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/>
  <mc:AlternateContent xmlns:mc="http://schemas.openxmlformats.org/markup-compatibility/2006">
    <mc:Choice Requires="x15">
      <x15ac:absPath xmlns:x15ac="http://schemas.microsoft.com/office/spreadsheetml/2010/11/ac" url="C:\Users\epsil\Downloads\oasis_point_presentation\Oasis_Financial_Presentation\assets\"/>
    </mc:Choice>
  </mc:AlternateContent>
  <xr:revisionPtr revIDLastSave="0" documentId="13_ncr:1_{0D3F75AD-66A0-46B3-B7D3-E152C5B8608A}" xr6:coauthVersionLast="47" xr6:coauthVersionMax="47" xr10:uidLastSave="{00000000-0000-0000-0000-000000000000}"/>
  <bookViews>
    <workbookView xWindow="-120" yWindow="-120" windowWidth="29040" windowHeight="15720" tabRatio="599" firstSheet="1" activeTab="1" xr2:uid="{00000000-000D-0000-FFFF-FFFF00000000}"/>
  </bookViews>
  <sheets>
    <sheet name="ProFormaS Table Format" sheetId="17" state="hidden" r:id="rId1"/>
    <sheet name="5 Yr Proforma P&amp;L Format UPDATE" sheetId="24" r:id="rId2"/>
    <sheet name="5 Yr Proforma P&amp;L Format" sheetId="22" state="hidden" r:id="rId3"/>
    <sheet name="Operations" sheetId="1" state="hidden" r:id="rId4"/>
    <sheet name="Forecast COS" sheetId="19" state="hidden" r:id="rId5"/>
    <sheet name="5yr" sheetId="4" state="hidden" r:id="rId6"/>
    <sheet name="grid" sheetId="20" state="hidden" r:id="rId7"/>
    <sheet name="grid (2)" sheetId="23" state="hidden" r:id="rId8"/>
    <sheet name="Sheet1" sheetId="25" state="hidden" r:id="rId9"/>
  </sheets>
  <definedNames>
    <definedName name="_xlnm.Print_Area" localSheetId="1">'5 Yr Proforma P&amp;L Format UPDATE'!$C$1:$M$305</definedName>
    <definedName name="_xlnm.Print_Area" localSheetId="5">'5yr'!$BO$110:$BO$149</definedName>
    <definedName name="_xlnm.Print_Area" localSheetId="3">Operations!$A$1:$AH$92</definedName>
    <definedName name="_xlnm.Print_Area" localSheetId="0">'ProFormaS Table Format'!$A$1:$G$344</definedName>
    <definedName name="_xlnm.Print_Titles" localSheetId="2">'5 Yr Proforma P&amp;L Format'!$1:$5</definedName>
    <definedName name="_xlnm.Print_Titles" localSheetId="1">'5 Yr Proforma P&amp;L Format UPDATE'!$80:$81</definedName>
    <definedName name="_xlnm.Print_Titles" localSheetId="5">'5yr'!$A:$A</definedName>
    <definedName name="_xlnm.Print_Titles" localSheetId="3">Operations!$A:$A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295" i="24" l="1"/>
  <c r="M292" i="24"/>
  <c r="P391" i="24"/>
  <c r="E292" i="24"/>
  <c r="E295" i="24"/>
  <c r="E96" i="24"/>
  <c r="Q391" i="24"/>
  <c r="M391" i="24"/>
  <c r="K391" i="24"/>
  <c r="I391" i="24"/>
  <c r="G391" i="24"/>
  <c r="I63" i="22" l="1"/>
  <c r="H63" i="22"/>
  <c r="G63" i="22"/>
  <c r="F63" i="22"/>
  <c r="E63" i="22"/>
  <c r="G58" i="22"/>
  <c r="F58" i="22"/>
  <c r="E58" i="22"/>
  <c r="I57" i="22"/>
  <c r="H57" i="22"/>
  <c r="G57" i="22"/>
  <c r="F57" i="22"/>
  <c r="E57" i="22"/>
  <c r="C43" i="4"/>
  <c r="E241" i="24" l="1"/>
  <c r="E377" i="24"/>
  <c r="E378" i="24"/>
  <c r="E270" i="24" l="1"/>
  <c r="E144" i="24"/>
  <c r="M137" i="24"/>
  <c r="K137" i="24"/>
  <c r="I137" i="24"/>
  <c r="I136" i="24"/>
  <c r="G137" i="24"/>
  <c r="G136" i="24"/>
  <c r="E137" i="24"/>
  <c r="BC307" i="4"/>
  <c r="AP307" i="4"/>
  <c r="AC307" i="4"/>
  <c r="P307" i="4"/>
  <c r="C307" i="4"/>
  <c r="D307" i="4" s="1"/>
  <c r="E307" i="4" s="1"/>
  <c r="F307" i="4" s="1"/>
  <c r="G307" i="4" s="1"/>
  <c r="H307" i="4" s="1"/>
  <c r="I307" i="4" s="1"/>
  <c r="J307" i="4" s="1"/>
  <c r="K307" i="4" s="1"/>
  <c r="L307" i="4" s="1"/>
  <c r="M307" i="4" s="1"/>
  <c r="N307" i="4" s="1"/>
  <c r="A307" i="4"/>
  <c r="E288" i="24"/>
  <c r="E283" i="24"/>
  <c r="M331" i="24"/>
  <c r="M332" i="24"/>
  <c r="K332" i="24"/>
  <c r="I332" i="24"/>
  <c r="G332" i="24"/>
  <c r="E332" i="24"/>
  <c r="C299" i="4"/>
  <c r="C61" i="4"/>
  <c r="C294" i="4"/>
  <c r="C108" i="4"/>
  <c r="C137" i="4"/>
  <c r="C143" i="4"/>
  <c r="C149" i="4"/>
  <c r="C42" i="4"/>
  <c r="C44" i="4"/>
  <c r="AP106" i="4"/>
  <c r="AP99" i="4"/>
  <c r="AD99" i="4"/>
  <c r="AE99" i="4"/>
  <c r="AF99" i="4"/>
  <c r="AG99" i="4"/>
  <c r="AH99" i="4"/>
  <c r="AI99" i="4"/>
  <c r="AJ99" i="4"/>
  <c r="AK99" i="4"/>
  <c r="AL99" i="4"/>
  <c r="AM99" i="4"/>
  <c r="AN99" i="4"/>
  <c r="AD100" i="4"/>
  <c r="AE100" i="4"/>
  <c r="AF100" i="4"/>
  <c r="AG100" i="4"/>
  <c r="AH100" i="4"/>
  <c r="AI100" i="4"/>
  <c r="AJ100" i="4"/>
  <c r="AK100" i="4"/>
  <c r="AL100" i="4"/>
  <c r="AM100" i="4"/>
  <c r="AN100" i="4"/>
  <c r="AD101" i="4"/>
  <c r="AE101" i="4"/>
  <c r="AF101" i="4"/>
  <c r="AG101" i="4"/>
  <c r="AH101" i="4"/>
  <c r="AI101" i="4"/>
  <c r="AJ101" i="4"/>
  <c r="AK101" i="4"/>
  <c r="AL101" i="4"/>
  <c r="AM101" i="4"/>
  <c r="AN101" i="4"/>
  <c r="AD102" i="4"/>
  <c r="AE102" i="4"/>
  <c r="AF102" i="4"/>
  <c r="AG102" i="4"/>
  <c r="AH102" i="4"/>
  <c r="AI102" i="4"/>
  <c r="AJ102" i="4"/>
  <c r="AK102" i="4"/>
  <c r="AL102" i="4"/>
  <c r="AM102" i="4"/>
  <c r="AN102" i="4"/>
  <c r="AD103" i="4"/>
  <c r="AE103" i="4"/>
  <c r="AF103" i="4"/>
  <c r="AG103" i="4"/>
  <c r="AH103" i="4"/>
  <c r="AI103" i="4"/>
  <c r="AJ103" i="4"/>
  <c r="AK103" i="4"/>
  <c r="AL103" i="4"/>
  <c r="AM103" i="4"/>
  <c r="AN103" i="4"/>
  <c r="AD104" i="4"/>
  <c r="AE104" i="4"/>
  <c r="AF104" i="4"/>
  <c r="AG104" i="4"/>
  <c r="AH104" i="4"/>
  <c r="AI104" i="4"/>
  <c r="AJ104" i="4"/>
  <c r="AK104" i="4"/>
  <c r="AL104" i="4"/>
  <c r="AM104" i="4"/>
  <c r="AN104" i="4"/>
  <c r="Q99" i="4"/>
  <c r="R99" i="4"/>
  <c r="S99" i="4"/>
  <c r="T99" i="4"/>
  <c r="U99" i="4"/>
  <c r="V99" i="4"/>
  <c r="W99" i="4"/>
  <c r="X99" i="4"/>
  <c r="Y99" i="4"/>
  <c r="Z99" i="4"/>
  <c r="AA99" i="4"/>
  <c r="Q100" i="4"/>
  <c r="R100" i="4"/>
  <c r="S100" i="4"/>
  <c r="T100" i="4"/>
  <c r="U100" i="4"/>
  <c r="V100" i="4"/>
  <c r="W100" i="4"/>
  <c r="X100" i="4"/>
  <c r="Y100" i="4"/>
  <c r="Z100" i="4"/>
  <c r="AA100" i="4"/>
  <c r="Q101" i="4"/>
  <c r="R101" i="4"/>
  <c r="S101" i="4"/>
  <c r="T101" i="4"/>
  <c r="U101" i="4"/>
  <c r="V101" i="4"/>
  <c r="W101" i="4"/>
  <c r="X101" i="4"/>
  <c r="Y101" i="4"/>
  <c r="Z101" i="4"/>
  <c r="AA101" i="4"/>
  <c r="Q102" i="4"/>
  <c r="R102" i="4"/>
  <c r="S102" i="4"/>
  <c r="T102" i="4"/>
  <c r="U102" i="4"/>
  <c r="V102" i="4"/>
  <c r="W102" i="4"/>
  <c r="X102" i="4"/>
  <c r="Y102" i="4"/>
  <c r="Z102" i="4"/>
  <c r="AA102" i="4"/>
  <c r="Q103" i="4"/>
  <c r="R103" i="4"/>
  <c r="S103" i="4"/>
  <c r="T103" i="4"/>
  <c r="U103" i="4"/>
  <c r="V103" i="4"/>
  <c r="W103" i="4"/>
  <c r="X103" i="4"/>
  <c r="Y103" i="4"/>
  <c r="Z103" i="4"/>
  <c r="AA103" i="4"/>
  <c r="Q104" i="4"/>
  <c r="R104" i="4"/>
  <c r="S104" i="4"/>
  <c r="T104" i="4"/>
  <c r="U104" i="4"/>
  <c r="V104" i="4"/>
  <c r="W104" i="4"/>
  <c r="X104" i="4"/>
  <c r="Y104" i="4"/>
  <c r="Z104" i="4"/>
  <c r="AA104" i="4"/>
  <c r="D102" i="4"/>
  <c r="E102" i="4"/>
  <c r="F102" i="4"/>
  <c r="G102" i="4"/>
  <c r="H102" i="4"/>
  <c r="I102" i="4"/>
  <c r="J102" i="4"/>
  <c r="K102" i="4"/>
  <c r="L102" i="4"/>
  <c r="M102" i="4"/>
  <c r="N102" i="4"/>
  <c r="D101" i="4"/>
  <c r="E101" i="4"/>
  <c r="F101" i="4"/>
  <c r="G101" i="4"/>
  <c r="H101" i="4"/>
  <c r="I101" i="4"/>
  <c r="J101" i="4"/>
  <c r="K101" i="4"/>
  <c r="L101" i="4"/>
  <c r="M101" i="4"/>
  <c r="N101" i="4"/>
  <c r="D100" i="4"/>
  <c r="E100" i="4"/>
  <c r="F100" i="4"/>
  <c r="G100" i="4"/>
  <c r="H100" i="4"/>
  <c r="I100" i="4"/>
  <c r="J100" i="4"/>
  <c r="K100" i="4"/>
  <c r="L100" i="4"/>
  <c r="M100" i="4"/>
  <c r="N100" i="4"/>
  <c r="D104" i="4"/>
  <c r="E104" i="4"/>
  <c r="F104" i="4"/>
  <c r="G104" i="4"/>
  <c r="H104" i="4"/>
  <c r="I104" i="4"/>
  <c r="J104" i="4"/>
  <c r="K104" i="4"/>
  <c r="L104" i="4"/>
  <c r="M104" i="4"/>
  <c r="N104" i="4"/>
  <c r="D103" i="4"/>
  <c r="E103" i="4"/>
  <c r="F103" i="4"/>
  <c r="G103" i="4"/>
  <c r="H103" i="4"/>
  <c r="I103" i="4"/>
  <c r="J103" i="4"/>
  <c r="K103" i="4"/>
  <c r="L103" i="4"/>
  <c r="M103" i="4"/>
  <c r="N103" i="4"/>
  <c r="M253" i="24"/>
  <c r="I253" i="24"/>
  <c r="G253" i="24"/>
  <c r="E253" i="24"/>
  <c r="C106" i="4"/>
  <c r="C104" i="4"/>
  <c r="BC168" i="4"/>
  <c r="AP168" i="4"/>
  <c r="AC168" i="4"/>
  <c r="P168" i="4"/>
  <c r="C168" i="4"/>
  <c r="I62" i="23"/>
  <c r="I63" i="23"/>
  <c r="I64" i="23"/>
  <c r="H62" i="23"/>
  <c r="H63" i="23"/>
  <c r="H64" i="23"/>
  <c r="G62" i="23"/>
  <c r="G63" i="23"/>
  <c r="G64" i="23"/>
  <c r="F62" i="23"/>
  <c r="F63" i="23"/>
  <c r="F64" i="23"/>
  <c r="C64" i="23"/>
  <c r="BC162" i="4"/>
  <c r="AP162" i="4"/>
  <c r="AC162" i="4"/>
  <c r="P162" i="4"/>
  <c r="C162" i="4"/>
  <c r="K154" i="4"/>
  <c r="C124" i="4"/>
  <c r="BD123" i="4"/>
  <c r="BE123" i="4"/>
  <c r="BF123" i="4"/>
  <c r="BG123" i="4"/>
  <c r="BH123" i="4"/>
  <c r="BI123" i="4"/>
  <c r="BJ123" i="4"/>
  <c r="BK123" i="4"/>
  <c r="BL123" i="4"/>
  <c r="BM123" i="4"/>
  <c r="BN123" i="4"/>
  <c r="BC123" i="4"/>
  <c r="AQ123" i="4"/>
  <c r="AR123" i="4"/>
  <c r="AS123" i="4"/>
  <c r="AT123" i="4"/>
  <c r="AU123" i="4"/>
  <c r="AV123" i="4"/>
  <c r="AW123" i="4"/>
  <c r="AX123" i="4"/>
  <c r="AY123" i="4"/>
  <c r="AZ123" i="4"/>
  <c r="BA123" i="4"/>
  <c r="AP123" i="4"/>
  <c r="AD123" i="4"/>
  <c r="AE123" i="4"/>
  <c r="AF123" i="4"/>
  <c r="AG123" i="4"/>
  <c r="AH123" i="4"/>
  <c r="AI123" i="4"/>
  <c r="AJ123" i="4"/>
  <c r="AK123" i="4"/>
  <c r="AL123" i="4"/>
  <c r="AM123" i="4"/>
  <c r="AN123" i="4"/>
  <c r="AC123" i="4"/>
  <c r="Q123" i="4"/>
  <c r="R123" i="4"/>
  <c r="S123" i="4"/>
  <c r="T123" i="4"/>
  <c r="U123" i="4"/>
  <c r="V123" i="4"/>
  <c r="W123" i="4"/>
  <c r="X123" i="4"/>
  <c r="Y123" i="4"/>
  <c r="Z123" i="4"/>
  <c r="AA123" i="4"/>
  <c r="P123" i="4"/>
  <c r="D123" i="4"/>
  <c r="E123" i="4"/>
  <c r="F123" i="4"/>
  <c r="G123" i="4"/>
  <c r="H123" i="4"/>
  <c r="I123" i="4"/>
  <c r="J123" i="4"/>
  <c r="K123" i="4"/>
  <c r="L123" i="4"/>
  <c r="M123" i="4"/>
  <c r="N123" i="4"/>
  <c r="C123" i="4"/>
  <c r="BE307" i="4" l="1"/>
  <c r="BG307" i="4" s="1"/>
  <c r="BD307" i="4"/>
  <c r="AR307" i="4"/>
  <c r="AT307" i="4" s="1"/>
  <c r="AQ307" i="4"/>
  <c r="AE307" i="4"/>
  <c r="AG307" i="4" s="1"/>
  <c r="AD307" i="4"/>
  <c r="R307" i="4"/>
  <c r="T307" i="4" s="1"/>
  <c r="Q307" i="4"/>
  <c r="C163" i="4"/>
  <c r="C57" i="23"/>
  <c r="C52" i="23"/>
  <c r="C53" i="23"/>
  <c r="C54" i="23"/>
  <c r="C55" i="23"/>
  <c r="C56" i="23"/>
  <c r="C58" i="23"/>
  <c r="C59" i="23"/>
  <c r="C60" i="23"/>
  <c r="C61" i="23"/>
  <c r="C62" i="23"/>
  <c r="C63" i="23"/>
  <c r="C26" i="23"/>
  <c r="F52" i="23"/>
  <c r="E66" i="23"/>
  <c r="D32" i="23"/>
  <c r="D31" i="23"/>
  <c r="C193" i="4"/>
  <c r="C131" i="4"/>
  <c r="G82" i="20"/>
  <c r="G80" i="20"/>
  <c r="G79" i="20"/>
  <c r="G78" i="20"/>
  <c r="G77" i="20"/>
  <c r="G76" i="20"/>
  <c r="G75" i="20"/>
  <c r="G74" i="20"/>
  <c r="G73" i="20"/>
  <c r="G72" i="20"/>
  <c r="G71" i="20"/>
  <c r="G70" i="20"/>
  <c r="G69" i="20"/>
  <c r="E73" i="23"/>
  <c r="E84" i="23"/>
  <c r="D72" i="23"/>
  <c r="E72" i="23" s="1"/>
  <c r="D74" i="23"/>
  <c r="E74" i="23" s="1"/>
  <c r="D75" i="23"/>
  <c r="E75" i="23" s="1"/>
  <c r="D76" i="23"/>
  <c r="E76" i="23" s="1"/>
  <c r="D77" i="23"/>
  <c r="E77" i="23" s="1"/>
  <c r="D78" i="23"/>
  <c r="E78" i="23" s="1"/>
  <c r="D79" i="23"/>
  <c r="E79" i="23" s="1"/>
  <c r="D80" i="23"/>
  <c r="E80" i="23" s="1"/>
  <c r="D81" i="23"/>
  <c r="E81" i="23" s="1"/>
  <c r="D82" i="23"/>
  <c r="E82" i="23" s="1"/>
  <c r="D83" i="23"/>
  <c r="E83" i="23" s="1"/>
  <c r="BF307" i="4" l="1"/>
  <c r="BI307" i="4"/>
  <c r="BH307" i="4"/>
  <c r="AS307" i="4"/>
  <c r="AV307" i="4"/>
  <c r="AU307" i="4"/>
  <c r="AF307" i="4"/>
  <c r="AI307" i="4"/>
  <c r="AH307" i="4"/>
  <c r="S307" i="4"/>
  <c r="V307" i="4"/>
  <c r="U307" i="4"/>
  <c r="D68" i="23"/>
  <c r="E67" i="23"/>
  <c r="D85" i="23"/>
  <c r="E85" i="23" s="1"/>
  <c r="BK307" i="4" l="1"/>
  <c r="BJ307" i="4"/>
  <c r="AX307" i="4"/>
  <c r="AW307" i="4"/>
  <c r="AK307" i="4"/>
  <c r="AJ307" i="4"/>
  <c r="X307" i="4"/>
  <c r="W307" i="4"/>
  <c r="E77" i="20"/>
  <c r="E76" i="20"/>
  <c r="E75" i="20"/>
  <c r="E74" i="20"/>
  <c r="A286" i="4"/>
  <c r="T27" i="19"/>
  <c r="J27" i="19"/>
  <c r="K27" i="19" s="1"/>
  <c r="I27" i="19"/>
  <c r="H27" i="19"/>
  <c r="AX27" i="19" s="1"/>
  <c r="H26" i="19"/>
  <c r="BJ27" i="19"/>
  <c r="BI27" i="19"/>
  <c r="BH27" i="19"/>
  <c r="AW27" i="19"/>
  <c r="AV27" i="19"/>
  <c r="AU27" i="19"/>
  <c r="AL27" i="19"/>
  <c r="AK27" i="19"/>
  <c r="AJ27" i="19"/>
  <c r="AI27" i="19"/>
  <c r="AH27" i="19"/>
  <c r="BL27" i="19"/>
  <c r="BK27" i="19"/>
  <c r="F27" i="19"/>
  <c r="E27" i="19"/>
  <c r="D27" i="19"/>
  <c r="BN308" i="4"/>
  <c r="BM308" i="4"/>
  <c r="BL308" i="4"/>
  <c r="BK308" i="4"/>
  <c r="BJ308" i="4"/>
  <c r="BI308" i="4"/>
  <c r="BH308" i="4"/>
  <c r="BG308" i="4"/>
  <c r="BF308" i="4"/>
  <c r="BE308" i="4"/>
  <c r="BD308" i="4"/>
  <c r="BC308" i="4"/>
  <c r="BO308" i="4" s="1"/>
  <c r="C308" i="4"/>
  <c r="BN299" i="4"/>
  <c r="BM299" i="4"/>
  <c r="BL299" i="4"/>
  <c r="BK299" i="4"/>
  <c r="BJ299" i="4"/>
  <c r="BI299" i="4"/>
  <c r="BH299" i="4"/>
  <c r="BG299" i="4"/>
  <c r="BF299" i="4"/>
  <c r="BE299" i="4"/>
  <c r="BD299" i="4"/>
  <c r="BC299" i="4"/>
  <c r="D299" i="4"/>
  <c r="E299" i="4" s="1"/>
  <c r="F299" i="4" s="1"/>
  <c r="G299" i="4" s="1"/>
  <c r="H299" i="4" s="1"/>
  <c r="I299" i="4" s="1"/>
  <c r="J299" i="4" s="1"/>
  <c r="K299" i="4" s="1"/>
  <c r="L299" i="4" s="1"/>
  <c r="M299" i="4" s="1"/>
  <c r="N299" i="4" s="1"/>
  <c r="P299" i="4" s="1"/>
  <c r="C287" i="4"/>
  <c r="AC247" i="4"/>
  <c r="BC226" i="4"/>
  <c r="AP226" i="4"/>
  <c r="AC226" i="4"/>
  <c r="BC225" i="4"/>
  <c r="AP225" i="4"/>
  <c r="AC225" i="4"/>
  <c r="C61" i="20"/>
  <c r="C60" i="20"/>
  <c r="C59" i="20"/>
  <c r="C58" i="20"/>
  <c r="C57" i="20"/>
  <c r="C56" i="20"/>
  <c r="C55" i="20"/>
  <c r="C54" i="20"/>
  <c r="C53" i="20"/>
  <c r="C52" i="20"/>
  <c r="C51" i="20"/>
  <c r="G148" i="17"/>
  <c r="F148" i="17"/>
  <c r="E148" i="17"/>
  <c r="D148" i="17"/>
  <c r="C148" i="17"/>
  <c r="D250" i="4"/>
  <c r="E250" i="4" s="1"/>
  <c r="F250" i="4" s="1"/>
  <c r="G250" i="4" s="1"/>
  <c r="H250" i="4" s="1"/>
  <c r="I250" i="4" s="1"/>
  <c r="J250" i="4" s="1"/>
  <c r="K250" i="4" s="1"/>
  <c r="L250" i="4" s="1"/>
  <c r="M250" i="4" s="1"/>
  <c r="N250" i="4" s="1"/>
  <c r="A250" i="4"/>
  <c r="A251" i="4" s="1"/>
  <c r="C183" i="4"/>
  <c r="C121" i="4" s="1"/>
  <c r="D21" i="23"/>
  <c r="F21" i="23"/>
  <c r="P183" i="4" s="1"/>
  <c r="P121" i="4" s="1"/>
  <c r="C21" i="23"/>
  <c r="G21" i="23"/>
  <c r="AC183" i="4" s="1"/>
  <c r="H21" i="23"/>
  <c r="AP183" i="4" s="1"/>
  <c r="I21" i="23"/>
  <c r="BC183" i="4" s="1"/>
  <c r="BM307" i="4" l="1"/>
  <c r="BN307" i="4" s="1"/>
  <c r="BL307" i="4"/>
  <c r="BO307" i="4" s="1"/>
  <c r="AZ307" i="4"/>
  <c r="BA307" i="4" s="1"/>
  <c r="AY307" i="4"/>
  <c r="BB307" i="4" s="1"/>
  <c r="AM307" i="4"/>
  <c r="AN307" i="4" s="1"/>
  <c r="AL307" i="4"/>
  <c r="AO307" i="4" s="1"/>
  <c r="Z307" i="4"/>
  <c r="AA307" i="4" s="1"/>
  <c r="Y307" i="4"/>
  <c r="AB307" i="4" s="1"/>
  <c r="D308" i="4"/>
  <c r="BC121" i="4"/>
  <c r="BD183" i="4"/>
  <c r="AP121" i="4"/>
  <c r="AQ183" i="4"/>
  <c r="AC121" i="4"/>
  <c r="AD183" i="4"/>
  <c r="BM27" i="19"/>
  <c r="AO27" i="19"/>
  <c r="L27" i="19"/>
  <c r="BA27" i="19"/>
  <c r="AM27" i="19"/>
  <c r="AY27" i="19"/>
  <c r="AN27" i="19"/>
  <c r="AZ27" i="19"/>
  <c r="R299" i="4"/>
  <c r="T299" i="4" s="1"/>
  <c r="V299" i="4"/>
  <c r="U299" i="4"/>
  <c r="Q299" i="4"/>
  <c r="S299" i="4" s="1"/>
  <c r="P250" i="4"/>
  <c r="Q250" i="4" s="1"/>
  <c r="R250" i="4" s="1"/>
  <c r="S250" i="4" s="1"/>
  <c r="T250" i="4" s="1"/>
  <c r="U250" i="4" s="1"/>
  <c r="V250" i="4" s="1"/>
  <c r="W250" i="4" s="1"/>
  <c r="X250" i="4" s="1"/>
  <c r="Y250" i="4" s="1"/>
  <c r="Z250" i="4" s="1"/>
  <c r="AA250" i="4" s="1"/>
  <c r="AB250" i="4" s="1"/>
  <c r="AC250" i="4" s="1"/>
  <c r="AD250" i="4" s="1"/>
  <c r="AE250" i="4" s="1"/>
  <c r="AF250" i="4" s="1"/>
  <c r="AG250" i="4" s="1"/>
  <c r="AH250" i="4" s="1"/>
  <c r="AI250" i="4" s="1"/>
  <c r="AJ250" i="4" s="1"/>
  <c r="AK250" i="4" s="1"/>
  <c r="AL250" i="4" s="1"/>
  <c r="AM250" i="4" s="1"/>
  <c r="AN250" i="4" s="1"/>
  <c r="AO250" i="4" s="1"/>
  <c r="AP250" i="4" s="1"/>
  <c r="AQ250" i="4" s="1"/>
  <c r="AR250" i="4" s="1"/>
  <c r="AS250" i="4" s="1"/>
  <c r="AT250" i="4" s="1"/>
  <c r="AU250" i="4" s="1"/>
  <c r="AV250" i="4" s="1"/>
  <c r="AW250" i="4" s="1"/>
  <c r="AX250" i="4" s="1"/>
  <c r="AY250" i="4" s="1"/>
  <c r="AZ250" i="4" s="1"/>
  <c r="BA250" i="4" s="1"/>
  <c r="BB250" i="4" s="1"/>
  <c r="BC250" i="4" s="1"/>
  <c r="BD250" i="4" s="1"/>
  <c r="BE250" i="4" s="1"/>
  <c r="BF250" i="4" s="1"/>
  <c r="BG250" i="4" s="1"/>
  <c r="BH250" i="4" s="1"/>
  <c r="BI250" i="4" s="1"/>
  <c r="BJ250" i="4" s="1"/>
  <c r="BK250" i="4" s="1"/>
  <c r="BL250" i="4" s="1"/>
  <c r="BM250" i="4" s="1"/>
  <c r="BN250" i="4" s="1"/>
  <c r="BO250" i="4" s="1"/>
  <c r="O250" i="4"/>
  <c r="D183" i="4"/>
  <c r="D121" i="4" s="1"/>
  <c r="Q183" i="4"/>
  <c r="Q121" i="4" s="1"/>
  <c r="E308" i="4" l="1"/>
  <c r="F308" i="4" s="1"/>
  <c r="G308" i="4" s="1"/>
  <c r="H308" i="4" s="1"/>
  <c r="I308" i="4" s="1"/>
  <c r="J308" i="4" s="1"/>
  <c r="K308" i="4" s="1"/>
  <c r="L308" i="4" s="1"/>
  <c r="M308" i="4" s="1"/>
  <c r="N308" i="4" s="1"/>
  <c r="P308" i="4" s="1"/>
  <c r="O308" i="4"/>
  <c r="AD121" i="4"/>
  <c r="AE183" i="4"/>
  <c r="AQ121" i="4"/>
  <c r="AR183" i="4"/>
  <c r="BD121" i="4"/>
  <c r="BE183" i="4"/>
  <c r="AP27" i="19"/>
  <c r="BB27" i="19"/>
  <c r="BN27" i="19"/>
  <c r="M27" i="19"/>
  <c r="X299" i="4"/>
  <c r="W299" i="4"/>
  <c r="R183" i="4"/>
  <c r="E183" i="4"/>
  <c r="E34" i="23"/>
  <c r="C173" i="4"/>
  <c r="R308" i="4" l="1"/>
  <c r="T308" i="4" s="1"/>
  <c r="Q308" i="4"/>
  <c r="S308" i="4" s="1"/>
  <c r="F183" i="4"/>
  <c r="E121" i="4"/>
  <c r="S183" i="4"/>
  <c r="R121" i="4"/>
  <c r="BE121" i="4"/>
  <c r="BF183" i="4"/>
  <c r="AR121" i="4"/>
  <c r="AS183" i="4"/>
  <c r="AE121" i="4"/>
  <c r="AF183" i="4"/>
  <c r="N27" i="19"/>
  <c r="BO27" i="19"/>
  <c r="BC27" i="19"/>
  <c r="AQ27" i="19"/>
  <c r="Z299" i="4"/>
  <c r="AA299" i="4" s="1"/>
  <c r="AB299" i="4" s="1"/>
  <c r="Y299" i="4"/>
  <c r="E42" i="23"/>
  <c r="C192" i="4"/>
  <c r="C130" i="4" s="1"/>
  <c r="D260" i="4"/>
  <c r="E260" i="4" s="1"/>
  <c r="F260" i="4" s="1"/>
  <c r="G260" i="4" s="1"/>
  <c r="H260" i="4" s="1"/>
  <c r="I260" i="4" s="1"/>
  <c r="J260" i="4" s="1"/>
  <c r="K260" i="4" s="1"/>
  <c r="L260" i="4" s="1"/>
  <c r="M260" i="4" s="1"/>
  <c r="N260" i="4" s="1"/>
  <c r="J29" i="19"/>
  <c r="I29" i="19"/>
  <c r="H29" i="19"/>
  <c r="J25" i="19"/>
  <c r="I25" i="19"/>
  <c r="T25" i="19" s="1"/>
  <c r="K25" i="19"/>
  <c r="L25" i="19"/>
  <c r="M25" i="19"/>
  <c r="N25" i="19"/>
  <c r="O25" i="19"/>
  <c r="P25" i="19"/>
  <c r="Q25" i="19"/>
  <c r="R25" i="19"/>
  <c r="S25" i="19"/>
  <c r="H25" i="19"/>
  <c r="J28" i="19"/>
  <c r="I28" i="19"/>
  <c r="H28" i="19"/>
  <c r="I26" i="19"/>
  <c r="J26" i="19"/>
  <c r="K26" i="19"/>
  <c r="L26" i="19"/>
  <c r="M26" i="19"/>
  <c r="N26" i="19"/>
  <c r="O26" i="19"/>
  <c r="P26" i="19"/>
  <c r="Q26" i="19"/>
  <c r="R26" i="19"/>
  <c r="S26" i="19"/>
  <c r="V308" i="4" l="1"/>
  <c r="U308" i="4"/>
  <c r="AF121" i="4"/>
  <c r="AG183" i="4"/>
  <c r="AS121" i="4"/>
  <c r="AT183" i="4"/>
  <c r="BF121" i="4"/>
  <c r="BG183" i="4"/>
  <c r="T183" i="4"/>
  <c r="S121" i="4"/>
  <c r="G183" i="4"/>
  <c r="F121" i="4"/>
  <c r="BP27" i="19"/>
  <c r="O27" i="19"/>
  <c r="BD27" i="19"/>
  <c r="AR27" i="19"/>
  <c r="AD299" i="4"/>
  <c r="AC299" i="4"/>
  <c r="D261" i="4"/>
  <c r="E26" i="23"/>
  <c r="C186" i="4"/>
  <c r="C157" i="4"/>
  <c r="C95" i="4" s="1"/>
  <c r="G52" i="23"/>
  <c r="H52" i="23"/>
  <c r="I52" i="23"/>
  <c r="W308" i="4" l="1"/>
  <c r="X308" i="4"/>
  <c r="H183" i="4"/>
  <c r="G121" i="4"/>
  <c r="U183" i="4"/>
  <c r="T121" i="4"/>
  <c r="BG121" i="4"/>
  <c r="BH183" i="4"/>
  <c r="AT121" i="4"/>
  <c r="AU183" i="4"/>
  <c r="AG121" i="4"/>
  <c r="AH183" i="4"/>
  <c r="P27" i="19"/>
  <c r="AS27" i="19"/>
  <c r="AT27" i="19" s="1"/>
  <c r="BE27" i="19"/>
  <c r="U27" i="19"/>
  <c r="BQ27" i="19"/>
  <c r="AF299" i="4"/>
  <c r="AI299" i="4" s="1"/>
  <c r="AL299" i="4" s="1"/>
  <c r="AG299" i="4"/>
  <c r="AE299" i="4"/>
  <c r="D255" i="4"/>
  <c r="E46" i="23"/>
  <c r="C185" i="4"/>
  <c r="C182" i="4"/>
  <c r="F46" i="23"/>
  <c r="C46" i="23"/>
  <c r="D46" i="23"/>
  <c r="D45" i="23"/>
  <c r="F45" i="23"/>
  <c r="C8" i="25"/>
  <c r="D26" i="23"/>
  <c r="E43" i="23"/>
  <c r="E40" i="23"/>
  <c r="Z308" i="4" l="1"/>
  <c r="AA308" i="4" s="1"/>
  <c r="Y308" i="4"/>
  <c r="AB308" i="4" s="1"/>
  <c r="AH121" i="4"/>
  <c r="AI183" i="4"/>
  <c r="AU121" i="4"/>
  <c r="AV183" i="4"/>
  <c r="BH121" i="4"/>
  <c r="BI183" i="4"/>
  <c r="V183" i="4"/>
  <c r="U121" i="4"/>
  <c r="I183" i="4"/>
  <c r="H121" i="4"/>
  <c r="BF27" i="19"/>
  <c r="BG27" i="19" s="1"/>
  <c r="V27" i="19"/>
  <c r="AB27" i="19" s="1"/>
  <c r="Q27" i="19"/>
  <c r="BR27" i="19"/>
  <c r="AA27" i="19"/>
  <c r="AH299" i="4"/>
  <c r="AJ299" i="4"/>
  <c r="G46" i="23"/>
  <c r="P185" i="4"/>
  <c r="F73" i="23"/>
  <c r="D4" i="25"/>
  <c r="D9" i="4"/>
  <c r="T6" i="19"/>
  <c r="AH21" i="19"/>
  <c r="D30" i="23"/>
  <c r="C196" i="4"/>
  <c r="C134" i="4" s="1"/>
  <c r="BC291" i="4"/>
  <c r="AP291" i="4"/>
  <c r="AC291" i="4"/>
  <c r="P291" i="4"/>
  <c r="C187" i="4"/>
  <c r="D187" i="4" s="1"/>
  <c r="E187" i="4" s="1"/>
  <c r="F187" i="4" s="1"/>
  <c r="G187" i="4" s="1"/>
  <c r="H187" i="4" s="1"/>
  <c r="I187" i="4" s="1"/>
  <c r="J187" i="4" s="1"/>
  <c r="K187" i="4" s="1"/>
  <c r="L187" i="4" s="1"/>
  <c r="M187" i="4" s="1"/>
  <c r="N187" i="4" s="1"/>
  <c r="A96" i="4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D257" i="4"/>
  <c r="E257" i="4" s="1"/>
  <c r="P214" i="4"/>
  <c r="Q214" i="4" s="1"/>
  <c r="R214" i="4" s="1"/>
  <c r="S214" i="4" s="1"/>
  <c r="T214" i="4" s="1"/>
  <c r="U214" i="4" s="1"/>
  <c r="V214" i="4" s="1"/>
  <c r="W214" i="4" s="1"/>
  <c r="X214" i="4" s="1"/>
  <c r="Y214" i="4" s="1"/>
  <c r="Z214" i="4" s="1"/>
  <c r="AA214" i="4" s="1"/>
  <c r="AB214" i="4" s="1"/>
  <c r="AC214" i="4" s="1"/>
  <c r="AD214" i="4" s="1"/>
  <c r="AE214" i="4" s="1"/>
  <c r="AF214" i="4" s="1"/>
  <c r="AG214" i="4" s="1"/>
  <c r="AH214" i="4" s="1"/>
  <c r="AI214" i="4" s="1"/>
  <c r="AJ214" i="4" s="1"/>
  <c r="AK214" i="4" s="1"/>
  <c r="AL214" i="4" s="1"/>
  <c r="AM214" i="4" s="1"/>
  <c r="AN214" i="4" s="1"/>
  <c r="AO214" i="4" s="1"/>
  <c r="AP214" i="4" s="1"/>
  <c r="AQ214" i="4" s="1"/>
  <c r="AR214" i="4" s="1"/>
  <c r="AS214" i="4" s="1"/>
  <c r="AT214" i="4" s="1"/>
  <c r="AU214" i="4" s="1"/>
  <c r="AV214" i="4" s="1"/>
  <c r="AW214" i="4" s="1"/>
  <c r="AX214" i="4" s="1"/>
  <c r="AY214" i="4" s="1"/>
  <c r="AZ214" i="4" s="1"/>
  <c r="BA214" i="4" s="1"/>
  <c r="BB214" i="4" s="1"/>
  <c r="BC214" i="4" s="1"/>
  <c r="BD214" i="4" s="1"/>
  <c r="BE214" i="4" s="1"/>
  <c r="BF214" i="4" s="1"/>
  <c r="BG214" i="4" s="1"/>
  <c r="BH214" i="4" s="1"/>
  <c r="BI214" i="4" s="1"/>
  <c r="BJ214" i="4" s="1"/>
  <c r="BK214" i="4" s="1"/>
  <c r="BL214" i="4" s="1"/>
  <c r="BM214" i="4" s="1"/>
  <c r="BN214" i="4" s="1"/>
  <c r="BO214" i="4" s="1"/>
  <c r="O214" i="4"/>
  <c r="C159" i="4"/>
  <c r="F54" i="23"/>
  <c r="AD308" i="4" l="1"/>
  <c r="AC308" i="4"/>
  <c r="AF308" i="4" s="1"/>
  <c r="AI308" i="4" s="1"/>
  <c r="AL308" i="4" s="1"/>
  <c r="J183" i="4"/>
  <c r="I121" i="4"/>
  <c r="W183" i="4"/>
  <c r="V121" i="4"/>
  <c r="BI121" i="4"/>
  <c r="BJ183" i="4"/>
  <c r="AV121" i="4"/>
  <c r="AW183" i="4"/>
  <c r="AI121" i="4"/>
  <c r="AJ183" i="4"/>
  <c r="R27" i="19"/>
  <c r="BS27" i="19"/>
  <c r="BT27" i="19" s="1"/>
  <c r="W27" i="19"/>
  <c r="AK299" i="4"/>
  <c r="AM299" i="4"/>
  <c r="AN299" i="4" s="1"/>
  <c r="AP299" i="4" s="1"/>
  <c r="H46" i="23"/>
  <c r="AC185" i="4"/>
  <c r="C125" i="4"/>
  <c r="P159" i="4"/>
  <c r="G54" i="23"/>
  <c r="D159" i="4"/>
  <c r="D97" i="4" s="1"/>
  <c r="C97" i="4"/>
  <c r="E159" i="4"/>
  <c r="BT6" i="19"/>
  <c r="BG6" i="19"/>
  <c r="AT6" i="19"/>
  <c r="AG6" i="19"/>
  <c r="AE308" i="4" l="1"/>
  <c r="AG308" i="4"/>
  <c r="AJ121" i="4"/>
  <c r="AK183" i="4"/>
  <c r="AW121" i="4"/>
  <c r="AX183" i="4"/>
  <c r="BJ121" i="4"/>
  <c r="BK183" i="4"/>
  <c r="X183" i="4"/>
  <c r="W121" i="4"/>
  <c r="K183" i="4"/>
  <c r="J121" i="4"/>
  <c r="AC27" i="19"/>
  <c r="S27" i="19"/>
  <c r="X27" i="19"/>
  <c r="AD27" i="19" s="1"/>
  <c r="AQ299" i="4"/>
  <c r="AR299" i="4" s="1"/>
  <c r="AS299" i="4" s="1"/>
  <c r="AT299" i="4" s="1"/>
  <c r="AU299" i="4" s="1"/>
  <c r="AV299" i="4" s="1"/>
  <c r="AW299" i="4" s="1"/>
  <c r="AX299" i="4" s="1"/>
  <c r="AY299" i="4" s="1"/>
  <c r="AZ299" i="4" s="1"/>
  <c r="BA299" i="4" s="1"/>
  <c r="AO299" i="4"/>
  <c r="I46" i="23"/>
  <c r="BC185" i="4" s="1"/>
  <c r="AP185" i="4"/>
  <c r="AC159" i="4"/>
  <c r="H54" i="23"/>
  <c r="Q159" i="4"/>
  <c r="P97" i="4"/>
  <c r="F159" i="4"/>
  <c r="E97" i="4"/>
  <c r="E85" i="24"/>
  <c r="AH308" i="4" l="1"/>
  <c r="AJ308" i="4"/>
  <c r="L183" i="4"/>
  <c r="K121" i="4"/>
  <c r="Y183" i="4"/>
  <c r="X121" i="4"/>
  <c r="BK121" i="4"/>
  <c r="BL183" i="4"/>
  <c r="AX121" i="4"/>
  <c r="AY183" i="4"/>
  <c r="AK121" i="4"/>
  <c r="AL183" i="4"/>
  <c r="Y27" i="19"/>
  <c r="BB299" i="4"/>
  <c r="R159" i="4"/>
  <c r="Q97" i="4"/>
  <c r="AP159" i="4"/>
  <c r="I54" i="23"/>
  <c r="BC159" i="4" s="1"/>
  <c r="AD159" i="4"/>
  <c r="AC97" i="4"/>
  <c r="G159" i="4"/>
  <c r="F97" i="4"/>
  <c r="B2" i="17"/>
  <c r="C14" i="17"/>
  <c r="C10" i="17"/>
  <c r="C312" i="17"/>
  <c r="D312" i="17" s="1"/>
  <c r="E312" i="17" s="1"/>
  <c r="F312" i="17" s="1"/>
  <c r="G312" i="17" s="1"/>
  <c r="C314" i="17"/>
  <c r="D314" i="17" s="1"/>
  <c r="E314" i="17" s="1"/>
  <c r="F314" i="17" s="1"/>
  <c r="G314" i="17" s="1"/>
  <c r="C315" i="17"/>
  <c r="D315" i="17" s="1"/>
  <c r="E315" i="17" s="1"/>
  <c r="F315" i="17" s="1"/>
  <c r="G315" i="17" s="1"/>
  <c r="C316" i="17"/>
  <c r="D316" i="17" s="1"/>
  <c r="E316" i="17" s="1"/>
  <c r="F316" i="17" s="1"/>
  <c r="G316" i="17" s="1"/>
  <c r="C317" i="17"/>
  <c r="D317" i="17"/>
  <c r="E317" i="17" s="1"/>
  <c r="F317" i="17" s="1"/>
  <c r="G317" i="17" s="1"/>
  <c r="C318" i="17"/>
  <c r="D318" i="17" s="1"/>
  <c r="E318" i="17" s="1"/>
  <c r="F318" i="17" s="1"/>
  <c r="G318" i="17" s="1"/>
  <c r="C319" i="17"/>
  <c r="D319" i="17" s="1"/>
  <c r="E319" i="17" s="1"/>
  <c r="F319" i="17" s="1"/>
  <c r="G319" i="17" s="1"/>
  <c r="C320" i="17"/>
  <c r="D320" i="17" s="1"/>
  <c r="E320" i="17" s="1"/>
  <c r="F320" i="17" s="1"/>
  <c r="G320" i="17" s="1"/>
  <c r="C321" i="17"/>
  <c r="D321" i="17" s="1"/>
  <c r="E321" i="17" s="1"/>
  <c r="F321" i="17" s="1"/>
  <c r="G321" i="17" s="1"/>
  <c r="C322" i="17"/>
  <c r="D322" i="17" s="1"/>
  <c r="E322" i="17" s="1"/>
  <c r="F322" i="17" s="1"/>
  <c r="G322" i="17" s="1"/>
  <c r="C323" i="17"/>
  <c r="D323" i="17"/>
  <c r="E323" i="17" s="1"/>
  <c r="F323" i="17" s="1"/>
  <c r="G323" i="17" s="1"/>
  <c r="C324" i="17"/>
  <c r="D324" i="17" s="1"/>
  <c r="E324" i="17" s="1"/>
  <c r="F324" i="17" s="1"/>
  <c r="G324" i="17" s="1"/>
  <c r="C325" i="17"/>
  <c r="D325" i="17" s="1"/>
  <c r="E325" i="17" s="1"/>
  <c r="F325" i="17" s="1"/>
  <c r="G325" i="17" s="1"/>
  <c r="C326" i="17"/>
  <c r="D326" i="17" s="1"/>
  <c r="E326" i="17" s="1"/>
  <c r="F326" i="17" s="1"/>
  <c r="G326" i="17" s="1"/>
  <c r="C327" i="17"/>
  <c r="D327" i="17" s="1"/>
  <c r="E327" i="17" s="1"/>
  <c r="F327" i="17" s="1"/>
  <c r="G327" i="17" s="1"/>
  <c r="C328" i="17"/>
  <c r="D328" i="17" s="1"/>
  <c r="E328" i="17" s="1"/>
  <c r="F328" i="17" s="1"/>
  <c r="G328" i="17" s="1"/>
  <c r="C329" i="17"/>
  <c r="D329" i="17" s="1"/>
  <c r="E329" i="17" s="1"/>
  <c r="F329" i="17" s="1"/>
  <c r="G329" i="17" s="1"/>
  <c r="C330" i="17"/>
  <c r="D330" i="17" s="1"/>
  <c r="E330" i="17" s="1"/>
  <c r="F330" i="17" s="1"/>
  <c r="G330" i="17" s="1"/>
  <c r="C331" i="17"/>
  <c r="D331" i="17" s="1"/>
  <c r="E331" i="17" s="1"/>
  <c r="F331" i="17" s="1"/>
  <c r="G331" i="17" s="1"/>
  <c r="C332" i="17"/>
  <c r="D332" i="17" s="1"/>
  <c r="E332" i="17" s="1"/>
  <c r="F332" i="17" s="1"/>
  <c r="G332" i="17" s="1"/>
  <c r="C333" i="17"/>
  <c r="D333" i="17"/>
  <c r="E333" i="17" s="1"/>
  <c r="F333" i="17" s="1"/>
  <c r="G333" i="17" s="1"/>
  <c r="C334" i="17"/>
  <c r="D334" i="17" s="1"/>
  <c r="E334" i="17" s="1"/>
  <c r="F334" i="17" s="1"/>
  <c r="G334" i="17" s="1"/>
  <c r="C335" i="17"/>
  <c r="D335" i="17" s="1"/>
  <c r="E335" i="17" s="1"/>
  <c r="F335" i="17" s="1"/>
  <c r="G335" i="17" s="1"/>
  <c r="C336" i="17"/>
  <c r="D336" i="17" s="1"/>
  <c r="E336" i="17" s="1"/>
  <c r="F336" i="17" s="1"/>
  <c r="G336" i="17" s="1"/>
  <c r="C337" i="17"/>
  <c r="D337" i="17" s="1"/>
  <c r="E337" i="17" s="1"/>
  <c r="F337" i="17" s="1"/>
  <c r="G337" i="17" s="1"/>
  <c r="C338" i="17"/>
  <c r="D338" i="17" s="1"/>
  <c r="E338" i="17" s="1"/>
  <c r="F338" i="17" s="1"/>
  <c r="G338" i="17" s="1"/>
  <c r="C339" i="17"/>
  <c r="D339" i="17" s="1"/>
  <c r="E339" i="17" s="1"/>
  <c r="F339" i="17" s="1"/>
  <c r="G339" i="17" s="1"/>
  <c r="C340" i="17"/>
  <c r="D340" i="17" s="1"/>
  <c r="E340" i="17" s="1"/>
  <c r="F340" i="17" s="1"/>
  <c r="G340" i="17" s="1"/>
  <c r="C341" i="17"/>
  <c r="D341" i="17" s="1"/>
  <c r="E341" i="17" s="1"/>
  <c r="F341" i="17" s="1"/>
  <c r="G341" i="17" s="1"/>
  <c r="C311" i="17"/>
  <c r="D311" i="17" s="1"/>
  <c r="E311" i="17" s="1"/>
  <c r="F311" i="17" s="1"/>
  <c r="G311" i="17" s="1"/>
  <c r="G300" i="24"/>
  <c r="I300" i="24" s="1"/>
  <c r="K300" i="24" s="1"/>
  <c r="M300" i="24" s="1"/>
  <c r="C285" i="4"/>
  <c r="D285" i="4" s="1"/>
  <c r="G288" i="24"/>
  <c r="I288" i="24"/>
  <c r="K288" i="24"/>
  <c r="M288" i="24"/>
  <c r="M102" i="24"/>
  <c r="K102" i="24"/>
  <c r="I102" i="24"/>
  <c r="G102" i="24"/>
  <c r="E102" i="24"/>
  <c r="M85" i="24"/>
  <c r="K85" i="24"/>
  <c r="I85" i="24"/>
  <c r="G85" i="24"/>
  <c r="M82" i="24"/>
  <c r="K82" i="24"/>
  <c r="I82" i="24"/>
  <c r="G82" i="24"/>
  <c r="E82" i="24"/>
  <c r="C172" i="4"/>
  <c r="G84" i="23"/>
  <c r="F74" i="23"/>
  <c r="G74" i="23"/>
  <c r="F75" i="23"/>
  <c r="G75" i="23" s="1"/>
  <c r="F78" i="23"/>
  <c r="G78" i="23" s="1"/>
  <c r="F79" i="23"/>
  <c r="G79" i="23" s="1"/>
  <c r="F80" i="23"/>
  <c r="G80" i="23" s="1"/>
  <c r="F81" i="23"/>
  <c r="G81" i="23" s="1"/>
  <c r="F82" i="23"/>
  <c r="G82" i="23" s="1"/>
  <c r="F83" i="23"/>
  <c r="G83" i="23" s="1"/>
  <c r="A17" i="23"/>
  <c r="A9" i="23"/>
  <c r="A44" i="23"/>
  <c r="A43" i="23"/>
  <c r="A42" i="23"/>
  <c r="A41" i="23"/>
  <c r="A40" i="23"/>
  <c r="A39" i="23"/>
  <c r="A45" i="23"/>
  <c r="C167" i="4"/>
  <c r="C105" i="4" s="1"/>
  <c r="C166" i="4"/>
  <c r="C164" i="4"/>
  <c r="D164" i="4" s="1"/>
  <c r="C160" i="4"/>
  <c r="C98" i="4" s="1"/>
  <c r="C158" i="4"/>
  <c r="C96" i="4" s="1"/>
  <c r="D168" i="4"/>
  <c r="D106" i="4" s="1"/>
  <c r="C204" i="4"/>
  <c r="C203" i="4"/>
  <c r="D203" i="4" s="1"/>
  <c r="E203" i="4" s="1"/>
  <c r="C202" i="4"/>
  <c r="C198" i="4"/>
  <c r="C197" i="4"/>
  <c r="C195" i="4"/>
  <c r="C133" i="4" s="1"/>
  <c r="C194" i="4"/>
  <c r="D194" i="4" s="1"/>
  <c r="E194" i="4" s="1"/>
  <c r="D192" i="4"/>
  <c r="C191" i="4"/>
  <c r="C190" i="4"/>
  <c r="C128" i="4" s="1"/>
  <c r="C189" i="4"/>
  <c r="C127" i="4" s="1"/>
  <c r="C188" i="4"/>
  <c r="C126" i="4" s="1"/>
  <c r="C179" i="4"/>
  <c r="D179" i="4" s="1"/>
  <c r="C180" i="4"/>
  <c r="D180" i="4" s="1"/>
  <c r="C181" i="4"/>
  <c r="D181" i="4" s="1"/>
  <c r="C178" i="4"/>
  <c r="D178" i="4" s="1"/>
  <c r="C176" i="4"/>
  <c r="C114" i="4" s="1"/>
  <c r="C174" i="4"/>
  <c r="C175" i="4"/>
  <c r="C113" i="4" s="1"/>
  <c r="D173" i="4"/>
  <c r="E173" i="4" s="1"/>
  <c r="F173" i="4" s="1"/>
  <c r="L71" i="23"/>
  <c r="L81" i="23" s="1"/>
  <c r="M81" i="23" s="1"/>
  <c r="L70" i="23"/>
  <c r="F60" i="23"/>
  <c r="F61" i="23"/>
  <c r="G61" i="23" s="1"/>
  <c r="F59" i="23"/>
  <c r="F58" i="23"/>
  <c r="F57" i="23"/>
  <c r="F56" i="23"/>
  <c r="G56" i="23" s="1"/>
  <c r="F55" i="23"/>
  <c r="F53" i="23"/>
  <c r="G53" i="23" s="1"/>
  <c r="G45" i="23"/>
  <c r="F44" i="23"/>
  <c r="F43" i="23"/>
  <c r="G43" i="23" s="1"/>
  <c r="F42" i="23"/>
  <c r="C42" i="23" s="1"/>
  <c r="G42" i="23"/>
  <c r="F41" i="23"/>
  <c r="P190" i="4" s="1"/>
  <c r="G41" i="23"/>
  <c r="F40" i="23"/>
  <c r="F39" i="23"/>
  <c r="G39" i="23"/>
  <c r="AC197" i="4" s="1"/>
  <c r="AD197" i="4" s="1"/>
  <c r="AE197" i="4" s="1"/>
  <c r="F36" i="23"/>
  <c r="G36" i="23" s="1"/>
  <c r="F35" i="23"/>
  <c r="G35" i="23" s="1"/>
  <c r="AC203" i="4" s="1"/>
  <c r="F34" i="23"/>
  <c r="G34" i="23"/>
  <c r="AC202" i="4" s="1"/>
  <c r="H34" i="23"/>
  <c r="I34" i="23"/>
  <c r="BC202" i="4" s="1"/>
  <c r="F31" i="23"/>
  <c r="F32" i="23"/>
  <c r="C32" i="23" s="1"/>
  <c r="F30" i="23"/>
  <c r="C30" i="23" s="1"/>
  <c r="F29" i="23"/>
  <c r="F28" i="23"/>
  <c r="G28" i="23" s="1"/>
  <c r="F27" i="23"/>
  <c r="G27" i="23" s="1"/>
  <c r="H27" i="23" s="1"/>
  <c r="F26" i="23"/>
  <c r="G26" i="23"/>
  <c r="F20" i="23"/>
  <c r="G20" i="23" s="1"/>
  <c r="F19" i="23"/>
  <c r="G19" i="23"/>
  <c r="F18" i="23"/>
  <c r="G18" i="23" s="1"/>
  <c r="H18" i="23"/>
  <c r="F17" i="23"/>
  <c r="G17" i="23"/>
  <c r="F16" i="23"/>
  <c r="G16" i="23" s="1"/>
  <c r="F9" i="23"/>
  <c r="G9" i="23"/>
  <c r="H9" i="23" s="1"/>
  <c r="F10" i="23"/>
  <c r="F11" i="23"/>
  <c r="G11" i="23"/>
  <c r="F8" i="23"/>
  <c r="P172" i="4" s="1"/>
  <c r="Q172" i="4" s="1"/>
  <c r="R172" i="4" s="1"/>
  <c r="S172" i="4" s="1"/>
  <c r="C8" i="23"/>
  <c r="D44" i="23"/>
  <c r="D43" i="23"/>
  <c r="D42" i="23"/>
  <c r="D41" i="23"/>
  <c r="D40" i="23"/>
  <c r="C40" i="23"/>
  <c r="D39" i="23"/>
  <c r="D36" i="23"/>
  <c r="D35" i="23"/>
  <c r="D34" i="23"/>
  <c r="D33" i="23"/>
  <c r="D29" i="23"/>
  <c r="D28" i="23"/>
  <c r="S23" i="23"/>
  <c r="R23" i="23"/>
  <c r="Q23" i="23"/>
  <c r="P23" i="23"/>
  <c r="O23" i="23"/>
  <c r="N23" i="23"/>
  <c r="M23" i="23"/>
  <c r="L23" i="23"/>
  <c r="K23" i="23"/>
  <c r="S22" i="23"/>
  <c r="S24" i="23" s="1"/>
  <c r="R22" i="23"/>
  <c r="Q22" i="23"/>
  <c r="P22" i="23"/>
  <c r="P24" i="23" s="1"/>
  <c r="O22" i="23"/>
  <c r="N22" i="23"/>
  <c r="N24" i="23" s="1"/>
  <c r="M22" i="23"/>
  <c r="L22" i="23"/>
  <c r="K22" i="23"/>
  <c r="K24" i="23" s="1"/>
  <c r="D20" i="23"/>
  <c r="D19" i="23"/>
  <c r="X18" i="23"/>
  <c r="Y18" i="23" s="1"/>
  <c r="D18" i="23"/>
  <c r="A18" i="23"/>
  <c r="D17" i="23"/>
  <c r="D16" i="23"/>
  <c r="A16" i="23"/>
  <c r="X15" i="23"/>
  <c r="Y15" i="23"/>
  <c r="S14" i="23"/>
  <c r="R14" i="23"/>
  <c r="Q14" i="23"/>
  <c r="P14" i="23"/>
  <c r="O14" i="23"/>
  <c r="N14" i="23"/>
  <c r="M14" i="23"/>
  <c r="L14" i="23"/>
  <c r="K14" i="23"/>
  <c r="X13" i="23"/>
  <c r="Y13" i="23" s="1"/>
  <c r="S13" i="23"/>
  <c r="R13" i="23"/>
  <c r="Q13" i="23"/>
  <c r="P13" i="23"/>
  <c r="O13" i="23"/>
  <c r="N13" i="23"/>
  <c r="M13" i="23"/>
  <c r="L13" i="23"/>
  <c r="K13" i="23"/>
  <c r="X11" i="23"/>
  <c r="Y11" i="23"/>
  <c r="D11" i="23"/>
  <c r="A11" i="23"/>
  <c r="X10" i="23"/>
  <c r="Y10" i="23"/>
  <c r="D10" i="23"/>
  <c r="A10" i="23"/>
  <c r="D9" i="23"/>
  <c r="X8" i="23"/>
  <c r="Y8" i="23" s="1"/>
  <c r="D8" i="23"/>
  <c r="A8" i="23"/>
  <c r="A2" i="23"/>
  <c r="A2" i="20"/>
  <c r="A18" i="20"/>
  <c r="A16" i="20"/>
  <c r="I16" i="20" s="1"/>
  <c r="C16" i="20" s="1"/>
  <c r="A11" i="20"/>
  <c r="I11" i="20" s="1"/>
  <c r="C11" i="20" s="1"/>
  <c r="A10" i="20"/>
  <c r="A8" i="20"/>
  <c r="I8" i="20" s="1"/>
  <c r="C8" i="20" s="1"/>
  <c r="M13" i="20"/>
  <c r="H67" i="20"/>
  <c r="H80" i="20" s="1"/>
  <c r="F69" i="20"/>
  <c r="C6" i="4"/>
  <c r="A21" i="23" s="1"/>
  <c r="I3" i="22"/>
  <c r="H3" i="22"/>
  <c r="F3" i="22"/>
  <c r="G6" i="22"/>
  <c r="F6" i="22"/>
  <c r="BC241" i="4"/>
  <c r="BD241" i="4" s="1"/>
  <c r="BC242" i="4"/>
  <c r="BD242" i="4" s="1"/>
  <c r="BE242" i="4" s="1"/>
  <c r="BF242" i="4" s="1"/>
  <c r="BG242" i="4" s="1"/>
  <c r="BH242" i="4" s="1"/>
  <c r="BI242" i="4" s="1"/>
  <c r="BJ242" i="4" s="1"/>
  <c r="BK242" i="4" s="1"/>
  <c r="BL242" i="4" s="1"/>
  <c r="BM242" i="4" s="1"/>
  <c r="BN242" i="4" s="1"/>
  <c r="BO242" i="4" s="1"/>
  <c r="BC243" i="4"/>
  <c r="BC244" i="4"/>
  <c r="BD244" i="4" s="1"/>
  <c r="BE244" i="4" s="1"/>
  <c r="BF244" i="4" s="1"/>
  <c r="BG244" i="4" s="1"/>
  <c r="BH244" i="4" s="1"/>
  <c r="BI244" i="4" s="1"/>
  <c r="BJ244" i="4" s="1"/>
  <c r="BK244" i="4" s="1"/>
  <c r="BL244" i="4" s="1"/>
  <c r="BM244" i="4" s="1"/>
  <c r="BN244" i="4" s="1"/>
  <c r="BO244" i="4" s="1"/>
  <c r="BC240" i="4"/>
  <c r="BC247" i="4" s="1"/>
  <c r="AP241" i="4"/>
  <c r="AQ241" i="4" s="1"/>
  <c r="AR241" i="4" s="1"/>
  <c r="AP242" i="4"/>
  <c r="AP243" i="4"/>
  <c r="AP244" i="4"/>
  <c r="AQ244" i="4" s="1"/>
  <c r="AR244" i="4" s="1"/>
  <c r="AS244" i="4" s="1"/>
  <c r="AT244" i="4" s="1"/>
  <c r="AU244" i="4" s="1"/>
  <c r="AV244" i="4" s="1"/>
  <c r="AW244" i="4" s="1"/>
  <c r="AX244" i="4" s="1"/>
  <c r="AY244" i="4" s="1"/>
  <c r="AZ244" i="4" s="1"/>
  <c r="BA244" i="4" s="1"/>
  <c r="BB244" i="4" s="1"/>
  <c r="AP240" i="4"/>
  <c r="AC241" i="4"/>
  <c r="AC242" i="4"/>
  <c r="AC243" i="4"/>
  <c r="AC244" i="4"/>
  <c r="AD244" i="4" s="1"/>
  <c r="AE244" i="4" s="1"/>
  <c r="AF244" i="4" s="1"/>
  <c r="AG244" i="4" s="1"/>
  <c r="AH244" i="4" s="1"/>
  <c r="AI244" i="4" s="1"/>
  <c r="AJ244" i="4" s="1"/>
  <c r="AK244" i="4" s="1"/>
  <c r="AL244" i="4" s="1"/>
  <c r="AM244" i="4" s="1"/>
  <c r="AN244" i="4" s="1"/>
  <c r="AO244" i="4" s="1"/>
  <c r="AC240" i="4"/>
  <c r="C241" i="4"/>
  <c r="C242" i="4"/>
  <c r="D242" i="4" s="1"/>
  <c r="E242" i="4" s="1"/>
  <c r="C243" i="4"/>
  <c r="C244" i="4"/>
  <c r="C240" i="4"/>
  <c r="P22" i="20"/>
  <c r="O22" i="20"/>
  <c r="P21" i="20"/>
  <c r="P23" i="20"/>
  <c r="O21" i="20"/>
  <c r="O23" i="20"/>
  <c r="O14" i="20"/>
  <c r="P14" i="20"/>
  <c r="O13" i="20"/>
  <c r="P13" i="20"/>
  <c r="A252" i="4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8" i="4" s="1"/>
  <c r="A269" i="4" s="1"/>
  <c r="A270" i="4" s="1"/>
  <c r="A213" i="4"/>
  <c r="A158" i="4"/>
  <c r="A163" i="4" s="1"/>
  <c r="A164" i="4" s="1"/>
  <c r="A165" i="4" s="1"/>
  <c r="A166" i="4" s="1"/>
  <c r="A167" i="4" s="1"/>
  <c r="A168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41" i="4"/>
  <c r="A142" i="4" s="1"/>
  <c r="A110" i="4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B254" i="4"/>
  <c r="G3" i="22"/>
  <c r="E3" i="22"/>
  <c r="B68" i="17"/>
  <c r="B105" i="17"/>
  <c r="A40" i="1"/>
  <c r="B70" i="17" s="1"/>
  <c r="B33" i="17" s="1"/>
  <c r="M147" i="4"/>
  <c r="F23" i="22"/>
  <c r="G23" i="22"/>
  <c r="H23" i="22"/>
  <c r="I23" i="22"/>
  <c r="E23" i="22"/>
  <c r="D9" i="20"/>
  <c r="D10" i="20"/>
  <c r="D11" i="20"/>
  <c r="D8" i="20"/>
  <c r="D17" i="20"/>
  <c r="D18" i="20"/>
  <c r="D19" i="20"/>
  <c r="D20" i="20"/>
  <c r="D16" i="20"/>
  <c r="D39" i="20"/>
  <c r="D40" i="20"/>
  <c r="D41" i="20"/>
  <c r="D42" i="20"/>
  <c r="D43" i="20"/>
  <c r="D44" i="20"/>
  <c r="D38" i="20"/>
  <c r="D35" i="20"/>
  <c r="D34" i="20"/>
  <c r="D33" i="20"/>
  <c r="D27" i="20"/>
  <c r="D28" i="20"/>
  <c r="D29" i="20"/>
  <c r="D30" i="20"/>
  <c r="D31" i="20"/>
  <c r="D32" i="20"/>
  <c r="D25" i="20"/>
  <c r="B215" i="17"/>
  <c r="B216" i="17"/>
  <c r="D263" i="4"/>
  <c r="E263" i="4" s="1"/>
  <c r="F263" i="4" s="1"/>
  <c r="G263" i="4" s="1"/>
  <c r="H263" i="4" s="1"/>
  <c r="I263" i="4" s="1"/>
  <c r="J263" i="4" s="1"/>
  <c r="K263" i="4" s="1"/>
  <c r="L263" i="4" s="1"/>
  <c r="M263" i="4" s="1"/>
  <c r="N263" i="4" s="1"/>
  <c r="A63" i="1"/>
  <c r="B93" i="17" s="1"/>
  <c r="E63" i="20"/>
  <c r="C62" i="20"/>
  <c r="I10" i="20"/>
  <c r="C10" i="20" s="1"/>
  <c r="I18" i="20"/>
  <c r="C18" i="20"/>
  <c r="E103" i="17"/>
  <c r="A68" i="1"/>
  <c r="B98" i="17" s="1"/>
  <c r="A69" i="1"/>
  <c r="B99" i="17" s="1"/>
  <c r="A70" i="1"/>
  <c r="B100" i="17" s="1"/>
  <c r="A71" i="1"/>
  <c r="B101" i="17" s="1"/>
  <c r="BO79" i="4"/>
  <c r="AB79" i="4"/>
  <c r="BP77" i="4"/>
  <c r="BP76" i="4"/>
  <c r="BP75" i="4"/>
  <c r="BP74" i="4"/>
  <c r="C24" i="4"/>
  <c r="U18" i="20"/>
  <c r="V18" i="20"/>
  <c r="U15" i="20"/>
  <c r="U13" i="20"/>
  <c r="G225" i="17"/>
  <c r="F225" i="17"/>
  <c r="G221" i="17"/>
  <c r="F221" i="17"/>
  <c r="G220" i="17"/>
  <c r="F220" i="17"/>
  <c r="G219" i="17"/>
  <c r="F219" i="17"/>
  <c r="G189" i="17"/>
  <c r="F189" i="17"/>
  <c r="G188" i="17"/>
  <c r="F188" i="17"/>
  <c r="E188" i="17"/>
  <c r="E189" i="17"/>
  <c r="E219" i="17"/>
  <c r="E220" i="17"/>
  <c r="E221" i="17"/>
  <c r="D219" i="17"/>
  <c r="D220" i="17"/>
  <c r="D221" i="17"/>
  <c r="D188" i="17"/>
  <c r="D189" i="17"/>
  <c r="B217" i="17"/>
  <c r="B218" i="17"/>
  <c r="C188" i="17"/>
  <c r="C189" i="17"/>
  <c r="B191" i="17"/>
  <c r="B192" i="17"/>
  <c r="B193" i="17"/>
  <c r="B194" i="17"/>
  <c r="B195" i="17"/>
  <c r="B196" i="17"/>
  <c r="B197" i="17"/>
  <c r="B198" i="17"/>
  <c r="B199" i="17"/>
  <c r="B200" i="17"/>
  <c r="B201" i="17"/>
  <c r="B203" i="17"/>
  <c r="B204" i="17"/>
  <c r="B205" i="17"/>
  <c r="B206" i="17"/>
  <c r="B207" i="17"/>
  <c r="B208" i="17"/>
  <c r="B209" i="17"/>
  <c r="B211" i="17"/>
  <c r="B212" i="17"/>
  <c r="B213" i="17"/>
  <c r="B214" i="17"/>
  <c r="C105" i="17"/>
  <c r="BO33" i="4"/>
  <c r="BO35" i="4"/>
  <c r="BB33" i="4"/>
  <c r="BB35" i="4"/>
  <c r="AO33" i="4"/>
  <c r="AO35" i="4"/>
  <c r="AB35" i="4"/>
  <c r="AE85" i="1"/>
  <c r="AF85" i="1"/>
  <c r="AG85" i="1"/>
  <c r="AE84" i="1"/>
  <c r="AF84" i="1"/>
  <c r="AG84" i="1"/>
  <c r="AE83" i="1"/>
  <c r="AF83" i="1"/>
  <c r="AG83" i="1"/>
  <c r="AE82" i="1"/>
  <c r="AF82" i="1"/>
  <c r="Z84" i="1"/>
  <c r="AA84" i="1"/>
  <c r="AB84" i="1"/>
  <c r="AC84" i="1"/>
  <c r="F239" i="17"/>
  <c r="Z83" i="1"/>
  <c r="AA83" i="1"/>
  <c r="AB83" i="1"/>
  <c r="Z82" i="1"/>
  <c r="AA82" i="1"/>
  <c r="P84" i="1"/>
  <c r="Q84" i="1"/>
  <c r="P82" i="1"/>
  <c r="Q82" i="1"/>
  <c r="A37" i="1"/>
  <c r="B67" i="17" s="1"/>
  <c r="A39" i="1"/>
  <c r="B69" i="17" s="1"/>
  <c r="B34" i="17" s="1"/>
  <c r="A41" i="1"/>
  <c r="B71" i="17" s="1"/>
  <c r="A42" i="1"/>
  <c r="B72" i="17" s="1"/>
  <c r="A43" i="1"/>
  <c r="B73" i="17" s="1"/>
  <c r="A44" i="1"/>
  <c r="A45" i="1"/>
  <c r="B75" i="17" s="1"/>
  <c r="A46" i="1"/>
  <c r="B76" i="17" s="1"/>
  <c r="A47" i="1"/>
  <c r="B77" i="17" s="1"/>
  <c r="A48" i="1"/>
  <c r="B78" i="17" s="1"/>
  <c r="B314" i="17" s="1"/>
  <c r="A49" i="1"/>
  <c r="B79" i="17" s="1"/>
  <c r="A50" i="1"/>
  <c r="B80" i="17" s="1"/>
  <c r="A51" i="1"/>
  <c r="B81" i="17" s="1"/>
  <c r="A52" i="1"/>
  <c r="B82" i="17" s="1"/>
  <c r="A53" i="1"/>
  <c r="B83" i="17" s="1"/>
  <c r="A54" i="1"/>
  <c r="B84" i="17" s="1"/>
  <c r="A55" i="1"/>
  <c r="B85" i="17" s="1"/>
  <c r="A56" i="1"/>
  <c r="B86" i="17" s="1"/>
  <c r="A57" i="1"/>
  <c r="B87" i="17" s="1"/>
  <c r="A58" i="1"/>
  <c r="B88" i="17" s="1"/>
  <c r="A59" i="1"/>
  <c r="B89" i="17" s="1"/>
  <c r="A60" i="1"/>
  <c r="B90" i="17" s="1"/>
  <c r="A61" i="1"/>
  <c r="B91" i="17" s="1"/>
  <c r="A62" i="1"/>
  <c r="B92" i="17" s="1"/>
  <c r="A64" i="1"/>
  <c r="B94" i="17" s="1"/>
  <c r="A65" i="1"/>
  <c r="B95" i="17" s="1"/>
  <c r="A66" i="1"/>
  <c r="B96" i="17" s="1"/>
  <c r="A67" i="1"/>
  <c r="B97" i="17" s="1"/>
  <c r="A72" i="1"/>
  <c r="B102" i="17" s="1"/>
  <c r="A36" i="1"/>
  <c r="B62" i="17" s="1"/>
  <c r="B289" i="4"/>
  <c r="A288" i="4"/>
  <c r="C313" i="17" s="1"/>
  <c r="D313" i="17" s="1"/>
  <c r="E313" i="17" s="1"/>
  <c r="F313" i="17" s="1"/>
  <c r="G313" i="17" s="1"/>
  <c r="H77" i="20"/>
  <c r="J77" i="20" s="1"/>
  <c r="H76" i="20"/>
  <c r="J76" i="20" s="1"/>
  <c r="G81" i="20"/>
  <c r="F71" i="20"/>
  <c r="F72" i="20"/>
  <c r="F74" i="20"/>
  <c r="F75" i="20"/>
  <c r="F76" i="20"/>
  <c r="F77" i="20"/>
  <c r="F78" i="20"/>
  <c r="F79" i="20"/>
  <c r="F80" i="20"/>
  <c r="B269" i="4"/>
  <c r="K14" i="20"/>
  <c r="P225" i="4"/>
  <c r="Q225" i="4" s="1"/>
  <c r="R225" i="4" s="1"/>
  <c r="S225" i="4" s="1"/>
  <c r="T225" i="4" s="1"/>
  <c r="U225" i="4" s="1"/>
  <c r="V225" i="4" s="1"/>
  <c r="W225" i="4" s="1"/>
  <c r="X225" i="4" s="1"/>
  <c r="Y225" i="4" s="1"/>
  <c r="Z225" i="4" s="1"/>
  <c r="AA225" i="4" s="1"/>
  <c r="K13" i="20"/>
  <c r="P226" i="4"/>
  <c r="Q226" i="4" s="1"/>
  <c r="R226" i="4" s="1"/>
  <c r="S226" i="4" s="1"/>
  <c r="T226" i="4" s="1"/>
  <c r="U226" i="4" s="1"/>
  <c r="V226" i="4" s="1"/>
  <c r="W226" i="4" s="1"/>
  <c r="X226" i="4" s="1"/>
  <c r="Y226" i="4" s="1"/>
  <c r="Z226" i="4" s="1"/>
  <c r="AA226" i="4" s="1"/>
  <c r="U11" i="20"/>
  <c r="V11" i="20"/>
  <c r="U10" i="20"/>
  <c r="U8" i="20"/>
  <c r="E228" i="4"/>
  <c r="D228" i="4"/>
  <c r="J14" i="20"/>
  <c r="C225" i="4"/>
  <c r="D225" i="4" s="1"/>
  <c r="E225" i="4" s="1"/>
  <c r="F225" i="4" s="1"/>
  <c r="G225" i="4" s="1"/>
  <c r="H225" i="4" s="1"/>
  <c r="I225" i="4" s="1"/>
  <c r="J225" i="4" s="1"/>
  <c r="K225" i="4" s="1"/>
  <c r="L225" i="4" s="1"/>
  <c r="M225" i="4" s="1"/>
  <c r="N225" i="4" s="1"/>
  <c r="J13" i="20"/>
  <c r="C226" i="4"/>
  <c r="D226" i="4" s="1"/>
  <c r="E226" i="4" s="1"/>
  <c r="F226" i="4" s="1"/>
  <c r="G226" i="4" s="1"/>
  <c r="H226" i="4" s="1"/>
  <c r="I226" i="4" s="1"/>
  <c r="J226" i="4" s="1"/>
  <c r="K226" i="4" s="1"/>
  <c r="L226" i="4" s="1"/>
  <c r="M226" i="4" s="1"/>
  <c r="N226" i="4" s="1"/>
  <c r="BE241" i="4"/>
  <c r="BF241" i="4" s="1"/>
  <c r="BG241" i="4" s="1"/>
  <c r="BH241" i="4" s="1"/>
  <c r="BI241" i="4" s="1"/>
  <c r="BJ241" i="4" s="1"/>
  <c r="BK241" i="4" s="1"/>
  <c r="BL241" i="4" s="1"/>
  <c r="BM241" i="4" s="1"/>
  <c r="BN241" i="4" s="1"/>
  <c r="BO241" i="4" s="1"/>
  <c r="BD243" i="4"/>
  <c r="BE243" i="4" s="1"/>
  <c r="BF243" i="4" s="1"/>
  <c r="BN246" i="4"/>
  <c r="BM246" i="4"/>
  <c r="BL246" i="4"/>
  <c r="BK246" i="4"/>
  <c r="BJ246" i="4"/>
  <c r="BI246" i="4"/>
  <c r="BH246" i="4"/>
  <c r="BG246" i="4"/>
  <c r="BF246" i="4"/>
  <c r="BE246" i="4"/>
  <c r="BD246" i="4"/>
  <c r="BC246" i="4"/>
  <c r="BA246" i="4"/>
  <c r="AZ246" i="4"/>
  <c r="AY246" i="4"/>
  <c r="AX246" i="4"/>
  <c r="AW246" i="4"/>
  <c r="AV246" i="4"/>
  <c r="AU246" i="4"/>
  <c r="AT246" i="4"/>
  <c r="AS246" i="4"/>
  <c r="AR246" i="4"/>
  <c r="AQ246" i="4"/>
  <c r="AP246" i="4"/>
  <c r="AQ243" i="4"/>
  <c r="AR243" i="4" s="1"/>
  <c r="AS243" i="4" s="1"/>
  <c r="AT243" i="4" s="1"/>
  <c r="AU243" i="4" s="1"/>
  <c r="AV243" i="4" s="1"/>
  <c r="AW243" i="4" s="1"/>
  <c r="AX243" i="4" s="1"/>
  <c r="AY243" i="4" s="1"/>
  <c r="AZ243" i="4" s="1"/>
  <c r="BA243" i="4" s="1"/>
  <c r="BB243" i="4" s="1"/>
  <c r="AN246" i="4"/>
  <c r="AM246" i="4"/>
  <c r="AL246" i="4"/>
  <c r="AK246" i="4"/>
  <c r="AJ246" i="4"/>
  <c r="AI246" i="4"/>
  <c r="AH246" i="4"/>
  <c r="AG246" i="4"/>
  <c r="AF246" i="4"/>
  <c r="AE246" i="4"/>
  <c r="AD246" i="4"/>
  <c r="AC246" i="4"/>
  <c r="AD242" i="4"/>
  <c r="AD240" i="4"/>
  <c r="K21" i="20"/>
  <c r="Q246" i="4"/>
  <c r="R246" i="4"/>
  <c r="S246" i="4"/>
  <c r="T246" i="4"/>
  <c r="U246" i="4"/>
  <c r="V246" i="4"/>
  <c r="W246" i="4"/>
  <c r="X246" i="4"/>
  <c r="Y246" i="4"/>
  <c r="Z246" i="4"/>
  <c r="AA246" i="4"/>
  <c r="P246" i="4"/>
  <c r="D246" i="4"/>
  <c r="E246" i="4"/>
  <c r="F246" i="4"/>
  <c r="G246" i="4"/>
  <c r="H246" i="4"/>
  <c r="I246" i="4"/>
  <c r="J246" i="4"/>
  <c r="K246" i="4"/>
  <c r="L246" i="4"/>
  <c r="M246" i="4"/>
  <c r="N246" i="4"/>
  <c r="C246" i="4"/>
  <c r="D243" i="4"/>
  <c r="E243" i="4"/>
  <c r="F243" i="4"/>
  <c r="G243" i="4"/>
  <c r="H243" i="4" s="1"/>
  <c r="I243" i="4" s="1"/>
  <c r="J243" i="4" s="1"/>
  <c r="K243" i="4" s="1"/>
  <c r="L243" i="4" s="1"/>
  <c r="M243" i="4" s="1"/>
  <c r="N243" i="4" s="1"/>
  <c r="P243" i="4" s="1"/>
  <c r="D244" i="4"/>
  <c r="E244" i="4"/>
  <c r="G13" i="20"/>
  <c r="N22" i="20"/>
  <c r="M22" i="20"/>
  <c r="L22" i="20"/>
  <c r="K22" i="20"/>
  <c r="J22" i="20"/>
  <c r="H22" i="20"/>
  <c r="G22" i="20"/>
  <c r="N21" i="20"/>
  <c r="M21" i="20"/>
  <c r="L21" i="20"/>
  <c r="J21" i="20"/>
  <c r="J23" i="20"/>
  <c r="H21" i="20"/>
  <c r="H23" i="20"/>
  <c r="G21" i="20"/>
  <c r="V15" i="20"/>
  <c r="N14" i="20"/>
  <c r="BD225" i="4"/>
  <c r="BE225" i="4" s="1"/>
  <c r="BF225" i="4" s="1"/>
  <c r="BG225" i="4" s="1"/>
  <c r="BH225" i="4" s="1"/>
  <c r="BI225" i="4" s="1"/>
  <c r="BJ225" i="4" s="1"/>
  <c r="BK225" i="4" s="1"/>
  <c r="BL225" i="4" s="1"/>
  <c r="BM225" i="4" s="1"/>
  <c r="BN225" i="4" s="1"/>
  <c r="M14" i="20"/>
  <c r="AQ225" i="4"/>
  <c r="AR225" i="4" s="1"/>
  <c r="AS225" i="4" s="1"/>
  <c r="AT225" i="4" s="1"/>
  <c r="AU225" i="4" s="1"/>
  <c r="AV225" i="4" s="1"/>
  <c r="AW225" i="4" s="1"/>
  <c r="AX225" i="4" s="1"/>
  <c r="AY225" i="4" s="1"/>
  <c r="AZ225" i="4" s="1"/>
  <c r="BA225" i="4" s="1"/>
  <c r="L14" i="20"/>
  <c r="AD225" i="4" s="1"/>
  <c r="AE225" i="4" s="1"/>
  <c r="AF225" i="4" s="1"/>
  <c r="AG225" i="4" s="1"/>
  <c r="AH225" i="4" s="1"/>
  <c r="AI225" i="4" s="1"/>
  <c r="AJ225" i="4" s="1"/>
  <c r="AK225" i="4" s="1"/>
  <c r="AL225" i="4" s="1"/>
  <c r="AM225" i="4" s="1"/>
  <c r="AN225" i="4" s="1"/>
  <c r="H14" i="20"/>
  <c r="G14" i="20"/>
  <c r="V13" i="20"/>
  <c r="N13" i="20"/>
  <c r="BD226" i="4"/>
  <c r="BE226" i="4" s="1"/>
  <c r="BF226" i="4" s="1"/>
  <c r="BG226" i="4" s="1"/>
  <c r="BH226" i="4" s="1"/>
  <c r="BI226" i="4" s="1"/>
  <c r="BJ226" i="4" s="1"/>
  <c r="BK226" i="4" s="1"/>
  <c r="BL226" i="4" s="1"/>
  <c r="BM226" i="4" s="1"/>
  <c r="BN226" i="4" s="1"/>
  <c r="AQ226" i="4"/>
  <c r="AR226" i="4" s="1"/>
  <c r="AS226" i="4" s="1"/>
  <c r="AT226" i="4" s="1"/>
  <c r="AU226" i="4" s="1"/>
  <c r="AV226" i="4" s="1"/>
  <c r="AW226" i="4" s="1"/>
  <c r="AX226" i="4" s="1"/>
  <c r="AY226" i="4" s="1"/>
  <c r="AZ226" i="4" s="1"/>
  <c r="BA226" i="4" s="1"/>
  <c r="L13" i="20"/>
  <c r="AD226" i="4"/>
  <c r="AE226" i="4" s="1"/>
  <c r="AF226" i="4" s="1"/>
  <c r="AG226" i="4" s="1"/>
  <c r="AH226" i="4" s="1"/>
  <c r="AI226" i="4" s="1"/>
  <c r="AJ226" i="4" s="1"/>
  <c r="AK226" i="4" s="1"/>
  <c r="AL226" i="4" s="1"/>
  <c r="AM226" i="4" s="1"/>
  <c r="AN226" i="4" s="1"/>
  <c r="H13" i="20"/>
  <c r="V10" i="20"/>
  <c r="V8" i="20"/>
  <c r="G149" i="17"/>
  <c r="F149" i="17"/>
  <c r="E149" i="17"/>
  <c r="D149" i="17"/>
  <c r="C149" i="17"/>
  <c r="G134" i="17"/>
  <c r="F135" i="17"/>
  <c r="E134" i="17"/>
  <c r="E135" i="17"/>
  <c r="G133" i="17"/>
  <c r="E133" i="17"/>
  <c r="G132" i="17"/>
  <c r="E132" i="17"/>
  <c r="G131" i="17"/>
  <c r="E131" i="17"/>
  <c r="G130" i="17"/>
  <c r="E130" i="17"/>
  <c r="G129" i="17"/>
  <c r="E129" i="17"/>
  <c r="G128" i="17"/>
  <c r="E128" i="17"/>
  <c r="G127" i="17"/>
  <c r="E127" i="17"/>
  <c r="G126" i="17"/>
  <c r="E126" i="17"/>
  <c r="BI7" i="19"/>
  <c r="BJ7" i="19"/>
  <c r="BK7" i="19"/>
  <c r="BL7" i="19"/>
  <c r="BL25" i="19"/>
  <c r="BM7" i="19"/>
  <c r="BN7" i="19"/>
  <c r="BO7" i="19"/>
  <c r="BP7" i="19"/>
  <c r="BQ7" i="19"/>
  <c r="BR7" i="19"/>
  <c r="BR14" i="19"/>
  <c r="BS7" i="19"/>
  <c r="BS25" i="19"/>
  <c r="BH7" i="19"/>
  <c r="AV7" i="19"/>
  <c r="AW7" i="19"/>
  <c r="AX7" i="19"/>
  <c r="AY7" i="19"/>
  <c r="AZ7" i="19"/>
  <c r="AZ25" i="19"/>
  <c r="Z23" i="1" s="1"/>
  <c r="BA7" i="19"/>
  <c r="BB7" i="19"/>
  <c r="BC7" i="19"/>
  <c r="BD7" i="19"/>
  <c r="BE7" i="19"/>
  <c r="BF7" i="19"/>
  <c r="AU7" i="19"/>
  <c r="AI7" i="19"/>
  <c r="AJ7" i="19"/>
  <c r="AK7" i="19"/>
  <c r="AL7" i="19"/>
  <c r="AM7" i="19"/>
  <c r="AN7" i="19"/>
  <c r="AO7" i="19"/>
  <c r="AP7" i="19"/>
  <c r="AP25" i="19"/>
  <c r="V23" i="1" s="1"/>
  <c r="AQ7" i="19"/>
  <c r="AR7" i="19"/>
  <c r="AS7" i="19"/>
  <c r="AH7" i="19"/>
  <c r="AT7" i="19" s="1"/>
  <c r="V7" i="19"/>
  <c r="W7" i="19"/>
  <c r="X7" i="19"/>
  <c r="Y7" i="19"/>
  <c r="Z7" i="19"/>
  <c r="AA7" i="19"/>
  <c r="AB7" i="19"/>
  <c r="AC7" i="19"/>
  <c r="AD7" i="19"/>
  <c r="AE7" i="19"/>
  <c r="AF7" i="19"/>
  <c r="U7" i="19"/>
  <c r="R7" i="19"/>
  <c r="R8" i="19"/>
  <c r="M281" i="4" s="1"/>
  <c r="S7" i="19"/>
  <c r="I7" i="19"/>
  <c r="J7" i="19"/>
  <c r="J8" i="19" s="1"/>
  <c r="D23" i="1"/>
  <c r="K7" i="19"/>
  <c r="K8" i="19" s="1"/>
  <c r="L7" i="19"/>
  <c r="L8" i="19" s="1"/>
  <c r="M7" i="19"/>
  <c r="M8" i="19" s="1"/>
  <c r="N7" i="19"/>
  <c r="N8" i="19" s="1"/>
  <c r="O7" i="19"/>
  <c r="O8" i="19" s="1"/>
  <c r="O14" i="19"/>
  <c r="I12" i="1"/>
  <c r="P7" i="19"/>
  <c r="Q7" i="19"/>
  <c r="H7" i="19"/>
  <c r="H8" i="19" s="1"/>
  <c r="H11" i="19" s="1"/>
  <c r="AO107" i="4"/>
  <c r="BB107" i="4"/>
  <c r="BO107" i="4"/>
  <c r="O35" i="4"/>
  <c r="O33" i="4"/>
  <c r="AB317" i="4"/>
  <c r="BO317" i="4"/>
  <c r="O283" i="4"/>
  <c r="O284" i="4"/>
  <c r="D310" i="4"/>
  <c r="E310" i="4"/>
  <c r="F310" i="4"/>
  <c r="G310" i="4"/>
  <c r="G72" i="4" s="1"/>
  <c r="F66" i="1" s="1"/>
  <c r="H310" i="4"/>
  <c r="H72" i="4" s="1"/>
  <c r="G66" i="1" s="1"/>
  <c r="I310" i="4"/>
  <c r="I72" i="4" s="1"/>
  <c r="H66" i="1" s="1"/>
  <c r="J310" i="4"/>
  <c r="J72" i="4" s="1"/>
  <c r="I66" i="1" s="1"/>
  <c r="K310" i="4"/>
  <c r="K72" i="4"/>
  <c r="J66" i="1" s="1"/>
  <c r="L310" i="4"/>
  <c r="L72" i="4" s="1"/>
  <c r="K66" i="1"/>
  <c r="M310" i="4"/>
  <c r="N310" i="4"/>
  <c r="N72" i="4" s="1"/>
  <c r="M66" i="1" s="1"/>
  <c r="P310" i="4"/>
  <c r="P72" i="4"/>
  <c r="Q310" i="4"/>
  <c r="Q72" i="4"/>
  <c r="R310" i="4"/>
  <c r="S310" i="4"/>
  <c r="S72" i="4" s="1"/>
  <c r="T310" i="4"/>
  <c r="T72" i="4" s="1"/>
  <c r="U310" i="4"/>
  <c r="V310" i="4"/>
  <c r="V72" i="4" s="1"/>
  <c r="W310" i="4"/>
  <c r="W72" i="4" s="1"/>
  <c r="X310" i="4"/>
  <c r="X72" i="4" s="1"/>
  <c r="Y310" i="4"/>
  <c r="Y72" i="4" s="1"/>
  <c r="Z310" i="4"/>
  <c r="Z72" i="4" s="1"/>
  <c r="AA310" i="4"/>
  <c r="AA72" i="4" s="1"/>
  <c r="AC310" i="4"/>
  <c r="AC72" i="4" s="1"/>
  <c r="AD310" i="4"/>
  <c r="AD72" i="4" s="1"/>
  <c r="AE310" i="4"/>
  <c r="AF310" i="4"/>
  <c r="AF72" i="4" s="1"/>
  <c r="AG310" i="4"/>
  <c r="AG72" i="4"/>
  <c r="AH310" i="4"/>
  <c r="AH72" i="4" s="1"/>
  <c r="AI310" i="4"/>
  <c r="AJ310" i="4"/>
  <c r="AJ72" i="4" s="1"/>
  <c r="AK310" i="4"/>
  <c r="AK72" i="4" s="1"/>
  <c r="AL310" i="4"/>
  <c r="AL72" i="4"/>
  <c r="AM310" i="4"/>
  <c r="AM72" i="4"/>
  <c r="AN310" i="4"/>
  <c r="AN72" i="4"/>
  <c r="AP310" i="4"/>
  <c r="AP72" i="4"/>
  <c r="AQ310" i="4"/>
  <c r="AR310" i="4"/>
  <c r="AS310" i="4"/>
  <c r="AS72" i="4"/>
  <c r="AT310" i="4"/>
  <c r="AT72" i="4"/>
  <c r="AU310" i="4"/>
  <c r="AU72" i="4"/>
  <c r="AV310" i="4"/>
  <c r="AV72" i="4"/>
  <c r="AW310" i="4"/>
  <c r="AW72" i="4"/>
  <c r="AX310" i="4"/>
  <c r="AX72" i="4"/>
  <c r="AY310" i="4"/>
  <c r="AY72" i="4"/>
  <c r="AZ310" i="4"/>
  <c r="AZ72" i="4"/>
  <c r="BA310" i="4"/>
  <c r="BA72" i="4" s="1"/>
  <c r="BC310" i="4"/>
  <c r="BC72" i="4" s="1"/>
  <c r="BD310" i="4"/>
  <c r="BD72" i="4" s="1"/>
  <c r="BE310" i="4"/>
  <c r="BF310" i="4"/>
  <c r="BF72" i="4"/>
  <c r="BG310" i="4"/>
  <c r="BG72" i="4"/>
  <c r="BH310" i="4"/>
  <c r="BH72" i="4"/>
  <c r="BI310" i="4"/>
  <c r="BI72" i="4"/>
  <c r="BJ310" i="4"/>
  <c r="BJ72" i="4"/>
  <c r="BK310" i="4"/>
  <c r="BK72" i="4"/>
  <c r="BL310" i="4"/>
  <c r="BL72" i="4"/>
  <c r="BM310" i="4"/>
  <c r="BM72" i="4"/>
  <c r="BN310" i="4"/>
  <c r="BN72" i="4"/>
  <c r="C310" i="4"/>
  <c r="C72" i="4"/>
  <c r="C286" i="4"/>
  <c r="AO215" i="4"/>
  <c r="AP215" i="4" s="1"/>
  <c r="AQ215" i="4" s="1"/>
  <c r="AR215" i="4" s="1"/>
  <c r="AS215" i="4" s="1"/>
  <c r="AT215" i="4" s="1"/>
  <c r="AU215" i="4" s="1"/>
  <c r="AV215" i="4" s="1"/>
  <c r="AW215" i="4" s="1"/>
  <c r="AX215" i="4" s="1"/>
  <c r="AY215" i="4" s="1"/>
  <c r="AZ215" i="4" s="1"/>
  <c r="BA215" i="4" s="1"/>
  <c r="AO216" i="4"/>
  <c r="AP216" i="4" s="1"/>
  <c r="AQ216" i="4" s="1"/>
  <c r="AR216" i="4" s="1"/>
  <c r="AS216" i="4" s="1"/>
  <c r="AT216" i="4" s="1"/>
  <c r="AU216" i="4" s="1"/>
  <c r="AV216" i="4" s="1"/>
  <c r="AW216" i="4" s="1"/>
  <c r="AX216" i="4" s="1"/>
  <c r="AY216" i="4" s="1"/>
  <c r="AZ216" i="4" s="1"/>
  <c r="BA216" i="4" s="1"/>
  <c r="F127" i="17" s="1"/>
  <c r="AO217" i="4"/>
  <c r="AP217" i="4" s="1"/>
  <c r="AQ217" i="4" s="1"/>
  <c r="AR217" i="4" s="1"/>
  <c r="AS217" i="4" s="1"/>
  <c r="AT217" i="4" s="1"/>
  <c r="AU217" i="4" s="1"/>
  <c r="AV217" i="4" s="1"/>
  <c r="AW217" i="4" s="1"/>
  <c r="AX217" i="4" s="1"/>
  <c r="AY217" i="4" s="1"/>
  <c r="AZ217" i="4" s="1"/>
  <c r="BA217" i="4" s="1"/>
  <c r="AO218" i="4"/>
  <c r="AP218" i="4" s="1"/>
  <c r="AQ218" i="4" s="1"/>
  <c r="AR218" i="4" s="1"/>
  <c r="AS218" i="4" s="1"/>
  <c r="AT218" i="4" s="1"/>
  <c r="AU218" i="4" s="1"/>
  <c r="AV218" i="4" s="1"/>
  <c r="AW218" i="4" s="1"/>
  <c r="AX218" i="4" s="1"/>
  <c r="AY218" i="4" s="1"/>
  <c r="AZ218" i="4" s="1"/>
  <c r="BA218" i="4" s="1"/>
  <c r="AO219" i="4"/>
  <c r="AP219" i="4" s="1"/>
  <c r="AQ219" i="4" s="1"/>
  <c r="AR219" i="4" s="1"/>
  <c r="AS219" i="4" s="1"/>
  <c r="AT219" i="4" s="1"/>
  <c r="AU219" i="4" s="1"/>
  <c r="AV219" i="4" s="1"/>
  <c r="AW219" i="4" s="1"/>
  <c r="AX219" i="4" s="1"/>
  <c r="AY219" i="4" s="1"/>
  <c r="AZ219" i="4" s="1"/>
  <c r="BA219" i="4" s="1"/>
  <c r="BB219" i="4" s="1"/>
  <c r="AO220" i="4"/>
  <c r="AP220" i="4" s="1"/>
  <c r="AQ220" i="4" s="1"/>
  <c r="AR220" i="4" s="1"/>
  <c r="AS220" i="4" s="1"/>
  <c r="AT220" i="4" s="1"/>
  <c r="AU220" i="4" s="1"/>
  <c r="AV220" i="4" s="1"/>
  <c r="AW220" i="4" s="1"/>
  <c r="AX220" i="4" s="1"/>
  <c r="AY220" i="4" s="1"/>
  <c r="AZ220" i="4" s="1"/>
  <c r="BA220" i="4" s="1"/>
  <c r="AO221" i="4"/>
  <c r="AP221" i="4" s="1"/>
  <c r="AQ221" i="4" s="1"/>
  <c r="AR221" i="4" s="1"/>
  <c r="AS221" i="4" s="1"/>
  <c r="AT221" i="4" s="1"/>
  <c r="AU221" i="4" s="1"/>
  <c r="AV221" i="4" s="1"/>
  <c r="AW221" i="4" s="1"/>
  <c r="AX221" i="4" s="1"/>
  <c r="AY221" i="4" s="1"/>
  <c r="AZ221" i="4" s="1"/>
  <c r="BA221" i="4" s="1"/>
  <c r="F132" i="17" s="1"/>
  <c r="AO222" i="4"/>
  <c r="AP222" i="4" s="1"/>
  <c r="AQ222" i="4" s="1"/>
  <c r="AR222" i="4" s="1"/>
  <c r="AS222" i="4" s="1"/>
  <c r="AT222" i="4" s="1"/>
  <c r="AU222" i="4" s="1"/>
  <c r="AV222" i="4" s="1"/>
  <c r="AW222" i="4" s="1"/>
  <c r="AX222" i="4" s="1"/>
  <c r="AY222" i="4" s="1"/>
  <c r="AZ222" i="4" s="1"/>
  <c r="BA222" i="4" s="1"/>
  <c r="AO223" i="4"/>
  <c r="AP223" i="4" s="1"/>
  <c r="AQ223" i="4" s="1"/>
  <c r="AR223" i="4" s="1"/>
  <c r="AS223" i="4" s="1"/>
  <c r="AT223" i="4" s="1"/>
  <c r="AU223" i="4" s="1"/>
  <c r="AV223" i="4" s="1"/>
  <c r="AW223" i="4" s="1"/>
  <c r="AX223" i="4" s="1"/>
  <c r="AY223" i="4" s="1"/>
  <c r="AZ223" i="4" s="1"/>
  <c r="BA223" i="4" s="1"/>
  <c r="F134" i="17" s="1"/>
  <c r="BO215" i="4"/>
  <c r="BO216" i="4"/>
  <c r="BO217" i="4"/>
  <c r="BO218" i="4"/>
  <c r="BO219" i="4"/>
  <c r="BO220" i="4"/>
  <c r="BO221" i="4"/>
  <c r="BO222" i="4"/>
  <c r="BO223" i="4"/>
  <c r="P223" i="4"/>
  <c r="Q223" i="4" s="1"/>
  <c r="R223" i="4" s="1"/>
  <c r="S223" i="4" s="1"/>
  <c r="T223" i="4" s="1"/>
  <c r="U223" i="4" s="1"/>
  <c r="V223" i="4" s="1"/>
  <c r="W223" i="4" s="1"/>
  <c r="X223" i="4" s="1"/>
  <c r="Y223" i="4" s="1"/>
  <c r="Z223" i="4" s="1"/>
  <c r="AA223" i="4" s="1"/>
  <c r="AB223" i="4" s="1"/>
  <c r="D134" i="17" s="1"/>
  <c r="P222" i="4"/>
  <c r="Q222" i="4" s="1"/>
  <c r="R222" i="4" s="1"/>
  <c r="S222" i="4" s="1"/>
  <c r="T222" i="4" s="1"/>
  <c r="U222" i="4" s="1"/>
  <c r="V222" i="4" s="1"/>
  <c r="W222" i="4" s="1"/>
  <c r="X222" i="4" s="1"/>
  <c r="Y222" i="4" s="1"/>
  <c r="Z222" i="4" s="1"/>
  <c r="AA222" i="4" s="1"/>
  <c r="AB222" i="4" s="1"/>
  <c r="D133" i="17" s="1"/>
  <c r="P221" i="4"/>
  <c r="Q221" i="4" s="1"/>
  <c r="R221" i="4" s="1"/>
  <c r="S221" i="4" s="1"/>
  <c r="T221" i="4" s="1"/>
  <c r="U221" i="4" s="1"/>
  <c r="V221" i="4" s="1"/>
  <c r="W221" i="4" s="1"/>
  <c r="X221" i="4" s="1"/>
  <c r="Y221" i="4" s="1"/>
  <c r="Z221" i="4" s="1"/>
  <c r="AA221" i="4" s="1"/>
  <c r="AB221" i="4" s="1"/>
  <c r="D132" i="17" s="1"/>
  <c r="P220" i="4"/>
  <c r="Q220" i="4" s="1"/>
  <c r="R220" i="4" s="1"/>
  <c r="S220" i="4" s="1"/>
  <c r="T220" i="4" s="1"/>
  <c r="U220" i="4" s="1"/>
  <c r="V220" i="4" s="1"/>
  <c r="W220" i="4" s="1"/>
  <c r="X220" i="4" s="1"/>
  <c r="Y220" i="4" s="1"/>
  <c r="Z220" i="4" s="1"/>
  <c r="AA220" i="4" s="1"/>
  <c r="AB220" i="4" s="1"/>
  <c r="D131" i="17" s="1"/>
  <c r="P219" i="4"/>
  <c r="Q219" i="4" s="1"/>
  <c r="R219" i="4" s="1"/>
  <c r="S219" i="4" s="1"/>
  <c r="T219" i="4" s="1"/>
  <c r="U219" i="4" s="1"/>
  <c r="V219" i="4" s="1"/>
  <c r="W219" i="4" s="1"/>
  <c r="X219" i="4" s="1"/>
  <c r="Y219" i="4" s="1"/>
  <c r="Z219" i="4" s="1"/>
  <c r="AA219" i="4" s="1"/>
  <c r="AB219" i="4" s="1"/>
  <c r="D130" i="17" s="1"/>
  <c r="P218" i="4"/>
  <c r="Q218" i="4" s="1"/>
  <c r="R218" i="4" s="1"/>
  <c r="S218" i="4" s="1"/>
  <c r="T218" i="4" s="1"/>
  <c r="U218" i="4" s="1"/>
  <c r="V218" i="4" s="1"/>
  <c r="W218" i="4" s="1"/>
  <c r="X218" i="4" s="1"/>
  <c r="Y218" i="4" s="1"/>
  <c r="Z218" i="4" s="1"/>
  <c r="AA218" i="4" s="1"/>
  <c r="AB218" i="4" s="1"/>
  <c r="D129" i="17" s="1"/>
  <c r="P217" i="4"/>
  <c r="Q217" i="4" s="1"/>
  <c r="R217" i="4" s="1"/>
  <c r="S217" i="4" s="1"/>
  <c r="T217" i="4" s="1"/>
  <c r="U217" i="4" s="1"/>
  <c r="V217" i="4" s="1"/>
  <c r="W217" i="4" s="1"/>
  <c r="X217" i="4" s="1"/>
  <c r="Y217" i="4" s="1"/>
  <c r="Z217" i="4" s="1"/>
  <c r="AA217" i="4" s="1"/>
  <c r="AB217" i="4" s="1"/>
  <c r="D128" i="17" s="1"/>
  <c r="P216" i="4"/>
  <c r="Q216" i="4" s="1"/>
  <c r="P215" i="4"/>
  <c r="Q215" i="4" s="1"/>
  <c r="R215" i="4" s="1"/>
  <c r="S215" i="4" s="1"/>
  <c r="T215" i="4" s="1"/>
  <c r="U215" i="4" s="1"/>
  <c r="V215" i="4" s="1"/>
  <c r="W215" i="4" s="1"/>
  <c r="X215" i="4" s="1"/>
  <c r="Y215" i="4" s="1"/>
  <c r="Z215" i="4" s="1"/>
  <c r="AA215" i="4" s="1"/>
  <c r="AB215" i="4" s="1"/>
  <c r="D126" i="17" s="1"/>
  <c r="D184" i="4"/>
  <c r="C122" i="4"/>
  <c r="C115" i="4"/>
  <c r="O146" i="4"/>
  <c r="O215" i="4"/>
  <c r="C126" i="17" s="1"/>
  <c r="O216" i="4"/>
  <c r="C127" i="17" s="1"/>
  <c r="O217" i="4"/>
  <c r="C128" i="17" s="1"/>
  <c r="O218" i="4"/>
  <c r="C129" i="17" s="1"/>
  <c r="O219" i="4"/>
  <c r="C130" i="17" s="1"/>
  <c r="O220" i="4"/>
  <c r="C131" i="17" s="1"/>
  <c r="O221" i="4"/>
  <c r="C132" i="17" s="1"/>
  <c r="O222" i="4"/>
  <c r="C133" i="17" s="1"/>
  <c r="O223" i="4"/>
  <c r="C134" i="17" s="1"/>
  <c r="G24" i="17"/>
  <c r="F24" i="17"/>
  <c r="E24" i="17"/>
  <c r="C24" i="17"/>
  <c r="BJ26" i="19"/>
  <c r="BH26" i="19"/>
  <c r="AV26" i="19"/>
  <c r="AW26" i="19" s="1"/>
  <c r="AX26" i="19"/>
  <c r="AU26" i="19"/>
  <c r="AI26" i="19"/>
  <c r="AJ26" i="19"/>
  <c r="AK26" i="19" s="1"/>
  <c r="AL26" i="19"/>
  <c r="AH26" i="19"/>
  <c r="T24" i="1"/>
  <c r="AJ25" i="19"/>
  <c r="AM25" i="19"/>
  <c r="AN25" i="19"/>
  <c r="AR25" i="19"/>
  <c r="AD25" i="19"/>
  <c r="AE25" i="19"/>
  <c r="R23" i="1" s="1"/>
  <c r="AA25" i="19"/>
  <c r="Z25" i="19"/>
  <c r="W25" i="19"/>
  <c r="V25" i="19"/>
  <c r="AE14" i="19"/>
  <c r="AD14" i="19"/>
  <c r="AA14" i="19"/>
  <c r="Z14" i="19"/>
  <c r="W14" i="19"/>
  <c r="V14" i="19"/>
  <c r="BN26" i="19"/>
  <c r="AO26" i="19"/>
  <c r="BL26" i="19"/>
  <c r="BK26" i="19"/>
  <c r="F23" i="1"/>
  <c r="S14" i="19"/>
  <c r="M12" i="1"/>
  <c r="Q14" i="19"/>
  <c r="K12" i="1"/>
  <c r="P14" i="19"/>
  <c r="L14" i="19"/>
  <c r="F12" i="1"/>
  <c r="H6" i="22"/>
  <c r="AJ8" i="19"/>
  <c r="B107" i="17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5" i="1"/>
  <c r="B106" i="17"/>
  <c r="F279" i="17"/>
  <c r="B56" i="17"/>
  <c r="B54" i="17"/>
  <c r="B53" i="17"/>
  <c r="B52" i="17"/>
  <c r="B51" i="17"/>
  <c r="B50" i="17"/>
  <c r="B49" i="17"/>
  <c r="B48" i="17"/>
  <c r="B47" i="17"/>
  <c r="B46" i="17"/>
  <c r="B45" i="17"/>
  <c r="B44" i="17"/>
  <c r="B43" i="17"/>
  <c r="B42" i="17"/>
  <c r="B41" i="17"/>
  <c r="B40" i="17"/>
  <c r="B39" i="17"/>
  <c r="B38" i="17"/>
  <c r="B37" i="17"/>
  <c r="B36" i="17"/>
  <c r="B35" i="17"/>
  <c r="B26" i="17"/>
  <c r="BK14" i="19"/>
  <c r="BH14" i="19"/>
  <c r="B25" i="17"/>
  <c r="B114" i="17"/>
  <c r="D177" i="4"/>
  <c r="D209" i="4"/>
  <c r="E209" i="4" s="1"/>
  <c r="F209" i="4" s="1"/>
  <c r="G209" i="4" s="1"/>
  <c r="H209" i="4" s="1"/>
  <c r="I209" i="4" s="1"/>
  <c r="J209" i="4" s="1"/>
  <c r="K209" i="4" s="1"/>
  <c r="L209" i="4" s="1"/>
  <c r="M209" i="4" s="1"/>
  <c r="N209" i="4" s="1"/>
  <c r="O209" i="4" s="1"/>
  <c r="O212" i="4"/>
  <c r="C123" i="17" s="1"/>
  <c r="D236" i="4"/>
  <c r="E236" i="4" s="1"/>
  <c r="D237" i="4"/>
  <c r="E237" i="4" s="1"/>
  <c r="F237" i="4" s="1"/>
  <c r="G237" i="4" s="1"/>
  <c r="D238" i="4"/>
  <c r="E238" i="4" s="1"/>
  <c r="F238" i="4"/>
  <c r="G238" i="4" s="1"/>
  <c r="H238" i="4" s="1"/>
  <c r="I238" i="4" s="1"/>
  <c r="D251" i="4"/>
  <c r="E251" i="4" s="1"/>
  <c r="F251" i="4" s="1"/>
  <c r="G251" i="4" s="1"/>
  <c r="H251" i="4" s="1"/>
  <c r="I251" i="4" s="1"/>
  <c r="J251" i="4" s="1"/>
  <c r="K251" i="4" s="1"/>
  <c r="L251" i="4" s="1"/>
  <c r="M251" i="4" s="1"/>
  <c r="N251" i="4" s="1"/>
  <c r="D252" i="4"/>
  <c r="E252" i="4" s="1"/>
  <c r="F252" i="4" s="1"/>
  <c r="G252" i="4" s="1"/>
  <c r="H252" i="4" s="1"/>
  <c r="I252" i="4" s="1"/>
  <c r="J252" i="4" s="1"/>
  <c r="K252" i="4" s="1"/>
  <c r="L252" i="4" s="1"/>
  <c r="M252" i="4" s="1"/>
  <c r="N252" i="4" s="1"/>
  <c r="P252" i="4" s="1"/>
  <c r="D254" i="4"/>
  <c r="E255" i="4"/>
  <c r="F255" i="4" s="1"/>
  <c r="G255" i="4" s="1"/>
  <c r="H255" i="4" s="1"/>
  <c r="I255" i="4" s="1"/>
  <c r="J255" i="4" s="1"/>
  <c r="K255" i="4" s="1"/>
  <c r="L255" i="4" s="1"/>
  <c r="M255" i="4" s="1"/>
  <c r="N255" i="4" s="1"/>
  <c r="P255" i="4" s="1"/>
  <c r="D256" i="4"/>
  <c r="E256" i="4"/>
  <c r="F256" i="4" s="1"/>
  <c r="G256" i="4" s="1"/>
  <c r="H256" i="4" s="1"/>
  <c r="I256" i="4" s="1"/>
  <c r="J256" i="4" s="1"/>
  <c r="K256" i="4" s="1"/>
  <c r="L256" i="4" s="1"/>
  <c r="M256" i="4" s="1"/>
  <c r="N256" i="4" s="1"/>
  <c r="D258" i="4"/>
  <c r="E258" i="4" s="1"/>
  <c r="F258" i="4" s="1"/>
  <c r="G258" i="4" s="1"/>
  <c r="H258" i="4" s="1"/>
  <c r="I258" i="4"/>
  <c r="J258" i="4" s="1"/>
  <c r="K258" i="4" s="1"/>
  <c r="L258" i="4" s="1"/>
  <c r="M258" i="4" s="1"/>
  <c r="N258" i="4" s="1"/>
  <c r="P258" i="4" s="1"/>
  <c r="Q258" i="4" s="1"/>
  <c r="R258" i="4" s="1"/>
  <c r="S258" i="4" s="1"/>
  <c r="D259" i="4"/>
  <c r="E259" i="4" s="1"/>
  <c r="E261" i="4"/>
  <c r="F261" i="4" s="1"/>
  <c r="G261" i="4" s="1"/>
  <c r="H261" i="4" s="1"/>
  <c r="I261" i="4" s="1"/>
  <c r="J261" i="4" s="1"/>
  <c r="K261" i="4" s="1"/>
  <c r="L261" i="4" s="1"/>
  <c r="M261" i="4" s="1"/>
  <c r="N261" i="4" s="1"/>
  <c r="D262" i="4"/>
  <c r="E262" i="4" s="1"/>
  <c r="F262" i="4" s="1"/>
  <c r="G262" i="4" s="1"/>
  <c r="H262" i="4" s="1"/>
  <c r="I262" i="4" s="1"/>
  <c r="J262" i="4" s="1"/>
  <c r="K262" i="4" s="1"/>
  <c r="L262" i="4"/>
  <c r="M262" i="4" s="1"/>
  <c r="N262" i="4" s="1"/>
  <c r="D264" i="4"/>
  <c r="E264" i="4" s="1"/>
  <c r="F264" i="4" s="1"/>
  <c r="G264" i="4" s="1"/>
  <c r="H264" i="4" s="1"/>
  <c r="I264" i="4" s="1"/>
  <c r="J264" i="4" s="1"/>
  <c r="K264" i="4" s="1"/>
  <c r="L264" i="4" s="1"/>
  <c r="M264" i="4" s="1"/>
  <c r="N264" i="4" s="1"/>
  <c r="D265" i="4"/>
  <c r="E265" i="4" s="1"/>
  <c r="F265" i="4" s="1"/>
  <c r="G265" i="4" s="1"/>
  <c r="H265" i="4" s="1"/>
  <c r="I265" i="4" s="1"/>
  <c r="J265" i="4" s="1"/>
  <c r="K265" i="4" s="1"/>
  <c r="L265" i="4" s="1"/>
  <c r="M265" i="4" s="1"/>
  <c r="N265" i="4" s="1"/>
  <c r="D273" i="4"/>
  <c r="E273" i="4" s="1"/>
  <c r="F273" i="4" s="1"/>
  <c r="G273" i="4" s="1"/>
  <c r="H273" i="4" s="1"/>
  <c r="I273" i="4" s="1"/>
  <c r="J273" i="4" s="1"/>
  <c r="K273" i="4" s="1"/>
  <c r="L273" i="4" s="1"/>
  <c r="M273" i="4" s="1"/>
  <c r="N273" i="4" s="1"/>
  <c r="D270" i="4"/>
  <c r="E270" i="4" s="1"/>
  <c r="F270" i="4"/>
  <c r="G270" i="4" s="1"/>
  <c r="H270" i="4" s="1"/>
  <c r="I270" i="4" s="1"/>
  <c r="J270" i="4" s="1"/>
  <c r="K270" i="4" s="1"/>
  <c r="L270" i="4" s="1"/>
  <c r="M270" i="4" s="1"/>
  <c r="N270" i="4" s="1"/>
  <c r="AW14" i="19"/>
  <c r="AX14" i="19"/>
  <c r="AZ14" i="19"/>
  <c r="BA14" i="19"/>
  <c r="BB14" i="19"/>
  <c r="BD14" i="19"/>
  <c r="AJ14" i="19"/>
  <c r="AK14" i="19"/>
  <c r="AN14" i="19"/>
  <c r="AO14" i="19"/>
  <c r="AR14" i="19"/>
  <c r="AS14" i="19"/>
  <c r="BK25" i="19"/>
  <c r="BQ25" i="19"/>
  <c r="AG23" i="1" s="1"/>
  <c r="AV25" i="19"/>
  <c r="AW25" i="19"/>
  <c r="AX25" i="19"/>
  <c r="BG25" i="19" s="1"/>
  <c r="BA25" i="19"/>
  <c r="AA23" i="1" s="1"/>
  <c r="BD25" i="19"/>
  <c r="BF25" i="19"/>
  <c r="AE8" i="19"/>
  <c r="Z313" i="4" s="1"/>
  <c r="AD8" i="19"/>
  <c r="Y69" i="4"/>
  <c r="W8" i="19"/>
  <c r="V8" i="19"/>
  <c r="J12" i="1"/>
  <c r="D156" i="4"/>
  <c r="D94" i="4" s="1"/>
  <c r="E156" i="4"/>
  <c r="F156" i="4" s="1"/>
  <c r="G156" i="4" s="1"/>
  <c r="A27" i="1"/>
  <c r="A26" i="1"/>
  <c r="A25" i="1"/>
  <c r="D263" i="17"/>
  <c r="D266" i="17" s="1"/>
  <c r="E263" i="17"/>
  <c r="E266" i="17"/>
  <c r="F263" i="17"/>
  <c r="F266" i="17"/>
  <c r="C268" i="17"/>
  <c r="E2" i="1"/>
  <c r="F2" i="1"/>
  <c r="G2" i="1"/>
  <c r="H2" i="1"/>
  <c r="I2" i="1"/>
  <c r="J2" i="1"/>
  <c r="K2" i="1"/>
  <c r="L2" i="1"/>
  <c r="M2" i="1"/>
  <c r="A24" i="1"/>
  <c r="D40" i="4"/>
  <c r="E40" i="4" s="1"/>
  <c r="F40" i="4" s="1"/>
  <c r="G40" i="4" s="1"/>
  <c r="H40" i="4" s="1"/>
  <c r="I40" i="4" s="1"/>
  <c r="J40" i="4" s="1"/>
  <c r="K40" i="4" s="1"/>
  <c r="L40" i="4" s="1"/>
  <c r="M40" i="4" s="1"/>
  <c r="N40" i="4" s="1"/>
  <c r="O40" i="4" s="1"/>
  <c r="Q40" i="4"/>
  <c r="R40" i="4" s="1"/>
  <c r="S40" i="4"/>
  <c r="T40" i="4" s="1"/>
  <c r="U40" i="4" s="1"/>
  <c r="V40" i="4" s="1"/>
  <c r="W40" i="4" s="1"/>
  <c r="X40" i="4" s="1"/>
  <c r="Y40" i="4" s="1"/>
  <c r="Z40" i="4" s="1"/>
  <c r="AA40" i="4" s="1"/>
  <c r="AB40" i="4" s="1"/>
  <c r="AD40" i="4"/>
  <c r="AE40" i="4" s="1"/>
  <c r="AF40" i="4" s="1"/>
  <c r="AG40" i="4" s="1"/>
  <c r="AH40" i="4" s="1"/>
  <c r="AI40" i="4" s="1"/>
  <c r="AJ40" i="4" s="1"/>
  <c r="AK40" i="4" s="1"/>
  <c r="AL40" i="4" s="1"/>
  <c r="AM40" i="4" s="1"/>
  <c r="AN40" i="4" s="1"/>
  <c r="AO40" i="4" s="1"/>
  <c r="AQ40" i="4"/>
  <c r="AR40" i="4" s="1"/>
  <c r="AS40" i="4"/>
  <c r="AT40" i="4" s="1"/>
  <c r="AU40" i="4" s="1"/>
  <c r="AV40" i="4" s="1"/>
  <c r="AW40" i="4" s="1"/>
  <c r="AX40" i="4" s="1"/>
  <c r="AY40" i="4" s="1"/>
  <c r="AZ40" i="4" s="1"/>
  <c r="BA40" i="4" s="1"/>
  <c r="BB40" i="4" s="1"/>
  <c r="BD40" i="4"/>
  <c r="BE40" i="4" s="1"/>
  <c r="BF40" i="4"/>
  <c r="BG40" i="4" s="1"/>
  <c r="BH40" i="4" s="1"/>
  <c r="BI40" i="4" s="1"/>
  <c r="BJ40" i="4" s="1"/>
  <c r="BK40" i="4" s="1"/>
  <c r="BL40" i="4" s="1"/>
  <c r="BM40" i="4" s="1"/>
  <c r="BN40" i="4" s="1"/>
  <c r="BO40" i="4" s="1"/>
  <c r="D90" i="4"/>
  <c r="E90" i="4" s="1"/>
  <c r="F90" i="4" s="1"/>
  <c r="G90" i="4" s="1"/>
  <c r="H90" i="4" s="1"/>
  <c r="I90" i="4" s="1"/>
  <c r="J90" i="4" s="1"/>
  <c r="K90" i="4" s="1"/>
  <c r="L90" i="4" s="1"/>
  <c r="M90" i="4" s="1"/>
  <c r="N90" i="4" s="1"/>
  <c r="O90" i="4" s="1"/>
  <c r="Q90" i="4"/>
  <c r="R90" i="4" s="1"/>
  <c r="S90" i="4"/>
  <c r="T90" i="4" s="1"/>
  <c r="U90" i="4" s="1"/>
  <c r="V90" i="4" s="1"/>
  <c r="W90" i="4" s="1"/>
  <c r="X90" i="4" s="1"/>
  <c r="Y90" i="4" s="1"/>
  <c r="Z90" i="4" s="1"/>
  <c r="AA90" i="4" s="1"/>
  <c r="AB90" i="4" s="1"/>
  <c r="AD90" i="4"/>
  <c r="AE90" i="4" s="1"/>
  <c r="AF90" i="4"/>
  <c r="AG90" i="4" s="1"/>
  <c r="AH90" i="4" s="1"/>
  <c r="AI90" i="4" s="1"/>
  <c r="AJ90" i="4" s="1"/>
  <c r="AK90" i="4" s="1"/>
  <c r="AL90" i="4" s="1"/>
  <c r="AM90" i="4" s="1"/>
  <c r="AN90" i="4" s="1"/>
  <c r="AO90" i="4" s="1"/>
  <c r="AQ90" i="4"/>
  <c r="AR90" i="4" s="1"/>
  <c r="AS90" i="4" s="1"/>
  <c r="AT90" i="4" s="1"/>
  <c r="AU90" i="4" s="1"/>
  <c r="AV90" i="4" s="1"/>
  <c r="AW90" i="4" s="1"/>
  <c r="AX90" i="4" s="1"/>
  <c r="AY90" i="4" s="1"/>
  <c r="AZ90" i="4" s="1"/>
  <c r="BA90" i="4" s="1"/>
  <c r="BB90" i="4" s="1"/>
  <c r="BD90" i="4"/>
  <c r="BE90" i="4" s="1"/>
  <c r="BF90" i="4" s="1"/>
  <c r="BG90" i="4" s="1"/>
  <c r="BH90" i="4" s="1"/>
  <c r="BI90" i="4" s="1"/>
  <c r="BJ90" i="4" s="1"/>
  <c r="BK90" i="4" s="1"/>
  <c r="BL90" i="4" s="1"/>
  <c r="BM90" i="4" s="1"/>
  <c r="BN90" i="4" s="1"/>
  <c r="BO90" i="4" s="1"/>
  <c r="AO150" i="4"/>
  <c r="D152" i="4"/>
  <c r="E152" i="4"/>
  <c r="F152" i="4" s="1"/>
  <c r="G152" i="4" s="1"/>
  <c r="H152" i="4" s="1"/>
  <c r="I152" i="4" s="1"/>
  <c r="J152" i="4" s="1"/>
  <c r="K152" i="4" s="1"/>
  <c r="L152" i="4" s="1"/>
  <c r="M152" i="4" s="1"/>
  <c r="N152" i="4" s="1"/>
  <c r="O152" i="4" s="1"/>
  <c r="Q152" i="4"/>
  <c r="R152" i="4" s="1"/>
  <c r="S152" i="4" s="1"/>
  <c r="T152" i="4" s="1"/>
  <c r="U152" i="4" s="1"/>
  <c r="V152" i="4" s="1"/>
  <c r="W152" i="4" s="1"/>
  <c r="X152" i="4"/>
  <c r="Y152" i="4" s="1"/>
  <c r="Z152" i="4" s="1"/>
  <c r="AA152" i="4" s="1"/>
  <c r="AB152" i="4" s="1"/>
  <c r="AD152" i="4"/>
  <c r="AE152" i="4" s="1"/>
  <c r="AF152" i="4" s="1"/>
  <c r="AG152" i="4" s="1"/>
  <c r="AH152" i="4" s="1"/>
  <c r="AI152" i="4" s="1"/>
  <c r="AJ152" i="4" s="1"/>
  <c r="AK152" i="4" s="1"/>
  <c r="AL152" i="4" s="1"/>
  <c r="AM152" i="4" s="1"/>
  <c r="AN152" i="4" s="1"/>
  <c r="AO152" i="4" s="1"/>
  <c r="AQ152" i="4"/>
  <c r="AR152" i="4" s="1"/>
  <c r="AS152" i="4" s="1"/>
  <c r="AT152" i="4" s="1"/>
  <c r="AU152" i="4" s="1"/>
  <c r="AV152" i="4" s="1"/>
  <c r="AW152" i="4" s="1"/>
  <c r="AX152" i="4" s="1"/>
  <c r="AY152" i="4" s="1"/>
  <c r="AZ152" i="4" s="1"/>
  <c r="BA152" i="4" s="1"/>
  <c r="BB152" i="4" s="1"/>
  <c r="BD152" i="4"/>
  <c r="BE152" i="4" s="1"/>
  <c r="BF152" i="4" s="1"/>
  <c r="BG152" i="4" s="1"/>
  <c r="BH152" i="4" s="1"/>
  <c r="BI152" i="4" s="1"/>
  <c r="BJ152" i="4" s="1"/>
  <c r="BK152" i="4" s="1"/>
  <c r="BL152" i="4" s="1"/>
  <c r="BM152" i="4" s="1"/>
  <c r="BN152" i="4" s="1"/>
  <c r="BO152" i="4" s="1"/>
  <c r="Q209" i="4"/>
  <c r="R209" i="4" s="1"/>
  <c r="S209" i="4" s="1"/>
  <c r="T209" i="4" s="1"/>
  <c r="U209" i="4" s="1"/>
  <c r="V209" i="4" s="1"/>
  <c r="W209" i="4" s="1"/>
  <c r="X209" i="4" s="1"/>
  <c r="Y209" i="4" s="1"/>
  <c r="Z209" i="4" s="1"/>
  <c r="AA209" i="4" s="1"/>
  <c r="AB209" i="4" s="1"/>
  <c r="AD209" i="4"/>
  <c r="AE209" i="4" s="1"/>
  <c r="AF209" i="4" s="1"/>
  <c r="AG209" i="4" s="1"/>
  <c r="AH209" i="4" s="1"/>
  <c r="AI209" i="4" s="1"/>
  <c r="AJ209" i="4" s="1"/>
  <c r="AK209" i="4" s="1"/>
  <c r="AL209" i="4" s="1"/>
  <c r="AM209" i="4" s="1"/>
  <c r="AN209" i="4" s="1"/>
  <c r="AO209" i="4" s="1"/>
  <c r="AQ209" i="4"/>
  <c r="AR209" i="4" s="1"/>
  <c r="AS209" i="4" s="1"/>
  <c r="AT209" i="4" s="1"/>
  <c r="AU209" i="4" s="1"/>
  <c r="AV209" i="4" s="1"/>
  <c r="AW209" i="4" s="1"/>
  <c r="AX209" i="4" s="1"/>
  <c r="AY209" i="4" s="1"/>
  <c r="AZ209" i="4" s="1"/>
  <c r="BA209" i="4" s="1"/>
  <c r="BB209" i="4" s="1"/>
  <c r="BD209" i="4"/>
  <c r="BE209" i="4" s="1"/>
  <c r="BF209" i="4" s="1"/>
  <c r="BG209" i="4" s="1"/>
  <c r="BH209" i="4" s="1"/>
  <c r="BI209" i="4" s="1"/>
  <c r="BJ209" i="4" s="1"/>
  <c r="BK209" i="4" s="1"/>
  <c r="BL209" i="4" s="1"/>
  <c r="BM209" i="4" s="1"/>
  <c r="BN209" i="4" s="1"/>
  <c r="BO209" i="4" s="1"/>
  <c r="D268" i="4"/>
  <c r="E268" i="4" s="1"/>
  <c r="D269" i="4"/>
  <c r="E269" i="4" s="1"/>
  <c r="F269" i="4" s="1"/>
  <c r="D278" i="4"/>
  <c r="E278" i="4" s="1"/>
  <c r="F278" i="4" s="1"/>
  <c r="G278" i="4" s="1"/>
  <c r="H278" i="4" s="1"/>
  <c r="I278" i="4" s="1"/>
  <c r="J278" i="4" s="1"/>
  <c r="K278" i="4" s="1"/>
  <c r="L278" i="4" s="1"/>
  <c r="M278" i="4" s="1"/>
  <c r="N278" i="4" s="1"/>
  <c r="O278" i="4" s="1"/>
  <c r="Q278" i="4"/>
  <c r="R278" i="4" s="1"/>
  <c r="S278" i="4" s="1"/>
  <c r="T278" i="4" s="1"/>
  <c r="U278" i="4" s="1"/>
  <c r="V278" i="4" s="1"/>
  <c r="W278" i="4" s="1"/>
  <c r="X278" i="4" s="1"/>
  <c r="Y278" i="4" s="1"/>
  <c r="Z278" i="4" s="1"/>
  <c r="AA278" i="4" s="1"/>
  <c r="AB278" i="4" s="1"/>
  <c r="AD278" i="4"/>
  <c r="AE278" i="4" s="1"/>
  <c r="AF278" i="4" s="1"/>
  <c r="AG278" i="4" s="1"/>
  <c r="AH278" i="4" s="1"/>
  <c r="AI278" i="4" s="1"/>
  <c r="AJ278" i="4" s="1"/>
  <c r="AK278" i="4" s="1"/>
  <c r="AL278" i="4" s="1"/>
  <c r="AM278" i="4" s="1"/>
  <c r="AN278" i="4" s="1"/>
  <c r="AO278" i="4" s="1"/>
  <c r="AQ278" i="4"/>
  <c r="AR278" i="4" s="1"/>
  <c r="AS278" i="4" s="1"/>
  <c r="AT278" i="4" s="1"/>
  <c r="AU278" i="4" s="1"/>
  <c r="AV278" i="4" s="1"/>
  <c r="AW278" i="4" s="1"/>
  <c r="AX278" i="4" s="1"/>
  <c r="AY278" i="4" s="1"/>
  <c r="AZ278" i="4" s="1"/>
  <c r="BA278" i="4" s="1"/>
  <c r="BB278" i="4" s="1"/>
  <c r="BD278" i="4"/>
  <c r="BE278" i="4"/>
  <c r="BF278" i="4" s="1"/>
  <c r="BG278" i="4" s="1"/>
  <c r="BH278" i="4" s="1"/>
  <c r="BI278" i="4" s="1"/>
  <c r="BJ278" i="4" s="1"/>
  <c r="BK278" i="4" s="1"/>
  <c r="BL278" i="4" s="1"/>
  <c r="BM278" i="4" s="1"/>
  <c r="BN278" i="4" s="1"/>
  <c r="BO278" i="4" s="1"/>
  <c r="U1" i="19"/>
  <c r="V1" i="19"/>
  <c r="AI1" i="19"/>
  <c r="AV1" i="19"/>
  <c r="W1" i="19"/>
  <c r="X1" i="19"/>
  <c r="Y1" i="19"/>
  <c r="AL1" i="19"/>
  <c r="AY1" i="19"/>
  <c r="Z1" i="19"/>
  <c r="AM1" i="19"/>
  <c r="AA1" i="19"/>
  <c r="AB1" i="19"/>
  <c r="AO1" i="19"/>
  <c r="AC1" i="19"/>
  <c r="AP1" i="19"/>
  <c r="AD1" i="19"/>
  <c r="AQ1" i="19"/>
  <c r="AE1" i="19"/>
  <c r="AR1" i="19"/>
  <c r="AF1" i="19"/>
  <c r="AS1" i="19"/>
  <c r="BF1" i="19"/>
  <c r="BS1" i="19"/>
  <c r="I2" i="19"/>
  <c r="J2" i="19"/>
  <c r="K2" i="19"/>
  <c r="L2" i="19"/>
  <c r="M2" i="19"/>
  <c r="N2" i="19"/>
  <c r="O2" i="19"/>
  <c r="P2" i="19"/>
  <c r="Q2" i="19"/>
  <c r="R2" i="19"/>
  <c r="S2" i="19"/>
  <c r="T2" i="19"/>
  <c r="E81" i="24" s="1"/>
  <c r="E2" i="22"/>
  <c r="V2" i="19"/>
  <c r="W2" i="19"/>
  <c r="AI2" i="19"/>
  <c r="AJ2" i="19"/>
  <c r="AK2" i="19"/>
  <c r="AL2" i="19"/>
  <c r="AM2" i="19"/>
  <c r="AN2" i="19"/>
  <c r="AO2" i="19"/>
  <c r="AP2" i="19"/>
  <c r="AQ2" i="19"/>
  <c r="AR2" i="19"/>
  <c r="AV2" i="19"/>
  <c r="AW2" i="19"/>
  <c r="AX2" i="19"/>
  <c r="AY2" i="19"/>
  <c r="AZ2" i="19"/>
  <c r="BA2" i="19"/>
  <c r="BB2" i="19"/>
  <c r="BC2" i="19"/>
  <c r="BD2" i="19"/>
  <c r="BE2" i="19"/>
  <c r="BF2" i="19"/>
  <c r="BG2" i="19"/>
  <c r="K81" i="24" s="1"/>
  <c r="H2" i="22"/>
  <c r="BI2" i="19"/>
  <c r="BJ2" i="19"/>
  <c r="B246" i="17"/>
  <c r="B272" i="17"/>
  <c r="B24" i="17"/>
  <c r="C61" i="17"/>
  <c r="C113" i="17"/>
  <c r="C121" i="17"/>
  <c r="D61" i="17"/>
  <c r="D113" i="17" s="1"/>
  <c r="D121" i="17" s="1"/>
  <c r="E61" i="17"/>
  <c r="E113" i="17" s="1"/>
  <c r="E121" i="17" s="1"/>
  <c r="F61" i="17"/>
  <c r="F113" i="17"/>
  <c r="F121" i="17" s="1"/>
  <c r="G61" i="17"/>
  <c r="G113" i="17"/>
  <c r="G121" i="17"/>
  <c r="B115" i="17"/>
  <c r="B116" i="17"/>
  <c r="C231" i="17"/>
  <c r="C248" i="17" s="1"/>
  <c r="C274" i="17" s="1"/>
  <c r="D231" i="17"/>
  <c r="D248" i="17" s="1"/>
  <c r="D274" i="17" s="1"/>
  <c r="E231" i="17"/>
  <c r="E248" i="17" s="1"/>
  <c r="E274" i="17" s="1"/>
  <c r="F231" i="17"/>
  <c r="F248" i="17" s="1"/>
  <c r="F274" i="17" s="1"/>
  <c r="G231" i="17"/>
  <c r="G248" i="17" s="1"/>
  <c r="G274" i="17" s="1"/>
  <c r="C240" i="17"/>
  <c r="D240" i="17"/>
  <c r="E240" i="17"/>
  <c r="F240" i="17"/>
  <c r="G240" i="17"/>
  <c r="C260" i="17"/>
  <c r="D260" i="17"/>
  <c r="E260" i="17"/>
  <c r="F260" i="17"/>
  <c r="G260" i="17"/>
  <c r="C262" i="17"/>
  <c r="D262" i="17"/>
  <c r="E262" i="17"/>
  <c r="F262" i="17"/>
  <c r="G262" i="17"/>
  <c r="G263" i="17"/>
  <c r="G266" i="17"/>
  <c r="C242" i="17"/>
  <c r="S90" i="1"/>
  <c r="D242" i="17"/>
  <c r="F288" i="17"/>
  <c r="AC90" i="1"/>
  <c r="F242" i="17"/>
  <c r="AH90" i="1"/>
  <c r="G242" i="17"/>
  <c r="G288" i="17"/>
  <c r="X90" i="1"/>
  <c r="E242" i="17"/>
  <c r="BE1" i="19"/>
  <c r="BR1" i="19"/>
  <c r="AZ1" i="19"/>
  <c r="AJ1" i="19"/>
  <c r="AW1" i="19"/>
  <c r="BJ1" i="19"/>
  <c r="AN1" i="19"/>
  <c r="BA1" i="19"/>
  <c r="BN1" i="19"/>
  <c r="D24" i="17"/>
  <c r="AK1" i="19"/>
  <c r="AX1" i="19"/>
  <c r="BB1" i="19"/>
  <c r="BO1" i="19"/>
  <c r="AH1" i="19"/>
  <c r="AU1" i="19"/>
  <c r="BH1" i="19"/>
  <c r="BL1" i="19"/>
  <c r="BK2" i="19"/>
  <c r="BL2" i="19"/>
  <c r="BM2" i="19"/>
  <c r="BN2" i="19"/>
  <c r="BM1" i="19"/>
  <c r="BD1" i="19"/>
  <c r="X2" i="19"/>
  <c r="P8" i="19"/>
  <c r="P24" i="19" s="1"/>
  <c r="J22" i="1" s="1"/>
  <c r="AO8" i="19"/>
  <c r="AJ298" i="4" s="1"/>
  <c r="AJ60" i="4" s="1"/>
  <c r="L19" i="19"/>
  <c r="F17" i="1" s="1"/>
  <c r="S8" i="19"/>
  <c r="AS8" i="19"/>
  <c r="AN296" i="4" s="1"/>
  <c r="AN58" i="4" s="1"/>
  <c r="AA8" i="19"/>
  <c r="AR8" i="19"/>
  <c r="AR20" i="19" s="1"/>
  <c r="Q8" i="19"/>
  <c r="L297" i="4" s="1"/>
  <c r="L59" i="4" s="1"/>
  <c r="K53" i="1" s="1"/>
  <c r="Z8" i="19"/>
  <c r="AK8" i="19"/>
  <c r="AF287" i="4" s="1"/>
  <c r="BC1" i="19"/>
  <c r="BK1" i="19"/>
  <c r="Y2" i="19"/>
  <c r="N294" i="4"/>
  <c r="N56" i="4" s="1"/>
  <c r="M50" i="1" s="1"/>
  <c r="BI1" i="19"/>
  <c r="BQ1" i="19"/>
  <c r="BP1" i="19"/>
  <c r="Z2" i="19"/>
  <c r="AA2" i="19"/>
  <c r="BO2" i="19"/>
  <c r="BP2" i="19"/>
  <c r="BQ2" i="19"/>
  <c r="BR2" i="19"/>
  <c r="BS2" i="19"/>
  <c r="BT2" i="19"/>
  <c r="M81" i="24" s="1"/>
  <c r="I2" i="22"/>
  <c r="AB2" i="19"/>
  <c r="AC2" i="19"/>
  <c r="AD2" i="19"/>
  <c r="AE2" i="19"/>
  <c r="AS2" i="19"/>
  <c r="AT2" i="19"/>
  <c r="I81" i="24" s="1"/>
  <c r="G2" i="22"/>
  <c r="AF2" i="19"/>
  <c r="AG2" i="19"/>
  <c r="G81" i="24" s="1"/>
  <c r="F2" i="22"/>
  <c r="C263" i="17"/>
  <c r="C266" i="17"/>
  <c r="E253" i="17"/>
  <c r="D288" i="17"/>
  <c r="E288" i="17"/>
  <c r="C265" i="17"/>
  <c r="C259" i="17"/>
  <c r="C261" i="17"/>
  <c r="C281" i="17"/>
  <c r="C264" i="17"/>
  <c r="D259" i="17"/>
  <c r="D261" i="17"/>
  <c r="E259" i="17"/>
  <c r="E261" i="17"/>
  <c r="F259" i="17"/>
  <c r="F261" i="17"/>
  <c r="D281" i="17"/>
  <c r="G259" i="17"/>
  <c r="G261" i="17" s="1"/>
  <c r="E281" i="17"/>
  <c r="F281" i="17"/>
  <c r="E264" i="17"/>
  <c r="E291" i="17"/>
  <c r="G281" i="17"/>
  <c r="F264" i="17"/>
  <c r="F291" i="17"/>
  <c r="G291" i="17"/>
  <c r="K294" i="4"/>
  <c r="K56" i="4" s="1"/>
  <c r="J50" i="1" s="1"/>
  <c r="K287" i="4"/>
  <c r="K49" i="4" s="1"/>
  <c r="J43" i="1" s="1"/>
  <c r="H24" i="1"/>
  <c r="K281" i="4"/>
  <c r="K289" i="4"/>
  <c r="K51" i="4"/>
  <c r="K295" i="4"/>
  <c r="K57" i="4" s="1"/>
  <c r="J51" i="1" s="1"/>
  <c r="K293" i="4"/>
  <c r="K55" i="4" s="1"/>
  <c r="J49" i="1" s="1"/>
  <c r="K292" i="4"/>
  <c r="K54" i="4" s="1"/>
  <c r="J48" i="1" s="1"/>
  <c r="D24" i="1"/>
  <c r="G279" i="17"/>
  <c r="E279" i="17"/>
  <c r="AO22" i="19"/>
  <c r="AF292" i="4"/>
  <c r="AF54" i="4" s="1"/>
  <c r="AK21" i="19"/>
  <c r="AE316" i="4"/>
  <c r="AE78" i="4" s="1"/>
  <c r="AE302" i="4"/>
  <c r="AE64" i="4" s="1"/>
  <c r="AJ16" i="19"/>
  <c r="AK29" i="19"/>
  <c r="AE280" i="4"/>
  <c r="U296" i="4"/>
  <c r="U58" i="4" s="1"/>
  <c r="Q297" i="4"/>
  <c r="Q59" i="4" s="1"/>
  <c r="Y296" i="4"/>
  <c r="Y58" i="4" s="1"/>
  <c r="Y32" i="4"/>
  <c r="Y34" i="4" s="1"/>
  <c r="Y297" i="4"/>
  <c r="Y59" i="4" s="1"/>
  <c r="Y302" i="4"/>
  <c r="Y64" i="4" s="1"/>
  <c r="Y281" i="4"/>
  <c r="Y298" i="4"/>
  <c r="Y60" i="4" s="1"/>
  <c r="N287" i="4"/>
  <c r="N49" i="4" s="1"/>
  <c r="M43" i="1" s="1"/>
  <c r="K316" i="4"/>
  <c r="K78" i="4" s="1"/>
  <c r="J72" i="1" s="1"/>
  <c r="K290" i="4"/>
  <c r="K52" i="4" s="1"/>
  <c r="J46" i="1" s="1"/>
  <c r="J5" i="1"/>
  <c r="J6" i="1" s="1"/>
  <c r="K32" i="4"/>
  <c r="K34" i="4" s="1"/>
  <c r="K300" i="4"/>
  <c r="K62" i="4" s="1"/>
  <c r="J56" i="1" s="1"/>
  <c r="K296" i="4"/>
  <c r="K58" i="4" s="1"/>
  <c r="J52" i="1" s="1"/>
  <c r="K297" i="4"/>
  <c r="K59" i="4" s="1"/>
  <c r="J53" i="1" s="1"/>
  <c r="K298" i="4"/>
  <c r="K60" i="4" s="1"/>
  <c r="J54" i="1" s="1"/>
  <c r="K301" i="4"/>
  <c r="K63" i="4" s="1"/>
  <c r="J57" i="1" s="1"/>
  <c r="K302" i="4"/>
  <c r="K64" i="4" s="1"/>
  <c r="J58" i="1" s="1"/>
  <c r="K280" i="4"/>
  <c r="K24" i="1"/>
  <c r="N32" i="4"/>
  <c r="N34" i="4" s="1"/>
  <c r="N316" i="4"/>
  <c r="N78" i="4" s="1"/>
  <c r="M72" i="1" s="1"/>
  <c r="N298" i="4"/>
  <c r="N60" i="4" s="1"/>
  <c r="M54" i="1" s="1"/>
  <c r="N300" i="4"/>
  <c r="N62" i="4" s="1"/>
  <c r="M56" i="1" s="1"/>
  <c r="F5" i="1"/>
  <c r="F6" i="1" s="1"/>
  <c r="F24" i="1"/>
  <c r="G287" i="4"/>
  <c r="G49" i="4" s="1"/>
  <c r="F43" i="1" s="1"/>
  <c r="C24" i="1"/>
  <c r="E24" i="1"/>
  <c r="B24" i="1"/>
  <c r="G264" i="17"/>
  <c r="D264" i="17"/>
  <c r="AJ69" i="4"/>
  <c r="AJ289" i="4"/>
  <c r="AJ51" i="4" s="1"/>
  <c r="AJ290" i="4"/>
  <c r="AJ52" i="4" s="1"/>
  <c r="AO13" i="19"/>
  <c r="AJ301" i="4"/>
  <c r="AJ63" i="4" s="1"/>
  <c r="AO19" i="19"/>
  <c r="AJ281" i="4"/>
  <c r="AJ294" i="4"/>
  <c r="AJ56" i="4" s="1"/>
  <c r="AJ296" i="4"/>
  <c r="AJ58" i="4" s="1"/>
  <c r="AO20" i="19"/>
  <c r="AO12" i="19"/>
  <c r="AJ316" i="4"/>
  <c r="AJ78" i="4" s="1"/>
  <c r="AE32" i="4"/>
  <c r="AE34" i="4"/>
  <c r="AJ29" i="19"/>
  <c r="AJ12" i="19"/>
  <c r="AJ21" i="19"/>
  <c r="AE281" i="4"/>
  <c r="AJ11" i="19"/>
  <c r="T9" i="1" s="1"/>
  <c r="Z19" i="19"/>
  <c r="U302" i="4"/>
  <c r="U64" i="4" s="1"/>
  <c r="U294" i="4"/>
  <c r="U56" i="4" s="1"/>
  <c r="U292" i="4"/>
  <c r="U54" i="4" s="1"/>
  <c r="Z21" i="19"/>
  <c r="U293" i="4"/>
  <c r="U55" i="4" s="1"/>
  <c r="U300" i="4"/>
  <c r="R69" i="4"/>
  <c r="V293" i="4"/>
  <c r="V55" i="4" s="1"/>
  <c r="V12" i="19"/>
  <c r="AD12" i="19"/>
  <c r="AD21" i="19"/>
  <c r="AE11" i="19"/>
  <c r="AD19" i="19"/>
  <c r="N295" i="4"/>
  <c r="N57" i="4" s="1"/>
  <c r="M51" i="1" s="1"/>
  <c r="N292" i="4"/>
  <c r="N54" i="4" s="1"/>
  <c r="M48" i="1" s="1"/>
  <c r="S12" i="19"/>
  <c r="M10" i="1" s="1"/>
  <c r="N289" i="4"/>
  <c r="N51" i="4" s="1"/>
  <c r="M45" i="1" s="1"/>
  <c r="N280" i="4"/>
  <c r="N293" i="4"/>
  <c r="N55" i="4" s="1"/>
  <c r="M49" i="1" s="1"/>
  <c r="S16" i="19"/>
  <c r="M14" i="1"/>
  <c r="S20" i="19"/>
  <c r="M18" i="1" s="1"/>
  <c r="S22" i="19"/>
  <c r="M20" i="1"/>
  <c r="G316" i="4"/>
  <c r="G78" i="4" s="1"/>
  <c r="F72" i="1" s="1"/>
  <c r="G293" i="4"/>
  <c r="G55" i="4" s="1"/>
  <c r="F49" i="1" s="1"/>
  <c r="L20" i="19"/>
  <c r="F18" i="1"/>
  <c r="L12" i="19"/>
  <c r="F10" i="1" s="1"/>
  <c r="G302" i="4"/>
  <c r="G64" i="4" s="1"/>
  <c r="F58" i="1" s="1"/>
  <c r="G301" i="4"/>
  <c r="G63" i="4" s="1"/>
  <c r="F57" i="1" s="1"/>
  <c r="G298" i="4"/>
  <c r="G60" i="4" s="1"/>
  <c r="F54" i="1" s="1"/>
  <c r="L21" i="19"/>
  <c r="F19" i="1" s="1"/>
  <c r="L13" i="19"/>
  <c r="F11" i="1"/>
  <c r="G294" i="4"/>
  <c r="G56" i="4" s="1"/>
  <c r="F50" i="1" s="1"/>
  <c r="G290" i="4"/>
  <c r="G52" i="4" s="1"/>
  <c r="F46" i="1" s="1"/>
  <c r="G32" i="4"/>
  <c r="G34" i="4" s="1"/>
  <c r="G281" i="4"/>
  <c r="G69" i="4"/>
  <c r="F63" i="1" s="1"/>
  <c r="L29" i="19"/>
  <c r="F27" i="1" s="1"/>
  <c r="L22" i="19"/>
  <c r="F20" i="1" s="1"/>
  <c r="G296" i="4"/>
  <c r="G58" i="4" s="1"/>
  <c r="F52" i="1" s="1"/>
  <c r="G280" i="4"/>
  <c r="G295" i="4"/>
  <c r="G57" i="4" s="1"/>
  <c r="F51" i="1" s="1"/>
  <c r="G289" i="4"/>
  <c r="G51" i="4" s="1"/>
  <c r="F45" i="1" s="1"/>
  <c r="G292" i="4"/>
  <c r="G54" i="4" s="1"/>
  <c r="F48" i="1" s="1"/>
  <c r="G297" i="4"/>
  <c r="G59" i="4" s="1"/>
  <c r="F53" i="1" s="1"/>
  <c r="G300" i="4"/>
  <c r="G62" i="4" s="1"/>
  <c r="F56" i="1" s="1"/>
  <c r="L11" i="19"/>
  <c r="F9" i="1"/>
  <c r="L16" i="19"/>
  <c r="F14" i="1" s="1"/>
  <c r="P22" i="19"/>
  <c r="J20" i="1" s="1"/>
  <c r="P29" i="19"/>
  <c r="J27" i="1" s="1"/>
  <c r="K69" i="4"/>
  <c r="J63" i="1" s="1"/>
  <c r="P13" i="19"/>
  <c r="J11" i="1" s="1"/>
  <c r="P21" i="19"/>
  <c r="J19" i="1"/>
  <c r="P12" i="19"/>
  <c r="J10" i="1"/>
  <c r="Q13" i="19"/>
  <c r="K11" i="1"/>
  <c r="C251" i="17"/>
  <c r="C238" i="17"/>
  <c r="N84" i="1"/>
  <c r="C239" i="17"/>
  <c r="F253" i="17"/>
  <c r="F251" i="17"/>
  <c r="E251" i="17"/>
  <c r="G253" i="17"/>
  <c r="D253" i="17"/>
  <c r="P212" i="4"/>
  <c r="Q212" i="4" s="1"/>
  <c r="R212" i="4" s="1"/>
  <c r="S212" i="4" s="1"/>
  <c r="T212" i="4" s="1"/>
  <c r="U212" i="4" s="1"/>
  <c r="V212" i="4" s="1"/>
  <c r="W212" i="4" s="1"/>
  <c r="X212" i="4" s="1"/>
  <c r="Y212" i="4" s="1"/>
  <c r="Z212" i="4" s="1"/>
  <c r="AA212" i="4" s="1"/>
  <c r="AB212" i="4" s="1"/>
  <c r="E72" i="4"/>
  <c r="D66" i="1" s="1"/>
  <c r="C141" i="4"/>
  <c r="C147" i="4"/>
  <c r="O213" i="4"/>
  <c r="C124" i="17" s="1"/>
  <c r="P213" i="4"/>
  <c r="Q213" i="4" s="1"/>
  <c r="R213" i="4" s="1"/>
  <c r="S213" i="4" s="1"/>
  <c r="T213" i="4"/>
  <c r="U213" i="4" s="1"/>
  <c r="V213" i="4" s="1"/>
  <c r="W213" i="4" s="1"/>
  <c r="X213" i="4" s="1"/>
  <c r="Y213" i="4" s="1"/>
  <c r="Z213" i="4" s="1"/>
  <c r="AA213" i="4" s="1"/>
  <c r="AB213" i="4" s="1"/>
  <c r="C279" i="17"/>
  <c r="D279" i="17"/>
  <c r="C107" i="17"/>
  <c r="D185" i="4"/>
  <c r="D251" i="17"/>
  <c r="G251" i="17"/>
  <c r="C288" i="17"/>
  <c r="E255" i="17"/>
  <c r="C255" i="17"/>
  <c r="O211" i="4"/>
  <c r="C122" i="17" s="1"/>
  <c r="P211" i="4"/>
  <c r="Q211" i="4" s="1"/>
  <c r="R211" i="4" s="1"/>
  <c r="S211" i="4" s="1"/>
  <c r="T211" i="4" s="1"/>
  <c r="U211" i="4" s="1"/>
  <c r="V211" i="4" s="1"/>
  <c r="W211" i="4" s="1"/>
  <c r="X211" i="4" s="1"/>
  <c r="Y211" i="4" s="1"/>
  <c r="Z211" i="4" s="1"/>
  <c r="AA211" i="4" s="1"/>
  <c r="AB211" i="4" s="1"/>
  <c r="R72" i="4"/>
  <c r="O66" i="1" s="1"/>
  <c r="AR72" i="4"/>
  <c r="D147" i="4"/>
  <c r="F255" i="17"/>
  <c r="G107" i="17"/>
  <c r="AE72" i="4"/>
  <c r="E105" i="17"/>
  <c r="G105" i="17"/>
  <c r="G255" i="17"/>
  <c r="F105" i="17"/>
  <c r="F107" i="17"/>
  <c r="D105" i="17"/>
  <c r="D107" i="17"/>
  <c r="E107" i="17"/>
  <c r="C253" i="17"/>
  <c r="E147" i="4"/>
  <c r="F147" i="4"/>
  <c r="D255" i="17"/>
  <c r="G147" i="4"/>
  <c r="C286" i="17"/>
  <c r="C289" i="17" s="1"/>
  <c r="H147" i="4"/>
  <c r="AI72" i="4"/>
  <c r="M72" i="4"/>
  <c r="L66" i="1" s="1"/>
  <c r="I147" i="4"/>
  <c r="J147" i="4"/>
  <c r="C254" i="17"/>
  <c r="D286" i="17"/>
  <c r="D289" i="17" s="1"/>
  <c r="D254" i="17"/>
  <c r="C296" i="17"/>
  <c r="C298" i="17"/>
  <c r="L147" i="4"/>
  <c r="D265" i="17"/>
  <c r="C291" i="17"/>
  <c r="C106" i="17"/>
  <c r="N147" i="4"/>
  <c r="D296" i="17"/>
  <c r="D298" i="17"/>
  <c r="E265" i="17"/>
  <c r="D291" i="17"/>
  <c r="C287" i="17"/>
  <c r="E296" i="17"/>
  <c r="E298" i="17" s="1"/>
  <c r="C252" i="17"/>
  <c r="F265" i="17"/>
  <c r="E286" i="17"/>
  <c r="E289" i="17" s="1"/>
  <c r="E293" i="17" s="1"/>
  <c r="E299" i="17" s="1"/>
  <c r="E254" i="17"/>
  <c r="F296" i="17"/>
  <c r="F298" i="17"/>
  <c r="C297" i="17"/>
  <c r="C250" i="17"/>
  <c r="C256" i="17"/>
  <c r="G265" i="17"/>
  <c r="D106" i="17"/>
  <c r="F286" i="17"/>
  <c r="F289" i="17"/>
  <c r="F254" i="17"/>
  <c r="AB147" i="4"/>
  <c r="AB146" i="4"/>
  <c r="G296" i="17"/>
  <c r="G298" i="17"/>
  <c r="D252" i="17"/>
  <c r="D287" i="17"/>
  <c r="C278" i="17"/>
  <c r="G254" i="17"/>
  <c r="G286" i="17"/>
  <c r="G289" i="17" s="1"/>
  <c r="G293" i="17" s="1"/>
  <c r="D268" i="17"/>
  <c r="C277" i="17"/>
  <c r="C280" i="17" s="1"/>
  <c r="C282" i="17" s="1"/>
  <c r="D278" i="17"/>
  <c r="D250" i="17"/>
  <c r="D256" i="17"/>
  <c r="D267" i="17" s="1"/>
  <c r="D269" i="17" s="1"/>
  <c r="D297" i="17"/>
  <c r="E106" i="17"/>
  <c r="AO147" i="4"/>
  <c r="AO146" i="4"/>
  <c r="D277" i="17"/>
  <c r="D280" i="17" s="1"/>
  <c r="D282" i="17" s="1"/>
  <c r="E287" i="17"/>
  <c r="E252" i="17"/>
  <c r="E278" i="17"/>
  <c r="F106" i="17"/>
  <c r="E250" i="17"/>
  <c r="E256" i="17"/>
  <c r="E267" i="17" s="1"/>
  <c r="E269" i="17" s="1"/>
  <c r="E297" i="17"/>
  <c r="BB146" i="4"/>
  <c r="BB147" i="4"/>
  <c r="E277" i="17"/>
  <c r="E280" i="17" s="1"/>
  <c r="E282" i="17" s="1"/>
  <c r="F252" i="17"/>
  <c r="F287" i="17"/>
  <c r="F278" i="17"/>
  <c r="F297" i="17"/>
  <c r="F250" i="17"/>
  <c r="F256" i="17"/>
  <c r="G106" i="17"/>
  <c r="BO147" i="4"/>
  <c r="BO146" i="4"/>
  <c r="F277" i="17"/>
  <c r="F280" i="17"/>
  <c r="F282" i="17" s="1"/>
  <c r="G252" i="17"/>
  <c r="G287" i="17"/>
  <c r="G278" i="17"/>
  <c r="G297" i="17"/>
  <c r="G250" i="17"/>
  <c r="G256" i="17" s="1"/>
  <c r="G267" i="17" s="1"/>
  <c r="G269" i="17" s="1"/>
  <c r="G277" i="17"/>
  <c r="G280" i="17"/>
  <c r="BP26" i="19"/>
  <c r="BD26" i="19"/>
  <c r="AR26" i="19"/>
  <c r="AK11" i="19"/>
  <c r="AE69" i="4"/>
  <c r="AJ22" i="19"/>
  <c r="AE16" i="19"/>
  <c r="AD13" i="19"/>
  <c r="V22" i="19"/>
  <c r="S29" i="19"/>
  <c r="M27" i="1" s="1"/>
  <c r="S11" i="19"/>
  <c r="M9" i="1" s="1"/>
  <c r="P16" i="19"/>
  <c r="J14" i="1"/>
  <c r="P11" i="19"/>
  <c r="AQ72" i="4"/>
  <c r="AH84" i="1"/>
  <c r="G239" i="17"/>
  <c r="R216" i="4"/>
  <c r="S216" i="4" s="1"/>
  <c r="T216" i="4" s="1"/>
  <c r="U216" i="4" s="1"/>
  <c r="V216" i="4" s="1"/>
  <c r="W216" i="4" s="1"/>
  <c r="X216" i="4" s="1"/>
  <c r="Y216" i="4" s="1"/>
  <c r="Z216" i="4" s="1"/>
  <c r="AA216" i="4" s="1"/>
  <c r="AB216" i="4" s="1"/>
  <c r="D127" i="17" s="1"/>
  <c r="R82" i="1"/>
  <c r="T82" i="1"/>
  <c r="S82" i="1"/>
  <c r="D238" i="17"/>
  <c r="AG82" i="1"/>
  <c r="AH82" i="1"/>
  <c r="G238" i="17"/>
  <c r="R84" i="1"/>
  <c r="T84" i="1"/>
  <c r="S84" i="1"/>
  <c r="D239" i="17"/>
  <c r="AB82" i="1"/>
  <c r="AC82" i="1"/>
  <c r="F238" i="17"/>
  <c r="J9" i="1"/>
  <c r="L315" i="4"/>
  <c r="L77" i="4" s="1"/>
  <c r="K71" i="1" s="1"/>
  <c r="Q12" i="19"/>
  <c r="K10" i="1"/>
  <c r="L290" i="4"/>
  <c r="L52" i="4" s="1"/>
  <c r="K46" i="1" s="1"/>
  <c r="L289" i="4"/>
  <c r="L51" i="4"/>
  <c r="K45" i="1" s="1"/>
  <c r="AN294" i="4"/>
  <c r="AN56" i="4" s="1"/>
  <c r="N313" i="4"/>
  <c r="N75" i="4" s="1"/>
  <c r="M69" i="1" s="1"/>
  <c r="N314" i="4"/>
  <c r="N76" i="4" s="1"/>
  <c r="M70" i="1" s="1"/>
  <c r="N315" i="4"/>
  <c r="N77" i="4" s="1"/>
  <c r="M71" i="1" s="1"/>
  <c r="M5" i="1"/>
  <c r="M6" i="1" s="1"/>
  <c r="N296" i="4"/>
  <c r="N58" i="4" s="1"/>
  <c r="M52" i="1" s="1"/>
  <c r="N301" i="4"/>
  <c r="N63" i="4" s="1"/>
  <c r="M57" i="1" s="1"/>
  <c r="N302" i="4"/>
  <c r="N64" i="4" s="1"/>
  <c r="M58" i="1" s="1"/>
  <c r="S13" i="19"/>
  <c r="M11" i="1" s="1"/>
  <c r="N69" i="4"/>
  <c r="M63" i="1" s="1"/>
  <c r="N297" i="4"/>
  <c r="N59" i="4" s="1"/>
  <c r="M53" i="1" s="1"/>
  <c r="S19" i="19"/>
  <c r="M17" i="1"/>
  <c r="S21" i="19"/>
  <c r="M19" i="1"/>
  <c r="N290" i="4"/>
  <c r="N52" i="4" s="1"/>
  <c r="M46" i="1" s="1"/>
  <c r="N281" i="4"/>
  <c r="R297" i="4"/>
  <c r="R59" i="4" s="1"/>
  <c r="H14" i="19"/>
  <c r="N14" i="19"/>
  <c r="H12" i="1"/>
  <c r="J14" i="19"/>
  <c r="D12" i="1"/>
  <c r="E301" i="4"/>
  <c r="E63" i="4" s="1"/>
  <c r="D57" i="1" s="1"/>
  <c r="U25" i="19"/>
  <c r="O23" i="1" s="1"/>
  <c r="S23" i="1" s="1"/>
  <c r="U14" i="19"/>
  <c r="O12" i="1"/>
  <c r="U8" i="19"/>
  <c r="AC8" i="19"/>
  <c r="AC14" i="19"/>
  <c r="AC25" i="19"/>
  <c r="Y25" i="19"/>
  <c r="Y14" i="19"/>
  <c r="Y8" i="19"/>
  <c r="AH25" i="19"/>
  <c r="AH8" i="19"/>
  <c r="AC296" i="4" s="1"/>
  <c r="AP8" i="19"/>
  <c r="AK313" i="4" s="1"/>
  <c r="AK75" i="4" s="1"/>
  <c r="AL8" i="19"/>
  <c r="AG296" i="4" s="1"/>
  <c r="AG58" i="4" s="1"/>
  <c r="AU25" i="19"/>
  <c r="BG7" i="19"/>
  <c r="F25" i="17"/>
  <c r="AU8" i="19"/>
  <c r="AP287" i="4" s="1"/>
  <c r="BC14" i="19"/>
  <c r="AA12" i="1"/>
  <c r="BC8" i="19"/>
  <c r="AX313" i="4" s="1"/>
  <c r="BC25" i="19"/>
  <c r="AY25" i="19"/>
  <c r="BP14" i="19"/>
  <c r="AH14" i="19"/>
  <c r="AP14" i="19"/>
  <c r="V12" i="1" s="1"/>
  <c r="AL14" i="19"/>
  <c r="AU14" i="19"/>
  <c r="U315" i="4"/>
  <c r="U77" i="4" s="1"/>
  <c r="U314" i="4"/>
  <c r="U76" i="4" s="1"/>
  <c r="AJ287" i="4"/>
  <c r="AJ49" i="4" s="1"/>
  <c r="AO24" i="19"/>
  <c r="Y313" i="4"/>
  <c r="Y75" i="4" s="1"/>
  <c r="Y315" i="4"/>
  <c r="Y77" i="4" s="1"/>
  <c r="Y314" i="4"/>
  <c r="Y76" i="4" s="1"/>
  <c r="AD24" i="19"/>
  <c r="Y294" i="4"/>
  <c r="Y56" i="4" s="1"/>
  <c r="Y292" i="4"/>
  <c r="Y54" i="4" s="1"/>
  <c r="Y289" i="4"/>
  <c r="Y51" i="4" s="1"/>
  <c r="AE287" i="4"/>
  <c r="AE49" i="4" s="1"/>
  <c r="AE314" i="4"/>
  <c r="AE76" i="4" s="1"/>
  <c r="AE313" i="4"/>
  <c r="AE75" i="4" s="1"/>
  <c r="AE295" i="4"/>
  <c r="AE57" i="4" s="1"/>
  <c r="AJ24" i="19"/>
  <c r="AE294" i="4"/>
  <c r="AE56" i="4" s="1"/>
  <c r="AE315" i="4"/>
  <c r="AE77" i="4" s="1"/>
  <c r="AE296" i="4"/>
  <c r="AE58" i="4" s="1"/>
  <c r="AE293" i="4"/>
  <c r="AE55" i="4" s="1"/>
  <c r="AE297" i="4"/>
  <c r="AE59" i="4" s="1"/>
  <c r="AJ314" i="4"/>
  <c r="AJ76" i="4" s="1"/>
  <c r="AM313" i="4"/>
  <c r="AM75" i="4" s="1"/>
  <c r="K314" i="4"/>
  <c r="K76" i="4" s="1"/>
  <c r="J70" i="1" s="1"/>
  <c r="P17" i="19"/>
  <c r="J15" i="1"/>
  <c r="P20" i="19"/>
  <c r="J18" i="1" s="1"/>
  <c r="K313" i="4"/>
  <c r="K75" i="4" s="1"/>
  <c r="J69" i="1" s="1"/>
  <c r="P19" i="19"/>
  <c r="J17" i="1"/>
  <c r="BA8" i="19"/>
  <c r="AZ8" i="19"/>
  <c r="AZ17" i="19"/>
  <c r="AN26" i="19"/>
  <c r="AZ26" i="19"/>
  <c r="M14" i="19"/>
  <c r="G12" i="1"/>
  <c r="H315" i="4"/>
  <c r="H77" i="4" s="1"/>
  <c r="G71" i="1" s="1"/>
  <c r="C23" i="1"/>
  <c r="I14" i="19"/>
  <c r="AS25" i="19"/>
  <c r="AO25" i="19"/>
  <c r="AK25" i="19"/>
  <c r="U23" i="1" s="1"/>
  <c r="BF8" i="19"/>
  <c r="BF19" i="19" s="1"/>
  <c r="BF14" i="19"/>
  <c r="BB25" i="19"/>
  <c r="AF314" i="4"/>
  <c r="AF76" i="4" s="1"/>
  <c r="BS26" i="19"/>
  <c r="W26" i="19"/>
  <c r="AC26" i="19"/>
  <c r="Y24" i="1"/>
  <c r="AY26" i="19"/>
  <c r="Z24" i="1"/>
  <c r="G313" i="4"/>
  <c r="G75" i="4" s="1"/>
  <c r="F69" i="1" s="1"/>
  <c r="G315" i="4"/>
  <c r="G77" i="4" s="1"/>
  <c r="F71" i="1" s="1"/>
  <c r="L17" i="19"/>
  <c r="BB26" i="19"/>
  <c r="BF17" i="19"/>
  <c r="AJ17" i="19"/>
  <c r="Z17" i="19"/>
  <c r="U17" i="19"/>
  <c r="AD17" i="19"/>
  <c r="AC17" i="19"/>
  <c r="BB223" i="4"/>
  <c r="C117" i="4"/>
  <c r="D241" i="4"/>
  <c r="D117" i="4" s="1"/>
  <c r="D72" i="4"/>
  <c r="C66" i="1" s="1"/>
  <c r="E177" i="4"/>
  <c r="D115" i="4"/>
  <c r="D186" i="4"/>
  <c r="D124" i="4" s="1"/>
  <c r="D190" i="4"/>
  <c r="F130" i="17"/>
  <c r="D240" i="4"/>
  <c r="E240" i="4" s="1"/>
  <c r="AD241" i="4"/>
  <c r="AE241" i="4" s="1"/>
  <c r="AF241" i="4" s="1"/>
  <c r="AG241" i="4" s="1"/>
  <c r="AH241" i="4" s="1"/>
  <c r="AI241" i="4" s="1"/>
  <c r="AJ241" i="4" s="1"/>
  <c r="AK241" i="4" s="1"/>
  <c r="AL241" i="4" s="1"/>
  <c r="AM241" i="4" s="1"/>
  <c r="AN241" i="4" s="1"/>
  <c r="AO241" i="4" s="1"/>
  <c r="D189" i="4"/>
  <c r="D127" i="4" s="1"/>
  <c r="J238" i="4"/>
  <c r="K238" i="4" s="1"/>
  <c r="L238" i="4" s="1"/>
  <c r="M238" i="4" s="1"/>
  <c r="N238" i="4" s="1"/>
  <c r="O258" i="4"/>
  <c r="C156" i="17" s="1"/>
  <c r="U62" i="4"/>
  <c r="F259" i="4"/>
  <c r="G259" i="4" s="1"/>
  <c r="H259" i="4"/>
  <c r="I259" i="4" s="1"/>
  <c r="J259" i="4" s="1"/>
  <c r="K259" i="4" s="1"/>
  <c r="L259" i="4" s="1"/>
  <c r="M259" i="4" s="1"/>
  <c r="N259" i="4" s="1"/>
  <c r="BB310" i="4"/>
  <c r="BF288" i="4"/>
  <c r="BF50" i="4" s="1"/>
  <c r="BI288" i="4"/>
  <c r="BI50" i="4" s="1"/>
  <c r="BM288" i="4"/>
  <c r="BM50" i="4" s="1"/>
  <c r="BG288" i="4"/>
  <c r="BG50" i="4" s="1"/>
  <c r="BJ288" i="4"/>
  <c r="BJ50" i="4" s="1"/>
  <c r="BN288" i="4"/>
  <c r="BN50" i="4" s="1"/>
  <c r="BD288" i="4"/>
  <c r="BD50" i="4" s="1"/>
  <c r="BK288" i="4"/>
  <c r="BK50" i="4" s="1"/>
  <c r="BC288" i="4"/>
  <c r="BC50" i="4" s="1"/>
  <c r="BH288" i="4"/>
  <c r="BH50" i="4"/>
  <c r="C288" i="4"/>
  <c r="D288" i="4" s="1"/>
  <c r="BL288" i="4"/>
  <c r="BL50" i="4" s="1"/>
  <c r="BE288" i="4"/>
  <c r="U84" i="1"/>
  <c r="V84" i="1"/>
  <c r="W84" i="1"/>
  <c r="U82" i="1"/>
  <c r="V82" i="1"/>
  <c r="W82" i="1"/>
  <c r="H314" i="4"/>
  <c r="H76" i="4" s="1"/>
  <c r="G70" i="1" s="1"/>
  <c r="H289" i="4"/>
  <c r="H51" i="4" s="1"/>
  <c r="H290" i="4"/>
  <c r="H52" i="4" s="1"/>
  <c r="G46" i="1" s="1"/>
  <c r="H287" i="4"/>
  <c r="H49" i="4" s="1"/>
  <c r="G43" i="1" s="1"/>
  <c r="M29" i="19"/>
  <c r="G27" i="1" s="1"/>
  <c r="H295" i="4"/>
  <c r="H57" i="4" s="1"/>
  <c r="G51" i="1" s="1"/>
  <c r="M21" i="19"/>
  <c r="G19" i="1"/>
  <c r="H296" i="4"/>
  <c r="H58" i="4" s="1"/>
  <c r="G52" i="1" s="1"/>
  <c r="AK293" i="4"/>
  <c r="AK55" i="4" s="1"/>
  <c r="AP19" i="19"/>
  <c r="D5" i="1"/>
  <c r="D6" i="1" s="1"/>
  <c r="BA313" i="4"/>
  <c r="BA75" i="4" s="1"/>
  <c r="BA294" i="4"/>
  <c r="BA56" i="4" s="1"/>
  <c r="BA301" i="4"/>
  <c r="BA63" i="4" s="1"/>
  <c r="BF13" i="19"/>
  <c r="BF22" i="19"/>
  <c r="BA280" i="4"/>
  <c r="BA296" i="4"/>
  <c r="BA58" i="4" s="1"/>
  <c r="BF20" i="19"/>
  <c r="C12" i="1"/>
  <c r="Q287" i="4"/>
  <c r="Q49" i="4" s="1"/>
  <c r="U287" i="4"/>
  <c r="U49" i="4" s="1"/>
  <c r="Y287" i="4"/>
  <c r="Y49" i="4" s="1"/>
  <c r="R287" i="4"/>
  <c r="R49" i="4" s="1"/>
  <c r="V287" i="4"/>
  <c r="V49" i="4" s="1"/>
  <c r="Z287" i="4"/>
  <c r="Z49" i="4" s="1"/>
  <c r="P313" i="4"/>
  <c r="P75" i="4" s="1"/>
  <c r="S287" i="4"/>
  <c r="S49" i="4" s="1"/>
  <c r="AA287" i="4"/>
  <c r="AA49" i="4" s="1"/>
  <c r="U24" i="19"/>
  <c r="T287" i="4"/>
  <c r="T49" i="4" s="1"/>
  <c r="P287" i="4"/>
  <c r="P49" i="4" s="1"/>
  <c r="P315" i="4"/>
  <c r="P77" i="4" s="1"/>
  <c r="P314" i="4"/>
  <c r="P76" i="4" s="1"/>
  <c r="X287" i="4"/>
  <c r="X49" i="4" s="1"/>
  <c r="P69" i="4"/>
  <c r="P292" i="4"/>
  <c r="P54" i="4" s="1"/>
  <c r="W287" i="4"/>
  <c r="W49" i="4" s="1"/>
  <c r="P289" i="4"/>
  <c r="P316" i="4"/>
  <c r="P78" i="4" s="1"/>
  <c r="P280" i="4"/>
  <c r="U16" i="19"/>
  <c r="U13" i="19"/>
  <c r="P294" i="4"/>
  <c r="P32" i="4"/>
  <c r="P34" i="4" s="1"/>
  <c r="P297" i="4"/>
  <c r="P59" i="4" s="1"/>
  <c r="P298" i="4"/>
  <c r="P60" i="4" s="1"/>
  <c r="U12" i="19"/>
  <c r="U29" i="19"/>
  <c r="P293" i="4"/>
  <c r="P55" i="4" s="1"/>
  <c r="P296" i="4"/>
  <c r="P58" i="4" s="1"/>
  <c r="U21" i="19"/>
  <c r="P281" i="4"/>
  <c r="P282" i="4" s="1"/>
  <c r="P302" i="4"/>
  <c r="P64" i="4" s="1"/>
  <c r="P301" i="4"/>
  <c r="U20" i="19"/>
  <c r="P300" i="4"/>
  <c r="P62" i="4" s="1"/>
  <c r="P295" i="4"/>
  <c r="P57" i="4" s="1"/>
  <c r="N24" i="19"/>
  <c r="H22" i="1" s="1"/>
  <c r="I293" i="4"/>
  <c r="I55" i="4" s="1"/>
  <c r="H49" i="1" s="1"/>
  <c r="I294" i="4"/>
  <c r="I56" i="4" s="1"/>
  <c r="H50" i="1" s="1"/>
  <c r="I296" i="4"/>
  <c r="I58" i="4" s="1"/>
  <c r="H52" i="1" s="1"/>
  <c r="N21" i="19"/>
  <c r="H19" i="1" s="1"/>
  <c r="BF26" i="19"/>
  <c r="J24" i="1"/>
  <c r="V26" i="19"/>
  <c r="AB26" i="19"/>
  <c r="BR26" i="19"/>
  <c r="AC315" i="4"/>
  <c r="AC77" i="4" s="1"/>
  <c r="AH12" i="19"/>
  <c r="T10" i="1" s="1"/>
  <c r="T294" i="4"/>
  <c r="T56" i="4" s="1"/>
  <c r="T313" i="4"/>
  <c r="T75" i="4" s="1"/>
  <c r="T289" i="4"/>
  <c r="T51" i="4" s="1"/>
  <c r="T302" i="4"/>
  <c r="T64" i="4" s="1"/>
  <c r="T296" i="4"/>
  <c r="T58" i="4" s="1"/>
  <c r="T69" i="4"/>
  <c r="T290" i="4"/>
  <c r="T52" i="4" s="1"/>
  <c r="T280" i="4"/>
  <c r="T292" i="4"/>
  <c r="T54" i="4" s="1"/>
  <c r="Y11" i="19"/>
  <c r="Y16" i="19"/>
  <c r="T32" i="4"/>
  <c r="T34" i="4" s="1"/>
  <c r="Y22" i="19"/>
  <c r="Y13" i="19"/>
  <c r="Y21" i="19"/>
  <c r="Y12" i="19"/>
  <c r="AC24" i="19"/>
  <c r="X313" i="4"/>
  <c r="X75" i="4" s="1"/>
  <c r="X315" i="4"/>
  <c r="X77" i="4" s="1"/>
  <c r="X314" i="4"/>
  <c r="X76" i="4" s="1"/>
  <c r="X292" i="4"/>
  <c r="X54" i="4" s="1"/>
  <c r="X32" i="4"/>
  <c r="X34" i="4" s="1"/>
  <c r="X297" i="4"/>
  <c r="X59" i="4" s="1"/>
  <c r="X294" i="4"/>
  <c r="X56" i="4" s="1"/>
  <c r="AC11" i="19"/>
  <c r="AC19" i="19"/>
  <c r="AC22" i="19"/>
  <c r="AC29" i="19"/>
  <c r="AC12" i="19"/>
  <c r="X293" i="4"/>
  <c r="X55" i="4" s="1"/>
  <c r="X296" i="4"/>
  <c r="X58" i="4" s="1"/>
  <c r="X281" i="4"/>
  <c r="X289" i="4"/>
  <c r="X51" i="4" s="1"/>
  <c r="X302" i="4"/>
  <c r="X64" i="4" s="1"/>
  <c r="X300" i="4"/>
  <c r="X62" i="4" s="1"/>
  <c r="X295" i="4"/>
  <c r="X57" i="4" s="1"/>
  <c r="X290" i="4"/>
  <c r="X52" i="4" s="1"/>
  <c r="X280" i="4"/>
  <c r="AC20" i="19"/>
  <c r="AC13" i="19"/>
  <c r="X316" i="4"/>
  <c r="X78" i="4" s="1"/>
  <c r="X301" i="4"/>
  <c r="X63" i="4" s="1"/>
  <c r="AC16" i="19"/>
  <c r="X69" i="4"/>
  <c r="AC21" i="19"/>
  <c r="X298" i="4"/>
  <c r="X60" i="4" s="1"/>
  <c r="B23" i="1"/>
  <c r="AV315" i="4"/>
  <c r="AV77" i="4" s="1"/>
  <c r="AV314" i="4"/>
  <c r="AV76" i="4" s="1"/>
  <c r="AV313" i="4"/>
  <c r="AV75" i="4" s="1"/>
  <c r="BA24" i="19"/>
  <c r="BA17" i="19"/>
  <c r="AV300" i="4"/>
  <c r="AV62" i="4" s="1"/>
  <c r="AV296" i="4"/>
  <c r="AV58" i="4" s="1"/>
  <c r="AV32" i="4"/>
  <c r="AV34" i="4" s="1"/>
  <c r="BA11" i="19"/>
  <c r="AV281" i="4"/>
  <c r="BA21" i="19"/>
  <c r="AV316" i="4"/>
  <c r="AV78" i="4" s="1"/>
  <c r="AV298" i="4"/>
  <c r="AV60" i="4" s="1"/>
  <c r="AV301" i="4"/>
  <c r="AV63" i="4" s="1"/>
  <c r="AV294" i="4"/>
  <c r="AV56" i="4" s="1"/>
  <c r="BA16" i="19"/>
  <c r="AV280" i="4"/>
  <c r="BA13" i="19"/>
  <c r="AV302" i="4"/>
  <c r="AV64" i="4" s="1"/>
  <c r="AV292" i="4"/>
  <c r="AV54" i="4" s="1"/>
  <c r="BA29" i="19"/>
  <c r="AV295" i="4"/>
  <c r="AV57" i="4" s="1"/>
  <c r="AV290" i="4"/>
  <c r="AV52" i="4" s="1"/>
  <c r="BA19" i="19"/>
  <c r="AV297" i="4"/>
  <c r="AV59" i="4" s="1"/>
  <c r="BA22" i="19"/>
  <c r="AV289" i="4"/>
  <c r="AV51" i="4" s="1"/>
  <c r="BA20" i="19"/>
  <c r="AV69" i="4"/>
  <c r="AV293" i="4"/>
  <c r="AV55" i="4" s="1"/>
  <c r="BA12" i="19"/>
  <c r="AX289" i="4"/>
  <c r="AX51" i="4" s="1"/>
  <c r="BC20" i="19"/>
  <c r="B12" i="1"/>
  <c r="C50" i="4"/>
  <c r="B44" i="1" s="1"/>
  <c r="X82" i="1"/>
  <c r="E238" i="17"/>
  <c r="X84" i="1"/>
  <c r="E239" i="17"/>
  <c r="P56" i="4"/>
  <c r="P63" i="4"/>
  <c r="P51" i="4"/>
  <c r="F156" i="17"/>
  <c r="Q177" i="4"/>
  <c r="Q185" i="4"/>
  <c r="Q184" i="4"/>
  <c r="R185" i="4"/>
  <c r="S185" i="4" s="1"/>
  <c r="T185" i="4" s="1"/>
  <c r="R184" i="4"/>
  <c r="S184" i="4" s="1"/>
  <c r="BN25" i="19"/>
  <c r="AE23" i="1" s="1"/>
  <c r="BM25" i="19"/>
  <c r="BN14" i="19"/>
  <c r="BQ14" i="19"/>
  <c r="BH25" i="19"/>
  <c r="BT25" i="19" s="1"/>
  <c r="BS14" i="19"/>
  <c r="AG12" i="1" s="1"/>
  <c r="BP25" i="19"/>
  <c r="BM14" i="19"/>
  <c r="AD23" i="1"/>
  <c r="AH23" i="1" s="1"/>
  <c r="BJ25" i="19"/>
  <c r="BJ14" i="19"/>
  <c r="AX280" i="4"/>
  <c r="AX32" i="4"/>
  <c r="AX34" i="4" s="1"/>
  <c r="AU293" i="4"/>
  <c r="AU55" i="4" s="1"/>
  <c r="AX290" i="4"/>
  <c r="AX52" i="4" s="1"/>
  <c r="AX69" i="4"/>
  <c r="AP292" i="4"/>
  <c r="AP54" i="4" s="1"/>
  <c r="AU296" i="4"/>
  <c r="AU58" i="4" s="1"/>
  <c r="BC12" i="19"/>
  <c r="AX301" i="4"/>
  <c r="AX63" i="4" s="1"/>
  <c r="AP301" i="4"/>
  <c r="AP63" i="4" s="1"/>
  <c r="AC298" i="4"/>
  <c r="AC60" i="4" s="1"/>
  <c r="AC280" i="4"/>
  <c r="AS20" i="19"/>
  <c r="AH16" i="19"/>
  <c r="AC314" i="4"/>
  <c r="AC76" i="4" s="1"/>
  <c r="AC292" i="4"/>
  <c r="AC54" i="4" s="1"/>
  <c r="X14" i="19"/>
  <c r="Z69" i="4"/>
  <c r="AE13" i="19"/>
  <c r="Z314" i="4"/>
  <c r="Z76" i="4" s="1"/>
  <c r="AE21" i="19"/>
  <c r="Z296" i="4"/>
  <c r="Z58" i="4" s="1"/>
  <c r="G23" i="1"/>
  <c r="N23" i="1" s="1"/>
  <c r="I313" i="4"/>
  <c r="I75" i="4" s="1"/>
  <c r="H69" i="1" s="1"/>
  <c r="I69" i="4"/>
  <c r="H63" i="1" s="1"/>
  <c r="I314" i="4"/>
  <c r="I76" i="4" s="1"/>
  <c r="H70" i="1" s="1"/>
  <c r="N17" i="19"/>
  <c r="H15" i="1" s="1"/>
  <c r="I292" i="4"/>
  <c r="I54" i="4" s="1"/>
  <c r="H48" i="1" s="1"/>
  <c r="I287" i="4"/>
  <c r="I49" i="4" s="1"/>
  <c r="H43" i="1" s="1"/>
  <c r="I298" i="4"/>
  <c r="I60" i="4" s="1"/>
  <c r="H54" i="1" s="1"/>
  <c r="I32" i="4"/>
  <c r="I34" i="4" s="1"/>
  <c r="I302" i="4"/>
  <c r="I64" i="4" s="1"/>
  <c r="H58" i="1" s="1"/>
  <c r="N29" i="19"/>
  <c r="H27" i="1"/>
  <c r="N12" i="19"/>
  <c r="H10" i="1" s="1"/>
  <c r="N19" i="19"/>
  <c r="H17" i="1"/>
  <c r="I301" i="4"/>
  <c r="I63" i="4" s="1"/>
  <c r="H57" i="1" s="1"/>
  <c r="I290" i="4"/>
  <c r="I52" i="4" s="1"/>
  <c r="I300" i="4"/>
  <c r="I62" i="4" s="1"/>
  <c r="H56" i="1" s="1"/>
  <c r="H5" i="1"/>
  <c r="H6" i="1" s="1"/>
  <c r="N22" i="19"/>
  <c r="H20" i="1"/>
  <c r="N16" i="19"/>
  <c r="H14" i="1" s="1"/>
  <c r="I315" i="4"/>
  <c r="I77" i="4" s="1"/>
  <c r="H71" i="1" s="1"/>
  <c r="I295" i="4"/>
  <c r="I57" i="4" s="1"/>
  <c r="H51" i="1" s="1"/>
  <c r="N13" i="19"/>
  <c r="H11" i="1" s="1"/>
  <c r="I316" i="4"/>
  <c r="I78" i="4" s="1"/>
  <c r="H72" i="1" s="1"/>
  <c r="I281" i="4"/>
  <c r="N20" i="19"/>
  <c r="H18" i="1" s="1"/>
  <c r="I297" i="4"/>
  <c r="I59" i="4" s="1"/>
  <c r="H53" i="1" s="1"/>
  <c r="N11" i="19"/>
  <c r="H9" i="1" s="1"/>
  <c r="I280" i="4"/>
  <c r="I289" i="4"/>
  <c r="I51" i="4" s="1"/>
  <c r="M24" i="19"/>
  <c r="H297" i="4"/>
  <c r="H59" i="4" s="1"/>
  <c r="G53" i="1" s="1"/>
  <c r="H293" i="4"/>
  <c r="H55" i="4" s="1"/>
  <c r="G49" i="1" s="1"/>
  <c r="M12" i="19"/>
  <c r="G10" i="1"/>
  <c r="M17" i="19"/>
  <c r="M19" i="19"/>
  <c r="G17" i="1"/>
  <c r="H69" i="4"/>
  <c r="G63" i="1" s="1"/>
  <c r="H300" i="4"/>
  <c r="H62" i="4" s="1"/>
  <c r="G56" i="1" s="1"/>
  <c r="M11" i="19"/>
  <c r="G9" i="1" s="1"/>
  <c r="H316" i="4"/>
  <c r="H78" i="4" s="1"/>
  <c r="G72" i="1" s="1"/>
  <c r="H298" i="4"/>
  <c r="H60" i="4" s="1"/>
  <c r="G54" i="1" s="1"/>
  <c r="H32" i="4"/>
  <c r="H34" i="4" s="1"/>
  <c r="M22" i="19"/>
  <c r="G20" i="1" s="1"/>
  <c r="G5" i="1"/>
  <c r="G6" i="1" s="1"/>
  <c r="M315" i="4"/>
  <c r="M77" i="4" s="1"/>
  <c r="L71" i="1" s="1"/>
  <c r="L296" i="4"/>
  <c r="L58" i="4" s="1"/>
  <c r="K52" i="1" s="1"/>
  <c r="L280" i="4"/>
  <c r="L281" i="4"/>
  <c r="L294" i="4"/>
  <c r="L56" i="4" s="1"/>
  <c r="K50" i="1" s="1"/>
  <c r="L301" i="4"/>
  <c r="L63" i="4" s="1"/>
  <c r="K57" i="1" s="1"/>
  <c r="Q19" i="19"/>
  <c r="K17" i="1"/>
  <c r="Q17" i="19"/>
  <c r="K15" i="1" s="1"/>
  <c r="Q20" i="19"/>
  <c r="K18" i="1"/>
  <c r="R14" i="19"/>
  <c r="L12" i="1"/>
  <c r="K315" i="4"/>
  <c r="K77" i="4" s="1"/>
  <c r="J71" i="1" s="1"/>
  <c r="L300" i="4"/>
  <c r="L62" i="4" s="1"/>
  <c r="K56" i="1" s="1"/>
  <c r="L313" i="4"/>
  <c r="L75" i="4" s="1"/>
  <c r="K69" i="1" s="1"/>
  <c r="L302" i="4"/>
  <c r="L64" i="4" s="1"/>
  <c r="K58" i="1" s="1"/>
  <c r="K5" i="1"/>
  <c r="K6" i="1"/>
  <c r="L298" i="4"/>
  <c r="L60" i="4" s="1"/>
  <c r="K54" i="1" s="1"/>
  <c r="Q24" i="19"/>
  <c r="K22" i="1" s="1"/>
  <c r="L69" i="4"/>
  <c r="K63" i="1" s="1"/>
  <c r="Q22" i="19"/>
  <c r="K20" i="1"/>
  <c r="Q16" i="19"/>
  <c r="K14" i="1" s="1"/>
  <c r="K14" i="19"/>
  <c r="E23" i="1"/>
  <c r="BA292" i="4"/>
  <c r="BA54" i="4" s="1"/>
  <c r="BF29" i="19"/>
  <c r="BA295" i="4"/>
  <c r="BA57" i="4" s="1"/>
  <c r="BA32" i="4"/>
  <c r="BA34" i="4" s="1"/>
  <c r="BF11" i="19"/>
  <c r="BA316" i="4"/>
  <c r="BA78" i="4" s="1"/>
  <c r="BA314" i="4"/>
  <c r="BA76" i="4" s="1"/>
  <c r="BF21" i="19"/>
  <c r="BA293" i="4"/>
  <c r="BA55" i="4" s="1"/>
  <c r="BA298" i="4"/>
  <c r="BA60" i="4" s="1"/>
  <c r="BA281" i="4"/>
  <c r="BA282" i="4" s="1"/>
  <c r="BF12" i="19"/>
  <c r="BA290" i="4"/>
  <c r="BA52" i="4" s="1"/>
  <c r="BA315" i="4"/>
  <c r="BA77" i="4" s="1"/>
  <c r="BA297" i="4"/>
  <c r="BA59" i="4" s="1"/>
  <c r="BF16" i="19"/>
  <c r="BA69" i="4"/>
  <c r="BA302" i="4"/>
  <c r="BA64" i="4" s="1"/>
  <c r="BA289" i="4"/>
  <c r="BA51" i="4" s="1"/>
  <c r="BA300" i="4"/>
  <c r="BA62" i="4" s="1"/>
  <c r="BF24" i="19"/>
  <c r="BC19" i="19"/>
  <c r="BC16" i="19"/>
  <c r="BC13" i="19"/>
  <c r="AX292" i="4"/>
  <c r="AX54" i="4" s="1"/>
  <c r="BC11" i="19"/>
  <c r="AX302" i="4"/>
  <c r="AX64" i="4" s="1"/>
  <c r="AX300" i="4"/>
  <c r="AX62" i="4" s="1"/>
  <c r="AX314" i="4"/>
  <c r="AX76" i="4" s="1"/>
  <c r="AU29" i="19"/>
  <c r="AU11" i="19"/>
  <c r="AZ29" i="19"/>
  <c r="AU289" i="4"/>
  <c r="AU51" i="4" s="1"/>
  <c r="AK289" i="4"/>
  <c r="AK51" i="4" s="1"/>
  <c r="AK302" i="4"/>
  <c r="AK64" i="4" s="1"/>
  <c r="AK294" i="4"/>
  <c r="AK56" i="4" s="1"/>
  <c r="AK296" i="4"/>
  <c r="AK58" i="4" s="1"/>
  <c r="AU17" i="19"/>
  <c r="AY8" i="19"/>
  <c r="AT281" i="4" s="1"/>
  <c r="AX298" i="4"/>
  <c r="AX295" i="4"/>
  <c r="AX57" i="4" s="1"/>
  <c r="AX316" i="4"/>
  <c r="AX78" i="4" s="1"/>
  <c r="AX281" i="4"/>
  <c r="BC21" i="19"/>
  <c r="AX296" i="4"/>
  <c r="AX58" i="4" s="1"/>
  <c r="AX315" i="4"/>
  <c r="AX77" i="4" s="1"/>
  <c r="AP294" i="4"/>
  <c r="AP56" i="4" s="1"/>
  <c r="AU12" i="19"/>
  <c r="AZ16" i="19"/>
  <c r="AP21" i="19"/>
  <c r="AK281" i="4"/>
  <c r="AK314" i="4"/>
  <c r="AK76" i="4" s="1"/>
  <c r="AP17" i="19"/>
  <c r="BC17" i="19"/>
  <c r="BC29" i="19"/>
  <c r="AX294" i="4"/>
  <c r="AX56" i="4" s="1"/>
  <c r="AX297" i="4"/>
  <c r="AX59" i="4" s="1"/>
  <c r="AX293" i="4"/>
  <c r="AX55" i="4" s="1"/>
  <c r="BC22" i="19"/>
  <c r="BC24" i="19"/>
  <c r="AP280" i="4"/>
  <c r="AZ21" i="19"/>
  <c r="AU32" i="4"/>
  <c r="AU34" i="4" s="1"/>
  <c r="AK298" i="4"/>
  <c r="AK60" i="4" s="1"/>
  <c r="AK280" i="4"/>
  <c r="AP16" i="19"/>
  <c r="AK287" i="4"/>
  <c r="AK49" i="4" s="1"/>
  <c r="Z24" i="19"/>
  <c r="AD22" i="19"/>
  <c r="AD16" i="19"/>
  <c r="AD20" i="19"/>
  <c r="U289" i="4"/>
  <c r="U51" i="4" s="1"/>
  <c r="U298" i="4"/>
  <c r="U60" i="4" s="1"/>
  <c r="Z29" i="19"/>
  <c r="Y300" i="4"/>
  <c r="Y62" i="4" s="1"/>
  <c r="Y290" i="4"/>
  <c r="Y52" i="4" s="1"/>
  <c r="Y316" i="4"/>
  <c r="Y78" i="4" s="1"/>
  <c r="Y293" i="4"/>
  <c r="Y55" i="4" s="1"/>
  <c r="AD29" i="19"/>
  <c r="AD11" i="19"/>
  <c r="V292" i="4"/>
  <c r="V54" i="4" s="1"/>
  <c r="AA20" i="19"/>
  <c r="Q18" i="1" s="1"/>
  <c r="Z12" i="19"/>
  <c r="Y280" i="4"/>
  <c r="Y301" i="4"/>
  <c r="Y63" i="4" s="1"/>
  <c r="Y295" i="4"/>
  <c r="Y57" i="4" s="1"/>
  <c r="M23" i="20"/>
  <c r="N23" i="20"/>
  <c r="BL14" i="19"/>
  <c r="AD12" i="1"/>
  <c r="BO25" i="19"/>
  <c r="BO14" i="19"/>
  <c r="AF12" i="1"/>
  <c r="BR25" i="19"/>
  <c r="BI14" i="19"/>
  <c r="BI25" i="19"/>
  <c r="BT7" i="19"/>
  <c r="M84" i="24" s="1"/>
  <c r="AT313" i="4"/>
  <c r="AT75" i="4" s="1"/>
  <c r="AT297" i="4"/>
  <c r="AT59" i="4" s="1"/>
  <c r="AT316" i="4"/>
  <c r="AT78" i="4" s="1"/>
  <c r="AY29" i="19"/>
  <c r="AT315" i="4"/>
  <c r="AT77" i="4" s="1"/>
  <c r="AY17" i="19"/>
  <c r="AT32" i="4"/>
  <c r="AT34" i="4" s="1"/>
  <c r="AY19" i="19"/>
  <c r="AT289" i="4"/>
  <c r="AT51" i="4" s="1"/>
  <c r="AT300" i="4"/>
  <c r="AT62" i="4" s="1"/>
  <c r="AY22" i="19"/>
  <c r="AT298" i="4"/>
  <c r="AT60" i="4" s="1"/>
  <c r="AY20" i="19"/>
  <c r="AT293" i="4"/>
  <c r="AT55" i="4" s="1"/>
  <c r="AY16" i="19"/>
  <c r="AT292" i="4"/>
  <c r="AT54" i="4" s="1"/>
  <c r="AZ11" i="19"/>
  <c r="Z9" i="1" s="1"/>
  <c r="AU297" i="4"/>
  <c r="AU59" i="4" s="1"/>
  <c r="AU294" i="4"/>
  <c r="AU56" i="4" s="1"/>
  <c r="AU300" i="4"/>
  <c r="AU62" i="4" s="1"/>
  <c r="AU316" i="4"/>
  <c r="AU78" i="4" s="1"/>
  <c r="AU298" i="4"/>
  <c r="AU60" i="4" s="1"/>
  <c r="AU315" i="4"/>
  <c r="AU77" i="4" s="1"/>
  <c r="AU314" i="4"/>
  <c r="AU76" i="4" s="1"/>
  <c r="AU292" i="4"/>
  <c r="AU54" i="4" s="1"/>
  <c r="AZ19" i="19"/>
  <c r="AU69" i="4"/>
  <c r="AZ20" i="19"/>
  <c r="AZ22" i="19"/>
  <c r="AU280" i="4"/>
  <c r="AU301" i="4"/>
  <c r="AU63" i="4" s="1"/>
  <c r="AY14" i="19"/>
  <c r="AV14" i="19"/>
  <c r="Y12" i="1"/>
  <c r="AZ12" i="19"/>
  <c r="AU295" i="4"/>
  <c r="AU57" i="4" s="1"/>
  <c r="AU302" i="4"/>
  <c r="AU64" i="4" s="1"/>
  <c r="AU281" i="4"/>
  <c r="AU290" i="4"/>
  <c r="AU52" i="4" s="1"/>
  <c r="AZ13" i="19"/>
  <c r="AZ24" i="19"/>
  <c r="AU313" i="4"/>
  <c r="AU75" i="4" s="1"/>
  <c r="BE25" i="19"/>
  <c r="AB23" i="1"/>
  <c r="BE14" i="19"/>
  <c r="AB12" i="1" s="1"/>
  <c r="Y23" i="1"/>
  <c r="AL21" i="19"/>
  <c r="AL11" i="19"/>
  <c r="AL17" i="19"/>
  <c r="AG297" i="4"/>
  <c r="AG59" i="4" s="1"/>
  <c r="AG292" i="4"/>
  <c r="AG54" i="4" s="1"/>
  <c r="AL12" i="19"/>
  <c r="AL19" i="19"/>
  <c r="AI14" i="19"/>
  <c r="AK32" i="4"/>
  <c r="AK34" i="4" s="1"/>
  <c r="AK301" i="4"/>
  <c r="AK63" i="4" s="1"/>
  <c r="AP29" i="19"/>
  <c r="AP22" i="19"/>
  <c r="AK292" i="4"/>
  <c r="AK54" i="4" s="1"/>
  <c r="AK295" i="4"/>
  <c r="AK57" i="4" s="1"/>
  <c r="AK290" i="4"/>
  <c r="AK52" i="4" s="1"/>
  <c r="AK69" i="4"/>
  <c r="AK315" i="4"/>
  <c r="AK77" i="4" s="1"/>
  <c r="AF294" i="4"/>
  <c r="AF56" i="4" s="1"/>
  <c r="AJ315" i="4"/>
  <c r="AJ77" i="4" s="1"/>
  <c r="AL25" i="19"/>
  <c r="AN300" i="4"/>
  <c r="AN62" i="4" s="1"/>
  <c r="AK13" i="19"/>
  <c r="AJ292" i="4"/>
  <c r="AJ54" i="4" s="1"/>
  <c r="AO29" i="19"/>
  <c r="AO11" i="19"/>
  <c r="AJ295" i="4"/>
  <c r="AJ57" i="4" s="1"/>
  <c r="AO21" i="19"/>
  <c r="AJ297" i="4"/>
  <c r="AJ59" i="4" s="1"/>
  <c r="AF298" i="4"/>
  <c r="AF60" i="4" s="1"/>
  <c r="AJ293" i="4"/>
  <c r="AJ55" i="4" s="1"/>
  <c r="AS19" i="19"/>
  <c r="AQ8" i="19"/>
  <c r="AM14" i="19"/>
  <c r="U12" i="1"/>
  <c r="AQ25" i="19"/>
  <c r="W23" i="1"/>
  <c r="AI25" i="19"/>
  <c r="AT25" i="19" s="1"/>
  <c r="AK300" i="4"/>
  <c r="AK62" i="4" s="1"/>
  <c r="AP11" i="19"/>
  <c r="AP13" i="19"/>
  <c r="AP12" i="19"/>
  <c r="AP20" i="19"/>
  <c r="AK316" i="4"/>
  <c r="AK78" i="4" s="1"/>
  <c r="AK297" i="4"/>
  <c r="AK59" i="4" s="1"/>
  <c r="AP24" i="19"/>
  <c r="AO17" i="19"/>
  <c r="AJ313" i="4"/>
  <c r="AJ75" i="4" s="1"/>
  <c r="AS29" i="19"/>
  <c r="AJ280" i="4"/>
  <c r="AO16" i="19"/>
  <c r="AJ302" i="4"/>
  <c r="AJ64" i="4" s="1"/>
  <c r="AJ32" i="4"/>
  <c r="AJ34" i="4" s="1"/>
  <c r="AJ300" i="4"/>
  <c r="AJ62" i="4" s="1"/>
  <c r="AS13" i="19"/>
  <c r="AM8" i="19"/>
  <c r="AH297" i="4" s="1"/>
  <c r="AQ14" i="19"/>
  <c r="P12" i="1"/>
  <c r="AF8" i="19"/>
  <c r="AF25" i="19"/>
  <c r="AB14" i="19"/>
  <c r="Q12" i="1"/>
  <c r="AB8" i="19"/>
  <c r="W294" i="4" s="1"/>
  <c r="X25" i="19"/>
  <c r="Q69" i="4"/>
  <c r="Q302" i="4"/>
  <c r="Q64" i="4" s="1"/>
  <c r="Q280" i="4"/>
  <c r="V16" i="19"/>
  <c r="V24" i="19"/>
  <c r="Q316" i="4"/>
  <c r="Q78" i="4" s="1"/>
  <c r="Q298" i="4"/>
  <c r="Q60" i="4" s="1"/>
  <c r="Q289" i="4"/>
  <c r="Q51" i="4" s="1"/>
  <c r="Q290" i="4"/>
  <c r="Q52" i="4" s="1"/>
  <c r="V19" i="19"/>
  <c r="Q314" i="4"/>
  <c r="Q76" i="4" s="1"/>
  <c r="R5" i="1"/>
  <c r="R6" i="1" s="1"/>
  <c r="AE19" i="19"/>
  <c r="AE24" i="19"/>
  <c r="Z315" i="4"/>
  <c r="Z77" i="4" s="1"/>
  <c r="AE22" i="19"/>
  <c r="AE12" i="19"/>
  <c r="AE29" i="19"/>
  <c r="X8" i="19"/>
  <c r="S292" i="4" s="1"/>
  <c r="S54" i="4" s="1"/>
  <c r="AF14" i="19"/>
  <c r="AB25" i="19"/>
  <c r="Q23" i="1" s="1"/>
  <c r="AG7" i="19"/>
  <c r="G84" i="24" s="1"/>
  <c r="R12" i="1"/>
  <c r="E297" i="4"/>
  <c r="E59" i="4" s="1"/>
  <c r="D53" i="1" s="1"/>
  <c r="J13" i="19"/>
  <c r="D11" i="1" s="1"/>
  <c r="M69" i="4"/>
  <c r="L63" i="1" s="1"/>
  <c r="M290" i="4"/>
  <c r="M52" i="4" s="1"/>
  <c r="L46" i="1" s="1"/>
  <c r="M298" i="4"/>
  <c r="M60" i="4" s="1"/>
  <c r="L54" i="1" s="1"/>
  <c r="R22" i="19"/>
  <c r="L20" i="1" s="1"/>
  <c r="R29" i="19"/>
  <c r="L27" i="1" s="1"/>
  <c r="L24" i="19"/>
  <c r="G314" i="4"/>
  <c r="G76" i="4" s="1"/>
  <c r="F70" i="1" s="1"/>
  <c r="AP313" i="4"/>
  <c r="AP75" i="4" s="1"/>
  <c r="AP314" i="4"/>
  <c r="AP76" i="4" s="1"/>
  <c r="AP298" i="4"/>
  <c r="AP60" i="4" s="1"/>
  <c r="AP297" i="4"/>
  <c r="AP59" i="4" s="1"/>
  <c r="AU24" i="19"/>
  <c r="Y22" i="1" s="1"/>
  <c r="AU13" i="19"/>
  <c r="AU22" i="19"/>
  <c r="AP300" i="4"/>
  <c r="AP62" i="4" s="1"/>
  <c r="AP315" i="4"/>
  <c r="AP77" i="4" s="1"/>
  <c r="AU20" i="19"/>
  <c r="AP296" i="4"/>
  <c r="AP58" i="4" s="1"/>
  <c r="AP69" i="4"/>
  <c r="AU16" i="19"/>
  <c r="AP32" i="4"/>
  <c r="AP34" i="4" s="1"/>
  <c r="AP302" i="4"/>
  <c r="AP64" i="4"/>
  <c r="AP281" i="4"/>
  <c r="AP290" i="4"/>
  <c r="AP52" i="4" s="1"/>
  <c r="AP295" i="4"/>
  <c r="AP57" i="4" s="1"/>
  <c r="AP293" i="4"/>
  <c r="AP55" i="4" s="1"/>
  <c r="AU21" i="19"/>
  <c r="AP289" i="4"/>
  <c r="AP51" i="4" s="1"/>
  <c r="AU19" i="19"/>
  <c r="AP316" i="4"/>
  <c r="AP78" i="4" s="1"/>
  <c r="AH17" i="19"/>
  <c r="AC294" i="4"/>
  <c r="AC56" i="4" s="1"/>
  <c r="AC295" i="4"/>
  <c r="AC57" i="4" s="1"/>
  <c r="AC290" i="4"/>
  <c r="AC52" i="4" s="1"/>
  <c r="AC281" i="4"/>
  <c r="AC282" i="4" s="1"/>
  <c r="AC300" i="4"/>
  <c r="AC62" i="4" s="1"/>
  <c r="AH11" i="19"/>
  <c r="AH13" i="19"/>
  <c r="AC293" i="4"/>
  <c r="AC55" i="4" s="1"/>
  <c r="AC287" i="4"/>
  <c r="AC49" i="4" s="1"/>
  <c r="AH24" i="19"/>
  <c r="AH29" i="19"/>
  <c r="T27" i="1" s="1"/>
  <c r="AC32" i="4"/>
  <c r="AC34" i="4" s="1"/>
  <c r="AH22" i="19"/>
  <c r="AC302" i="4"/>
  <c r="AC64" i="4" s="1"/>
  <c r="AC289" i="4"/>
  <c r="AC51" i="4" s="1"/>
  <c r="AC313" i="4"/>
  <c r="AC75" i="4" s="1"/>
  <c r="AC297" i="4"/>
  <c r="AC59" i="4" s="1"/>
  <c r="AC301" i="4"/>
  <c r="AC63" i="4" s="1"/>
  <c r="AH20" i="19"/>
  <c r="AH19" i="19"/>
  <c r="AC69" i="4"/>
  <c r="AC316" i="4"/>
  <c r="AC78" i="4" s="1"/>
  <c r="AN280" i="4"/>
  <c r="AN281" i="4"/>
  <c r="AN287" i="4"/>
  <c r="AN49" i="4" s="1"/>
  <c r="AN314" i="4"/>
  <c r="AN76" i="4" s="1"/>
  <c r="AS22" i="19"/>
  <c r="AN292" i="4"/>
  <c r="AN54" i="4" s="1"/>
  <c r="AN301" i="4"/>
  <c r="AN63" i="4"/>
  <c r="AS17" i="19"/>
  <c r="AN297" i="4"/>
  <c r="AN59" i="4" s="1"/>
  <c r="AN298" i="4"/>
  <c r="AN60" i="4" s="1"/>
  <c r="AN313" i="4"/>
  <c r="AN75" i="4" s="1"/>
  <c r="AN315" i="4"/>
  <c r="AN77" i="4" s="1"/>
  <c r="AF316" i="4"/>
  <c r="AF78" i="4" s="1"/>
  <c r="AS16" i="19"/>
  <c r="AN316" i="4"/>
  <c r="AN78" i="4" s="1"/>
  <c r="AN289" i="4"/>
  <c r="AN51" i="4" s="1"/>
  <c r="AN290" i="4"/>
  <c r="AN52" i="4" s="1"/>
  <c r="AN302" i="4"/>
  <c r="AN64" i="4" s="1"/>
  <c r="AN293" i="4"/>
  <c r="AN55" i="4" s="1"/>
  <c r="AN69" i="4"/>
  <c r="AS24" i="19"/>
  <c r="AF289" i="4"/>
  <c r="AF51" i="4" s="1"/>
  <c r="AS21" i="19"/>
  <c r="AS11" i="19"/>
  <c r="AN32" i="4"/>
  <c r="AN34" i="4" s="1"/>
  <c r="AN295" i="4"/>
  <c r="AN57" i="4" s="1"/>
  <c r="W295" i="4"/>
  <c r="W57" i="4" s="1"/>
  <c r="W292" i="4"/>
  <c r="W298" i="4"/>
  <c r="W297" i="4"/>
  <c r="W59" i="4" s="1"/>
  <c r="AM293" i="4"/>
  <c r="AM55" i="4" s="1"/>
  <c r="AR19" i="19"/>
  <c r="AR11" i="19"/>
  <c r="AM298" i="4"/>
  <c r="AM60" i="4" s="1"/>
  <c r="AM295" i="4"/>
  <c r="AM57" i="4" s="1"/>
  <c r="AE20" i="19"/>
  <c r="Z295" i="4"/>
  <c r="Z57" i="4" s="1"/>
  <c r="Z294" i="4"/>
  <c r="Z56" i="4" s="1"/>
  <c r="Z289" i="4"/>
  <c r="Z51" i="4" s="1"/>
  <c r="AE17" i="19"/>
  <c r="Z293" i="4"/>
  <c r="Z55" i="4" s="1"/>
  <c r="Z292" i="4"/>
  <c r="Z54" i="4" s="1"/>
  <c r="Z316" i="4"/>
  <c r="Z78" i="4" s="1"/>
  <c r="Z298" i="4"/>
  <c r="Z60" i="4" s="1"/>
  <c r="Z281" i="4"/>
  <c r="Z302" i="4"/>
  <c r="Z64" i="4" s="1"/>
  <c r="Z32" i="4"/>
  <c r="Z34" i="4" s="1"/>
  <c r="Z280" i="4"/>
  <c r="Z290" i="4"/>
  <c r="Z52" i="4" s="1"/>
  <c r="Z300" i="4"/>
  <c r="Z62" i="4" s="1"/>
  <c r="Z297" i="4"/>
  <c r="Z59" i="4" s="1"/>
  <c r="Z301" i="4"/>
  <c r="Z63" i="4" s="1"/>
  <c r="AE301" i="4"/>
  <c r="AE63" i="4" s="1"/>
  <c r="AE290" i="4"/>
  <c r="AE52" i="4" s="1"/>
  <c r="AJ13" i="19"/>
  <c r="AJ20" i="19"/>
  <c r="AJ19" i="19"/>
  <c r="AE300" i="4"/>
  <c r="AE62" i="4" s="1"/>
  <c r="AE292" i="4"/>
  <c r="AE54" i="4" s="1"/>
  <c r="AE298" i="4"/>
  <c r="AE60" i="4" s="1"/>
  <c r="AE289" i="4"/>
  <c r="AE51" i="4" s="1"/>
  <c r="BE8" i="19"/>
  <c r="AZ316" i="4" s="1"/>
  <c r="AZ78" i="4" s="1"/>
  <c r="AV8" i="19"/>
  <c r="I6" i="22"/>
  <c r="BD8" i="19"/>
  <c r="AW8" i="19"/>
  <c r="Z5" i="1" s="1"/>
  <c r="Z6" i="1" s="1"/>
  <c r="BB8" i="19"/>
  <c r="AX8" i="19"/>
  <c r="AA292" i="4"/>
  <c r="AA54" i="4" s="1"/>
  <c r="AI8" i="19"/>
  <c r="AN8" i="19"/>
  <c r="AF21" i="19"/>
  <c r="R19" i="1" s="1"/>
  <c r="AF297" i="4"/>
  <c r="AF59" i="4" s="1"/>
  <c r="AQ242" i="4"/>
  <c r="F73" i="20"/>
  <c r="D195" i="4"/>
  <c r="F244" i="4"/>
  <c r="G244" i="4" s="1"/>
  <c r="H244" i="4" s="1"/>
  <c r="I244" i="4" s="1"/>
  <c r="J244" i="4" s="1"/>
  <c r="K244" i="4" s="1"/>
  <c r="L244" i="4" s="1"/>
  <c r="M244" i="4" s="1"/>
  <c r="N244" i="4" s="1"/>
  <c r="O244" i="4" s="1"/>
  <c r="C147" i="17" s="1"/>
  <c r="E82" i="20"/>
  <c r="F82" i="20" s="1"/>
  <c r="F70" i="20"/>
  <c r="L23" i="20"/>
  <c r="G23" i="20"/>
  <c r="K23" i="20"/>
  <c r="AE240" i="4"/>
  <c r="AF240" i="4" s="1"/>
  <c r="AE242" i="4"/>
  <c r="AS241" i="4"/>
  <c r="AT241" i="4" s="1"/>
  <c r="AU241" i="4" s="1"/>
  <c r="AV241" i="4" s="1"/>
  <c r="AW241" i="4" s="1"/>
  <c r="AX241" i="4" s="1"/>
  <c r="AY241" i="4" s="1"/>
  <c r="AZ241" i="4" s="1"/>
  <c r="BA241" i="4" s="1"/>
  <c r="BB241" i="4" s="1"/>
  <c r="AE12" i="1"/>
  <c r="G25" i="17"/>
  <c r="I5" i="22"/>
  <c r="AT280" i="4"/>
  <c r="AY21" i="19"/>
  <c r="AT290" i="4"/>
  <c r="AT52" i="4" s="1"/>
  <c r="AT296" i="4"/>
  <c r="AT58" i="4" s="1"/>
  <c r="AT302" i="4"/>
  <c r="AT64" i="4" s="1"/>
  <c r="AY11" i="19"/>
  <c r="AY13" i="19"/>
  <c r="AY12" i="19"/>
  <c r="AT301" i="4"/>
  <c r="AT63" i="4" s="1"/>
  <c r="AT314" i="4"/>
  <c r="AT76" i="4" s="1"/>
  <c r="AY24" i="19"/>
  <c r="AT295" i="4"/>
  <c r="AT57" i="4" s="1"/>
  <c r="AT69" i="4"/>
  <c r="AT294" i="4"/>
  <c r="AT56" i="4" s="1"/>
  <c r="AB21" i="19"/>
  <c r="W301" i="4"/>
  <c r="W63" i="4" s="1"/>
  <c r="W32" i="4"/>
  <c r="W34" i="4" s="1"/>
  <c r="W316" i="4"/>
  <c r="W78" i="4" s="1"/>
  <c r="W289" i="4"/>
  <c r="W51" i="4" s="1"/>
  <c r="W290" i="4"/>
  <c r="W52" i="4" s="1"/>
  <c r="W293" i="4"/>
  <c r="W55" i="4" s="1"/>
  <c r="W300" i="4"/>
  <c r="W302" i="4"/>
  <c r="W64" i="4" s="1"/>
  <c r="W281" i="4"/>
  <c r="W296" i="4"/>
  <c r="W58" i="4" s="1"/>
  <c r="D25" i="17"/>
  <c r="F5" i="22"/>
  <c r="F289" i="4"/>
  <c r="F51" i="4" s="1"/>
  <c r="F287" i="4"/>
  <c r="F49" i="4" s="1"/>
  <c r="E43" i="1" s="1"/>
  <c r="F32" i="4"/>
  <c r="F34" i="4" s="1"/>
  <c r="F302" i="4"/>
  <c r="F64" i="4" s="1"/>
  <c r="E58" i="1" s="1"/>
  <c r="K13" i="19"/>
  <c r="E11" i="1" s="1"/>
  <c r="K20" i="19"/>
  <c r="E18" i="1"/>
  <c r="F69" i="4"/>
  <c r="E63" i="1" s="1"/>
  <c r="F315" i="4"/>
  <c r="F77" i="4" s="1"/>
  <c r="E71" i="1" s="1"/>
  <c r="K19" i="19"/>
  <c r="E17" i="1"/>
  <c r="F290" i="4"/>
  <c r="F52" i="4" s="1"/>
  <c r="E46" i="1" s="1"/>
  <c r="F297" i="4"/>
  <c r="F59" i="4" s="1"/>
  <c r="E53" i="1" s="1"/>
  <c r="F280" i="4"/>
  <c r="K12" i="19"/>
  <c r="K16" i="19"/>
  <c r="E14" i="1"/>
  <c r="F292" i="4"/>
  <c r="F54" i="4" s="1"/>
  <c r="E48" i="1" s="1"/>
  <c r="F313" i="4"/>
  <c r="F75" i="4" s="1"/>
  <c r="E69" i="1" s="1"/>
  <c r="F293" i="4"/>
  <c r="F55" i="4"/>
  <c r="E49" i="1" s="1"/>
  <c r="F300" i="4"/>
  <c r="F296" i="4"/>
  <c r="F58" i="4" s="1"/>
  <c r="E52" i="1" s="1"/>
  <c r="F298" i="4"/>
  <c r="F60" i="4" s="1"/>
  <c r="E54" i="1" s="1"/>
  <c r="F281" i="4"/>
  <c r="F282" i="4" s="1"/>
  <c r="E33" i="1" s="1"/>
  <c r="F301" i="4"/>
  <c r="F63" i="4" s="1"/>
  <c r="E57" i="1" s="1"/>
  <c r="K11" i="19"/>
  <c r="E9" i="1" s="1"/>
  <c r="F316" i="4"/>
  <c r="K22" i="19"/>
  <c r="E20" i="1" s="1"/>
  <c r="K24" i="19"/>
  <c r="E22" i="1" s="1"/>
  <c r="K21" i="19"/>
  <c r="E19" i="1" s="1"/>
  <c r="E5" i="1"/>
  <c r="K29" i="19"/>
  <c r="E27" i="1" s="1"/>
  <c r="K17" i="19"/>
  <c r="E15" i="1" s="1"/>
  <c r="F314" i="4"/>
  <c r="F76" i="4" s="1"/>
  <c r="E70" i="1" s="1"/>
  <c r="G15" i="1"/>
  <c r="S17" i="19"/>
  <c r="M15" i="1"/>
  <c r="S24" i="19"/>
  <c r="M22" i="1" s="1"/>
  <c r="G22" i="1"/>
  <c r="F295" i="4"/>
  <c r="F57" i="4" s="1"/>
  <c r="E51" i="1" s="1"/>
  <c r="L282" i="4"/>
  <c r="K33" i="1" s="1"/>
  <c r="O17" i="19"/>
  <c r="I15" i="1" s="1"/>
  <c r="J296" i="4"/>
  <c r="J58" i="4" s="1"/>
  <c r="I52" i="1" s="1"/>
  <c r="J292" i="4"/>
  <c r="J54" i="4" s="1"/>
  <c r="I48" i="1" s="1"/>
  <c r="O29" i="19"/>
  <c r="I27" i="1" s="1"/>
  <c r="O24" i="19"/>
  <c r="I22" i="1"/>
  <c r="O19" i="19"/>
  <c r="I17" i="1" s="1"/>
  <c r="J297" i="4"/>
  <c r="J59" i="4" s="1"/>
  <c r="I53" i="1" s="1"/>
  <c r="O20" i="19"/>
  <c r="I18" i="1"/>
  <c r="J301" i="4"/>
  <c r="J63" i="4" s="1"/>
  <c r="I57" i="1" s="1"/>
  <c r="I5" i="1"/>
  <c r="I6" i="1"/>
  <c r="J302" i="4"/>
  <c r="J64" i="4" s="1"/>
  <c r="I58" i="1" s="1"/>
  <c r="J281" i="4"/>
  <c r="J287" i="4"/>
  <c r="J49" i="4" s="1"/>
  <c r="I43" i="1" s="1"/>
  <c r="O13" i="19"/>
  <c r="I11" i="1" s="1"/>
  <c r="O22" i="19"/>
  <c r="I20" i="1"/>
  <c r="J314" i="4"/>
  <c r="J76" i="4" s="1"/>
  <c r="I70" i="1" s="1"/>
  <c r="J315" i="4"/>
  <c r="J77" i="4" s="1"/>
  <c r="I71" i="1" s="1"/>
  <c r="J290" i="4"/>
  <c r="J52" i="4" s="1"/>
  <c r="I46" i="1" s="1"/>
  <c r="J316" i="4"/>
  <c r="J78" i="4" s="1"/>
  <c r="I72" i="1" s="1"/>
  <c r="J300" i="4"/>
  <c r="J62" i="4" s="1"/>
  <c r="I56" i="1" s="1"/>
  <c r="J294" i="4"/>
  <c r="J56" i="4" s="1"/>
  <c r="I50" i="1" s="1"/>
  <c r="O21" i="19"/>
  <c r="I19" i="1" s="1"/>
  <c r="J32" i="4"/>
  <c r="J34" i="4" s="1"/>
  <c r="J69" i="4"/>
  <c r="I63" i="1" s="1"/>
  <c r="J295" i="4"/>
  <c r="J57" i="4" s="1"/>
  <c r="I51" i="1" s="1"/>
  <c r="O16" i="19"/>
  <c r="I14" i="1" s="1"/>
  <c r="J313" i="4"/>
  <c r="J75" i="4" s="1"/>
  <c r="I69" i="1" s="1"/>
  <c r="J298" i="4"/>
  <c r="J60" i="4" s="1"/>
  <c r="I54" i="1" s="1"/>
  <c r="J289" i="4"/>
  <c r="J51" i="4" s="1"/>
  <c r="I45" i="1" s="1"/>
  <c r="O12" i="19"/>
  <c r="I10" i="1"/>
  <c r="O11" i="19"/>
  <c r="I9" i="1" s="1"/>
  <c r="J280" i="4"/>
  <c r="J293" i="4"/>
  <c r="J55" i="4" s="1"/>
  <c r="H23" i="1"/>
  <c r="E12" i="1"/>
  <c r="F294" i="4"/>
  <c r="F56" i="4" s="1"/>
  <c r="AF23" i="1"/>
  <c r="AM24" i="19"/>
  <c r="AM13" i="19"/>
  <c r="AH300" i="4"/>
  <c r="AH62" i="4" s="1"/>
  <c r="AM12" i="19"/>
  <c r="AM16" i="19"/>
  <c r="AH287" i="4"/>
  <c r="AH49" i="4" s="1"/>
  <c r="AH294" i="4"/>
  <c r="AH56" i="4" s="1"/>
  <c r="AH290" i="4"/>
  <c r="AH52" i="4"/>
  <c r="AH289" i="4"/>
  <c r="AH51" i="4" s="1"/>
  <c r="AH280" i="4"/>
  <c r="AM19" i="19"/>
  <c r="AH298" i="4"/>
  <c r="AH60" i="4" s="1"/>
  <c r="AH32" i="4"/>
  <c r="AH34" i="4" s="1"/>
  <c r="AH314" i="4"/>
  <c r="AH76" i="4" s="1"/>
  <c r="AH293" i="4"/>
  <c r="AH55" i="4" s="1"/>
  <c r="AH316" i="4"/>
  <c r="AH78" i="4" s="1"/>
  <c r="AH281" i="4"/>
  <c r="AH302" i="4"/>
  <c r="AH64" i="4" s="1"/>
  <c r="AH69" i="4"/>
  <c r="AH292" i="4"/>
  <c r="AH54" i="4" s="1"/>
  <c r="AM20" i="19"/>
  <c r="AM22" i="19"/>
  <c r="AM11" i="19"/>
  <c r="AH301" i="4"/>
  <c r="AH63" i="4" s="1"/>
  <c r="AM21" i="19"/>
  <c r="AH313" i="4"/>
  <c r="AH75" i="4" s="1"/>
  <c r="AM29" i="19"/>
  <c r="AH315" i="4"/>
  <c r="AH77" i="4"/>
  <c r="AH296" i="4"/>
  <c r="AH58" i="4" s="1"/>
  <c r="AM17" i="19"/>
  <c r="U5" i="1"/>
  <c r="U6" i="1" s="1"/>
  <c r="AH295" i="4"/>
  <c r="AH57" i="4" s="1"/>
  <c r="AL315" i="4"/>
  <c r="AL77" i="4" s="1"/>
  <c r="AL298" i="4"/>
  <c r="AL60" i="4" s="1"/>
  <c r="AL32" i="4"/>
  <c r="AL34" i="4" s="1"/>
  <c r="AL302" i="4"/>
  <c r="AL64" i="4" s="1"/>
  <c r="AQ20" i="19"/>
  <c r="W18" i="1" s="1"/>
  <c r="AQ16" i="19"/>
  <c r="AQ11" i="19"/>
  <c r="W9" i="1" s="1"/>
  <c r="AL300" i="4"/>
  <c r="AL62" i="4" s="1"/>
  <c r="AL287" i="4"/>
  <c r="AL49" i="4" s="1"/>
  <c r="AQ24" i="19"/>
  <c r="AL316" i="4"/>
  <c r="AL78" i="4" s="1"/>
  <c r="AL281" i="4"/>
  <c r="AL292" i="4"/>
  <c r="AL54" i="4" s="1"/>
  <c r="AL301" i="4"/>
  <c r="AL63" i="4" s="1"/>
  <c r="AL297" i="4"/>
  <c r="AL59" i="4" s="1"/>
  <c r="AL296" i="4"/>
  <c r="AL58" i="4" s="1"/>
  <c r="AQ12" i="19"/>
  <c r="AL314" i="4"/>
  <c r="AL76" i="4" s="1"/>
  <c r="AL295" i="4"/>
  <c r="AL294" i="4"/>
  <c r="AL56" i="4" s="1"/>
  <c r="AQ19" i="19"/>
  <c r="W17" i="1" s="1"/>
  <c r="AQ22" i="19"/>
  <c r="AL290" i="4"/>
  <c r="AL52" i="4" s="1"/>
  <c r="AL289" i="4"/>
  <c r="AL51" i="4" s="1"/>
  <c r="AL280" i="4"/>
  <c r="AL313" i="4"/>
  <c r="AL75" i="4"/>
  <c r="AL293" i="4"/>
  <c r="AL55" i="4"/>
  <c r="AQ29" i="19"/>
  <c r="AL69" i="4"/>
  <c r="AQ13" i="19"/>
  <c r="AQ17" i="19"/>
  <c r="AQ21" i="19"/>
  <c r="AT14" i="19"/>
  <c r="AA315" i="4"/>
  <c r="AA77" i="4" s="1"/>
  <c r="AA290" i="4"/>
  <c r="AA52" i="4" s="1"/>
  <c r="AA32" i="4"/>
  <c r="AA34" i="4" s="1"/>
  <c r="AA301" i="4"/>
  <c r="AA63" i="4" s="1"/>
  <c r="AA281" i="4"/>
  <c r="AA294" i="4"/>
  <c r="AA56" i="4" s="1"/>
  <c r="AA69" i="4"/>
  <c r="AF13" i="19"/>
  <c r="AF29" i="19"/>
  <c r="R27" i="1" s="1"/>
  <c r="AF17" i="19"/>
  <c r="AA297" i="4"/>
  <c r="AA59" i="4" s="1"/>
  <c r="AA300" i="4"/>
  <c r="AA62" i="4" s="1"/>
  <c r="AA289" i="4"/>
  <c r="AA51" i="4"/>
  <c r="AA316" i="4"/>
  <c r="AA78" i="4" s="1"/>
  <c r="AA302" i="4"/>
  <c r="AA64" i="4" s="1"/>
  <c r="AA280" i="4"/>
  <c r="AA282" i="4" s="1"/>
  <c r="AF20" i="19"/>
  <c r="AA313" i="4"/>
  <c r="AA75" i="4" s="1"/>
  <c r="AF16" i="19"/>
  <c r="R14" i="1" s="1"/>
  <c r="AA314" i="4"/>
  <c r="AA76" i="4" s="1"/>
  <c r="AA295" i="4"/>
  <c r="AA57" i="4" s="1"/>
  <c r="AF12" i="19"/>
  <c r="AF24" i="19"/>
  <c r="AA296" i="4"/>
  <c r="AA58" i="4" s="1"/>
  <c r="AF19" i="19"/>
  <c r="AF11" i="19"/>
  <c r="AA298" i="4"/>
  <c r="AA60" i="4" s="1"/>
  <c r="AA293" i="4"/>
  <c r="AA55" i="4" s="1"/>
  <c r="AF22" i="19"/>
  <c r="P23" i="1"/>
  <c r="X12" i="19"/>
  <c r="P10" i="1" s="1"/>
  <c r="S69" i="4"/>
  <c r="S314" i="4"/>
  <c r="S76" i="4" s="1"/>
  <c r="S297" i="4"/>
  <c r="S59" i="4" s="1"/>
  <c r="AB16" i="19"/>
  <c r="AB22" i="19"/>
  <c r="W280" i="4"/>
  <c r="AB17" i="19"/>
  <c r="AB19" i="19"/>
  <c r="W69" i="4"/>
  <c r="AB12" i="19"/>
  <c r="AB11" i="19"/>
  <c r="W313" i="4"/>
  <c r="W75" i="4" s="1"/>
  <c r="AB24" i="19"/>
  <c r="W314" i="4"/>
  <c r="W76" i="4" s="1"/>
  <c r="AB13" i="19"/>
  <c r="W315" i="4"/>
  <c r="W77" i="4" s="1"/>
  <c r="AB20" i="19"/>
  <c r="AB29" i="19"/>
  <c r="F22" i="1"/>
  <c r="R24" i="19"/>
  <c r="L22" i="1" s="1"/>
  <c r="AN282" i="4"/>
  <c r="AD300" i="4"/>
  <c r="AD62" i="4" s="1"/>
  <c r="AI22" i="19"/>
  <c r="AI12" i="19"/>
  <c r="AD298" i="4"/>
  <c r="AD316" i="4"/>
  <c r="AD78" i="4" s="1"/>
  <c r="AI19" i="19"/>
  <c r="AD290" i="4"/>
  <c r="AD281" i="4"/>
  <c r="AD280" i="4"/>
  <c r="AD301" i="4"/>
  <c r="AD314" i="4"/>
  <c r="AD294" i="4"/>
  <c r="AD56" i="4"/>
  <c r="AD295" i="4"/>
  <c r="AI24" i="19"/>
  <c r="AI17" i="19"/>
  <c r="AI13" i="19"/>
  <c r="T11" i="1" s="1"/>
  <c r="AD292" i="4"/>
  <c r="AD54" i="4" s="1"/>
  <c r="AD315" i="4"/>
  <c r="AD77" i="4"/>
  <c r="AD32" i="4"/>
  <c r="AD302" i="4"/>
  <c r="AD64" i="4" s="1"/>
  <c r="AD289" i="4"/>
  <c r="AD51" i="4" s="1"/>
  <c r="AD287" i="4"/>
  <c r="AD49" i="4" s="1"/>
  <c r="T43" i="1" s="1"/>
  <c r="AD313" i="4"/>
  <c r="AD293" i="4"/>
  <c r="AD55" i="4" s="1"/>
  <c r="AD297" i="4"/>
  <c r="AD59" i="4" s="1"/>
  <c r="AI20" i="19"/>
  <c r="AI21" i="19"/>
  <c r="AI29" i="19"/>
  <c r="AI11" i="19"/>
  <c r="AD296" i="4"/>
  <c r="AD58" i="4" s="1"/>
  <c r="AI16" i="19"/>
  <c r="T5" i="1"/>
  <c r="AS302" i="4"/>
  <c r="AS64" i="4" s="1"/>
  <c r="AS298" i="4"/>
  <c r="AS60" i="4" s="1"/>
  <c r="AS293" i="4"/>
  <c r="AS55" i="4" s="1"/>
  <c r="AS297" i="4"/>
  <c r="AS59" i="4" s="1"/>
  <c r="AS290" i="4"/>
  <c r="AS52" i="4" s="1"/>
  <c r="AS280" i="4"/>
  <c r="AX11" i="19"/>
  <c r="AX13" i="19"/>
  <c r="Z11" i="1" s="1"/>
  <c r="AS32" i="4"/>
  <c r="AS34" i="4" s="1"/>
  <c r="AX12" i="19"/>
  <c r="Z10" i="1" s="1"/>
  <c r="AX16" i="19"/>
  <c r="Z14" i="1" s="1"/>
  <c r="AX22" i="19"/>
  <c r="Z20" i="1" s="1"/>
  <c r="AS316" i="4"/>
  <c r="AS78" i="4" s="1"/>
  <c r="AS300" i="4"/>
  <c r="AS62" i="4" s="1"/>
  <c r="AS295" i="4"/>
  <c r="AS57" i="4" s="1"/>
  <c r="AS294" i="4"/>
  <c r="AS56" i="4" s="1"/>
  <c r="AS301" i="4"/>
  <c r="AS63" i="4" s="1"/>
  <c r="AS296" i="4"/>
  <c r="AS58" i="4" s="1"/>
  <c r="AX21" i="19"/>
  <c r="Z19" i="1" s="1"/>
  <c r="AX20" i="19"/>
  <c r="Z18" i="1" s="1"/>
  <c r="AS289" i="4"/>
  <c r="AS51" i="4" s="1"/>
  <c r="AX19" i="19"/>
  <c r="Z17" i="1" s="1"/>
  <c r="AX29" i="19"/>
  <c r="Z27" i="1" s="1"/>
  <c r="AS292" i="4"/>
  <c r="AS54" i="4" s="1"/>
  <c r="AS281" i="4"/>
  <c r="AS69" i="4"/>
  <c r="AX24" i="19"/>
  <c r="AS315" i="4"/>
  <c r="AS77" i="4" s="1"/>
  <c r="AS314" i="4"/>
  <c r="AS76" i="4" s="1"/>
  <c r="AS313" i="4"/>
  <c r="AS75" i="4" s="1"/>
  <c r="AX17" i="19"/>
  <c r="AB5" i="1"/>
  <c r="AB6" i="1" s="1"/>
  <c r="BK8" i="19"/>
  <c r="BQ8" i="19"/>
  <c r="BO8" i="19"/>
  <c r="BI8" i="19"/>
  <c r="BP8" i="19"/>
  <c r="BK289" i="4" s="1"/>
  <c r="BK51" i="4" s="1"/>
  <c r="BM8" i="19"/>
  <c r="BR8" i="19"/>
  <c r="BJ8" i="19"/>
  <c r="BS8" i="19"/>
  <c r="BS11" i="19" s="1"/>
  <c r="BN8" i="19"/>
  <c r="BL8" i="19"/>
  <c r="BH8" i="19"/>
  <c r="R15" i="1"/>
  <c r="R18" i="1"/>
  <c r="W62" i="4"/>
  <c r="AY301" i="4"/>
  <c r="AY63" i="4" s="1"/>
  <c r="BD22" i="19"/>
  <c r="BD21" i="19"/>
  <c r="BD24" i="19"/>
  <c r="AY295" i="4"/>
  <c r="AY57" i="4" s="1"/>
  <c r="AY32" i="4"/>
  <c r="AY34" i="4" s="1"/>
  <c r="BD11" i="19"/>
  <c r="BD29" i="19"/>
  <c r="AY300" i="4"/>
  <c r="AY62" i="4" s="1"/>
  <c r="BD19" i="19"/>
  <c r="AY293" i="4"/>
  <c r="AY55" i="4" s="1"/>
  <c r="BD16" i="19"/>
  <c r="BD12" i="19"/>
  <c r="AY289" i="4"/>
  <c r="AY51" i="4" s="1"/>
  <c r="AY281" i="4"/>
  <c r="AY316" i="4"/>
  <c r="AY78" i="4" s="1"/>
  <c r="BD20" i="19"/>
  <c r="AY297" i="4"/>
  <c r="AY59" i="4" s="1"/>
  <c r="AY292" i="4"/>
  <c r="AY54" i="4" s="1"/>
  <c r="AY294" i="4"/>
  <c r="AY56" i="4" s="1"/>
  <c r="AY302" i="4"/>
  <c r="AY64" i="4" s="1"/>
  <c r="BD13" i="19"/>
  <c r="AY69" i="4"/>
  <c r="AY290" i="4"/>
  <c r="AY52" i="4" s="1"/>
  <c r="AY298" i="4"/>
  <c r="AY60" i="4" s="1"/>
  <c r="AY296" i="4"/>
  <c r="AY58" i="4" s="1"/>
  <c r="AY280" i="4"/>
  <c r="AY314" i="4"/>
  <c r="AY76" i="4" s="1"/>
  <c r="AY313" i="4"/>
  <c r="AY75" i="4" s="1"/>
  <c r="AY315" i="4"/>
  <c r="AY77" i="4" s="1"/>
  <c r="BD17" i="19"/>
  <c r="AQ280" i="4"/>
  <c r="AV12" i="19"/>
  <c r="AQ295" i="4"/>
  <c r="AQ57" i="4" s="1"/>
  <c r="AQ281" i="4"/>
  <c r="AV22" i="19"/>
  <c r="AQ290" i="4"/>
  <c r="AQ69" i="4"/>
  <c r="AV20" i="19"/>
  <c r="AQ292" i="4"/>
  <c r="AQ298" i="4"/>
  <c r="AQ294" i="4"/>
  <c r="AQ56" i="4" s="1"/>
  <c r="AQ301" i="4"/>
  <c r="AQ63" i="4" s="1"/>
  <c r="AV13" i="19"/>
  <c r="AV16" i="19"/>
  <c r="AV19" i="19"/>
  <c r="AQ300" i="4"/>
  <c r="AQ62" i="4" s="1"/>
  <c r="AQ289" i="4"/>
  <c r="AQ51" i="4" s="1"/>
  <c r="AQ296" i="4"/>
  <c r="AV29" i="19"/>
  <c r="AQ297" i="4"/>
  <c r="AQ59" i="4" s="1"/>
  <c r="AV21" i="19"/>
  <c r="AQ293" i="4"/>
  <c r="AQ55" i="4" s="1"/>
  <c r="AQ32" i="4"/>
  <c r="AQ34" i="4" s="1"/>
  <c r="AV11" i="19"/>
  <c r="AQ315" i="4"/>
  <c r="AQ77" i="4" s="1"/>
  <c r="AV17" i="19"/>
  <c r="AQ316" i="4"/>
  <c r="AQ78" i="4" s="1"/>
  <c r="AQ313" i="4"/>
  <c r="AQ75" i="4" s="1"/>
  <c r="AQ314" i="4"/>
  <c r="AV24" i="19"/>
  <c r="BG8" i="19"/>
  <c r="K87" i="24" s="1"/>
  <c r="K96" i="24" s="1"/>
  <c r="AQ302" i="4"/>
  <c r="AQ64" i="4" s="1"/>
  <c r="AW316" i="4"/>
  <c r="AW78" i="4" s="1"/>
  <c r="BB16" i="19"/>
  <c r="AA14" i="1" s="1"/>
  <c r="AW298" i="4"/>
  <c r="AW60" i="4" s="1"/>
  <c r="AW297" i="4"/>
  <c r="AW59" i="4" s="1"/>
  <c r="AW294" i="4"/>
  <c r="AW56" i="4" s="1"/>
  <c r="AW295" i="4"/>
  <c r="AW57" i="4" s="1"/>
  <c r="AW292" i="4"/>
  <c r="AW54" i="4" s="1"/>
  <c r="BB29" i="19"/>
  <c r="AA27" i="1" s="1"/>
  <c r="AW300" i="4"/>
  <c r="AW62" i="4" s="1"/>
  <c r="BB20" i="19"/>
  <c r="AA18" i="1" s="1"/>
  <c r="AW301" i="4"/>
  <c r="AW63" i="4" s="1"/>
  <c r="AW32" i="4"/>
  <c r="AW34" i="4" s="1"/>
  <c r="BB12" i="19"/>
  <c r="AA10" i="1" s="1"/>
  <c r="AW281" i="4"/>
  <c r="AW290" i="4"/>
  <c r="AW52" i="4" s="1"/>
  <c r="AW296" i="4"/>
  <c r="AW58" i="4"/>
  <c r="AW302" i="4"/>
  <c r="AW64" i="4" s="1"/>
  <c r="BB11" i="19"/>
  <c r="AA9" i="1" s="1"/>
  <c r="AW280" i="4"/>
  <c r="BB13" i="19"/>
  <c r="AA11" i="1"/>
  <c r="AW293" i="4"/>
  <c r="AW55" i="4" s="1"/>
  <c r="AW69" i="4"/>
  <c r="BB19" i="19"/>
  <c r="AA17" i="1" s="1"/>
  <c r="BB21" i="19"/>
  <c r="AA19" i="1"/>
  <c r="AW289" i="4"/>
  <c r="AW51" i="4" s="1"/>
  <c r="BB22" i="19"/>
  <c r="AA20" i="1" s="1"/>
  <c r="BB24" i="19"/>
  <c r="AA22" i="1" s="1"/>
  <c r="AW315" i="4"/>
  <c r="AW77" i="4" s="1"/>
  <c r="AW314" i="4"/>
  <c r="AW76" i="4" s="1"/>
  <c r="AW313" i="4"/>
  <c r="AW75" i="4" s="1"/>
  <c r="BB17" i="19"/>
  <c r="AA15" i="1" s="1"/>
  <c r="AW19" i="19"/>
  <c r="AR302" i="4"/>
  <c r="AR64" i="4" s="1"/>
  <c r="AR294" i="4"/>
  <c r="AR56" i="4" s="1"/>
  <c r="AR281" i="4"/>
  <c r="AR295" i="4"/>
  <c r="AR57" i="4" s="1"/>
  <c r="AR314" i="4"/>
  <c r="AR76" i="4" s="1"/>
  <c r="AR300" i="4"/>
  <c r="AR62" i="4" s="1"/>
  <c r="BE20" i="19"/>
  <c r="AZ290" i="4"/>
  <c r="AZ52" i="4" s="1"/>
  <c r="AZ297" i="4"/>
  <c r="AZ59" i="4" s="1"/>
  <c r="AZ295" i="4"/>
  <c r="AZ57" i="4" s="1"/>
  <c r="BE17" i="19"/>
  <c r="AB15" i="1" s="1"/>
  <c r="BE19" i="19"/>
  <c r="W60" i="4"/>
  <c r="W54" i="4"/>
  <c r="AN16" i="19"/>
  <c r="AI302" i="4"/>
  <c r="AI64" i="4" s="1"/>
  <c r="AI292" i="4"/>
  <c r="AI54" i="4" s="1"/>
  <c r="AN20" i="19"/>
  <c r="V18" i="1" s="1"/>
  <c r="AN19" i="19"/>
  <c r="V17" i="1"/>
  <c r="AN13" i="19"/>
  <c r="AI281" i="4"/>
  <c r="AI32" i="4"/>
  <c r="AI34" i="4" s="1"/>
  <c r="AN21" i="19"/>
  <c r="V19" i="1" s="1"/>
  <c r="AN29" i="19"/>
  <c r="AI301" i="4"/>
  <c r="AI63" i="4" s="1"/>
  <c r="AN12" i="19"/>
  <c r="V10" i="1" s="1"/>
  <c r="AI294" i="4"/>
  <c r="AI56" i="4" s="1"/>
  <c r="AI296" i="4"/>
  <c r="AI58" i="4" s="1"/>
  <c r="AI280" i="4"/>
  <c r="AI314" i="4"/>
  <c r="AI76" i="4" s="1"/>
  <c r="AI315" i="4"/>
  <c r="AI77" i="4" s="1"/>
  <c r="AI298" i="4"/>
  <c r="AI60" i="4" s="1"/>
  <c r="AI289" i="4"/>
  <c r="AI313" i="4"/>
  <c r="AI75" i="4" s="1"/>
  <c r="AI290" i="4"/>
  <c r="AI52" i="4" s="1"/>
  <c r="AN22" i="19"/>
  <c r="V20" i="1"/>
  <c r="AI293" i="4"/>
  <c r="AI297" i="4"/>
  <c r="AI59" i="4" s="1"/>
  <c r="AI287" i="4"/>
  <c r="AI49" i="4" s="1"/>
  <c r="AI295" i="4"/>
  <c r="AI57" i="4" s="1"/>
  <c r="AN24" i="19"/>
  <c r="V22" i="1" s="1"/>
  <c r="AI300" i="4"/>
  <c r="AI62" i="4" s="1"/>
  <c r="AI69" i="4"/>
  <c r="AI316" i="4"/>
  <c r="AI78" i="4" s="1"/>
  <c r="AN11" i="19"/>
  <c r="V5" i="1"/>
  <c r="V6" i="1" s="1"/>
  <c r="AN17" i="19"/>
  <c r="V15" i="1" s="1"/>
  <c r="BG243" i="4"/>
  <c r="BH243" i="4" s="1"/>
  <c r="BI243" i="4" s="1"/>
  <c r="BJ243" i="4" s="1"/>
  <c r="BK243" i="4" s="1"/>
  <c r="BL243" i="4" s="1"/>
  <c r="BM243" i="4" s="1"/>
  <c r="BN243" i="4" s="1"/>
  <c r="BO243" i="4" s="1"/>
  <c r="Z22" i="1"/>
  <c r="I23" i="1"/>
  <c r="F62" i="4"/>
  <c r="E56" i="1" s="1"/>
  <c r="E6" i="1"/>
  <c r="E10" i="1"/>
  <c r="BI298" i="4"/>
  <c r="BI60" i="4" s="1"/>
  <c r="BN12" i="19"/>
  <c r="BI302" i="4"/>
  <c r="BI64" i="4" s="1"/>
  <c r="BI297" i="4"/>
  <c r="BI59" i="4" s="1"/>
  <c r="BI300" i="4"/>
  <c r="BI62" i="4" s="1"/>
  <c r="BN11" i="19"/>
  <c r="BN19" i="19"/>
  <c r="BI295" i="4"/>
  <c r="BI57" i="4" s="1"/>
  <c r="BI292" i="4"/>
  <c r="BI54" i="4" s="1"/>
  <c r="BN29" i="19"/>
  <c r="AD27" i="1" s="1"/>
  <c r="BI32" i="4"/>
  <c r="BI34" i="4" s="1"/>
  <c r="BI281" i="4"/>
  <c r="BI69" i="4"/>
  <c r="BI296" i="4"/>
  <c r="BI58" i="4" s="1"/>
  <c r="BI314" i="4"/>
  <c r="BI76" i="4" s="1"/>
  <c r="BN22" i="19"/>
  <c r="BI293" i="4"/>
  <c r="BI55" i="4" s="1"/>
  <c r="BN20" i="19"/>
  <c r="BN13" i="19"/>
  <c r="BI313" i="4"/>
  <c r="BI75" i="4" s="1"/>
  <c r="BI294" i="4"/>
  <c r="BI56" i="4" s="1"/>
  <c r="BI301" i="4"/>
  <c r="BI63" i="4" s="1"/>
  <c r="BI289" i="4"/>
  <c r="BI51" i="4" s="1"/>
  <c r="BI315" i="4"/>
  <c r="BI77" i="4" s="1"/>
  <c r="BN24" i="19"/>
  <c r="BI316" i="4"/>
  <c r="BI78" i="4" s="1"/>
  <c r="BN21" i="19"/>
  <c r="BI290" i="4"/>
  <c r="BI52" i="4" s="1"/>
  <c r="BN17" i="19"/>
  <c r="BN16" i="19"/>
  <c r="BI280" i="4"/>
  <c r="BM20" i="19"/>
  <c r="BH292" i="4"/>
  <c r="BH54" i="4" s="1"/>
  <c r="BH294" i="4"/>
  <c r="BH56" i="4" s="1"/>
  <c r="BH298" i="4"/>
  <c r="BH60" i="4" s="1"/>
  <c r="BM29" i="19"/>
  <c r="BH32" i="4"/>
  <c r="BH34" i="4" s="1"/>
  <c r="BH281" i="4"/>
  <c r="BH316" i="4"/>
  <c r="BH78" i="4" s="1"/>
  <c r="BM13" i="19"/>
  <c r="AE11" i="1" s="1"/>
  <c r="BM19" i="19"/>
  <c r="BH297" i="4"/>
  <c r="BH59" i="4" s="1"/>
  <c r="BH69" i="4"/>
  <c r="BH300" i="4"/>
  <c r="BH62" i="4" s="1"/>
  <c r="BH313" i="4"/>
  <c r="BH75" i="4" s="1"/>
  <c r="BH302" i="4"/>
  <c r="BH64" i="4"/>
  <c r="BH295" i="4"/>
  <c r="BH57" i="4" s="1"/>
  <c r="BH289" i="4"/>
  <c r="BH51" i="4" s="1"/>
  <c r="BH290" i="4"/>
  <c r="BH52" i="4"/>
  <c r="BH314" i="4"/>
  <c r="BH76" i="4" s="1"/>
  <c r="BM21" i="19"/>
  <c r="BM17" i="19"/>
  <c r="BH293" i="4"/>
  <c r="BH55" i="4" s="1"/>
  <c r="BH280" i="4"/>
  <c r="BM16" i="19"/>
  <c r="BM11" i="19"/>
  <c r="AE9" i="1" s="1"/>
  <c r="BH301" i="4"/>
  <c r="BH63" i="4" s="1"/>
  <c r="BH315" i="4"/>
  <c r="BH77" i="4" s="1"/>
  <c r="BM24" i="19"/>
  <c r="AD22" i="1" s="1"/>
  <c r="BM22" i="19"/>
  <c r="BH296" i="4"/>
  <c r="BH58" i="4" s="1"/>
  <c r="BM12" i="19"/>
  <c r="BL296" i="4"/>
  <c r="BL58" i="4" s="1"/>
  <c r="BL292" i="4"/>
  <c r="BL54" i="4" s="1"/>
  <c r="BL281" i="4"/>
  <c r="BL298" i="4"/>
  <c r="BL60" i="4" s="1"/>
  <c r="BL301" i="4"/>
  <c r="BL63" i="4" s="1"/>
  <c r="BQ29" i="19"/>
  <c r="BL280" i="4"/>
  <c r="BQ20" i="19"/>
  <c r="BQ12" i="19"/>
  <c r="BQ13" i="19"/>
  <c r="BL293" i="4"/>
  <c r="BL55" i="4" s="1"/>
  <c r="BQ22" i="19"/>
  <c r="BL289" i="4"/>
  <c r="BL51" i="4" s="1"/>
  <c r="BQ24" i="19"/>
  <c r="BL315" i="4"/>
  <c r="BL77" i="4" s="1"/>
  <c r="BL313" i="4"/>
  <c r="BL75" i="4" s="1"/>
  <c r="BQ19" i="19"/>
  <c r="BL316" i="4"/>
  <c r="BL78" i="4" s="1"/>
  <c r="BL290" i="4"/>
  <c r="BL52" i="4" s="1"/>
  <c r="BL294" i="4"/>
  <c r="BL56" i="4" s="1"/>
  <c r="BL69" i="4"/>
  <c r="BL300" i="4"/>
  <c r="BL62" i="4" s="1"/>
  <c r="BL314" i="4"/>
  <c r="BL76" i="4" s="1"/>
  <c r="BL295" i="4"/>
  <c r="BL57" i="4"/>
  <c r="BL32" i="4"/>
  <c r="BL34" i="4" s="1"/>
  <c r="BQ21" i="19"/>
  <c r="BL297" i="4"/>
  <c r="BL59" i="4" s="1"/>
  <c r="BQ16" i="19"/>
  <c r="BQ11" i="19"/>
  <c r="BL302" i="4"/>
  <c r="BL64" i="4" s="1"/>
  <c r="BQ17" i="19"/>
  <c r="T6" i="1"/>
  <c r="T22" i="1"/>
  <c r="AD63" i="4"/>
  <c r="T17" i="1"/>
  <c r="T20" i="1"/>
  <c r="AW24" i="19"/>
  <c r="Y17" i="1"/>
  <c r="BN302" i="4"/>
  <c r="BN64" i="4" s="1"/>
  <c r="BN316" i="4"/>
  <c r="BN78" i="4" s="1"/>
  <c r="BS19" i="19"/>
  <c r="BN300" i="4"/>
  <c r="BN62" i="4" s="1"/>
  <c r="BN297" i="4"/>
  <c r="BN59" i="4" s="1"/>
  <c r="BN296" i="4"/>
  <c r="BN58" i="4" s="1"/>
  <c r="BN293" i="4"/>
  <c r="BN55" i="4" s="1"/>
  <c r="BN314" i="4"/>
  <c r="BN76" i="4" s="1"/>
  <c r="BK69" i="4"/>
  <c r="BP22" i="19"/>
  <c r="AF20" i="1" s="1"/>
  <c r="BK292" i="4"/>
  <c r="BK54" i="4" s="1"/>
  <c r="BK290" i="4"/>
  <c r="BK52" i="4" s="1"/>
  <c r="BK293" i="4"/>
  <c r="BK55" i="4" s="1"/>
  <c r="BP11" i="19"/>
  <c r="AF9" i="1" s="1"/>
  <c r="BP16" i="19"/>
  <c r="BP17" i="19"/>
  <c r="BF298" i="4"/>
  <c r="BF60" i="4" s="1"/>
  <c r="BF292" i="4"/>
  <c r="BF54" i="4" s="1"/>
  <c r="BF296" i="4"/>
  <c r="BF58" i="4" s="1"/>
  <c r="BK22" i="19"/>
  <c r="BK21" i="19"/>
  <c r="BF295" i="4"/>
  <c r="BF57" i="4" s="1"/>
  <c r="BK24" i="19"/>
  <c r="BF314" i="4"/>
  <c r="BF76" i="4" s="1"/>
  <c r="AD69" i="4"/>
  <c r="AD57" i="4"/>
  <c r="AQ76" i="4"/>
  <c r="AQ58" i="4"/>
  <c r="AQ60" i="4"/>
  <c r="AQ52" i="4"/>
  <c r="BH17" i="19"/>
  <c r="AD5" i="1"/>
  <c r="BC300" i="4"/>
  <c r="BC62" i="4" s="1"/>
  <c r="BC294" i="4"/>
  <c r="BC56" i="4" s="1"/>
  <c r="BC69" i="4"/>
  <c r="BC289" i="4"/>
  <c r="BC316" i="4"/>
  <c r="BC78" i="4" s="1"/>
  <c r="BC313" i="4"/>
  <c r="BC75" i="4" s="1"/>
  <c r="BC301" i="4"/>
  <c r="BC63" i="4" s="1"/>
  <c r="BC297" i="4"/>
  <c r="BC59" i="4" s="1"/>
  <c r="BC295" i="4"/>
  <c r="BC57" i="4" s="1"/>
  <c r="BH11" i="19"/>
  <c r="BC315" i="4"/>
  <c r="BC77" i="4" s="1"/>
  <c r="BC302" i="4"/>
  <c r="BC314" i="4"/>
  <c r="BC76" i="4" s="1"/>
  <c r="BH19" i="19"/>
  <c r="BH21" i="19"/>
  <c r="BC298" i="4"/>
  <c r="BC290" i="4"/>
  <c r="BC52" i="4" s="1"/>
  <c r="BH16" i="19"/>
  <c r="BC293" i="4"/>
  <c r="BC55" i="4" s="1"/>
  <c r="BC32" i="4"/>
  <c r="BC287" i="4"/>
  <c r="BC49" i="4" s="1"/>
  <c r="BH24" i="19"/>
  <c r="BH20" i="19"/>
  <c r="BC296" i="4"/>
  <c r="BC58" i="4" s="1"/>
  <c r="BC281" i="4"/>
  <c r="BC292" i="4"/>
  <c r="BC54" i="4" s="1"/>
  <c r="BC280" i="4"/>
  <c r="BH12" i="19"/>
  <c r="BH29" i="19"/>
  <c r="BH22" i="19"/>
  <c r="BE295" i="4"/>
  <c r="BE57" i="4" s="1"/>
  <c r="BJ20" i="19"/>
  <c r="BE316" i="4"/>
  <c r="BE78" i="4" s="1"/>
  <c r="BE298" i="4"/>
  <c r="BE60" i="4" s="1"/>
  <c r="BE300" i="4"/>
  <c r="BE62" i="4" s="1"/>
  <c r="BJ16" i="19"/>
  <c r="BJ19" i="19"/>
  <c r="BJ11" i="19"/>
  <c r="BE297" i="4"/>
  <c r="BE59" i="4" s="1"/>
  <c r="BE292" i="4"/>
  <c r="BE54" i="4" s="1"/>
  <c r="BJ12" i="19"/>
  <c r="BJ29" i="19"/>
  <c r="BE281" i="4"/>
  <c r="BJ21" i="19"/>
  <c r="BE294" i="4"/>
  <c r="BE56" i="4" s="1"/>
  <c r="BE302" i="4"/>
  <c r="BE64" i="4" s="1"/>
  <c r="BE290" i="4"/>
  <c r="BE52" i="4" s="1"/>
  <c r="BE301" i="4"/>
  <c r="BE63" i="4" s="1"/>
  <c r="BJ13" i="19"/>
  <c r="BE69" i="4"/>
  <c r="BE293" i="4"/>
  <c r="BE55" i="4" s="1"/>
  <c r="BE32" i="4"/>
  <c r="BE34" i="4" s="1"/>
  <c r="BE296" i="4"/>
  <c r="BE58" i="4" s="1"/>
  <c r="BE280" i="4"/>
  <c r="BE289" i="4"/>
  <c r="BE51" i="4" s="1"/>
  <c r="BE315" i="4"/>
  <c r="BE77" i="4" s="1"/>
  <c r="BJ22" i="19"/>
  <c r="BE313" i="4"/>
  <c r="BE75" i="4" s="1"/>
  <c r="BJ24" i="19"/>
  <c r="BE314" i="4"/>
  <c r="BE76" i="4" s="1"/>
  <c r="BJ17" i="19"/>
  <c r="BD290" i="4"/>
  <c r="BD52" i="4" s="1"/>
  <c r="BI21" i="19"/>
  <c r="BD292" i="4"/>
  <c r="BD54" i="4" s="1"/>
  <c r="BD298" i="4"/>
  <c r="BD60" i="4" s="1"/>
  <c r="BD300" i="4"/>
  <c r="BD62" i="4" s="1"/>
  <c r="BD280" i="4"/>
  <c r="BD297" i="4"/>
  <c r="BD59" i="4" s="1"/>
  <c r="BD32" i="4"/>
  <c r="BD34" i="4" s="1"/>
  <c r="BD316" i="4"/>
  <c r="BD78" i="4" s="1"/>
  <c r="BD289" i="4"/>
  <c r="BD51" i="4" s="1"/>
  <c r="BI29" i="19"/>
  <c r="BD301" i="4"/>
  <c r="BD63" i="4" s="1"/>
  <c r="BI16" i="19"/>
  <c r="BD69" i="4"/>
  <c r="BD295" i="4"/>
  <c r="BD57" i="4" s="1"/>
  <c r="BI11" i="19"/>
  <c r="BD302" i="4"/>
  <c r="BD64" i="4" s="1"/>
  <c r="BI19" i="19"/>
  <c r="BD296" i="4"/>
  <c r="BD58" i="4" s="1"/>
  <c r="BI12" i="19"/>
  <c r="BI13" i="19"/>
  <c r="BD294" i="4"/>
  <c r="BD56" i="4" s="1"/>
  <c r="BI20" i="19"/>
  <c r="BD293" i="4"/>
  <c r="BD55" i="4" s="1"/>
  <c r="BD281" i="4"/>
  <c r="BI22" i="19"/>
  <c r="BD315" i="4"/>
  <c r="BD77" i="4" s="1"/>
  <c r="BI24" i="19"/>
  <c r="BD314" i="4"/>
  <c r="BD76" i="4" s="1"/>
  <c r="BD313" i="4"/>
  <c r="BD75" i="4" s="1"/>
  <c r="BI17" i="19"/>
  <c r="T14" i="1"/>
  <c r="T19" i="1"/>
  <c r="AD75" i="4"/>
  <c r="AD34" i="4"/>
  <c r="AD60" i="4"/>
  <c r="V9" i="1"/>
  <c r="H8" i="22"/>
  <c r="H17" i="22" s="1"/>
  <c r="H25" i="22" s="1"/>
  <c r="AQ54" i="4"/>
  <c r="AB18" i="1"/>
  <c r="BG315" i="4"/>
  <c r="BG77" i="4" s="1"/>
  <c r="BG292" i="4"/>
  <c r="BG54" i="4"/>
  <c r="BL20" i="19"/>
  <c r="BL16" i="19"/>
  <c r="BL21" i="19"/>
  <c r="AD19" i="1"/>
  <c r="BG289" i="4"/>
  <c r="BG51" i="4" s="1"/>
  <c r="BG294" i="4"/>
  <c r="BG56" i="4" s="1"/>
  <c r="BG281" i="4"/>
  <c r="BL11" i="19"/>
  <c r="BL24" i="19"/>
  <c r="BG69" i="4"/>
  <c r="BG297" i="4"/>
  <c r="BG59" i="4" s="1"/>
  <c r="BG316" i="4"/>
  <c r="BG78" i="4" s="1"/>
  <c r="BG295" i="4"/>
  <c r="BG57" i="4" s="1"/>
  <c r="BL12" i="19"/>
  <c r="BL22" i="19"/>
  <c r="AD20" i="1" s="1"/>
  <c r="BG298" i="4"/>
  <c r="BG60" i="4" s="1"/>
  <c r="BG293" i="4"/>
  <c r="BG55" i="4" s="1"/>
  <c r="BG32" i="4"/>
  <c r="BG34" i="4" s="1"/>
  <c r="BG302" i="4"/>
  <c r="BG64" i="4" s="1"/>
  <c r="BG300" i="4"/>
  <c r="BG62" i="4" s="1"/>
  <c r="BL29" i="19"/>
  <c r="BL17" i="19"/>
  <c r="BL19" i="19"/>
  <c r="BG314" i="4"/>
  <c r="BG76" i="4" s="1"/>
  <c r="BG313" i="4"/>
  <c r="BG75" i="4" s="1"/>
  <c r="BG301" i="4"/>
  <c r="BG63" i="4" s="1"/>
  <c r="BG290" i="4"/>
  <c r="BG52" i="4" s="1"/>
  <c r="BL13" i="19"/>
  <c r="BG280" i="4"/>
  <c r="BG296" i="4"/>
  <c r="BG58" i="4" s="1"/>
  <c r="BM295" i="4"/>
  <c r="BM57" i="4" s="1"/>
  <c r="BM294" i="4"/>
  <c r="BM56" i="4" s="1"/>
  <c r="BR21" i="19"/>
  <c r="BR11" i="19"/>
  <c r="BM292" i="4"/>
  <c r="BM54" i="4" s="1"/>
  <c r="BR29" i="19"/>
  <c r="BM298" i="4"/>
  <c r="BM60" i="4" s="1"/>
  <c r="BM300" i="4"/>
  <c r="BM62" i="4" s="1"/>
  <c r="BM32" i="4"/>
  <c r="BM34" i="4" s="1"/>
  <c r="BM290" i="4"/>
  <c r="BM52" i="4" s="1"/>
  <c r="BM293" i="4"/>
  <c r="BM55" i="4" s="1"/>
  <c r="BM281" i="4"/>
  <c r="BR16" i="19"/>
  <c r="BM301" i="4"/>
  <c r="BM63" i="4" s="1"/>
  <c r="BM302" i="4"/>
  <c r="BM64" i="4" s="1"/>
  <c r="BR19" i="19"/>
  <c r="BR22" i="19"/>
  <c r="BR12" i="19"/>
  <c r="BM289" i="4"/>
  <c r="BM51" i="4" s="1"/>
  <c r="BM296" i="4"/>
  <c r="BM58" i="4" s="1"/>
  <c r="BM297" i="4"/>
  <c r="BM59" i="4" s="1"/>
  <c r="BR13" i="19"/>
  <c r="BM280" i="4"/>
  <c r="BR20" i="19"/>
  <c r="BM316" i="4"/>
  <c r="BM78" i="4" s="1"/>
  <c r="BM69" i="4"/>
  <c r="BM313" i="4"/>
  <c r="BM75" i="4" s="1"/>
  <c r="BM314" i="4"/>
  <c r="BM76" i="4" s="1"/>
  <c r="BR17" i="19"/>
  <c r="BM315" i="4"/>
  <c r="BM77" i="4" s="1"/>
  <c r="BR24" i="19"/>
  <c r="BJ297" i="4"/>
  <c r="BJ59" i="4" s="1"/>
  <c r="BO20" i="19"/>
  <c r="BJ302" i="4"/>
  <c r="BJ64" i="4" s="1"/>
  <c r="BJ281" i="4"/>
  <c r="BO22" i="19"/>
  <c r="BO13" i="19"/>
  <c r="BO11" i="19"/>
  <c r="BJ315" i="4"/>
  <c r="BJ77" i="4" s="1"/>
  <c r="BJ293" i="4"/>
  <c r="BJ55" i="4" s="1"/>
  <c r="BJ316" i="4"/>
  <c r="BJ78" i="4" s="1"/>
  <c r="BJ292" i="4"/>
  <c r="BJ54" i="4" s="1"/>
  <c r="BO12" i="19"/>
  <c r="AE10" i="1" s="1"/>
  <c r="BJ296" i="4"/>
  <c r="BJ58" i="4" s="1"/>
  <c r="BO29" i="19"/>
  <c r="BJ313" i="4"/>
  <c r="BJ75" i="4" s="1"/>
  <c r="BJ295" i="4"/>
  <c r="BJ57" i="4"/>
  <c r="BO21" i="19"/>
  <c r="BJ69" i="4"/>
  <c r="BJ289" i="4"/>
  <c r="BJ51" i="4" s="1"/>
  <c r="BJ314" i="4"/>
  <c r="BJ76" i="4" s="1"/>
  <c r="BJ32" i="4"/>
  <c r="BJ34" i="4" s="1"/>
  <c r="BO16" i="19"/>
  <c r="BJ300" i="4"/>
  <c r="BJ62" i="4"/>
  <c r="BO19" i="19"/>
  <c r="BJ301" i="4"/>
  <c r="BJ63" i="4" s="1"/>
  <c r="BJ294" i="4"/>
  <c r="BJ56" i="4" s="1"/>
  <c r="BJ290" i="4"/>
  <c r="BJ52" i="4" s="1"/>
  <c r="BO24" i="19"/>
  <c r="BJ280" i="4"/>
  <c r="BJ298" i="4"/>
  <c r="BJ60" i="4" s="1"/>
  <c r="BO17" i="19"/>
  <c r="T18" i="1"/>
  <c r="T15" i="1"/>
  <c r="AD76" i="4"/>
  <c r="AD52" i="4"/>
  <c r="J23" i="1"/>
  <c r="AD14" i="1"/>
  <c r="AD10" i="1"/>
  <c r="AD18" i="1"/>
  <c r="AG9" i="1"/>
  <c r="AF14" i="1"/>
  <c r="BC34" i="4"/>
  <c r="BC60" i="4"/>
  <c r="BC64" i="4"/>
  <c r="BC51" i="4"/>
  <c r="AE17" i="1"/>
  <c r="AE20" i="1"/>
  <c r="AE18" i="1"/>
  <c r="AD6" i="1"/>
  <c r="AE14" i="1"/>
  <c r="K23" i="1"/>
  <c r="L23" i="1"/>
  <c r="O243" i="4"/>
  <c r="C146" i="17" s="1"/>
  <c r="M23" i="1"/>
  <c r="D175" i="17"/>
  <c r="P94" i="4"/>
  <c r="Q156" i="4"/>
  <c r="Q94" i="4" s="1"/>
  <c r="P194" i="4"/>
  <c r="E179" i="4"/>
  <c r="E189" i="4"/>
  <c r="C100" i="4"/>
  <c r="E180" i="4"/>
  <c r="D132" i="4"/>
  <c r="P186" i="4"/>
  <c r="Q186" i="4" s="1"/>
  <c r="R186" i="4" s="1"/>
  <c r="P175" i="4"/>
  <c r="Q175" i="4" s="1"/>
  <c r="P180" i="4"/>
  <c r="P191" i="4"/>
  <c r="P202" i="4"/>
  <c r="P179" i="4"/>
  <c r="P158" i="4"/>
  <c r="P96" i="4" s="1"/>
  <c r="P181" i="4"/>
  <c r="P188" i="4"/>
  <c r="P203" i="4"/>
  <c r="Q203" i="4" s="1"/>
  <c r="R203" i="4" s="1"/>
  <c r="P166" i="4"/>
  <c r="P178" i="4"/>
  <c r="P182" i="4"/>
  <c r="P197" i="4"/>
  <c r="P161" i="4"/>
  <c r="Q161" i="4" s="1"/>
  <c r="AP202" i="4"/>
  <c r="AQ202" i="4" s="1"/>
  <c r="AR202" i="4" s="1"/>
  <c r="AS202" i="4" s="1"/>
  <c r="AT202" i="4" s="1"/>
  <c r="AU202" i="4" s="1"/>
  <c r="AD203" i="4"/>
  <c r="AE203" i="4" s="1"/>
  <c r="AC173" i="4"/>
  <c r="AD173" i="4" s="1"/>
  <c r="AE173" i="4" s="1"/>
  <c r="AF173" i="4" s="1"/>
  <c r="AG173" i="4" s="1"/>
  <c r="AH173" i="4" s="1"/>
  <c r="AI173" i="4" s="1"/>
  <c r="AJ173" i="4" s="1"/>
  <c r="AK173" i="4" s="1"/>
  <c r="AL173" i="4" s="1"/>
  <c r="AM173" i="4" s="1"/>
  <c r="AN173" i="4" s="1"/>
  <c r="AC180" i="4"/>
  <c r="AC187" i="4"/>
  <c r="AD187" i="4" s="1"/>
  <c r="D167" i="4"/>
  <c r="C165" i="4"/>
  <c r="C161" i="4"/>
  <c r="C99" i="4" s="1"/>
  <c r="R177" i="4"/>
  <c r="T184" i="4"/>
  <c r="U184" i="4" s="1"/>
  <c r="F203" i="4"/>
  <c r="E141" i="4"/>
  <c r="D141" i="4"/>
  <c r="E186" i="4"/>
  <c r="E124" i="4" s="1"/>
  <c r="C18" i="23"/>
  <c r="R24" i="23"/>
  <c r="C35" i="23"/>
  <c r="C11" i="23"/>
  <c r="O24" i="23"/>
  <c r="C19" i="23"/>
  <c r="C20" i="23"/>
  <c r="L24" i="23"/>
  <c r="G8" i="23"/>
  <c r="H8" i="23" s="1"/>
  <c r="G58" i="23"/>
  <c r="C16" i="23"/>
  <c r="C39" i="23"/>
  <c r="C43" i="23"/>
  <c r="C34" i="23"/>
  <c r="C28" i="23"/>
  <c r="C17" i="23"/>
  <c r="AD202" i="4"/>
  <c r="AE202" i="4" s="1"/>
  <c r="AF202" i="4" s="1"/>
  <c r="AG202" i="4" s="1"/>
  <c r="AH202" i="4" s="1"/>
  <c r="AI202" i="4" s="1"/>
  <c r="AC172" i="4"/>
  <c r="AD172" i="4" s="1"/>
  <c r="AE172" i="4" s="1"/>
  <c r="AF172" i="4" s="1"/>
  <c r="H58" i="23"/>
  <c r="AC163" i="4"/>
  <c r="AD163" i="4" s="1"/>
  <c r="D165" i="4"/>
  <c r="E165" i="4" s="1"/>
  <c r="F165" i="4" s="1"/>
  <c r="G165" i="4" s="1"/>
  <c r="H165" i="4" s="1"/>
  <c r="I165" i="4" s="1"/>
  <c r="J165" i="4" s="1"/>
  <c r="K165" i="4" s="1"/>
  <c r="L165" i="4" s="1"/>
  <c r="M165" i="4" s="1"/>
  <c r="N165" i="4" s="1"/>
  <c r="C103" i="4"/>
  <c r="O103" i="4" s="1"/>
  <c r="E251" i="24" s="1"/>
  <c r="S177" i="4"/>
  <c r="G203" i="4"/>
  <c r="T177" i="4"/>
  <c r="U177" i="4" s="1"/>
  <c r="AD185" i="4"/>
  <c r="AE185" i="4" s="1"/>
  <c r="AF185" i="4" s="1"/>
  <c r="AG185" i="4" s="1"/>
  <c r="AH185" i="4" s="1"/>
  <c r="AD184" i="4"/>
  <c r="Q194" i="4"/>
  <c r="Q191" i="4"/>
  <c r="Q188" i="4"/>
  <c r="AD156" i="4"/>
  <c r="AE156" i="4" s="1"/>
  <c r="AF156" i="4" s="1"/>
  <c r="R191" i="4"/>
  <c r="Q178" i="4"/>
  <c r="R178" i="4" s="1"/>
  <c r="AC115" i="4"/>
  <c r="AD177" i="4"/>
  <c r="AD115" i="4" s="1"/>
  <c r="S191" i="4"/>
  <c r="T191" i="4" s="1"/>
  <c r="AE177" i="4"/>
  <c r="AQ184" i="4"/>
  <c r="AR184" i="4" s="1"/>
  <c r="AS184" i="4" s="1"/>
  <c r="AT184" i="4" s="1"/>
  <c r="AU184" i="4" s="1"/>
  <c r="AQ185" i="4"/>
  <c r="BD202" i="4"/>
  <c r="BE202" i="4" s="1"/>
  <c r="AR185" i="4"/>
  <c r="AS185" i="4" s="1"/>
  <c r="AT185" i="4" s="1"/>
  <c r="AU185" i="4" s="1"/>
  <c r="AQ156" i="4"/>
  <c r="AP115" i="4"/>
  <c r="AQ177" i="4"/>
  <c r="AR177" i="4"/>
  <c r="BD185" i="4"/>
  <c r="BE185" i="4" s="1"/>
  <c r="BF185" i="4" s="1"/>
  <c r="BD184" i="4"/>
  <c r="BE184" i="4"/>
  <c r="BD156" i="4"/>
  <c r="BF184" i="4"/>
  <c r="BG184" i="4" s="1"/>
  <c r="BD177" i="4"/>
  <c r="BE177" i="4"/>
  <c r="BF177" i="4" s="1"/>
  <c r="E165" i="24"/>
  <c r="C49" i="17"/>
  <c r="E123" i="22" s="1"/>
  <c r="F94" i="4"/>
  <c r="B66" i="1"/>
  <c r="BE72" i="4"/>
  <c r="AD66" i="1" s="1"/>
  <c r="U72" i="4"/>
  <c r="AB310" i="4"/>
  <c r="F72" i="4"/>
  <c r="E66" i="1"/>
  <c r="Y66" i="1"/>
  <c r="AX60" i="4"/>
  <c r="AI51" i="4"/>
  <c r="AL57" i="4"/>
  <c r="E45" i="1"/>
  <c r="AI55" i="4"/>
  <c r="H46" i="1"/>
  <c r="G45" i="1"/>
  <c r="J45" i="1"/>
  <c r="P66" i="1"/>
  <c r="F236" i="4"/>
  <c r="H237" i="4"/>
  <c r="I237" i="4" s="1"/>
  <c r="J237" i="4" s="1"/>
  <c r="K237" i="4" s="1"/>
  <c r="L237" i="4" s="1"/>
  <c r="M237" i="4" s="1"/>
  <c r="N237" i="4" s="1"/>
  <c r="O237" i="4" s="1"/>
  <c r="C141" i="17" s="1"/>
  <c r="E38" i="17"/>
  <c r="G138" i="22"/>
  <c r="I154" i="24"/>
  <c r="BG14" i="19"/>
  <c r="BT14" i="19"/>
  <c r="Z12" i="1"/>
  <c r="T12" i="1"/>
  <c r="W12" i="1"/>
  <c r="AH12" i="1"/>
  <c r="N12" i="1"/>
  <c r="M154" i="24"/>
  <c r="G38" i="17"/>
  <c r="I138" i="22" s="1"/>
  <c r="X12" i="1"/>
  <c r="AC12" i="1"/>
  <c r="K154" i="24"/>
  <c r="F38" i="17"/>
  <c r="H138" i="22" s="1"/>
  <c r="G282" i="17"/>
  <c r="F267" i="17"/>
  <c r="F269" i="17"/>
  <c r="G268" i="17" s="1"/>
  <c r="F293" i="17"/>
  <c r="F299" i="17" s="1"/>
  <c r="C15" i="17"/>
  <c r="AM308" i="4" l="1"/>
  <c r="AN308" i="4" s="1"/>
  <c r="AP308" i="4" s="1"/>
  <c r="AQ308" i="4" s="1"/>
  <c r="AR308" i="4" s="1"/>
  <c r="AS308" i="4" s="1"/>
  <c r="AT308" i="4" s="1"/>
  <c r="AU308" i="4" s="1"/>
  <c r="AV308" i="4" s="1"/>
  <c r="AW308" i="4" s="1"/>
  <c r="AX308" i="4" s="1"/>
  <c r="AY308" i="4" s="1"/>
  <c r="AZ308" i="4" s="1"/>
  <c r="BA308" i="4" s="1"/>
  <c r="AK308" i="4"/>
  <c r="AO308" i="4"/>
  <c r="G29" i="23"/>
  <c r="C29" i="23"/>
  <c r="P192" i="4"/>
  <c r="Q192" i="4" s="1"/>
  <c r="R192" i="4" s="1"/>
  <c r="C31" i="23"/>
  <c r="AL121" i="4"/>
  <c r="AM183" i="4"/>
  <c r="AY121" i="4"/>
  <c r="AZ183" i="4"/>
  <c r="BL121" i="4"/>
  <c r="BM183" i="4"/>
  <c r="Z183" i="4"/>
  <c r="Y121" i="4"/>
  <c r="M183" i="4"/>
  <c r="L121" i="4"/>
  <c r="AE27" i="19"/>
  <c r="Z27" i="19"/>
  <c r="AF27" i="19" s="1"/>
  <c r="AG27" i="19"/>
  <c r="M165" i="24"/>
  <c r="G49" i="17"/>
  <c r="I123" i="22" s="1"/>
  <c r="AC23" i="1"/>
  <c r="K165" i="24"/>
  <c r="F49" i="17"/>
  <c r="H123" i="22" s="1"/>
  <c r="E49" i="17"/>
  <c r="G123" i="22" s="1"/>
  <c r="I165" i="24"/>
  <c r="T23" i="1"/>
  <c r="X23" i="1" s="1"/>
  <c r="AG25" i="19"/>
  <c r="R17" i="1"/>
  <c r="R20" i="1"/>
  <c r="R11" i="1"/>
  <c r="BJ282" i="4"/>
  <c r="AJ282" i="4"/>
  <c r="X282" i="4"/>
  <c r="AL282" i="4"/>
  <c r="BB308" i="4"/>
  <c r="G270" i="17"/>
  <c r="D293" i="17"/>
  <c r="D299" i="17" s="1"/>
  <c r="C293" i="17"/>
  <c r="C299" i="17" s="1"/>
  <c r="C267" i="17"/>
  <c r="C269" i="17" s="1"/>
  <c r="C270" i="17" s="1"/>
  <c r="A183" i="4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202" i="4" s="1"/>
  <c r="A203" i="4" s="1"/>
  <c r="A204" i="4" s="1"/>
  <c r="A121" i="4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BD282" i="4"/>
  <c r="AW282" i="4"/>
  <c r="F78" i="4"/>
  <c r="E72" i="1" s="1"/>
  <c r="E254" i="4"/>
  <c r="D125" i="4"/>
  <c r="F228" i="4"/>
  <c r="A46" i="23"/>
  <c r="A63" i="23"/>
  <c r="A30" i="23"/>
  <c r="D174" i="4"/>
  <c r="E174" i="4" s="1"/>
  <c r="F174" i="4" s="1"/>
  <c r="G174" i="4" s="1"/>
  <c r="H174" i="4" s="1"/>
  <c r="I174" i="4" s="1"/>
  <c r="J174" i="4" s="1"/>
  <c r="K174" i="4" s="1"/>
  <c r="L174" i="4" s="1"/>
  <c r="M174" i="4" s="1"/>
  <c r="N174" i="4" s="1"/>
  <c r="D130" i="4"/>
  <c r="D172" i="4"/>
  <c r="D191" i="4"/>
  <c r="C129" i="4"/>
  <c r="H20" i="23"/>
  <c r="AC182" i="4"/>
  <c r="AD182" i="4" s="1"/>
  <c r="E178" i="4"/>
  <c r="F178" i="4" s="1"/>
  <c r="G178" i="4" s="1"/>
  <c r="D116" i="4"/>
  <c r="H16" i="23"/>
  <c r="AC178" i="4"/>
  <c r="H29" i="23"/>
  <c r="AC195" i="4"/>
  <c r="P195" i="4"/>
  <c r="P133" i="4" s="1"/>
  <c r="P204" i="4"/>
  <c r="E192" i="4"/>
  <c r="E130" i="4" s="1"/>
  <c r="AG17" i="1"/>
  <c r="AD17" i="1"/>
  <c r="I8" i="19"/>
  <c r="I12" i="19" s="1"/>
  <c r="T7" i="19"/>
  <c r="G44" i="23"/>
  <c r="C44" i="23"/>
  <c r="F189" i="4"/>
  <c r="F127" i="4" s="1"/>
  <c r="E127" i="4"/>
  <c r="M24" i="23"/>
  <c r="Q24" i="23"/>
  <c r="P193" i="4"/>
  <c r="Q193" i="4" s="1"/>
  <c r="R193" i="4" s="1"/>
  <c r="S193" i="4" s="1"/>
  <c r="D176" i="4"/>
  <c r="D193" i="4"/>
  <c r="P163" i="4"/>
  <c r="U19" i="1"/>
  <c r="AE159" i="4"/>
  <c r="AD97" i="4"/>
  <c r="BD159" i="4"/>
  <c r="BC97" i="4"/>
  <c r="AQ159" i="4"/>
  <c r="AP97" i="4"/>
  <c r="S159" i="4"/>
  <c r="R97" i="4"/>
  <c r="H159" i="4"/>
  <c r="G97" i="4"/>
  <c r="K104" i="24"/>
  <c r="G269" i="4"/>
  <c r="H269" i="4" s="1"/>
  <c r="I269" i="4" s="1"/>
  <c r="J269" i="4" s="1"/>
  <c r="K269" i="4" s="1"/>
  <c r="L269" i="4" s="1"/>
  <c r="M269" i="4" s="1"/>
  <c r="N269" i="4" s="1"/>
  <c r="F141" i="4"/>
  <c r="F194" i="4"/>
  <c r="E132" i="4"/>
  <c r="F240" i="4"/>
  <c r="E116" i="4"/>
  <c r="O263" i="4"/>
  <c r="C161" i="17" s="1"/>
  <c r="P263" i="4"/>
  <c r="D161" i="17" s="1"/>
  <c r="BC248" i="4"/>
  <c r="AB54" i="1"/>
  <c r="AC101" i="4"/>
  <c r="AI282" i="4"/>
  <c r="U53" i="1"/>
  <c r="AE282" i="4"/>
  <c r="A214" i="4"/>
  <c r="A215" i="4" s="1"/>
  <c r="A216" i="4" s="1"/>
  <c r="A217" i="4" s="1"/>
  <c r="A218" i="4" s="1"/>
  <c r="A219" i="4" s="1"/>
  <c r="A220" i="4" s="1"/>
  <c r="A221" i="4" s="1"/>
  <c r="A222" i="4" s="1"/>
  <c r="A223" i="4" s="1"/>
  <c r="A232" i="4" s="1"/>
  <c r="A233" i="4" s="1"/>
  <c r="A234" i="4" s="1"/>
  <c r="A236" i="4" s="1"/>
  <c r="D119" i="4"/>
  <c r="F28" i="22"/>
  <c r="BO72" i="4"/>
  <c r="BB72" i="4"/>
  <c r="BB295" i="4"/>
  <c r="D161" i="4"/>
  <c r="R156" i="4"/>
  <c r="S156" i="4" s="1"/>
  <c r="AQ282" i="4"/>
  <c r="AY282" i="4"/>
  <c r="Z282" i="4"/>
  <c r="AK282" i="4"/>
  <c r="P101" i="4"/>
  <c r="BB222" i="4"/>
  <c r="F133" i="17"/>
  <c r="P104" i="4"/>
  <c r="Q166" i="4"/>
  <c r="Q181" i="4"/>
  <c r="P119" i="4"/>
  <c r="F179" i="4"/>
  <c r="G179" i="4" s="1"/>
  <c r="E285" i="4"/>
  <c r="E47" i="4" s="1"/>
  <c r="D41" i="1" s="1"/>
  <c r="D47" i="4"/>
  <c r="C41" i="1" s="1"/>
  <c r="D105" i="4"/>
  <c r="E167" i="4"/>
  <c r="F167" i="4" s="1"/>
  <c r="P237" i="4"/>
  <c r="Q237" i="4" s="1"/>
  <c r="R237" i="4" s="1"/>
  <c r="S237" i="4" s="1"/>
  <c r="T237" i="4" s="1"/>
  <c r="U237" i="4" s="1"/>
  <c r="V237" i="4" s="1"/>
  <c r="W237" i="4" s="1"/>
  <c r="X237" i="4" s="1"/>
  <c r="Y237" i="4" s="1"/>
  <c r="Z237" i="4" s="1"/>
  <c r="AA237" i="4" s="1"/>
  <c r="AB237" i="4" s="1"/>
  <c r="Q179" i="4"/>
  <c r="R179" i="4" s="1"/>
  <c r="S179" i="4" s="1"/>
  <c r="P244" i="4"/>
  <c r="BH282" i="4"/>
  <c r="P264" i="4"/>
  <c r="D162" i="17" s="1"/>
  <c r="O264" i="4"/>
  <c r="C162" i="17" s="1"/>
  <c r="J80" i="20"/>
  <c r="H81" i="20"/>
  <c r="AD243" i="4"/>
  <c r="AE243" i="4" s="1"/>
  <c r="AF243" i="4" s="1"/>
  <c r="AG243" i="4" s="1"/>
  <c r="AH243" i="4" s="1"/>
  <c r="AI243" i="4" s="1"/>
  <c r="AJ243" i="4" s="1"/>
  <c r="AK243" i="4" s="1"/>
  <c r="AL243" i="4" s="1"/>
  <c r="AM243" i="4" s="1"/>
  <c r="AN243" i="4" s="1"/>
  <c r="AO243" i="4" s="1"/>
  <c r="AC248" i="4"/>
  <c r="AB72" i="4"/>
  <c r="Q129" i="4"/>
  <c r="C118" i="4"/>
  <c r="BD240" i="4"/>
  <c r="BD115" i="4" s="1"/>
  <c r="C47" i="4"/>
  <c r="B41" i="1" s="1"/>
  <c r="P265" i="4"/>
  <c r="O265" i="4"/>
  <c r="C163" i="17" s="1"/>
  <c r="C48" i="4"/>
  <c r="B42" i="1" s="1"/>
  <c r="D286" i="4"/>
  <c r="E286" i="4"/>
  <c r="E48" i="4" s="1"/>
  <c r="D42" i="1" s="1"/>
  <c r="BO310" i="4"/>
  <c r="AS177" i="4"/>
  <c r="Q163" i="4"/>
  <c r="R163" i="4" s="1"/>
  <c r="P120" i="4"/>
  <c r="AB48" i="1"/>
  <c r="AB50" i="1"/>
  <c r="AE247" i="4"/>
  <c r="AE248" i="4" s="1"/>
  <c r="C247" i="4"/>
  <c r="C248" i="4" s="1"/>
  <c r="H74" i="20"/>
  <c r="J74" i="20" s="1"/>
  <c r="BB221" i="4"/>
  <c r="BB216" i="4"/>
  <c r="H70" i="20"/>
  <c r="J70" i="20" s="1"/>
  <c r="F129" i="17"/>
  <c r="BB218" i="4"/>
  <c r="W66" i="1"/>
  <c r="D118" i="4"/>
  <c r="E288" i="4"/>
  <c r="F288" i="4" s="1"/>
  <c r="D50" i="4"/>
  <c r="C44" i="1" s="1"/>
  <c r="D247" i="4"/>
  <c r="D248" i="4" s="1"/>
  <c r="F126" i="17"/>
  <c r="BB215" i="4"/>
  <c r="AG66" i="1"/>
  <c r="AB66" i="1"/>
  <c r="Z66" i="1"/>
  <c r="AS282" i="4"/>
  <c r="Y282" i="4"/>
  <c r="AP282" i="4"/>
  <c r="H69" i="20"/>
  <c r="J69" i="20" s="1"/>
  <c r="H79" i="20"/>
  <c r="J79" i="20" s="1"/>
  <c r="H75" i="20"/>
  <c r="J75" i="20" s="1"/>
  <c r="H78" i="20"/>
  <c r="J78" i="20" s="1"/>
  <c r="H72" i="20"/>
  <c r="J72" i="20" s="1"/>
  <c r="H73" i="20"/>
  <c r="J73" i="20" s="1"/>
  <c r="AE66" i="1"/>
  <c r="R129" i="4"/>
  <c r="C119" i="4"/>
  <c r="O310" i="4"/>
  <c r="AF66" i="1"/>
  <c r="BC232" i="4"/>
  <c r="BD232" i="4" s="1"/>
  <c r="BE232" i="4" s="1"/>
  <c r="BF232" i="4" s="1"/>
  <c r="BG232" i="4" s="1"/>
  <c r="BH232" i="4" s="1"/>
  <c r="BI232" i="4" s="1"/>
  <c r="BJ232" i="4" s="1"/>
  <c r="BK232" i="4" s="1"/>
  <c r="BL232" i="4" s="1"/>
  <c r="BM232" i="4" s="1"/>
  <c r="BN232" i="4" s="1"/>
  <c r="BO232" i="4" s="1"/>
  <c r="G137" i="17" s="1"/>
  <c r="BC115" i="4"/>
  <c r="S129" i="4"/>
  <c r="Q182" i="4"/>
  <c r="P129" i="4"/>
  <c r="O174" i="4"/>
  <c r="C193" i="17" s="1"/>
  <c r="AG240" i="4"/>
  <c r="BM282" i="4"/>
  <c r="BI282" i="4"/>
  <c r="AF242" i="4"/>
  <c r="AG242" i="4" s="1"/>
  <c r="AH242" i="4" s="1"/>
  <c r="AI242" i="4" s="1"/>
  <c r="AJ242" i="4" s="1"/>
  <c r="AK242" i="4" s="1"/>
  <c r="AL242" i="4" s="1"/>
  <c r="AM242" i="4" s="1"/>
  <c r="AN242" i="4" s="1"/>
  <c r="AO242" i="4" s="1"/>
  <c r="AH282" i="4"/>
  <c r="J282" i="4"/>
  <c r="I33" i="1" s="1"/>
  <c r="E156" i="17"/>
  <c r="D156" i="17"/>
  <c r="E241" i="4"/>
  <c r="F241" i="4" s="1"/>
  <c r="G241" i="4" s="1"/>
  <c r="H241" i="4" s="1"/>
  <c r="I241" i="4" s="1"/>
  <c r="J241" i="4" s="1"/>
  <c r="K241" i="4" s="1"/>
  <c r="L241" i="4" s="1"/>
  <c r="M241" i="4" s="1"/>
  <c r="N241" i="4" s="1"/>
  <c r="N282" i="4"/>
  <c r="M33" i="1" s="1"/>
  <c r="AA66" i="1"/>
  <c r="AO310" i="4"/>
  <c r="R66" i="1"/>
  <c r="Q66" i="1"/>
  <c r="S66" i="1" s="1"/>
  <c r="D96" i="17" s="1"/>
  <c r="F184" i="22" s="1"/>
  <c r="AD247" i="4"/>
  <c r="AD248" i="4" s="1"/>
  <c r="H71" i="20"/>
  <c r="J71" i="20" s="1"/>
  <c r="AQ240" i="4"/>
  <c r="AP247" i="4"/>
  <c r="AP248" i="4" s="1"/>
  <c r="A52" i="23"/>
  <c r="A54" i="23"/>
  <c r="D158" i="4"/>
  <c r="D96" i="4" s="1"/>
  <c r="P43" i="1"/>
  <c r="N66" i="1"/>
  <c r="C96" i="17" s="1"/>
  <c r="E184" i="22" s="1"/>
  <c r="AG44" i="1"/>
  <c r="C132" i="4"/>
  <c r="C120" i="4"/>
  <c r="L78" i="23"/>
  <c r="M78" i="23" s="1"/>
  <c r="L83" i="23"/>
  <c r="L79" i="23"/>
  <c r="M79" i="23" s="1"/>
  <c r="L80" i="23"/>
  <c r="M80" i="23" s="1"/>
  <c r="L75" i="23"/>
  <c r="M75" i="23" s="1"/>
  <c r="L72" i="23"/>
  <c r="M72" i="23" s="1"/>
  <c r="L82" i="23"/>
  <c r="M82" i="23" s="1"/>
  <c r="L73" i="23"/>
  <c r="M73" i="23" s="1"/>
  <c r="H178" i="4"/>
  <c r="L74" i="23"/>
  <c r="M74" i="23" s="1"/>
  <c r="F180" i="4"/>
  <c r="G180" i="4" s="1"/>
  <c r="E118" i="4"/>
  <c r="H28" i="23"/>
  <c r="AC188" i="4"/>
  <c r="AD188" i="4" s="1"/>
  <c r="AE188" i="4" s="1"/>
  <c r="AF188" i="4" s="1"/>
  <c r="AC175" i="4"/>
  <c r="AD175" i="4" s="1"/>
  <c r="H11" i="23"/>
  <c r="O104" i="4"/>
  <c r="D166" i="4"/>
  <c r="E166" i="4" s="1"/>
  <c r="F166" i="4" s="1"/>
  <c r="G166" i="4" s="1"/>
  <c r="H166" i="4" s="1"/>
  <c r="I166" i="4" s="1"/>
  <c r="J166" i="4" s="1"/>
  <c r="K166" i="4" s="1"/>
  <c r="L166" i="4" s="1"/>
  <c r="M166" i="4" s="1"/>
  <c r="N166" i="4" s="1"/>
  <c r="F186" i="4"/>
  <c r="F124" i="4" s="1"/>
  <c r="AC118" i="4"/>
  <c r="AD180" i="4"/>
  <c r="L76" i="23"/>
  <c r="M76" i="23" s="1"/>
  <c r="I8" i="23"/>
  <c r="BC172" i="4" s="1"/>
  <c r="AP172" i="4"/>
  <c r="AQ172" i="4" s="1"/>
  <c r="AR172" i="4" s="1"/>
  <c r="AS172" i="4" s="1"/>
  <c r="AT172" i="4" s="1"/>
  <c r="AU172" i="4" s="1"/>
  <c r="AV172" i="4" s="1"/>
  <c r="AP173" i="4"/>
  <c r="AQ173" i="4" s="1"/>
  <c r="AR173" i="4" s="1"/>
  <c r="AS173" i="4" s="1"/>
  <c r="AT173" i="4" s="1"/>
  <c r="AU173" i="4" s="1"/>
  <c r="AV173" i="4" s="1"/>
  <c r="AW173" i="4" s="1"/>
  <c r="AX173" i="4" s="1"/>
  <c r="I9" i="23"/>
  <c r="BC173" i="4" s="1"/>
  <c r="H17" i="23"/>
  <c r="AC179" i="4"/>
  <c r="H19" i="23"/>
  <c r="AC181" i="4"/>
  <c r="H26" i="23"/>
  <c r="AC186" i="4"/>
  <c r="AD186" i="4" s="1"/>
  <c r="AE186" i="4" s="1"/>
  <c r="E181" i="4"/>
  <c r="G141" i="4"/>
  <c r="H203" i="4"/>
  <c r="AC189" i="4"/>
  <c r="AD189" i="4" s="1"/>
  <c r="AE189" i="4" s="1"/>
  <c r="AF189" i="4" s="1"/>
  <c r="H42" i="23"/>
  <c r="F192" i="4"/>
  <c r="F130" i="4" s="1"/>
  <c r="G194" i="4"/>
  <c r="F132" i="4"/>
  <c r="C136" i="4"/>
  <c r="D198" i="4"/>
  <c r="E198" i="4" s="1"/>
  <c r="C142" i="4"/>
  <c r="D204" i="4"/>
  <c r="F72" i="23"/>
  <c r="G72" i="23" s="1"/>
  <c r="E172" i="4"/>
  <c r="F172" i="4" s="1"/>
  <c r="G172" i="4" s="1"/>
  <c r="H172" i="4" s="1"/>
  <c r="I172" i="4" s="1"/>
  <c r="J172" i="4" s="1"/>
  <c r="K172" i="4" s="1"/>
  <c r="E195" i="4"/>
  <c r="D133" i="4"/>
  <c r="I16" i="23"/>
  <c r="BC178" i="4" s="1"/>
  <c r="AP178" i="4"/>
  <c r="I18" i="23"/>
  <c r="BC180" i="4" s="1"/>
  <c r="AP180" i="4"/>
  <c r="I20" i="23"/>
  <c r="BC182" i="4" s="1"/>
  <c r="AP182" i="4"/>
  <c r="H36" i="23"/>
  <c r="AC204" i="4"/>
  <c r="AD204" i="4" s="1"/>
  <c r="AE204" i="4" s="1"/>
  <c r="AF204" i="4" s="1"/>
  <c r="AG204" i="4" s="1"/>
  <c r="AH204" i="4" s="1"/>
  <c r="AI204" i="4" s="1"/>
  <c r="Q195" i="4"/>
  <c r="H41" i="23"/>
  <c r="AC190" i="4"/>
  <c r="AD190" i="4" s="1"/>
  <c r="AE190" i="4" s="1"/>
  <c r="AF190" i="4" s="1"/>
  <c r="AG190" i="4" s="1"/>
  <c r="D188" i="4"/>
  <c r="E188" i="4" s="1"/>
  <c r="C36" i="23"/>
  <c r="G10" i="23"/>
  <c r="P174" i="4"/>
  <c r="C10" i="23"/>
  <c r="P173" i="4"/>
  <c r="Q173" i="4" s="1"/>
  <c r="R173" i="4" s="1"/>
  <c r="S173" i="4" s="1"/>
  <c r="C9" i="23"/>
  <c r="G40" i="23"/>
  <c r="P198" i="4"/>
  <c r="Q113" i="4"/>
  <c r="C41" i="23"/>
  <c r="P189" i="4"/>
  <c r="Q189" i="4" s="1"/>
  <c r="R189" i="4" s="1"/>
  <c r="P187" i="4"/>
  <c r="D175" i="4"/>
  <c r="D182" i="4"/>
  <c r="L77" i="23"/>
  <c r="M77" i="23" s="1"/>
  <c r="G32" i="23"/>
  <c r="G31" i="23"/>
  <c r="H35" i="23"/>
  <c r="P160" i="4"/>
  <c r="P98" i="4" s="1"/>
  <c r="G59" i="23"/>
  <c r="P164" i="4"/>
  <c r="G60" i="23"/>
  <c r="P165" i="4"/>
  <c r="D196" i="4"/>
  <c r="P196" i="4"/>
  <c r="P134" i="4" s="1"/>
  <c r="G30" i="23"/>
  <c r="C135" i="4"/>
  <c r="D197" i="4"/>
  <c r="H60" i="23"/>
  <c r="AC165" i="4"/>
  <c r="AC103" i="4" s="1"/>
  <c r="E105" i="4"/>
  <c r="C102" i="4"/>
  <c r="O102" i="4" s="1"/>
  <c r="E36" i="22" s="1"/>
  <c r="P167" i="4"/>
  <c r="P105" i="4" s="1"/>
  <c r="AC237" i="4"/>
  <c r="AD237" i="4" s="1"/>
  <c r="AE237" i="4" s="1"/>
  <c r="AF237" i="4" s="1"/>
  <c r="AG237" i="4" s="1"/>
  <c r="AH237" i="4" s="1"/>
  <c r="AI237" i="4" s="1"/>
  <c r="AJ237" i="4" s="1"/>
  <c r="AK237" i="4" s="1"/>
  <c r="AL237" i="4" s="1"/>
  <c r="AM237" i="4" s="1"/>
  <c r="AN237" i="4" s="1"/>
  <c r="AO237" i="4" s="1"/>
  <c r="D141" i="17"/>
  <c r="BG185" i="4"/>
  <c r="AV185" i="4"/>
  <c r="S186" i="4"/>
  <c r="AG156" i="4"/>
  <c r="T156" i="4"/>
  <c r="S94" i="4"/>
  <c r="AC211" i="4"/>
  <c r="D122" i="17"/>
  <c r="O262" i="4"/>
  <c r="C160" i="17" s="1"/>
  <c r="P262" i="4"/>
  <c r="P260" i="4"/>
  <c r="O260" i="4"/>
  <c r="C158" i="17" s="1"/>
  <c r="P251" i="4"/>
  <c r="Q251" i="4" s="1"/>
  <c r="R251" i="4" s="1"/>
  <c r="S251" i="4" s="1"/>
  <c r="T251" i="4" s="1"/>
  <c r="U251" i="4" s="1"/>
  <c r="V251" i="4" s="1"/>
  <c r="W251" i="4" s="1"/>
  <c r="X251" i="4" s="1"/>
  <c r="Y251" i="4" s="1"/>
  <c r="Z251" i="4" s="1"/>
  <c r="AA251" i="4" s="1"/>
  <c r="AB251" i="4" s="1"/>
  <c r="AC251" i="4" s="1"/>
  <c r="AD251" i="4" s="1"/>
  <c r="AE251" i="4" s="1"/>
  <c r="AF251" i="4" s="1"/>
  <c r="AG251" i="4" s="1"/>
  <c r="AH251" i="4" s="1"/>
  <c r="AI251" i="4" s="1"/>
  <c r="AJ251" i="4" s="1"/>
  <c r="AK251" i="4" s="1"/>
  <c r="AL251" i="4" s="1"/>
  <c r="AM251" i="4" s="1"/>
  <c r="AN251" i="4" s="1"/>
  <c r="AO251" i="4" s="1"/>
  <c r="AP251" i="4" s="1"/>
  <c r="AQ251" i="4" s="1"/>
  <c r="AR251" i="4" s="1"/>
  <c r="AS251" i="4" s="1"/>
  <c r="AT251" i="4" s="1"/>
  <c r="AU251" i="4" s="1"/>
  <c r="AV251" i="4" s="1"/>
  <c r="AW251" i="4" s="1"/>
  <c r="AX251" i="4" s="1"/>
  <c r="AY251" i="4" s="1"/>
  <c r="AZ251" i="4" s="1"/>
  <c r="BA251" i="4" s="1"/>
  <c r="BB251" i="4" s="1"/>
  <c r="BC251" i="4" s="1"/>
  <c r="BD251" i="4" s="1"/>
  <c r="BE251" i="4" s="1"/>
  <c r="BF251" i="4" s="1"/>
  <c r="BG251" i="4" s="1"/>
  <c r="BH251" i="4" s="1"/>
  <c r="BI251" i="4" s="1"/>
  <c r="BJ251" i="4" s="1"/>
  <c r="BK251" i="4" s="1"/>
  <c r="BL251" i="4" s="1"/>
  <c r="BM251" i="4" s="1"/>
  <c r="BN251" i="4" s="1"/>
  <c r="BO251" i="4" s="1"/>
  <c r="O251" i="4"/>
  <c r="D122" i="4"/>
  <c r="E184" i="4"/>
  <c r="F131" i="17"/>
  <c r="BB220" i="4"/>
  <c r="G173" i="4"/>
  <c r="O187" i="4"/>
  <c r="C206" i="17" s="1"/>
  <c r="E196" i="4"/>
  <c r="D134" i="4"/>
  <c r="D202" i="4"/>
  <c r="C140" i="4"/>
  <c r="BH184" i="4"/>
  <c r="T179" i="4"/>
  <c r="AE184" i="4"/>
  <c r="Q263" i="4"/>
  <c r="R188" i="4"/>
  <c r="O270" i="4"/>
  <c r="C166" i="17" s="1"/>
  <c r="P270" i="4"/>
  <c r="P142" i="4" s="1"/>
  <c r="P253" i="4"/>
  <c r="O253" i="4"/>
  <c r="C151" i="17" s="1"/>
  <c r="F285" i="4"/>
  <c r="O72" i="4"/>
  <c r="R94" i="4"/>
  <c r="BE156" i="4"/>
  <c r="AV202" i="4"/>
  <c r="R175" i="4"/>
  <c r="V177" i="4"/>
  <c r="G236" i="4"/>
  <c r="BG177" i="4"/>
  <c r="AV184" i="4"/>
  <c r="BF202" i="4"/>
  <c r="AF177" i="4"/>
  <c r="AE115" i="4"/>
  <c r="AJ202" i="4"/>
  <c r="G186" i="4"/>
  <c r="G124" i="4" s="1"/>
  <c r="AI185" i="4"/>
  <c r="S203" i="4"/>
  <c r="S189" i="4"/>
  <c r="AE175" i="4"/>
  <c r="U185" i="4"/>
  <c r="R182" i="4"/>
  <c r="U191" i="4"/>
  <c r="S178" i="4"/>
  <c r="R194" i="4"/>
  <c r="AG189" i="4"/>
  <c r="AE163" i="4"/>
  <c r="AF163" i="4" s="1"/>
  <c r="AF203" i="4"/>
  <c r="Q204" i="4"/>
  <c r="R181" i="4"/>
  <c r="Q202" i="4"/>
  <c r="Q180" i="4"/>
  <c r="E136" i="4"/>
  <c r="F198" i="4"/>
  <c r="AF51" i="1"/>
  <c r="I178" i="4"/>
  <c r="T172" i="4"/>
  <c r="V184" i="4"/>
  <c r="AG172" i="4"/>
  <c r="AH172" i="4" s="1"/>
  <c r="AI172" i="4" s="1"/>
  <c r="T193" i="4"/>
  <c r="G189" i="4"/>
  <c r="G127" i="4" s="1"/>
  <c r="D99" i="4"/>
  <c r="E161" i="4"/>
  <c r="G156" i="17"/>
  <c r="T258" i="4"/>
  <c r="U258" i="4" s="1"/>
  <c r="V258" i="4" s="1"/>
  <c r="W258" i="4" s="1"/>
  <c r="X258" i="4" s="1"/>
  <c r="Y258" i="4" s="1"/>
  <c r="Z258" i="4" s="1"/>
  <c r="AA258" i="4" s="1"/>
  <c r="AB258" i="4" s="1"/>
  <c r="AC258" i="4" s="1"/>
  <c r="AD258" i="4" s="1"/>
  <c r="AE258" i="4" s="1"/>
  <c r="AF258" i="4" s="1"/>
  <c r="AG258" i="4" s="1"/>
  <c r="AH258" i="4" s="1"/>
  <c r="AI258" i="4" s="1"/>
  <c r="AJ258" i="4" s="1"/>
  <c r="AK258" i="4" s="1"/>
  <c r="AL258" i="4" s="1"/>
  <c r="AM258" i="4" s="1"/>
  <c r="AN258" i="4" s="1"/>
  <c r="AO258" i="4" s="1"/>
  <c r="AP258" i="4" s="1"/>
  <c r="AQ258" i="4" s="1"/>
  <c r="AR258" i="4" s="1"/>
  <c r="AS258" i="4" s="1"/>
  <c r="AT258" i="4" s="1"/>
  <c r="AU258" i="4" s="1"/>
  <c r="AV258" i="4" s="1"/>
  <c r="AW258" i="4" s="1"/>
  <c r="AX258" i="4" s="1"/>
  <c r="AY258" i="4" s="1"/>
  <c r="AZ258" i="4" s="1"/>
  <c r="BA258" i="4" s="1"/>
  <c r="BB258" i="4" s="1"/>
  <c r="BC258" i="4" s="1"/>
  <c r="BD258" i="4" s="1"/>
  <c r="BE258" i="4" s="1"/>
  <c r="BF258" i="4" s="1"/>
  <c r="BG258" i="4" s="1"/>
  <c r="BH258" i="4" s="1"/>
  <c r="BI258" i="4" s="1"/>
  <c r="BJ258" i="4" s="1"/>
  <c r="BK258" i="4" s="1"/>
  <c r="BL258" i="4" s="1"/>
  <c r="BM258" i="4" s="1"/>
  <c r="BN258" i="4" s="1"/>
  <c r="BO258" i="4" s="1"/>
  <c r="S192" i="4"/>
  <c r="R161" i="4"/>
  <c r="Q244" i="4"/>
  <c r="Q120" i="4" s="1"/>
  <c r="D147" i="17"/>
  <c r="E247" i="4"/>
  <c r="E248" i="4" s="1"/>
  <c r="F242" i="4"/>
  <c r="Q243" i="4"/>
  <c r="D146" i="17"/>
  <c r="Q158" i="4"/>
  <c r="Q96" i="4" s="1"/>
  <c r="AC120" i="4"/>
  <c r="D136" i="4"/>
  <c r="AO173" i="4"/>
  <c r="E192" i="17" s="1"/>
  <c r="P261" i="4"/>
  <c r="O261" i="4"/>
  <c r="C159" i="17" s="1"/>
  <c r="Q190" i="4"/>
  <c r="D126" i="4"/>
  <c r="AH240" i="4"/>
  <c r="AG247" i="4"/>
  <c r="AG248" i="4" s="1"/>
  <c r="AR242" i="4"/>
  <c r="AQ247" i="4"/>
  <c r="AQ248" i="4" s="1"/>
  <c r="T57" i="1"/>
  <c r="AU282" i="4"/>
  <c r="AD63" i="1"/>
  <c r="AD50" i="1"/>
  <c r="AG51" i="1"/>
  <c r="T63" i="1"/>
  <c r="T58" i="1"/>
  <c r="D123" i="17"/>
  <c r="AC212" i="4"/>
  <c r="AD212" i="4" s="1"/>
  <c r="AE212" i="4" s="1"/>
  <c r="AF212" i="4" s="1"/>
  <c r="AG212" i="4" s="1"/>
  <c r="AH212" i="4" s="1"/>
  <c r="AI212" i="4" s="1"/>
  <c r="AJ212" i="4" s="1"/>
  <c r="AK212" i="4" s="1"/>
  <c r="AL212" i="4" s="1"/>
  <c r="AM212" i="4" s="1"/>
  <c r="AN212" i="4" s="1"/>
  <c r="BC282" i="4"/>
  <c r="AB51" i="1"/>
  <c r="U48" i="1"/>
  <c r="E185" i="4"/>
  <c r="AC213" i="4"/>
  <c r="AD213" i="4" s="1"/>
  <c r="AE213" i="4" s="1"/>
  <c r="AF213" i="4" s="1"/>
  <c r="AG213" i="4" s="1"/>
  <c r="AH213" i="4" s="1"/>
  <c r="AI213" i="4" s="1"/>
  <c r="AJ213" i="4" s="1"/>
  <c r="AK213" i="4" s="1"/>
  <c r="AL213" i="4" s="1"/>
  <c r="AM213" i="4" s="1"/>
  <c r="AN213" i="4" s="1"/>
  <c r="D124" i="17"/>
  <c r="F128" i="17"/>
  <c r="BB217" i="4"/>
  <c r="O255" i="4"/>
  <c r="C153" i="17" s="1"/>
  <c r="BE282" i="4"/>
  <c r="R48" i="1"/>
  <c r="G288" i="4"/>
  <c r="F50" i="4"/>
  <c r="E44" i="1" s="1"/>
  <c r="P259" i="4"/>
  <c r="O259" i="4"/>
  <c r="C157" i="17" s="1"/>
  <c r="P238" i="4"/>
  <c r="O238" i="4"/>
  <c r="C142" i="17" s="1"/>
  <c r="P269" i="4"/>
  <c r="O269" i="4"/>
  <c r="C165" i="17" s="1"/>
  <c r="Q264" i="4"/>
  <c r="P256" i="4"/>
  <c r="O256" i="4"/>
  <c r="C154" i="17" s="1"/>
  <c r="O252" i="4"/>
  <c r="C150" i="17" s="1"/>
  <c r="V66" i="1"/>
  <c r="U66" i="1"/>
  <c r="P273" i="4"/>
  <c r="Q273" i="4" s="1"/>
  <c r="R273" i="4" s="1"/>
  <c r="S273" i="4" s="1"/>
  <c r="T273" i="4" s="1"/>
  <c r="U273" i="4" s="1"/>
  <c r="V273" i="4" s="1"/>
  <c r="W273" i="4" s="1"/>
  <c r="X273" i="4" s="1"/>
  <c r="Y273" i="4" s="1"/>
  <c r="Z273" i="4" s="1"/>
  <c r="AA273" i="4" s="1"/>
  <c r="AB273" i="4" s="1"/>
  <c r="O273" i="4"/>
  <c r="C168" i="17" s="1"/>
  <c r="BE50" i="4"/>
  <c r="BO288" i="4"/>
  <c r="M204" i="24" s="1"/>
  <c r="F268" i="4"/>
  <c r="G268" i="4" s="1"/>
  <c r="H268" i="4" s="1"/>
  <c r="I268" i="4" s="1"/>
  <c r="J268" i="4" s="1"/>
  <c r="K268" i="4" s="1"/>
  <c r="L268" i="4" s="1"/>
  <c r="M268" i="4" s="1"/>
  <c r="N268" i="4" s="1"/>
  <c r="E190" i="4"/>
  <c r="D128" i="4"/>
  <c r="F177" i="4"/>
  <c r="E115" i="4"/>
  <c r="K282" i="4"/>
  <c r="J33" i="1" s="1"/>
  <c r="AV282" i="4"/>
  <c r="Q48" i="1"/>
  <c r="Q43" i="1"/>
  <c r="C116" i="4"/>
  <c r="H156" i="4"/>
  <c r="G94" i="4"/>
  <c r="AH156" i="4"/>
  <c r="AR156" i="4"/>
  <c r="U172" i="4"/>
  <c r="E94" i="4"/>
  <c r="E37" i="22"/>
  <c r="E176" i="4"/>
  <c r="E114" i="4" s="1"/>
  <c r="D114" i="4"/>
  <c r="C45" i="23"/>
  <c r="P176" i="4"/>
  <c r="F268" i="17"/>
  <c r="E270" i="17"/>
  <c r="E268" i="17"/>
  <c r="D270" i="17"/>
  <c r="F270" i="17"/>
  <c r="U72" i="1"/>
  <c r="E164" i="4"/>
  <c r="F164" i="4" s="1"/>
  <c r="G164" i="4" s="1"/>
  <c r="H164" i="4" s="1"/>
  <c r="I164" i="4" s="1"/>
  <c r="J164" i="4" s="1"/>
  <c r="K164" i="4" s="1"/>
  <c r="L164" i="4" s="1"/>
  <c r="M164" i="4" s="1"/>
  <c r="N164" i="4" s="1"/>
  <c r="D162" i="4"/>
  <c r="O100" i="4"/>
  <c r="E248" i="24" s="1"/>
  <c r="P157" i="4"/>
  <c r="H56" i="23"/>
  <c r="AC161" i="4"/>
  <c r="D157" i="4"/>
  <c r="P99" i="4"/>
  <c r="G57" i="23"/>
  <c r="O165" i="4"/>
  <c r="C184" i="17" s="1"/>
  <c r="AC164" i="4"/>
  <c r="H59" i="23"/>
  <c r="AC158" i="4"/>
  <c r="H53" i="23"/>
  <c r="I58" i="23"/>
  <c r="BC163" i="4" s="1"/>
  <c r="BD163" i="4" s="1"/>
  <c r="AP163" i="4"/>
  <c r="AC167" i="4"/>
  <c r="E168" i="4"/>
  <c r="F105" i="4"/>
  <c r="G167" i="4"/>
  <c r="E158" i="4"/>
  <c r="AG22" i="1"/>
  <c r="AD54" i="1"/>
  <c r="AE54" i="1"/>
  <c r="BF69" i="4"/>
  <c r="AE63" i="1" s="1"/>
  <c r="AF54" i="1"/>
  <c r="AE22" i="1"/>
  <c r="AE27" i="1"/>
  <c r="AE5" i="1"/>
  <c r="BF313" i="4"/>
  <c r="BF75" i="4" s="1"/>
  <c r="AG69" i="1" s="1"/>
  <c r="BF315" i="4"/>
  <c r="BF297" i="4"/>
  <c r="BF290" i="4"/>
  <c r="BF52" i="4" s="1"/>
  <c r="AE46" i="1" s="1"/>
  <c r="BF301" i="4"/>
  <c r="BF63" i="4" s="1"/>
  <c r="AG57" i="1" s="1"/>
  <c r="BK13" i="19"/>
  <c r="BF293" i="4"/>
  <c r="BP13" i="19"/>
  <c r="AF11" i="1" s="1"/>
  <c r="BP29" i="19"/>
  <c r="AF27" i="1" s="1"/>
  <c r="BP19" i="19"/>
  <c r="AF17" i="1" s="1"/>
  <c r="AH17" i="1" s="1"/>
  <c r="BK315" i="4"/>
  <c r="BK77" i="4" s="1"/>
  <c r="BK297" i="4"/>
  <c r="BK59" i="4" s="1"/>
  <c r="BK313" i="4"/>
  <c r="BK75" i="4" s="1"/>
  <c r="BK316" i="4"/>
  <c r="BK78" i="4" s="1"/>
  <c r="BP12" i="19"/>
  <c r="AF10" i="1" s="1"/>
  <c r="BN313" i="4"/>
  <c r="BN75" i="4" s="1"/>
  <c r="BN315" i="4"/>
  <c r="BN77" i="4" s="1"/>
  <c r="BN292" i="4"/>
  <c r="BN54" i="4" s="1"/>
  <c r="BN290" i="4"/>
  <c r="BN52" i="4" s="1"/>
  <c r="BS13" i="19"/>
  <c r="AG11" i="1" s="1"/>
  <c r="BS20" i="19"/>
  <c r="AG18" i="1" s="1"/>
  <c r="BN301" i="4"/>
  <c r="BN63" i="4" s="1"/>
  <c r="BL282" i="4"/>
  <c r="AG48" i="1"/>
  <c r="AG70" i="1"/>
  <c r="AD15" i="1"/>
  <c r="AD9" i="1"/>
  <c r="AH9" i="1" s="1"/>
  <c r="BD287" i="4"/>
  <c r="AD11" i="1"/>
  <c r="AF48" i="1"/>
  <c r="BT8" i="19"/>
  <c r="BK17" i="19"/>
  <c r="AF15" i="1" s="1"/>
  <c r="AG5" i="1"/>
  <c r="AG6" i="1" s="1"/>
  <c r="BK16" i="19"/>
  <c r="BF289" i="4"/>
  <c r="BF302" i="4"/>
  <c r="BF32" i="4"/>
  <c r="BF34" i="4" s="1"/>
  <c r="BF300" i="4"/>
  <c r="BF62" i="4" s="1"/>
  <c r="AE56" i="1" s="1"/>
  <c r="BK19" i="19"/>
  <c r="BT19" i="19" s="1"/>
  <c r="BF316" i="4"/>
  <c r="BF78" i="4" s="1"/>
  <c r="BF281" i="4"/>
  <c r="BP24" i="19"/>
  <c r="AF22" i="1" s="1"/>
  <c r="BK32" i="4"/>
  <c r="BK34" i="4" s="1"/>
  <c r="BK300" i="4"/>
  <c r="BK62" i="4" s="1"/>
  <c r="BP20" i="19"/>
  <c r="AF18" i="1" s="1"/>
  <c r="BK298" i="4"/>
  <c r="BK295" i="4"/>
  <c r="BK57" i="4" s="1"/>
  <c r="BK280" i="4"/>
  <c r="BK302" i="4"/>
  <c r="BK64" i="4" s="1"/>
  <c r="BS17" i="19"/>
  <c r="BS21" i="19"/>
  <c r="AG19" i="1" s="1"/>
  <c r="BN69" i="4"/>
  <c r="BS12" i="19"/>
  <c r="AG10" i="1" s="1"/>
  <c r="BN32" i="4"/>
  <c r="BN34" i="4" s="1"/>
  <c r="BN298" i="4"/>
  <c r="BN60" i="4" s="1"/>
  <c r="BS16" i="19"/>
  <c r="AG14" i="1" s="1"/>
  <c r="AH14" i="1" s="1"/>
  <c r="BN295" i="4"/>
  <c r="BN57" i="4" s="1"/>
  <c r="BN289" i="4"/>
  <c r="BN51" i="4" s="1"/>
  <c r="BN281" i="4"/>
  <c r="AG52" i="1"/>
  <c r="AE19" i="1"/>
  <c r="AE48" i="1"/>
  <c r="AF5" i="1"/>
  <c r="AF6" i="1" s="1"/>
  <c r="BK11" i="19"/>
  <c r="BT11" i="19" s="1"/>
  <c r="M151" i="24" s="1"/>
  <c r="BF280" i="4"/>
  <c r="BK29" i="19"/>
  <c r="BT29" i="19" s="1"/>
  <c r="BK20" i="19"/>
  <c r="BF294" i="4"/>
  <c r="BF56" i="4" s="1"/>
  <c r="BK12" i="19"/>
  <c r="BT12" i="19" s="1"/>
  <c r="M152" i="24" s="1"/>
  <c r="BK294" i="4"/>
  <c r="BK56" i="4" s="1"/>
  <c r="BP21" i="19"/>
  <c r="AF19" i="1" s="1"/>
  <c r="BK281" i="4"/>
  <c r="BK296" i="4"/>
  <c r="BK58" i="4" s="1"/>
  <c r="BO58" i="4" s="1"/>
  <c r="M225" i="24" s="1"/>
  <c r="BK314" i="4"/>
  <c r="BK76" i="4" s="1"/>
  <c r="BO76" i="4" s="1"/>
  <c r="BK301" i="4"/>
  <c r="BK63" i="4" s="1"/>
  <c r="BS24" i="19"/>
  <c r="BS22" i="19"/>
  <c r="AG20" i="1" s="1"/>
  <c r="AH20" i="1" s="1"/>
  <c r="BN280" i="4"/>
  <c r="BN294" i="4"/>
  <c r="BN56" i="4" s="1"/>
  <c r="BS29" i="19"/>
  <c r="AG27" i="1" s="1"/>
  <c r="F26" i="17"/>
  <c r="BE22" i="19"/>
  <c r="AB20" i="1" s="1"/>
  <c r="BE24" i="19"/>
  <c r="AB22" i="1" s="1"/>
  <c r="AZ32" i="4"/>
  <c r="AZ34" i="4" s="1"/>
  <c r="AZ296" i="4"/>
  <c r="AZ58" i="4" s="1"/>
  <c r="AZ69" i="4"/>
  <c r="AZ292" i="4"/>
  <c r="AZ54" i="4" s="1"/>
  <c r="AZ302" i="4"/>
  <c r="AZ64" i="4" s="1"/>
  <c r="AZ280" i="4"/>
  <c r="AR297" i="4"/>
  <c r="AA5" i="1"/>
  <c r="AA6" i="1" s="1"/>
  <c r="AR280" i="4"/>
  <c r="AR282" i="4" s="1"/>
  <c r="AR69" i="4"/>
  <c r="AA63" i="1" s="1"/>
  <c r="AW12" i="19"/>
  <c r="Y10" i="1" s="1"/>
  <c r="AW11" i="19"/>
  <c r="AW20" i="19"/>
  <c r="AR293" i="4"/>
  <c r="Y5" i="1"/>
  <c r="Z15" i="1"/>
  <c r="AB45" i="1"/>
  <c r="BG24" i="19"/>
  <c r="F48" i="17" s="1"/>
  <c r="H108" i="22" s="1"/>
  <c r="BB315" i="4"/>
  <c r="AZ314" i="4"/>
  <c r="AZ76" i="4" s="1"/>
  <c r="BE13" i="19"/>
  <c r="AB11" i="1" s="1"/>
  <c r="AZ289" i="4"/>
  <c r="AZ51" i="4" s="1"/>
  <c r="BE16" i="19"/>
  <c r="AB14" i="1" s="1"/>
  <c r="BE11" i="19"/>
  <c r="AB9" i="1" s="1"/>
  <c r="AZ293" i="4"/>
  <c r="AZ55" i="4" s="1"/>
  <c r="AZ301" i="4"/>
  <c r="AZ63" i="4" s="1"/>
  <c r="AZ281" i="4"/>
  <c r="BB281" i="4" s="1"/>
  <c r="K188" i="24" s="1"/>
  <c r="AR301" i="4"/>
  <c r="AW21" i="19"/>
  <c r="AR292" i="4"/>
  <c r="AR54" i="4" s="1"/>
  <c r="Z48" i="1" s="1"/>
  <c r="AW22" i="19"/>
  <c r="AW29" i="19"/>
  <c r="Y27" i="1" s="1"/>
  <c r="AR290" i="4"/>
  <c r="AR52" i="4" s="1"/>
  <c r="AC22" i="1"/>
  <c r="AB57" i="1"/>
  <c r="AB49" i="1"/>
  <c r="AB58" i="1"/>
  <c r="AB46" i="1"/>
  <c r="AX282" i="4"/>
  <c r="AZ313" i="4"/>
  <c r="AZ75" i="4" s="1"/>
  <c r="BE21" i="19"/>
  <c r="AB19" i="1" s="1"/>
  <c r="AZ315" i="4"/>
  <c r="AZ77" i="4" s="1"/>
  <c r="AZ294" i="4"/>
  <c r="AZ56" i="4" s="1"/>
  <c r="AZ298" i="4"/>
  <c r="AZ60" i="4" s="1"/>
  <c r="BE12" i="19"/>
  <c r="AB10" i="1" s="1"/>
  <c r="AC10" i="1" s="1"/>
  <c r="BE29" i="19"/>
  <c r="AB27" i="1" s="1"/>
  <c r="AZ300" i="4"/>
  <c r="AW17" i="19"/>
  <c r="Y15" i="1" s="1"/>
  <c r="AC15" i="1" s="1"/>
  <c r="AR289" i="4"/>
  <c r="AR315" i="4"/>
  <c r="AR77" i="4" s="1"/>
  <c r="AA71" i="1" s="1"/>
  <c r="AR313" i="4"/>
  <c r="AR75" i="4" s="1"/>
  <c r="Y69" i="1" s="1"/>
  <c r="AW16" i="19"/>
  <c r="AR32" i="4"/>
  <c r="AR34" i="4" s="1"/>
  <c r="BB34" i="4" s="1"/>
  <c r="AW13" i="19"/>
  <c r="AR298" i="4"/>
  <c r="AR316" i="4"/>
  <c r="AR78" i="4" s="1"/>
  <c r="Y72" i="1" s="1"/>
  <c r="AR296" i="4"/>
  <c r="AB70" i="1"/>
  <c r="AB63" i="1"/>
  <c r="U27" i="1"/>
  <c r="U11" i="1"/>
  <c r="T48" i="1"/>
  <c r="AD282" i="4"/>
  <c r="T33" i="1" s="1"/>
  <c r="U9" i="1"/>
  <c r="X9" i="1" s="1"/>
  <c r="AM290" i="4"/>
  <c r="AM52" i="4" s="1"/>
  <c r="AM297" i="4"/>
  <c r="AM59" i="4" s="1"/>
  <c r="AM316" i="4"/>
  <c r="AM78" i="4" s="1"/>
  <c r="AR13" i="19"/>
  <c r="W11" i="1" s="1"/>
  <c r="AM300" i="4"/>
  <c r="AM62" i="4" s="1"/>
  <c r="AK16" i="19"/>
  <c r="AK20" i="19"/>
  <c r="AT20" i="19" s="1"/>
  <c r="AK19" i="19"/>
  <c r="AF301" i="4"/>
  <c r="AK24" i="19"/>
  <c r="AF281" i="4"/>
  <c r="AK17" i="19"/>
  <c r="AG280" i="4"/>
  <c r="AG314" i="4"/>
  <c r="AG76" i="4" s="1"/>
  <c r="V70" i="1" s="1"/>
  <c r="AG281" i="4"/>
  <c r="AG289" i="4"/>
  <c r="AG32" i="4"/>
  <c r="AG34" i="4" s="1"/>
  <c r="AG287" i="4"/>
  <c r="AG49" i="4" s="1"/>
  <c r="AL13" i="19"/>
  <c r="AG302" i="4"/>
  <c r="AG64" i="4" s="1"/>
  <c r="AF315" i="4"/>
  <c r="AF77" i="4" s="1"/>
  <c r="AM315" i="4"/>
  <c r="AM77" i="4" s="1"/>
  <c r="AM314" i="4"/>
  <c r="AM76" i="4" s="1"/>
  <c r="AK12" i="19"/>
  <c r="AR21" i="19"/>
  <c r="W19" i="1" s="1"/>
  <c r="X19" i="1" s="1"/>
  <c r="AS12" i="19"/>
  <c r="AT13" i="19"/>
  <c r="I153" i="24" s="1"/>
  <c r="AT21" i="19"/>
  <c r="I161" i="24" s="1"/>
  <c r="AT11" i="19"/>
  <c r="V27" i="1"/>
  <c r="V14" i="1"/>
  <c r="AT8" i="19"/>
  <c r="AF293" i="4"/>
  <c r="AF55" i="4" s="1"/>
  <c r="AM281" i="4"/>
  <c r="AM289" i="4"/>
  <c r="AM51" i="4" s="1"/>
  <c r="AM32" i="4"/>
  <c r="AM34" i="4" s="1"/>
  <c r="AM280" i="4"/>
  <c r="AM296" i="4"/>
  <c r="AM58" i="4" s="1"/>
  <c r="AM301" i="4"/>
  <c r="AM63" i="4" s="1"/>
  <c r="W5" i="1"/>
  <c r="W6" i="1" s="1"/>
  <c r="X6" i="1" s="1"/>
  <c r="E232" i="17" s="1"/>
  <c r="AF280" i="4"/>
  <c r="T45" i="1"/>
  <c r="AL16" i="19"/>
  <c r="AG300" i="4"/>
  <c r="AG62" i="4" s="1"/>
  <c r="AG294" i="4"/>
  <c r="AG56" i="4" s="1"/>
  <c r="AG313" i="4"/>
  <c r="AG75" i="4" s="1"/>
  <c r="AG69" i="4"/>
  <c r="AG316" i="4"/>
  <c r="AG78" i="4" s="1"/>
  <c r="W72" i="1" s="1"/>
  <c r="AG295" i="4"/>
  <c r="AG57" i="4" s="1"/>
  <c r="AF295" i="4"/>
  <c r="AF57" i="4" s="1"/>
  <c r="U51" i="1" s="1"/>
  <c r="AM69" i="4"/>
  <c r="AM287" i="4"/>
  <c r="AM49" i="4" s="1"/>
  <c r="AF290" i="4"/>
  <c r="AK22" i="19"/>
  <c r="V11" i="1"/>
  <c r="X11" i="1" s="1"/>
  <c r="W20" i="1"/>
  <c r="AR16" i="19"/>
  <c r="W14" i="1" s="1"/>
  <c r="AM294" i="4"/>
  <c r="AM56" i="4" s="1"/>
  <c r="AO56" i="4" s="1"/>
  <c r="I221" i="24" s="1"/>
  <c r="AR12" i="19"/>
  <c r="W10" i="1" s="1"/>
  <c r="AR22" i="19"/>
  <c r="AM292" i="4"/>
  <c r="AM54" i="4" s="1"/>
  <c r="AO54" i="4" s="1"/>
  <c r="AM302" i="4"/>
  <c r="AM64" i="4" s="1"/>
  <c r="AR17" i="19"/>
  <c r="W15" i="1" s="1"/>
  <c r="AF300" i="4"/>
  <c r="AF62" i="4" s="1"/>
  <c r="AF302" i="4"/>
  <c r="AF64" i="4" s="1"/>
  <c r="AF32" i="4"/>
  <c r="AF296" i="4"/>
  <c r="AF58" i="4" s="1"/>
  <c r="W52" i="1" s="1"/>
  <c r="AG298" i="4"/>
  <c r="AG315" i="4"/>
  <c r="AG77" i="4" s="1"/>
  <c r="V71" i="1" s="1"/>
  <c r="AL29" i="19"/>
  <c r="AL22" i="19"/>
  <c r="U20" i="1" s="1"/>
  <c r="X20" i="1" s="1"/>
  <c r="AL24" i="19"/>
  <c r="AG301" i="4"/>
  <c r="AG63" i="4" s="1"/>
  <c r="AL20" i="19"/>
  <c r="U18" i="1" s="1"/>
  <c r="X18" i="1" s="1"/>
  <c r="AG293" i="4"/>
  <c r="AG55" i="4" s="1"/>
  <c r="AO55" i="4" s="1"/>
  <c r="I223" i="24" s="1"/>
  <c r="AG290" i="4"/>
  <c r="AG52" i="4" s="1"/>
  <c r="AF313" i="4"/>
  <c r="AR24" i="19"/>
  <c r="W22" i="1" s="1"/>
  <c r="AR29" i="19"/>
  <c r="W27" i="1" s="1"/>
  <c r="R57" i="1"/>
  <c r="R49" i="1"/>
  <c r="AA16" i="19"/>
  <c r="Q14" i="1" s="1"/>
  <c r="V300" i="4"/>
  <c r="V62" i="4" s="1"/>
  <c r="Q56" i="1" s="1"/>
  <c r="V32" i="4"/>
  <c r="V34" i="4" s="1"/>
  <c r="V316" i="4"/>
  <c r="V78" i="4" s="1"/>
  <c r="Q72" i="1" s="1"/>
  <c r="V315" i="4"/>
  <c r="V77" i="4" s="1"/>
  <c r="AA13" i="19"/>
  <c r="Q11" i="1" s="1"/>
  <c r="V302" i="4"/>
  <c r="V64" i="4" s="1"/>
  <c r="Q58" i="1" s="1"/>
  <c r="AA29" i="19"/>
  <c r="AA22" i="19"/>
  <c r="Q20" i="1" s="1"/>
  <c r="V280" i="4"/>
  <c r="V314" i="4"/>
  <c r="V76" i="4" s="1"/>
  <c r="Q70" i="1" s="1"/>
  <c r="AA17" i="19"/>
  <c r="V290" i="4"/>
  <c r="V52" i="4" s="1"/>
  <c r="Q46" i="1" s="1"/>
  <c r="V298" i="4"/>
  <c r="V60" i="4" s="1"/>
  <c r="Q54" i="1" s="1"/>
  <c r="V281" i="4"/>
  <c r="V69" i="4"/>
  <c r="Q63" i="1" s="1"/>
  <c r="Q5" i="1"/>
  <c r="Q6" i="1" s="1"/>
  <c r="R32" i="4"/>
  <c r="R34" i="4" s="1"/>
  <c r="W24" i="19"/>
  <c r="O22" i="1" s="1"/>
  <c r="W29" i="19"/>
  <c r="R281" i="4"/>
  <c r="R302" i="4"/>
  <c r="R293" i="4"/>
  <c r="R55" i="4" s="1"/>
  <c r="R280" i="4"/>
  <c r="R301" i="4"/>
  <c r="R63" i="4" s="1"/>
  <c r="W11" i="19"/>
  <c r="R295" i="4"/>
  <c r="R57" i="4" s="1"/>
  <c r="R315" i="4"/>
  <c r="R77" i="4" s="1"/>
  <c r="R290" i="4"/>
  <c r="R52" i="4" s="1"/>
  <c r="W13" i="19"/>
  <c r="O11" i="1" s="1"/>
  <c r="W21" i="19"/>
  <c r="W19" i="19"/>
  <c r="W12" i="19"/>
  <c r="Q15" i="1"/>
  <c r="P5" i="1"/>
  <c r="P6" i="1" s="1"/>
  <c r="X16" i="19"/>
  <c r="S300" i="4"/>
  <c r="S62" i="4" s="1"/>
  <c r="R292" i="4"/>
  <c r="R54" i="4" s="1"/>
  <c r="V296" i="4"/>
  <c r="V58" i="4" s="1"/>
  <c r="R313" i="4"/>
  <c r="R75" i="4" s="1"/>
  <c r="R43" i="1"/>
  <c r="AA24" i="19"/>
  <c r="Q22" i="1" s="1"/>
  <c r="R289" i="4"/>
  <c r="R51" i="4" s="1"/>
  <c r="W16" i="19"/>
  <c r="O14" i="1" s="1"/>
  <c r="R314" i="4"/>
  <c r="R76" i="4" s="1"/>
  <c r="O70" i="1" s="1"/>
  <c r="V295" i="4"/>
  <c r="V57" i="4" s="1"/>
  <c r="Q51" i="1" s="1"/>
  <c r="R316" i="4"/>
  <c r="V289" i="4"/>
  <c r="V51" i="4" s="1"/>
  <c r="Q45" i="1" s="1"/>
  <c r="R51" i="1"/>
  <c r="S32" i="4"/>
  <c r="S34" i="4" s="1"/>
  <c r="X11" i="19"/>
  <c r="S301" i="4"/>
  <c r="S63" i="4" s="1"/>
  <c r="S280" i="4"/>
  <c r="S296" i="4"/>
  <c r="S58" i="4" s="1"/>
  <c r="P52" i="1" s="1"/>
  <c r="X29" i="19"/>
  <c r="S281" i="4"/>
  <c r="X19" i="19"/>
  <c r="S294" i="4"/>
  <c r="S56" i="4" s="1"/>
  <c r="P50" i="1" s="1"/>
  <c r="S295" i="4"/>
  <c r="S57" i="4" s="1"/>
  <c r="S302" i="4"/>
  <c r="S64" i="4" s="1"/>
  <c r="P58" i="1" s="1"/>
  <c r="S298" i="4"/>
  <c r="S60" i="4" s="1"/>
  <c r="S316" i="4"/>
  <c r="S78" i="4" s="1"/>
  <c r="S293" i="4"/>
  <c r="S55" i="4" s="1"/>
  <c r="X24" i="19"/>
  <c r="X20" i="19"/>
  <c r="AB287" i="4"/>
  <c r="G201" i="24" s="1"/>
  <c r="AG8" i="19"/>
  <c r="X22" i="19"/>
  <c r="X21" i="19"/>
  <c r="P19" i="1" s="1"/>
  <c r="S289" i="4"/>
  <c r="S51" i="4" s="1"/>
  <c r="S315" i="4"/>
  <c r="S77" i="4" s="1"/>
  <c r="X13" i="19"/>
  <c r="W20" i="19"/>
  <c r="V294" i="4"/>
  <c r="V56" i="4" s="1"/>
  <c r="V301" i="4"/>
  <c r="V63" i="4" s="1"/>
  <c r="Q57" i="1" s="1"/>
  <c r="R300" i="4"/>
  <c r="R62" i="4" s="1"/>
  <c r="W17" i="19"/>
  <c r="V313" i="4"/>
  <c r="V75" i="4" s="1"/>
  <c r="Q69" i="1" s="1"/>
  <c r="T316" i="4"/>
  <c r="T78" i="4" s="1"/>
  <c r="T295" i="4"/>
  <c r="T57" i="4" s="1"/>
  <c r="T281" i="4"/>
  <c r="T282" i="4" s="1"/>
  <c r="T293" i="4"/>
  <c r="T55" i="4" s="1"/>
  <c r="T298" i="4"/>
  <c r="T60" i="4" s="1"/>
  <c r="T297" i="4"/>
  <c r="T59" i="4" s="1"/>
  <c r="T301" i="4"/>
  <c r="T63" i="4" s="1"/>
  <c r="Y29" i="19"/>
  <c r="T300" i="4"/>
  <c r="T62" i="4" s="1"/>
  <c r="T314" i="4"/>
  <c r="T76" i="4" s="1"/>
  <c r="P70" i="1" s="1"/>
  <c r="Y17" i="19"/>
  <c r="T315" i="4"/>
  <c r="T77" i="4" s="1"/>
  <c r="Y24" i="19"/>
  <c r="Y20" i="19"/>
  <c r="Y19" i="19"/>
  <c r="R298" i="4"/>
  <c r="AA12" i="19"/>
  <c r="W22" i="19"/>
  <c r="X17" i="19"/>
  <c r="S313" i="4"/>
  <c r="S75" i="4" s="1"/>
  <c r="S290" i="4"/>
  <c r="S52" i="4" s="1"/>
  <c r="R10" i="1"/>
  <c r="AA21" i="19"/>
  <c r="Q19" i="1" s="1"/>
  <c r="O5" i="1"/>
  <c r="R294" i="4"/>
  <c r="R56" i="4" s="1"/>
  <c r="AA11" i="19"/>
  <c r="R296" i="4"/>
  <c r="R58" i="4" s="1"/>
  <c r="V297" i="4"/>
  <c r="V59" i="4" s="1"/>
  <c r="Q53" i="1" s="1"/>
  <c r="Z16" i="19"/>
  <c r="U313" i="4"/>
  <c r="U75" i="4" s="1"/>
  <c r="U295" i="4"/>
  <c r="U57" i="4" s="1"/>
  <c r="Z13" i="19"/>
  <c r="U32" i="4"/>
  <c r="U34" i="4" s="1"/>
  <c r="Z20" i="19"/>
  <c r="U290" i="4"/>
  <c r="U52" i="4" s="1"/>
  <c r="U316" i="4"/>
  <c r="U78" i="4" s="1"/>
  <c r="U301" i="4"/>
  <c r="U63" i="4" s="1"/>
  <c r="Z22" i="19"/>
  <c r="U280" i="4"/>
  <c r="U297" i="4"/>
  <c r="U59" i="4" s="1"/>
  <c r="U281" i="4"/>
  <c r="Z11" i="19"/>
  <c r="AA19" i="19"/>
  <c r="Q17" i="1" s="1"/>
  <c r="Q32" i="4"/>
  <c r="V29" i="19"/>
  <c r="O27" i="1" s="1"/>
  <c r="V17" i="19"/>
  <c r="AG17" i="19" s="1"/>
  <c r="Q294" i="4"/>
  <c r="Q56" i="4" s="1"/>
  <c r="V21" i="19"/>
  <c r="Q292" i="4"/>
  <c r="Q281" i="4"/>
  <c r="Q282" i="4" s="1"/>
  <c r="V13" i="19"/>
  <c r="Q293" i="4"/>
  <c r="Q301" i="4"/>
  <c r="V20" i="19"/>
  <c r="Q315" i="4"/>
  <c r="Q296" i="4"/>
  <c r="V11" i="19"/>
  <c r="P9" i="1" s="1"/>
  <c r="Q295" i="4"/>
  <c r="Q300" i="4"/>
  <c r="Q313" i="4"/>
  <c r="Q75" i="4" s="1"/>
  <c r="Q10" i="1"/>
  <c r="W282" i="4"/>
  <c r="Q27" i="1"/>
  <c r="R22" i="1"/>
  <c r="R46" i="1"/>
  <c r="R45" i="1"/>
  <c r="Q52" i="1"/>
  <c r="M295" i="4"/>
  <c r="M57" i="4" s="1"/>
  <c r="L51" i="1" s="1"/>
  <c r="R20" i="19"/>
  <c r="L18" i="1" s="1"/>
  <c r="M280" i="4"/>
  <c r="M282" i="4" s="1"/>
  <c r="L33" i="1" s="1"/>
  <c r="D27" i="1"/>
  <c r="J17" i="19"/>
  <c r="D15" i="1" s="1"/>
  <c r="E287" i="4"/>
  <c r="E49" i="4" s="1"/>
  <c r="D43" i="1" s="1"/>
  <c r="M292" i="4"/>
  <c r="M54" i="4" s="1"/>
  <c r="L48" i="1" s="1"/>
  <c r="I282" i="4"/>
  <c r="H33" i="1" s="1"/>
  <c r="E280" i="4"/>
  <c r="E315" i="4"/>
  <c r="E77" i="4" s="1"/>
  <c r="D71" i="1" s="1"/>
  <c r="D287" i="4"/>
  <c r="D32" i="4"/>
  <c r="I16" i="19"/>
  <c r="C14" i="1" s="1"/>
  <c r="I22" i="19"/>
  <c r="C20" i="1" s="1"/>
  <c r="I13" i="19"/>
  <c r="C11" i="1" s="1"/>
  <c r="I20" i="19"/>
  <c r="C18" i="1" s="1"/>
  <c r="D314" i="4"/>
  <c r="I21" i="19"/>
  <c r="C19" i="1" s="1"/>
  <c r="D289" i="4"/>
  <c r="C5" i="1"/>
  <c r="C6" i="1" s="1"/>
  <c r="D296" i="4"/>
  <c r="D58" i="4" s="1"/>
  <c r="C52" i="1" s="1"/>
  <c r="D315" i="4"/>
  <c r="D77" i="4" s="1"/>
  <c r="C71" i="1" s="1"/>
  <c r="D294" i="4"/>
  <c r="D56" i="4" s="1"/>
  <c r="C50" i="1" s="1"/>
  <c r="D280" i="4"/>
  <c r="D290" i="4"/>
  <c r="D52" i="4" s="1"/>
  <c r="C46" i="1" s="1"/>
  <c r="D297" i="4"/>
  <c r="D301" i="4"/>
  <c r="D63" i="4" s="1"/>
  <c r="C57" i="1" s="1"/>
  <c r="D281" i="4"/>
  <c r="C27" i="1"/>
  <c r="C10" i="1"/>
  <c r="I17" i="19"/>
  <c r="C15" i="1" s="1"/>
  <c r="I19" i="19"/>
  <c r="C17" i="1" s="1"/>
  <c r="I24" i="19"/>
  <c r="C22" i="1" s="1"/>
  <c r="D295" i="4"/>
  <c r="D57" i="4" s="1"/>
  <c r="C51" i="1" s="1"/>
  <c r="D293" i="4"/>
  <c r="D55" i="4" s="1"/>
  <c r="C49" i="1" s="1"/>
  <c r="R17" i="19"/>
  <c r="L15" i="1" s="1"/>
  <c r="F15" i="1"/>
  <c r="M293" i="4"/>
  <c r="M55" i="4" s="1"/>
  <c r="L49" i="1" s="1"/>
  <c r="M297" i="4"/>
  <c r="M59" i="4" s="1"/>
  <c r="L53" i="1" s="1"/>
  <c r="M302" i="4"/>
  <c r="M64" i="4" s="1"/>
  <c r="L58" i="1" s="1"/>
  <c r="M287" i="4"/>
  <c r="M49" i="4" s="1"/>
  <c r="L43" i="1" s="1"/>
  <c r="J20" i="19"/>
  <c r="D18" i="1" s="1"/>
  <c r="E69" i="4"/>
  <c r="D63" i="1" s="1"/>
  <c r="J24" i="19"/>
  <c r="D22" i="1" s="1"/>
  <c r="E294" i="4"/>
  <c r="E56" i="4" s="1"/>
  <c r="D50" i="1" s="1"/>
  <c r="E300" i="4"/>
  <c r="J22" i="19"/>
  <c r="D20" i="1" s="1"/>
  <c r="J21" i="19"/>
  <c r="D19" i="1" s="1"/>
  <c r="E316" i="4"/>
  <c r="E78" i="4" s="1"/>
  <c r="D72" i="1" s="1"/>
  <c r="E302" i="4"/>
  <c r="E298" i="4"/>
  <c r="E295" i="4"/>
  <c r="E57" i="4" s="1"/>
  <c r="D51" i="1" s="1"/>
  <c r="E32" i="4"/>
  <c r="E34" i="4" s="1"/>
  <c r="E292" i="4"/>
  <c r="E54" i="4" s="1"/>
  <c r="D48" i="1" s="1"/>
  <c r="E281" i="4"/>
  <c r="J12" i="19"/>
  <c r="D10" i="1" s="1"/>
  <c r="E314" i="4"/>
  <c r="E76" i="4" s="1"/>
  <c r="D70" i="1" s="1"/>
  <c r="E293" i="4"/>
  <c r="E55" i="4" s="1"/>
  <c r="D49" i="1" s="1"/>
  <c r="J16" i="19"/>
  <c r="D14" i="1" s="1"/>
  <c r="E290" i="4"/>
  <c r="E52" i="4" s="1"/>
  <c r="D46" i="1" s="1"/>
  <c r="E296" i="4"/>
  <c r="E58" i="4" s="1"/>
  <c r="D52" i="1" s="1"/>
  <c r="M314" i="4"/>
  <c r="M76" i="4" s="1"/>
  <c r="L70" i="1" s="1"/>
  <c r="L5" i="1"/>
  <c r="L6" i="1" s="1"/>
  <c r="R21" i="19"/>
  <c r="L19" i="1" s="1"/>
  <c r="M301" i="4"/>
  <c r="M63" i="4" s="1"/>
  <c r="L57" i="1" s="1"/>
  <c r="M294" i="4"/>
  <c r="M56" i="4" s="1"/>
  <c r="L50" i="1" s="1"/>
  <c r="M289" i="4"/>
  <c r="M51" i="4" s="1"/>
  <c r="L45" i="1" s="1"/>
  <c r="R16" i="19"/>
  <c r="L14" i="1" s="1"/>
  <c r="R13" i="19"/>
  <c r="L11" i="1" s="1"/>
  <c r="M296" i="4"/>
  <c r="M58" i="4" s="1"/>
  <c r="L52" i="1" s="1"/>
  <c r="R11" i="19"/>
  <c r="L9" i="1" s="1"/>
  <c r="M300" i="4"/>
  <c r="M62" i="4" s="1"/>
  <c r="L56" i="1" s="1"/>
  <c r="M313" i="4"/>
  <c r="M75" i="4" s="1"/>
  <c r="L69" i="1" s="1"/>
  <c r="R19" i="19"/>
  <c r="L17" i="1" s="1"/>
  <c r="M32" i="4"/>
  <c r="M34" i="4" s="1"/>
  <c r="J11" i="19"/>
  <c r="D9" i="1" s="1"/>
  <c r="J19" i="19"/>
  <c r="D17" i="1" s="1"/>
  <c r="E313" i="4"/>
  <c r="M316" i="4"/>
  <c r="M78" i="4" s="1"/>
  <c r="L72" i="1" s="1"/>
  <c r="E289" i="4"/>
  <c r="E51" i="4" s="1"/>
  <c r="D45" i="1" s="1"/>
  <c r="R12" i="19"/>
  <c r="L10" i="1" s="1"/>
  <c r="H294" i="4"/>
  <c r="H56" i="4" s="1"/>
  <c r="G50" i="1" s="1"/>
  <c r="H281" i="4"/>
  <c r="M16" i="19"/>
  <c r="G14" i="1" s="1"/>
  <c r="M13" i="19"/>
  <c r="G11" i="1" s="1"/>
  <c r="H301" i="4"/>
  <c r="H63" i="4" s="1"/>
  <c r="G57" i="1" s="1"/>
  <c r="H292" i="4"/>
  <c r="H54" i="4" s="1"/>
  <c r="G48" i="1" s="1"/>
  <c r="H313" i="4"/>
  <c r="H75" i="4" s="1"/>
  <c r="G69" i="1" s="1"/>
  <c r="L293" i="4"/>
  <c r="L55" i="4" s="1"/>
  <c r="K49" i="1" s="1"/>
  <c r="Q11" i="19"/>
  <c r="K9" i="1" s="1"/>
  <c r="L292" i="4"/>
  <c r="L54" i="4" s="1"/>
  <c r="K48" i="1" s="1"/>
  <c r="L314" i="4"/>
  <c r="L76" i="4" s="1"/>
  <c r="K70" i="1" s="1"/>
  <c r="G282" i="4"/>
  <c r="F33" i="1" s="1"/>
  <c r="B5" i="1"/>
  <c r="C296" i="4"/>
  <c r="H22" i="19"/>
  <c r="B20" i="1" s="1"/>
  <c r="C315" i="4"/>
  <c r="H280" i="4"/>
  <c r="H302" i="4"/>
  <c r="H64" i="4" s="1"/>
  <c r="G58" i="1" s="1"/>
  <c r="M20" i="19"/>
  <c r="G18" i="1" s="1"/>
  <c r="L287" i="4"/>
  <c r="L49" i="4" s="1"/>
  <c r="K43" i="1" s="1"/>
  <c r="L295" i="4"/>
  <c r="L57" i="4" s="1"/>
  <c r="K51" i="1" s="1"/>
  <c r="L32" i="4"/>
  <c r="L34" i="4" s="1"/>
  <c r="L316" i="4"/>
  <c r="L78" i="4" s="1"/>
  <c r="K72" i="1" s="1"/>
  <c r="Q21" i="19"/>
  <c r="K19" i="1" s="1"/>
  <c r="Q29" i="19"/>
  <c r="K27" i="1" s="1"/>
  <c r="BO75" i="4"/>
  <c r="AD52" i="1"/>
  <c r="AE52" i="1"/>
  <c r="AE51" i="1"/>
  <c r="AD51" i="1"/>
  <c r="BO62" i="4"/>
  <c r="M229" i="24" s="1"/>
  <c r="AD49" i="1"/>
  <c r="AG56" i="1"/>
  <c r="AF70" i="1"/>
  <c r="AD70" i="1"/>
  <c r="AE70" i="1"/>
  <c r="AF69" i="1"/>
  <c r="AD48" i="1"/>
  <c r="AD57" i="1"/>
  <c r="AD69" i="1"/>
  <c r="AE50" i="1"/>
  <c r="AD46" i="1"/>
  <c r="AG50" i="1"/>
  <c r="AF50" i="1"/>
  <c r="AD58" i="1"/>
  <c r="AD45" i="1"/>
  <c r="AD53" i="1"/>
  <c r="AD71" i="1"/>
  <c r="G35" i="17"/>
  <c r="I128" i="22" s="1"/>
  <c r="AD56" i="1"/>
  <c r="G36" i="17"/>
  <c r="I127" i="22" s="1"/>
  <c r="BO54" i="4"/>
  <c r="AF52" i="1"/>
  <c r="AG54" i="1"/>
  <c r="AA46" i="1"/>
  <c r="Z46" i="1"/>
  <c r="AB53" i="1"/>
  <c r="AB52" i="1"/>
  <c r="K164" i="24"/>
  <c r="L164" i="24" s="1"/>
  <c r="AB69" i="1"/>
  <c r="Z69" i="1"/>
  <c r="AA69" i="1"/>
  <c r="Y51" i="1"/>
  <c r="BB57" i="4"/>
  <c r="Y71" i="1"/>
  <c r="BB77" i="4"/>
  <c r="AQ287" i="4"/>
  <c r="AP49" i="4"/>
  <c r="AT282" i="4"/>
  <c r="Y56" i="1"/>
  <c r="AA56" i="1"/>
  <c r="Z56" i="1"/>
  <c r="AA70" i="1"/>
  <c r="Z70" i="1"/>
  <c r="AA51" i="1"/>
  <c r="Z51" i="1"/>
  <c r="AA50" i="1"/>
  <c r="Z50" i="1"/>
  <c r="Z58" i="1"/>
  <c r="AA58" i="1"/>
  <c r="BB64" i="4"/>
  <c r="K232" i="24" s="1"/>
  <c r="L232" i="24" s="1"/>
  <c r="Y58" i="1"/>
  <c r="BB52" i="4"/>
  <c r="Y46" i="1"/>
  <c r="Y70" i="1"/>
  <c r="BB76" i="4"/>
  <c r="AB56" i="1"/>
  <c r="BG19" i="19"/>
  <c r="AB17" i="1"/>
  <c r="AC17" i="1" s="1"/>
  <c r="AX75" i="4"/>
  <c r="Z71" i="1"/>
  <c r="AB71" i="1"/>
  <c r="Y50" i="1"/>
  <c r="BB56" i="4"/>
  <c r="K221" i="24" s="1"/>
  <c r="L221" i="24" s="1"/>
  <c r="T46" i="1"/>
  <c r="T70" i="1"/>
  <c r="AC58" i="4"/>
  <c r="U49" i="1"/>
  <c r="V56" i="1"/>
  <c r="U56" i="1"/>
  <c r="T56" i="1"/>
  <c r="V50" i="1"/>
  <c r="U50" i="1"/>
  <c r="U54" i="1"/>
  <c r="T54" i="1"/>
  <c r="U45" i="1"/>
  <c r="T53" i="1"/>
  <c r="T49" i="1"/>
  <c r="AH59" i="4"/>
  <c r="W53" i="1" s="1"/>
  <c r="T71" i="1"/>
  <c r="U71" i="1"/>
  <c r="U70" i="1"/>
  <c r="AF49" i="4"/>
  <c r="T50" i="1"/>
  <c r="W50" i="1"/>
  <c r="V48" i="1"/>
  <c r="W48" i="1"/>
  <c r="V53" i="1"/>
  <c r="T51" i="1"/>
  <c r="AO62" i="4"/>
  <c r="I229" i="24" s="1"/>
  <c r="V33" i="1"/>
  <c r="E37" i="17"/>
  <c r="G130" i="22" s="1"/>
  <c r="T69" i="1"/>
  <c r="R54" i="1"/>
  <c r="R70" i="1"/>
  <c r="W56" i="4"/>
  <c r="Q71" i="1"/>
  <c r="P48" i="1"/>
  <c r="P71" i="1"/>
  <c r="R71" i="1"/>
  <c r="R52" i="1"/>
  <c r="Z75" i="4"/>
  <c r="R69" i="1" s="1"/>
  <c r="Q49" i="1"/>
  <c r="R63" i="1"/>
  <c r="P14" i="1"/>
  <c r="R58" i="1"/>
  <c r="O45" i="1"/>
  <c r="AB49" i="4"/>
  <c r="O43" i="1"/>
  <c r="S43" i="1" s="1"/>
  <c r="D73" i="17" s="1"/>
  <c r="F168" i="22" s="1"/>
  <c r="O63" i="1"/>
  <c r="R53" i="1"/>
  <c r="O53" i="1"/>
  <c r="E50" i="1"/>
  <c r="I49" i="1"/>
  <c r="H45" i="1"/>
  <c r="I27" i="23"/>
  <c r="BC187" i="4" s="1"/>
  <c r="AP187" i="4"/>
  <c r="AE187" i="4"/>
  <c r="AC166" i="4"/>
  <c r="H61" i="23"/>
  <c r="S163" i="4"/>
  <c r="F66" i="23"/>
  <c r="G55" i="23"/>
  <c r="D160" i="4"/>
  <c r="AC176" i="4"/>
  <c r="H45" i="23"/>
  <c r="H43" i="23"/>
  <c r="AC191" i="4"/>
  <c r="Q197" i="4"/>
  <c r="P135" i="4"/>
  <c r="AF197" i="4"/>
  <c r="E197" i="4"/>
  <c r="D135" i="4"/>
  <c r="H39" i="23"/>
  <c r="V72" i="1"/>
  <c r="T72" i="1"/>
  <c r="AD72" i="1"/>
  <c r="AB72" i="1"/>
  <c r="R72" i="1"/>
  <c r="BG282" i="4"/>
  <c r="BT22" i="19"/>
  <c r="BT24" i="19"/>
  <c r="BB294" i="4"/>
  <c r="BB280" i="4"/>
  <c r="K185" i="24" s="1"/>
  <c r="BH18" i="19"/>
  <c r="BH28" i="19"/>
  <c r="BH15" i="19"/>
  <c r="BH13" i="19"/>
  <c r="BC309" i="4"/>
  <c r="BC306" i="4"/>
  <c r="BC305" i="4"/>
  <c r="BC304" i="4"/>
  <c r="BC303" i="4"/>
  <c r="BC312" i="4"/>
  <c r="BH23" i="19"/>
  <c r="BL18" i="19"/>
  <c r="BL28" i="19"/>
  <c r="BL15" i="19"/>
  <c r="BG309" i="4"/>
  <c r="BG71" i="4" s="1"/>
  <c r="BG306" i="4"/>
  <c r="BG68" i="4" s="1"/>
  <c r="BG70" i="4"/>
  <c r="BG61" i="4"/>
  <c r="BG305" i="4"/>
  <c r="BG67" i="4" s="1"/>
  <c r="BG304" i="4"/>
  <c r="BG66" i="4" s="1"/>
  <c r="BG303" i="4"/>
  <c r="BG65" i="4" s="1"/>
  <c r="BG312" i="4"/>
  <c r="BG74" i="4" s="1"/>
  <c r="BL23" i="19"/>
  <c r="BN18" i="19"/>
  <c r="BN28" i="19"/>
  <c r="BN15" i="19"/>
  <c r="BI309" i="4"/>
  <c r="BI71" i="4" s="1"/>
  <c r="BI306" i="4"/>
  <c r="BI68" i="4" s="1"/>
  <c r="BI70" i="4"/>
  <c r="BI61" i="4"/>
  <c r="BI305" i="4"/>
  <c r="BI67" i="4" s="1"/>
  <c r="BI304" i="4"/>
  <c r="BI66" i="4" s="1"/>
  <c r="BI303" i="4"/>
  <c r="BI65" i="4" s="1"/>
  <c r="BI312" i="4"/>
  <c r="BI74" i="4" s="1"/>
  <c r="BN23" i="19"/>
  <c r="BS18" i="19"/>
  <c r="BS28" i="19"/>
  <c r="BS15" i="19"/>
  <c r="BN309" i="4"/>
  <c r="BN71" i="4" s="1"/>
  <c r="BN306" i="4"/>
  <c r="BN68" i="4" s="1"/>
  <c r="BN70" i="4"/>
  <c r="BN61" i="4"/>
  <c r="BN305" i="4"/>
  <c r="BN67" i="4" s="1"/>
  <c r="BN304" i="4"/>
  <c r="BN66" i="4" s="1"/>
  <c r="BN303" i="4"/>
  <c r="BN65" i="4" s="1"/>
  <c r="BN312" i="4"/>
  <c r="BN74" i="4" s="1"/>
  <c r="BS23" i="19"/>
  <c r="BJ18" i="19"/>
  <c r="BJ28" i="19"/>
  <c r="BJ15" i="19"/>
  <c r="BE309" i="4"/>
  <c r="BE71" i="4" s="1"/>
  <c r="BE306" i="4"/>
  <c r="BE68" i="4" s="1"/>
  <c r="BE70" i="4"/>
  <c r="BE61" i="4"/>
  <c r="BE305" i="4"/>
  <c r="BE67" i="4" s="1"/>
  <c r="BE304" i="4"/>
  <c r="BE66" i="4" s="1"/>
  <c r="BE303" i="4"/>
  <c r="BE65" i="4" s="1"/>
  <c r="BE312" i="4"/>
  <c r="BE74" i="4" s="1"/>
  <c r="BJ23" i="19"/>
  <c r="BR18" i="19"/>
  <c r="BR28" i="19"/>
  <c r="BR15" i="19"/>
  <c r="BM309" i="4"/>
  <c r="BM71" i="4" s="1"/>
  <c r="BM306" i="4"/>
  <c r="BM68" i="4" s="1"/>
  <c r="BM70" i="4"/>
  <c r="BM61" i="4"/>
  <c r="BM305" i="4"/>
  <c r="BM67" i="4" s="1"/>
  <c r="BM304" i="4"/>
  <c r="BM66" i="4" s="1"/>
  <c r="BM303" i="4"/>
  <c r="BM65" i="4" s="1"/>
  <c r="BM312" i="4"/>
  <c r="BM74" i="4" s="1"/>
  <c r="BR23" i="19"/>
  <c r="BM18" i="19"/>
  <c r="BM28" i="19"/>
  <c r="BM15" i="19"/>
  <c r="BH309" i="4"/>
  <c r="BH71" i="4" s="1"/>
  <c r="BH306" i="4"/>
  <c r="BH68" i="4" s="1"/>
  <c r="BH70" i="4"/>
  <c r="BH61" i="4"/>
  <c r="BH305" i="4"/>
  <c r="BH67" i="4" s="1"/>
  <c r="BH304" i="4"/>
  <c r="BH66" i="4" s="1"/>
  <c r="BH303" i="4"/>
  <c r="BH65" i="4" s="1"/>
  <c r="BH312" i="4"/>
  <c r="BH74" i="4" s="1"/>
  <c r="BM23" i="19"/>
  <c r="BP18" i="19"/>
  <c r="BP28" i="19"/>
  <c r="BP15" i="19"/>
  <c r="BK309" i="4"/>
  <c r="BK71" i="4" s="1"/>
  <c r="BK306" i="4"/>
  <c r="BK68" i="4" s="1"/>
  <c r="BK70" i="4"/>
  <c r="BK61" i="4"/>
  <c r="BK305" i="4"/>
  <c r="BK67" i="4" s="1"/>
  <c r="BK304" i="4"/>
  <c r="BK66" i="4" s="1"/>
  <c r="BK303" i="4"/>
  <c r="BK65" i="4" s="1"/>
  <c r="BK312" i="4"/>
  <c r="BK74" i="4" s="1"/>
  <c r="BP23" i="19"/>
  <c r="BI18" i="19"/>
  <c r="BI28" i="19"/>
  <c r="BI15" i="19"/>
  <c r="BD309" i="4"/>
  <c r="BD71" i="4" s="1"/>
  <c r="BD306" i="4"/>
  <c r="BD68" i="4" s="1"/>
  <c r="BD70" i="4"/>
  <c r="BD61" i="4"/>
  <c r="BD305" i="4"/>
  <c r="BD67" i="4" s="1"/>
  <c r="BD304" i="4"/>
  <c r="BD66" i="4" s="1"/>
  <c r="BD303" i="4"/>
  <c r="BD65" i="4" s="1"/>
  <c r="BD312" i="4"/>
  <c r="BD74" i="4" s="1"/>
  <c r="BI23" i="19"/>
  <c r="BO18" i="19"/>
  <c r="BO28" i="19"/>
  <c r="BO15" i="19"/>
  <c r="BJ309" i="4"/>
  <c r="BJ71" i="4" s="1"/>
  <c r="BJ306" i="4"/>
  <c r="BJ68" i="4" s="1"/>
  <c r="BJ70" i="4"/>
  <c r="BJ61" i="4"/>
  <c r="BJ305" i="4"/>
  <c r="BJ67" i="4" s="1"/>
  <c r="BJ304" i="4"/>
  <c r="BJ66" i="4" s="1"/>
  <c r="BJ303" i="4"/>
  <c r="BJ65" i="4" s="1"/>
  <c r="BJ312" i="4"/>
  <c r="BJ74" i="4" s="1"/>
  <c r="BO23" i="19"/>
  <c r="BQ18" i="19"/>
  <c r="BQ28" i="19"/>
  <c r="BQ15" i="19"/>
  <c r="BL309" i="4"/>
  <c r="BL71" i="4" s="1"/>
  <c r="BL306" i="4"/>
  <c r="BL68" i="4" s="1"/>
  <c r="BL70" i="4"/>
  <c r="BL61" i="4"/>
  <c r="BL305" i="4"/>
  <c r="BL67" i="4" s="1"/>
  <c r="BL304" i="4"/>
  <c r="BL66" i="4" s="1"/>
  <c r="BL303" i="4"/>
  <c r="BL65" i="4" s="1"/>
  <c r="BL312" i="4"/>
  <c r="BL74" i="4" s="1"/>
  <c r="BQ23" i="19"/>
  <c r="BK18" i="19"/>
  <c r="BK28" i="19"/>
  <c r="BK15" i="19"/>
  <c r="BF309" i="4"/>
  <c r="BF71" i="4" s="1"/>
  <c r="BF306" i="4"/>
  <c r="BF68" i="4" s="1"/>
  <c r="BF70" i="4"/>
  <c r="BF61" i="4"/>
  <c r="BF305" i="4"/>
  <c r="BF67" i="4" s="1"/>
  <c r="BF304" i="4"/>
  <c r="BF66" i="4" s="1"/>
  <c r="BF303" i="4"/>
  <c r="BF65" i="4" s="1"/>
  <c r="BF312" i="4"/>
  <c r="BF74" i="4" s="1"/>
  <c r="BK23" i="19"/>
  <c r="AN28" i="19"/>
  <c r="AN18" i="19"/>
  <c r="AI309" i="4"/>
  <c r="AI71" i="4" s="1"/>
  <c r="AI306" i="4"/>
  <c r="AI68" i="4" s="1"/>
  <c r="AI70" i="4"/>
  <c r="AI61" i="4"/>
  <c r="AI305" i="4"/>
  <c r="AI67" i="4" s="1"/>
  <c r="AI304" i="4"/>
  <c r="AI66" i="4" s="1"/>
  <c r="AI303" i="4"/>
  <c r="AI65" i="4" s="1"/>
  <c r="AI312" i="4"/>
  <c r="AI74" i="4" s="1"/>
  <c r="AN23" i="19"/>
  <c r="AN15" i="19"/>
  <c r="AI28" i="19"/>
  <c r="AI18" i="19"/>
  <c r="AD309" i="4"/>
  <c r="AD71" i="4" s="1"/>
  <c r="AD306" i="4"/>
  <c r="AD68" i="4" s="1"/>
  <c r="AD70" i="4"/>
  <c r="AD61" i="4"/>
  <c r="AD305" i="4"/>
  <c r="AD67" i="4" s="1"/>
  <c r="AD304" i="4"/>
  <c r="AD66" i="4" s="1"/>
  <c r="AD303" i="4"/>
  <c r="AD65" i="4" s="1"/>
  <c r="AD312" i="4"/>
  <c r="AD74" i="4" s="1"/>
  <c r="AI23" i="19"/>
  <c r="AI15" i="19"/>
  <c r="AX28" i="19"/>
  <c r="AX18" i="19"/>
  <c r="AX15" i="19"/>
  <c r="AS309" i="4"/>
  <c r="AS71" i="4" s="1"/>
  <c r="AS306" i="4"/>
  <c r="AS68" i="4" s="1"/>
  <c r="AS70" i="4"/>
  <c r="AS61" i="4"/>
  <c r="AS305" i="4"/>
  <c r="AS67" i="4" s="1"/>
  <c r="AS304" i="4"/>
  <c r="AS66" i="4" s="1"/>
  <c r="AS303" i="4"/>
  <c r="AS65" i="4" s="1"/>
  <c r="AS312" i="4"/>
  <c r="AS74" i="4" s="1"/>
  <c r="AX23" i="19"/>
  <c r="BB28" i="19"/>
  <c r="BB18" i="19"/>
  <c r="BB15" i="19"/>
  <c r="AW309" i="4"/>
  <c r="AW71" i="4" s="1"/>
  <c r="AW306" i="4"/>
  <c r="AW68" i="4" s="1"/>
  <c r="AW70" i="4"/>
  <c r="AW61" i="4"/>
  <c r="AW305" i="4"/>
  <c r="AW67" i="4" s="1"/>
  <c r="AW304" i="4"/>
  <c r="AW66" i="4" s="1"/>
  <c r="AW303" i="4"/>
  <c r="AW65" i="4" s="1"/>
  <c r="AW312" i="4"/>
  <c r="AW74" i="4" s="1"/>
  <c r="BB23" i="19"/>
  <c r="AW28" i="19"/>
  <c r="AW18" i="19"/>
  <c r="AW15" i="19"/>
  <c r="AR309" i="4"/>
  <c r="AR71" i="4" s="1"/>
  <c r="AR306" i="4"/>
  <c r="AR68" i="4" s="1"/>
  <c r="AR70" i="4"/>
  <c r="AR61" i="4"/>
  <c r="AR305" i="4"/>
  <c r="AR67" i="4" s="1"/>
  <c r="AR304" i="4"/>
  <c r="AR66" i="4" s="1"/>
  <c r="AR303" i="4"/>
  <c r="AR65" i="4" s="1"/>
  <c r="AR312" i="4"/>
  <c r="AR74" i="4" s="1"/>
  <c r="AW23" i="19"/>
  <c r="BD28" i="19"/>
  <c r="BD18" i="19"/>
  <c r="BD15" i="19"/>
  <c r="AY309" i="4"/>
  <c r="AY71" i="4" s="1"/>
  <c r="AY306" i="4"/>
  <c r="AY68" i="4" s="1"/>
  <c r="AY70" i="4"/>
  <c r="AY61" i="4"/>
  <c r="AY305" i="4"/>
  <c r="AY67" i="4" s="1"/>
  <c r="AY304" i="4"/>
  <c r="AY66" i="4" s="1"/>
  <c r="AY303" i="4"/>
  <c r="AY65" i="4" s="1"/>
  <c r="AY312" i="4"/>
  <c r="AY74" i="4" s="1"/>
  <c r="BD23" i="19"/>
  <c r="AV28" i="19"/>
  <c r="AV18" i="19"/>
  <c r="AV15" i="19"/>
  <c r="AQ309" i="4"/>
  <c r="AQ71" i="4" s="1"/>
  <c r="Z65" i="1" s="1"/>
  <c r="AQ306" i="4"/>
  <c r="AQ68" i="4" s="1"/>
  <c r="Z62" i="1" s="1"/>
  <c r="AQ70" i="4"/>
  <c r="Z64" i="1" s="1"/>
  <c r="AQ61" i="4"/>
  <c r="Z55" i="1" s="1"/>
  <c r="AQ305" i="4"/>
  <c r="AQ67" i="4" s="1"/>
  <c r="Z61" i="1" s="1"/>
  <c r="AQ304" i="4"/>
  <c r="AQ66" i="4" s="1"/>
  <c r="Z60" i="1" s="1"/>
  <c r="AQ303" i="4"/>
  <c r="AQ65" i="4" s="1"/>
  <c r="Z59" i="1" s="1"/>
  <c r="AQ312" i="4"/>
  <c r="AQ74" i="4" s="1"/>
  <c r="Z68" i="1" s="1"/>
  <c r="AV23" i="19"/>
  <c r="BE28" i="19"/>
  <c r="BE18" i="19"/>
  <c r="BE15" i="19"/>
  <c r="AZ309" i="4"/>
  <c r="AZ71" i="4" s="1"/>
  <c r="AZ306" i="4"/>
  <c r="AZ68" i="4" s="1"/>
  <c r="AZ70" i="4"/>
  <c r="AZ61" i="4"/>
  <c r="AZ305" i="4"/>
  <c r="AZ67" i="4" s="1"/>
  <c r="AZ304" i="4"/>
  <c r="AZ66" i="4" s="1"/>
  <c r="AZ303" i="4"/>
  <c r="AZ65" i="4" s="1"/>
  <c r="AZ312" i="4"/>
  <c r="AZ74" i="4" s="1"/>
  <c r="BE23" i="19"/>
  <c r="R56" i="1"/>
  <c r="R50" i="1"/>
  <c r="X28" i="19"/>
  <c r="X18" i="19"/>
  <c r="S309" i="4"/>
  <c r="S71" i="4" s="1"/>
  <c r="S306" i="4"/>
  <c r="S68" i="4" s="1"/>
  <c r="S70" i="4"/>
  <c r="S61" i="4"/>
  <c r="S305" i="4"/>
  <c r="S67" i="4" s="1"/>
  <c r="S304" i="4"/>
  <c r="S66" i="4" s="1"/>
  <c r="S303" i="4"/>
  <c r="S65" i="4" s="1"/>
  <c r="S312" i="4"/>
  <c r="S74" i="4" s="1"/>
  <c r="X23" i="19"/>
  <c r="X15" i="19"/>
  <c r="AB28" i="19"/>
  <c r="AB18" i="19"/>
  <c r="W309" i="4"/>
  <c r="W71" i="4" s="1"/>
  <c r="W306" i="4"/>
  <c r="W68" i="4" s="1"/>
  <c r="W70" i="4"/>
  <c r="W61" i="4"/>
  <c r="W305" i="4"/>
  <c r="W67" i="4" s="1"/>
  <c r="W304" i="4"/>
  <c r="W66" i="4" s="1"/>
  <c r="W303" i="4"/>
  <c r="W65" i="4" s="1"/>
  <c r="W312" i="4"/>
  <c r="W74" i="4" s="1"/>
  <c r="AB23" i="19"/>
  <c r="AB15" i="19"/>
  <c r="AG14" i="19"/>
  <c r="AF28" i="19"/>
  <c r="AF18" i="19"/>
  <c r="AA309" i="4"/>
  <c r="AA71" i="4" s="1"/>
  <c r="AA306" i="4"/>
  <c r="AA68" i="4" s="1"/>
  <c r="AA70" i="4"/>
  <c r="AA61" i="4"/>
  <c r="AA305" i="4"/>
  <c r="AA67" i="4" s="1"/>
  <c r="AA304" i="4"/>
  <c r="AA66" i="4" s="1"/>
  <c r="AA303" i="4"/>
  <c r="AA65" i="4" s="1"/>
  <c r="AA312" i="4"/>
  <c r="AA74" i="4" s="1"/>
  <c r="AF23" i="19"/>
  <c r="AF15" i="19"/>
  <c r="S12" i="1"/>
  <c r="AM28" i="19"/>
  <c r="AM18" i="19"/>
  <c r="AH309" i="4"/>
  <c r="AH71" i="4" s="1"/>
  <c r="AH306" i="4"/>
  <c r="AH68" i="4" s="1"/>
  <c r="AH70" i="4"/>
  <c r="AH61" i="4"/>
  <c r="AH305" i="4"/>
  <c r="AH67" i="4" s="1"/>
  <c r="AH304" i="4"/>
  <c r="AH66" i="4" s="1"/>
  <c r="AH303" i="4"/>
  <c r="AH65" i="4" s="1"/>
  <c r="AH312" i="4"/>
  <c r="AH74" i="4" s="1"/>
  <c r="AM23" i="19"/>
  <c r="AM15" i="19"/>
  <c r="AQ28" i="19"/>
  <c r="AQ18" i="19"/>
  <c r="AL309" i="4"/>
  <c r="AL71" i="4" s="1"/>
  <c r="AL306" i="4"/>
  <c r="AL68" i="4" s="1"/>
  <c r="AL70" i="4"/>
  <c r="AL61" i="4"/>
  <c r="AL305" i="4"/>
  <c r="AL67" i="4" s="1"/>
  <c r="AL304" i="4"/>
  <c r="AL66" i="4" s="1"/>
  <c r="AL303" i="4"/>
  <c r="AL65" i="4" s="1"/>
  <c r="AL312" i="4"/>
  <c r="AL74" i="4" s="1"/>
  <c r="AQ23" i="19"/>
  <c r="AQ15" i="19"/>
  <c r="AY28" i="19"/>
  <c r="AY18" i="19"/>
  <c r="AY15" i="19"/>
  <c r="AT309" i="4"/>
  <c r="AT71" i="4" s="1"/>
  <c r="AT306" i="4"/>
  <c r="AT68" i="4" s="1"/>
  <c r="AT70" i="4"/>
  <c r="AT61" i="4"/>
  <c r="AT305" i="4"/>
  <c r="AT67" i="4" s="1"/>
  <c r="AT304" i="4"/>
  <c r="AT66" i="4" s="1"/>
  <c r="AT303" i="4"/>
  <c r="AT65" i="4" s="1"/>
  <c r="AT312" i="4"/>
  <c r="AT74" i="4" s="1"/>
  <c r="AY23" i="19"/>
  <c r="E25" i="1"/>
  <c r="K28" i="19"/>
  <c r="E26" i="1" s="1"/>
  <c r="K18" i="19"/>
  <c r="E16" i="1" s="1"/>
  <c r="F309" i="4"/>
  <c r="F71" i="4" s="1"/>
  <c r="E65" i="1" s="1"/>
  <c r="F306" i="4"/>
  <c r="F68" i="4" s="1"/>
  <c r="E62" i="1" s="1"/>
  <c r="F70" i="4"/>
  <c r="E64" i="1" s="1"/>
  <c r="F61" i="4"/>
  <c r="E55" i="1" s="1"/>
  <c r="F305" i="4"/>
  <c r="F67" i="4" s="1"/>
  <c r="E61" i="1" s="1"/>
  <c r="F304" i="4"/>
  <c r="F66" i="4" s="1"/>
  <c r="E60" i="1" s="1"/>
  <c r="F303" i="4"/>
  <c r="F65" i="4" s="1"/>
  <c r="E59" i="1" s="1"/>
  <c r="F312" i="4"/>
  <c r="F74" i="4" s="1"/>
  <c r="E68" i="1" s="1"/>
  <c r="K23" i="19"/>
  <c r="E21" i="1" s="1"/>
  <c r="K15" i="19"/>
  <c r="I25" i="1"/>
  <c r="O18" i="19"/>
  <c r="I16" i="1" s="1"/>
  <c r="J309" i="4"/>
  <c r="J71" i="4" s="1"/>
  <c r="I65" i="1" s="1"/>
  <c r="J306" i="4"/>
  <c r="J68" i="4" s="1"/>
  <c r="I62" i="1" s="1"/>
  <c r="J70" i="4"/>
  <c r="I64" i="1" s="1"/>
  <c r="J61" i="4"/>
  <c r="I55" i="1" s="1"/>
  <c r="J305" i="4"/>
  <c r="J67" i="4" s="1"/>
  <c r="I61" i="1" s="1"/>
  <c r="J304" i="4"/>
  <c r="J66" i="4" s="1"/>
  <c r="I60" i="1" s="1"/>
  <c r="J303" i="4"/>
  <c r="J65" i="4" s="1"/>
  <c r="I59" i="1" s="1"/>
  <c r="J312" i="4"/>
  <c r="J74" i="4" s="1"/>
  <c r="I68" i="1" s="1"/>
  <c r="O23" i="19"/>
  <c r="I21" i="1" s="1"/>
  <c r="AG29" i="19"/>
  <c r="O15" i="1"/>
  <c r="BF28" i="19"/>
  <c r="BF18" i="19"/>
  <c r="BF15" i="19"/>
  <c r="BA309" i="4"/>
  <c r="BA71" i="4" s="1"/>
  <c r="BA306" i="4"/>
  <c r="BA68" i="4" s="1"/>
  <c r="BA70" i="4"/>
  <c r="BA61" i="4"/>
  <c r="BA305" i="4"/>
  <c r="BA67" i="4" s="1"/>
  <c r="BA304" i="4"/>
  <c r="BA66" i="4" s="1"/>
  <c r="BA303" i="4"/>
  <c r="BA65" i="4" s="1"/>
  <c r="BA312" i="4"/>
  <c r="BA74" i="4" s="1"/>
  <c r="BF23" i="19"/>
  <c r="T14" i="19"/>
  <c r="G25" i="1"/>
  <c r="M18" i="19"/>
  <c r="G16" i="1" s="1"/>
  <c r="H309" i="4"/>
  <c r="H71" i="4" s="1"/>
  <c r="G65" i="1" s="1"/>
  <c r="H306" i="4"/>
  <c r="H68" i="4" s="1"/>
  <c r="G62" i="1" s="1"/>
  <c r="H70" i="4"/>
  <c r="G64" i="1" s="1"/>
  <c r="H61" i="4"/>
  <c r="G55" i="1" s="1"/>
  <c r="H305" i="4"/>
  <c r="H67" i="4" s="1"/>
  <c r="G61" i="1" s="1"/>
  <c r="H304" i="4"/>
  <c r="H66" i="4" s="1"/>
  <c r="G60" i="1" s="1"/>
  <c r="H303" i="4"/>
  <c r="H65" i="4" s="1"/>
  <c r="G59" i="1" s="1"/>
  <c r="H312" i="4"/>
  <c r="H74" i="4" s="1"/>
  <c r="G68" i="1" s="1"/>
  <c r="M23" i="19"/>
  <c r="G21" i="1" s="1"/>
  <c r="M15" i="19"/>
  <c r="AZ28" i="19"/>
  <c r="AZ18" i="19"/>
  <c r="AZ15" i="19"/>
  <c r="AU309" i="4"/>
  <c r="AU71" i="4" s="1"/>
  <c r="AU306" i="4"/>
  <c r="AU68" i="4" s="1"/>
  <c r="AU70" i="4"/>
  <c r="AU61" i="4"/>
  <c r="AU305" i="4"/>
  <c r="AU67" i="4" s="1"/>
  <c r="AU304" i="4"/>
  <c r="AU66" i="4" s="1"/>
  <c r="AU303" i="4"/>
  <c r="AU65" i="4" s="1"/>
  <c r="AU312" i="4"/>
  <c r="AU74" i="4" s="1"/>
  <c r="AZ23" i="19"/>
  <c r="BA28" i="19"/>
  <c r="BA18" i="19"/>
  <c r="BA15" i="19"/>
  <c r="AV309" i="4"/>
  <c r="AV71" i="4" s="1"/>
  <c r="AV306" i="4"/>
  <c r="AV68" i="4" s="1"/>
  <c r="AV70" i="4"/>
  <c r="AV61" i="4"/>
  <c r="AV305" i="4"/>
  <c r="AV67" i="4" s="1"/>
  <c r="AV304" i="4"/>
  <c r="AV66" i="4" s="1"/>
  <c r="AV303" i="4"/>
  <c r="AV65" i="4" s="1"/>
  <c r="AV312" i="4"/>
  <c r="AV74" i="4" s="1"/>
  <c r="BA23" i="19"/>
  <c r="BC28" i="19"/>
  <c r="BC18" i="19"/>
  <c r="BC15" i="19"/>
  <c r="AX309" i="4"/>
  <c r="AX71" i="4" s="1"/>
  <c r="AX306" i="4"/>
  <c r="AX68" i="4" s="1"/>
  <c r="AX70" i="4"/>
  <c r="AX61" i="4"/>
  <c r="AX305" i="4"/>
  <c r="AX67" i="4" s="1"/>
  <c r="AX304" i="4"/>
  <c r="AX66" i="4" s="1"/>
  <c r="AX303" i="4"/>
  <c r="AX65" i="4" s="1"/>
  <c r="AX312" i="4"/>
  <c r="AX74" i="4" s="1"/>
  <c r="BC23" i="19"/>
  <c r="AU28" i="19"/>
  <c r="AU18" i="19"/>
  <c r="AU15" i="19"/>
  <c r="AP309" i="4"/>
  <c r="AP306" i="4"/>
  <c r="AP305" i="4"/>
  <c r="AP304" i="4"/>
  <c r="AP303" i="4"/>
  <c r="AP312" i="4"/>
  <c r="AU23" i="19"/>
  <c r="K84" i="24"/>
  <c r="H5" i="22"/>
  <c r="AL28" i="19"/>
  <c r="AL18" i="19"/>
  <c r="AG309" i="4"/>
  <c r="AG71" i="4" s="1"/>
  <c r="AG306" i="4"/>
  <c r="AG68" i="4" s="1"/>
  <c r="AG70" i="4"/>
  <c r="AG61" i="4"/>
  <c r="AG305" i="4"/>
  <c r="AG67" i="4" s="1"/>
  <c r="AG304" i="4"/>
  <c r="AG66" i="4" s="1"/>
  <c r="AG303" i="4"/>
  <c r="AG65" i="4" s="1"/>
  <c r="AG312" i="4"/>
  <c r="AG74" i="4" s="1"/>
  <c r="AL23" i="19"/>
  <c r="AL15" i="19"/>
  <c r="AP28" i="19"/>
  <c r="AP18" i="19"/>
  <c r="AK309" i="4"/>
  <c r="AK71" i="4" s="1"/>
  <c r="AK306" i="4"/>
  <c r="AK68" i="4" s="1"/>
  <c r="AK70" i="4"/>
  <c r="AK61" i="4"/>
  <c r="AK305" i="4"/>
  <c r="AK67" i="4" s="1"/>
  <c r="AK304" i="4"/>
  <c r="AK66" i="4" s="1"/>
  <c r="AK303" i="4"/>
  <c r="AK65" i="4" s="1"/>
  <c r="AK312" i="4"/>
  <c r="AK74" i="4" s="1"/>
  <c r="AP23" i="19"/>
  <c r="AP15" i="19"/>
  <c r="AH28" i="19"/>
  <c r="AH18" i="19"/>
  <c r="AC309" i="4"/>
  <c r="AC306" i="4"/>
  <c r="AC305" i="4"/>
  <c r="AC304" i="4"/>
  <c r="AC303" i="4"/>
  <c r="AC312" i="4"/>
  <c r="AH23" i="19"/>
  <c r="AH15" i="19"/>
  <c r="Y28" i="19"/>
  <c r="Y18" i="19"/>
  <c r="T309" i="4"/>
  <c r="T71" i="4" s="1"/>
  <c r="T306" i="4"/>
  <c r="T68" i="4" s="1"/>
  <c r="T70" i="4"/>
  <c r="T61" i="4"/>
  <c r="T305" i="4"/>
  <c r="T67" i="4" s="1"/>
  <c r="T304" i="4"/>
  <c r="T66" i="4" s="1"/>
  <c r="T303" i="4"/>
  <c r="T65" i="4" s="1"/>
  <c r="T312" i="4"/>
  <c r="T74" i="4" s="1"/>
  <c r="Y23" i="19"/>
  <c r="Y15" i="19"/>
  <c r="AC28" i="19"/>
  <c r="AC18" i="19"/>
  <c r="X309" i="4"/>
  <c r="X71" i="4" s="1"/>
  <c r="X306" i="4"/>
  <c r="X68" i="4" s="1"/>
  <c r="X70" i="4"/>
  <c r="X61" i="4"/>
  <c r="X305" i="4"/>
  <c r="X67" i="4" s="1"/>
  <c r="X304" i="4"/>
  <c r="X66" i="4" s="1"/>
  <c r="X303" i="4"/>
  <c r="X65" i="4" s="1"/>
  <c r="X312" i="4"/>
  <c r="X74" i="4" s="1"/>
  <c r="AC23" i="19"/>
  <c r="AC15" i="19"/>
  <c r="U28" i="19"/>
  <c r="U18" i="19"/>
  <c r="P309" i="4"/>
  <c r="P306" i="4"/>
  <c r="P290" i="4"/>
  <c r="P305" i="4"/>
  <c r="P304" i="4"/>
  <c r="P303" i="4"/>
  <c r="P312" i="4"/>
  <c r="U23" i="19"/>
  <c r="U22" i="19"/>
  <c r="U19" i="19"/>
  <c r="U15" i="19"/>
  <c r="U11" i="19"/>
  <c r="D25" i="1"/>
  <c r="D26" i="1"/>
  <c r="J18" i="19"/>
  <c r="D16" i="1" s="1"/>
  <c r="E309" i="4"/>
  <c r="E71" i="4" s="1"/>
  <c r="D65" i="1" s="1"/>
  <c r="E306" i="4"/>
  <c r="E68" i="4" s="1"/>
  <c r="D62" i="1" s="1"/>
  <c r="E70" i="4"/>
  <c r="D64" i="1" s="1"/>
  <c r="E61" i="4"/>
  <c r="D55" i="1" s="1"/>
  <c r="E305" i="4"/>
  <c r="E67" i="4" s="1"/>
  <c r="D61" i="1" s="1"/>
  <c r="E304" i="4"/>
  <c r="E66" i="4" s="1"/>
  <c r="D60" i="1" s="1"/>
  <c r="E303" i="4"/>
  <c r="E65" i="4" s="1"/>
  <c r="D59" i="1" s="1"/>
  <c r="E312" i="4"/>
  <c r="E74" i="4" s="1"/>
  <c r="D68" i="1" s="1"/>
  <c r="J23" i="19"/>
  <c r="D21" i="1" s="1"/>
  <c r="J15" i="19"/>
  <c r="H25" i="1"/>
  <c r="N18" i="19"/>
  <c r="H16" i="1" s="1"/>
  <c r="I309" i="4"/>
  <c r="I71" i="4" s="1"/>
  <c r="H65" i="1" s="1"/>
  <c r="I306" i="4"/>
  <c r="I68" i="4" s="1"/>
  <c r="H62" i="1" s="1"/>
  <c r="I70" i="4"/>
  <c r="H64" i="1" s="1"/>
  <c r="I61" i="4"/>
  <c r="H55" i="1" s="1"/>
  <c r="I305" i="4"/>
  <c r="I67" i="4" s="1"/>
  <c r="H61" i="1" s="1"/>
  <c r="I304" i="4"/>
  <c r="I66" i="4" s="1"/>
  <c r="H60" i="1" s="1"/>
  <c r="I303" i="4"/>
  <c r="I65" i="4" s="1"/>
  <c r="H59" i="1" s="1"/>
  <c r="I312" i="4"/>
  <c r="I74" i="4" s="1"/>
  <c r="H68" i="1" s="1"/>
  <c r="N23" i="19"/>
  <c r="H21" i="1" s="1"/>
  <c r="C69" i="4"/>
  <c r="C292" i="4"/>
  <c r="C290" i="4"/>
  <c r="H18" i="19"/>
  <c r="H17" i="19"/>
  <c r="C309" i="4"/>
  <c r="C306" i="4"/>
  <c r="C305" i="4"/>
  <c r="C304" i="4"/>
  <c r="C303" i="4"/>
  <c r="C312" i="4"/>
  <c r="H23" i="19"/>
  <c r="H19" i="19"/>
  <c r="H15" i="19"/>
  <c r="O147" i="4"/>
  <c r="AO72" i="4"/>
  <c r="AK28" i="19"/>
  <c r="U26" i="1" s="1"/>
  <c r="AK18" i="19"/>
  <c r="U16" i="1" s="1"/>
  <c r="AF309" i="4"/>
  <c r="AF71" i="4" s="1"/>
  <c r="AF306" i="4"/>
  <c r="AF68" i="4" s="1"/>
  <c r="AF70" i="4"/>
  <c r="AF61" i="4"/>
  <c r="AF305" i="4"/>
  <c r="AF67" i="4" s="1"/>
  <c r="AF304" i="4"/>
  <c r="AF66" i="4" s="1"/>
  <c r="AF303" i="4"/>
  <c r="AF65" i="4" s="1"/>
  <c r="AF312" i="4"/>
  <c r="AF74" i="4" s="1"/>
  <c r="W68" i="1" s="1"/>
  <c r="AK23" i="19"/>
  <c r="AK15" i="19"/>
  <c r="Z28" i="19"/>
  <c r="Z18" i="19"/>
  <c r="U309" i="4"/>
  <c r="U71" i="4" s="1"/>
  <c r="U306" i="4"/>
  <c r="U68" i="4" s="1"/>
  <c r="U70" i="4"/>
  <c r="U61" i="4"/>
  <c r="U305" i="4"/>
  <c r="U67" i="4" s="1"/>
  <c r="U304" i="4"/>
  <c r="U66" i="4" s="1"/>
  <c r="U303" i="4"/>
  <c r="U65" i="4" s="1"/>
  <c r="U312" i="4"/>
  <c r="U74" i="4" s="1"/>
  <c r="Z23" i="19"/>
  <c r="Z15" i="19"/>
  <c r="C25" i="1"/>
  <c r="C26" i="1"/>
  <c r="I18" i="19"/>
  <c r="C16" i="1" s="1"/>
  <c r="D309" i="4"/>
  <c r="D71" i="4" s="1"/>
  <c r="C65" i="1" s="1"/>
  <c r="D306" i="4"/>
  <c r="D68" i="4" s="1"/>
  <c r="C62" i="1" s="1"/>
  <c r="D70" i="4"/>
  <c r="C64" i="1" s="1"/>
  <c r="D61" i="4"/>
  <c r="C55" i="1" s="1"/>
  <c r="D305" i="4"/>
  <c r="D67" i="4" s="1"/>
  <c r="C61" i="1" s="1"/>
  <c r="D304" i="4"/>
  <c r="D66" i="4" s="1"/>
  <c r="C60" i="1" s="1"/>
  <c r="D303" i="4"/>
  <c r="D65" i="4" s="1"/>
  <c r="C59" i="1" s="1"/>
  <c r="D312" i="4"/>
  <c r="D74" i="4" s="1"/>
  <c r="C68" i="1" s="1"/>
  <c r="I23" i="19"/>
  <c r="C21" i="1" s="1"/>
  <c r="I15" i="19"/>
  <c r="K25" i="1"/>
  <c r="Q18" i="19"/>
  <c r="K16" i="1" s="1"/>
  <c r="L309" i="4"/>
  <c r="L71" i="4" s="1"/>
  <c r="K65" i="1" s="1"/>
  <c r="L306" i="4"/>
  <c r="L68" i="4" s="1"/>
  <c r="K62" i="1" s="1"/>
  <c r="L70" i="4"/>
  <c r="K64" i="1" s="1"/>
  <c r="L61" i="4"/>
  <c r="K55" i="1" s="1"/>
  <c r="L305" i="4"/>
  <c r="L67" i="4" s="1"/>
  <c r="K61" i="1" s="1"/>
  <c r="L304" i="4"/>
  <c r="L66" i="4" s="1"/>
  <c r="K60" i="1" s="1"/>
  <c r="L303" i="4"/>
  <c r="L65" i="4" s="1"/>
  <c r="K59" i="1" s="1"/>
  <c r="L312" i="4"/>
  <c r="L74" i="4" s="1"/>
  <c r="K68" i="1" s="1"/>
  <c r="Q23" i="19"/>
  <c r="K21" i="1" s="1"/>
  <c r="AR28" i="19"/>
  <c r="AR18" i="19"/>
  <c r="AM309" i="4"/>
  <c r="AM71" i="4" s="1"/>
  <c r="AM306" i="4"/>
  <c r="AM68" i="4" s="1"/>
  <c r="AM70" i="4"/>
  <c r="AM61" i="4"/>
  <c r="AM305" i="4"/>
  <c r="AM67" i="4" s="1"/>
  <c r="AM304" i="4"/>
  <c r="AM66" i="4" s="1"/>
  <c r="AM303" i="4"/>
  <c r="AM65" i="4" s="1"/>
  <c r="AM312" i="4"/>
  <c r="AM74" i="4" s="1"/>
  <c r="AR23" i="19"/>
  <c r="AR15" i="19"/>
  <c r="AA28" i="19"/>
  <c r="AA18" i="19"/>
  <c r="V309" i="4"/>
  <c r="V71" i="4" s="1"/>
  <c r="V306" i="4"/>
  <c r="V68" i="4" s="1"/>
  <c r="V70" i="4"/>
  <c r="V61" i="4"/>
  <c r="V305" i="4"/>
  <c r="V67" i="4" s="1"/>
  <c r="V304" i="4"/>
  <c r="V66" i="4" s="1"/>
  <c r="V303" i="4"/>
  <c r="V65" i="4" s="1"/>
  <c r="V312" i="4"/>
  <c r="V74" i="4" s="1"/>
  <c r="AA23" i="19"/>
  <c r="AA15" i="19"/>
  <c r="AS28" i="19"/>
  <c r="AS18" i="19"/>
  <c r="AN309" i="4"/>
  <c r="AN71" i="4" s="1"/>
  <c r="AN306" i="4"/>
  <c r="AN68" i="4" s="1"/>
  <c r="AN70" i="4"/>
  <c r="AN61" i="4"/>
  <c r="AN305" i="4"/>
  <c r="AN67" i="4" s="1"/>
  <c r="AN304" i="4"/>
  <c r="AN66" i="4" s="1"/>
  <c r="AN303" i="4"/>
  <c r="AN65" i="4" s="1"/>
  <c r="AN312" i="4"/>
  <c r="AN74" i="4" s="1"/>
  <c r="AS23" i="19"/>
  <c r="AS15" i="19"/>
  <c r="M25" i="1"/>
  <c r="S18" i="19"/>
  <c r="M16" i="1" s="1"/>
  <c r="N309" i="4"/>
  <c r="N71" i="4" s="1"/>
  <c r="M65" i="1" s="1"/>
  <c r="N306" i="4"/>
  <c r="N68" i="4" s="1"/>
  <c r="M62" i="1" s="1"/>
  <c r="N70" i="4"/>
  <c r="M64" i="1" s="1"/>
  <c r="N61" i="4"/>
  <c r="M55" i="1" s="1"/>
  <c r="N305" i="4"/>
  <c r="N67" i="4" s="1"/>
  <c r="M61" i="1" s="1"/>
  <c r="N304" i="4"/>
  <c r="N66" i="4" s="1"/>
  <c r="M60" i="1" s="1"/>
  <c r="N303" i="4"/>
  <c r="N65" i="4" s="1"/>
  <c r="M59" i="1" s="1"/>
  <c r="N312" i="4"/>
  <c r="N74" i="4" s="1"/>
  <c r="M68" i="1" s="1"/>
  <c r="S23" i="19"/>
  <c r="M21" i="1" s="1"/>
  <c r="F25" i="1"/>
  <c r="M28" i="19"/>
  <c r="G26" i="1" s="1"/>
  <c r="N28" i="19"/>
  <c r="H26" i="1" s="1"/>
  <c r="O28" i="19"/>
  <c r="I26" i="1" s="1"/>
  <c r="P28" i="19"/>
  <c r="J26" i="1" s="1"/>
  <c r="Q28" i="19"/>
  <c r="K26" i="1" s="1"/>
  <c r="R28" i="19"/>
  <c r="L26" i="1" s="1"/>
  <c r="S28" i="19"/>
  <c r="M26" i="1" s="1"/>
  <c r="L28" i="19"/>
  <c r="F26" i="1" s="1"/>
  <c r="L18" i="19"/>
  <c r="F16" i="1" s="1"/>
  <c r="G309" i="4"/>
  <c r="G71" i="4" s="1"/>
  <c r="F65" i="1" s="1"/>
  <c r="G306" i="4"/>
  <c r="G68" i="4" s="1"/>
  <c r="F62" i="1" s="1"/>
  <c r="G70" i="4"/>
  <c r="F64" i="1" s="1"/>
  <c r="G61" i="4"/>
  <c r="F55" i="1" s="1"/>
  <c r="G305" i="4"/>
  <c r="G67" i="4" s="1"/>
  <c r="F61" i="1" s="1"/>
  <c r="G304" i="4"/>
  <c r="G66" i="4" s="1"/>
  <c r="F60" i="1" s="1"/>
  <c r="G303" i="4"/>
  <c r="G65" i="4" s="1"/>
  <c r="F59" i="1" s="1"/>
  <c r="G312" i="4"/>
  <c r="G74" i="4" s="1"/>
  <c r="F68" i="1" s="1"/>
  <c r="L23" i="19"/>
  <c r="F21" i="1" s="1"/>
  <c r="L15" i="19"/>
  <c r="AO28" i="19"/>
  <c r="AO18" i="19"/>
  <c r="AJ309" i="4"/>
  <c r="AJ71" i="4" s="1"/>
  <c r="AJ306" i="4"/>
  <c r="AJ68" i="4" s="1"/>
  <c r="AJ70" i="4"/>
  <c r="AJ61" i="4"/>
  <c r="AJ305" i="4"/>
  <c r="AJ67" i="4" s="1"/>
  <c r="AJ304" i="4"/>
  <c r="AJ66" i="4" s="1"/>
  <c r="AJ303" i="4"/>
  <c r="AJ65" i="4" s="1"/>
  <c r="AJ312" i="4"/>
  <c r="AJ74" i="4" s="1"/>
  <c r="AO23" i="19"/>
  <c r="AO15" i="19"/>
  <c r="J25" i="1"/>
  <c r="P18" i="19"/>
  <c r="J16" i="1" s="1"/>
  <c r="K309" i="4"/>
  <c r="K71" i="4" s="1"/>
  <c r="J65" i="1" s="1"/>
  <c r="K306" i="4"/>
  <c r="K68" i="4" s="1"/>
  <c r="J62" i="1" s="1"/>
  <c r="K70" i="4"/>
  <c r="J64" i="1" s="1"/>
  <c r="K61" i="4"/>
  <c r="J55" i="1" s="1"/>
  <c r="K305" i="4"/>
  <c r="K67" i="4" s="1"/>
  <c r="J61" i="1" s="1"/>
  <c r="K304" i="4"/>
  <c r="K66" i="4" s="1"/>
  <c r="J60" i="1" s="1"/>
  <c r="K303" i="4"/>
  <c r="K65" i="4" s="1"/>
  <c r="J59" i="1" s="1"/>
  <c r="K312" i="4"/>
  <c r="K74" i="4" s="1"/>
  <c r="J68" i="1" s="1"/>
  <c r="P23" i="19"/>
  <c r="J21" i="1" s="1"/>
  <c r="V28" i="19"/>
  <c r="V18" i="19"/>
  <c r="Q309" i="4"/>
  <c r="Q71" i="4" s="1"/>
  <c r="Q306" i="4"/>
  <c r="Q68" i="4" s="1"/>
  <c r="Q70" i="4"/>
  <c r="Q61" i="4"/>
  <c r="Q305" i="4"/>
  <c r="Q67" i="4" s="1"/>
  <c r="Q304" i="4"/>
  <c r="Q66" i="4" s="1"/>
  <c r="Q303" i="4"/>
  <c r="Q65" i="4" s="1"/>
  <c r="Q312" i="4"/>
  <c r="Q74" i="4" s="1"/>
  <c r="V23" i="19"/>
  <c r="V15" i="19"/>
  <c r="W28" i="19"/>
  <c r="W18" i="19"/>
  <c r="R309" i="4"/>
  <c r="R71" i="4" s="1"/>
  <c r="R306" i="4"/>
  <c r="R68" i="4" s="1"/>
  <c r="R70" i="4"/>
  <c r="R61" i="4"/>
  <c r="R305" i="4"/>
  <c r="R67" i="4" s="1"/>
  <c r="R304" i="4"/>
  <c r="R66" i="4" s="1"/>
  <c r="R303" i="4"/>
  <c r="R65" i="4" s="1"/>
  <c r="R312" i="4"/>
  <c r="R74" i="4" s="1"/>
  <c r="W23" i="19"/>
  <c r="W15" i="19"/>
  <c r="AD28" i="19"/>
  <c r="AD18" i="19"/>
  <c r="Y309" i="4"/>
  <c r="Y71" i="4" s="1"/>
  <c r="Y306" i="4"/>
  <c r="Y68" i="4" s="1"/>
  <c r="Y70" i="4"/>
  <c r="Y61" i="4"/>
  <c r="Y305" i="4"/>
  <c r="Y67" i="4" s="1"/>
  <c r="Y304" i="4"/>
  <c r="Y66" i="4" s="1"/>
  <c r="Y303" i="4"/>
  <c r="Y65" i="4" s="1"/>
  <c r="Y312" i="4"/>
  <c r="Y74" i="4" s="1"/>
  <c r="AD23" i="19"/>
  <c r="AD15" i="19"/>
  <c r="AE28" i="19"/>
  <c r="AE18" i="19"/>
  <c r="Z309" i="4"/>
  <c r="Z71" i="4" s="1"/>
  <c r="Z306" i="4"/>
  <c r="Z68" i="4" s="1"/>
  <c r="Z70" i="4"/>
  <c r="Z61" i="4"/>
  <c r="Z305" i="4"/>
  <c r="Z67" i="4" s="1"/>
  <c r="Z304" i="4"/>
  <c r="Z66" i="4" s="1"/>
  <c r="Z303" i="4"/>
  <c r="Z65" i="4" s="1"/>
  <c r="Z312" i="4"/>
  <c r="Z74" i="4" s="1"/>
  <c r="AE23" i="19"/>
  <c r="AE15" i="19"/>
  <c r="AJ28" i="19"/>
  <c r="AJ18" i="19"/>
  <c r="AE309" i="4"/>
  <c r="AE71" i="4" s="1"/>
  <c r="AE306" i="4"/>
  <c r="AE68" i="4" s="1"/>
  <c r="AE70" i="4"/>
  <c r="AE61" i="4"/>
  <c r="AE305" i="4"/>
  <c r="AE67" i="4" s="1"/>
  <c r="AE304" i="4"/>
  <c r="AE66" i="4" s="1"/>
  <c r="AE303" i="4"/>
  <c r="AE65" i="4" s="1"/>
  <c r="AE312" i="4"/>
  <c r="AE74" i="4" s="1"/>
  <c r="AJ23" i="19"/>
  <c r="AJ15" i="19"/>
  <c r="AJ30" i="19" s="1"/>
  <c r="AJ32" i="19" s="1"/>
  <c r="AM26" i="19"/>
  <c r="U24" i="1" s="1"/>
  <c r="BM26" i="19"/>
  <c r="BA26" i="19"/>
  <c r="AP26" i="19"/>
  <c r="V24" i="1" s="1"/>
  <c r="BI26" i="19"/>
  <c r="T66" i="1"/>
  <c r="X66" i="1" s="1"/>
  <c r="E96" i="17" s="1"/>
  <c r="G184" i="22" s="1"/>
  <c r="L25" i="1"/>
  <c r="R18" i="19"/>
  <c r="L16" i="1" s="1"/>
  <c r="M309" i="4"/>
  <c r="M71" i="4" s="1"/>
  <c r="L65" i="1" s="1"/>
  <c r="M306" i="4"/>
  <c r="M68" i="4" s="1"/>
  <c r="L62" i="1" s="1"/>
  <c r="M70" i="4"/>
  <c r="L64" i="1" s="1"/>
  <c r="M61" i="4"/>
  <c r="L55" i="1" s="1"/>
  <c r="M305" i="4"/>
  <c r="M67" i="4" s="1"/>
  <c r="L61" i="1" s="1"/>
  <c r="M304" i="4"/>
  <c r="M66" i="4" s="1"/>
  <c r="L60" i="1" s="1"/>
  <c r="M303" i="4"/>
  <c r="M65" i="4" s="1"/>
  <c r="L59" i="1" s="1"/>
  <c r="M312" i="4"/>
  <c r="M74" i="4" s="1"/>
  <c r="L68" i="1" s="1"/>
  <c r="R23" i="19"/>
  <c r="L21" i="1" s="1"/>
  <c r="I84" i="24"/>
  <c r="G5" i="22"/>
  <c r="E25" i="17"/>
  <c r="A64" i="23"/>
  <c r="A62" i="23"/>
  <c r="A61" i="23"/>
  <c r="A60" i="23"/>
  <c r="A59" i="23"/>
  <c r="A58" i="23"/>
  <c r="A57" i="23"/>
  <c r="A56" i="23"/>
  <c r="A55" i="23"/>
  <c r="A53" i="23"/>
  <c r="A36" i="23"/>
  <c r="A35" i="23"/>
  <c r="A34" i="23"/>
  <c r="A32" i="23"/>
  <c r="A31" i="23"/>
  <c r="A29" i="23"/>
  <c r="A28" i="23"/>
  <c r="A27" i="23"/>
  <c r="C27" i="23" s="1"/>
  <c r="A26" i="23"/>
  <c r="A20" i="23"/>
  <c r="A19" i="23"/>
  <c r="A62" i="20"/>
  <c r="A61" i="20"/>
  <c r="I61" i="20" s="1"/>
  <c r="A60" i="20"/>
  <c r="I60" i="20" s="1"/>
  <c r="A59" i="20"/>
  <c r="A58" i="20"/>
  <c r="I58" i="20" s="1"/>
  <c r="A57" i="20"/>
  <c r="I57" i="20" s="1"/>
  <c r="A56" i="20"/>
  <c r="I56" i="20" s="1"/>
  <c r="A55" i="20"/>
  <c r="I55" i="20" s="1"/>
  <c r="A54" i="20"/>
  <c r="I54" i="20" s="1"/>
  <c r="A53" i="20"/>
  <c r="I53" i="20" s="1"/>
  <c r="A52" i="20"/>
  <c r="I52" i="20" s="1"/>
  <c r="A51" i="20"/>
  <c r="I51" i="20" s="1"/>
  <c r="A44" i="20"/>
  <c r="I44" i="20" s="1"/>
  <c r="C44" i="20" s="1"/>
  <c r="A43" i="20"/>
  <c r="I43" i="20" s="1"/>
  <c r="C43" i="20" s="1"/>
  <c r="A42" i="20"/>
  <c r="I42" i="20" s="1"/>
  <c r="C42" i="20" s="1"/>
  <c r="A41" i="20"/>
  <c r="I41" i="20" s="1"/>
  <c r="C41" i="20" s="1"/>
  <c r="A40" i="20"/>
  <c r="I40" i="20" s="1"/>
  <c r="C40" i="20" s="1"/>
  <c r="A39" i="20"/>
  <c r="I39" i="20" s="1"/>
  <c r="C39" i="20" s="1"/>
  <c r="A38" i="20"/>
  <c r="I38" i="20" s="1"/>
  <c r="C38" i="20" s="1"/>
  <c r="A35" i="20"/>
  <c r="I35" i="20" s="1"/>
  <c r="C35" i="20" s="1"/>
  <c r="A34" i="20"/>
  <c r="I34" i="20" s="1"/>
  <c r="C34" i="20" s="1"/>
  <c r="A33" i="20"/>
  <c r="I33" i="20" s="1"/>
  <c r="C33" i="20" s="1"/>
  <c r="A31" i="20"/>
  <c r="I31" i="20" s="1"/>
  <c r="C31" i="20" s="1"/>
  <c r="A30" i="20"/>
  <c r="I30" i="20" s="1"/>
  <c r="C30" i="20" s="1"/>
  <c r="A29" i="20"/>
  <c r="I29" i="20" s="1"/>
  <c r="C29" i="20" s="1"/>
  <c r="A28" i="20"/>
  <c r="I28" i="20" s="1"/>
  <c r="C28" i="20" s="1"/>
  <c r="A27" i="20"/>
  <c r="I27" i="20" s="1"/>
  <c r="C27" i="20" s="1"/>
  <c r="A26" i="20"/>
  <c r="A25" i="20"/>
  <c r="I25" i="20" s="1"/>
  <c r="C25" i="20" s="1"/>
  <c r="A20" i="20"/>
  <c r="I20" i="20" s="1"/>
  <c r="C20" i="20" s="1"/>
  <c r="A19" i="20"/>
  <c r="I19" i="20" s="1"/>
  <c r="C19" i="20" s="1"/>
  <c r="A17" i="20"/>
  <c r="I17" i="20" s="1"/>
  <c r="C17" i="20" s="1"/>
  <c r="A9" i="20"/>
  <c r="I9" i="20" s="1"/>
  <c r="C9" i="20" s="1"/>
  <c r="F76" i="23"/>
  <c r="G76" i="23" s="1"/>
  <c r="F77" i="23"/>
  <c r="G77" i="23" s="1"/>
  <c r="K306" i="24" l="1"/>
  <c r="L137" i="24"/>
  <c r="N183" i="4"/>
  <c r="M121" i="4"/>
  <c r="AA183" i="4"/>
  <c r="Z121" i="4"/>
  <c r="BM121" i="4"/>
  <c r="BN183" i="4"/>
  <c r="BN121" i="4" s="1"/>
  <c r="BO183" i="4"/>
  <c r="G202" i="17" s="1"/>
  <c r="AZ121" i="4"/>
  <c r="BA183" i="4"/>
  <c r="BA121" i="4" s="1"/>
  <c r="BB183" i="4"/>
  <c r="F202" i="17" s="1"/>
  <c r="AM121" i="4"/>
  <c r="AN183" i="4"/>
  <c r="AN121" i="4" s="1"/>
  <c r="AO183" i="4"/>
  <c r="E202" i="17" s="1"/>
  <c r="J82" i="20"/>
  <c r="K82" i="20" s="1"/>
  <c r="Q21" i="1"/>
  <c r="G286" i="4"/>
  <c r="Q26" i="1"/>
  <c r="G165" i="24"/>
  <c r="D49" i="17"/>
  <c r="F123" i="22" s="1"/>
  <c r="T22" i="19"/>
  <c r="N20" i="1"/>
  <c r="AG13" i="19"/>
  <c r="AA33" i="1"/>
  <c r="BN282" i="4"/>
  <c r="W55" i="1"/>
  <c r="O50" i="1"/>
  <c r="P46" i="1"/>
  <c r="W56" i="1"/>
  <c r="G228" i="4"/>
  <c r="C232" i="4"/>
  <c r="H228" i="4"/>
  <c r="F254" i="4"/>
  <c r="E125" i="4"/>
  <c r="D129" i="4"/>
  <c r="E191" i="4"/>
  <c r="AE182" i="4"/>
  <c r="AD120" i="4"/>
  <c r="AC116" i="4"/>
  <c r="AD178" i="4"/>
  <c r="AD195" i="4"/>
  <c r="AC133" i="4"/>
  <c r="AP195" i="4"/>
  <c r="I29" i="23"/>
  <c r="BC195" i="4" s="1"/>
  <c r="E193" i="4"/>
  <c r="D131" i="4"/>
  <c r="L237" i="24"/>
  <c r="L222" i="24"/>
  <c r="L207" i="24"/>
  <c r="L187" i="24"/>
  <c r="L186" i="24"/>
  <c r="L130" i="24"/>
  <c r="L129" i="24"/>
  <c r="L128" i="24"/>
  <c r="L118" i="24"/>
  <c r="L114" i="24"/>
  <c r="L113" i="24"/>
  <c r="L108" i="24"/>
  <c r="L188" i="24"/>
  <c r="L185" i="24"/>
  <c r="L154" i="24"/>
  <c r="L165" i="24"/>
  <c r="F168" i="4"/>
  <c r="E106" i="4"/>
  <c r="T8" i="19"/>
  <c r="D292" i="4"/>
  <c r="D54" i="4" s="1"/>
  <c r="C48" i="1" s="1"/>
  <c r="D300" i="4"/>
  <c r="D62" i="4" s="1"/>
  <c r="C56" i="1" s="1"/>
  <c r="D316" i="4"/>
  <c r="D78" i="4" s="1"/>
  <c r="C72" i="1" s="1"/>
  <c r="D298" i="4"/>
  <c r="D60" i="4" s="1"/>
  <c r="C54" i="1" s="1"/>
  <c r="D302" i="4"/>
  <c r="D64" i="4" s="1"/>
  <c r="C58" i="1" s="1"/>
  <c r="I11" i="19"/>
  <c r="C9" i="1" s="1"/>
  <c r="D69" i="4"/>
  <c r="C63" i="1" s="1"/>
  <c r="D313" i="4"/>
  <c r="D75" i="4" s="1"/>
  <c r="C69" i="1" s="1"/>
  <c r="H44" i="23"/>
  <c r="AC194" i="4"/>
  <c r="AD194" i="4" s="1"/>
  <c r="AE194" i="4" s="1"/>
  <c r="AF194" i="4" s="1"/>
  <c r="AG194" i="4" s="1"/>
  <c r="AH194" i="4" s="1"/>
  <c r="AI194" i="4" s="1"/>
  <c r="AJ194" i="4" s="1"/>
  <c r="Q187" i="4"/>
  <c r="C311" i="4"/>
  <c r="AC311" i="4"/>
  <c r="X27" i="1"/>
  <c r="AC27" i="1"/>
  <c r="AH18" i="1"/>
  <c r="AH10" i="1"/>
  <c r="AH27" i="1"/>
  <c r="AH22" i="1"/>
  <c r="AH66" i="1"/>
  <c r="G96" i="17" s="1"/>
  <c r="I184" i="22" s="1"/>
  <c r="E84" i="24"/>
  <c r="E5" i="22"/>
  <c r="C25" i="17"/>
  <c r="C291" i="4"/>
  <c r="H16" i="19"/>
  <c r="C313" i="4"/>
  <c r="C75" i="4" s="1"/>
  <c r="B69" i="1" s="1"/>
  <c r="C316" i="4"/>
  <c r="C78" i="4" s="1"/>
  <c r="B72" i="1" s="1"/>
  <c r="H12" i="19"/>
  <c r="H20" i="19"/>
  <c r="H24" i="19"/>
  <c r="H21" i="19"/>
  <c r="B19" i="1" s="1"/>
  <c r="N19" i="1" s="1"/>
  <c r="C314" i="4"/>
  <c r="C76" i="4" s="1"/>
  <c r="B70" i="1" s="1"/>
  <c r="H13" i="19"/>
  <c r="B11" i="1" s="1"/>
  <c r="N11" i="1" s="1"/>
  <c r="C49" i="4"/>
  <c r="B43" i="1" s="1"/>
  <c r="C56" i="4"/>
  <c r="B50" i="1" s="1"/>
  <c r="C280" i="4"/>
  <c r="C293" i="4"/>
  <c r="C55" i="4" s="1"/>
  <c r="B49" i="1" s="1"/>
  <c r="C298" i="4"/>
  <c r="C60" i="4" s="1"/>
  <c r="B54" i="1" s="1"/>
  <c r="C300" i="4"/>
  <c r="C62" i="4" s="1"/>
  <c r="B56" i="1" s="1"/>
  <c r="B27" i="1"/>
  <c r="N27" i="1" s="1"/>
  <c r="C295" i="4"/>
  <c r="C57" i="4" s="1"/>
  <c r="B51" i="1" s="1"/>
  <c r="C289" i="4"/>
  <c r="C51" i="4" s="1"/>
  <c r="B45" i="1" s="1"/>
  <c r="C32" i="4"/>
  <c r="C34" i="4" s="1"/>
  <c r="C297" i="4"/>
  <c r="C59" i="4" s="1"/>
  <c r="B53" i="1" s="1"/>
  <c r="C301" i="4"/>
  <c r="C63" i="4" s="1"/>
  <c r="B57" i="1" s="1"/>
  <c r="N57" i="1" s="1"/>
  <c r="C87" i="17" s="1"/>
  <c r="E155" i="22" s="1"/>
  <c r="C302" i="4"/>
  <c r="C64" i="4" s="1"/>
  <c r="B58" i="1" s="1"/>
  <c r="C281" i="4"/>
  <c r="AH19" i="1"/>
  <c r="T159" i="4"/>
  <c r="S97" i="4"/>
  <c r="AR159" i="4"/>
  <c r="AQ97" i="4"/>
  <c r="BE159" i="4"/>
  <c r="BD97" i="4"/>
  <c r="AF159" i="4"/>
  <c r="AE97" i="4"/>
  <c r="I159" i="4"/>
  <c r="H97" i="4"/>
  <c r="K293" i="24"/>
  <c r="H202" i="22" s="1"/>
  <c r="BO56" i="4"/>
  <c r="M221" i="24" s="1"/>
  <c r="AO64" i="4"/>
  <c r="I232" i="24" s="1"/>
  <c r="Q119" i="4"/>
  <c r="V59" i="1"/>
  <c r="V64" i="1"/>
  <c r="AO78" i="4"/>
  <c r="AO300" i="4"/>
  <c r="AM282" i="4"/>
  <c r="W33" i="1" s="1"/>
  <c r="BB302" i="4"/>
  <c r="BO281" i="4"/>
  <c r="M188" i="24" s="1"/>
  <c r="BO57" i="4"/>
  <c r="BO34" i="4"/>
  <c r="E117" i="4"/>
  <c r="F116" i="4"/>
  <c r="G240" i="4"/>
  <c r="H179" i="4"/>
  <c r="I179" i="4" s="1"/>
  <c r="G117" i="4"/>
  <c r="BB316" i="4"/>
  <c r="BO294" i="4"/>
  <c r="Q160" i="4"/>
  <c r="R160" i="4" s="1"/>
  <c r="W49" i="1"/>
  <c r="BB75" i="4"/>
  <c r="AF56" i="1"/>
  <c r="AB59" i="4"/>
  <c r="G226" i="24" s="1"/>
  <c r="W58" i="1"/>
  <c r="AO57" i="4"/>
  <c r="Y33" i="1"/>
  <c r="BO292" i="4"/>
  <c r="M203" i="24" s="1"/>
  <c r="Q167" i="4"/>
  <c r="R166" i="4"/>
  <c r="T129" i="4"/>
  <c r="F117" i="4"/>
  <c r="AQ115" i="4"/>
  <c r="AR240" i="4"/>
  <c r="AT177" i="4"/>
  <c r="AU177" i="4" s="1"/>
  <c r="AV177" i="4" s="1"/>
  <c r="AW177" i="4" s="1"/>
  <c r="AX177" i="4" s="1"/>
  <c r="D163" i="17"/>
  <c r="Q265" i="4"/>
  <c r="AC66" i="1"/>
  <c r="F96" i="17" s="1"/>
  <c r="H184" i="22" s="1"/>
  <c r="O56" i="4"/>
  <c r="E221" i="24" s="1"/>
  <c r="AC50" i="1"/>
  <c r="F80" i="17" s="1"/>
  <c r="H177" i="22" s="1"/>
  <c r="BB290" i="4"/>
  <c r="K206" i="24" s="1"/>
  <c r="L206" i="24" s="1"/>
  <c r="BK282" i="4"/>
  <c r="AF33" i="1" s="1"/>
  <c r="BO78" i="4"/>
  <c r="E50" i="4"/>
  <c r="P241" i="4"/>
  <c r="O241" i="4"/>
  <c r="C144" i="17" s="1"/>
  <c r="AF247" i="4"/>
  <c r="AF248" i="4" s="1"/>
  <c r="D48" i="4"/>
  <c r="C42" i="1" s="1"/>
  <c r="F286" i="4"/>
  <c r="Q61" i="1"/>
  <c r="Q65" i="1"/>
  <c r="N51" i="1"/>
  <c r="C81" i="17" s="1"/>
  <c r="E178" i="22" s="1"/>
  <c r="BD247" i="4"/>
  <c r="BD248" i="4" s="1"/>
  <c r="BE240" i="4"/>
  <c r="P103" i="4"/>
  <c r="Q165" i="4"/>
  <c r="AQ180" i="4"/>
  <c r="AP118" i="4"/>
  <c r="G192" i="4"/>
  <c r="G130" i="4" s="1"/>
  <c r="AC119" i="4"/>
  <c r="AD181" i="4"/>
  <c r="BD173" i="4"/>
  <c r="I11" i="23"/>
  <c r="BC175" i="4" s="1"/>
  <c r="BD175" i="4" s="1"/>
  <c r="BE175" i="4" s="1"/>
  <c r="BF175" i="4" s="1"/>
  <c r="BG175" i="4" s="1"/>
  <c r="BH175" i="4" s="1"/>
  <c r="BI175" i="4" s="1"/>
  <c r="AP175" i="4"/>
  <c r="AQ175" i="4" s="1"/>
  <c r="AR175" i="4" s="1"/>
  <c r="D216" i="17"/>
  <c r="Q196" i="4"/>
  <c r="Q134" i="4" s="1"/>
  <c r="R196" i="4"/>
  <c r="I35" i="23"/>
  <c r="BC203" i="4" s="1"/>
  <c r="BD203" i="4" s="1"/>
  <c r="BE203" i="4" s="1"/>
  <c r="BF203" i="4" s="1"/>
  <c r="BG203" i="4" s="1"/>
  <c r="BH203" i="4" s="1"/>
  <c r="AP203" i="4"/>
  <c r="AQ203" i="4" s="1"/>
  <c r="AR203" i="4" s="1"/>
  <c r="AS203" i="4" s="1"/>
  <c r="AT203" i="4" s="1"/>
  <c r="AU203" i="4" s="1"/>
  <c r="AV203" i="4" s="1"/>
  <c r="E182" i="4"/>
  <c r="D120" i="4"/>
  <c r="AP190" i="4"/>
  <c r="AQ190" i="4" s="1"/>
  <c r="AR190" i="4" s="1"/>
  <c r="AS190" i="4" s="1"/>
  <c r="AT190" i="4" s="1"/>
  <c r="I41" i="23"/>
  <c r="BC190" i="4" s="1"/>
  <c r="BD190" i="4" s="1"/>
  <c r="BE190" i="4" s="1"/>
  <c r="BF190" i="4" s="1"/>
  <c r="BG190" i="4" s="1"/>
  <c r="BH190" i="4" s="1"/>
  <c r="BI190" i="4" s="1"/>
  <c r="I36" i="23"/>
  <c r="BC204" i="4" s="1"/>
  <c r="BD204" i="4" s="1"/>
  <c r="BE204" i="4" s="1"/>
  <c r="BF204" i="4" s="1"/>
  <c r="BG204" i="4" s="1"/>
  <c r="BH204" i="4" s="1"/>
  <c r="AP204" i="4"/>
  <c r="AQ204" i="4" s="1"/>
  <c r="AR204" i="4" s="1"/>
  <c r="AS204" i="4" s="1"/>
  <c r="AT204" i="4" s="1"/>
  <c r="AU204" i="4" s="1"/>
  <c r="AV204" i="4" s="1"/>
  <c r="AW204" i="4" s="1"/>
  <c r="BC118" i="4"/>
  <c r="BD180" i="4"/>
  <c r="E133" i="4"/>
  <c r="F195" i="4"/>
  <c r="E204" i="4"/>
  <c r="D142" i="4"/>
  <c r="I42" i="23"/>
  <c r="BC189" i="4" s="1"/>
  <c r="BD189" i="4" s="1"/>
  <c r="BE189" i="4" s="1"/>
  <c r="BF189" i="4" s="1"/>
  <c r="BG189" i="4" s="1"/>
  <c r="AP189" i="4"/>
  <c r="AQ189" i="4" s="1"/>
  <c r="AR189" i="4" s="1"/>
  <c r="AS189" i="4" s="1"/>
  <c r="AT189" i="4" s="1"/>
  <c r="AU189" i="4" s="1"/>
  <c r="E119" i="4"/>
  <c r="F181" i="4"/>
  <c r="I19" i="23"/>
  <c r="BC181" i="4" s="1"/>
  <c r="AP181" i="4"/>
  <c r="AE180" i="4"/>
  <c r="AD118" i="4"/>
  <c r="AD165" i="4"/>
  <c r="AE165" i="4" s="1"/>
  <c r="F118" i="4"/>
  <c r="C101" i="4"/>
  <c r="D163" i="4"/>
  <c r="E163" i="4" s="1"/>
  <c r="F163" i="4" s="1"/>
  <c r="G163" i="4" s="1"/>
  <c r="H163" i="4" s="1"/>
  <c r="I163" i="4" s="1"/>
  <c r="J163" i="4" s="1"/>
  <c r="K163" i="4" s="1"/>
  <c r="L163" i="4" s="1"/>
  <c r="M163" i="4" s="1"/>
  <c r="N163" i="4" s="1"/>
  <c r="Q164" i="4"/>
  <c r="P102" i="4"/>
  <c r="H31" i="23"/>
  <c r="AC192" i="4"/>
  <c r="AD192" i="4" s="1"/>
  <c r="AE192" i="4" s="1"/>
  <c r="AF192" i="4" s="1"/>
  <c r="Q198" i="4"/>
  <c r="P136" i="4"/>
  <c r="R195" i="4"/>
  <c r="Q133" i="4"/>
  <c r="AP120" i="4"/>
  <c r="AQ182" i="4"/>
  <c r="AQ178" i="4"/>
  <c r="AP116" i="4"/>
  <c r="G132" i="4"/>
  <c r="H194" i="4"/>
  <c r="AC117" i="4"/>
  <c r="AD179" i="4"/>
  <c r="L84" i="23"/>
  <c r="M83" i="23"/>
  <c r="M85" i="23" s="1"/>
  <c r="N85" i="23" s="1"/>
  <c r="H30" i="23"/>
  <c r="AC196" i="4"/>
  <c r="AD196" i="4" s="1"/>
  <c r="AE196" i="4" s="1"/>
  <c r="AF196" i="4" s="1"/>
  <c r="AG196" i="4" s="1"/>
  <c r="AC174" i="4"/>
  <c r="AD174" i="4" s="1"/>
  <c r="AE174" i="4" s="1"/>
  <c r="AF174" i="4" s="1"/>
  <c r="AG174" i="4" s="1"/>
  <c r="H10" i="23"/>
  <c r="C66" i="23"/>
  <c r="H32" i="23"/>
  <c r="AC193" i="4"/>
  <c r="AD193" i="4" s="1"/>
  <c r="AE193" i="4" s="1"/>
  <c r="AF193" i="4" s="1"/>
  <c r="AG193" i="4" s="1"/>
  <c r="AH193" i="4" s="1"/>
  <c r="AI193" i="4" s="1"/>
  <c r="E175" i="4"/>
  <c r="D113" i="4"/>
  <c r="AC198" i="4"/>
  <c r="AD198" i="4" s="1"/>
  <c r="AE198" i="4" s="1"/>
  <c r="AF198" i="4" s="1"/>
  <c r="H40" i="23"/>
  <c r="Q174" i="4"/>
  <c r="BC120" i="4"/>
  <c r="BD182" i="4"/>
  <c r="BC116" i="4"/>
  <c r="BD178" i="4"/>
  <c r="H141" i="4"/>
  <c r="I203" i="4"/>
  <c r="I26" i="23"/>
  <c r="BC186" i="4" s="1"/>
  <c r="BD186" i="4" s="1"/>
  <c r="BE186" i="4" s="1"/>
  <c r="BF186" i="4" s="1"/>
  <c r="BG186" i="4" s="1"/>
  <c r="BH186" i="4" s="1"/>
  <c r="BI186" i="4" s="1"/>
  <c r="AP186" i="4"/>
  <c r="AQ186" i="4" s="1"/>
  <c r="AR186" i="4" s="1"/>
  <c r="AS186" i="4" s="1"/>
  <c r="AT186" i="4" s="1"/>
  <c r="AU186" i="4" s="1"/>
  <c r="AV186" i="4" s="1"/>
  <c r="I17" i="23"/>
  <c r="BC179" i="4" s="1"/>
  <c r="AP179" i="4"/>
  <c r="BC110" i="4"/>
  <c r="BD172" i="4"/>
  <c r="I28" i="23"/>
  <c r="BC188" i="4" s="1"/>
  <c r="BD188" i="4" s="1"/>
  <c r="BE188" i="4" s="1"/>
  <c r="BF188" i="4" s="1"/>
  <c r="BG188" i="4" s="1"/>
  <c r="AP188" i="4"/>
  <c r="AQ188" i="4" s="1"/>
  <c r="AR188" i="4" s="1"/>
  <c r="AS188" i="4" s="1"/>
  <c r="AT188" i="4" s="1"/>
  <c r="AU188" i="4" s="1"/>
  <c r="S161" i="4"/>
  <c r="T161" i="4" s="1"/>
  <c r="BC101" i="4"/>
  <c r="E250" i="24"/>
  <c r="I60" i="23"/>
  <c r="BC165" i="4" s="1"/>
  <c r="AP165" i="4"/>
  <c r="P72" i="1"/>
  <c r="O69" i="1"/>
  <c r="AO77" i="4"/>
  <c r="AO302" i="4"/>
  <c r="D44" i="1"/>
  <c r="P141" i="4"/>
  <c r="D165" i="17"/>
  <c r="Q269" i="4"/>
  <c r="Q259" i="4"/>
  <c r="D157" i="17"/>
  <c r="P130" i="4"/>
  <c r="R158" i="4"/>
  <c r="R96" i="4" s="1"/>
  <c r="W184" i="4"/>
  <c r="AK194" i="4"/>
  <c r="R180" i="4"/>
  <c r="T178" i="4"/>
  <c r="T189" i="4"/>
  <c r="AK202" i="4"/>
  <c r="AF115" i="4"/>
  <c r="AG177" i="4"/>
  <c r="BH189" i="4"/>
  <c r="AW184" i="4"/>
  <c r="S175" i="4"/>
  <c r="R113" i="4"/>
  <c r="AW203" i="4"/>
  <c r="BF156" i="4"/>
  <c r="I209" i="24"/>
  <c r="G209" i="24"/>
  <c r="K209" i="24"/>
  <c r="L209" i="24" s="1"/>
  <c r="E209" i="24"/>
  <c r="M209" i="24"/>
  <c r="Q253" i="4"/>
  <c r="D151" i="17"/>
  <c r="P124" i="4"/>
  <c r="V60" i="1"/>
  <c r="V62" i="1"/>
  <c r="BB78" i="4"/>
  <c r="O63" i="4"/>
  <c r="E230" i="24" s="1"/>
  <c r="O295" i="4"/>
  <c r="W71" i="1"/>
  <c r="V58" i="1"/>
  <c r="AF63" i="1"/>
  <c r="H282" i="4"/>
  <c r="G33" i="1" s="1"/>
  <c r="AF282" i="4"/>
  <c r="AG282" i="4"/>
  <c r="AO282" i="4" s="1"/>
  <c r="BB314" i="4"/>
  <c r="AZ282" i="4"/>
  <c r="AB33" i="1" s="1"/>
  <c r="BF282" i="4"/>
  <c r="E128" i="4"/>
  <c r="F190" i="4"/>
  <c r="AF44" i="1"/>
  <c r="BO50" i="4"/>
  <c r="AD44" i="1"/>
  <c r="AE44" i="1"/>
  <c r="Q256" i="4"/>
  <c r="D154" i="17"/>
  <c r="P127" i="4"/>
  <c r="F185" i="4"/>
  <c r="AS242" i="4"/>
  <c r="AR247" i="4"/>
  <c r="AR248" i="4" s="1"/>
  <c r="E126" i="4"/>
  <c r="F188" i="4"/>
  <c r="U193" i="4"/>
  <c r="AG188" i="4"/>
  <c r="S181" i="4"/>
  <c r="T203" i="4"/>
  <c r="AY173" i="4"/>
  <c r="H186" i="4"/>
  <c r="H124" i="4" s="1"/>
  <c r="BG202" i="4"/>
  <c r="BH177" i="4"/>
  <c r="W177" i="4"/>
  <c r="D166" i="17"/>
  <c r="Q270" i="4"/>
  <c r="Q142" i="4" s="1"/>
  <c r="E161" i="17"/>
  <c r="R263" i="4"/>
  <c r="AF184" i="4"/>
  <c r="AV189" i="4"/>
  <c r="F196" i="4"/>
  <c r="E134" i="4"/>
  <c r="H173" i="4"/>
  <c r="F184" i="4"/>
  <c r="E122" i="4"/>
  <c r="T186" i="4"/>
  <c r="AW185" i="4"/>
  <c r="E141" i="17"/>
  <c r="AP237" i="4"/>
  <c r="AQ237" i="4" s="1"/>
  <c r="AR237" i="4" s="1"/>
  <c r="AS237" i="4" s="1"/>
  <c r="AT237" i="4" s="1"/>
  <c r="AU237" i="4" s="1"/>
  <c r="AV237" i="4" s="1"/>
  <c r="AW237" i="4" s="1"/>
  <c r="AX237" i="4" s="1"/>
  <c r="AY237" i="4" s="1"/>
  <c r="AZ237" i="4" s="1"/>
  <c r="BA237" i="4" s="1"/>
  <c r="BB237" i="4" s="1"/>
  <c r="Q59" i="1"/>
  <c r="Q64" i="1"/>
  <c r="W59" i="1"/>
  <c r="W64" i="1"/>
  <c r="O301" i="4"/>
  <c r="AB294" i="4"/>
  <c r="U58" i="1"/>
  <c r="AC46" i="1"/>
  <c r="F76" i="17" s="1"/>
  <c r="H160" i="22" s="1"/>
  <c r="AH54" i="1"/>
  <c r="G84" i="17" s="1"/>
  <c r="I181" i="22" s="1"/>
  <c r="BO32" i="4"/>
  <c r="AB51" i="4"/>
  <c r="F176" i="4"/>
  <c r="G176" i="4" s="1"/>
  <c r="O268" i="4"/>
  <c r="C164" i="17" s="1"/>
  <c r="P268" i="4"/>
  <c r="D168" i="17"/>
  <c r="AC273" i="4"/>
  <c r="AD273" i="4" s="1"/>
  <c r="AE273" i="4" s="1"/>
  <c r="AF273" i="4" s="1"/>
  <c r="AG273" i="4" s="1"/>
  <c r="AH273" i="4" s="1"/>
  <c r="AI273" i="4" s="1"/>
  <c r="AJ273" i="4" s="1"/>
  <c r="AK273" i="4" s="1"/>
  <c r="AL273" i="4" s="1"/>
  <c r="AM273" i="4" s="1"/>
  <c r="AN273" i="4" s="1"/>
  <c r="R264" i="4"/>
  <c r="E162" i="17"/>
  <c r="F257" i="4"/>
  <c r="Q238" i="4"/>
  <c r="P115" i="4"/>
  <c r="H288" i="4"/>
  <c r="G50" i="4"/>
  <c r="F44" i="1" s="1"/>
  <c r="D153" i="17"/>
  <c r="Q255" i="4"/>
  <c r="P126" i="4"/>
  <c r="E124" i="17"/>
  <c r="AO213" i="4"/>
  <c r="AP213" i="4" s="1"/>
  <c r="AQ213" i="4" s="1"/>
  <c r="AR213" i="4" s="1"/>
  <c r="AS213" i="4" s="1"/>
  <c r="AT213" i="4" s="1"/>
  <c r="AU213" i="4" s="1"/>
  <c r="AV213" i="4" s="1"/>
  <c r="AW213" i="4" s="1"/>
  <c r="AX213" i="4" s="1"/>
  <c r="AY213" i="4" s="1"/>
  <c r="AZ213" i="4" s="1"/>
  <c r="BA213" i="4" s="1"/>
  <c r="AD33" i="1"/>
  <c r="D159" i="17"/>
  <c r="Q261" i="4"/>
  <c r="P132" i="4"/>
  <c r="R243" i="4"/>
  <c r="E146" i="17"/>
  <c r="E147" i="17"/>
  <c r="R244" i="4"/>
  <c r="R120" i="4" s="1"/>
  <c r="E99" i="4"/>
  <c r="F161" i="4"/>
  <c r="T173" i="4"/>
  <c r="S194" i="4"/>
  <c r="S182" i="4"/>
  <c r="AF175" i="4"/>
  <c r="AH190" i="4"/>
  <c r="AW202" i="4"/>
  <c r="G285" i="4"/>
  <c r="F47" i="4"/>
  <c r="BI184" i="4"/>
  <c r="E202" i="4"/>
  <c r="D140" i="4"/>
  <c r="D143" i="4" s="1"/>
  <c r="D158" i="17"/>
  <c r="Q260" i="4"/>
  <c r="P131" i="4"/>
  <c r="AC94" i="4"/>
  <c r="AD211" i="4"/>
  <c r="AJ204" i="4"/>
  <c r="W60" i="1"/>
  <c r="W62" i="1"/>
  <c r="BO280" i="4"/>
  <c r="M185" i="24" s="1"/>
  <c r="Z72" i="1"/>
  <c r="O57" i="4"/>
  <c r="E224" i="24" s="1"/>
  <c r="X56" i="1"/>
  <c r="E86" i="17" s="1"/>
  <c r="G107" i="22" s="1"/>
  <c r="AO296" i="4"/>
  <c r="BB313" i="4"/>
  <c r="P53" i="1"/>
  <c r="S53" i="1" s="1"/>
  <c r="D83" i="17" s="1"/>
  <c r="F180" i="22" s="1"/>
  <c r="P54" i="1"/>
  <c r="S282" i="4"/>
  <c r="P56" i="1"/>
  <c r="BO52" i="4"/>
  <c r="G177" i="4"/>
  <c r="F115" i="4"/>
  <c r="D150" i="17"/>
  <c r="Q252" i="4"/>
  <c r="P122" i="4"/>
  <c r="E123" i="17"/>
  <c r="AO212" i="4"/>
  <c r="AP212" i="4" s="1"/>
  <c r="AQ212" i="4" s="1"/>
  <c r="AR212" i="4" s="1"/>
  <c r="AS212" i="4" s="1"/>
  <c r="AT212" i="4" s="1"/>
  <c r="AU212" i="4" s="1"/>
  <c r="AV212" i="4" s="1"/>
  <c r="AW212" i="4" s="1"/>
  <c r="AX212" i="4" s="1"/>
  <c r="AY212" i="4" s="1"/>
  <c r="AZ212" i="4" s="1"/>
  <c r="BA212" i="4" s="1"/>
  <c r="AI240" i="4"/>
  <c r="AH247" i="4"/>
  <c r="AH248" i="4" s="1"/>
  <c r="R190" i="4"/>
  <c r="G242" i="4"/>
  <c r="G118" i="4" s="1"/>
  <c r="F247" i="4"/>
  <c r="F248" i="4" s="1"/>
  <c r="AG192" i="4"/>
  <c r="T192" i="4"/>
  <c r="H189" i="4"/>
  <c r="H127" i="4" s="1"/>
  <c r="J178" i="4"/>
  <c r="F136" i="4"/>
  <c r="G198" i="4"/>
  <c r="H180" i="4"/>
  <c r="H117" i="4"/>
  <c r="R202" i="4"/>
  <c r="R204" i="4"/>
  <c r="AG203" i="4"/>
  <c r="AH189" i="4"/>
  <c r="U129" i="4"/>
  <c r="V191" i="4"/>
  <c r="V185" i="4"/>
  <c r="AJ185" i="4"/>
  <c r="AF186" i="4"/>
  <c r="H236" i="4"/>
  <c r="S188" i="4"/>
  <c r="U179" i="4"/>
  <c r="AU190" i="4"/>
  <c r="D160" i="17"/>
  <c r="Q262" i="4"/>
  <c r="U156" i="4"/>
  <c r="T94" i="4"/>
  <c r="BH185" i="4"/>
  <c r="E34" i="22"/>
  <c r="V172" i="4"/>
  <c r="AS156" i="4"/>
  <c r="S166" i="4"/>
  <c r="L172" i="4"/>
  <c r="AJ172" i="4"/>
  <c r="AG163" i="4"/>
  <c r="AW172" i="4"/>
  <c r="AI156" i="4"/>
  <c r="H94" i="4"/>
  <c r="I156" i="4"/>
  <c r="Q176" i="4"/>
  <c r="P114" i="4"/>
  <c r="AA72" i="1"/>
  <c r="AG72" i="1"/>
  <c r="I286" i="4"/>
  <c r="G48" i="4"/>
  <c r="F42" i="1" s="1"/>
  <c r="AC102" i="4"/>
  <c r="AD164" i="4"/>
  <c r="AD161" i="4"/>
  <c r="AC99" i="4"/>
  <c r="AP167" i="4"/>
  <c r="BC167" i="4"/>
  <c r="P106" i="4"/>
  <c r="Q168" i="4"/>
  <c r="AC105" i="4"/>
  <c r="AD167" i="4"/>
  <c r="E96" i="4"/>
  <c r="F158" i="4"/>
  <c r="I56" i="23"/>
  <c r="BC161" i="4" s="1"/>
  <c r="AP161" i="4"/>
  <c r="Q162" i="4"/>
  <c r="P100" i="4"/>
  <c r="AC157" i="4"/>
  <c r="AP101" i="4"/>
  <c r="AQ163" i="4"/>
  <c r="H57" i="23"/>
  <c r="P95" i="4"/>
  <c r="Q157" i="4"/>
  <c r="AP158" i="4"/>
  <c r="I53" i="23"/>
  <c r="BC158" i="4" s="1"/>
  <c r="E162" i="4"/>
  <c r="F162" i="4" s="1"/>
  <c r="G162" i="4" s="1"/>
  <c r="H162" i="4" s="1"/>
  <c r="I162" i="4" s="1"/>
  <c r="J162" i="4" s="1"/>
  <c r="K162" i="4" s="1"/>
  <c r="L162" i="4" s="1"/>
  <c r="M162" i="4" s="1"/>
  <c r="N162" i="4" s="1"/>
  <c r="R167" i="4"/>
  <c r="Q105" i="4"/>
  <c r="AC96" i="4"/>
  <c r="AD158" i="4"/>
  <c r="D95" i="4"/>
  <c r="E157" i="4"/>
  <c r="O164" i="4"/>
  <c r="C183" i="17" s="1"/>
  <c r="H167" i="4"/>
  <c r="G105" i="4"/>
  <c r="AP164" i="4"/>
  <c r="I59" i="23"/>
  <c r="BC164" i="4" s="1"/>
  <c r="M169" i="24"/>
  <c r="G53" i="17"/>
  <c r="I135" i="22" s="1"/>
  <c r="AE72" i="1"/>
  <c r="M159" i="24"/>
  <c r="G43" i="17"/>
  <c r="I137" i="22" s="1"/>
  <c r="BF51" i="4"/>
  <c r="BO289" i="4"/>
  <c r="M208" i="24" s="1"/>
  <c r="M87" i="24"/>
  <c r="M96" i="24" s="1"/>
  <c r="M104" i="24" s="1"/>
  <c r="G26" i="17"/>
  <c r="I8" i="22"/>
  <c r="I17" i="22" s="1"/>
  <c r="I25" i="22" s="1"/>
  <c r="BE287" i="4"/>
  <c r="BD49" i="4"/>
  <c r="BO301" i="4"/>
  <c r="AE6" i="1"/>
  <c r="AH6" i="1" s="1"/>
  <c r="G232" i="17" s="1"/>
  <c r="AH5" i="1"/>
  <c r="BO316" i="4"/>
  <c r="AG46" i="1"/>
  <c r="BT20" i="19"/>
  <c r="AG61" i="1"/>
  <c r="AG65" i="1"/>
  <c r="AG25" i="1"/>
  <c r="BO290" i="4"/>
  <c r="M206" i="24" s="1"/>
  <c r="BO313" i="4"/>
  <c r="AG63" i="1"/>
  <c r="AE69" i="1"/>
  <c r="AH69" i="1" s="1"/>
  <c r="AH48" i="1"/>
  <c r="G78" i="17" s="1"/>
  <c r="I170" i="22" s="1"/>
  <c r="AF57" i="1"/>
  <c r="AE57" i="1"/>
  <c r="BO300" i="4"/>
  <c r="BK60" i="4"/>
  <c r="BO60" i="4" s="1"/>
  <c r="M227" i="24" s="1"/>
  <c r="N227" i="24" s="1"/>
  <c r="BO298" i="4"/>
  <c r="BT16" i="19"/>
  <c r="BO296" i="4"/>
  <c r="AG33" i="1"/>
  <c r="BF55" i="4"/>
  <c r="BO293" i="4"/>
  <c r="BF59" i="4"/>
  <c r="BO297" i="4"/>
  <c r="BO314" i="4"/>
  <c r="AE15" i="1"/>
  <c r="AF46" i="1"/>
  <c r="AH46" i="1" s="1"/>
  <c r="G76" i="17" s="1"/>
  <c r="I160" i="22" s="1"/>
  <c r="BO302" i="4"/>
  <c r="BF64" i="4"/>
  <c r="AH11" i="1"/>
  <c r="AF72" i="1"/>
  <c r="BO63" i="4"/>
  <c r="M230" i="24" s="1"/>
  <c r="N230" i="24" s="1"/>
  <c r="AG68" i="1"/>
  <c r="AG55" i="1"/>
  <c r="BT21" i="19"/>
  <c r="BO295" i="4"/>
  <c r="BO69" i="4"/>
  <c r="AH70" i="1"/>
  <c r="G100" i="17" s="1"/>
  <c r="I93" i="22" s="1"/>
  <c r="AH51" i="1"/>
  <c r="G81" i="17" s="1"/>
  <c r="I178" i="22" s="1"/>
  <c r="BT17" i="19"/>
  <c r="BF77" i="4"/>
  <c r="BO315" i="4"/>
  <c r="AG15" i="1"/>
  <c r="AR51" i="4"/>
  <c r="BB289" i="4"/>
  <c r="K208" i="24" s="1"/>
  <c r="L208" i="24" s="1"/>
  <c r="AR55" i="4"/>
  <c r="BB293" i="4"/>
  <c r="BB32" i="4"/>
  <c r="BB54" i="4"/>
  <c r="BG16" i="19"/>
  <c r="Y14" i="1"/>
  <c r="AC14" i="1" s="1"/>
  <c r="BG21" i="19"/>
  <c r="Y19" i="1"/>
  <c r="AC19" i="1" s="1"/>
  <c r="BG20" i="19"/>
  <c r="Y18" i="1"/>
  <c r="AC18" i="1" s="1"/>
  <c r="BG17" i="19"/>
  <c r="BB292" i="4"/>
  <c r="K203" i="24" s="1"/>
  <c r="L203" i="24" s="1"/>
  <c r="AA48" i="1"/>
  <c r="AR60" i="4"/>
  <c r="BB298" i="4"/>
  <c r="AZ62" i="4"/>
  <c r="BB62" i="4" s="1"/>
  <c r="K229" i="24" s="1"/>
  <c r="L229" i="24" s="1"/>
  <c r="BB300" i="4"/>
  <c r="BB301" i="4"/>
  <c r="AR63" i="4"/>
  <c r="Y9" i="1"/>
  <c r="AC9" i="1" s="1"/>
  <c r="BG11" i="19"/>
  <c r="Z63" i="1"/>
  <c r="BG29" i="19"/>
  <c r="AR58" i="4"/>
  <c r="BB296" i="4"/>
  <c r="Y63" i="1"/>
  <c r="BB69" i="4"/>
  <c r="L240" i="24" s="1"/>
  <c r="AC69" i="1"/>
  <c r="K231" i="24" s="1"/>
  <c r="L231" i="24" s="1"/>
  <c r="Y11" i="1"/>
  <c r="AC11" i="1" s="1"/>
  <c r="BG13" i="19"/>
  <c r="Y20" i="1"/>
  <c r="AC20" i="1" s="1"/>
  <c r="BG22" i="19"/>
  <c r="AC5" i="1"/>
  <c r="Y6" i="1"/>
  <c r="AC6" i="1" s="1"/>
  <c r="F232" i="17" s="1"/>
  <c r="BB297" i="4"/>
  <c r="AR59" i="4"/>
  <c r="Y48" i="1"/>
  <c r="BG12" i="19"/>
  <c r="I160" i="24"/>
  <c r="E44" i="17"/>
  <c r="G131" i="22" s="1"/>
  <c r="U22" i="1"/>
  <c r="X22" i="1" s="1"/>
  <c r="AT24" i="19"/>
  <c r="AT29" i="19"/>
  <c r="E45" i="17"/>
  <c r="G112" i="22" s="1"/>
  <c r="V51" i="1"/>
  <c r="X50" i="1"/>
  <c r="E80" i="17" s="1"/>
  <c r="G177" i="22" s="1"/>
  <c r="U52" i="1"/>
  <c r="AO297" i="4"/>
  <c r="W70" i="1"/>
  <c r="X70" i="1" s="1"/>
  <c r="E100" i="17" s="1"/>
  <c r="G93" i="22" s="1"/>
  <c r="V49" i="1"/>
  <c r="X49" i="1" s="1"/>
  <c r="E79" i="17" s="1"/>
  <c r="G183" i="22" s="1"/>
  <c r="AO76" i="4"/>
  <c r="AF34" i="4"/>
  <c r="AO34" i="4" s="1"/>
  <c r="AO32" i="4"/>
  <c r="AF69" i="4"/>
  <c r="AF63" i="4"/>
  <c r="AO301" i="4"/>
  <c r="AO294" i="4"/>
  <c r="AO316" i="4"/>
  <c r="AO280" i="4"/>
  <c r="I185" i="24" s="1"/>
  <c r="W51" i="1"/>
  <c r="AO287" i="4"/>
  <c r="I201" i="24" s="1"/>
  <c r="V52" i="1"/>
  <c r="AF75" i="4"/>
  <c r="AO313" i="4"/>
  <c r="AO293" i="4"/>
  <c r="AO295" i="4"/>
  <c r="AT12" i="19"/>
  <c r="U10" i="1"/>
  <c r="X10" i="1" s="1"/>
  <c r="AG51" i="4"/>
  <c r="AO289" i="4"/>
  <c r="I208" i="24" s="1"/>
  <c r="U15" i="1"/>
  <c r="X15" i="1" s="1"/>
  <c r="AT17" i="19"/>
  <c r="U17" i="1"/>
  <c r="X17" i="1" s="1"/>
  <c r="AT19" i="19"/>
  <c r="AO314" i="4"/>
  <c r="AF52" i="4"/>
  <c r="AO290" i="4"/>
  <c r="I206" i="24" s="1"/>
  <c r="I87" i="24"/>
  <c r="I96" i="24" s="1"/>
  <c r="I104" i="24" s="1"/>
  <c r="G8" i="22"/>
  <c r="G17" i="22" s="1"/>
  <c r="G25" i="22" s="1"/>
  <c r="E26" i="17"/>
  <c r="AO315" i="4"/>
  <c r="U14" i="1"/>
  <c r="X14" i="1" s="1"/>
  <c r="AT16" i="19"/>
  <c r="AG60" i="4"/>
  <c r="AO298" i="4"/>
  <c r="AT22" i="19"/>
  <c r="I151" i="24"/>
  <c r="E35" i="17"/>
  <c r="G128" i="22" s="1"/>
  <c r="AO281" i="4"/>
  <c r="I188" i="24" s="1"/>
  <c r="X5" i="1"/>
  <c r="AO292" i="4"/>
  <c r="I203" i="24" s="1"/>
  <c r="Q57" i="4"/>
  <c r="AB295" i="4"/>
  <c r="G157" i="24"/>
  <c r="D41" i="17"/>
  <c r="F136" i="22" s="1"/>
  <c r="Q55" i="1"/>
  <c r="Q16" i="1"/>
  <c r="AB76" i="4"/>
  <c r="AB75" i="4"/>
  <c r="Q63" i="4"/>
  <c r="AB301" i="4"/>
  <c r="Q54" i="4"/>
  <c r="AB292" i="4"/>
  <c r="G203" i="24" s="1"/>
  <c r="U69" i="4"/>
  <c r="P45" i="1"/>
  <c r="S45" i="1" s="1"/>
  <c r="D75" i="17" s="1"/>
  <c r="F162" i="22" s="1"/>
  <c r="P69" i="1"/>
  <c r="S69" i="1" s="1"/>
  <c r="P18" i="1"/>
  <c r="P17" i="1"/>
  <c r="R78" i="4"/>
  <c r="AB316" i="4"/>
  <c r="AB314" i="4"/>
  <c r="Q9" i="1"/>
  <c r="R64" i="4"/>
  <c r="AB302" i="4"/>
  <c r="V282" i="4"/>
  <c r="O18" i="1"/>
  <c r="AG20" i="19"/>
  <c r="AG24" i="19"/>
  <c r="Q68" i="1"/>
  <c r="AB281" i="4"/>
  <c r="S14" i="1"/>
  <c r="AB313" i="4"/>
  <c r="Q58" i="4"/>
  <c r="AB296" i="4"/>
  <c r="AB293" i="4"/>
  <c r="Q55" i="4"/>
  <c r="O19" i="1"/>
  <c r="S19" i="1" s="1"/>
  <c r="AG21" i="19"/>
  <c r="Q34" i="4"/>
  <c r="AB34" i="4" s="1"/>
  <c r="AB32" i="4"/>
  <c r="AG16" i="19"/>
  <c r="P15" i="1"/>
  <c r="S15" i="1" s="1"/>
  <c r="R60" i="4"/>
  <c r="AB298" i="4"/>
  <c r="P11" i="1"/>
  <c r="S11" i="1" s="1"/>
  <c r="P20" i="1"/>
  <c r="P22" i="1"/>
  <c r="S22" i="1" s="1"/>
  <c r="P57" i="1"/>
  <c r="O10" i="1"/>
  <c r="S10" i="1" s="1"/>
  <c r="AG12" i="19"/>
  <c r="AB289" i="4"/>
  <c r="G208" i="24" s="1"/>
  <c r="Q50" i="1"/>
  <c r="S50" i="1" s="1"/>
  <c r="D80" i="17" s="1"/>
  <c r="F177" i="22" s="1"/>
  <c r="Q62" i="4"/>
  <c r="AB300" i="4"/>
  <c r="Q77" i="4"/>
  <c r="AB315" i="4"/>
  <c r="U282" i="4"/>
  <c r="S5" i="1"/>
  <c r="O6" i="1"/>
  <c r="S6" i="1" s="1"/>
  <c r="D232" i="17" s="1"/>
  <c r="AB297" i="4"/>
  <c r="G87" i="24"/>
  <c r="G96" i="24" s="1"/>
  <c r="G104" i="24" s="1"/>
  <c r="D26" i="17"/>
  <c r="F8" i="22"/>
  <c r="F17" i="22" s="1"/>
  <c r="F25" i="22" s="1"/>
  <c r="P49" i="1"/>
  <c r="P51" i="1"/>
  <c r="P27" i="1"/>
  <c r="S27" i="1" s="1"/>
  <c r="R9" i="1"/>
  <c r="R282" i="4"/>
  <c r="AB280" i="4"/>
  <c r="G185" i="24" s="1"/>
  <c r="C77" i="4"/>
  <c r="O315" i="4"/>
  <c r="E64" i="4"/>
  <c r="O302" i="4"/>
  <c r="E62" i="4"/>
  <c r="O300" i="4"/>
  <c r="D282" i="4"/>
  <c r="O280" i="4"/>
  <c r="E185" i="24" s="1"/>
  <c r="D34" i="4"/>
  <c r="O34" i="4" s="1"/>
  <c r="O32" i="4"/>
  <c r="O78" i="4"/>
  <c r="N50" i="1"/>
  <c r="C80" i="17" s="1"/>
  <c r="E177" i="22" s="1"/>
  <c r="E75" i="4"/>
  <c r="D69" i="1" s="1"/>
  <c r="E87" i="24"/>
  <c r="E104" i="24" s="1"/>
  <c r="E8" i="22"/>
  <c r="E17" i="22" s="1"/>
  <c r="E25" i="22" s="1"/>
  <c r="C26" i="17"/>
  <c r="D51" i="4"/>
  <c r="O289" i="4"/>
  <c r="E208" i="24" s="1"/>
  <c r="F208" i="24" s="1"/>
  <c r="D49" i="4"/>
  <c r="O287" i="4"/>
  <c r="E201" i="24" s="1"/>
  <c r="T21" i="19"/>
  <c r="T29" i="19"/>
  <c r="N72" i="1"/>
  <c r="C102" i="17" s="1"/>
  <c r="O316" i="4"/>
  <c r="N49" i="1"/>
  <c r="C79" i="17" s="1"/>
  <c r="E183" i="22" s="1"/>
  <c r="C58" i="4"/>
  <c r="O296" i="4"/>
  <c r="O293" i="4"/>
  <c r="D59" i="4"/>
  <c r="O297" i="4"/>
  <c r="O294" i="4"/>
  <c r="O55" i="4"/>
  <c r="E223" i="24" s="1"/>
  <c r="F223" i="24" s="1"/>
  <c r="B6" i="1"/>
  <c r="N6" i="1" s="1"/>
  <c r="C232" i="17" s="1"/>
  <c r="N5" i="1"/>
  <c r="O281" i="4"/>
  <c r="E188" i="24" s="1"/>
  <c r="O298" i="4"/>
  <c r="E60" i="4"/>
  <c r="D76" i="4"/>
  <c r="O314" i="4"/>
  <c r="E282" i="4"/>
  <c r="D33" i="1" s="1"/>
  <c r="AG21" i="1"/>
  <c r="AG16" i="1"/>
  <c r="AG59" i="1"/>
  <c r="AG64" i="1"/>
  <c r="AH56" i="1"/>
  <c r="G86" i="17" s="1"/>
  <c r="I107" i="22" s="1"/>
  <c r="AH50" i="1"/>
  <c r="G80" i="17" s="1"/>
  <c r="I177" i="22" s="1"/>
  <c r="AH52" i="1"/>
  <c r="G82" i="17" s="1"/>
  <c r="I111" i="22" s="1"/>
  <c r="M224" i="24"/>
  <c r="N224" i="24" s="1"/>
  <c r="AG60" i="1"/>
  <c r="AG62" i="1"/>
  <c r="AG26" i="1"/>
  <c r="AC58" i="1"/>
  <c r="F88" i="17" s="1"/>
  <c r="H143" i="22" s="1"/>
  <c r="AC56" i="1"/>
  <c r="F86" i="17" s="1"/>
  <c r="H107" i="22" s="1"/>
  <c r="H109" i="22" s="1"/>
  <c r="K224" i="24"/>
  <c r="L224" i="24" s="1"/>
  <c r="K159" i="24"/>
  <c r="L159" i="24" s="1"/>
  <c r="F43" i="17"/>
  <c r="H137" i="22" s="1"/>
  <c r="Z33" i="1"/>
  <c r="AQ49" i="4"/>
  <c r="AR287" i="4"/>
  <c r="AC51" i="1"/>
  <c r="F81" i="17" s="1"/>
  <c r="H178" i="22" s="1"/>
  <c r="AC70" i="1"/>
  <c r="F100" i="17" s="1"/>
  <c r="H93" i="22" s="1"/>
  <c r="F115" i="17"/>
  <c r="H154" i="22" s="1"/>
  <c r="AC71" i="1"/>
  <c r="F101" i="17" s="1"/>
  <c r="H94" i="22" s="1"/>
  <c r="X48" i="1"/>
  <c r="E78" i="17" s="1"/>
  <c r="G170" i="22" s="1"/>
  <c r="V43" i="1"/>
  <c r="W43" i="1"/>
  <c r="AO49" i="4"/>
  <c r="U43" i="1"/>
  <c r="AO59" i="4"/>
  <c r="I226" i="24" s="1"/>
  <c r="V61" i="1"/>
  <c r="V68" i="1"/>
  <c r="V55" i="1"/>
  <c r="AR30" i="19"/>
  <c r="AR32" i="19" s="1"/>
  <c r="I224" i="24"/>
  <c r="T52" i="1"/>
  <c r="AO58" i="4"/>
  <c r="I225" i="24" s="1"/>
  <c r="X53" i="1"/>
  <c r="E83" i="17" s="1"/>
  <c r="G180" i="22" s="1"/>
  <c r="V65" i="1"/>
  <c r="AO30" i="19"/>
  <c r="AO32" i="19" s="1"/>
  <c r="U21" i="1"/>
  <c r="W61" i="1"/>
  <c r="W65" i="1"/>
  <c r="X72" i="1"/>
  <c r="E102" i="17" s="1"/>
  <c r="X71" i="1"/>
  <c r="E101" i="17" s="1"/>
  <c r="G94" i="22" s="1"/>
  <c r="X58" i="1"/>
  <c r="E88" i="17" s="1"/>
  <c r="G143" i="22" s="1"/>
  <c r="Q60" i="1"/>
  <c r="Q62" i="1"/>
  <c r="S70" i="1"/>
  <c r="D100" i="17" s="1"/>
  <c r="F93" i="22" s="1"/>
  <c r="AB56" i="4"/>
  <c r="G221" i="24" s="1"/>
  <c r="W30" i="19"/>
  <c r="W32" i="19" s="1"/>
  <c r="V30" i="19"/>
  <c r="V32" i="19" s="1"/>
  <c r="AF187" i="4"/>
  <c r="AQ187" i="4"/>
  <c r="BD187" i="4"/>
  <c r="AC104" i="4"/>
  <c r="AD166" i="4"/>
  <c r="O166" i="4"/>
  <c r="C185" i="17" s="1"/>
  <c r="I61" i="23"/>
  <c r="BC166" i="4" s="1"/>
  <c r="AP166" i="4"/>
  <c r="T163" i="4"/>
  <c r="O163" i="4"/>
  <c r="C182" i="17" s="1"/>
  <c r="BE163" i="4"/>
  <c r="BD101" i="4"/>
  <c r="H55" i="23"/>
  <c r="AC160" i="4"/>
  <c r="G66" i="23"/>
  <c r="Q98" i="4"/>
  <c r="D98" i="4"/>
  <c r="E160" i="4"/>
  <c r="AP176" i="4"/>
  <c r="I45" i="23"/>
  <c r="BC176" i="4" s="1"/>
  <c r="AD176" i="4"/>
  <c r="AC114" i="4"/>
  <c r="AD191" i="4"/>
  <c r="AC129" i="4"/>
  <c r="I43" i="23"/>
  <c r="BC191" i="4" s="1"/>
  <c r="AP191" i="4"/>
  <c r="E135" i="4"/>
  <c r="F197" i="4"/>
  <c r="AG197" i="4"/>
  <c r="R197" i="4"/>
  <c r="Q135" i="4"/>
  <c r="AP197" i="4"/>
  <c r="I39" i="23"/>
  <c r="BC197" i="4" s="1"/>
  <c r="G73" i="23"/>
  <c r="F85" i="23"/>
  <c r="G85" i="23" s="1"/>
  <c r="I26" i="20"/>
  <c r="C26" i="20"/>
  <c r="C63" i="20"/>
  <c r="I63" i="20"/>
  <c r="E38" i="22"/>
  <c r="E252" i="24"/>
  <c r="F252" i="24" s="1"/>
  <c r="X26" i="19"/>
  <c r="L24" i="1"/>
  <c r="AQ26" i="19"/>
  <c r="G24" i="1"/>
  <c r="BO26" i="19"/>
  <c r="BC26" i="19"/>
  <c r="AA24" i="1"/>
  <c r="AD24" i="1"/>
  <c r="AE24" i="1"/>
  <c r="BE26" i="19"/>
  <c r="AB24" i="1" s="1"/>
  <c r="BQ26" i="19"/>
  <c r="AG24" i="1" s="1"/>
  <c r="I24" i="1"/>
  <c r="AS26" i="19"/>
  <c r="U26" i="19"/>
  <c r="R13" i="1"/>
  <c r="R21" i="1"/>
  <c r="R68" i="1"/>
  <c r="R59" i="1"/>
  <c r="R60" i="1"/>
  <c r="R61" i="1"/>
  <c r="R55" i="1"/>
  <c r="R64" i="1"/>
  <c r="R62" i="1"/>
  <c r="R65" i="1"/>
  <c r="R16" i="1"/>
  <c r="R26" i="1"/>
  <c r="F13" i="1"/>
  <c r="F29" i="1" s="1"/>
  <c r="F31" i="1" s="1"/>
  <c r="L30" i="19"/>
  <c r="L32" i="19" s="1"/>
  <c r="R15" i="19"/>
  <c r="AS30" i="19"/>
  <c r="AS32" i="19" s="1"/>
  <c r="Q13" i="1"/>
  <c r="C13" i="1"/>
  <c r="C29" i="1" s="1"/>
  <c r="C31" i="1" s="1"/>
  <c r="I30" i="19"/>
  <c r="I32" i="19" s="1"/>
  <c r="O15" i="19"/>
  <c r="U13" i="1"/>
  <c r="AK30" i="19"/>
  <c r="AK32" i="19" s="1"/>
  <c r="B9" i="1"/>
  <c r="T11" i="19"/>
  <c r="H30" i="19"/>
  <c r="N15" i="19"/>
  <c r="B13" i="1"/>
  <c r="T19" i="19"/>
  <c r="B17" i="1"/>
  <c r="N17" i="1" s="1"/>
  <c r="T23" i="19"/>
  <c r="B21" i="1"/>
  <c r="N21" i="1" s="1"/>
  <c r="C74" i="4"/>
  <c r="O312" i="4"/>
  <c r="E202" i="24" s="1"/>
  <c r="F202" i="24" s="1"/>
  <c r="C65" i="4"/>
  <c r="O303" i="4"/>
  <c r="C66" i="4"/>
  <c r="O304" i="4"/>
  <c r="C67" i="4"/>
  <c r="O305" i="4"/>
  <c r="O299" i="4"/>
  <c r="C70" i="4"/>
  <c r="E205" i="24"/>
  <c r="C68" i="4"/>
  <c r="O306" i="4"/>
  <c r="O309" i="4"/>
  <c r="C71" i="4"/>
  <c r="B15" i="1"/>
  <c r="N15" i="1" s="1"/>
  <c r="T17" i="19"/>
  <c r="T18" i="19"/>
  <c r="B16" i="1"/>
  <c r="N16" i="1" s="1"/>
  <c r="T28" i="19"/>
  <c r="B26" i="1"/>
  <c r="N26" i="1" s="1"/>
  <c r="B25" i="1"/>
  <c r="N25" i="1" s="1"/>
  <c r="C52" i="4"/>
  <c r="O290" i="4"/>
  <c r="E206" i="24" s="1"/>
  <c r="D291" i="4"/>
  <c r="E291" i="4"/>
  <c r="C53" i="4"/>
  <c r="C54" i="4"/>
  <c r="O292" i="4"/>
  <c r="E203" i="24" s="1"/>
  <c r="F203" i="24" s="1"/>
  <c r="O307" i="4"/>
  <c r="D13" i="1"/>
  <c r="D29" i="1" s="1"/>
  <c r="D31" i="1" s="1"/>
  <c r="P15" i="19"/>
  <c r="J30" i="19"/>
  <c r="J32" i="19" s="1"/>
  <c r="U30" i="19"/>
  <c r="O9" i="1"/>
  <c r="AG11" i="19"/>
  <c r="O13" i="1"/>
  <c r="AG15" i="19"/>
  <c r="O17" i="1"/>
  <c r="AG19" i="19"/>
  <c r="O20" i="1"/>
  <c r="AG22" i="19"/>
  <c r="O21" i="1"/>
  <c r="AG23" i="19"/>
  <c r="P74" i="4"/>
  <c r="AB312" i="4"/>
  <c r="G202" i="24" s="1"/>
  <c r="H202" i="24" s="1"/>
  <c r="P65" i="4"/>
  <c r="AB303" i="4"/>
  <c r="P66" i="4"/>
  <c r="AB304" i="4"/>
  <c r="P67" i="4"/>
  <c r="AB305" i="4"/>
  <c r="P52" i="4"/>
  <c r="AB290" i="4"/>
  <c r="G206" i="24" s="1"/>
  <c r="H206" i="24" s="1"/>
  <c r="Q291" i="4"/>
  <c r="P53" i="4"/>
  <c r="R291" i="4"/>
  <c r="P61" i="4"/>
  <c r="G205" i="24"/>
  <c r="H205" i="24" s="1"/>
  <c r="P70" i="4"/>
  <c r="P68" i="4"/>
  <c r="AB306" i="4"/>
  <c r="P71" i="4"/>
  <c r="AB309" i="4"/>
  <c r="O16" i="1"/>
  <c r="AG18" i="19"/>
  <c r="O25" i="1"/>
  <c r="R25" i="1"/>
  <c r="Q25" i="1"/>
  <c r="P25" i="1"/>
  <c r="AG28" i="19"/>
  <c r="O26" i="1"/>
  <c r="AC30" i="19"/>
  <c r="AC32" i="19" s="1"/>
  <c r="T13" i="1"/>
  <c r="AH30" i="19"/>
  <c r="AT15" i="19"/>
  <c r="T21" i="1"/>
  <c r="AT23" i="19"/>
  <c r="AC74" i="4"/>
  <c r="AO312" i="4"/>
  <c r="I202" i="24" s="1"/>
  <c r="J202" i="24" s="1"/>
  <c r="AC65" i="4"/>
  <c r="AO303" i="4"/>
  <c r="AC66" i="4"/>
  <c r="AO304" i="4"/>
  <c r="AC67" i="4"/>
  <c r="AO305" i="4"/>
  <c r="AD291" i="4"/>
  <c r="AC53" i="4"/>
  <c r="AE291" i="4"/>
  <c r="AC61" i="4"/>
  <c r="AC70" i="4"/>
  <c r="I205" i="24"/>
  <c r="J205" i="24" s="1"/>
  <c r="AC68" i="4"/>
  <c r="AO306" i="4"/>
  <c r="AC71" i="4"/>
  <c r="AO309" i="4"/>
  <c r="T16" i="1"/>
  <c r="AT18" i="19"/>
  <c r="T25" i="1"/>
  <c r="W25" i="1"/>
  <c r="V25" i="1"/>
  <c r="U25" i="1"/>
  <c r="AT28" i="19"/>
  <c r="T26" i="1"/>
  <c r="AP30" i="19"/>
  <c r="AP32" i="19" s="1"/>
  <c r="AL30" i="19"/>
  <c r="AL32" i="19" s="1"/>
  <c r="Y21" i="1"/>
  <c r="BG23" i="19"/>
  <c r="AP74" i="4"/>
  <c r="BB312" i="4"/>
  <c r="K202" i="24" s="1"/>
  <c r="L202" i="24" s="1"/>
  <c r="AP65" i="4"/>
  <c r="BB303" i="4"/>
  <c r="AP66" i="4"/>
  <c r="BB304" i="4"/>
  <c r="AP67" i="4"/>
  <c r="BB305" i="4"/>
  <c r="AP53" i="4"/>
  <c r="AR291" i="4"/>
  <c r="AQ291" i="4"/>
  <c r="AP61" i="4"/>
  <c r="AP70" i="4"/>
  <c r="K205" i="24"/>
  <c r="L205" i="24" s="1"/>
  <c r="AP68" i="4"/>
  <c r="BB306" i="4"/>
  <c r="AP71" i="4"/>
  <c r="BB309" i="4"/>
  <c r="Y13" i="1"/>
  <c r="AU30" i="19"/>
  <c r="BG15" i="19"/>
  <c r="BG18" i="19"/>
  <c r="Y16" i="1"/>
  <c r="Y25" i="1"/>
  <c r="AB25" i="1"/>
  <c r="AA25" i="1"/>
  <c r="Z25" i="1"/>
  <c r="BG28" i="19"/>
  <c r="Y26" i="1"/>
  <c r="BC30" i="19"/>
  <c r="BC32" i="19" s="1"/>
  <c r="AA21" i="1"/>
  <c r="AA13" i="1"/>
  <c r="BA30" i="19"/>
  <c r="BA32" i="19" s="1"/>
  <c r="AA16" i="1"/>
  <c r="AA26" i="1"/>
  <c r="AZ30" i="19"/>
  <c r="AZ32" i="19" s="1"/>
  <c r="S15" i="19"/>
  <c r="G13" i="1"/>
  <c r="G29" i="1" s="1"/>
  <c r="G31" i="1" s="1"/>
  <c r="M30" i="19"/>
  <c r="M32" i="19" s="1"/>
  <c r="E154" i="24"/>
  <c r="C38" i="17"/>
  <c r="E138" i="22" s="1"/>
  <c r="BF30" i="19"/>
  <c r="BF32" i="19" s="1"/>
  <c r="G169" i="24"/>
  <c r="H169" i="24" s="1"/>
  <c r="D53" i="17"/>
  <c r="F135" i="22" s="1"/>
  <c r="E161" i="24"/>
  <c r="F161" i="24" s="1"/>
  <c r="C45" i="17"/>
  <c r="E112" i="22" s="1"/>
  <c r="E162" i="24"/>
  <c r="F162" i="24" s="1"/>
  <c r="C46" i="17"/>
  <c r="E149" i="22" s="1"/>
  <c r="E169" i="24"/>
  <c r="F169" i="24" s="1"/>
  <c r="C53" i="17"/>
  <c r="E135" i="22" s="1"/>
  <c r="Q15" i="19"/>
  <c r="E13" i="1"/>
  <c r="E29" i="1" s="1"/>
  <c r="E31" i="1" s="1"/>
  <c r="K30" i="19"/>
  <c r="K32" i="19" s="1"/>
  <c r="AY30" i="19"/>
  <c r="AY32" i="19" s="1"/>
  <c r="W13" i="1"/>
  <c r="AQ30" i="19"/>
  <c r="AQ32" i="19" s="1"/>
  <c r="W21" i="1"/>
  <c r="W16" i="1"/>
  <c r="W26" i="1"/>
  <c r="AM30" i="19"/>
  <c r="AM32" i="19" s="1"/>
  <c r="G154" i="24"/>
  <c r="H154" i="24" s="1"/>
  <c r="D38" i="17"/>
  <c r="F138" i="22" s="1"/>
  <c r="AB30" i="19"/>
  <c r="AB32" i="19" s="1"/>
  <c r="X30" i="19"/>
  <c r="X32" i="19" s="1"/>
  <c r="P13" i="1"/>
  <c r="P21" i="1"/>
  <c r="P68" i="1"/>
  <c r="P59" i="1"/>
  <c r="P60" i="1"/>
  <c r="P61" i="1"/>
  <c r="P55" i="1"/>
  <c r="P64" i="1"/>
  <c r="P62" i="1"/>
  <c r="P65" i="1"/>
  <c r="P16" i="1"/>
  <c r="P26" i="1"/>
  <c r="I169" i="24"/>
  <c r="E53" i="17"/>
  <c r="G135" i="22" s="1"/>
  <c r="BE30" i="19"/>
  <c r="BE32" i="19" s="1"/>
  <c r="AV30" i="19"/>
  <c r="AV32" i="19" s="1"/>
  <c r="AB21" i="1"/>
  <c r="AB13" i="1"/>
  <c r="BD30" i="19"/>
  <c r="BD32" i="19" s="1"/>
  <c r="AB16" i="1"/>
  <c r="AB26" i="1"/>
  <c r="AA68" i="1"/>
  <c r="AA59" i="1"/>
  <c r="AA60" i="1"/>
  <c r="AA61" i="1"/>
  <c r="AA55" i="1"/>
  <c r="AA64" i="1"/>
  <c r="AA62" i="1"/>
  <c r="AA65" i="1"/>
  <c r="AW30" i="19"/>
  <c r="AW32" i="19" s="1"/>
  <c r="BB30" i="19"/>
  <c r="BB32" i="19" s="1"/>
  <c r="Z21" i="1"/>
  <c r="AB68" i="1"/>
  <c r="AB59" i="1"/>
  <c r="AB60" i="1"/>
  <c r="AB61" i="1"/>
  <c r="AB55" i="1"/>
  <c r="AB64" i="1"/>
  <c r="AB62" i="1"/>
  <c r="AB65" i="1"/>
  <c r="Z13" i="1"/>
  <c r="AX30" i="19"/>
  <c r="AX32" i="19" s="1"/>
  <c r="Z16" i="1"/>
  <c r="Z26" i="1"/>
  <c r="AI30" i="19"/>
  <c r="AI32" i="19" s="1"/>
  <c r="U68" i="1"/>
  <c r="U59" i="1"/>
  <c r="U60" i="1"/>
  <c r="U61" i="1"/>
  <c r="U55" i="1"/>
  <c r="U64" i="1"/>
  <c r="U62" i="1"/>
  <c r="U65" i="1"/>
  <c r="AN30" i="19"/>
  <c r="AN32" i="19" s="1"/>
  <c r="V13" i="1"/>
  <c r="V21" i="1"/>
  <c r="V16" i="1"/>
  <c r="V26" i="1"/>
  <c r="BK30" i="19"/>
  <c r="BK32" i="19" s="1"/>
  <c r="BQ30" i="19"/>
  <c r="BQ32" i="19" s="1"/>
  <c r="AG13" i="1"/>
  <c r="BO30" i="19"/>
  <c r="BO32" i="19" s="1"/>
  <c r="AE68" i="1"/>
  <c r="AE59" i="1"/>
  <c r="AE60" i="1"/>
  <c r="AE61" i="1"/>
  <c r="AE55" i="1"/>
  <c r="AE64" i="1"/>
  <c r="AE62" i="1"/>
  <c r="AE65" i="1"/>
  <c r="BI30" i="19"/>
  <c r="BI32" i="19" s="1"/>
  <c r="BP30" i="19"/>
  <c r="BP32" i="19" s="1"/>
  <c r="AE21" i="1"/>
  <c r="BM30" i="19"/>
  <c r="BM32" i="19" s="1"/>
  <c r="AE13" i="1"/>
  <c r="AE26" i="1"/>
  <c r="AE25" i="1"/>
  <c r="AE16" i="1"/>
  <c r="BR30" i="19"/>
  <c r="BR32" i="19" s="1"/>
  <c r="AF68" i="1"/>
  <c r="AF59" i="1"/>
  <c r="AF60" i="1"/>
  <c r="AF61" i="1"/>
  <c r="AF55" i="1"/>
  <c r="AF64" i="1"/>
  <c r="AF62" i="1"/>
  <c r="AF65" i="1"/>
  <c r="BJ30" i="19"/>
  <c r="BJ32" i="19" s="1"/>
  <c r="BS30" i="19"/>
  <c r="BS32" i="19" s="1"/>
  <c r="AF21" i="1"/>
  <c r="AF13" i="1"/>
  <c r="BN30" i="19"/>
  <c r="BN32" i="19" s="1"/>
  <c r="AF26" i="1"/>
  <c r="AF25" i="1"/>
  <c r="AF16" i="1"/>
  <c r="AD21" i="1"/>
  <c r="AD13" i="1"/>
  <c r="BL30" i="19"/>
  <c r="BL32" i="19" s="1"/>
  <c r="AD26" i="1"/>
  <c r="AD25" i="1"/>
  <c r="AD16" i="1"/>
  <c r="BT23" i="19"/>
  <c r="BC74" i="4"/>
  <c r="BO312" i="4"/>
  <c r="M202" i="24" s="1"/>
  <c r="N202" i="24" s="1"/>
  <c r="BC65" i="4"/>
  <c r="BO303" i="4"/>
  <c r="BC66" i="4"/>
  <c r="BO304" i="4"/>
  <c r="BC67" i="4"/>
  <c r="BO305" i="4"/>
  <c r="BE291" i="4"/>
  <c r="BC53" i="4"/>
  <c r="BD291" i="4"/>
  <c r="BC61" i="4"/>
  <c r="BO299" i="4"/>
  <c r="BC70" i="4"/>
  <c r="M205" i="24"/>
  <c r="N205" i="24" s="1"/>
  <c r="BC68" i="4"/>
  <c r="BO306" i="4"/>
  <c r="BC71" i="4"/>
  <c r="BO309" i="4"/>
  <c r="BH30" i="19"/>
  <c r="BT13" i="19"/>
  <c r="BT15" i="19"/>
  <c r="BT28" i="19"/>
  <c r="BT18" i="19"/>
  <c r="F114" i="17"/>
  <c r="M161" i="24"/>
  <c r="N161" i="24" s="1"/>
  <c r="G45" i="17"/>
  <c r="I112" i="22" s="1"/>
  <c r="M164" i="24"/>
  <c r="N164" i="24" s="1"/>
  <c r="G48" i="17"/>
  <c r="I108" i="22" s="1"/>
  <c r="M162" i="24"/>
  <c r="N162" i="24" s="1"/>
  <c r="G46" i="17"/>
  <c r="I149" i="22" s="1"/>
  <c r="G115" i="17"/>
  <c r="I154" i="22" s="1"/>
  <c r="BO282" i="4"/>
  <c r="AE33" i="1"/>
  <c r="AH33" i="1" s="1"/>
  <c r="G114" i="17"/>
  <c r="F206" i="24" l="1"/>
  <c r="J169" i="24"/>
  <c r="E373" i="24"/>
  <c r="J225" i="24"/>
  <c r="N206" i="24"/>
  <c r="F154" i="24"/>
  <c r="H221" i="24"/>
  <c r="J226" i="24"/>
  <c r="N240" i="24"/>
  <c r="H201" i="24"/>
  <c r="G306" i="24"/>
  <c r="H137" i="24"/>
  <c r="J203" i="24"/>
  <c r="J151" i="24"/>
  <c r="I306" i="24"/>
  <c r="J137" i="24"/>
  <c r="J224" i="24"/>
  <c r="F253" i="24"/>
  <c r="E306" i="24"/>
  <c r="E293" i="24" s="1"/>
  <c r="E277" i="24" s="1"/>
  <c r="F137" i="24"/>
  <c r="M306" i="24"/>
  <c r="M277" i="24" s="1"/>
  <c r="N137" i="24"/>
  <c r="F205" i="24"/>
  <c r="AO121" i="4"/>
  <c r="I127" i="24" s="1"/>
  <c r="J127" i="24" s="1"/>
  <c r="BB121" i="4"/>
  <c r="K127" i="24" s="1"/>
  <c r="L127" i="24" s="1"/>
  <c r="BO121" i="4"/>
  <c r="M127" i="24" s="1"/>
  <c r="N127" i="24" s="1"/>
  <c r="AA121" i="4"/>
  <c r="AB121" i="4" s="1"/>
  <c r="G127" i="24" s="1"/>
  <c r="AB183" i="4"/>
  <c r="D202" i="17" s="1"/>
  <c r="N121" i="4"/>
  <c r="O121" i="4" s="1"/>
  <c r="E127" i="24" s="1"/>
  <c r="O183" i="4"/>
  <c r="C202" i="17" s="1"/>
  <c r="F251" i="24"/>
  <c r="F248" i="24"/>
  <c r="AH26" i="1"/>
  <c r="S17" i="1"/>
  <c r="S20" i="1"/>
  <c r="G153" i="24"/>
  <c r="D37" i="17"/>
  <c r="F130" i="22" s="1"/>
  <c r="T13" i="19"/>
  <c r="C37" i="17" s="1"/>
  <c r="E130" i="22" s="1"/>
  <c r="R33" i="1"/>
  <c r="Q33" i="1"/>
  <c r="F99" i="17"/>
  <c r="H141" i="22" s="1"/>
  <c r="O313" i="4"/>
  <c r="N69" i="1"/>
  <c r="C318" i="4"/>
  <c r="D115" i="17"/>
  <c r="G188" i="24"/>
  <c r="F250" i="24"/>
  <c r="F125" i="4"/>
  <c r="G254" i="4"/>
  <c r="P234" i="4"/>
  <c r="BC234" i="4"/>
  <c r="BD234" i="4" s="1"/>
  <c r="BE234" i="4" s="1"/>
  <c r="BF234" i="4" s="1"/>
  <c r="BG234" i="4" s="1"/>
  <c r="BH234" i="4" s="1"/>
  <c r="BI234" i="4" s="1"/>
  <c r="BJ234" i="4" s="1"/>
  <c r="BK234" i="4" s="1"/>
  <c r="BL234" i="4" s="1"/>
  <c r="BM234" i="4" s="1"/>
  <c r="BN234" i="4" s="1"/>
  <c r="BO234" i="4" s="1"/>
  <c r="G139" i="17" s="1"/>
  <c r="BC233" i="4"/>
  <c r="D232" i="4"/>
  <c r="C110" i="4"/>
  <c r="I228" i="4"/>
  <c r="C234" i="4" s="1"/>
  <c r="C112" i="4" s="1"/>
  <c r="C233" i="4"/>
  <c r="C111" i="4" s="1"/>
  <c r="F191" i="4"/>
  <c r="E129" i="4"/>
  <c r="AE120" i="4"/>
  <c r="AF182" i="4"/>
  <c r="AD116" i="4"/>
  <c r="AE178" i="4"/>
  <c r="BD195" i="4"/>
  <c r="BC133" i="4"/>
  <c r="AQ195" i="4"/>
  <c r="AP133" i="4"/>
  <c r="AE195" i="4"/>
  <c r="AD133" i="4"/>
  <c r="E131" i="4"/>
  <c r="F193" i="4"/>
  <c r="J237" i="24"/>
  <c r="J222" i="24"/>
  <c r="J207" i="24"/>
  <c r="J187" i="24"/>
  <c r="J186" i="24"/>
  <c r="J130" i="24"/>
  <c r="J129" i="24"/>
  <c r="J128" i="24"/>
  <c r="J118" i="24"/>
  <c r="J114" i="24"/>
  <c r="J113" i="24"/>
  <c r="J108" i="24"/>
  <c r="J188" i="24"/>
  <c r="J185" i="24"/>
  <c r="J154" i="24"/>
  <c r="J165" i="24"/>
  <c r="J229" i="24"/>
  <c r="J223" i="24"/>
  <c r="J221" i="24"/>
  <c r="J161" i="24"/>
  <c r="J153" i="24"/>
  <c r="J206" i="24"/>
  <c r="J208" i="24"/>
  <c r="J201" i="24"/>
  <c r="J160" i="24"/>
  <c r="N237" i="24"/>
  <c r="N222" i="24"/>
  <c r="N207" i="24"/>
  <c r="N187" i="24"/>
  <c r="N186" i="24"/>
  <c r="N130" i="24"/>
  <c r="N129" i="24"/>
  <c r="N128" i="24"/>
  <c r="N118" i="24"/>
  <c r="N114" i="24"/>
  <c r="N113" i="24"/>
  <c r="N108" i="24"/>
  <c r="N188" i="24"/>
  <c r="N185" i="24"/>
  <c r="N154" i="24"/>
  <c r="N165" i="24"/>
  <c r="N229" i="24"/>
  <c r="N225" i="24"/>
  <c r="N152" i="24"/>
  <c r="N151" i="24"/>
  <c r="N204" i="24"/>
  <c r="N208" i="24"/>
  <c r="N159" i="24"/>
  <c r="N169" i="24"/>
  <c r="N209" i="24"/>
  <c r="J209" i="24"/>
  <c r="N203" i="24"/>
  <c r="J232" i="24"/>
  <c r="N221" i="24"/>
  <c r="L306" i="24"/>
  <c r="K277" i="24"/>
  <c r="G168" i="4"/>
  <c r="F106" i="4"/>
  <c r="AP194" i="4"/>
  <c r="AQ194" i="4" s="1"/>
  <c r="AR194" i="4" s="1"/>
  <c r="AS194" i="4" s="1"/>
  <c r="I44" i="23"/>
  <c r="BC194" i="4" s="1"/>
  <c r="BD194" i="4" s="1"/>
  <c r="BE194" i="4" s="1"/>
  <c r="BF194" i="4" s="1"/>
  <c r="BG194" i="4" s="1"/>
  <c r="AD311" i="4"/>
  <c r="AC73" i="4"/>
  <c r="D311" i="4"/>
  <c r="C73" i="4"/>
  <c r="B67" i="1" s="1"/>
  <c r="R187" i="4"/>
  <c r="AH57" i="1"/>
  <c r="G87" i="17" s="1"/>
  <c r="I155" i="22" s="1"/>
  <c r="C282" i="4"/>
  <c r="B33" i="1" s="1"/>
  <c r="B22" i="1"/>
  <c r="N22" i="1" s="1"/>
  <c r="T24" i="19"/>
  <c r="B18" i="1"/>
  <c r="N18" i="1" s="1"/>
  <c r="T20" i="19"/>
  <c r="B10" i="1"/>
  <c r="N10" i="1" s="1"/>
  <c r="T12" i="19"/>
  <c r="B14" i="1"/>
  <c r="N14" i="1" s="1"/>
  <c r="T16" i="19"/>
  <c r="AG159" i="4"/>
  <c r="AF97" i="4"/>
  <c r="BF159" i="4"/>
  <c r="BE97" i="4"/>
  <c r="AS159" i="4"/>
  <c r="AR97" i="4"/>
  <c r="U159" i="4"/>
  <c r="T97" i="4"/>
  <c r="O101" i="4"/>
  <c r="E35" i="22" s="1"/>
  <c r="J159" i="4"/>
  <c r="I97" i="4"/>
  <c r="H208" i="24"/>
  <c r="H157" i="24"/>
  <c r="H203" i="24"/>
  <c r="H209" i="24"/>
  <c r="H226" i="24"/>
  <c r="F201" i="24"/>
  <c r="H222" i="24"/>
  <c r="H187" i="24"/>
  <c r="H130" i="24"/>
  <c r="H108" i="24"/>
  <c r="H127" i="24"/>
  <c r="H207" i="24"/>
  <c r="H186" i="24"/>
  <c r="H129" i="24"/>
  <c r="H188" i="24"/>
  <c r="H113" i="24"/>
  <c r="H237" i="24"/>
  <c r="H128" i="24"/>
  <c r="H118" i="24"/>
  <c r="H114" i="24"/>
  <c r="H185" i="24"/>
  <c r="H165" i="24"/>
  <c r="H153" i="24"/>
  <c r="F209" i="24"/>
  <c r="F222" i="24"/>
  <c r="F187" i="24"/>
  <c r="F130" i="24"/>
  <c r="F128" i="24"/>
  <c r="F113" i="24"/>
  <c r="F118" i="24"/>
  <c r="F207" i="24"/>
  <c r="F186" i="24"/>
  <c r="F129" i="24"/>
  <c r="F108" i="24"/>
  <c r="F237" i="24"/>
  <c r="F114" i="24"/>
  <c r="F185" i="24"/>
  <c r="F188" i="24"/>
  <c r="F165" i="24"/>
  <c r="F230" i="24"/>
  <c r="F221" i="24"/>
  <c r="F224" i="24"/>
  <c r="I113" i="22"/>
  <c r="AC72" i="1"/>
  <c r="F102" i="17" s="1"/>
  <c r="H240" i="4"/>
  <c r="G116" i="4"/>
  <c r="AC63" i="1"/>
  <c r="F93" i="17" s="1"/>
  <c r="H92" i="22" s="1"/>
  <c r="H96" i="22" s="1"/>
  <c r="I293" i="24"/>
  <c r="G202" i="22" s="1"/>
  <c r="M293" i="24"/>
  <c r="I202" i="22" s="1"/>
  <c r="G293" i="24"/>
  <c r="F202" i="22" s="1"/>
  <c r="AC33" i="1"/>
  <c r="X51" i="1"/>
  <c r="E81" i="17" s="1"/>
  <c r="G178" i="22" s="1"/>
  <c r="F114" i="4"/>
  <c r="BE115" i="4"/>
  <c r="BF240" i="4"/>
  <c r="BE247" i="4"/>
  <c r="BE248" i="4" s="1"/>
  <c r="D233" i="4"/>
  <c r="Q241" i="4"/>
  <c r="D144" i="17"/>
  <c r="P117" i="4"/>
  <c r="R265" i="4"/>
  <c r="E163" i="17"/>
  <c r="AS240" i="4"/>
  <c r="AR115" i="4"/>
  <c r="H286" i="4"/>
  <c r="F48" i="4"/>
  <c r="E42" i="1" s="1"/>
  <c r="BB282" i="4"/>
  <c r="AB282" i="4"/>
  <c r="AH63" i="1"/>
  <c r="G93" i="17" s="1"/>
  <c r="I92" i="22" s="1"/>
  <c r="P108" i="4"/>
  <c r="AQ116" i="4"/>
  <c r="AR178" i="4"/>
  <c r="R133" i="4"/>
  <c r="S195" i="4"/>
  <c r="AF180" i="4"/>
  <c r="AE118" i="4"/>
  <c r="AD119" i="4"/>
  <c r="AE181" i="4"/>
  <c r="AP117" i="4"/>
  <c r="AQ179" i="4"/>
  <c r="J203" i="4"/>
  <c r="I141" i="4"/>
  <c r="BD120" i="4"/>
  <c r="BE182" i="4"/>
  <c r="F175" i="4"/>
  <c r="E113" i="4"/>
  <c r="AP196" i="4"/>
  <c r="AQ196" i="4" s="1"/>
  <c r="AR196" i="4" s="1"/>
  <c r="AS196" i="4" s="1"/>
  <c r="AT196" i="4" s="1"/>
  <c r="AU196" i="4" s="1"/>
  <c r="AV196" i="4" s="1"/>
  <c r="AW196" i="4" s="1"/>
  <c r="AX196" i="4" s="1"/>
  <c r="AY196" i="4" s="1"/>
  <c r="AZ196" i="4" s="1"/>
  <c r="BA196" i="4" s="1"/>
  <c r="BB196" i="4" s="1"/>
  <c r="I30" i="23"/>
  <c r="BC196" i="4" s="1"/>
  <c r="BD196" i="4" s="1"/>
  <c r="BE196" i="4" s="1"/>
  <c r="BF196" i="4" s="1"/>
  <c r="BG196" i="4" s="1"/>
  <c r="BH196" i="4" s="1"/>
  <c r="BI196" i="4" s="1"/>
  <c r="BJ196" i="4" s="1"/>
  <c r="AE179" i="4"/>
  <c r="AD117" i="4"/>
  <c r="AQ181" i="4"/>
  <c r="AP119" i="4"/>
  <c r="G195" i="4"/>
  <c r="F133" i="4"/>
  <c r="T196" i="4"/>
  <c r="V196" i="4" s="1"/>
  <c r="X196" i="4" s="1"/>
  <c r="Z196" i="4" s="1"/>
  <c r="F216" i="17"/>
  <c r="BD179" i="4"/>
  <c r="BC117" i="4"/>
  <c r="I40" i="23"/>
  <c r="BC198" i="4" s="1"/>
  <c r="BD198" i="4" s="1"/>
  <c r="BE198" i="4" s="1"/>
  <c r="BF198" i="4" s="1"/>
  <c r="BG198" i="4" s="1"/>
  <c r="BH198" i="4" s="1"/>
  <c r="AP198" i="4"/>
  <c r="AQ198" i="4" s="1"/>
  <c r="AR198" i="4" s="1"/>
  <c r="AS198" i="4" s="1"/>
  <c r="AT198" i="4" s="1"/>
  <c r="I10" i="23"/>
  <c r="BC174" i="4" s="1"/>
  <c r="AP174" i="4"/>
  <c r="AQ174" i="4" s="1"/>
  <c r="AR174" i="4" s="1"/>
  <c r="AS174" i="4" s="1"/>
  <c r="AT174" i="4" s="1"/>
  <c r="AU174" i="4" s="1"/>
  <c r="AV174" i="4" s="1"/>
  <c r="Q136" i="4"/>
  <c r="R198" i="4"/>
  <c r="R164" i="4"/>
  <c r="BD181" i="4"/>
  <c r="BC119" i="4"/>
  <c r="F182" i="4"/>
  <c r="E120" i="4"/>
  <c r="E216" i="17"/>
  <c r="S196" i="4"/>
  <c r="BE173" i="4"/>
  <c r="R165" i="4"/>
  <c r="I31" i="23"/>
  <c r="BC192" i="4" s="1"/>
  <c r="BD192" i="4" s="1"/>
  <c r="BE192" i="4" s="1"/>
  <c r="BF192" i="4" s="1"/>
  <c r="BG192" i="4" s="1"/>
  <c r="BH192" i="4" s="1"/>
  <c r="BI192" i="4" s="1"/>
  <c r="BJ192" i="4" s="1"/>
  <c r="AP192" i="4"/>
  <c r="AQ192" i="4" s="1"/>
  <c r="AR192" i="4" s="1"/>
  <c r="AS192" i="4" s="1"/>
  <c r="AT192" i="4" s="1"/>
  <c r="AU192" i="4" s="1"/>
  <c r="E142" i="4"/>
  <c r="F204" i="4"/>
  <c r="R174" i="4"/>
  <c r="AQ120" i="4"/>
  <c r="AR182" i="4"/>
  <c r="AQ118" i="4"/>
  <c r="AR180" i="4"/>
  <c r="BE172" i="4"/>
  <c r="BD110" i="4"/>
  <c r="BD116" i="4"/>
  <c r="BE178" i="4"/>
  <c r="AP193" i="4"/>
  <c r="AQ193" i="4" s="1"/>
  <c r="AR193" i="4" s="1"/>
  <c r="AS193" i="4" s="1"/>
  <c r="AT193" i="4" s="1"/>
  <c r="I32" i="23"/>
  <c r="BC193" i="4" s="1"/>
  <c r="BD193" i="4" s="1"/>
  <c r="BE193" i="4" s="1"/>
  <c r="BF193" i="4" s="1"/>
  <c r="BG193" i="4" s="1"/>
  <c r="BH193" i="4" s="1"/>
  <c r="BI193" i="4" s="1"/>
  <c r="BJ193" i="4" s="1"/>
  <c r="BK193" i="4" s="1"/>
  <c r="H132" i="4"/>
  <c r="I194" i="4"/>
  <c r="F119" i="4"/>
  <c r="G181" i="4"/>
  <c r="BE180" i="4"/>
  <c r="BD118" i="4"/>
  <c r="H192" i="4"/>
  <c r="H130" i="4" s="1"/>
  <c r="AQ165" i="4"/>
  <c r="AP103" i="4"/>
  <c r="BC103" i="4"/>
  <c r="BD165" i="4"/>
  <c r="R262" i="4"/>
  <c r="E160" i="17"/>
  <c r="BI203" i="4"/>
  <c r="AV190" i="4"/>
  <c r="I236" i="4"/>
  <c r="AK185" i="4"/>
  <c r="S204" i="4"/>
  <c r="K178" i="4"/>
  <c r="H242" i="4"/>
  <c r="G247" i="4"/>
  <c r="G248" i="4" s="1"/>
  <c r="G115" i="4"/>
  <c r="H177" i="4"/>
  <c r="BI204" i="4"/>
  <c r="AX202" i="4"/>
  <c r="AG198" i="4"/>
  <c r="AJ193" i="4"/>
  <c r="AI190" i="4"/>
  <c r="AG175" i="4"/>
  <c r="T182" i="4"/>
  <c r="U173" i="4"/>
  <c r="S243" i="4"/>
  <c r="S119" i="4" s="1"/>
  <c r="F146" i="17"/>
  <c r="AO273" i="4"/>
  <c r="AP273" i="4" s="1"/>
  <c r="AQ273" i="4" s="1"/>
  <c r="AR273" i="4" s="1"/>
  <c r="AS273" i="4" s="1"/>
  <c r="AT273" i="4" s="1"/>
  <c r="AU273" i="4" s="1"/>
  <c r="AV273" i="4" s="1"/>
  <c r="AW273" i="4" s="1"/>
  <c r="AX273" i="4" s="1"/>
  <c r="AY273" i="4" s="1"/>
  <c r="AZ273" i="4" s="1"/>
  <c r="BA273" i="4" s="1"/>
  <c r="E168" i="17"/>
  <c r="AX185" i="4"/>
  <c r="F122" i="4"/>
  <c r="G184" i="4"/>
  <c r="F134" i="4"/>
  <c r="G196" i="4"/>
  <c r="BH202" i="4"/>
  <c r="I186" i="4"/>
  <c r="I124" i="4" s="1"/>
  <c r="AS175" i="4"/>
  <c r="G185" i="4"/>
  <c r="BH188" i="4"/>
  <c r="BJ186" i="4"/>
  <c r="E151" i="17"/>
  <c r="R253" i="4"/>
  <c r="Q124" i="4"/>
  <c r="T175" i="4"/>
  <c r="S113" i="4"/>
  <c r="E157" i="17"/>
  <c r="R259" i="4"/>
  <c r="Q130" i="4"/>
  <c r="I109" i="22"/>
  <c r="W185" i="4"/>
  <c r="G136" i="4"/>
  <c r="H198" i="4"/>
  <c r="AH192" i="4"/>
  <c r="AK204" i="4"/>
  <c r="E158" i="17"/>
  <c r="R260" i="4"/>
  <c r="Q131" i="4"/>
  <c r="F202" i="4"/>
  <c r="E140" i="4"/>
  <c r="BH194" i="4"/>
  <c r="F99" i="4"/>
  <c r="G161" i="4"/>
  <c r="F147" i="17"/>
  <c r="S244" i="4"/>
  <c r="I288" i="4"/>
  <c r="H50" i="4"/>
  <c r="G44" i="1" s="1"/>
  <c r="G257" i="4"/>
  <c r="BJ190" i="4"/>
  <c r="F141" i="17"/>
  <c r="BC237" i="4"/>
  <c r="BD237" i="4" s="1"/>
  <c r="BE237" i="4" s="1"/>
  <c r="BF237" i="4" s="1"/>
  <c r="BG237" i="4" s="1"/>
  <c r="BH237" i="4" s="1"/>
  <c r="BI237" i="4" s="1"/>
  <c r="BJ237" i="4" s="1"/>
  <c r="BK237" i="4" s="1"/>
  <c r="BL237" i="4" s="1"/>
  <c r="BM237" i="4" s="1"/>
  <c r="BN237" i="4" s="1"/>
  <c r="BO237" i="4" s="1"/>
  <c r="G141" i="17" s="1"/>
  <c r="S263" i="4"/>
  <c r="R134" i="4"/>
  <c r="F161" i="17"/>
  <c r="E166" i="17"/>
  <c r="R270" i="4"/>
  <c r="AU198" i="4"/>
  <c r="U203" i="4"/>
  <c r="AV188" i="4"/>
  <c r="AH188" i="4"/>
  <c r="V193" i="4"/>
  <c r="R256" i="4"/>
  <c r="E154" i="17"/>
  <c r="Q127" i="4"/>
  <c r="U33" i="1"/>
  <c r="X33" i="1" s="1"/>
  <c r="AH177" i="4"/>
  <c r="AG115" i="4"/>
  <c r="U189" i="4"/>
  <c r="U178" i="4"/>
  <c r="AH174" i="4"/>
  <c r="Q141" i="4"/>
  <c r="E165" i="17"/>
  <c r="R269" i="4"/>
  <c r="X52" i="1"/>
  <c r="E82" i="17" s="1"/>
  <c r="G111" i="22" s="1"/>
  <c r="G113" i="22" s="1"/>
  <c r="U94" i="4"/>
  <c r="V156" i="4"/>
  <c r="AX204" i="4"/>
  <c r="T188" i="4"/>
  <c r="AT194" i="4"/>
  <c r="AG186" i="4"/>
  <c r="AI189" i="4"/>
  <c r="AH203" i="4"/>
  <c r="J179" i="4"/>
  <c r="I117" i="4"/>
  <c r="I189" i="4"/>
  <c r="I127" i="4" s="1"/>
  <c r="U192" i="4"/>
  <c r="AJ240" i="4"/>
  <c r="AI247" i="4"/>
  <c r="AI248" i="4" s="1"/>
  <c r="R252" i="4"/>
  <c r="E150" i="17"/>
  <c r="Q122" i="4"/>
  <c r="AE211" i="4"/>
  <c r="AD94" i="4"/>
  <c r="E41" i="1"/>
  <c r="R261" i="4"/>
  <c r="E159" i="17"/>
  <c r="Q132" i="4"/>
  <c r="R255" i="4"/>
  <c r="E153" i="17"/>
  <c r="Q126" i="4"/>
  <c r="D164" i="17"/>
  <c r="Q268" i="4"/>
  <c r="P140" i="4"/>
  <c r="U186" i="4"/>
  <c r="I173" i="4"/>
  <c r="AG184" i="4"/>
  <c r="BI177" i="4"/>
  <c r="T181" i="4"/>
  <c r="BG156" i="4"/>
  <c r="AX203" i="4"/>
  <c r="AX184" i="4"/>
  <c r="AL202" i="4"/>
  <c r="S180" i="4"/>
  <c r="AL194" i="4"/>
  <c r="AH72" i="1"/>
  <c r="G102" i="17" s="1"/>
  <c r="BI185" i="4"/>
  <c r="V179" i="4"/>
  <c r="W191" i="4"/>
  <c r="V129" i="4"/>
  <c r="S202" i="4"/>
  <c r="I180" i="4"/>
  <c r="S190" i="4"/>
  <c r="BB212" i="4"/>
  <c r="BC212" i="4" s="1"/>
  <c r="BD212" i="4" s="1"/>
  <c r="BE212" i="4" s="1"/>
  <c r="BF212" i="4" s="1"/>
  <c r="BG212" i="4" s="1"/>
  <c r="BH212" i="4" s="1"/>
  <c r="BI212" i="4" s="1"/>
  <c r="BJ212" i="4" s="1"/>
  <c r="BK212" i="4" s="1"/>
  <c r="BL212" i="4" s="1"/>
  <c r="BM212" i="4" s="1"/>
  <c r="BN212" i="4" s="1"/>
  <c r="F123" i="17"/>
  <c r="BJ184" i="4"/>
  <c r="G47" i="4"/>
  <c r="F41" i="1" s="1"/>
  <c r="H285" i="4"/>
  <c r="AW186" i="4"/>
  <c r="T194" i="4"/>
  <c r="AH196" i="4"/>
  <c r="BB213" i="4"/>
  <c r="BC213" i="4" s="1"/>
  <c r="BD213" i="4" s="1"/>
  <c r="BE213" i="4" s="1"/>
  <c r="BF213" i="4" s="1"/>
  <c r="BG213" i="4" s="1"/>
  <c r="BH213" i="4" s="1"/>
  <c r="BI213" i="4" s="1"/>
  <c r="BJ213" i="4" s="1"/>
  <c r="BK213" i="4" s="1"/>
  <c r="BL213" i="4" s="1"/>
  <c r="BM213" i="4" s="1"/>
  <c r="BN213" i="4" s="1"/>
  <c r="F124" i="17"/>
  <c r="R238" i="4"/>
  <c r="Q115" i="4"/>
  <c r="S264" i="4"/>
  <c r="F162" i="17"/>
  <c r="AY177" i="4"/>
  <c r="BJ175" i="4"/>
  <c r="AW189" i="4"/>
  <c r="X177" i="4"/>
  <c r="AZ173" i="4"/>
  <c r="R119" i="4"/>
  <c r="F126" i="4"/>
  <c r="G188" i="4"/>
  <c r="AT242" i="4"/>
  <c r="AS247" i="4"/>
  <c r="AS248" i="4" s="1"/>
  <c r="AH44" i="1"/>
  <c r="G74" i="17" s="1"/>
  <c r="I188" i="22" s="1"/>
  <c r="I189" i="22" s="1"/>
  <c r="F128" i="4"/>
  <c r="G190" i="4"/>
  <c r="BI189" i="4"/>
  <c r="X184" i="4"/>
  <c r="S158" i="4"/>
  <c r="S96" i="4" s="1"/>
  <c r="AJ156" i="4"/>
  <c r="J156" i="4"/>
  <c r="I94" i="4"/>
  <c r="AK172" i="4"/>
  <c r="T166" i="4"/>
  <c r="W172" i="4"/>
  <c r="O162" i="4"/>
  <c r="C181" i="17" s="1"/>
  <c r="AX172" i="4"/>
  <c r="AH163" i="4"/>
  <c r="M172" i="4"/>
  <c r="AT156" i="4"/>
  <c r="R176" i="4"/>
  <c r="Q114" i="4"/>
  <c r="H176" i="4"/>
  <c r="G114" i="4"/>
  <c r="K286" i="4"/>
  <c r="I48" i="4"/>
  <c r="H42" i="1" s="1"/>
  <c r="R105" i="4"/>
  <c r="S167" i="4"/>
  <c r="BC105" i="4"/>
  <c r="BD167" i="4"/>
  <c r="BD161" i="4"/>
  <c r="BC99" i="4"/>
  <c r="AE167" i="4"/>
  <c r="AD105" i="4"/>
  <c r="AE161" i="4"/>
  <c r="F157" i="4"/>
  <c r="E95" i="4"/>
  <c r="AC95" i="4"/>
  <c r="AD157" i="4"/>
  <c r="AE164" i="4"/>
  <c r="H105" i="4"/>
  <c r="I167" i="4"/>
  <c r="AF165" i="4"/>
  <c r="AQ161" i="4"/>
  <c r="AP157" i="4"/>
  <c r="BC157" i="4"/>
  <c r="BD158" i="4"/>
  <c r="AD96" i="4"/>
  <c r="AE158" i="4"/>
  <c r="AP96" i="4"/>
  <c r="AQ158" i="4"/>
  <c r="R157" i="4"/>
  <c r="Q95" i="4"/>
  <c r="R162" i="4"/>
  <c r="AQ167" i="4"/>
  <c r="AP105" i="4"/>
  <c r="BD164" i="4"/>
  <c r="BC102" i="4"/>
  <c r="U161" i="4"/>
  <c r="AR163" i="4"/>
  <c r="AQ101" i="4"/>
  <c r="AQ164" i="4"/>
  <c r="AP102" i="4"/>
  <c r="AC100" i="4"/>
  <c r="AD162" i="4"/>
  <c r="F96" i="4"/>
  <c r="G158" i="4"/>
  <c r="Q106" i="4"/>
  <c r="R168" i="4"/>
  <c r="AC106" i="4"/>
  <c r="AD168" i="4"/>
  <c r="I57" i="23"/>
  <c r="AG49" i="1"/>
  <c r="AE49" i="1"/>
  <c r="AF49" i="1"/>
  <c r="BO55" i="4"/>
  <c r="M223" i="24" s="1"/>
  <c r="N223" i="24" s="1"/>
  <c r="AH15" i="1"/>
  <c r="AG45" i="1"/>
  <c r="AE45" i="1"/>
  <c r="BO51" i="4"/>
  <c r="AF45" i="1"/>
  <c r="G41" i="17"/>
  <c r="I136" i="22" s="1"/>
  <c r="M157" i="24"/>
  <c r="N157" i="24" s="1"/>
  <c r="BF287" i="4"/>
  <c r="BE49" i="4"/>
  <c r="AD43" i="1" s="1"/>
  <c r="AG53" i="1"/>
  <c r="AE53" i="1"/>
  <c r="BO59" i="4"/>
  <c r="M226" i="24" s="1"/>
  <c r="N226" i="24" s="1"/>
  <c r="AF53" i="1"/>
  <c r="M160" i="24"/>
  <c r="N160" i="24" s="1"/>
  <c r="G44" i="17"/>
  <c r="I131" i="22" s="1"/>
  <c r="AF71" i="1"/>
  <c r="AG71" i="1"/>
  <c r="AE71" i="1"/>
  <c r="BO77" i="4"/>
  <c r="AG58" i="1"/>
  <c r="AF58" i="1"/>
  <c r="AE58" i="1"/>
  <c r="BO64" i="4"/>
  <c r="M232" i="24" s="1"/>
  <c r="N232" i="24" s="1"/>
  <c r="M156" i="24"/>
  <c r="N156" i="24" s="1"/>
  <c r="G40" i="17"/>
  <c r="K151" i="24"/>
  <c r="L151" i="24" s="1"/>
  <c r="F35" i="17"/>
  <c r="H128" i="22" s="1"/>
  <c r="Z53" i="1"/>
  <c r="Y53" i="1"/>
  <c r="BB59" i="4"/>
  <c r="K226" i="24" s="1"/>
  <c r="L226" i="24" s="1"/>
  <c r="AA53" i="1"/>
  <c r="K162" i="24"/>
  <c r="L162" i="24" s="1"/>
  <c r="F46" i="17"/>
  <c r="H149" i="22" s="1"/>
  <c r="Z52" i="1"/>
  <c r="Y52" i="1"/>
  <c r="BB58" i="4"/>
  <c r="K225" i="24" s="1"/>
  <c r="L225" i="24" s="1"/>
  <c r="AA52" i="1"/>
  <c r="Z49" i="1"/>
  <c r="BB55" i="4"/>
  <c r="K223" i="24" s="1"/>
  <c r="L223" i="24" s="1"/>
  <c r="AA49" i="1"/>
  <c r="Y49" i="1"/>
  <c r="K156" i="24"/>
  <c r="L156" i="24" s="1"/>
  <c r="F40" i="17"/>
  <c r="K169" i="24"/>
  <c r="L169" i="24" s="1"/>
  <c r="F53" i="17"/>
  <c r="H135" i="22" s="1"/>
  <c r="Z57" i="1"/>
  <c r="Y57" i="1"/>
  <c r="AA57" i="1"/>
  <c r="BB63" i="4"/>
  <c r="K230" i="24" s="1"/>
  <c r="L230" i="24" s="1"/>
  <c r="F41" i="17"/>
  <c r="H136" i="22" s="1"/>
  <c r="K157" i="24"/>
  <c r="L157" i="24" s="1"/>
  <c r="K161" i="24"/>
  <c r="L161" i="24" s="1"/>
  <c r="F45" i="17"/>
  <c r="H112" i="22" s="1"/>
  <c r="AC48" i="1"/>
  <c r="F78" i="17" s="1"/>
  <c r="H170" i="22" s="1"/>
  <c r="K160" i="24"/>
  <c r="L160" i="24" s="1"/>
  <c r="F44" i="17"/>
  <c r="H131" i="22" s="1"/>
  <c r="K152" i="24"/>
  <c r="L152" i="24" s="1"/>
  <c r="F36" i="17"/>
  <c r="H127" i="22" s="1"/>
  <c r="K153" i="24"/>
  <c r="L153" i="24" s="1"/>
  <c r="F37" i="17"/>
  <c r="H130" i="22" s="1"/>
  <c r="Z54" i="1"/>
  <c r="BB60" i="4"/>
  <c r="K227" i="24" s="1"/>
  <c r="L227" i="24" s="1"/>
  <c r="Y54" i="1"/>
  <c r="AA54" i="1"/>
  <c r="BB51" i="4"/>
  <c r="Z45" i="1"/>
  <c r="Y45" i="1"/>
  <c r="AA45" i="1"/>
  <c r="I162" i="24"/>
  <c r="J162" i="24" s="1"/>
  <c r="E46" i="17"/>
  <c r="G149" i="22" s="1"/>
  <c r="E115" i="17"/>
  <c r="G154" i="22" s="1"/>
  <c r="AO51" i="4"/>
  <c r="V45" i="1"/>
  <c r="W45" i="1"/>
  <c r="I159" i="24"/>
  <c r="J159" i="24" s="1"/>
  <c r="E43" i="17"/>
  <c r="G137" i="22" s="1"/>
  <c r="I164" i="24"/>
  <c r="J164" i="24" s="1"/>
  <c r="E48" i="17"/>
  <c r="G108" i="22" s="1"/>
  <c r="G109" i="22" s="1"/>
  <c r="W54" i="1"/>
  <c r="V54" i="1"/>
  <c r="X54" i="1" s="1"/>
  <c r="E84" i="17" s="1"/>
  <c r="G181" i="22" s="1"/>
  <c r="AO60" i="4"/>
  <c r="I227" i="24" s="1"/>
  <c r="J227" i="24" s="1"/>
  <c r="V46" i="1"/>
  <c r="W46" i="1"/>
  <c r="AO52" i="4"/>
  <c r="U46" i="1"/>
  <c r="I157" i="24"/>
  <c r="J157" i="24" s="1"/>
  <c r="E41" i="17"/>
  <c r="G136" i="22" s="1"/>
  <c r="E40" i="17"/>
  <c r="I156" i="24"/>
  <c r="J156" i="24" s="1"/>
  <c r="I152" i="24"/>
  <c r="J152" i="24" s="1"/>
  <c r="E36" i="17"/>
  <c r="G127" i="22" s="1"/>
  <c r="U69" i="1"/>
  <c r="W69" i="1"/>
  <c r="V69" i="1"/>
  <c r="AO75" i="4"/>
  <c r="E114" i="17"/>
  <c r="W57" i="1"/>
  <c r="V57" i="1"/>
  <c r="AO63" i="4"/>
  <c r="I230" i="24" s="1"/>
  <c r="J230" i="24" s="1"/>
  <c r="U57" i="1"/>
  <c r="V63" i="1"/>
  <c r="AO69" i="4"/>
  <c r="J240" i="24" s="1"/>
  <c r="W63" i="1"/>
  <c r="U63" i="1"/>
  <c r="G231" i="24"/>
  <c r="H231" i="24" s="1"/>
  <c r="D99" i="17"/>
  <c r="F141" i="22" s="1"/>
  <c r="O57" i="1"/>
  <c r="S57" i="1" s="1"/>
  <c r="D87" i="17" s="1"/>
  <c r="F155" i="22" s="1"/>
  <c r="AB63" i="4"/>
  <c r="G230" i="24" s="1"/>
  <c r="H230" i="24" s="1"/>
  <c r="D114" i="17"/>
  <c r="F152" i="22" s="1"/>
  <c r="AB62" i="4"/>
  <c r="G229" i="24" s="1"/>
  <c r="H229" i="24" s="1"/>
  <c r="O56" i="1"/>
  <c r="S56" i="1" s="1"/>
  <c r="D86" i="17" s="1"/>
  <c r="F107" i="22" s="1"/>
  <c r="P33" i="1"/>
  <c r="O54" i="1"/>
  <c r="S54" i="1" s="1"/>
  <c r="D84" i="17" s="1"/>
  <c r="F181" i="22" s="1"/>
  <c r="AB60" i="4"/>
  <c r="G227" i="24" s="1"/>
  <c r="H227" i="24" s="1"/>
  <c r="O58" i="1"/>
  <c r="S58" i="1" s="1"/>
  <c r="D88" i="17" s="1"/>
  <c r="F143" i="22" s="1"/>
  <c r="AB64" i="4"/>
  <c r="G232" i="24" s="1"/>
  <c r="H232" i="24" s="1"/>
  <c r="AB78" i="4"/>
  <c r="O72" i="1"/>
  <c r="S72" i="1" s="1"/>
  <c r="D102" i="17" s="1"/>
  <c r="S18" i="1"/>
  <c r="O51" i="1"/>
  <c r="S51" i="1" s="1"/>
  <c r="D81" i="17" s="1"/>
  <c r="F178" i="22" s="1"/>
  <c r="AB57" i="4"/>
  <c r="G152" i="24"/>
  <c r="H152" i="24" s="1"/>
  <c r="D36" i="17"/>
  <c r="F127" i="22" s="1"/>
  <c r="G161" i="24"/>
  <c r="H161" i="24" s="1"/>
  <c r="D45" i="17"/>
  <c r="F112" i="22" s="1"/>
  <c r="G164" i="24"/>
  <c r="H164" i="24" s="1"/>
  <c r="D48" i="17"/>
  <c r="F108" i="22" s="1"/>
  <c r="O48" i="1"/>
  <c r="S48" i="1" s="1"/>
  <c r="D78" i="17" s="1"/>
  <c r="F170" i="22" s="1"/>
  <c r="AB54" i="4"/>
  <c r="O49" i="1"/>
  <c r="S49" i="1" s="1"/>
  <c r="D79" i="17" s="1"/>
  <c r="F183" i="22" s="1"/>
  <c r="AB55" i="4"/>
  <c r="G223" i="24" s="1"/>
  <c r="H223" i="24" s="1"/>
  <c r="P63" i="1"/>
  <c r="S63" i="1" s="1"/>
  <c r="D93" i="17" s="1"/>
  <c r="F92" i="22" s="1"/>
  <c r="AB69" i="4"/>
  <c r="H240" i="24" s="1"/>
  <c r="O71" i="1"/>
  <c r="S71" i="1" s="1"/>
  <c r="D101" i="17" s="1"/>
  <c r="F94" i="22" s="1"/>
  <c r="AB77" i="4"/>
  <c r="O33" i="1"/>
  <c r="S33" i="1" s="1"/>
  <c r="D40" i="17"/>
  <c r="G156" i="24"/>
  <c r="H156" i="24" s="1"/>
  <c r="AB58" i="4"/>
  <c r="G225" i="24" s="1"/>
  <c r="H225" i="24" s="1"/>
  <c r="O52" i="1"/>
  <c r="S52" i="1" s="1"/>
  <c r="D82" i="17" s="1"/>
  <c r="F111" i="22" s="1"/>
  <c r="G160" i="24"/>
  <c r="H160" i="24" s="1"/>
  <c r="D44" i="17"/>
  <c r="F131" i="22" s="1"/>
  <c r="C99" i="17"/>
  <c r="E141" i="22" s="1"/>
  <c r="E231" i="24"/>
  <c r="F231" i="24" s="1"/>
  <c r="C43" i="1"/>
  <c r="N43" i="1" s="1"/>
  <c r="C73" i="17" s="1"/>
  <c r="E168" i="22" s="1"/>
  <c r="O49" i="4"/>
  <c r="C33" i="1"/>
  <c r="D58" i="1"/>
  <c r="N58" i="1" s="1"/>
  <c r="C88" i="17" s="1"/>
  <c r="E143" i="22" s="1"/>
  <c r="O64" i="4"/>
  <c r="E232" i="24" s="1"/>
  <c r="F232" i="24" s="1"/>
  <c r="C114" i="17"/>
  <c r="C70" i="1"/>
  <c r="N70" i="1" s="1"/>
  <c r="C100" i="17" s="1"/>
  <c r="E93" i="22" s="1"/>
  <c r="O76" i="4"/>
  <c r="C115" i="17"/>
  <c r="E154" i="22" s="1"/>
  <c r="C53" i="1"/>
  <c r="N53" i="1" s="1"/>
  <c r="C83" i="17" s="1"/>
  <c r="E180" i="22" s="1"/>
  <c r="O59" i="4"/>
  <c r="E226" i="24" s="1"/>
  <c r="F226" i="24" s="1"/>
  <c r="B52" i="1"/>
  <c r="N52" i="1" s="1"/>
  <c r="C82" i="17" s="1"/>
  <c r="E111" i="22" s="1"/>
  <c r="E113" i="22" s="1"/>
  <c r="O58" i="4"/>
  <c r="E225" i="24" s="1"/>
  <c r="O75" i="4"/>
  <c r="D54" i="1"/>
  <c r="N54" i="1" s="1"/>
  <c r="C84" i="17" s="1"/>
  <c r="E181" i="22" s="1"/>
  <c r="O60" i="4"/>
  <c r="E227" i="24" s="1"/>
  <c r="F227" i="24" s="1"/>
  <c r="C45" i="1"/>
  <c r="N45" i="1" s="1"/>
  <c r="C75" i="17" s="1"/>
  <c r="E162" i="22" s="1"/>
  <c r="O51" i="4"/>
  <c r="D56" i="1"/>
  <c r="N56" i="1" s="1"/>
  <c r="C86" i="17" s="1"/>
  <c r="E107" i="22" s="1"/>
  <c r="O62" i="4"/>
  <c r="E229" i="24" s="1"/>
  <c r="F229" i="24" s="1"/>
  <c r="B71" i="1"/>
  <c r="N71" i="1" s="1"/>
  <c r="C101" i="17" s="1"/>
  <c r="E94" i="22" s="1"/>
  <c r="O77" i="4"/>
  <c r="AH16" i="1"/>
  <c r="AG29" i="1"/>
  <c r="AG31" i="1" s="1"/>
  <c r="AH21" i="1"/>
  <c r="M231" i="24"/>
  <c r="N231" i="24" s="1"/>
  <c r="G99" i="17"/>
  <c r="I141" i="22" s="1"/>
  <c r="AR49" i="4"/>
  <c r="AS287" i="4"/>
  <c r="X43" i="1"/>
  <c r="E73" i="17" s="1"/>
  <c r="G168" i="22" s="1"/>
  <c r="AR187" i="4"/>
  <c r="BE187" i="4"/>
  <c r="AG187" i="4"/>
  <c r="BC104" i="4"/>
  <c r="BD166" i="4"/>
  <c r="AE166" i="4"/>
  <c r="AQ166" i="4"/>
  <c r="AP104" i="4"/>
  <c r="BF163" i="4"/>
  <c r="BE101" i="4"/>
  <c r="U163" i="4"/>
  <c r="R98" i="4"/>
  <c r="S160" i="4"/>
  <c r="E98" i="4"/>
  <c r="F160" i="4"/>
  <c r="D108" i="4"/>
  <c r="AC98" i="4"/>
  <c r="AD160" i="4"/>
  <c r="I55" i="23"/>
  <c r="H66" i="23"/>
  <c r="AP160" i="4"/>
  <c r="BD176" i="4"/>
  <c r="AE176" i="4"/>
  <c r="AD114" i="4"/>
  <c r="AQ176" i="4"/>
  <c r="AP114" i="4"/>
  <c r="AE191" i="4"/>
  <c r="AD129" i="4"/>
  <c r="AP129" i="4"/>
  <c r="AQ191" i="4"/>
  <c r="BC129" i="4"/>
  <c r="BD191" i="4"/>
  <c r="BD197" i="4"/>
  <c r="F135" i="4"/>
  <c r="G197" i="4"/>
  <c r="AQ197" i="4"/>
  <c r="AH197" i="4"/>
  <c r="S197" i="4"/>
  <c r="R135" i="4"/>
  <c r="AH25" i="1"/>
  <c r="I152" i="22"/>
  <c r="G116" i="17"/>
  <c r="G235" i="17" s="1"/>
  <c r="H152" i="22"/>
  <c r="F116" i="17"/>
  <c r="F235" i="17" s="1"/>
  <c r="G42" i="17"/>
  <c r="I129" i="22" s="1"/>
  <c r="M158" i="24"/>
  <c r="N158" i="24" s="1"/>
  <c r="M167" i="24"/>
  <c r="N167" i="24" s="1"/>
  <c r="G51" i="17"/>
  <c r="I101" i="22" s="1"/>
  <c r="I102" i="22" s="1"/>
  <c r="M168" i="24"/>
  <c r="N168" i="24" s="1"/>
  <c r="G52" i="17"/>
  <c r="I132" i="22" s="1"/>
  <c r="M155" i="24"/>
  <c r="N155" i="24" s="1"/>
  <c r="G39" i="17"/>
  <c r="I148" i="22" s="1"/>
  <c r="I150" i="22" s="1"/>
  <c r="M153" i="24"/>
  <c r="N153" i="24" s="1"/>
  <c r="G37" i="17"/>
  <c r="BH32" i="19"/>
  <c r="BT32" i="19" s="1"/>
  <c r="BT30" i="19"/>
  <c r="AD65" i="1"/>
  <c r="AH65" i="1" s="1"/>
  <c r="BO71" i="4"/>
  <c r="AD62" i="1"/>
  <c r="AH62" i="1" s="1"/>
  <c r="G92" i="17" s="1"/>
  <c r="I176" i="22" s="1"/>
  <c r="BO68" i="4"/>
  <c r="M239" i="24" s="1"/>
  <c r="N239" i="24" s="1"/>
  <c r="BO70" i="4"/>
  <c r="AD64" i="1"/>
  <c r="AH64" i="1" s="1"/>
  <c r="G94" i="17" s="1"/>
  <c r="I159" i="22" s="1"/>
  <c r="AD55" i="1"/>
  <c r="AH55" i="1" s="1"/>
  <c r="G85" i="17" s="1"/>
  <c r="I182" i="22" s="1"/>
  <c r="BO61" i="4"/>
  <c r="M228" i="24" s="1"/>
  <c r="N228" i="24" s="1"/>
  <c r="BF291" i="4"/>
  <c r="BD53" i="4"/>
  <c r="BC36" i="4"/>
  <c r="BE53" i="4"/>
  <c r="BG291" i="4"/>
  <c r="BO67" i="4"/>
  <c r="M238" i="24" s="1"/>
  <c r="N238" i="24" s="1"/>
  <c r="AD61" i="1"/>
  <c r="AH61" i="1" s="1"/>
  <c r="G91" i="17" s="1"/>
  <c r="I179" i="22" s="1"/>
  <c r="BO66" i="4"/>
  <c r="M234" i="24" s="1"/>
  <c r="N234" i="24" s="1"/>
  <c r="AD60" i="1"/>
  <c r="AH60" i="1" s="1"/>
  <c r="G90" i="17" s="1"/>
  <c r="I144" i="22" s="1"/>
  <c r="AD59" i="1"/>
  <c r="AH59" i="1" s="1"/>
  <c r="G89" i="17" s="1"/>
  <c r="I145" i="22" s="1"/>
  <c r="BO65" i="4"/>
  <c r="M233" i="24" s="1"/>
  <c r="N233" i="24" s="1"/>
  <c r="BO74" i="4"/>
  <c r="AD68" i="1"/>
  <c r="AH68" i="1" s="1"/>
  <c r="G98" i="17" s="1"/>
  <c r="I169" i="22" s="1"/>
  <c r="G47" i="17"/>
  <c r="I139" i="22" s="1"/>
  <c r="M163" i="24"/>
  <c r="N163" i="24" s="1"/>
  <c r="AH13" i="1"/>
  <c r="AD29" i="1"/>
  <c r="AE29" i="1"/>
  <c r="AE31" i="1" s="1"/>
  <c r="V29" i="1"/>
  <c r="V31" i="1" s="1"/>
  <c r="Z29" i="1"/>
  <c r="Z31" i="1" s="1"/>
  <c r="AB29" i="1"/>
  <c r="AB31" i="1" s="1"/>
  <c r="F154" i="22"/>
  <c r="K13" i="1"/>
  <c r="K29" i="1" s="1"/>
  <c r="K31" i="1" s="1"/>
  <c r="Q30" i="19"/>
  <c r="Q32" i="19" s="1"/>
  <c r="M13" i="1"/>
  <c r="S30" i="19"/>
  <c r="S32" i="19" s="1"/>
  <c r="AA29" i="1"/>
  <c r="AA31" i="1" s="1"/>
  <c r="AC26" i="1"/>
  <c r="K168" i="24"/>
  <c r="L168" i="24" s="1"/>
  <c r="F52" i="17"/>
  <c r="H132" i="22" s="1"/>
  <c r="AC25" i="1"/>
  <c r="K167" i="24"/>
  <c r="L167" i="24" s="1"/>
  <c r="F51" i="17"/>
  <c r="H101" i="22" s="1"/>
  <c r="H102" i="22" s="1"/>
  <c r="AC16" i="1"/>
  <c r="K158" i="24"/>
  <c r="L158" i="24" s="1"/>
  <c r="F42" i="17"/>
  <c r="H129" i="22" s="1"/>
  <c r="K155" i="24"/>
  <c r="L155" i="24" s="1"/>
  <c r="F39" i="17"/>
  <c r="AU32" i="19"/>
  <c r="BG32" i="19" s="1"/>
  <c r="BG30" i="19"/>
  <c r="AC13" i="1"/>
  <c r="Y29" i="1"/>
  <c r="Y65" i="1"/>
  <c r="AC65" i="1" s="1"/>
  <c r="BB71" i="4"/>
  <c r="BB68" i="4"/>
  <c r="K239" i="24" s="1"/>
  <c r="L239" i="24" s="1"/>
  <c r="Y62" i="1"/>
  <c r="AC62" i="1" s="1"/>
  <c r="F92" i="17" s="1"/>
  <c r="H176" i="22" s="1"/>
  <c r="Y64" i="1"/>
  <c r="AC64" i="1" s="1"/>
  <c r="F94" i="17" s="1"/>
  <c r="H159" i="22" s="1"/>
  <c r="BB70" i="4"/>
  <c r="BB61" i="4"/>
  <c r="K228" i="24" s="1"/>
  <c r="L228" i="24" s="1"/>
  <c r="Y55" i="1"/>
  <c r="AC55" i="1" s="1"/>
  <c r="F85" i="17" s="1"/>
  <c r="H182" i="22" s="1"/>
  <c r="AS291" i="4"/>
  <c r="AQ53" i="4"/>
  <c r="AT291" i="4"/>
  <c r="AR53" i="4"/>
  <c r="AP36" i="4"/>
  <c r="BB67" i="4"/>
  <c r="K238" i="24" s="1"/>
  <c r="L238" i="24" s="1"/>
  <c r="Y61" i="1"/>
  <c r="AC61" i="1" s="1"/>
  <c r="F91" i="17" s="1"/>
  <c r="H179" i="22" s="1"/>
  <c r="BB66" i="4"/>
  <c r="K234" i="24" s="1"/>
  <c r="L234" i="24" s="1"/>
  <c r="Y60" i="1"/>
  <c r="AC60" i="1" s="1"/>
  <c r="F90" i="17" s="1"/>
  <c r="H144" i="22" s="1"/>
  <c r="Y59" i="1"/>
  <c r="AC59" i="1" s="1"/>
  <c r="F89" i="17" s="1"/>
  <c r="H145" i="22" s="1"/>
  <c r="BB65" i="4"/>
  <c r="K233" i="24" s="1"/>
  <c r="L233" i="24" s="1"/>
  <c r="BB74" i="4"/>
  <c r="Y68" i="1"/>
  <c r="AC68" i="1" s="1"/>
  <c r="F98" i="17" s="1"/>
  <c r="H169" i="22" s="1"/>
  <c r="K163" i="24"/>
  <c r="L163" i="24" s="1"/>
  <c r="F47" i="17"/>
  <c r="H139" i="22" s="1"/>
  <c r="AC21" i="1"/>
  <c r="X26" i="1"/>
  <c r="I168" i="24"/>
  <c r="J168" i="24" s="1"/>
  <c r="E52" i="17"/>
  <c r="G132" i="22" s="1"/>
  <c r="X25" i="1"/>
  <c r="I167" i="24"/>
  <c r="J167" i="24" s="1"/>
  <c r="E51" i="17"/>
  <c r="G101" i="22" s="1"/>
  <c r="G102" i="22" s="1"/>
  <c r="I158" i="24"/>
  <c r="J158" i="24" s="1"/>
  <c r="E42" i="17"/>
  <c r="G129" i="22" s="1"/>
  <c r="X16" i="1"/>
  <c r="T65" i="1"/>
  <c r="X65" i="1" s="1"/>
  <c r="AO71" i="4"/>
  <c r="T62" i="1"/>
  <c r="X62" i="1" s="1"/>
  <c r="E92" i="17" s="1"/>
  <c r="G176" i="22" s="1"/>
  <c r="AO68" i="4"/>
  <c r="I239" i="24" s="1"/>
  <c r="J239" i="24" s="1"/>
  <c r="T64" i="1"/>
  <c r="X64" i="1" s="1"/>
  <c r="E94" i="17" s="1"/>
  <c r="G159" i="22" s="1"/>
  <c r="AO70" i="4"/>
  <c r="T55" i="1"/>
  <c r="X55" i="1" s="1"/>
  <c r="E85" i="17" s="1"/>
  <c r="G182" i="22" s="1"/>
  <c r="AO61" i="4"/>
  <c r="I228" i="24" s="1"/>
  <c r="J228" i="24" s="1"/>
  <c r="AG291" i="4"/>
  <c r="AE53" i="4"/>
  <c r="AC36" i="4"/>
  <c r="AD53" i="4"/>
  <c r="AF291" i="4"/>
  <c r="T61" i="1"/>
  <c r="X61" i="1" s="1"/>
  <c r="E91" i="17" s="1"/>
  <c r="G179" i="22" s="1"/>
  <c r="AO67" i="4"/>
  <c r="I238" i="24" s="1"/>
  <c r="J238" i="24" s="1"/>
  <c r="T60" i="1"/>
  <c r="X60" i="1" s="1"/>
  <c r="E90" i="17" s="1"/>
  <c r="G144" i="22" s="1"/>
  <c r="AO66" i="4"/>
  <c r="I234" i="24" s="1"/>
  <c r="J234" i="24" s="1"/>
  <c r="T59" i="1"/>
  <c r="X59" i="1" s="1"/>
  <c r="E89" i="17" s="1"/>
  <c r="G145" i="22" s="1"/>
  <c r="AO65" i="4"/>
  <c r="I233" i="24" s="1"/>
  <c r="J233" i="24" s="1"/>
  <c r="AO74" i="4"/>
  <c r="T68" i="1"/>
  <c r="X68" i="1" s="1"/>
  <c r="E98" i="17" s="1"/>
  <c r="G169" i="22" s="1"/>
  <c r="I163" i="24"/>
  <c r="J163" i="24" s="1"/>
  <c r="E47" i="17"/>
  <c r="G139" i="22" s="1"/>
  <c r="X21" i="1"/>
  <c r="I155" i="24"/>
  <c r="J155" i="24" s="1"/>
  <c r="E39" i="17"/>
  <c r="AH32" i="19"/>
  <c r="AT32" i="19" s="1"/>
  <c r="AT30" i="19"/>
  <c r="X13" i="1"/>
  <c r="T29" i="1"/>
  <c r="S26" i="1"/>
  <c r="G168" i="24"/>
  <c r="H168" i="24" s="1"/>
  <c r="D52" i="17"/>
  <c r="F132" i="22" s="1"/>
  <c r="S25" i="1"/>
  <c r="G167" i="24"/>
  <c r="H167" i="24" s="1"/>
  <c r="D51" i="17"/>
  <c r="F101" i="22" s="1"/>
  <c r="F102" i="22" s="1"/>
  <c r="G158" i="24"/>
  <c r="H158" i="24" s="1"/>
  <c r="D42" i="17"/>
  <c r="F129" i="22" s="1"/>
  <c r="S16" i="1"/>
  <c r="O65" i="1"/>
  <c r="S65" i="1" s="1"/>
  <c r="AB71" i="4"/>
  <c r="G269" i="24" s="1"/>
  <c r="H269" i="24" s="1"/>
  <c r="O62" i="1"/>
  <c r="S62" i="1" s="1"/>
  <c r="D92" i="17" s="1"/>
  <c r="F176" i="22" s="1"/>
  <c r="AB68" i="4"/>
  <c r="G239" i="24" s="1"/>
  <c r="H239" i="24" s="1"/>
  <c r="AB70" i="4"/>
  <c r="O64" i="1"/>
  <c r="S64" i="1" s="1"/>
  <c r="D94" i="17" s="1"/>
  <c r="F159" i="22" s="1"/>
  <c r="O55" i="1"/>
  <c r="S55" i="1" s="1"/>
  <c r="D85" i="17" s="1"/>
  <c r="F182" i="22" s="1"/>
  <c r="AB61" i="4"/>
  <c r="G228" i="24" s="1"/>
  <c r="H228" i="24" s="1"/>
  <c r="T291" i="4"/>
  <c r="R53" i="4"/>
  <c r="S291" i="4"/>
  <c r="Q53" i="4"/>
  <c r="P36" i="4"/>
  <c r="O46" i="1"/>
  <c r="AB52" i="4"/>
  <c r="O61" i="1"/>
  <c r="S61" i="1" s="1"/>
  <c r="D91" i="17" s="1"/>
  <c r="F179" i="22" s="1"/>
  <c r="AB67" i="4"/>
  <c r="G238" i="24" s="1"/>
  <c r="H238" i="24" s="1"/>
  <c r="O60" i="1"/>
  <c r="S60" i="1" s="1"/>
  <c r="D90" i="17" s="1"/>
  <c r="F144" i="22" s="1"/>
  <c r="AB66" i="4"/>
  <c r="G234" i="24" s="1"/>
  <c r="H234" i="24" s="1"/>
  <c r="O59" i="1"/>
  <c r="S59" i="1" s="1"/>
  <c r="D89" i="17" s="1"/>
  <c r="F145" i="22" s="1"/>
  <c r="AB65" i="4"/>
  <c r="G233" i="24" s="1"/>
  <c r="H233" i="24" s="1"/>
  <c r="AB74" i="4"/>
  <c r="O68" i="1"/>
  <c r="S68" i="1" s="1"/>
  <c r="D98" i="17" s="1"/>
  <c r="F169" i="22" s="1"/>
  <c r="G163" i="24"/>
  <c r="H163" i="24" s="1"/>
  <c r="D47" i="17"/>
  <c r="F139" i="22" s="1"/>
  <c r="S21" i="1"/>
  <c r="G162" i="24"/>
  <c r="H162" i="24" s="1"/>
  <c r="D46" i="17"/>
  <c r="F149" i="22" s="1"/>
  <c r="G159" i="24"/>
  <c r="H159" i="24" s="1"/>
  <c r="D43" i="17"/>
  <c r="F137" i="22" s="1"/>
  <c r="G155" i="24"/>
  <c r="H155" i="24" s="1"/>
  <c r="D39" i="17"/>
  <c r="F148" i="22" s="1"/>
  <c r="S13" i="1"/>
  <c r="G151" i="24"/>
  <c r="H151" i="24" s="1"/>
  <c r="D35" i="17"/>
  <c r="S9" i="1"/>
  <c r="U32" i="19"/>
  <c r="J13" i="1"/>
  <c r="J29" i="1" s="1"/>
  <c r="J31" i="1" s="1"/>
  <c r="P30" i="19"/>
  <c r="P32" i="19" s="1"/>
  <c r="B63" i="1"/>
  <c r="N63" i="1" s="1"/>
  <c r="O69" i="4"/>
  <c r="F240" i="24" s="1"/>
  <c r="B48" i="1"/>
  <c r="N48" i="1" s="1"/>
  <c r="C78" i="17" s="1"/>
  <c r="E170" i="22" s="1"/>
  <c r="O54" i="4"/>
  <c r="B47" i="1"/>
  <c r="G291" i="4"/>
  <c r="E53" i="4"/>
  <c r="F291" i="4"/>
  <c r="D53" i="4"/>
  <c r="D318" i="4"/>
  <c r="B46" i="1"/>
  <c r="C36" i="4"/>
  <c r="O52" i="4"/>
  <c r="E167" i="24"/>
  <c r="C51" i="17"/>
  <c r="E101" i="22" s="1"/>
  <c r="E102" i="22" s="1"/>
  <c r="E168" i="24"/>
  <c r="F168" i="24" s="1"/>
  <c r="C52" i="17"/>
  <c r="E132" i="22" s="1"/>
  <c r="E158" i="24"/>
  <c r="F158" i="24" s="1"/>
  <c r="C42" i="17"/>
  <c r="E129" i="22" s="1"/>
  <c r="E157" i="24"/>
  <c r="C41" i="17"/>
  <c r="E136" i="22" s="1"/>
  <c r="B65" i="1"/>
  <c r="N65" i="1" s="1"/>
  <c r="C95" i="17" s="1"/>
  <c r="E116" i="22" s="1"/>
  <c r="E121" i="22" s="1"/>
  <c r="O71" i="4"/>
  <c r="B62" i="1"/>
  <c r="N62" i="1" s="1"/>
  <c r="C92" i="17" s="1"/>
  <c r="E176" i="22" s="1"/>
  <c r="O68" i="4"/>
  <c r="E239" i="24" s="1"/>
  <c r="F239" i="24" s="1"/>
  <c r="B64" i="1"/>
  <c r="N64" i="1" s="1"/>
  <c r="C94" i="17" s="1"/>
  <c r="E159" i="22" s="1"/>
  <c r="O70" i="4"/>
  <c r="B55" i="1"/>
  <c r="N55" i="1" s="1"/>
  <c r="C85" i="17" s="1"/>
  <c r="E182" i="22" s="1"/>
  <c r="O61" i="4"/>
  <c r="E228" i="24" s="1"/>
  <c r="F228" i="24" s="1"/>
  <c r="B61" i="1"/>
  <c r="N61" i="1" s="1"/>
  <c r="C91" i="17" s="1"/>
  <c r="E179" i="22" s="1"/>
  <c r="O67" i="4"/>
  <c r="E238" i="24" s="1"/>
  <c r="F238" i="24" s="1"/>
  <c r="B60" i="1"/>
  <c r="N60" i="1" s="1"/>
  <c r="C90" i="17" s="1"/>
  <c r="E144" i="22" s="1"/>
  <c r="O66" i="4"/>
  <c r="E234" i="24" s="1"/>
  <c r="F234" i="24" s="1"/>
  <c r="B59" i="1"/>
  <c r="N59" i="1" s="1"/>
  <c r="C89" i="17" s="1"/>
  <c r="E145" i="22" s="1"/>
  <c r="O65" i="4"/>
  <c r="E233" i="24" s="1"/>
  <c r="F233" i="24" s="1"/>
  <c r="B68" i="1"/>
  <c r="N68" i="1" s="1"/>
  <c r="C98" i="17" s="1"/>
  <c r="E169" i="22" s="1"/>
  <c r="O74" i="4"/>
  <c r="E163" i="24"/>
  <c r="F163" i="24" s="1"/>
  <c r="C47" i="17"/>
  <c r="E139" i="22" s="1"/>
  <c r="E159" i="24"/>
  <c r="F159" i="24" s="1"/>
  <c r="C43" i="17"/>
  <c r="E137" i="22" s="1"/>
  <c r="H13" i="1"/>
  <c r="N30" i="19"/>
  <c r="N32" i="19" s="1"/>
  <c r="T15" i="19"/>
  <c r="H32" i="19"/>
  <c r="E151" i="24"/>
  <c r="C35" i="17"/>
  <c r="E128" i="22" s="1"/>
  <c r="B29" i="1"/>
  <c r="B31" i="1" s="1"/>
  <c r="N9" i="1"/>
  <c r="U29" i="1"/>
  <c r="U31" i="1" s="1"/>
  <c r="I13" i="1"/>
  <c r="I29" i="1" s="1"/>
  <c r="I31" i="1" s="1"/>
  <c r="O30" i="19"/>
  <c r="L13" i="1"/>
  <c r="L29" i="1" s="1"/>
  <c r="L31" i="1" s="1"/>
  <c r="R30" i="19"/>
  <c r="R32" i="19" s="1"/>
  <c r="O24" i="1"/>
  <c r="AA26" i="19"/>
  <c r="AC24" i="1"/>
  <c r="BG26" i="19"/>
  <c r="AF24" i="1"/>
  <c r="BT26" i="19"/>
  <c r="Y26" i="19"/>
  <c r="M24" i="1"/>
  <c r="T26" i="19"/>
  <c r="N24" i="1"/>
  <c r="W24" i="1"/>
  <c r="AT26" i="19"/>
  <c r="AD26" i="19"/>
  <c r="F306" i="24" l="1"/>
  <c r="E202" i="22"/>
  <c r="F157" i="24"/>
  <c r="E370" i="24"/>
  <c r="I195" i="22"/>
  <c r="N277" i="24"/>
  <c r="E372" i="24"/>
  <c r="L277" i="24"/>
  <c r="H195" i="22"/>
  <c r="E375" i="24"/>
  <c r="F167" i="24"/>
  <c r="E364" i="24"/>
  <c r="F277" i="24"/>
  <c r="E195" i="22"/>
  <c r="I157" i="22"/>
  <c r="F151" i="24"/>
  <c r="F225" i="24"/>
  <c r="E235" i="24"/>
  <c r="F235" i="24" s="1"/>
  <c r="F150" i="22"/>
  <c r="E153" i="24"/>
  <c r="O282" i="4"/>
  <c r="N33" i="1"/>
  <c r="E249" i="24"/>
  <c r="D234" i="4"/>
  <c r="E234" i="4" s="1"/>
  <c r="E232" i="4"/>
  <c r="D110" i="4"/>
  <c r="BD233" i="4"/>
  <c r="BC111" i="4"/>
  <c r="Q234" i="4"/>
  <c r="P112" i="4"/>
  <c r="G125" i="4"/>
  <c r="H254" i="4"/>
  <c r="F129" i="4"/>
  <c r="G191" i="4"/>
  <c r="AG182" i="4"/>
  <c r="AF120" i="4"/>
  <c r="AF178" i="4"/>
  <c r="AE116" i="4"/>
  <c r="AQ133" i="4"/>
  <c r="AR195" i="4"/>
  <c r="AE133" i="4"/>
  <c r="AF195" i="4"/>
  <c r="BD133" i="4"/>
  <c r="BE195" i="4"/>
  <c r="F131" i="4"/>
  <c r="G193" i="4"/>
  <c r="G277" i="24"/>
  <c r="H306" i="24"/>
  <c r="J306" i="24"/>
  <c r="I277" i="24"/>
  <c r="H168" i="4"/>
  <c r="G106" i="4"/>
  <c r="S187" i="4"/>
  <c r="E311" i="4"/>
  <c r="D73" i="4"/>
  <c r="C67" i="1" s="1"/>
  <c r="AD73" i="4"/>
  <c r="AE311" i="4"/>
  <c r="E156" i="24"/>
  <c r="C40" i="17"/>
  <c r="E152" i="24"/>
  <c r="C36" i="17"/>
  <c r="E127" i="22" s="1"/>
  <c r="E160" i="24"/>
  <c r="F160" i="24" s="1"/>
  <c r="C44" i="17"/>
  <c r="E131" i="22" s="1"/>
  <c r="E164" i="24"/>
  <c r="F164" i="24" s="1"/>
  <c r="C48" i="17"/>
  <c r="E108" i="22" s="1"/>
  <c r="E109" i="22" s="1"/>
  <c r="C93" i="17"/>
  <c r="E92" i="22" s="1"/>
  <c r="V159" i="4"/>
  <c r="U97" i="4"/>
  <c r="AT159" i="4"/>
  <c r="AS97" i="4"/>
  <c r="BG159" i="4"/>
  <c r="BF97" i="4"/>
  <c r="AH159" i="4"/>
  <c r="AG97" i="4"/>
  <c r="K159" i="4"/>
  <c r="J97" i="4"/>
  <c r="E133" i="22"/>
  <c r="I240" i="4"/>
  <c r="H116" i="4"/>
  <c r="E143" i="4"/>
  <c r="D112" i="4"/>
  <c r="J286" i="4"/>
  <c r="H48" i="4"/>
  <c r="G42" i="1" s="1"/>
  <c r="F163" i="17"/>
  <c r="S265" i="4"/>
  <c r="AH53" i="1"/>
  <c r="G83" i="17" s="1"/>
  <c r="I180" i="22" s="1"/>
  <c r="AH45" i="1"/>
  <c r="G75" i="17" s="1"/>
  <c r="I162" i="22" s="1"/>
  <c r="I163" i="22" s="1"/>
  <c r="D111" i="4"/>
  <c r="E233" i="4"/>
  <c r="BG240" i="4"/>
  <c r="BF115" i="4"/>
  <c r="BF247" i="4"/>
  <c r="BF248" i="4" s="1"/>
  <c r="R241" i="4"/>
  <c r="Q117" i="4"/>
  <c r="E144" i="17"/>
  <c r="AC53" i="1"/>
  <c r="F83" i="17" s="1"/>
  <c r="H180" i="22" s="1"/>
  <c r="AH58" i="1"/>
  <c r="G88" i="17" s="1"/>
  <c r="I143" i="22" s="1"/>
  <c r="I146" i="22" s="1"/>
  <c r="AH71" i="1"/>
  <c r="G101" i="17" s="1"/>
  <c r="I94" i="22" s="1"/>
  <c r="I96" i="22" s="1"/>
  <c r="AT240" i="4"/>
  <c r="AS115" i="4"/>
  <c r="F120" i="4"/>
  <c r="G182" i="4"/>
  <c r="BE120" i="4"/>
  <c r="BF182" i="4"/>
  <c r="AQ117" i="4"/>
  <c r="AR179" i="4"/>
  <c r="J194" i="4"/>
  <c r="I132" i="4"/>
  <c r="F142" i="4"/>
  <c r="G204" i="4"/>
  <c r="G216" i="17"/>
  <c r="U196" i="4"/>
  <c r="W196" i="4" s="1"/>
  <c r="Y196" i="4" s="1"/>
  <c r="AA196" i="4" s="1"/>
  <c r="T195" i="4"/>
  <c r="S133" i="4"/>
  <c r="BF180" i="4"/>
  <c r="BE118" i="4"/>
  <c r="BF172" i="4"/>
  <c r="BE110" i="4"/>
  <c r="S165" i="4"/>
  <c r="BD119" i="4"/>
  <c r="BE181" i="4"/>
  <c r="BD174" i="4"/>
  <c r="BC112" i="4"/>
  <c r="BD117" i="4"/>
  <c r="BE179" i="4"/>
  <c r="H195" i="4"/>
  <c r="G133" i="4"/>
  <c r="AE117" i="4"/>
  <c r="AF179" i="4"/>
  <c r="AF118" i="4"/>
  <c r="AG180" i="4"/>
  <c r="I192" i="4"/>
  <c r="I130" i="4" s="1"/>
  <c r="S174" i="4"/>
  <c r="AQ119" i="4"/>
  <c r="AR181" i="4"/>
  <c r="AR120" i="4"/>
  <c r="AS182" i="4"/>
  <c r="S164" i="4"/>
  <c r="G119" i="4"/>
  <c r="H181" i="4"/>
  <c r="BF178" i="4"/>
  <c r="BE116" i="4"/>
  <c r="AS180" i="4"/>
  <c r="AR118" i="4"/>
  <c r="BF173" i="4"/>
  <c r="R136" i="4"/>
  <c r="S198" i="4"/>
  <c r="G175" i="4"/>
  <c r="F113" i="4"/>
  <c r="K203" i="4"/>
  <c r="J141" i="4"/>
  <c r="AE119" i="4"/>
  <c r="AF181" i="4"/>
  <c r="AS178" i="4"/>
  <c r="AR116" i="4"/>
  <c r="BD103" i="4"/>
  <c r="BE165" i="4"/>
  <c r="AR165" i="4"/>
  <c r="AQ103" i="4"/>
  <c r="H47" i="4"/>
  <c r="I285" i="4"/>
  <c r="X191" i="4"/>
  <c r="W129" i="4"/>
  <c r="W179" i="4"/>
  <c r="AM194" i="4"/>
  <c r="AY184" i="4"/>
  <c r="R268" i="4"/>
  <c r="E164" i="17"/>
  <c r="Q140" i="4"/>
  <c r="Q143" i="4" s="1"/>
  <c r="F159" i="17"/>
  <c r="S261" i="4"/>
  <c r="R132" i="4"/>
  <c r="AU193" i="4"/>
  <c r="AJ189" i="4"/>
  <c r="AY204" i="4"/>
  <c r="AI177" i="4"/>
  <c r="AH115" i="4"/>
  <c r="AI188" i="4"/>
  <c r="V203" i="4"/>
  <c r="BK190" i="4"/>
  <c r="H161" i="4"/>
  <c r="G99" i="4"/>
  <c r="AV192" i="4"/>
  <c r="F158" i="17"/>
  <c r="S260" i="4"/>
  <c r="R131" i="4"/>
  <c r="BK192" i="4"/>
  <c r="BI202" i="4"/>
  <c r="G146" i="17"/>
  <c r="T243" i="4"/>
  <c r="U243" i="4" s="1"/>
  <c r="V243" i="4" s="1"/>
  <c r="W243" i="4" s="1"/>
  <c r="X243" i="4" s="1"/>
  <c r="Y243" i="4" s="1"/>
  <c r="Z243" i="4" s="1"/>
  <c r="AA243" i="4" s="1"/>
  <c r="AB243" i="4" s="1"/>
  <c r="AY202" i="4"/>
  <c r="BJ204" i="4"/>
  <c r="I242" i="4"/>
  <c r="I118" i="4" s="1"/>
  <c r="H247" i="4"/>
  <c r="H248" i="4" s="1"/>
  <c r="T204" i="4"/>
  <c r="BL193" i="4"/>
  <c r="BC114" i="4"/>
  <c r="E108" i="4"/>
  <c r="BC96" i="4"/>
  <c r="Y184" i="4"/>
  <c r="BJ189" i="4"/>
  <c r="Y177" i="4"/>
  <c r="AZ177" i="4"/>
  <c r="S238" i="4"/>
  <c r="R115" i="4"/>
  <c r="BO212" i="4"/>
  <c r="G123" i="17"/>
  <c r="J180" i="4"/>
  <c r="BH156" i="4"/>
  <c r="S255" i="4"/>
  <c r="F153" i="17"/>
  <c r="R126" i="4"/>
  <c r="BK196" i="4"/>
  <c r="S252" i="4"/>
  <c r="F150" i="17"/>
  <c r="R122" i="4"/>
  <c r="V192" i="4"/>
  <c r="K179" i="4"/>
  <c r="J117" i="4"/>
  <c r="V178" i="4"/>
  <c r="S256" i="4"/>
  <c r="F154" i="17"/>
  <c r="R127" i="4"/>
  <c r="AW188" i="4"/>
  <c r="AV198" i="4"/>
  <c r="I50" i="4"/>
  <c r="H44" i="1" s="1"/>
  <c r="J288" i="4"/>
  <c r="AI192" i="4"/>
  <c r="X185" i="4"/>
  <c r="BK186" i="4"/>
  <c r="BI188" i="4"/>
  <c r="H185" i="4"/>
  <c r="AT175" i="4"/>
  <c r="J186" i="4"/>
  <c r="J124" i="4" s="1"/>
  <c r="G122" i="4"/>
  <c r="H184" i="4"/>
  <c r="AH175" i="4"/>
  <c r="AK193" i="4"/>
  <c r="I177" i="4"/>
  <c r="H115" i="4"/>
  <c r="L178" i="4"/>
  <c r="BJ203" i="4"/>
  <c r="AC49" i="1"/>
  <c r="F79" i="17" s="1"/>
  <c r="H183" i="22" s="1"/>
  <c r="G128" i="4"/>
  <c r="H190" i="4"/>
  <c r="AX189" i="4"/>
  <c r="U194" i="4"/>
  <c r="AX186" i="4"/>
  <c r="AU194" i="4"/>
  <c r="T158" i="4"/>
  <c r="T96" i="4" s="1"/>
  <c r="AU242" i="4"/>
  <c r="AT247" i="4"/>
  <c r="AT248" i="4" s="1"/>
  <c r="BA173" i="4"/>
  <c r="BK175" i="4"/>
  <c r="AI196" i="4"/>
  <c r="AW174" i="4"/>
  <c r="H118" i="4"/>
  <c r="BJ185" i="4"/>
  <c r="U181" i="4"/>
  <c r="T119" i="4"/>
  <c r="AH184" i="4"/>
  <c r="V186" i="4"/>
  <c r="AF211" i="4"/>
  <c r="AE94" i="4"/>
  <c r="AH186" i="4"/>
  <c r="S269" i="4"/>
  <c r="F165" i="17"/>
  <c r="R141" i="4"/>
  <c r="AI174" i="4"/>
  <c r="V189" i="4"/>
  <c r="H257" i="4"/>
  <c r="G147" i="17"/>
  <c r="T244" i="4"/>
  <c r="U244" i="4" s="1"/>
  <c r="V244" i="4" s="1"/>
  <c r="W244" i="4" s="1"/>
  <c r="X244" i="4" s="1"/>
  <c r="Y244" i="4" s="1"/>
  <c r="Z244" i="4" s="1"/>
  <c r="AA244" i="4" s="1"/>
  <c r="AB244" i="4" s="1"/>
  <c r="BI194" i="4"/>
  <c r="G202" i="4"/>
  <c r="F140" i="4"/>
  <c r="H136" i="4"/>
  <c r="I198" i="4"/>
  <c r="S259" i="4"/>
  <c r="F157" i="17"/>
  <c r="R130" i="4"/>
  <c r="S253" i="4"/>
  <c r="F151" i="17"/>
  <c r="R124" i="4"/>
  <c r="H196" i="4"/>
  <c r="G134" i="4"/>
  <c r="BB273" i="4"/>
  <c r="BC273" i="4" s="1"/>
  <c r="BD273" i="4" s="1"/>
  <c r="BE273" i="4" s="1"/>
  <c r="BF273" i="4" s="1"/>
  <c r="BG273" i="4" s="1"/>
  <c r="BH273" i="4" s="1"/>
  <c r="BI273" i="4" s="1"/>
  <c r="BJ273" i="4" s="1"/>
  <c r="BK273" i="4" s="1"/>
  <c r="BL273" i="4" s="1"/>
  <c r="BM273" i="4" s="1"/>
  <c r="BN273" i="4" s="1"/>
  <c r="F168" i="17"/>
  <c r="V173" i="4"/>
  <c r="S120" i="4"/>
  <c r="J236" i="4"/>
  <c r="BI198" i="4"/>
  <c r="G126" i="4"/>
  <c r="H188" i="4"/>
  <c r="G162" i="17"/>
  <c r="T264" i="4"/>
  <c r="U264" i="4" s="1"/>
  <c r="V264" i="4" s="1"/>
  <c r="W264" i="4" s="1"/>
  <c r="X264" i="4" s="1"/>
  <c r="Y264" i="4" s="1"/>
  <c r="Z264" i="4" s="1"/>
  <c r="AA264" i="4" s="1"/>
  <c r="AB264" i="4" s="1"/>
  <c r="AC264" i="4" s="1"/>
  <c r="G124" i="17"/>
  <c r="BO213" i="4"/>
  <c r="BK184" i="4"/>
  <c r="T190" i="4"/>
  <c r="T202" i="4"/>
  <c r="T180" i="4"/>
  <c r="AM202" i="4"/>
  <c r="AY203" i="4"/>
  <c r="BJ177" i="4"/>
  <c r="J173" i="4"/>
  <c r="P143" i="4"/>
  <c r="AK240" i="4"/>
  <c r="AJ247" i="4"/>
  <c r="AJ248" i="4" s="1"/>
  <c r="J189" i="4"/>
  <c r="J127" i="4" s="1"/>
  <c r="AI203" i="4"/>
  <c r="U188" i="4"/>
  <c r="V94" i="4"/>
  <c r="W156" i="4"/>
  <c r="W193" i="4"/>
  <c r="S270" i="4"/>
  <c r="F166" i="17"/>
  <c r="S134" i="4"/>
  <c r="G161" i="17"/>
  <c r="T263" i="4"/>
  <c r="AL204" i="4"/>
  <c r="U175" i="4"/>
  <c r="T113" i="4"/>
  <c r="AY185" i="4"/>
  <c r="U182" i="4"/>
  <c r="T120" i="4"/>
  <c r="AJ190" i="4"/>
  <c r="AH198" i="4"/>
  <c r="R142" i="4"/>
  <c r="AL185" i="4"/>
  <c r="AW190" i="4"/>
  <c r="F160" i="17"/>
  <c r="S262" i="4"/>
  <c r="N172" i="4"/>
  <c r="O172" i="4" s="1"/>
  <c r="C191" i="17" s="1"/>
  <c r="U166" i="4"/>
  <c r="K156" i="4"/>
  <c r="J94" i="4"/>
  <c r="AI163" i="4"/>
  <c r="AY172" i="4"/>
  <c r="AK156" i="4"/>
  <c r="AU156" i="4"/>
  <c r="X172" i="4"/>
  <c r="AL172" i="4"/>
  <c r="S176" i="4"/>
  <c r="R114" i="4"/>
  <c r="F109" i="22"/>
  <c r="F185" i="22"/>
  <c r="H146" i="22"/>
  <c r="F157" i="22"/>
  <c r="F146" i="22"/>
  <c r="I176" i="4"/>
  <c r="H114" i="4"/>
  <c r="M286" i="4"/>
  <c r="K48" i="4"/>
  <c r="J42" i="1" s="1"/>
  <c r="F96" i="22"/>
  <c r="E96" i="22"/>
  <c r="AR158" i="4"/>
  <c r="AQ96" i="4"/>
  <c r="AQ168" i="4"/>
  <c r="R106" i="4"/>
  <c r="S168" i="4"/>
  <c r="AF164" i="4"/>
  <c r="BE161" i="4"/>
  <c r="BD99" i="4"/>
  <c r="BC106" i="4"/>
  <c r="BD168" i="4"/>
  <c r="AF158" i="4"/>
  <c r="AE96" i="4"/>
  <c r="Q108" i="4"/>
  <c r="BD157" i="4"/>
  <c r="BC95" i="4"/>
  <c r="AR101" i="4"/>
  <c r="AS163" i="4"/>
  <c r="AR167" i="4"/>
  <c r="AQ105" i="4"/>
  <c r="G157" i="4"/>
  <c r="F95" i="4"/>
  <c r="BD105" i="4"/>
  <c r="BE167" i="4"/>
  <c r="H158" i="4"/>
  <c r="G96" i="4"/>
  <c r="AQ162" i="4"/>
  <c r="AP100" i="4"/>
  <c r="V161" i="4"/>
  <c r="AQ99" i="4"/>
  <c r="AR161" i="4"/>
  <c r="BC100" i="4"/>
  <c r="BD162" i="4"/>
  <c r="AF161" i="4"/>
  <c r="AR164" i="4"/>
  <c r="AQ102" i="4"/>
  <c r="AE162" i="4"/>
  <c r="AG165" i="4"/>
  <c r="S105" i="4"/>
  <c r="T167" i="4"/>
  <c r="AQ157" i="4"/>
  <c r="AP95" i="4"/>
  <c r="AE168" i="4"/>
  <c r="AD106" i="4"/>
  <c r="S162" i="4"/>
  <c r="I105" i="4"/>
  <c r="J167" i="4"/>
  <c r="AE105" i="4"/>
  <c r="AF167" i="4"/>
  <c r="AE157" i="4"/>
  <c r="AD95" i="4"/>
  <c r="BD102" i="4"/>
  <c r="BE164" i="4"/>
  <c r="R95" i="4"/>
  <c r="S157" i="4"/>
  <c r="BD96" i="4"/>
  <c r="BE158" i="4"/>
  <c r="AH49" i="1"/>
  <c r="G79" i="17" s="1"/>
  <c r="I183" i="22" s="1"/>
  <c r="BF49" i="4"/>
  <c r="BG287" i="4"/>
  <c r="AC45" i="1"/>
  <c r="F75" i="17" s="1"/>
  <c r="H162" i="22" s="1"/>
  <c r="H163" i="22" s="1"/>
  <c r="AC57" i="1"/>
  <c r="F87" i="17" s="1"/>
  <c r="H155" i="22" s="1"/>
  <c r="AC52" i="1"/>
  <c r="F82" i="17" s="1"/>
  <c r="H111" i="22" s="1"/>
  <c r="H113" i="22" s="1"/>
  <c r="AC54" i="1"/>
  <c r="F84" i="17" s="1"/>
  <c r="H181" i="22" s="1"/>
  <c r="Y47" i="1"/>
  <c r="H157" i="22"/>
  <c r="X63" i="1"/>
  <c r="E93" i="17" s="1"/>
  <c r="G92" i="22" s="1"/>
  <c r="G96" i="22" s="1"/>
  <c r="X57" i="1"/>
  <c r="E87" i="17" s="1"/>
  <c r="G155" i="22" s="1"/>
  <c r="X46" i="1"/>
  <c r="E76" i="17" s="1"/>
  <c r="G160" i="22" s="1"/>
  <c r="X45" i="1"/>
  <c r="E75" i="17" s="1"/>
  <c r="G162" i="22" s="1"/>
  <c r="G152" i="22"/>
  <c r="E116" i="17"/>
  <c r="E235" i="17" s="1"/>
  <c r="X69" i="1"/>
  <c r="F113" i="22"/>
  <c r="G224" i="24"/>
  <c r="D116" i="17"/>
  <c r="D235" i="17" s="1"/>
  <c r="E152" i="22"/>
  <c r="E157" i="22" s="1"/>
  <c r="C116" i="17"/>
  <c r="C235" i="17" s="1"/>
  <c r="AT287" i="4"/>
  <c r="AS49" i="4"/>
  <c r="H133" i="22"/>
  <c r="Y43" i="1"/>
  <c r="G133" i="22"/>
  <c r="AH187" i="4"/>
  <c r="BF187" i="4"/>
  <c r="AS187" i="4"/>
  <c r="AF166" i="4"/>
  <c r="BE166" i="4"/>
  <c r="BD104" i="4"/>
  <c r="AQ104" i="4"/>
  <c r="AR166" i="4"/>
  <c r="BG163" i="4"/>
  <c r="BF101" i="4"/>
  <c r="V163" i="4"/>
  <c r="AQ160" i="4"/>
  <c r="AP98" i="4"/>
  <c r="AD98" i="4"/>
  <c r="AE160" i="4"/>
  <c r="F98" i="4"/>
  <c r="G160" i="4"/>
  <c r="T160" i="4"/>
  <c r="S98" i="4"/>
  <c r="AC108" i="4"/>
  <c r="BC160" i="4"/>
  <c r="I66" i="23"/>
  <c r="AF176" i="4"/>
  <c r="AE114" i="4"/>
  <c r="AR176" i="4"/>
  <c r="AQ114" i="4"/>
  <c r="BE176" i="4"/>
  <c r="BD114" i="4"/>
  <c r="BE191" i="4"/>
  <c r="BD129" i="4"/>
  <c r="AR191" i="4"/>
  <c r="AQ129" i="4"/>
  <c r="AF191" i="4"/>
  <c r="AE129" i="4"/>
  <c r="AR197" i="4"/>
  <c r="G135" i="4"/>
  <c r="H197" i="4"/>
  <c r="BE197" i="4"/>
  <c r="AI197" i="4"/>
  <c r="T197" i="4"/>
  <c r="S135" i="4"/>
  <c r="AD30" i="19"/>
  <c r="AD32" i="19" s="1"/>
  <c r="I166" i="24"/>
  <c r="J166" i="24" s="1"/>
  <c r="E50" i="17"/>
  <c r="G124" i="22" s="1"/>
  <c r="G125" i="22" s="1"/>
  <c r="X24" i="1"/>
  <c r="W29" i="1"/>
  <c r="W31" i="1" s="1"/>
  <c r="E166" i="24"/>
  <c r="C50" i="17"/>
  <c r="E124" i="22" s="1"/>
  <c r="E125" i="22" s="1"/>
  <c r="Z26" i="19"/>
  <c r="AE26" i="19"/>
  <c r="Y30" i="19"/>
  <c r="M166" i="24"/>
  <c r="N166" i="24" s="1"/>
  <c r="G50" i="17"/>
  <c r="I124" i="22" s="1"/>
  <c r="I125" i="22" s="1"/>
  <c r="AF29" i="1"/>
  <c r="AF31" i="1" s="1"/>
  <c r="AH24" i="1"/>
  <c r="K166" i="24"/>
  <c r="F50" i="17"/>
  <c r="H124" i="22" s="1"/>
  <c r="H125" i="22" s="1"/>
  <c r="Q24" i="1"/>
  <c r="Q29" i="1" s="1"/>
  <c r="Q31" i="1" s="1"/>
  <c r="AA30" i="19"/>
  <c r="AA32" i="19" s="1"/>
  <c r="O29" i="1"/>
  <c r="O32" i="19"/>
  <c r="T32" i="19" s="1"/>
  <c r="T30" i="19"/>
  <c r="E155" i="24"/>
  <c r="E371" i="24" s="1"/>
  <c r="C39" i="17"/>
  <c r="E148" i="22" s="1"/>
  <c r="E150" i="22" s="1"/>
  <c r="H29" i="1"/>
  <c r="H31" i="1" s="1"/>
  <c r="N13" i="1"/>
  <c r="N29" i="1" s="1"/>
  <c r="N31" i="1" s="1"/>
  <c r="E185" i="22"/>
  <c r="E269" i="24"/>
  <c r="E331" i="24"/>
  <c r="E146" i="22"/>
  <c r="N46" i="1"/>
  <c r="C47" i="1"/>
  <c r="D36" i="4"/>
  <c r="H291" i="4"/>
  <c r="F53" i="4"/>
  <c r="D47" i="1"/>
  <c r="E36" i="4"/>
  <c r="I291" i="4"/>
  <c r="G53" i="4"/>
  <c r="F128" i="22"/>
  <c r="F133" i="22" s="1"/>
  <c r="S46" i="1"/>
  <c r="D76" i="17" s="1"/>
  <c r="Q36" i="4"/>
  <c r="O47" i="1"/>
  <c r="S53" i="4"/>
  <c r="U291" i="4"/>
  <c r="R36" i="4"/>
  <c r="T53" i="4"/>
  <c r="V291" i="4"/>
  <c r="D95" i="17"/>
  <c r="F116" i="22" s="1"/>
  <c r="F121" i="22" s="1"/>
  <c r="T31" i="1"/>
  <c r="G148" i="22"/>
  <c r="G150" i="22" s="1"/>
  <c r="I171" i="24"/>
  <c r="J171" i="24" s="1"/>
  <c r="AF53" i="4"/>
  <c r="U47" i="1" s="1"/>
  <c r="AH291" i="4"/>
  <c r="AD36" i="4"/>
  <c r="T47" i="1"/>
  <c r="AE36" i="4"/>
  <c r="AI291" i="4"/>
  <c r="AG53" i="4"/>
  <c r="G185" i="22"/>
  <c r="I331" i="24"/>
  <c r="G331" i="24"/>
  <c r="I269" i="24"/>
  <c r="J269" i="24" s="1"/>
  <c r="AR36" i="4"/>
  <c r="AT53" i="4"/>
  <c r="AV291" i="4"/>
  <c r="AQ36" i="4"/>
  <c r="AS53" i="4"/>
  <c r="AU291" i="4"/>
  <c r="K235" i="24"/>
  <c r="L235" i="24" s="1"/>
  <c r="K269" i="24"/>
  <c r="K331" i="24"/>
  <c r="AC29" i="1"/>
  <c r="Y31" i="1"/>
  <c r="H148" i="22"/>
  <c r="H150" i="22" s="1"/>
  <c r="M29" i="1"/>
  <c r="M31" i="1" s="1"/>
  <c r="AD31" i="1"/>
  <c r="BG53" i="4"/>
  <c r="BI291" i="4"/>
  <c r="BE36" i="4"/>
  <c r="AD47" i="1"/>
  <c r="BD36" i="4"/>
  <c r="BH291" i="4"/>
  <c r="BF53" i="4"/>
  <c r="M235" i="24"/>
  <c r="N235" i="24" s="1"/>
  <c r="M269" i="24"/>
  <c r="I130" i="22"/>
  <c r="I133" i="22" s="1"/>
  <c r="E369" i="24" l="1"/>
  <c r="M171" i="24"/>
  <c r="N171" i="24" s="1"/>
  <c r="F249" i="24"/>
  <c r="F269" i="24"/>
  <c r="E367" i="24"/>
  <c r="H277" i="24"/>
  <c r="F195" i="22"/>
  <c r="F153" i="24"/>
  <c r="E366" i="24"/>
  <c r="F156" i="24"/>
  <c r="E365" i="24"/>
  <c r="I365" i="24" s="1"/>
  <c r="J277" i="24"/>
  <c r="G195" i="22"/>
  <c r="F166" i="24"/>
  <c r="E368" i="24"/>
  <c r="F152" i="24"/>
  <c r="E171" i="24"/>
  <c r="F171" i="24" s="1"/>
  <c r="I185" i="22"/>
  <c r="I191" i="22" s="1"/>
  <c r="D137" i="4"/>
  <c r="D149" i="4" s="1"/>
  <c r="D42" i="4" s="1"/>
  <c r="H125" i="4"/>
  <c r="I254" i="4"/>
  <c r="R234" i="4"/>
  <c r="Q112" i="4"/>
  <c r="BE233" i="4"/>
  <c r="BD111" i="4"/>
  <c r="E110" i="4"/>
  <c r="F232" i="4"/>
  <c r="G129" i="4"/>
  <c r="H191" i="4"/>
  <c r="AH182" i="4"/>
  <c r="AG120" i="4"/>
  <c r="AG178" i="4"/>
  <c r="AF116" i="4"/>
  <c r="AG195" i="4"/>
  <c r="AF133" i="4"/>
  <c r="BE133" i="4"/>
  <c r="BF195" i="4"/>
  <c r="AR133" i="4"/>
  <c r="AS195" i="4"/>
  <c r="G131" i="4"/>
  <c r="H193" i="4"/>
  <c r="G95" i="17"/>
  <c r="I116" i="22" s="1"/>
  <c r="I121" i="22" s="1"/>
  <c r="N269" i="24"/>
  <c r="F95" i="17"/>
  <c r="H116" i="22" s="1"/>
  <c r="H121" i="22" s="1"/>
  <c r="L269" i="24"/>
  <c r="K171" i="24"/>
  <c r="L171" i="24" s="1"/>
  <c r="L166" i="24"/>
  <c r="I168" i="4"/>
  <c r="H106" i="4"/>
  <c r="AE73" i="4"/>
  <c r="T67" i="1" s="1"/>
  <c r="AF311" i="4"/>
  <c r="F311" i="4"/>
  <c r="E73" i="4"/>
  <c r="D67" i="1" s="1"/>
  <c r="E318" i="4"/>
  <c r="T187" i="4"/>
  <c r="AI159" i="4"/>
  <c r="AH97" i="4"/>
  <c r="BH159" i="4"/>
  <c r="BG97" i="4"/>
  <c r="AU159" i="4"/>
  <c r="AT97" i="4"/>
  <c r="W159" i="4"/>
  <c r="V97" i="4"/>
  <c r="L159" i="4"/>
  <c r="K97" i="4"/>
  <c r="G235" i="24"/>
  <c r="H235" i="24" s="1"/>
  <c r="H224" i="24"/>
  <c r="F155" i="24"/>
  <c r="J240" i="4"/>
  <c r="I116" i="4"/>
  <c r="G163" i="17"/>
  <c r="T265" i="4"/>
  <c r="U265" i="4" s="1"/>
  <c r="V265" i="4" s="1"/>
  <c r="W265" i="4" s="1"/>
  <c r="H185" i="22"/>
  <c r="BG115" i="4"/>
  <c r="BH240" i="4"/>
  <c r="BG247" i="4"/>
  <c r="BG248" i="4" s="1"/>
  <c r="AU240" i="4"/>
  <c r="AT115" i="4"/>
  <c r="F144" i="17"/>
  <c r="S241" i="4"/>
  <c r="R117" i="4"/>
  <c r="E111" i="4"/>
  <c r="F233" i="4"/>
  <c r="J48" i="4"/>
  <c r="I42" i="1" s="1"/>
  <c r="L286" i="4"/>
  <c r="F234" i="4"/>
  <c r="E112" i="4"/>
  <c r="AF119" i="4"/>
  <c r="AG181" i="4"/>
  <c r="T198" i="4"/>
  <c r="S136" i="4"/>
  <c r="H175" i="4"/>
  <c r="G113" i="4"/>
  <c r="AT180" i="4"/>
  <c r="AS118" i="4"/>
  <c r="T164" i="4"/>
  <c r="AS181" i="4"/>
  <c r="AR119" i="4"/>
  <c r="T174" i="4"/>
  <c r="I195" i="4"/>
  <c r="H133" i="4"/>
  <c r="BD112" i="4"/>
  <c r="BE174" i="4"/>
  <c r="BG172" i="4"/>
  <c r="BF110" i="4"/>
  <c r="T133" i="4"/>
  <c r="U195" i="4"/>
  <c r="H204" i="4"/>
  <c r="G142" i="4"/>
  <c r="AS179" i="4"/>
  <c r="AR117" i="4"/>
  <c r="G120" i="4"/>
  <c r="H182" i="4"/>
  <c r="I181" i="4"/>
  <c r="H119" i="4"/>
  <c r="J192" i="4"/>
  <c r="J130" i="4" s="1"/>
  <c r="AF117" i="4"/>
  <c r="AG179" i="4"/>
  <c r="BE117" i="4"/>
  <c r="BF179" i="4"/>
  <c r="T165" i="4"/>
  <c r="AB196" i="4"/>
  <c r="AG118" i="4"/>
  <c r="AH180" i="4"/>
  <c r="BE119" i="4"/>
  <c r="BF181" i="4"/>
  <c r="K194" i="4"/>
  <c r="J132" i="4"/>
  <c r="F108" i="4"/>
  <c r="AT178" i="4"/>
  <c r="AS116" i="4"/>
  <c r="L203" i="4"/>
  <c r="K141" i="4"/>
  <c r="BG173" i="4"/>
  <c r="BG178" i="4"/>
  <c r="BF116" i="4"/>
  <c r="AS120" i="4"/>
  <c r="AT182" i="4"/>
  <c r="BF118" i="4"/>
  <c r="BG180" i="4"/>
  <c r="BF120" i="4"/>
  <c r="BG182" i="4"/>
  <c r="AR103" i="4"/>
  <c r="AS165" i="4"/>
  <c r="BF165" i="4"/>
  <c r="BE103" i="4"/>
  <c r="R108" i="4"/>
  <c r="AL240" i="4"/>
  <c r="AK247" i="4"/>
  <c r="AK248" i="4" s="1"/>
  <c r="U190" i="4"/>
  <c r="T259" i="4"/>
  <c r="G157" i="17"/>
  <c r="S130" i="4"/>
  <c r="BJ194" i="4"/>
  <c r="W186" i="4"/>
  <c r="AX188" i="4"/>
  <c r="W192" i="4"/>
  <c r="G150" i="17"/>
  <c r="T252" i="4"/>
  <c r="S122" i="4"/>
  <c r="BI156" i="4"/>
  <c r="BA177" i="4"/>
  <c r="BB177" i="4" s="1"/>
  <c r="F196" i="17" s="1"/>
  <c r="Z184" i="4"/>
  <c r="I161" i="4"/>
  <c r="H99" i="4"/>
  <c r="AK190" i="4"/>
  <c r="X193" i="4"/>
  <c r="V188" i="4"/>
  <c r="K189" i="4"/>
  <c r="K127" i="4" s="1"/>
  <c r="K173" i="4"/>
  <c r="AN202" i="4"/>
  <c r="BL184" i="4"/>
  <c r="BJ198" i="4"/>
  <c r="W173" i="4"/>
  <c r="G151" i="17"/>
  <c r="T253" i="4"/>
  <c r="S124" i="4"/>
  <c r="J198" i="4"/>
  <c r="I136" i="4"/>
  <c r="I257" i="4"/>
  <c r="AI186" i="4"/>
  <c r="V181" i="4"/>
  <c r="U119" i="4"/>
  <c r="AX174" i="4"/>
  <c r="BL175" i="4"/>
  <c r="AY186" i="4"/>
  <c r="V194" i="4"/>
  <c r="I190" i="4"/>
  <c r="H128" i="4"/>
  <c r="AI175" i="4"/>
  <c r="K186" i="4"/>
  <c r="K124" i="4" s="1"/>
  <c r="I185" i="4"/>
  <c r="BL186" i="4"/>
  <c r="AW198" i="4"/>
  <c r="W178" i="4"/>
  <c r="T255" i="4"/>
  <c r="G153" i="17"/>
  <c r="S126" i="4"/>
  <c r="BK189" i="4"/>
  <c r="J242" i="4"/>
  <c r="I247" i="4"/>
  <c r="I248" i="4" s="1"/>
  <c r="AZ202" i="4"/>
  <c r="AJ188" i="4"/>
  <c r="AZ204" i="4"/>
  <c r="T261" i="4"/>
  <c r="G159" i="17"/>
  <c r="S132" i="4"/>
  <c r="S268" i="4"/>
  <c r="F164" i="17"/>
  <c r="R140" i="4"/>
  <c r="AN194" i="4"/>
  <c r="X129" i="4"/>
  <c r="Y191" i="4"/>
  <c r="G41" i="1"/>
  <c r="AX190" i="4"/>
  <c r="U263" i="4"/>
  <c r="T134" i="4"/>
  <c r="T270" i="4"/>
  <c r="U270" i="4" s="1"/>
  <c r="V270" i="4" s="1"/>
  <c r="W270" i="4" s="1"/>
  <c r="X270" i="4" s="1"/>
  <c r="Y270" i="4" s="1"/>
  <c r="Z270" i="4" s="1"/>
  <c r="AA270" i="4" s="1"/>
  <c r="AB270" i="4" s="1"/>
  <c r="AC270" i="4" s="1"/>
  <c r="G166" i="17"/>
  <c r="W94" i="4"/>
  <c r="X156" i="4"/>
  <c r="U202" i="4"/>
  <c r="I188" i="4"/>
  <c r="H126" i="4"/>
  <c r="I196" i="4"/>
  <c r="H134" i="4"/>
  <c r="F143" i="4"/>
  <c r="T269" i="4"/>
  <c r="G165" i="17"/>
  <c r="S141" i="4"/>
  <c r="AI184" i="4"/>
  <c r="BB173" i="4"/>
  <c r="F192" i="17" s="1"/>
  <c r="U158" i="4"/>
  <c r="U96" i="4" s="1"/>
  <c r="AV194" i="4"/>
  <c r="AY189" i="4"/>
  <c r="BK203" i="4"/>
  <c r="AL193" i="4"/>
  <c r="I184" i="4"/>
  <c r="H122" i="4"/>
  <c r="AU175" i="4"/>
  <c r="BJ188" i="4"/>
  <c r="AJ192" i="4"/>
  <c r="K288" i="4"/>
  <c r="J50" i="4"/>
  <c r="L179" i="4"/>
  <c r="K117" i="4"/>
  <c r="BL196" i="4"/>
  <c r="T238" i="4"/>
  <c r="S115" i="4"/>
  <c r="BM193" i="4"/>
  <c r="U204" i="4"/>
  <c r="G158" i="17"/>
  <c r="T260" i="4"/>
  <c r="S131" i="4"/>
  <c r="AW192" i="4"/>
  <c r="W203" i="4"/>
  <c r="AZ184" i="4"/>
  <c r="AM185" i="4"/>
  <c r="V175" i="4"/>
  <c r="U113" i="4"/>
  <c r="AM204" i="4"/>
  <c r="AJ203" i="4"/>
  <c r="AD264" i="4"/>
  <c r="AC135" i="4"/>
  <c r="AV242" i="4"/>
  <c r="M178" i="4"/>
  <c r="T262" i="4"/>
  <c r="U262" i="4" s="1"/>
  <c r="V262" i="4" s="1"/>
  <c r="W262" i="4" s="1"/>
  <c r="X262" i="4" s="1"/>
  <c r="Y262" i="4" s="1"/>
  <c r="Z262" i="4" s="1"/>
  <c r="AA262" i="4" s="1"/>
  <c r="AB262" i="4" s="1"/>
  <c r="AC262" i="4" s="1"/>
  <c r="AD262" i="4" s="1"/>
  <c r="AE262" i="4" s="1"/>
  <c r="AF262" i="4" s="1"/>
  <c r="AG262" i="4" s="1"/>
  <c r="AH262" i="4" s="1"/>
  <c r="AI262" i="4" s="1"/>
  <c r="AJ262" i="4" s="1"/>
  <c r="AK262" i="4" s="1"/>
  <c r="AL262" i="4" s="1"/>
  <c r="AM262" i="4" s="1"/>
  <c r="AN262" i="4" s="1"/>
  <c r="AO262" i="4" s="1"/>
  <c r="AP262" i="4" s="1"/>
  <c r="AQ262" i="4" s="1"/>
  <c r="AR262" i="4" s="1"/>
  <c r="AS262" i="4" s="1"/>
  <c r="AT262" i="4" s="1"/>
  <c r="AU262" i="4" s="1"/>
  <c r="AV262" i="4" s="1"/>
  <c r="AW262" i="4" s="1"/>
  <c r="AX262" i="4" s="1"/>
  <c r="AY262" i="4" s="1"/>
  <c r="AZ262" i="4" s="1"/>
  <c r="BA262" i="4" s="1"/>
  <c r="BB262" i="4" s="1"/>
  <c r="BC262" i="4" s="1"/>
  <c r="BD262" i="4" s="1"/>
  <c r="BE262" i="4" s="1"/>
  <c r="BF262" i="4" s="1"/>
  <c r="BG262" i="4" s="1"/>
  <c r="BH262" i="4" s="1"/>
  <c r="BI262" i="4" s="1"/>
  <c r="BJ262" i="4" s="1"/>
  <c r="BK262" i="4" s="1"/>
  <c r="BL262" i="4" s="1"/>
  <c r="BM262" i="4" s="1"/>
  <c r="BN262" i="4" s="1"/>
  <c r="BO262" i="4" s="1"/>
  <c r="G160" i="17"/>
  <c r="AI198" i="4"/>
  <c r="V182" i="4"/>
  <c r="U120" i="4"/>
  <c r="AZ185" i="4"/>
  <c r="BK177" i="4"/>
  <c r="AZ203" i="4"/>
  <c r="U180" i="4"/>
  <c r="K236" i="4"/>
  <c r="BO273" i="4"/>
  <c r="G168" i="17"/>
  <c r="H202" i="4"/>
  <c r="G140" i="4"/>
  <c r="W189" i="4"/>
  <c r="AJ174" i="4"/>
  <c r="AG211" i="4"/>
  <c r="AF94" i="4"/>
  <c r="BK185" i="4"/>
  <c r="AJ196" i="4"/>
  <c r="J177" i="4"/>
  <c r="I115" i="4"/>
  <c r="Y185" i="4"/>
  <c r="G154" i="17"/>
  <c r="T256" i="4"/>
  <c r="S127" i="4"/>
  <c r="J118" i="4"/>
  <c r="K180" i="4"/>
  <c r="Z177" i="4"/>
  <c r="S142" i="4"/>
  <c r="BK204" i="4"/>
  <c r="BJ202" i="4"/>
  <c r="BL192" i="4"/>
  <c r="BL190" i="4"/>
  <c r="AI115" i="4"/>
  <c r="AJ177" i="4"/>
  <c r="AK189" i="4"/>
  <c r="AV193" i="4"/>
  <c r="X179" i="4"/>
  <c r="I47" i="4"/>
  <c r="H41" i="1" s="1"/>
  <c r="J285" i="4"/>
  <c r="AM172" i="4"/>
  <c r="AJ163" i="4"/>
  <c r="V166" i="4"/>
  <c r="Y172" i="4"/>
  <c r="AV156" i="4"/>
  <c r="AL156" i="4"/>
  <c r="AZ172" i="4"/>
  <c r="L156" i="4"/>
  <c r="K94" i="4"/>
  <c r="T176" i="4"/>
  <c r="S114" i="4"/>
  <c r="G157" i="22"/>
  <c r="G163" i="22"/>
  <c r="J176" i="4"/>
  <c r="I114" i="4"/>
  <c r="M48" i="4"/>
  <c r="BF158" i="4"/>
  <c r="BE96" i="4"/>
  <c r="T162" i="4"/>
  <c r="AH165" i="4"/>
  <c r="BF167" i="4"/>
  <c r="BE105" i="4"/>
  <c r="AF162" i="4"/>
  <c r="BE99" i="4"/>
  <c r="BF161" i="4"/>
  <c r="AD108" i="4"/>
  <c r="T157" i="4"/>
  <c r="S95" i="4"/>
  <c r="AF168" i="4"/>
  <c r="AE106" i="4"/>
  <c r="AE95" i="4"/>
  <c r="AF157" i="4"/>
  <c r="AR102" i="4"/>
  <c r="AS164" i="4"/>
  <c r="W161" i="4"/>
  <c r="H157" i="4"/>
  <c r="G95" i="4"/>
  <c r="BD95" i="4"/>
  <c r="BE157" i="4"/>
  <c r="AG164" i="4"/>
  <c r="AR157" i="4"/>
  <c r="AQ95" i="4"/>
  <c r="BE102" i="4"/>
  <c r="BF164" i="4"/>
  <c r="AG167" i="4"/>
  <c r="AF105" i="4"/>
  <c r="AG161" i="4"/>
  <c r="BE162" i="4"/>
  <c r="BD100" i="4"/>
  <c r="AS167" i="4"/>
  <c r="AR105" i="4"/>
  <c r="T168" i="4"/>
  <c r="S106" i="4"/>
  <c r="AR96" i="4"/>
  <c r="AS158" i="4"/>
  <c r="T105" i="4"/>
  <c r="U167" i="4"/>
  <c r="K167" i="4"/>
  <c r="J105" i="4"/>
  <c r="AR162" i="4"/>
  <c r="AQ100" i="4"/>
  <c r="AG158" i="4"/>
  <c r="AF96" i="4"/>
  <c r="AT163" i="4"/>
  <c r="AS101" i="4"/>
  <c r="BE168" i="4"/>
  <c r="BD106" i="4"/>
  <c r="AS161" i="4"/>
  <c r="AR99" i="4"/>
  <c r="I158" i="4"/>
  <c r="H96" i="4"/>
  <c r="AR168" i="4"/>
  <c r="AQ106" i="4"/>
  <c r="AE43" i="1"/>
  <c r="AH29" i="1"/>
  <c r="BG49" i="4"/>
  <c r="AF43" i="1" s="1"/>
  <c r="BH287" i="4"/>
  <c r="E99" i="17"/>
  <c r="G141" i="22" s="1"/>
  <c r="G146" i="22" s="1"/>
  <c r="I231" i="24"/>
  <c r="Z43" i="1"/>
  <c r="AT49" i="4"/>
  <c r="AU287" i="4"/>
  <c r="BG187" i="4"/>
  <c r="AT187" i="4"/>
  <c r="AI187" i="4"/>
  <c r="AR104" i="4"/>
  <c r="AS166" i="4"/>
  <c r="AG166" i="4"/>
  <c r="BE104" i="4"/>
  <c r="BF166" i="4"/>
  <c r="BG101" i="4"/>
  <c r="BH163" i="4"/>
  <c r="W163" i="4"/>
  <c r="AE98" i="4"/>
  <c r="AF160" i="4"/>
  <c r="AR160" i="4"/>
  <c r="AQ98" i="4"/>
  <c r="BD160" i="4"/>
  <c r="BC98" i="4"/>
  <c r="U160" i="4"/>
  <c r="T98" i="4"/>
  <c r="G98" i="4"/>
  <c r="H160" i="4"/>
  <c r="AP108" i="4"/>
  <c r="BF176" i="4"/>
  <c r="BE114" i="4"/>
  <c r="AG176" i="4"/>
  <c r="AF114" i="4"/>
  <c r="AS176" i="4"/>
  <c r="AR114" i="4"/>
  <c r="AS191" i="4"/>
  <c r="AR129" i="4"/>
  <c r="AF129" i="4"/>
  <c r="AG191" i="4"/>
  <c r="BE129" i="4"/>
  <c r="BF191" i="4"/>
  <c r="I197" i="4"/>
  <c r="H135" i="4"/>
  <c r="AS197" i="4"/>
  <c r="C36" i="1"/>
  <c r="D43" i="4"/>
  <c r="D44" i="4"/>
  <c r="D46" i="4"/>
  <c r="D45" i="4"/>
  <c r="T135" i="4"/>
  <c r="U197" i="4"/>
  <c r="AJ197" i="4"/>
  <c r="BF197" i="4"/>
  <c r="X29" i="1"/>
  <c r="BF36" i="4"/>
  <c r="AF47" i="1"/>
  <c r="AE47" i="1"/>
  <c r="BH53" i="4"/>
  <c r="BJ291" i="4"/>
  <c r="BK291" i="4"/>
  <c r="BI53" i="4"/>
  <c r="BG36" i="4"/>
  <c r="AH31" i="1"/>
  <c r="AC31" i="1"/>
  <c r="AW291" i="4"/>
  <c r="AU53" i="4"/>
  <c r="AB47" i="1" s="1"/>
  <c r="AS36" i="4"/>
  <c r="AA47" i="1"/>
  <c r="Z47" i="1"/>
  <c r="AX291" i="4"/>
  <c r="AV53" i="4"/>
  <c r="AT36" i="4"/>
  <c r="E95" i="17"/>
  <c r="G116" i="22" s="1"/>
  <c r="G121" i="22" s="1"/>
  <c r="AG36" i="4"/>
  <c r="V47" i="1"/>
  <c r="AK291" i="4"/>
  <c r="AI53" i="4"/>
  <c r="AH53" i="4"/>
  <c r="W47" i="1" s="1"/>
  <c r="AJ291" i="4"/>
  <c r="AF36" i="4"/>
  <c r="X31" i="1"/>
  <c r="X291" i="4"/>
  <c r="V53" i="4"/>
  <c r="T36" i="4"/>
  <c r="U53" i="4"/>
  <c r="P47" i="1" s="1"/>
  <c r="W291" i="4"/>
  <c r="S36" i="4"/>
  <c r="F160" i="22"/>
  <c r="F163" i="22" s="1"/>
  <c r="F47" i="1"/>
  <c r="G36" i="4"/>
  <c r="I53" i="4"/>
  <c r="K291" i="4"/>
  <c r="E47" i="1"/>
  <c r="F36" i="4"/>
  <c r="H53" i="4"/>
  <c r="J291" i="4"/>
  <c r="C76" i="17"/>
  <c r="E160" i="22" s="1"/>
  <c r="E163" i="22" s="1"/>
  <c r="O31" i="1"/>
  <c r="Y32" i="19"/>
  <c r="AE30" i="19"/>
  <c r="AE32" i="19" s="1"/>
  <c r="AF26" i="19"/>
  <c r="Z30" i="19"/>
  <c r="P24" i="1"/>
  <c r="B38" i="1" l="1"/>
  <c r="C45" i="4"/>
  <c r="B39" i="1" s="1"/>
  <c r="F110" i="4"/>
  <c r="G232" i="4"/>
  <c r="BF233" i="4"/>
  <c r="BE111" i="4"/>
  <c r="S234" i="4"/>
  <c r="R112" i="4"/>
  <c r="I125" i="4"/>
  <c r="J254" i="4"/>
  <c r="H129" i="4"/>
  <c r="I191" i="4"/>
  <c r="AI182" i="4"/>
  <c r="AH120" i="4"/>
  <c r="AH178" i="4"/>
  <c r="AG116" i="4"/>
  <c r="BF133" i="4"/>
  <c r="BG195" i="4"/>
  <c r="AT195" i="4"/>
  <c r="AS133" i="4"/>
  <c r="C46" i="4"/>
  <c r="B40" i="1" s="1"/>
  <c r="AH195" i="4"/>
  <c r="AG133" i="4"/>
  <c r="B37" i="1"/>
  <c r="H131" i="4"/>
  <c r="I193" i="4"/>
  <c r="J168" i="4"/>
  <c r="I106" i="4"/>
  <c r="U187" i="4"/>
  <c r="F73" i="4"/>
  <c r="E67" i="1" s="1"/>
  <c r="G311" i="4"/>
  <c r="F318" i="4"/>
  <c r="AF73" i="4"/>
  <c r="U67" i="1" s="1"/>
  <c r="AG311" i="4"/>
  <c r="B36" i="1"/>
  <c r="I235" i="24"/>
  <c r="J235" i="24" s="1"/>
  <c r="J231" i="24"/>
  <c r="X159" i="4"/>
  <c r="W97" i="4"/>
  <c r="AV159" i="4"/>
  <c r="AU97" i="4"/>
  <c r="BI159" i="4"/>
  <c r="BH97" i="4"/>
  <c r="AJ159" i="4"/>
  <c r="AI97" i="4"/>
  <c r="M159" i="4"/>
  <c r="L97" i="4"/>
  <c r="K240" i="4"/>
  <c r="J116" i="4"/>
  <c r="L48" i="4"/>
  <c r="K42" i="1" s="1"/>
  <c r="N286" i="4"/>
  <c r="O286" i="4" s="1"/>
  <c r="E303" i="24" s="1"/>
  <c r="F111" i="4"/>
  <c r="G233" i="4"/>
  <c r="BH115" i="4"/>
  <c r="BI240" i="4"/>
  <c r="BH247" i="4"/>
  <c r="BH248" i="4" s="1"/>
  <c r="AV240" i="4"/>
  <c r="AU115" i="4"/>
  <c r="S117" i="4"/>
  <c r="G144" i="17"/>
  <c r="T241" i="4"/>
  <c r="AU247" i="4"/>
  <c r="AU248" i="4" s="1"/>
  <c r="T142" i="4"/>
  <c r="G234" i="4"/>
  <c r="F112" i="4"/>
  <c r="E137" i="4"/>
  <c r="E149" i="4" s="1"/>
  <c r="E42" i="4" s="1"/>
  <c r="AU182" i="4"/>
  <c r="AT120" i="4"/>
  <c r="L141" i="4"/>
  <c r="M203" i="4"/>
  <c r="BG181" i="4"/>
  <c r="BF119" i="4"/>
  <c r="I119" i="4"/>
  <c r="J181" i="4"/>
  <c r="I182" i="4"/>
  <c r="H120" i="4"/>
  <c r="AU180" i="4"/>
  <c r="AT118" i="4"/>
  <c r="BG120" i="4"/>
  <c r="BH182" i="4"/>
  <c r="BH173" i="4"/>
  <c r="BG179" i="4"/>
  <c r="BF117" i="4"/>
  <c r="K192" i="4"/>
  <c r="K130" i="4" s="1"/>
  <c r="H142" i="4"/>
  <c r="I204" i="4"/>
  <c r="BH172" i="4"/>
  <c r="BG110" i="4"/>
  <c r="I133" i="4"/>
  <c r="J195" i="4"/>
  <c r="AS119" i="4"/>
  <c r="AT181" i="4"/>
  <c r="U198" i="4"/>
  <c r="T136" i="4"/>
  <c r="AT116" i="4"/>
  <c r="AU178" i="4"/>
  <c r="AH118" i="4"/>
  <c r="AI180" i="4"/>
  <c r="V195" i="4"/>
  <c r="U133" i="4"/>
  <c r="BF174" i="4"/>
  <c r="BE112" i="4"/>
  <c r="U164" i="4"/>
  <c r="AH181" i="4"/>
  <c r="AG119" i="4"/>
  <c r="G143" i="4"/>
  <c r="BH180" i="4"/>
  <c r="BG118" i="4"/>
  <c r="BH178" i="4"/>
  <c r="BG116" i="4"/>
  <c r="L194" i="4"/>
  <c r="K132" i="4"/>
  <c r="U165" i="4"/>
  <c r="AG117" i="4"/>
  <c r="AH179" i="4"/>
  <c r="AS117" i="4"/>
  <c r="AT179" i="4"/>
  <c r="U174" i="4"/>
  <c r="I175" i="4"/>
  <c r="H113" i="4"/>
  <c r="BG165" i="4"/>
  <c r="BF103" i="4"/>
  <c r="AT165" i="4"/>
  <c r="AS103" i="4"/>
  <c r="U256" i="4"/>
  <c r="T127" i="4"/>
  <c r="H140" i="4"/>
  <c r="I202" i="4"/>
  <c r="V120" i="4"/>
  <c r="W182" i="4"/>
  <c r="AE264" i="4"/>
  <c r="AD135" i="4"/>
  <c r="BA184" i="4"/>
  <c r="AX192" i="4"/>
  <c r="M179" i="4"/>
  <c r="L117" i="4"/>
  <c r="AV175" i="4"/>
  <c r="I126" i="4"/>
  <c r="J188" i="4"/>
  <c r="G164" i="17"/>
  <c r="T268" i="4"/>
  <c r="S140" i="4"/>
  <c r="S143" i="4" s="1"/>
  <c r="BL189" i="4"/>
  <c r="W194" i="4"/>
  <c r="BM175" i="4"/>
  <c r="J136" i="4"/>
  <c r="K198" i="4"/>
  <c r="U252" i="4"/>
  <c r="T122" i="4"/>
  <c r="X186" i="4"/>
  <c r="BK194" i="4"/>
  <c r="AL189" i="4"/>
  <c r="BL204" i="4"/>
  <c r="AA177" i="4"/>
  <c r="L180" i="4"/>
  <c r="K177" i="4"/>
  <c r="J115" i="4"/>
  <c r="AH211" i="4"/>
  <c r="AG94" i="4"/>
  <c r="X189" i="4"/>
  <c r="AW242" i="4"/>
  <c r="AV247" i="4"/>
  <c r="AV248" i="4" s="1"/>
  <c r="W175" i="4"/>
  <c r="V113" i="4"/>
  <c r="BK188" i="4"/>
  <c r="AZ189" i="4"/>
  <c r="J196" i="4"/>
  <c r="I134" i="4"/>
  <c r="Y156" i="4"/>
  <c r="X94" i="4"/>
  <c r="AY190" i="4"/>
  <c r="AO194" i="4"/>
  <c r="E214" i="17" s="1"/>
  <c r="BA204" i="4"/>
  <c r="BB204" i="4" s="1"/>
  <c r="BA202" i="4"/>
  <c r="BB202" i="4" s="1"/>
  <c r="F222" i="17" s="1"/>
  <c r="X178" i="4"/>
  <c r="L186" i="4"/>
  <c r="L124" i="4" s="1"/>
  <c r="V119" i="4"/>
  <c r="W181" i="4"/>
  <c r="J257" i="4"/>
  <c r="AO202" i="4"/>
  <c r="E222" i="17" s="1"/>
  <c r="L189" i="4"/>
  <c r="L127" i="4" s="1"/>
  <c r="Y193" i="4"/>
  <c r="AY188" i="4"/>
  <c r="U259" i="4"/>
  <c r="T130" i="4"/>
  <c r="AB177" i="4"/>
  <c r="D196" i="17" s="1"/>
  <c r="BK202" i="4"/>
  <c r="AK196" i="4"/>
  <c r="BA203" i="4"/>
  <c r="BB203" i="4" s="1"/>
  <c r="F223" i="17" s="1"/>
  <c r="L288" i="4"/>
  <c r="K50" i="4"/>
  <c r="J44" i="1" s="1"/>
  <c r="U134" i="4"/>
  <c r="V263" i="4"/>
  <c r="Y179" i="4"/>
  <c r="BM192" i="4"/>
  <c r="BL185" i="4"/>
  <c r="V180" i="4"/>
  <c r="BL177" i="4"/>
  <c r="BA185" i="4"/>
  <c r="AJ198" i="4"/>
  <c r="BN193" i="4"/>
  <c r="AK192" i="4"/>
  <c r="AM193" i="4"/>
  <c r="BL203" i="4"/>
  <c r="AW194" i="4"/>
  <c r="AC142" i="4"/>
  <c r="AD270" i="4"/>
  <c r="Z191" i="4"/>
  <c r="Y129" i="4"/>
  <c r="R143" i="4"/>
  <c r="J185" i="4"/>
  <c r="AZ186" i="4"/>
  <c r="AY174" i="4"/>
  <c r="W188" i="4"/>
  <c r="I99" i="4"/>
  <c r="J161" i="4"/>
  <c r="BJ156" i="4"/>
  <c r="AL247" i="4"/>
  <c r="AL248" i="4" s="1"/>
  <c r="AM240" i="4"/>
  <c r="X203" i="4"/>
  <c r="BM196" i="4"/>
  <c r="V158" i="4"/>
  <c r="V96" i="4" s="1"/>
  <c r="V190" i="4"/>
  <c r="X47" i="1"/>
  <c r="E77" i="17" s="1"/>
  <c r="G167" i="22" s="1"/>
  <c r="S108" i="4"/>
  <c r="K285" i="4"/>
  <c r="J47" i="4"/>
  <c r="I41" i="1" s="1"/>
  <c r="AW193" i="4"/>
  <c r="AK177" i="4"/>
  <c r="AJ115" i="4"/>
  <c r="BM190" i="4"/>
  <c r="Z185" i="4"/>
  <c r="AK174" i="4"/>
  <c r="L236" i="4"/>
  <c r="N178" i="4"/>
  <c r="AK203" i="4"/>
  <c r="AN204" i="4"/>
  <c r="AN185" i="4"/>
  <c r="X265" i="4"/>
  <c r="U260" i="4"/>
  <c r="T131" i="4"/>
  <c r="V204" i="4"/>
  <c r="U142" i="4"/>
  <c r="U238" i="4"/>
  <c r="T115" i="4"/>
  <c r="I44" i="1"/>
  <c r="J184" i="4"/>
  <c r="I122" i="4"/>
  <c r="AJ184" i="4"/>
  <c r="U269" i="4"/>
  <c r="T141" i="4"/>
  <c r="V202" i="4"/>
  <c r="U261" i="4"/>
  <c r="T132" i="4"/>
  <c r="AK188" i="4"/>
  <c r="K242" i="4"/>
  <c r="K118" i="4" s="1"/>
  <c r="J247" i="4"/>
  <c r="J248" i="4" s="1"/>
  <c r="U255" i="4"/>
  <c r="T126" i="4"/>
  <c r="AX198" i="4"/>
  <c r="BM186" i="4"/>
  <c r="AJ175" i="4"/>
  <c r="I128" i="4"/>
  <c r="J190" i="4"/>
  <c r="AJ186" i="4"/>
  <c r="U253" i="4"/>
  <c r="T124" i="4"/>
  <c r="X173" i="4"/>
  <c r="BK198" i="4"/>
  <c r="BM184" i="4"/>
  <c r="L173" i="4"/>
  <c r="AL190" i="4"/>
  <c r="AA184" i="4"/>
  <c r="X192" i="4"/>
  <c r="L94" i="4"/>
  <c r="M156" i="4"/>
  <c r="Z172" i="4"/>
  <c r="BA172" i="4"/>
  <c r="AQ108" i="4"/>
  <c r="AK163" i="4"/>
  <c r="AM156" i="4"/>
  <c r="AW156" i="4"/>
  <c r="W166" i="4"/>
  <c r="AN172" i="4"/>
  <c r="T114" i="4"/>
  <c r="U176" i="4"/>
  <c r="J114" i="4"/>
  <c r="K176" i="4"/>
  <c r="L42" i="1"/>
  <c r="AT101" i="4"/>
  <c r="AU163" i="4"/>
  <c r="I96" i="4"/>
  <c r="J158" i="4"/>
  <c r="AT167" i="4"/>
  <c r="AS105" i="4"/>
  <c r="BF102" i="4"/>
  <c r="BG164" i="4"/>
  <c r="H95" i="4"/>
  <c r="I157" i="4"/>
  <c r="U162" i="4"/>
  <c r="AT161" i="4"/>
  <c r="AS99" i="4"/>
  <c r="AG162" i="4"/>
  <c r="AH158" i="4"/>
  <c r="AG96" i="4"/>
  <c r="BE100" i="4"/>
  <c r="BF162" i="4"/>
  <c r="T106" i="4"/>
  <c r="U168" i="4"/>
  <c r="U105" i="4"/>
  <c r="V167" i="4"/>
  <c r="AH161" i="4"/>
  <c r="X161" i="4"/>
  <c r="AF106" i="4"/>
  <c r="AG168" i="4"/>
  <c r="AR100" i="4"/>
  <c r="AS162" i="4"/>
  <c r="AS102" i="4"/>
  <c r="AT164" i="4"/>
  <c r="BG158" i="4"/>
  <c r="BF96" i="4"/>
  <c r="AT158" i="4"/>
  <c r="AS96" i="4"/>
  <c r="T95" i="4"/>
  <c r="U157" i="4"/>
  <c r="AI165" i="4"/>
  <c r="AG105" i="4"/>
  <c r="AH167" i="4"/>
  <c r="AR95" i="4"/>
  <c r="AS157" i="4"/>
  <c r="BF157" i="4"/>
  <c r="BE95" i="4"/>
  <c r="AS168" i="4"/>
  <c r="AR106" i="4"/>
  <c r="BF168" i="4"/>
  <c r="BE106" i="4"/>
  <c r="K105" i="4"/>
  <c r="L167" i="4"/>
  <c r="AH164" i="4"/>
  <c r="BF99" i="4"/>
  <c r="BG161" i="4"/>
  <c r="AG157" i="4"/>
  <c r="AF95" i="4"/>
  <c r="BF105" i="4"/>
  <c r="BG167" i="4"/>
  <c r="BH49" i="4"/>
  <c r="AG43" i="1" s="1"/>
  <c r="AH43" i="1" s="1"/>
  <c r="G73" i="17" s="1"/>
  <c r="I168" i="22" s="1"/>
  <c r="BI287" i="4"/>
  <c r="AA43" i="1"/>
  <c r="AV287" i="4"/>
  <c r="AU49" i="4"/>
  <c r="AB43" i="1" s="1"/>
  <c r="AU187" i="4"/>
  <c r="AJ187" i="4"/>
  <c r="BH187" i="4"/>
  <c r="AS104" i="4"/>
  <c r="AT166" i="4"/>
  <c r="BG166" i="4"/>
  <c r="BF104" i="4"/>
  <c r="AH166" i="4"/>
  <c r="X163" i="4"/>
  <c r="BI163" i="4"/>
  <c r="BH101" i="4"/>
  <c r="G108" i="4"/>
  <c r="BC108" i="4"/>
  <c r="AF98" i="4"/>
  <c r="AG160" i="4"/>
  <c r="AE108" i="4"/>
  <c r="BD98" i="4"/>
  <c r="BD108" i="4" s="1"/>
  <c r="BE160" i="4"/>
  <c r="AS160" i="4"/>
  <c r="AR98" i="4"/>
  <c r="I160" i="4"/>
  <c r="H98" i="4"/>
  <c r="U98" i="4"/>
  <c r="V160" i="4"/>
  <c r="BF114" i="4"/>
  <c r="BG176" i="4"/>
  <c r="AH176" i="4"/>
  <c r="AG114" i="4"/>
  <c r="AS114" i="4"/>
  <c r="AT176" i="4"/>
  <c r="BG191" i="4"/>
  <c r="BF129" i="4"/>
  <c r="AH191" i="4"/>
  <c r="AG129" i="4"/>
  <c r="AS129" i="4"/>
  <c r="AT191" i="4"/>
  <c r="C37" i="1"/>
  <c r="D86" i="4"/>
  <c r="I135" i="4"/>
  <c r="J197" i="4"/>
  <c r="AK197" i="4"/>
  <c r="C40" i="1"/>
  <c r="AT197" i="4"/>
  <c r="C39" i="1"/>
  <c r="BG197" i="4"/>
  <c r="U135" i="4"/>
  <c r="V197" i="4"/>
  <c r="D37" i="4"/>
  <c r="C38" i="1"/>
  <c r="P29" i="1"/>
  <c r="Z32" i="19"/>
  <c r="AF30" i="19"/>
  <c r="AG26" i="19"/>
  <c r="R24" i="1"/>
  <c r="L291" i="4"/>
  <c r="J53" i="4"/>
  <c r="G47" i="1"/>
  <c r="H36" i="4"/>
  <c r="K53" i="4"/>
  <c r="M291" i="4"/>
  <c r="H47" i="1"/>
  <c r="I36" i="4"/>
  <c r="W53" i="4"/>
  <c r="Y291" i="4"/>
  <c r="U36" i="4"/>
  <c r="V36" i="4"/>
  <c r="X53" i="4"/>
  <c r="Z291" i="4"/>
  <c r="AL291" i="4"/>
  <c r="AJ53" i="4"/>
  <c r="AH36" i="4"/>
  <c r="AI36" i="4"/>
  <c r="AK53" i="4"/>
  <c r="AM291" i="4"/>
  <c r="AV36" i="4"/>
  <c r="AZ291" i="4"/>
  <c r="AX53" i="4"/>
  <c r="AC47" i="1"/>
  <c r="F77" i="17" s="1"/>
  <c r="AU36" i="4"/>
  <c r="AW53" i="4"/>
  <c r="AY291" i="4"/>
  <c r="BI36" i="4"/>
  <c r="BK53" i="4"/>
  <c r="BM291" i="4"/>
  <c r="BL291" i="4"/>
  <c r="BJ53" i="4"/>
  <c r="BH36" i="4"/>
  <c r="AG47" i="1"/>
  <c r="T108" i="4" l="1"/>
  <c r="J125" i="4"/>
  <c r="K254" i="4"/>
  <c r="T234" i="4"/>
  <c r="S112" i="4"/>
  <c r="BG233" i="4"/>
  <c r="BF111" i="4"/>
  <c r="H232" i="4"/>
  <c r="G110" i="4"/>
  <c r="I129" i="4"/>
  <c r="J191" i="4"/>
  <c r="AI120" i="4"/>
  <c r="AJ182" i="4"/>
  <c r="C86" i="4"/>
  <c r="AH116" i="4"/>
  <c r="AI178" i="4"/>
  <c r="AU195" i="4"/>
  <c r="AT133" i="4"/>
  <c r="AH133" i="4"/>
  <c r="AI195" i="4"/>
  <c r="BG133" i="4"/>
  <c r="BH195" i="4"/>
  <c r="C37" i="4"/>
  <c r="B78" i="1"/>
  <c r="B80" i="1" s="1"/>
  <c r="B88" i="1" s="1"/>
  <c r="B92" i="1" s="1"/>
  <c r="I131" i="4"/>
  <c r="J193" i="4"/>
  <c r="K168" i="4"/>
  <c r="J106" i="4"/>
  <c r="AH311" i="4"/>
  <c r="AG73" i="4"/>
  <c r="V67" i="1" s="1"/>
  <c r="H311" i="4"/>
  <c r="G73" i="4"/>
  <c r="F67" i="1" s="1"/>
  <c r="G318" i="4"/>
  <c r="V187" i="4"/>
  <c r="AK159" i="4"/>
  <c r="AJ97" i="4"/>
  <c r="BJ159" i="4"/>
  <c r="BI97" i="4"/>
  <c r="AW159" i="4"/>
  <c r="AV97" i="4"/>
  <c r="Y159" i="4"/>
  <c r="X97" i="4"/>
  <c r="N159" i="4"/>
  <c r="N97" i="4" s="1"/>
  <c r="M97" i="4"/>
  <c r="O97" i="4" s="1"/>
  <c r="O159" i="4"/>
  <c r="C178" i="17" s="1"/>
  <c r="L240" i="4"/>
  <c r="K116" i="4"/>
  <c r="F137" i="4"/>
  <c r="F149" i="4" s="1"/>
  <c r="F42" i="4" s="1"/>
  <c r="F45" i="4" s="1"/>
  <c r="P286" i="4"/>
  <c r="N48" i="4"/>
  <c r="D36" i="1"/>
  <c r="E46" i="4"/>
  <c r="D40" i="1" s="1"/>
  <c r="E44" i="4"/>
  <c r="D38" i="1" s="1"/>
  <c r="E43" i="4"/>
  <c r="D37" i="1" s="1"/>
  <c r="E45" i="4"/>
  <c r="D39" i="1" s="1"/>
  <c r="H233" i="4"/>
  <c r="G111" i="4"/>
  <c r="H234" i="4"/>
  <c r="G112" i="4"/>
  <c r="U241" i="4"/>
  <c r="T117" i="4"/>
  <c r="AV115" i="4"/>
  <c r="AW240" i="4"/>
  <c r="BI247" i="4"/>
  <c r="BI248" i="4" s="1"/>
  <c r="BI115" i="4"/>
  <c r="BJ240" i="4"/>
  <c r="H108" i="4"/>
  <c r="J175" i="4"/>
  <c r="I113" i="4"/>
  <c r="BI180" i="4"/>
  <c r="BH118" i="4"/>
  <c r="AV182" i="4"/>
  <c r="AU120" i="4"/>
  <c r="V174" i="4"/>
  <c r="V165" i="4"/>
  <c r="BI178" i="4"/>
  <c r="BH116" i="4"/>
  <c r="BF112" i="4"/>
  <c r="BG174" i="4"/>
  <c r="V198" i="4"/>
  <c r="U136" i="4"/>
  <c r="BG117" i="4"/>
  <c r="BH179" i="4"/>
  <c r="AV180" i="4"/>
  <c r="AU118" i="4"/>
  <c r="BG119" i="4"/>
  <c r="BH181" i="4"/>
  <c r="L132" i="4"/>
  <c r="M194" i="4"/>
  <c r="AH119" i="4"/>
  <c r="AI181" i="4"/>
  <c r="W195" i="4"/>
  <c r="V133" i="4"/>
  <c r="BI172" i="4"/>
  <c r="BH110" i="4"/>
  <c r="J182" i="4"/>
  <c r="I120" i="4"/>
  <c r="AJ180" i="4"/>
  <c r="AI118" i="4"/>
  <c r="J133" i="4"/>
  <c r="K195" i="4"/>
  <c r="I142" i="4"/>
  <c r="J204" i="4"/>
  <c r="J119" i="4"/>
  <c r="K181" i="4"/>
  <c r="N203" i="4"/>
  <c r="N141" i="4" s="1"/>
  <c r="M141" i="4"/>
  <c r="AT117" i="4"/>
  <c r="AU179" i="4"/>
  <c r="AI179" i="4"/>
  <c r="AH117" i="4"/>
  <c r="V164" i="4"/>
  <c r="AU116" i="4"/>
  <c r="AV178" i="4"/>
  <c r="AT119" i="4"/>
  <c r="AU181" i="4"/>
  <c r="L192" i="4"/>
  <c r="L130" i="4" s="1"/>
  <c r="BI173" i="4"/>
  <c r="BH120" i="4"/>
  <c r="BI182" i="4"/>
  <c r="AU165" i="4"/>
  <c r="AT103" i="4"/>
  <c r="BH165" i="4"/>
  <c r="BG103" i="4"/>
  <c r="F224" i="17"/>
  <c r="H80" i="22"/>
  <c r="AO185" i="4"/>
  <c r="L285" i="4"/>
  <c r="K47" i="4"/>
  <c r="W190" i="4"/>
  <c r="AL192" i="4"/>
  <c r="BL202" i="4"/>
  <c r="Y189" i="4"/>
  <c r="AM189" i="4"/>
  <c r="BL194" i="4"/>
  <c r="BB184" i="4"/>
  <c r="F203" i="17" s="1"/>
  <c r="W120" i="4"/>
  <c r="X182" i="4"/>
  <c r="BN184" i="4"/>
  <c r="BL198" i="4"/>
  <c r="AK175" i="4"/>
  <c r="BN186" i="4"/>
  <c r="V255" i="4"/>
  <c r="U126" i="4"/>
  <c r="AK184" i="4"/>
  <c r="V238" i="4"/>
  <c r="U115" i="4"/>
  <c r="AL203" i="4"/>
  <c r="AL174" i="4"/>
  <c r="BN196" i="4"/>
  <c r="Y203" i="4"/>
  <c r="AN240" i="4"/>
  <c r="AM247" i="4"/>
  <c r="AM248" i="4" s="1"/>
  <c r="AZ174" i="4"/>
  <c r="Z129" i="4"/>
  <c r="AA191" i="4"/>
  <c r="AD142" i="4"/>
  <c r="AE270" i="4"/>
  <c r="AX194" i="4"/>
  <c r="BO193" i="4"/>
  <c r="G213" i="17" s="1"/>
  <c r="BM177" i="4"/>
  <c r="BM185" i="4"/>
  <c r="Z179" i="4"/>
  <c r="W263" i="4"/>
  <c r="V134" i="4"/>
  <c r="AL196" i="4"/>
  <c r="AZ188" i="4"/>
  <c r="M189" i="4"/>
  <c r="M127" i="4" s="1"/>
  <c r="V252" i="4"/>
  <c r="U122" i="4"/>
  <c r="BN175" i="4"/>
  <c r="V256" i="4"/>
  <c r="U127" i="4"/>
  <c r="M173" i="4"/>
  <c r="V261" i="4"/>
  <c r="U132" i="4"/>
  <c r="V260" i="4"/>
  <c r="U131" i="4"/>
  <c r="Y192" i="4"/>
  <c r="AM190" i="4"/>
  <c r="V253" i="4"/>
  <c r="U124" i="4"/>
  <c r="J128" i="4"/>
  <c r="K190" i="4"/>
  <c r="AL188" i="4"/>
  <c r="Y265" i="4"/>
  <c r="O178" i="4"/>
  <c r="C197" i="17" s="1"/>
  <c r="AA185" i="4"/>
  <c r="BN190" i="4"/>
  <c r="AX193" i="4"/>
  <c r="BK156" i="4"/>
  <c r="BA186" i="4"/>
  <c r="BM203" i="4"/>
  <c r="K257" i="4"/>
  <c r="K196" i="4"/>
  <c r="J134" i="4"/>
  <c r="BA189" i="4"/>
  <c r="AX242" i="4"/>
  <c r="AI211" i="4"/>
  <c r="AH94" i="4"/>
  <c r="L177" i="4"/>
  <c r="K115" i="4"/>
  <c r="K136" i="4"/>
  <c r="L198" i="4"/>
  <c r="U268" i="4"/>
  <c r="T140" i="4"/>
  <c r="AW175" i="4"/>
  <c r="M117" i="4"/>
  <c r="N179" i="4"/>
  <c r="J202" i="4"/>
  <c r="I140" i="4"/>
  <c r="W202" i="4"/>
  <c r="K184" i="4"/>
  <c r="J122" i="4"/>
  <c r="W204" i="4"/>
  <c r="V142" i="4"/>
  <c r="AL177" i="4"/>
  <c r="AK115" i="4"/>
  <c r="K161" i="4"/>
  <c r="J99" i="4"/>
  <c r="X188" i="4"/>
  <c r="BB185" i="4"/>
  <c r="L50" i="4"/>
  <c r="M288" i="4"/>
  <c r="X181" i="4"/>
  <c r="W119" i="4"/>
  <c r="BL188" i="4"/>
  <c r="K188" i="4"/>
  <c r="J126" i="4"/>
  <c r="AB184" i="4"/>
  <c r="D203" i="17" s="1"/>
  <c r="Y173" i="4"/>
  <c r="AK186" i="4"/>
  <c r="AY198" i="4"/>
  <c r="L242" i="4"/>
  <c r="K247" i="4"/>
  <c r="K248" i="4" s="1"/>
  <c r="V269" i="4"/>
  <c r="U141" i="4"/>
  <c r="AO204" i="4"/>
  <c r="E224" i="17" s="1"/>
  <c r="M236" i="4"/>
  <c r="W158" i="4"/>
  <c r="W96" i="4" s="1"/>
  <c r="K185" i="4"/>
  <c r="AN193" i="4"/>
  <c r="AK198" i="4"/>
  <c r="W180" i="4"/>
  <c r="BN192" i="4"/>
  <c r="V259" i="4"/>
  <c r="U130" i="4"/>
  <c r="Z193" i="4"/>
  <c r="M186" i="4"/>
  <c r="M124" i="4" s="1"/>
  <c r="Y178" i="4"/>
  <c r="AZ190" i="4"/>
  <c r="Z156" i="4"/>
  <c r="Y94" i="4"/>
  <c r="X175" i="4"/>
  <c r="W113" i="4"/>
  <c r="L118" i="4"/>
  <c r="M180" i="4"/>
  <c r="BM204" i="4"/>
  <c r="Y186" i="4"/>
  <c r="X194" i="4"/>
  <c r="BM189" i="4"/>
  <c r="AY192" i="4"/>
  <c r="AF264" i="4"/>
  <c r="AE135" i="4"/>
  <c r="H143" i="4"/>
  <c r="M94" i="4"/>
  <c r="N156" i="4"/>
  <c r="N94" i="4" s="1"/>
  <c r="AO172" i="4"/>
  <c r="E191" i="17" s="1"/>
  <c r="AX156" i="4"/>
  <c r="AL163" i="4"/>
  <c r="BB172" i="4"/>
  <c r="F191" i="17" s="1"/>
  <c r="AN156" i="4"/>
  <c r="AA172" i="4"/>
  <c r="X166" i="4"/>
  <c r="V176" i="4"/>
  <c r="U114" i="4"/>
  <c r="L176" i="4"/>
  <c r="K114" i="4"/>
  <c r="AG95" i="4"/>
  <c r="AH157" i="4"/>
  <c r="AH168" i="4"/>
  <c r="AG106" i="4"/>
  <c r="BG102" i="4"/>
  <c r="BH164" i="4"/>
  <c r="AT96" i="4"/>
  <c r="AU158" i="4"/>
  <c r="BG168" i="4"/>
  <c r="BF106" i="4"/>
  <c r="AI167" i="4"/>
  <c r="AH105" i="4"/>
  <c r="V168" i="4"/>
  <c r="U106" i="4"/>
  <c r="W167" i="4"/>
  <c r="V105" i="4"/>
  <c r="AH162" i="4"/>
  <c r="BG96" i="4"/>
  <c r="BH158" i="4"/>
  <c r="Y161" i="4"/>
  <c r="AU167" i="4"/>
  <c r="AT105" i="4"/>
  <c r="J157" i="4"/>
  <c r="I95" i="4"/>
  <c r="BG99" i="4"/>
  <c r="BH161" i="4"/>
  <c r="AT168" i="4"/>
  <c r="AS106" i="4"/>
  <c r="AJ165" i="4"/>
  <c r="AS100" i="4"/>
  <c r="AT162" i="4"/>
  <c r="AU161" i="4"/>
  <c r="AT99" i="4"/>
  <c r="AI164" i="4"/>
  <c r="BF100" i="4"/>
  <c r="BG162" i="4"/>
  <c r="V162" i="4"/>
  <c r="U95" i="4"/>
  <c r="V157" i="4"/>
  <c r="AU164" i="4"/>
  <c r="AT102" i="4"/>
  <c r="J96" i="4"/>
  <c r="K158" i="4"/>
  <c r="BH167" i="4"/>
  <c r="BG105" i="4"/>
  <c r="BG157" i="4"/>
  <c r="BF95" i="4"/>
  <c r="AS95" i="4"/>
  <c r="AT157" i="4"/>
  <c r="AF108" i="4"/>
  <c r="M167" i="4"/>
  <c r="L105" i="4"/>
  <c r="AI161" i="4"/>
  <c r="AI158" i="4"/>
  <c r="AH96" i="4"/>
  <c r="AU101" i="4"/>
  <c r="AV163" i="4"/>
  <c r="BJ287" i="4"/>
  <c r="BI49" i="4"/>
  <c r="AC43" i="1"/>
  <c r="F73" i="17" s="1"/>
  <c r="H168" i="22" s="1"/>
  <c r="AW287" i="4"/>
  <c r="AV49" i="4"/>
  <c r="AK187" i="4"/>
  <c r="BI187" i="4"/>
  <c r="AV187" i="4"/>
  <c r="BG104" i="4"/>
  <c r="BH166" i="4"/>
  <c r="AI166" i="4"/>
  <c r="AU166" i="4"/>
  <c r="AT104" i="4"/>
  <c r="Y163" i="4"/>
  <c r="BI101" i="4"/>
  <c r="BJ163" i="4"/>
  <c r="AR108" i="4"/>
  <c r="AT160" i="4"/>
  <c r="AS98" i="4"/>
  <c r="AH160" i="4"/>
  <c r="AG98" i="4"/>
  <c r="V98" i="4"/>
  <c r="W160" i="4"/>
  <c r="J160" i="4"/>
  <c r="I98" i="4"/>
  <c r="BE98" i="4"/>
  <c r="BF160" i="4"/>
  <c r="AU176" i="4"/>
  <c r="AT114" i="4"/>
  <c r="AH114" i="4"/>
  <c r="AI176" i="4"/>
  <c r="BH176" i="4"/>
  <c r="BG114" i="4"/>
  <c r="AU191" i="4"/>
  <c r="AT129" i="4"/>
  <c r="AH129" i="4"/>
  <c r="AI191" i="4"/>
  <c r="BG129" i="4"/>
  <c r="BH191" i="4"/>
  <c r="BH197" i="4"/>
  <c r="C78" i="1"/>
  <c r="C80" i="1" s="1"/>
  <c r="C88" i="1" s="1"/>
  <c r="C92" i="1" s="1"/>
  <c r="AU197" i="4"/>
  <c r="W197" i="4"/>
  <c r="V135" i="4"/>
  <c r="AL197" i="4"/>
  <c r="K197" i="4"/>
  <c r="J135" i="4"/>
  <c r="AH47" i="1"/>
  <c r="G77" i="17" s="1"/>
  <c r="BJ36" i="4"/>
  <c r="BN291" i="4"/>
  <c r="BL53" i="4"/>
  <c r="BM53" i="4"/>
  <c r="BK36" i="4"/>
  <c r="AY53" i="4"/>
  <c r="BA291" i="4"/>
  <c r="AW36" i="4"/>
  <c r="H167" i="22"/>
  <c r="AX36" i="4"/>
  <c r="AZ53" i="4"/>
  <c r="AN291" i="4"/>
  <c r="AM53" i="4"/>
  <c r="AO291" i="4"/>
  <c r="AK36" i="4"/>
  <c r="AJ36" i="4"/>
  <c r="AL53" i="4"/>
  <c r="Z53" i="4"/>
  <c r="X36" i="4"/>
  <c r="Q47" i="1"/>
  <c r="Y53" i="4"/>
  <c r="AA291" i="4"/>
  <c r="W36" i="4"/>
  <c r="M53" i="4"/>
  <c r="J47" i="1"/>
  <c r="K36" i="4"/>
  <c r="I47" i="1"/>
  <c r="J36" i="4"/>
  <c r="N291" i="4"/>
  <c r="L53" i="4"/>
  <c r="R29" i="1"/>
  <c r="R31" i="1" s="1"/>
  <c r="S24" i="1"/>
  <c r="G166" i="24"/>
  <c r="D50" i="17"/>
  <c r="AF32" i="19"/>
  <c r="AG32" i="19" s="1"/>
  <c r="AG30" i="19"/>
  <c r="P31" i="1"/>
  <c r="H110" i="4" l="1"/>
  <c r="I232" i="4"/>
  <c r="BH233" i="4"/>
  <c r="BG111" i="4"/>
  <c r="U234" i="4"/>
  <c r="T112" i="4"/>
  <c r="K125" i="4"/>
  <c r="L254" i="4"/>
  <c r="F204" i="17"/>
  <c r="K136" i="24"/>
  <c r="E204" i="17"/>
  <c r="J129" i="4"/>
  <c r="K191" i="4"/>
  <c r="AJ120" i="4"/>
  <c r="AK182" i="4"/>
  <c r="AJ178" i="4"/>
  <c r="AI116" i="4"/>
  <c r="AI133" i="4"/>
  <c r="AJ195" i="4"/>
  <c r="BH133" i="4"/>
  <c r="BI195" i="4"/>
  <c r="AV195" i="4"/>
  <c r="AU133" i="4"/>
  <c r="J131" i="4"/>
  <c r="K193" i="4"/>
  <c r="L168" i="4"/>
  <c r="K106" i="4"/>
  <c r="W187" i="4"/>
  <c r="H73" i="4"/>
  <c r="G67" i="1" s="1"/>
  <c r="I311" i="4"/>
  <c r="H318" i="4"/>
  <c r="AI311" i="4"/>
  <c r="AH73" i="4"/>
  <c r="W67" i="1" s="1"/>
  <c r="X67" i="1" s="1"/>
  <c r="Z159" i="4"/>
  <c r="Y97" i="4"/>
  <c r="AX159" i="4"/>
  <c r="AW97" i="4"/>
  <c r="BK159" i="4"/>
  <c r="BJ97" i="4"/>
  <c r="AL159" i="4"/>
  <c r="AK97" i="4"/>
  <c r="E31" i="22"/>
  <c r="E245" i="24"/>
  <c r="F245" i="24" s="1"/>
  <c r="G171" i="24"/>
  <c r="H171" i="24" s="1"/>
  <c r="H166" i="24"/>
  <c r="M240" i="4"/>
  <c r="L116" i="4"/>
  <c r="F43" i="4"/>
  <c r="E37" i="1" s="1"/>
  <c r="U117" i="4"/>
  <c r="V241" i="4"/>
  <c r="H111" i="4"/>
  <c r="I233" i="4"/>
  <c r="F46" i="4"/>
  <c r="E40" i="1" s="1"/>
  <c r="AW115" i="4"/>
  <c r="AX240" i="4"/>
  <c r="E37" i="4"/>
  <c r="F44" i="4"/>
  <c r="E38" i="1" s="1"/>
  <c r="E36" i="1"/>
  <c r="I143" i="4"/>
  <c r="BJ115" i="4"/>
  <c r="BJ247" i="4"/>
  <c r="BJ248" i="4" s="1"/>
  <c r="BK240" i="4"/>
  <c r="I234" i="4"/>
  <c r="H112" i="4"/>
  <c r="E86" i="4"/>
  <c r="M42" i="1"/>
  <c r="N42" i="1" s="1"/>
  <c r="C72" i="17" s="1"/>
  <c r="E165" i="22" s="1"/>
  <c r="O48" i="4"/>
  <c r="E199" i="24" s="1"/>
  <c r="AW247" i="4"/>
  <c r="AW248" i="4" s="1"/>
  <c r="G137" i="4"/>
  <c r="G149" i="4" s="1"/>
  <c r="G42" i="4" s="1"/>
  <c r="G46" i="4" s="1"/>
  <c r="F40" i="1" s="1"/>
  <c r="D78" i="1"/>
  <c r="D80" i="1" s="1"/>
  <c r="D88" i="1" s="1"/>
  <c r="D92" i="1" s="1"/>
  <c r="Q286" i="4"/>
  <c r="P48" i="4"/>
  <c r="BJ173" i="4"/>
  <c r="K133" i="4"/>
  <c r="L195" i="4"/>
  <c r="BI181" i="4"/>
  <c r="BH119" i="4"/>
  <c r="BH117" i="4"/>
  <c r="BI179" i="4"/>
  <c r="BH174" i="4"/>
  <c r="BG112" i="4"/>
  <c r="BI116" i="4"/>
  <c r="BJ178" i="4"/>
  <c r="AW182" i="4"/>
  <c r="AV120" i="4"/>
  <c r="BJ180" i="4"/>
  <c r="BI118" i="4"/>
  <c r="BJ182" i="4"/>
  <c r="BI120" i="4"/>
  <c r="AW178" i="4"/>
  <c r="AV116" i="4"/>
  <c r="O141" i="4"/>
  <c r="E192" i="24" s="1"/>
  <c r="F192" i="24" s="1"/>
  <c r="J120" i="4"/>
  <c r="K182" i="4"/>
  <c r="M192" i="4"/>
  <c r="M130" i="4" s="1"/>
  <c r="AI117" i="4"/>
  <c r="AJ179" i="4"/>
  <c r="L181" i="4"/>
  <c r="K119" i="4"/>
  <c r="J142" i="4"/>
  <c r="K204" i="4"/>
  <c r="W133" i="4"/>
  <c r="X195" i="4"/>
  <c r="M132" i="4"/>
  <c r="N194" i="4"/>
  <c r="W165" i="4"/>
  <c r="W174" i="4"/>
  <c r="BJ172" i="4"/>
  <c r="BI110" i="4"/>
  <c r="I108" i="4"/>
  <c r="AV181" i="4"/>
  <c r="AU119" i="4"/>
  <c r="W164" i="4"/>
  <c r="AU117" i="4"/>
  <c r="AV179" i="4"/>
  <c r="O203" i="4"/>
  <c r="AK180" i="4"/>
  <c r="AJ118" i="4"/>
  <c r="AJ181" i="4"/>
  <c r="AI119" i="4"/>
  <c r="AW180" i="4"/>
  <c r="AV118" i="4"/>
  <c r="W198" i="4"/>
  <c r="V136" i="4"/>
  <c r="K175" i="4"/>
  <c r="J113" i="4"/>
  <c r="BI165" i="4"/>
  <c r="BH103" i="4"/>
  <c r="AU103" i="4"/>
  <c r="AV165" i="4"/>
  <c r="AA156" i="4"/>
  <c r="AA94" i="4" s="1"/>
  <c r="Z94" i="4"/>
  <c r="Z178" i="4"/>
  <c r="W259" i="4"/>
  <c r="V130" i="4"/>
  <c r="X158" i="4"/>
  <c r="X96" i="4" s="1"/>
  <c r="AZ198" i="4"/>
  <c r="N117" i="4"/>
  <c r="O117" i="4" s="1"/>
  <c r="O179" i="4"/>
  <c r="C198" i="17" s="1"/>
  <c r="BO190" i="4"/>
  <c r="G209" i="17" s="1"/>
  <c r="AB185" i="4"/>
  <c r="AM174" i="4"/>
  <c r="W255" i="4"/>
  <c r="V126" i="4"/>
  <c r="Y182" i="4"/>
  <c r="X120" i="4"/>
  <c r="Z189" i="4"/>
  <c r="O156" i="4"/>
  <c r="C175" i="17" s="1"/>
  <c r="AG264" i="4"/>
  <c r="AF135" i="4"/>
  <c r="N180" i="4"/>
  <c r="AA193" i="4"/>
  <c r="BO192" i="4"/>
  <c r="G212" i="17" s="1"/>
  <c r="N236" i="4"/>
  <c r="AL186" i="4"/>
  <c r="K126" i="4"/>
  <c r="L188" i="4"/>
  <c r="X119" i="4"/>
  <c r="Y181" i="4"/>
  <c r="Y188" i="4"/>
  <c r="AM177" i="4"/>
  <c r="AL115" i="4"/>
  <c r="V268" i="4"/>
  <c r="U140" i="4"/>
  <c r="U143" i="4" s="1"/>
  <c r="L115" i="4"/>
  <c r="M177" i="4"/>
  <c r="BN203" i="4"/>
  <c r="BL156" i="4"/>
  <c r="W261" i="4"/>
  <c r="V132" i="4"/>
  <c r="W256" i="4"/>
  <c r="V127" i="4"/>
  <c r="BO175" i="4"/>
  <c r="G194" i="17" s="1"/>
  <c r="W252" i="4"/>
  <c r="V122" i="4"/>
  <c r="AM196" i="4"/>
  <c r="X263" i="4"/>
  <c r="W134" i="4"/>
  <c r="AN247" i="4"/>
  <c r="AN248" i="4" s="1"/>
  <c r="AO240" i="4"/>
  <c r="BO196" i="4"/>
  <c r="AL184" i="4"/>
  <c r="BO184" i="4"/>
  <c r="G203" i="17" s="1"/>
  <c r="AN189" i="4"/>
  <c r="BM202" i="4"/>
  <c r="AM192" i="4"/>
  <c r="X190" i="4"/>
  <c r="BB189" i="4"/>
  <c r="F208" i="17" s="1"/>
  <c r="BN189" i="4"/>
  <c r="Y175" i="4"/>
  <c r="X113" i="4"/>
  <c r="X180" i="4"/>
  <c r="AO193" i="4"/>
  <c r="E213" i="17" s="1"/>
  <c r="L161" i="4"/>
  <c r="K99" i="4"/>
  <c r="X202" i="4"/>
  <c r="T143" i="4"/>
  <c r="Z192" i="4"/>
  <c r="BN185" i="4"/>
  <c r="AE142" i="4"/>
  <c r="AF270" i="4"/>
  <c r="W238" i="4"/>
  <c r="V115" i="4"/>
  <c r="AL175" i="4"/>
  <c r="AZ192" i="4"/>
  <c r="Z186" i="4"/>
  <c r="BA190" i="4"/>
  <c r="L185" i="4"/>
  <c r="W269" i="4"/>
  <c r="V141" i="4"/>
  <c r="M242" i="4"/>
  <c r="L247" i="4"/>
  <c r="L248" i="4" s="1"/>
  <c r="N288" i="4"/>
  <c r="M50" i="4"/>
  <c r="L44" i="1" s="1"/>
  <c r="K122" i="4"/>
  <c r="L184" i="4"/>
  <c r="M198" i="4"/>
  <c r="L136" i="4"/>
  <c r="L257" i="4"/>
  <c r="BB186" i="4"/>
  <c r="F205" i="17" s="1"/>
  <c r="AY193" i="4"/>
  <c r="Z265" i="4"/>
  <c r="AM188" i="4"/>
  <c r="AN190" i="4"/>
  <c r="AA179" i="4"/>
  <c r="BN177" i="4"/>
  <c r="AA129" i="4"/>
  <c r="AB129" i="4" s="1"/>
  <c r="AB191" i="4"/>
  <c r="D211" i="17" s="1"/>
  <c r="AM203" i="4"/>
  <c r="BO186" i="4"/>
  <c r="G205" i="17" s="1"/>
  <c r="BM198" i="4"/>
  <c r="J41" i="1"/>
  <c r="Y194" i="4"/>
  <c r="BN204" i="4"/>
  <c r="N186" i="4"/>
  <c r="N124" i="4" s="1"/>
  <c r="AL198" i="4"/>
  <c r="Z173" i="4"/>
  <c r="BM188" i="4"/>
  <c r="K44" i="1"/>
  <c r="W142" i="4"/>
  <c r="X204" i="4"/>
  <c r="J140" i="4"/>
  <c r="K202" i="4"/>
  <c r="AX175" i="4"/>
  <c r="AJ211" i="4"/>
  <c r="AI94" i="4"/>
  <c r="AY242" i="4"/>
  <c r="AX247" i="4"/>
  <c r="AX248" i="4" s="1"/>
  <c r="L196" i="4"/>
  <c r="K134" i="4"/>
  <c r="K128" i="4"/>
  <c r="L190" i="4"/>
  <c r="W253" i="4"/>
  <c r="V124" i="4"/>
  <c r="W260" i="4"/>
  <c r="V131" i="4"/>
  <c r="N173" i="4"/>
  <c r="N189" i="4"/>
  <c r="N127" i="4" s="1"/>
  <c r="BA188" i="4"/>
  <c r="AY194" i="4"/>
  <c r="BA174" i="4"/>
  <c r="Z203" i="4"/>
  <c r="BM194" i="4"/>
  <c r="M285" i="4"/>
  <c r="L47" i="4"/>
  <c r="K41" i="1" s="1"/>
  <c r="AM163" i="4"/>
  <c r="U108" i="4"/>
  <c r="AB172" i="4"/>
  <c r="D191" i="17" s="1"/>
  <c r="Y166" i="4"/>
  <c r="AO156" i="4"/>
  <c r="E175" i="17" s="1"/>
  <c r="AY156" i="4"/>
  <c r="O94" i="4"/>
  <c r="E242" i="24" s="1"/>
  <c r="W176" i="4"/>
  <c r="V114" i="4"/>
  <c r="M176" i="4"/>
  <c r="L114" i="4"/>
  <c r="BI167" i="4"/>
  <c r="BH105" i="4"/>
  <c r="W162" i="4"/>
  <c r="AU99" i="4"/>
  <c r="AV161" i="4"/>
  <c r="AI162" i="4"/>
  <c r="BH168" i="4"/>
  <c r="BG106" i="4"/>
  <c r="AV101" i="4"/>
  <c r="AW163" i="4"/>
  <c r="L158" i="4"/>
  <c r="K96" i="4"/>
  <c r="BG100" i="4"/>
  <c r="BH162" i="4"/>
  <c r="AU162" i="4"/>
  <c r="AT100" i="4"/>
  <c r="J95" i="4"/>
  <c r="K157" i="4"/>
  <c r="AI168" i="4"/>
  <c r="AH106" i="4"/>
  <c r="AT95" i="4"/>
  <c r="AU157" i="4"/>
  <c r="M105" i="4"/>
  <c r="N167" i="4"/>
  <c r="N105" i="4" s="1"/>
  <c r="AU105" i="4"/>
  <c r="AV167" i="4"/>
  <c r="W105" i="4"/>
  <c r="X167" i="4"/>
  <c r="AU96" i="4"/>
  <c r="AV158" i="4"/>
  <c r="AI96" i="4"/>
  <c r="AJ158" i="4"/>
  <c r="AK165" i="4"/>
  <c r="Z161" i="4"/>
  <c r="AH95" i="4"/>
  <c r="AI157" i="4"/>
  <c r="AS108" i="4"/>
  <c r="AJ161" i="4"/>
  <c r="AU102" i="4"/>
  <c r="AV164" i="4"/>
  <c r="W168" i="4"/>
  <c r="V106" i="4"/>
  <c r="V95" i="4"/>
  <c r="W157" i="4"/>
  <c r="BH102" i="4"/>
  <c r="BI164" i="4"/>
  <c r="AU168" i="4"/>
  <c r="AT106" i="4"/>
  <c r="BI158" i="4"/>
  <c r="BH96" i="4"/>
  <c r="BH157" i="4"/>
  <c r="BG95" i="4"/>
  <c r="AJ164" i="4"/>
  <c r="BH99" i="4"/>
  <c r="BI161" i="4"/>
  <c r="AJ167" i="4"/>
  <c r="AI105" i="4"/>
  <c r="BJ49" i="4"/>
  <c r="BK287" i="4"/>
  <c r="AX287" i="4"/>
  <c r="AW49" i="4"/>
  <c r="BJ187" i="4"/>
  <c r="AW187" i="4"/>
  <c r="AL187" i="4"/>
  <c r="AV166" i="4"/>
  <c r="AU104" i="4"/>
  <c r="AJ166" i="4"/>
  <c r="BI166" i="4"/>
  <c r="BH104" i="4"/>
  <c r="BJ101" i="4"/>
  <c r="BK163" i="4"/>
  <c r="Z163" i="4"/>
  <c r="AI160" i="4"/>
  <c r="AH98" i="4"/>
  <c r="J98" i="4"/>
  <c r="K160" i="4"/>
  <c r="BF98" i="4"/>
  <c r="BF108" i="4" s="1"/>
  <c r="BG160" i="4"/>
  <c r="BE108" i="4"/>
  <c r="W98" i="4"/>
  <c r="X160" i="4"/>
  <c r="AG108" i="4"/>
  <c r="AU160" i="4"/>
  <c r="AT98" i="4"/>
  <c r="AV176" i="4"/>
  <c r="AU114" i="4"/>
  <c r="AJ176" i="4"/>
  <c r="AI114" i="4"/>
  <c r="BI176" i="4"/>
  <c r="BH114" i="4"/>
  <c r="AI129" i="4"/>
  <c r="AJ191" i="4"/>
  <c r="AV191" i="4"/>
  <c r="AU129" i="4"/>
  <c r="BH129" i="4"/>
  <c r="BI191" i="4"/>
  <c r="AM197" i="4"/>
  <c r="L197" i="4"/>
  <c r="K135" i="4"/>
  <c r="X197" i="4"/>
  <c r="W135" i="4"/>
  <c r="AV197" i="4"/>
  <c r="E39" i="1"/>
  <c r="BI197" i="4"/>
  <c r="S29" i="1"/>
  <c r="S31" i="1"/>
  <c r="F124" i="22"/>
  <c r="F125" i="22" s="1"/>
  <c r="K47" i="1"/>
  <c r="L36" i="4"/>
  <c r="N53" i="4"/>
  <c r="O291" i="4"/>
  <c r="E200" i="24" s="1"/>
  <c r="F200" i="24" s="1"/>
  <c r="L47" i="1"/>
  <c r="M36" i="4"/>
  <c r="AA53" i="4"/>
  <c r="R47" i="1" s="1"/>
  <c r="S47" i="1" s="1"/>
  <c r="D77" i="17" s="1"/>
  <c r="AB291" i="4"/>
  <c r="Y36" i="4"/>
  <c r="Z36" i="4"/>
  <c r="AL36" i="4"/>
  <c r="I200" i="24"/>
  <c r="J200" i="24" s="1"/>
  <c r="AM36" i="4"/>
  <c r="AN53" i="4"/>
  <c r="AZ36" i="4"/>
  <c r="BA53" i="4"/>
  <c r="BB291" i="4"/>
  <c r="AY36" i="4"/>
  <c r="BM36" i="4"/>
  <c r="BL36" i="4"/>
  <c r="BN53" i="4"/>
  <c r="BO291" i="4"/>
  <c r="M200" i="24" s="1"/>
  <c r="N200" i="24" s="1"/>
  <c r="I167" i="22"/>
  <c r="E374" i="24" l="1"/>
  <c r="F242" i="24"/>
  <c r="L125" i="4"/>
  <c r="M254" i="4"/>
  <c r="V234" i="4"/>
  <c r="U112" i="4"/>
  <c r="BI233" i="4"/>
  <c r="BH111" i="4"/>
  <c r="J232" i="4"/>
  <c r="I110" i="4"/>
  <c r="D204" i="17"/>
  <c r="K129" i="4"/>
  <c r="L191" i="4"/>
  <c r="J136" i="24"/>
  <c r="L136" i="24"/>
  <c r="AK120" i="4"/>
  <c r="AL182" i="4"/>
  <c r="AJ116" i="4"/>
  <c r="AK178" i="4"/>
  <c r="AJ133" i="4"/>
  <c r="AK195" i="4"/>
  <c r="BJ195" i="4"/>
  <c r="BI133" i="4"/>
  <c r="AW195" i="4"/>
  <c r="AV133" i="4"/>
  <c r="K131" i="4"/>
  <c r="L193" i="4"/>
  <c r="M168" i="4"/>
  <c r="L106" i="4"/>
  <c r="I241" i="24"/>
  <c r="J241" i="24" s="1"/>
  <c r="E97" i="17"/>
  <c r="G196" i="22" s="1"/>
  <c r="G200" i="22" s="1"/>
  <c r="AJ311" i="4"/>
  <c r="AI73" i="4"/>
  <c r="I318" i="4"/>
  <c r="J311" i="4"/>
  <c r="I73" i="4"/>
  <c r="H67" i="1" s="1"/>
  <c r="X187" i="4"/>
  <c r="F199" i="24"/>
  <c r="C199" i="24"/>
  <c r="G200" i="24"/>
  <c r="H200" i="24" s="1"/>
  <c r="AM159" i="4"/>
  <c r="AL97" i="4"/>
  <c r="BL159" i="4"/>
  <c r="BK97" i="4"/>
  <c r="AY159" i="4"/>
  <c r="AX97" i="4"/>
  <c r="AA159" i="4"/>
  <c r="Z97" i="4"/>
  <c r="E28" i="22"/>
  <c r="G28" i="22"/>
  <c r="N240" i="4"/>
  <c r="M116" i="4"/>
  <c r="G43" i="4"/>
  <c r="F37" i="1" s="1"/>
  <c r="G44" i="4"/>
  <c r="F38" i="1" s="1"/>
  <c r="G45" i="4"/>
  <c r="F39" i="1" s="1"/>
  <c r="F36" i="1"/>
  <c r="F86" i="4"/>
  <c r="F37" i="4"/>
  <c r="BK115" i="4"/>
  <c r="BK247" i="4"/>
  <c r="BK248" i="4" s="1"/>
  <c r="BL240" i="4"/>
  <c r="H137" i="4"/>
  <c r="H149" i="4" s="1"/>
  <c r="H42" i="4" s="1"/>
  <c r="Q48" i="4"/>
  <c r="R286" i="4"/>
  <c r="I111" i="4"/>
  <c r="J233" i="4"/>
  <c r="I112" i="4"/>
  <c r="J234" i="4"/>
  <c r="AY240" i="4"/>
  <c r="AY247" i="4" s="1"/>
  <c r="AY248" i="4" s="1"/>
  <c r="AX115" i="4"/>
  <c r="V117" i="4"/>
  <c r="W241" i="4"/>
  <c r="X198" i="4"/>
  <c r="W136" i="4"/>
  <c r="AJ119" i="4"/>
  <c r="AK181" i="4"/>
  <c r="AL180" i="4"/>
  <c r="AK118" i="4"/>
  <c r="AW181" i="4"/>
  <c r="AV119" i="4"/>
  <c r="N132" i="4"/>
  <c r="O132" i="4" s="1"/>
  <c r="O194" i="4"/>
  <c r="C214" i="17" s="1"/>
  <c r="K142" i="4"/>
  <c r="L204" i="4"/>
  <c r="AK179" i="4"/>
  <c r="AJ117" i="4"/>
  <c r="BK178" i="4"/>
  <c r="BJ116" i="4"/>
  <c r="BJ179" i="4"/>
  <c r="BI117" i="4"/>
  <c r="L133" i="4"/>
  <c r="M195" i="4"/>
  <c r="X164" i="4"/>
  <c r="X174" i="4"/>
  <c r="K120" i="4"/>
  <c r="L182" i="4"/>
  <c r="AW116" i="4"/>
  <c r="AX178" i="4"/>
  <c r="BK180" i="4"/>
  <c r="BJ118" i="4"/>
  <c r="O167" i="4"/>
  <c r="C186" i="17" s="1"/>
  <c r="L175" i="4"/>
  <c r="K113" i="4"/>
  <c r="AX180" i="4"/>
  <c r="AW118" i="4"/>
  <c r="Y195" i="4"/>
  <c r="X133" i="4"/>
  <c r="BJ110" i="4"/>
  <c r="BK172" i="4"/>
  <c r="BK173" i="4"/>
  <c r="AV117" i="4"/>
  <c r="AW179" i="4"/>
  <c r="X165" i="4"/>
  <c r="M181" i="4"/>
  <c r="L119" i="4"/>
  <c r="N192" i="4"/>
  <c r="E79" i="22"/>
  <c r="BK182" i="4"/>
  <c r="BJ120" i="4"/>
  <c r="AX182" i="4"/>
  <c r="AW120" i="4"/>
  <c r="BH112" i="4"/>
  <c r="BI174" i="4"/>
  <c r="BJ181" i="4"/>
  <c r="BI119" i="4"/>
  <c r="AV103" i="4"/>
  <c r="AW165" i="4"/>
  <c r="BJ165" i="4"/>
  <c r="BI103" i="4"/>
  <c r="O173" i="4"/>
  <c r="C192" i="17" s="1"/>
  <c r="O124" i="4"/>
  <c r="O186" i="4"/>
  <c r="C205" i="17" s="1"/>
  <c r="BN198" i="4"/>
  <c r="AN203" i="4"/>
  <c r="AA265" i="4"/>
  <c r="M257" i="4"/>
  <c r="N242" i="4"/>
  <c r="N118" i="4" s="1"/>
  <c r="M247" i="4"/>
  <c r="M248" i="4" s="1"/>
  <c r="X238" i="4"/>
  <c r="W115" i="4"/>
  <c r="Y180" i="4"/>
  <c r="Y190" i="4"/>
  <c r="AN196" i="4"/>
  <c r="X252" i="4"/>
  <c r="W122" i="4"/>
  <c r="X256" i="4"/>
  <c r="W127" i="4"/>
  <c r="BM156" i="4"/>
  <c r="W268" i="4"/>
  <c r="V140" i="4"/>
  <c r="M118" i="4"/>
  <c r="X255" i="4"/>
  <c r="W126" i="4"/>
  <c r="O189" i="4"/>
  <c r="C208" i="17" s="1"/>
  <c r="L202" i="4"/>
  <c r="K140" i="4"/>
  <c r="BN202" i="4"/>
  <c r="AB94" i="4"/>
  <c r="G242" i="24" s="1"/>
  <c r="AH108" i="4"/>
  <c r="V108" i="4"/>
  <c r="M47" i="4"/>
  <c r="L41" i="1" s="1"/>
  <c r="N285" i="4"/>
  <c r="AA203" i="4"/>
  <c r="BB188" i="4"/>
  <c r="F207" i="17" s="1"/>
  <c r="X260" i="4"/>
  <c r="W131" i="4"/>
  <c r="X253" i="4"/>
  <c r="W124" i="4"/>
  <c r="AZ242" i="4"/>
  <c r="J143" i="4"/>
  <c r="AA173" i="4"/>
  <c r="AM198" i="4"/>
  <c r="BO204" i="4"/>
  <c r="G144" i="24"/>
  <c r="H144" i="24" s="1"/>
  <c r="F70" i="22"/>
  <c r="AB179" i="4"/>
  <c r="D198" i="17" s="1"/>
  <c r="AN188" i="4"/>
  <c r="M136" i="4"/>
  <c r="N198" i="4"/>
  <c r="X269" i="4"/>
  <c r="W141" i="4"/>
  <c r="AA186" i="4"/>
  <c r="AM175" i="4"/>
  <c r="BO185" i="4"/>
  <c r="Y202" i="4"/>
  <c r="Z175" i="4"/>
  <c r="Y113" i="4"/>
  <c r="AO189" i="4"/>
  <c r="E208" i="17" s="1"/>
  <c r="X261" i="4"/>
  <c r="W132" i="4"/>
  <c r="BO203" i="4"/>
  <c r="G223" i="17" s="1"/>
  <c r="AN177" i="4"/>
  <c r="AM115" i="4"/>
  <c r="Z182" i="4"/>
  <c r="Y120" i="4"/>
  <c r="AN174" i="4"/>
  <c r="E123" i="24"/>
  <c r="E53" i="22"/>
  <c r="AK211" i="4"/>
  <c r="AJ94" i="4"/>
  <c r="Z194" i="4"/>
  <c r="P288" i="4"/>
  <c r="N50" i="4"/>
  <c r="O288" i="4"/>
  <c r="E204" i="24" s="1"/>
  <c r="E376" i="24" s="1"/>
  <c r="M185" i="4"/>
  <c r="BA192" i="4"/>
  <c r="M161" i="4"/>
  <c r="L99" i="4"/>
  <c r="P236" i="4"/>
  <c r="O236" i="4"/>
  <c r="C140" i="17" s="1"/>
  <c r="X259" i="4"/>
  <c r="W130" i="4"/>
  <c r="BN194" i="4"/>
  <c r="AZ194" i="4"/>
  <c r="Y263" i="4"/>
  <c r="X134" i="4"/>
  <c r="M115" i="4"/>
  <c r="N177" i="4"/>
  <c r="Y119" i="4"/>
  <c r="Z181" i="4"/>
  <c r="AM186" i="4"/>
  <c r="AB193" i="4"/>
  <c r="D213" i="17" s="1"/>
  <c r="O180" i="4"/>
  <c r="C199" i="17" s="1"/>
  <c r="AH264" i="4"/>
  <c r="AG135" i="4"/>
  <c r="Y158" i="4"/>
  <c r="Y96" i="4" s="1"/>
  <c r="AA178" i="4"/>
  <c r="O105" i="4"/>
  <c r="E39" i="22" s="1"/>
  <c r="BB174" i="4"/>
  <c r="F193" i="17" s="1"/>
  <c r="L128" i="4"/>
  <c r="M190" i="4"/>
  <c r="M196" i="4"/>
  <c r="L134" i="4"/>
  <c r="AY175" i="4"/>
  <c r="Y204" i="4"/>
  <c r="X142" i="4"/>
  <c r="BN188" i="4"/>
  <c r="BO177" i="4"/>
  <c r="G196" i="17" s="1"/>
  <c r="AO190" i="4"/>
  <c r="E209" i="17" s="1"/>
  <c r="AZ193" i="4"/>
  <c r="L122" i="4"/>
  <c r="M184" i="4"/>
  <c r="BB190" i="4"/>
  <c r="F209" i="17" s="1"/>
  <c r="AG270" i="4"/>
  <c r="AF142" i="4"/>
  <c r="AA192" i="4"/>
  <c r="BO189" i="4"/>
  <c r="G208" i="17" s="1"/>
  <c r="AN192" i="4"/>
  <c r="AM184" i="4"/>
  <c r="Z188" i="4"/>
  <c r="L126" i="4"/>
  <c r="M188" i="4"/>
  <c r="AA189" i="4"/>
  <c r="BA198" i="4"/>
  <c r="AB156" i="4"/>
  <c r="AZ156" i="4"/>
  <c r="AN163" i="4"/>
  <c r="J108" i="4"/>
  <c r="Z166" i="4"/>
  <c r="X176" i="4"/>
  <c r="W114" i="4"/>
  <c r="N176" i="4"/>
  <c r="M114" i="4"/>
  <c r="AK164" i="4"/>
  <c r="AK161" i="4"/>
  <c r="AV162" i="4"/>
  <c r="AU100" i="4"/>
  <c r="AJ105" i="4"/>
  <c r="AK167" i="4"/>
  <c r="AW158" i="4"/>
  <c r="AV96" i="4"/>
  <c r="AW161" i="4"/>
  <c r="AV99" i="4"/>
  <c r="AJ162" i="4"/>
  <c r="AU95" i="4"/>
  <c r="AV157" i="4"/>
  <c r="BI162" i="4"/>
  <c r="BH100" i="4"/>
  <c r="AJ96" i="4"/>
  <c r="AK158" i="4"/>
  <c r="BI99" i="4"/>
  <c r="BJ161" i="4"/>
  <c r="BI157" i="4"/>
  <c r="BH95" i="4"/>
  <c r="AI95" i="4"/>
  <c r="AJ157" i="4"/>
  <c r="Y167" i="4"/>
  <c r="X105" i="4"/>
  <c r="X157" i="4"/>
  <c r="W95" i="4"/>
  <c r="X162" i="4"/>
  <c r="AV105" i="4"/>
  <c r="AW167" i="4"/>
  <c r="L96" i="4"/>
  <c r="M158" i="4"/>
  <c r="AT108" i="4"/>
  <c r="BI96" i="4"/>
  <c r="BJ158" i="4"/>
  <c r="AA161" i="4"/>
  <c r="AX163" i="4"/>
  <c r="AW101" i="4"/>
  <c r="BJ167" i="4"/>
  <c r="BI105" i="4"/>
  <c r="AJ168" i="4"/>
  <c r="AI106" i="4"/>
  <c r="W106" i="4"/>
  <c r="X168" i="4"/>
  <c r="AL165" i="4"/>
  <c r="AU106" i="4"/>
  <c r="AV168" i="4"/>
  <c r="AW164" i="4"/>
  <c r="AV102" i="4"/>
  <c r="K95" i="4"/>
  <c r="L157" i="4"/>
  <c r="BI102" i="4"/>
  <c r="BJ164" i="4"/>
  <c r="BH106" i="4"/>
  <c r="BI168" i="4"/>
  <c r="BK49" i="4"/>
  <c r="BL287" i="4"/>
  <c r="AX49" i="4"/>
  <c r="AY287" i="4"/>
  <c r="AX187" i="4"/>
  <c r="AM187" i="4"/>
  <c r="BK187" i="4"/>
  <c r="BI104" i="4"/>
  <c r="BJ166" i="4"/>
  <c r="AW166" i="4"/>
  <c r="AV104" i="4"/>
  <c r="AK166" i="4"/>
  <c r="BK101" i="4"/>
  <c r="BL163" i="4"/>
  <c r="AA163" i="4"/>
  <c r="AU98" i="4"/>
  <c r="AV160" i="4"/>
  <c r="BH160" i="4"/>
  <c r="BG98" i="4"/>
  <c r="L160" i="4"/>
  <c r="K98" i="4"/>
  <c r="X98" i="4"/>
  <c r="Y160" i="4"/>
  <c r="AI98" i="4"/>
  <c r="AJ160" i="4"/>
  <c r="BJ176" i="4"/>
  <c r="BI114" i="4"/>
  <c r="AK176" i="4"/>
  <c r="AJ114" i="4"/>
  <c r="AW176" i="4"/>
  <c r="AV114" i="4"/>
  <c r="BJ191" i="4"/>
  <c r="BI129" i="4"/>
  <c r="AV129" i="4"/>
  <c r="AW191" i="4"/>
  <c r="AK191" i="4"/>
  <c r="AJ129" i="4"/>
  <c r="BJ197" i="4"/>
  <c r="M197" i="4"/>
  <c r="L135" i="4"/>
  <c r="AN197" i="4"/>
  <c r="AW197" i="4"/>
  <c r="E78" i="1"/>
  <c r="E80" i="1" s="1"/>
  <c r="E88" i="1" s="1"/>
  <c r="E92" i="1" s="1"/>
  <c r="Y197" i="4"/>
  <c r="X135" i="4"/>
  <c r="BN36" i="4"/>
  <c r="BO36" i="4" s="1"/>
  <c r="BO53" i="4"/>
  <c r="K200" i="24"/>
  <c r="L200" i="24" s="1"/>
  <c r="BA36" i="4"/>
  <c r="BB36" i="4" s="1"/>
  <c r="BB53" i="4"/>
  <c r="AN36" i="4"/>
  <c r="AO36" i="4" s="1"/>
  <c r="AO53" i="4"/>
  <c r="F167" i="22"/>
  <c r="AA36" i="4"/>
  <c r="AB36" i="4" s="1"/>
  <c r="AB53" i="4"/>
  <c r="N36" i="4"/>
  <c r="O36" i="4" s="1"/>
  <c r="M47" i="1"/>
  <c r="O53" i="4"/>
  <c r="F204" i="24" l="1"/>
  <c r="K232" i="4"/>
  <c r="J110" i="4"/>
  <c r="BJ233" i="4"/>
  <c r="BI111" i="4"/>
  <c r="W234" i="4"/>
  <c r="V112" i="4"/>
  <c r="M125" i="4"/>
  <c r="N254" i="4"/>
  <c r="G204" i="17"/>
  <c r="M136" i="24"/>
  <c r="L129" i="4"/>
  <c r="M191" i="4"/>
  <c r="H136" i="24"/>
  <c r="AM182" i="4"/>
  <c r="AL120" i="4"/>
  <c r="AK116" i="4"/>
  <c r="AL178" i="4"/>
  <c r="BJ133" i="4"/>
  <c r="BK195" i="4"/>
  <c r="AL195" i="4"/>
  <c r="AK133" i="4"/>
  <c r="AW133" i="4"/>
  <c r="AX195" i="4"/>
  <c r="K143" i="4"/>
  <c r="O192" i="4"/>
  <c r="N130" i="4"/>
  <c r="L131" i="4"/>
  <c r="M193" i="4"/>
  <c r="N168" i="4"/>
  <c r="N106" i="4" s="1"/>
  <c r="M106" i="4"/>
  <c r="O168" i="4"/>
  <c r="C187" i="17" s="1"/>
  <c r="Y187" i="4"/>
  <c r="J73" i="4"/>
  <c r="I67" i="1" s="1"/>
  <c r="K311" i="4"/>
  <c r="J318" i="4"/>
  <c r="AJ73" i="4"/>
  <c r="AK311" i="4"/>
  <c r="O118" i="4"/>
  <c r="AA97" i="4"/>
  <c r="AB97" i="4" s="1"/>
  <c r="AB159" i="4"/>
  <c r="D178" i="17" s="1"/>
  <c r="AZ159" i="4"/>
  <c r="AY97" i="4"/>
  <c r="BM159" i="4"/>
  <c r="BL97" i="4"/>
  <c r="AN159" i="4"/>
  <c r="AN97" i="4" s="1"/>
  <c r="AM97" i="4"/>
  <c r="AO159" i="4"/>
  <c r="E178" i="17" s="1"/>
  <c r="F123" i="24"/>
  <c r="F78" i="1"/>
  <c r="F80" i="1" s="1"/>
  <c r="F88" i="1" s="1"/>
  <c r="F92" i="1" s="1"/>
  <c r="G37" i="4"/>
  <c r="I137" i="4"/>
  <c r="I149" i="4" s="1"/>
  <c r="I42" i="4" s="1"/>
  <c r="I45" i="4" s="1"/>
  <c r="P240" i="4"/>
  <c r="O240" i="4"/>
  <c r="C143" i="17" s="1"/>
  <c r="N116" i="4"/>
  <c r="O116" i="4" s="1"/>
  <c r="G86" i="4"/>
  <c r="J112" i="4"/>
  <c r="K234" i="4"/>
  <c r="R48" i="4"/>
  <c r="O42" i="1" s="1"/>
  <c r="S286" i="4"/>
  <c r="AZ240" i="4"/>
  <c r="AY115" i="4"/>
  <c r="BM240" i="4"/>
  <c r="BL115" i="4"/>
  <c r="BL247" i="4"/>
  <c r="BL248" i="4" s="1"/>
  <c r="X241" i="4"/>
  <c r="W117" i="4"/>
  <c r="K233" i="4"/>
  <c r="J111" i="4"/>
  <c r="H43" i="4"/>
  <c r="H44" i="4"/>
  <c r="G38" i="1" s="1"/>
  <c r="G36" i="1"/>
  <c r="H45" i="4"/>
  <c r="G39" i="1" s="1"/>
  <c r="H46" i="4"/>
  <c r="G40" i="1" s="1"/>
  <c r="K108" i="4"/>
  <c r="E254" i="24"/>
  <c r="W108" i="4"/>
  <c r="N181" i="4"/>
  <c r="N119" i="4" s="1"/>
  <c r="M119" i="4"/>
  <c r="Y133" i="4"/>
  <c r="Z195" i="4"/>
  <c r="M182" i="4"/>
  <c r="L120" i="4"/>
  <c r="Y174" i="4"/>
  <c r="BI112" i="4"/>
  <c r="BJ174" i="4"/>
  <c r="AX179" i="4"/>
  <c r="AW117" i="4"/>
  <c r="M175" i="4"/>
  <c r="L113" i="4"/>
  <c r="BK118" i="4"/>
  <c r="BL180" i="4"/>
  <c r="BJ117" i="4"/>
  <c r="BK179" i="4"/>
  <c r="AK117" i="4"/>
  <c r="AL179" i="4"/>
  <c r="E143" i="24"/>
  <c r="E73" i="22"/>
  <c r="AL118" i="4"/>
  <c r="AM180" i="4"/>
  <c r="BL182" i="4"/>
  <c r="BK120" i="4"/>
  <c r="O130" i="4"/>
  <c r="Y165" i="4"/>
  <c r="AY180" i="4"/>
  <c r="AX118" i="4"/>
  <c r="AY178" i="4"/>
  <c r="AX116" i="4"/>
  <c r="N195" i="4"/>
  <c r="M133" i="4"/>
  <c r="L142" i="4"/>
  <c r="M204" i="4"/>
  <c r="AL181" i="4"/>
  <c r="AK119" i="4"/>
  <c r="Y198" i="4"/>
  <c r="X136" i="4"/>
  <c r="BK181" i="4"/>
  <c r="BJ119" i="4"/>
  <c r="AY182" i="4"/>
  <c r="AX120" i="4"/>
  <c r="BL173" i="4"/>
  <c r="BK110" i="4"/>
  <c r="BL172" i="4"/>
  <c r="Y164" i="4"/>
  <c r="BL178" i="4"/>
  <c r="BK116" i="4"/>
  <c r="AW119" i="4"/>
  <c r="AX181" i="4"/>
  <c r="BK165" i="4"/>
  <c r="BJ103" i="4"/>
  <c r="AX165" i="4"/>
  <c r="AW103" i="4"/>
  <c r="E124" i="24"/>
  <c r="F124" i="24" s="1"/>
  <c r="E54" i="22"/>
  <c r="M126" i="4"/>
  <c r="N188" i="4"/>
  <c r="BO188" i="4"/>
  <c r="G207" i="17" s="1"/>
  <c r="AZ175" i="4"/>
  <c r="AI264" i="4"/>
  <c r="AH135" i="4"/>
  <c r="BA242" i="4"/>
  <c r="AZ247" i="4"/>
  <c r="AZ248" i="4" s="1"/>
  <c r="M202" i="4"/>
  <c r="L140" i="4"/>
  <c r="Y255" i="4"/>
  <c r="X126" i="4"/>
  <c r="BB198" i="4"/>
  <c r="F218" i="17" s="1"/>
  <c r="AN184" i="4"/>
  <c r="AH270" i="4"/>
  <c r="AG142" i="4"/>
  <c r="M122" i="4"/>
  <c r="N184" i="4"/>
  <c r="N190" i="4"/>
  <c r="M128" i="4"/>
  <c r="Z158" i="4"/>
  <c r="Z96" i="4" s="1"/>
  <c r="N115" i="4"/>
  <c r="O115" i="4" s="1"/>
  <c r="O177" i="4"/>
  <c r="C196" i="17" s="1"/>
  <c r="BB192" i="4"/>
  <c r="F212" i="17" s="1"/>
  <c r="M44" i="1"/>
  <c r="N44" i="1" s="1"/>
  <c r="C74" i="17" s="1"/>
  <c r="E188" i="22" s="1"/>
  <c r="E189" i="22" s="1"/>
  <c r="E191" i="22" s="1"/>
  <c r="O50" i="4"/>
  <c r="AA194" i="4"/>
  <c r="AA182" i="4"/>
  <c r="Z120" i="4"/>
  <c r="AN175" i="4"/>
  <c r="AO188" i="4"/>
  <c r="E207" i="17" s="1"/>
  <c r="AN198" i="4"/>
  <c r="Y260" i="4"/>
  <c r="X131" i="4"/>
  <c r="P285" i="4"/>
  <c r="N47" i="4"/>
  <c r="O285" i="4"/>
  <c r="X268" i="4"/>
  <c r="W140" i="4"/>
  <c r="W143" i="4" s="1"/>
  <c r="Y256" i="4"/>
  <c r="X127" i="4"/>
  <c r="AO196" i="4"/>
  <c r="Z180" i="4"/>
  <c r="Y238" i="4"/>
  <c r="X115" i="4"/>
  <c r="N257" i="4"/>
  <c r="BO198" i="4"/>
  <c r="G218" i="17" s="1"/>
  <c r="BO194" i="4"/>
  <c r="G214" i="17" s="1"/>
  <c r="Q236" i="4"/>
  <c r="R236" i="4" s="1"/>
  <c r="S236" i="4" s="1"/>
  <c r="T236" i="4" s="1"/>
  <c r="U236" i="4" s="1"/>
  <c r="V236" i="4" s="1"/>
  <c r="W236" i="4" s="1"/>
  <c r="X236" i="4" s="1"/>
  <c r="Y236" i="4" s="1"/>
  <c r="Z236" i="4" s="1"/>
  <c r="AA236" i="4" s="1"/>
  <c r="AB236" i="4" s="1"/>
  <c r="P113" i="4"/>
  <c r="Z202" i="4"/>
  <c r="N136" i="4"/>
  <c r="O136" i="4" s="1"/>
  <c r="O198" i="4"/>
  <c r="C218" i="17" s="1"/>
  <c r="V143" i="4"/>
  <c r="AO101" i="4"/>
  <c r="I249" i="24" s="1"/>
  <c r="AA188" i="4"/>
  <c r="Z204" i="4"/>
  <c r="Y142" i="4"/>
  <c r="N196" i="4"/>
  <c r="M134" i="4"/>
  <c r="AN186" i="4"/>
  <c r="Y134" i="4"/>
  <c r="Z263" i="4"/>
  <c r="BA194" i="4"/>
  <c r="N161" i="4"/>
  <c r="M99" i="4"/>
  <c r="N185" i="4"/>
  <c r="R288" i="4"/>
  <c r="P50" i="4"/>
  <c r="Q288" i="4"/>
  <c r="AN115" i="4"/>
  <c r="AO115" i="4" s="1"/>
  <c r="AO177" i="4"/>
  <c r="E196" i="17" s="1"/>
  <c r="Y261" i="4"/>
  <c r="X132" i="4"/>
  <c r="AA175" i="4"/>
  <c r="Z113" i="4"/>
  <c r="G224" i="17"/>
  <c r="I80" i="22"/>
  <c r="BO202" i="4"/>
  <c r="G222" i="17" s="1"/>
  <c r="AB189" i="4"/>
  <c r="D208" i="17" s="1"/>
  <c r="AO192" i="4"/>
  <c r="E212" i="17" s="1"/>
  <c r="AB192" i="4"/>
  <c r="D212" i="17" s="1"/>
  <c r="BA193" i="4"/>
  <c r="AB178" i="4"/>
  <c r="D197" i="17" s="1"/>
  <c r="AA181" i="4"/>
  <c r="Z119" i="4"/>
  <c r="Y259" i="4"/>
  <c r="X130" i="4"/>
  <c r="AL211" i="4"/>
  <c r="AK94" i="4"/>
  <c r="AO174" i="4"/>
  <c r="E193" i="17" s="1"/>
  <c r="AB186" i="4"/>
  <c r="D205" i="17" s="1"/>
  <c r="Y269" i="4"/>
  <c r="X141" i="4"/>
  <c r="AB173" i="4"/>
  <c r="D192" i="17" s="1"/>
  <c r="Y253" i="4"/>
  <c r="X124" i="4"/>
  <c r="AB203" i="4"/>
  <c r="D223" i="17" s="1"/>
  <c r="BN156" i="4"/>
  <c r="Y252" i="4"/>
  <c r="X122" i="4"/>
  <c r="Z190" i="4"/>
  <c r="O242" i="4"/>
  <c r="C145" i="17" s="1"/>
  <c r="P242" i="4"/>
  <c r="N247" i="4"/>
  <c r="N248" i="4" s="1"/>
  <c r="AB265" i="4"/>
  <c r="AC265" i="4" s="1"/>
  <c r="AO203" i="4"/>
  <c r="E223" i="17" s="1"/>
  <c r="E138" i="24"/>
  <c r="F138" i="24" s="1"/>
  <c r="E65" i="22"/>
  <c r="AO163" i="4"/>
  <c r="E182" i="17" s="1"/>
  <c r="AA166" i="4"/>
  <c r="BA156" i="4"/>
  <c r="Y176" i="4"/>
  <c r="X114" i="4"/>
  <c r="N114" i="4"/>
  <c r="O114" i="4" s="1"/>
  <c r="E107" i="24" s="1"/>
  <c r="O176" i="4"/>
  <c r="C195" i="17" s="1"/>
  <c r="BK164" i="4"/>
  <c r="BJ102" i="4"/>
  <c r="Y105" i="4"/>
  <c r="Z167" i="4"/>
  <c r="BI100" i="4"/>
  <c r="BJ162" i="4"/>
  <c r="AX158" i="4"/>
  <c r="AW96" i="4"/>
  <c r="M96" i="4"/>
  <c r="N158" i="4"/>
  <c r="AK157" i="4"/>
  <c r="AJ95" i="4"/>
  <c r="AV95" i="4"/>
  <c r="AW157" i="4"/>
  <c r="AK105" i="4"/>
  <c r="AL167" i="4"/>
  <c r="AM165" i="4"/>
  <c r="BK167" i="4"/>
  <c r="BJ105" i="4"/>
  <c r="L95" i="4"/>
  <c r="M157" i="4"/>
  <c r="AW105" i="4"/>
  <c r="AX167" i="4"/>
  <c r="X106" i="4"/>
  <c r="Y168" i="4"/>
  <c r="AY163" i="4"/>
  <c r="AX101" i="4"/>
  <c r="BI95" i="4"/>
  <c r="BJ157" i="4"/>
  <c r="AK162" i="4"/>
  <c r="AW162" i="4"/>
  <c r="AV100" i="4"/>
  <c r="Y162" i="4"/>
  <c r="BI106" i="4"/>
  <c r="BJ168" i="4"/>
  <c r="AB99" i="4"/>
  <c r="AB161" i="4"/>
  <c r="D180" i="17" s="1"/>
  <c r="BK161" i="4"/>
  <c r="BJ99" i="4"/>
  <c r="AL161" i="4"/>
  <c r="AX161" i="4"/>
  <c r="AW99" i="4"/>
  <c r="AX164" i="4"/>
  <c r="AW102" i="4"/>
  <c r="BJ96" i="4"/>
  <c r="BK158" i="4"/>
  <c r="X95" i="4"/>
  <c r="Y157" i="4"/>
  <c r="AL158" i="4"/>
  <c r="AK96" i="4"/>
  <c r="AL164" i="4"/>
  <c r="AU108" i="4"/>
  <c r="AW168" i="4"/>
  <c r="AV106" i="4"/>
  <c r="AK168" i="4"/>
  <c r="AJ106" i="4"/>
  <c r="BM287" i="4"/>
  <c r="BL49" i="4"/>
  <c r="AZ287" i="4"/>
  <c r="AY49" i="4"/>
  <c r="BL187" i="4"/>
  <c r="AY187" i="4"/>
  <c r="AN187" i="4"/>
  <c r="AL166" i="4"/>
  <c r="AX166" i="4"/>
  <c r="AW104" i="4"/>
  <c r="BK166" i="4"/>
  <c r="BJ104" i="4"/>
  <c r="AB101" i="4"/>
  <c r="AB163" i="4"/>
  <c r="D182" i="17" s="1"/>
  <c r="BM163" i="4"/>
  <c r="BL101" i="4"/>
  <c r="AI108" i="4"/>
  <c r="AJ98" i="4"/>
  <c r="AK160" i="4"/>
  <c r="Y98" i="4"/>
  <c r="Z160" i="4"/>
  <c r="L98" i="4"/>
  <c r="M160" i="4"/>
  <c r="BH98" i="4"/>
  <c r="BH108" i="4" s="1"/>
  <c r="BI160" i="4"/>
  <c r="BG108" i="4"/>
  <c r="AV98" i="4"/>
  <c r="AW160" i="4"/>
  <c r="BK176" i="4"/>
  <c r="BJ114" i="4"/>
  <c r="AL176" i="4"/>
  <c r="AK114" i="4"/>
  <c r="AW114" i="4"/>
  <c r="AX176" i="4"/>
  <c r="AK129" i="4"/>
  <c r="AL191" i="4"/>
  <c r="AW129" i="4"/>
  <c r="AX191" i="4"/>
  <c r="BJ129" i="4"/>
  <c r="BK191" i="4"/>
  <c r="Z197" i="4"/>
  <c r="Y135" i="4"/>
  <c r="N197" i="4"/>
  <c r="M135" i="4"/>
  <c r="BK197" i="4"/>
  <c r="AX197" i="4"/>
  <c r="AO197" i="4"/>
  <c r="E217" i="17" s="1"/>
  <c r="N47" i="1"/>
  <c r="O106" i="4" l="1"/>
  <c r="F254" i="24"/>
  <c r="N125" i="4"/>
  <c r="O125" i="4" s="1"/>
  <c r="O254" i="4"/>
  <c r="C152" i="17" s="1"/>
  <c r="P254" i="4"/>
  <c r="X234" i="4"/>
  <c r="W112" i="4"/>
  <c r="BK233" i="4"/>
  <c r="BJ111" i="4"/>
  <c r="L232" i="4"/>
  <c r="K110" i="4"/>
  <c r="E71" i="22"/>
  <c r="E211" i="24"/>
  <c r="M129" i="4"/>
  <c r="N191" i="4"/>
  <c r="N129" i="4" s="1"/>
  <c r="O191" i="4"/>
  <c r="C211" i="17" s="1"/>
  <c r="O129" i="4"/>
  <c r="N136" i="24"/>
  <c r="AM120" i="4"/>
  <c r="AN182" i="4"/>
  <c r="AM178" i="4"/>
  <c r="AL116" i="4"/>
  <c r="AL133" i="4"/>
  <c r="AM195" i="4"/>
  <c r="AX133" i="4"/>
  <c r="AY195" i="4"/>
  <c r="BK133" i="4"/>
  <c r="BL195" i="4"/>
  <c r="H36" i="1"/>
  <c r="M131" i="4"/>
  <c r="N193" i="4"/>
  <c r="N131" i="4" s="1"/>
  <c r="O193" i="4"/>
  <c r="C213" i="17" s="1"/>
  <c r="E40" i="22"/>
  <c r="AK73" i="4"/>
  <c r="AL311" i="4"/>
  <c r="K73" i="4"/>
  <c r="J67" i="1" s="1"/>
  <c r="L311" i="4"/>
  <c r="K318" i="4"/>
  <c r="Z187" i="4"/>
  <c r="AO97" i="4"/>
  <c r="BN159" i="4"/>
  <c r="BM97" i="4"/>
  <c r="BA159" i="4"/>
  <c r="AZ97" i="4"/>
  <c r="F31" i="22"/>
  <c r="G245" i="24"/>
  <c r="F143" i="24"/>
  <c r="I46" i="4"/>
  <c r="H40" i="1" s="1"/>
  <c r="I44" i="4"/>
  <c r="I43" i="4"/>
  <c r="H37" i="1" s="1"/>
  <c r="E122" i="24"/>
  <c r="E52" i="22"/>
  <c r="Q240" i="4"/>
  <c r="D143" i="17"/>
  <c r="P116" i="4"/>
  <c r="H37" i="4"/>
  <c r="O119" i="4"/>
  <c r="E55" i="22" s="1"/>
  <c r="J137" i="4"/>
  <c r="J149" i="4" s="1"/>
  <c r="J42" i="4" s="1"/>
  <c r="S48" i="4"/>
  <c r="T286" i="4"/>
  <c r="L234" i="4"/>
  <c r="K112" i="4"/>
  <c r="Y241" i="4"/>
  <c r="X117" i="4"/>
  <c r="BM247" i="4"/>
  <c r="BM248" i="4" s="1"/>
  <c r="BM115" i="4"/>
  <c r="BN240" i="4"/>
  <c r="G35" i="22"/>
  <c r="G37" i="1"/>
  <c r="G78" i="1" s="1"/>
  <c r="G80" i="1" s="1"/>
  <c r="G88" i="1" s="1"/>
  <c r="G92" i="1" s="1"/>
  <c r="H86" i="4"/>
  <c r="K111" i="4"/>
  <c r="L233" i="4"/>
  <c r="BA240" i="4"/>
  <c r="BA247" i="4" s="1"/>
  <c r="BA248" i="4" s="1"/>
  <c r="AZ115" i="4"/>
  <c r="E125" i="24"/>
  <c r="M142" i="4"/>
  <c r="N204" i="4"/>
  <c r="N142" i="4" s="1"/>
  <c r="O204" i="4"/>
  <c r="AM118" i="4"/>
  <c r="AN180" i="4"/>
  <c r="AM179" i="4"/>
  <c r="AL117" i="4"/>
  <c r="BL116" i="4"/>
  <c r="BM178" i="4"/>
  <c r="BM172" i="4"/>
  <c r="BL110" i="4"/>
  <c r="Z198" i="4"/>
  <c r="Y136" i="4"/>
  <c r="AZ178" i="4"/>
  <c r="AY116" i="4"/>
  <c r="Z165" i="4"/>
  <c r="N175" i="4"/>
  <c r="M113" i="4"/>
  <c r="M120" i="4"/>
  <c r="N182" i="4"/>
  <c r="L143" i="4"/>
  <c r="AY181" i="4"/>
  <c r="AX119" i="4"/>
  <c r="BK119" i="4"/>
  <c r="BL181" i="4"/>
  <c r="BL120" i="4"/>
  <c r="BM182" i="4"/>
  <c r="BK117" i="4"/>
  <c r="BL179" i="4"/>
  <c r="BM180" i="4"/>
  <c r="BL118" i="4"/>
  <c r="AX117" i="4"/>
  <c r="AY179" i="4"/>
  <c r="Z164" i="4"/>
  <c r="BM173" i="4"/>
  <c r="AY120" i="4"/>
  <c r="AZ182" i="4"/>
  <c r="AL119" i="4"/>
  <c r="AM181" i="4"/>
  <c r="N133" i="4"/>
  <c r="O133" i="4" s="1"/>
  <c r="O195" i="4"/>
  <c r="C215" i="17" s="1"/>
  <c r="AZ180" i="4"/>
  <c r="AY118" i="4"/>
  <c r="F211" i="24"/>
  <c r="C212" i="17"/>
  <c r="BJ112" i="4"/>
  <c r="BK174" i="4"/>
  <c r="Z174" i="4"/>
  <c r="AA195" i="4"/>
  <c r="Z133" i="4"/>
  <c r="O181" i="4"/>
  <c r="C200" i="17" s="1"/>
  <c r="BK103" i="4"/>
  <c r="BL165" i="4"/>
  <c r="X108" i="4"/>
  <c r="AY165" i="4"/>
  <c r="AX103" i="4"/>
  <c r="Z252" i="4"/>
  <c r="Y122" i="4"/>
  <c r="AA119" i="4"/>
  <c r="AB119" i="4" s="1"/>
  <c r="AB181" i="4"/>
  <c r="D200" i="17" s="1"/>
  <c r="Z238" i="4"/>
  <c r="Y115" i="4"/>
  <c r="Y268" i="4"/>
  <c r="X140" i="4"/>
  <c r="AO175" i="4"/>
  <c r="E194" i="17" s="1"/>
  <c r="AD265" i="4"/>
  <c r="AC136" i="4"/>
  <c r="AA190" i="4"/>
  <c r="BO156" i="4"/>
  <c r="Z253" i="4"/>
  <c r="Y124" i="4"/>
  <c r="AA113" i="4"/>
  <c r="AB113" i="4" s="1"/>
  <c r="AB175" i="4"/>
  <c r="D194" i="17" s="1"/>
  <c r="AA263" i="4"/>
  <c r="Z134" i="4"/>
  <c r="AA202" i="4"/>
  <c r="Q285" i="4"/>
  <c r="P47" i="4"/>
  <c r="Z255" i="4"/>
  <c r="Y126" i="4"/>
  <c r="N126" i="4"/>
  <c r="O126" i="4" s="1"/>
  <c r="E140" i="24" s="1"/>
  <c r="O188" i="4"/>
  <c r="C207" i="17" s="1"/>
  <c r="Q50" i="4"/>
  <c r="S288" i="4"/>
  <c r="S50" i="4" s="1"/>
  <c r="AB188" i="4"/>
  <c r="D207" i="17" s="1"/>
  <c r="N122" i="4"/>
  <c r="O122" i="4" s="1"/>
  <c r="O184" i="4"/>
  <c r="C203" i="17" s="1"/>
  <c r="AJ108" i="4"/>
  <c r="AM211" i="4"/>
  <c r="AL94" i="4"/>
  <c r="Z259" i="4"/>
  <c r="Y130" i="4"/>
  <c r="R50" i="4"/>
  <c r="T288" i="4"/>
  <c r="N99" i="4"/>
  <c r="O99" i="4" s="1"/>
  <c r="O161" i="4"/>
  <c r="C180" i="17" s="1"/>
  <c r="AA204" i="4"/>
  <c r="Z142" i="4"/>
  <c r="P257" i="4"/>
  <c r="O257" i="4"/>
  <c r="C155" i="17" s="1"/>
  <c r="O127" i="4"/>
  <c r="E141" i="24" s="1"/>
  <c r="AA180" i="4"/>
  <c r="Z256" i="4"/>
  <c r="Y127" i="4"/>
  <c r="AA120" i="4"/>
  <c r="AB120" i="4" s="1"/>
  <c r="AB182" i="4"/>
  <c r="D201" i="17" s="1"/>
  <c r="AA158" i="4"/>
  <c r="AA96" i="4" s="1"/>
  <c r="N128" i="4"/>
  <c r="O128" i="4" s="1"/>
  <c r="E142" i="24" s="1"/>
  <c r="O190" i="4"/>
  <c r="C209" i="17" s="1"/>
  <c r="BB242" i="4"/>
  <c r="AJ264" i="4"/>
  <c r="AI135" i="4"/>
  <c r="BA175" i="4"/>
  <c r="N134" i="4"/>
  <c r="O134" i="4" s="1"/>
  <c r="O196" i="4"/>
  <c r="C216" i="17" s="1"/>
  <c r="M41" i="1"/>
  <c r="N41" i="1" s="1"/>
  <c r="C71" i="17" s="1"/>
  <c r="E98" i="22" s="1"/>
  <c r="E99" i="22" s="1"/>
  <c r="O47" i="4"/>
  <c r="AO198" i="4"/>
  <c r="E218" i="17" s="1"/>
  <c r="AO184" i="4"/>
  <c r="E203" i="17" s="1"/>
  <c r="L108" i="4"/>
  <c r="Q242" i="4"/>
  <c r="D145" i="17"/>
  <c r="P118" i="4"/>
  <c r="P247" i="4"/>
  <c r="P248" i="4" s="1"/>
  <c r="Z269" i="4"/>
  <c r="Y141" i="4"/>
  <c r="BB193" i="4"/>
  <c r="F213" i="17" s="1"/>
  <c r="Z261" i="4"/>
  <c r="Y132" i="4"/>
  <c r="O123" i="4"/>
  <c r="O185" i="4"/>
  <c r="BB194" i="4"/>
  <c r="F214" i="17" s="1"/>
  <c r="AO186" i="4"/>
  <c r="E205" i="17" s="1"/>
  <c r="E77" i="22"/>
  <c r="E272" i="24"/>
  <c r="E334" i="24"/>
  <c r="D140" i="17"/>
  <c r="AC236" i="4"/>
  <c r="Z260" i="4"/>
  <c r="Y131" i="4"/>
  <c r="AB194" i="4"/>
  <c r="D214" i="17" s="1"/>
  <c r="AI270" i="4"/>
  <c r="AH142" i="4"/>
  <c r="M140" i="4"/>
  <c r="M143" i="4" s="1"/>
  <c r="N202" i="4"/>
  <c r="BB156" i="4"/>
  <c r="F175" i="17" s="1"/>
  <c r="AV108" i="4"/>
  <c r="AB166" i="4"/>
  <c r="D185" i="17" s="1"/>
  <c r="AB104" i="4"/>
  <c r="Z176" i="4"/>
  <c r="Y114" i="4"/>
  <c r="F107" i="24"/>
  <c r="E43" i="22"/>
  <c r="BJ106" i="4"/>
  <c r="BK168" i="4"/>
  <c r="AZ163" i="4"/>
  <c r="AY101" i="4"/>
  <c r="N96" i="4"/>
  <c r="O96" i="4" s="1"/>
  <c r="O158" i="4"/>
  <c r="C177" i="17" s="1"/>
  <c r="Y106" i="4"/>
  <c r="Z168" i="4"/>
  <c r="AM158" i="4"/>
  <c r="AL96" i="4"/>
  <c r="AX99" i="4"/>
  <c r="AY161" i="4"/>
  <c r="Z162" i="4"/>
  <c r="AY167" i="4"/>
  <c r="AX105" i="4"/>
  <c r="AX96" i="4"/>
  <c r="AY158" i="4"/>
  <c r="Z157" i="4"/>
  <c r="Y95" i="4"/>
  <c r="AL105" i="4"/>
  <c r="AM167" i="4"/>
  <c r="AL168" i="4"/>
  <c r="AK106" i="4"/>
  <c r="AX162" i="4"/>
  <c r="AW100" i="4"/>
  <c r="N157" i="4"/>
  <c r="M95" i="4"/>
  <c r="BJ100" i="4"/>
  <c r="BK162" i="4"/>
  <c r="BL158" i="4"/>
  <c r="BK96" i="4"/>
  <c r="AM161" i="4"/>
  <c r="AX157" i="4"/>
  <c r="AW95" i="4"/>
  <c r="AL162" i="4"/>
  <c r="AA167" i="4"/>
  <c r="Z105" i="4"/>
  <c r="AX168" i="4"/>
  <c r="AW106" i="4"/>
  <c r="BL161" i="4"/>
  <c r="BK99" i="4"/>
  <c r="AX102" i="4"/>
  <c r="AY164" i="4"/>
  <c r="BJ95" i="4"/>
  <c r="BK157" i="4"/>
  <c r="BK105" i="4"/>
  <c r="BL167" i="4"/>
  <c r="AL157" i="4"/>
  <c r="AK95" i="4"/>
  <c r="AM164" i="4"/>
  <c r="G247" i="24"/>
  <c r="F33" i="22"/>
  <c r="AN165" i="4"/>
  <c r="BK102" i="4"/>
  <c r="BL164" i="4"/>
  <c r="BM49" i="4"/>
  <c r="BN287" i="4"/>
  <c r="AZ49" i="4"/>
  <c r="BA287" i="4"/>
  <c r="AZ187" i="4"/>
  <c r="AO187" i="4"/>
  <c r="E206" i="17" s="1"/>
  <c r="BM187" i="4"/>
  <c r="AM166" i="4"/>
  <c r="BL166" i="4"/>
  <c r="BK104" i="4"/>
  <c r="AY166" i="4"/>
  <c r="AX104" i="4"/>
  <c r="BN163" i="4"/>
  <c r="BM101" i="4"/>
  <c r="F35" i="22"/>
  <c r="G249" i="24"/>
  <c r="AX160" i="4"/>
  <c r="AW98" i="4"/>
  <c r="AL160" i="4"/>
  <c r="AK98" i="4"/>
  <c r="BI98" i="4"/>
  <c r="BJ160" i="4"/>
  <c r="Z98" i="4"/>
  <c r="AA160" i="4"/>
  <c r="N160" i="4"/>
  <c r="M98" i="4"/>
  <c r="BK114" i="4"/>
  <c r="BL176" i="4"/>
  <c r="AY176" i="4"/>
  <c r="AX114" i="4"/>
  <c r="AM176" i="4"/>
  <c r="AL114" i="4"/>
  <c r="BK129" i="4"/>
  <c r="BL191" i="4"/>
  <c r="AY191" i="4"/>
  <c r="AX129" i="4"/>
  <c r="AL129" i="4"/>
  <c r="AM191" i="4"/>
  <c r="AY197" i="4"/>
  <c r="N135" i="4"/>
  <c r="O197" i="4"/>
  <c r="C217" i="17" s="1"/>
  <c r="Z135" i="4"/>
  <c r="AA197" i="4"/>
  <c r="H39" i="1"/>
  <c r="BL197" i="4"/>
  <c r="C77" i="17"/>
  <c r="M232" i="4" l="1"/>
  <c r="L110" i="4"/>
  <c r="BL233" i="4"/>
  <c r="BK111" i="4"/>
  <c r="Y234" i="4"/>
  <c r="X112" i="4"/>
  <c r="P125" i="4"/>
  <c r="Q254" i="4"/>
  <c r="D152" i="17"/>
  <c r="E139" i="24"/>
  <c r="E66" i="22"/>
  <c r="C204" i="17"/>
  <c r="E136" i="24"/>
  <c r="O131" i="4"/>
  <c r="E70" i="22"/>
  <c r="AO182" i="4"/>
  <c r="E201" i="17" s="1"/>
  <c r="AN120" i="4"/>
  <c r="AO120" i="4" s="1"/>
  <c r="AN178" i="4"/>
  <c r="AM116" i="4"/>
  <c r="AY133" i="4"/>
  <c r="AZ195" i="4"/>
  <c r="BL133" i="4"/>
  <c r="BM195" i="4"/>
  <c r="AM133" i="4"/>
  <c r="AN195" i="4"/>
  <c r="E72" i="22"/>
  <c r="E212" i="24"/>
  <c r="AA187" i="4"/>
  <c r="L73" i="4"/>
  <c r="K67" i="1" s="1"/>
  <c r="M311" i="4"/>
  <c r="L318" i="4"/>
  <c r="AM311" i="4"/>
  <c r="AL73" i="4"/>
  <c r="BA97" i="4"/>
  <c r="BB97" i="4" s="1"/>
  <c r="BB159" i="4"/>
  <c r="F178" i="17" s="1"/>
  <c r="BN97" i="4"/>
  <c r="BO97" i="4" s="1"/>
  <c r="I31" i="22" s="1"/>
  <c r="BO159" i="4"/>
  <c r="G31" i="22"/>
  <c r="I245" i="24"/>
  <c r="I37" i="4"/>
  <c r="F272" i="24"/>
  <c r="F122" i="24"/>
  <c r="F125" i="24"/>
  <c r="H38" i="1"/>
  <c r="H78" i="1" s="1"/>
  <c r="H80" i="1" s="1"/>
  <c r="H88" i="1" s="1"/>
  <c r="H92" i="1" s="1"/>
  <c r="I86" i="4"/>
  <c r="Q116" i="4"/>
  <c r="R240" i="4"/>
  <c r="E143" i="17"/>
  <c r="H28" i="22"/>
  <c r="J46" i="4"/>
  <c r="I40" i="1" s="1"/>
  <c r="J44" i="4"/>
  <c r="I38" i="1" s="1"/>
  <c r="J45" i="4"/>
  <c r="I39" i="1" s="1"/>
  <c r="BA115" i="4"/>
  <c r="BB115" i="4" s="1"/>
  <c r="BB240" i="4"/>
  <c r="L112" i="4"/>
  <c r="M234" i="4"/>
  <c r="J43" i="4"/>
  <c r="I37" i="1" s="1"/>
  <c r="M233" i="4"/>
  <c r="L111" i="4"/>
  <c r="T48" i="4"/>
  <c r="U286" i="4"/>
  <c r="BN115" i="4"/>
  <c r="BO115" i="4" s="1"/>
  <c r="BN247" i="4"/>
  <c r="BN248" i="4" s="1"/>
  <c r="BO240" i="4"/>
  <c r="Z241" i="4"/>
  <c r="Y117" i="4"/>
  <c r="O44" i="1"/>
  <c r="I36" i="1"/>
  <c r="K137" i="4"/>
  <c r="K149" i="4" s="1"/>
  <c r="K42" i="4" s="1"/>
  <c r="Y108" i="4"/>
  <c r="E74" i="22"/>
  <c r="E213" i="24"/>
  <c r="AY117" i="4"/>
  <c r="AZ179" i="4"/>
  <c r="BA178" i="4"/>
  <c r="BA116" i="4" s="1"/>
  <c r="AZ116" i="4"/>
  <c r="AA174" i="4"/>
  <c r="AM119" i="4"/>
  <c r="AN181" i="4"/>
  <c r="BL174" i="4"/>
  <c r="BK112" i="4"/>
  <c r="BA180" i="4"/>
  <c r="AZ118" i="4"/>
  <c r="BN173" i="4"/>
  <c r="BL117" i="4"/>
  <c r="BM179" i="4"/>
  <c r="BM181" i="4"/>
  <c r="BL119" i="4"/>
  <c r="N120" i="4"/>
  <c r="O120" i="4" s="1"/>
  <c r="O182" i="4"/>
  <c r="C201" i="17" s="1"/>
  <c r="AM117" i="4"/>
  <c r="AN179" i="4"/>
  <c r="O142" i="4"/>
  <c r="E191" i="24" s="1"/>
  <c r="F191" i="24" s="1"/>
  <c r="AA164" i="4"/>
  <c r="BM120" i="4"/>
  <c r="BN182" i="4"/>
  <c r="AA165" i="4"/>
  <c r="BN180" i="4"/>
  <c r="BN118" i="4" s="1"/>
  <c r="BM118" i="4"/>
  <c r="N113" i="4"/>
  <c r="O113" i="4" s="1"/>
  <c r="O175" i="4"/>
  <c r="C194" i="17" s="1"/>
  <c r="BM110" i="4"/>
  <c r="BN172" i="4"/>
  <c r="M108" i="4"/>
  <c r="AA133" i="4"/>
  <c r="AB133" i="4" s="1"/>
  <c r="AB195" i="4"/>
  <c r="D215" i="17" s="1"/>
  <c r="AZ120" i="4"/>
  <c r="BA182" i="4"/>
  <c r="AZ181" i="4"/>
  <c r="AY119" i="4"/>
  <c r="AA198" i="4"/>
  <c r="Z136" i="4"/>
  <c r="BN178" i="4"/>
  <c r="BN116" i="4" s="1"/>
  <c r="BM116" i="4"/>
  <c r="AN118" i="4"/>
  <c r="AO118" i="4" s="1"/>
  <c r="AO180" i="4"/>
  <c r="E199" i="17" s="1"/>
  <c r="AY103" i="4"/>
  <c r="AZ165" i="4"/>
  <c r="BM165" i="4"/>
  <c r="BL103" i="4"/>
  <c r="AA142" i="4"/>
  <c r="AB142" i="4" s="1"/>
  <c r="G191" i="24" s="1"/>
  <c r="H191" i="24" s="1"/>
  <c r="AB204" i="4"/>
  <c r="D224" i="17" s="1"/>
  <c r="AN211" i="4"/>
  <c r="AM94" i="4"/>
  <c r="AA255" i="4"/>
  <c r="Z126" i="4"/>
  <c r="Q47" i="4"/>
  <c r="R285" i="4"/>
  <c r="E247" i="24"/>
  <c r="E33" i="22"/>
  <c r="AE265" i="4"/>
  <c r="AD136" i="4"/>
  <c r="AA261" i="4"/>
  <c r="Z132" i="4"/>
  <c r="AA269" i="4"/>
  <c r="Z141" i="4"/>
  <c r="R242" i="4"/>
  <c r="E145" i="17"/>
  <c r="Q118" i="4"/>
  <c r="Q247" i="4"/>
  <c r="Q248" i="4" s="1"/>
  <c r="E214" i="24"/>
  <c r="F214" i="24" s="1"/>
  <c r="E75" i="22"/>
  <c r="BB175" i="4"/>
  <c r="F194" i="17" s="1"/>
  <c r="E68" i="22"/>
  <c r="AB190" i="4"/>
  <c r="D209" i="17" s="1"/>
  <c r="AA238" i="4"/>
  <c r="Z115" i="4"/>
  <c r="AA252" i="4"/>
  <c r="Z122" i="4"/>
  <c r="AB180" i="4"/>
  <c r="D199" i="17" s="1"/>
  <c r="F48" i="22"/>
  <c r="G112" i="24"/>
  <c r="H112" i="24" s="1"/>
  <c r="AJ270" i="4"/>
  <c r="AI142" i="4"/>
  <c r="AA256" i="4"/>
  <c r="Z127" i="4"/>
  <c r="AA259" i="4"/>
  <c r="Z130" i="4"/>
  <c r="F127" i="24"/>
  <c r="F140" i="24"/>
  <c r="E67" i="22"/>
  <c r="AA253" i="4"/>
  <c r="Z124" i="4"/>
  <c r="X143" i="4"/>
  <c r="AD236" i="4"/>
  <c r="AC113" i="4"/>
  <c r="E69" i="22"/>
  <c r="AB96" i="4"/>
  <c r="AB158" i="4"/>
  <c r="D177" i="17" s="1"/>
  <c r="N140" i="4"/>
  <c r="O202" i="4"/>
  <c r="AA260" i="4"/>
  <c r="Z131" i="4"/>
  <c r="AK264" i="4"/>
  <c r="AJ135" i="4"/>
  <c r="G126" i="24"/>
  <c r="H126" i="24" s="1"/>
  <c r="F56" i="22"/>
  <c r="D155" i="17"/>
  <c r="Q257" i="4"/>
  <c r="P128" i="4"/>
  <c r="U288" i="4"/>
  <c r="T50" i="4"/>
  <c r="V288" i="4"/>
  <c r="AB202" i="4"/>
  <c r="D222" i="17" s="1"/>
  <c r="AA134" i="4"/>
  <c r="AB134" i="4" s="1"/>
  <c r="AB263" i="4"/>
  <c r="AC263" i="4" s="1"/>
  <c r="G175" i="17"/>
  <c r="M242" i="24"/>
  <c r="Z268" i="4"/>
  <c r="Y140" i="4"/>
  <c r="Y143" i="4" s="1"/>
  <c r="G125" i="24"/>
  <c r="H125" i="24" s="1"/>
  <c r="F55" i="22"/>
  <c r="AW108" i="4"/>
  <c r="F38" i="22"/>
  <c r="G252" i="24"/>
  <c r="AA176" i="4"/>
  <c r="Z114" i="4"/>
  <c r="AZ164" i="4"/>
  <c r="AY102" i="4"/>
  <c r="AX100" i="4"/>
  <c r="AY162" i="4"/>
  <c r="AY157" i="4"/>
  <c r="AX95" i="4"/>
  <c r="AZ167" i="4"/>
  <c r="AY105" i="4"/>
  <c r="E30" i="22"/>
  <c r="E244" i="24"/>
  <c r="AN161" i="4"/>
  <c r="AA162" i="4"/>
  <c r="AM168" i="4"/>
  <c r="AL106" i="4"/>
  <c r="BA163" i="4"/>
  <c r="BA101" i="4" s="1"/>
  <c r="AZ101" i="4"/>
  <c r="AN164" i="4"/>
  <c r="BL99" i="4"/>
  <c r="BM161" i="4"/>
  <c r="AN167" i="4"/>
  <c r="AM105" i="4"/>
  <c r="AY99" i="4"/>
  <c r="AZ161" i="4"/>
  <c r="BK106" i="4"/>
  <c r="BL168" i="4"/>
  <c r="AX106" i="4"/>
  <c r="AY168" i="4"/>
  <c r="BM158" i="4"/>
  <c r="BL96" i="4"/>
  <c r="AL95" i="4"/>
  <c r="AM157" i="4"/>
  <c r="BL162" i="4"/>
  <c r="BK100" i="4"/>
  <c r="Z95" i="4"/>
  <c r="AA157" i="4"/>
  <c r="AM96" i="4"/>
  <c r="AN158" i="4"/>
  <c r="AO103" i="4"/>
  <c r="AO165" i="4"/>
  <c r="E184" i="17" s="1"/>
  <c r="BL105" i="4"/>
  <c r="BM167" i="4"/>
  <c r="AA105" i="4"/>
  <c r="AB105" i="4" s="1"/>
  <c r="AB167" i="4"/>
  <c r="D186" i="17" s="1"/>
  <c r="BL102" i="4"/>
  <c r="BM164" i="4"/>
  <c r="AM162" i="4"/>
  <c r="AZ158" i="4"/>
  <c r="AY96" i="4"/>
  <c r="BK95" i="4"/>
  <c r="BL157" i="4"/>
  <c r="N95" i="4"/>
  <c r="O95" i="4" s="1"/>
  <c r="O157" i="4"/>
  <c r="C176" i="17" s="1"/>
  <c r="Z106" i="4"/>
  <c r="AA168" i="4"/>
  <c r="BN49" i="4"/>
  <c r="BO49" i="4" s="1"/>
  <c r="BO287" i="4"/>
  <c r="M201" i="24" s="1"/>
  <c r="N201" i="24" s="1"/>
  <c r="BA49" i="4"/>
  <c r="BB49" i="4" s="1"/>
  <c r="BB287" i="4"/>
  <c r="K201" i="24" s="1"/>
  <c r="L201" i="24" s="1"/>
  <c r="BA187" i="4"/>
  <c r="BN187" i="4"/>
  <c r="BL104" i="4"/>
  <c r="BM166" i="4"/>
  <c r="AY104" i="4"/>
  <c r="AZ166" i="4"/>
  <c r="AN166" i="4"/>
  <c r="BN101" i="4"/>
  <c r="BO101" i="4" s="1"/>
  <c r="I35" i="22" s="1"/>
  <c r="BO163" i="4"/>
  <c r="BK160" i="4"/>
  <c r="BJ98" i="4"/>
  <c r="BJ108" i="4" s="1"/>
  <c r="BI108" i="4"/>
  <c r="AA98" i="4"/>
  <c r="AB160" i="4"/>
  <c r="D179" i="17" s="1"/>
  <c r="AK108" i="4"/>
  <c r="AX98" i="4"/>
  <c r="AY160" i="4"/>
  <c r="N98" i="4"/>
  <c r="O160" i="4"/>
  <c r="C179" i="17" s="1"/>
  <c r="AL98" i="4"/>
  <c r="AM160" i="4"/>
  <c r="BM176" i="4"/>
  <c r="BL114" i="4"/>
  <c r="AZ176" i="4"/>
  <c r="AY114" i="4"/>
  <c r="AN176" i="4"/>
  <c r="AM114" i="4"/>
  <c r="BM191" i="4"/>
  <c r="BL129" i="4"/>
  <c r="AM129" i="4"/>
  <c r="AN191" i="4"/>
  <c r="AY129" i="4"/>
  <c r="AZ191" i="4"/>
  <c r="AA135" i="4"/>
  <c r="AB197" i="4"/>
  <c r="D217" i="17" s="1"/>
  <c r="BM197" i="4"/>
  <c r="O135" i="4"/>
  <c r="AZ197" i="4"/>
  <c r="E167" i="22"/>
  <c r="E171" i="22" s="1"/>
  <c r="E217" i="24" l="1"/>
  <c r="E146" i="24"/>
  <c r="E145" i="24"/>
  <c r="E147" i="24"/>
  <c r="E215" i="24"/>
  <c r="E216" i="24"/>
  <c r="BB116" i="4"/>
  <c r="F244" i="24"/>
  <c r="F247" i="24"/>
  <c r="F139" i="24"/>
  <c r="Q125" i="4"/>
  <c r="R254" i="4"/>
  <c r="E152" i="17"/>
  <c r="Z234" i="4"/>
  <c r="Y112" i="4"/>
  <c r="BM233" i="4"/>
  <c r="BL111" i="4"/>
  <c r="N232" i="4"/>
  <c r="M110" i="4"/>
  <c r="F144" i="24"/>
  <c r="F136" i="24"/>
  <c r="I126" i="24"/>
  <c r="J126" i="24" s="1"/>
  <c r="G56" i="22"/>
  <c r="AN116" i="4"/>
  <c r="AO116" i="4" s="1"/>
  <c r="AO178" i="4"/>
  <c r="E197" i="17" s="1"/>
  <c r="AO195" i="4"/>
  <c r="E215" i="17" s="1"/>
  <c r="AN133" i="4"/>
  <c r="AO133" i="4" s="1"/>
  <c r="BA195" i="4"/>
  <c r="BA133" i="4" s="1"/>
  <c r="AZ133" i="4"/>
  <c r="BM133" i="4"/>
  <c r="BN195" i="4"/>
  <c r="BN133" i="4" s="1"/>
  <c r="BO133" i="4" s="1"/>
  <c r="BO195" i="4"/>
  <c r="G215" i="17" s="1"/>
  <c r="F212" i="24"/>
  <c r="AM73" i="4"/>
  <c r="AN311" i="4"/>
  <c r="M318" i="4"/>
  <c r="M73" i="4"/>
  <c r="N311" i="4"/>
  <c r="O311" i="4"/>
  <c r="AB187" i="4"/>
  <c r="D206" i="17" s="1"/>
  <c r="BO116" i="4"/>
  <c r="M122" i="24" s="1"/>
  <c r="BO118" i="4"/>
  <c r="G178" i="17"/>
  <c r="M245" i="24"/>
  <c r="H31" i="22"/>
  <c r="K245" i="24"/>
  <c r="C190" i="17"/>
  <c r="C226" i="17" s="1"/>
  <c r="H196" i="17" s="1"/>
  <c r="AB102" i="4"/>
  <c r="F142" i="24"/>
  <c r="F141" i="24"/>
  <c r="F213" i="24"/>
  <c r="I28" i="22"/>
  <c r="R116" i="4"/>
  <c r="S240" i="4"/>
  <c r="F143" i="17"/>
  <c r="J86" i="4"/>
  <c r="I78" i="1"/>
  <c r="I80" i="1" s="1"/>
  <c r="I88" i="1" s="1"/>
  <c r="I92" i="1" s="1"/>
  <c r="J37" i="4"/>
  <c r="L137" i="4"/>
  <c r="L149" i="4" s="1"/>
  <c r="L42" i="4" s="1"/>
  <c r="L45" i="4" s="1"/>
  <c r="K39" i="1" s="1"/>
  <c r="AB103" i="4"/>
  <c r="G251" i="24" s="1"/>
  <c r="N233" i="4"/>
  <c r="M111" i="4"/>
  <c r="N234" i="4"/>
  <c r="M112" i="4"/>
  <c r="C64" i="17"/>
  <c r="K43" i="4"/>
  <c r="J37" i="1" s="1"/>
  <c r="K46" i="4"/>
  <c r="J40" i="1" s="1"/>
  <c r="K45" i="4"/>
  <c r="J39" i="1" s="1"/>
  <c r="K44" i="4"/>
  <c r="J38" i="1" s="1"/>
  <c r="J36" i="1"/>
  <c r="AA241" i="4"/>
  <c r="Z117" i="4"/>
  <c r="U48" i="4"/>
  <c r="P42" i="1" s="1"/>
  <c r="V286" i="4"/>
  <c r="AB165" i="4"/>
  <c r="D184" i="17" s="1"/>
  <c r="Z108" i="4"/>
  <c r="I52" i="22"/>
  <c r="M124" i="24"/>
  <c r="N124" i="24" s="1"/>
  <c r="I54" i="22"/>
  <c r="BN120" i="4"/>
  <c r="BO120" i="4" s="1"/>
  <c r="BO182" i="4"/>
  <c r="G201" i="17" s="1"/>
  <c r="E56" i="22"/>
  <c r="H30" i="17" s="1"/>
  <c r="E126" i="24"/>
  <c r="BN179" i="4"/>
  <c r="BN117" i="4" s="1"/>
  <c r="BM117" i="4"/>
  <c r="BO179" i="4"/>
  <c r="G198" i="17" s="1"/>
  <c r="AB174" i="4"/>
  <c r="D193" i="17" s="1"/>
  <c r="BN110" i="4"/>
  <c r="BO110" i="4" s="1"/>
  <c r="BO172" i="4"/>
  <c r="G191" i="17" s="1"/>
  <c r="E112" i="24"/>
  <c r="F112" i="24" s="1"/>
  <c r="E48" i="22"/>
  <c r="BA118" i="4"/>
  <c r="BB118" i="4" s="1"/>
  <c r="BB180" i="4"/>
  <c r="AO181" i="4"/>
  <c r="E200" i="17" s="1"/>
  <c r="AN119" i="4"/>
  <c r="AO119" i="4" s="1"/>
  <c r="G54" i="22"/>
  <c r="I124" i="24"/>
  <c r="J124" i="24" s="1"/>
  <c r="BA179" i="4"/>
  <c r="AZ117" i="4"/>
  <c r="BO178" i="4"/>
  <c r="G197" i="17" s="1"/>
  <c r="AA136" i="4"/>
  <c r="AB136" i="4" s="1"/>
  <c r="AB198" i="4"/>
  <c r="D218" i="17" s="1"/>
  <c r="AZ119" i="4"/>
  <c r="BA181" i="4"/>
  <c r="BA119" i="4" s="1"/>
  <c r="G213" i="24"/>
  <c r="H213" i="24" s="1"/>
  <c r="F74" i="22"/>
  <c r="BO180" i="4"/>
  <c r="G199" i="17" s="1"/>
  <c r="BB178" i="4"/>
  <c r="BO173" i="4"/>
  <c r="G192" i="17" s="1"/>
  <c r="AB164" i="4"/>
  <c r="D183" i="17" s="1"/>
  <c r="BB182" i="4"/>
  <c r="BA120" i="4"/>
  <c r="BB120" i="4" s="1"/>
  <c r="AN117" i="4"/>
  <c r="AO117" i="4" s="1"/>
  <c r="AO179" i="4"/>
  <c r="E198" i="17" s="1"/>
  <c r="E80" i="22"/>
  <c r="BM119" i="4"/>
  <c r="BN181" i="4"/>
  <c r="BM174" i="4"/>
  <c r="BL112" i="4"/>
  <c r="BN165" i="4"/>
  <c r="BM103" i="4"/>
  <c r="AZ103" i="4"/>
  <c r="BA165" i="4"/>
  <c r="F75" i="22"/>
  <c r="G214" i="24"/>
  <c r="H214" i="24" s="1"/>
  <c r="N143" i="4"/>
  <c r="O143" i="4" s="1"/>
  <c r="O140" i="4"/>
  <c r="E190" i="24" s="1"/>
  <c r="F30" i="22"/>
  <c r="G244" i="24"/>
  <c r="AE236" i="4"/>
  <c r="AD113" i="4"/>
  <c r="F146" i="24"/>
  <c r="AB259" i="4"/>
  <c r="AC259" i="4" s="1"/>
  <c r="AA130" i="4"/>
  <c r="AB130" i="4" s="1"/>
  <c r="S285" i="4"/>
  <c r="R47" i="4"/>
  <c r="O41" i="1" s="1"/>
  <c r="U50" i="4"/>
  <c r="AB256" i="4"/>
  <c r="AC256" i="4" s="1"/>
  <c r="AA127" i="4"/>
  <c r="AB127" i="4" s="1"/>
  <c r="G141" i="24" s="1"/>
  <c r="AC252" i="4"/>
  <c r="AB252" i="4"/>
  <c r="AA122" i="4"/>
  <c r="AB122" i="4" s="1"/>
  <c r="F145" i="17"/>
  <c r="S242" i="4"/>
  <c r="R118" i="4"/>
  <c r="R247" i="4"/>
  <c r="R248" i="4" s="1"/>
  <c r="E122" i="17"/>
  <c r="AO211" i="4"/>
  <c r="AP211" i="4" s="1"/>
  <c r="AN94" i="4"/>
  <c r="AO94" i="4" s="1"/>
  <c r="I242" i="24" s="1"/>
  <c r="AL264" i="4"/>
  <c r="AK135" i="4"/>
  <c r="AB253" i="4"/>
  <c r="AC253" i="4"/>
  <c r="AB123" i="4"/>
  <c r="AA124" i="4"/>
  <c r="AB124" i="4" s="1"/>
  <c r="AB261" i="4"/>
  <c r="AC261" i="4" s="1"/>
  <c r="AA132" i="4"/>
  <c r="AB132" i="4" s="1"/>
  <c r="AF265" i="4"/>
  <c r="AE136" i="4"/>
  <c r="AL108" i="4"/>
  <c r="AX108" i="4"/>
  <c r="BB163" i="4"/>
  <c r="F182" i="17" s="1"/>
  <c r="AA268" i="4"/>
  <c r="Z140" i="4"/>
  <c r="Z143" i="4" s="1"/>
  <c r="AD263" i="4"/>
  <c r="AC134" i="4"/>
  <c r="X288" i="4"/>
  <c r="W288" i="4"/>
  <c r="W50" i="4" s="1"/>
  <c r="V50" i="4"/>
  <c r="E155" i="17"/>
  <c r="R257" i="4"/>
  <c r="Q128" i="4"/>
  <c r="AB260" i="4"/>
  <c r="AC260" i="4" s="1"/>
  <c r="AA131" i="4"/>
  <c r="AB131" i="4" s="1"/>
  <c r="AK270" i="4"/>
  <c r="AJ142" i="4"/>
  <c r="AB238" i="4"/>
  <c r="AA115" i="4"/>
  <c r="AB115" i="4" s="1"/>
  <c r="F216" i="24"/>
  <c r="AB269" i="4"/>
  <c r="AC269" i="4" s="1"/>
  <c r="AA141" i="4"/>
  <c r="AB141" i="4" s="1"/>
  <c r="G192" i="24" s="1"/>
  <c r="H192" i="24" s="1"/>
  <c r="AB255" i="4"/>
  <c r="AC255" i="4" s="1"/>
  <c r="AA126" i="4"/>
  <c r="AB126" i="4" s="1"/>
  <c r="G140" i="24" s="1"/>
  <c r="F80" i="22"/>
  <c r="BB101" i="4"/>
  <c r="H35" i="22" s="1"/>
  <c r="AA114" i="4"/>
  <c r="AB114" i="4" s="1"/>
  <c r="AB176" i="4"/>
  <c r="D195" i="17" s="1"/>
  <c r="AA106" i="4"/>
  <c r="AB106" i="4" s="1"/>
  <c r="AB168" i="4"/>
  <c r="D187" i="17" s="1"/>
  <c r="BM102" i="4"/>
  <c r="BN164" i="4"/>
  <c r="AN96" i="4"/>
  <c r="AO96" i="4" s="1"/>
  <c r="AO158" i="4"/>
  <c r="E177" i="17" s="1"/>
  <c r="AY106" i="4"/>
  <c r="AZ168" i="4"/>
  <c r="AO102" i="4"/>
  <c r="AO164" i="4"/>
  <c r="E183" i="17" s="1"/>
  <c r="AA95" i="4"/>
  <c r="AB95" i="4" s="1"/>
  <c r="AB157" i="4"/>
  <c r="D176" i="17" s="1"/>
  <c r="E243" i="24"/>
  <c r="E29" i="22"/>
  <c r="F39" i="22"/>
  <c r="G254" i="24"/>
  <c r="BL106" i="4"/>
  <c r="BM168" i="4"/>
  <c r="AY95" i="4"/>
  <c r="AZ157" i="4"/>
  <c r="BL95" i="4"/>
  <c r="BM157" i="4"/>
  <c r="BN167" i="4"/>
  <c r="BM105" i="4"/>
  <c r="AZ162" i="4"/>
  <c r="AY100" i="4"/>
  <c r="AZ99" i="4"/>
  <c r="BA161" i="4"/>
  <c r="AN168" i="4"/>
  <c r="AM106" i="4"/>
  <c r="BA167" i="4"/>
  <c r="AZ105" i="4"/>
  <c r="BL100" i="4"/>
  <c r="BM162" i="4"/>
  <c r="AB100" i="4"/>
  <c r="AB162" i="4"/>
  <c r="D181" i="17" s="1"/>
  <c r="BA164" i="4"/>
  <c r="AZ102" i="4"/>
  <c r="AN105" i="4"/>
  <c r="AO167" i="4"/>
  <c r="E186" i="17" s="1"/>
  <c r="AN157" i="4"/>
  <c r="AM95" i="4"/>
  <c r="BA158" i="4"/>
  <c r="AZ96" i="4"/>
  <c r="I251" i="24"/>
  <c r="G37" i="22"/>
  <c r="BN161" i="4"/>
  <c r="BM99" i="4"/>
  <c r="AO99" i="4"/>
  <c r="AO161" i="4"/>
  <c r="E180" i="17" s="1"/>
  <c r="AO105" i="4"/>
  <c r="BM96" i="4"/>
  <c r="BN158" i="4"/>
  <c r="AN162" i="4"/>
  <c r="BB187" i="4"/>
  <c r="F206" i="17" s="1"/>
  <c r="BO187" i="4"/>
  <c r="G206" i="17" s="1"/>
  <c r="BM104" i="4"/>
  <c r="BN166" i="4"/>
  <c r="BA166" i="4"/>
  <c r="AZ104" i="4"/>
  <c r="AO104" i="4"/>
  <c r="AO166" i="4"/>
  <c r="E185" i="17" s="1"/>
  <c r="G182" i="17"/>
  <c r="M249" i="24"/>
  <c r="AN160" i="4"/>
  <c r="AM98" i="4"/>
  <c r="AY98" i="4"/>
  <c r="AZ160" i="4"/>
  <c r="N108" i="4"/>
  <c r="O108" i="4" s="1"/>
  <c r="O98" i="4"/>
  <c r="AB98" i="4"/>
  <c r="BK98" i="4"/>
  <c r="BL160" i="4"/>
  <c r="AZ114" i="4"/>
  <c r="BA176" i="4"/>
  <c r="AN114" i="4"/>
  <c r="AO114" i="4" s="1"/>
  <c r="AO176" i="4"/>
  <c r="E195" i="17" s="1"/>
  <c r="BN176" i="4"/>
  <c r="BM114" i="4"/>
  <c r="AN129" i="4"/>
  <c r="AO191" i="4"/>
  <c r="E211" i="17" s="1"/>
  <c r="BN191" i="4"/>
  <c r="BM129" i="4"/>
  <c r="AZ129" i="4"/>
  <c r="BA191" i="4"/>
  <c r="AB135" i="4"/>
  <c r="E76" i="22"/>
  <c r="E333" i="24"/>
  <c r="E271" i="24"/>
  <c r="BN197" i="4"/>
  <c r="BA197" i="4"/>
  <c r="E218" i="24" l="1"/>
  <c r="E219" i="24" s="1"/>
  <c r="E275" i="24"/>
  <c r="E274" i="24"/>
  <c r="E273" i="24"/>
  <c r="E193" i="24"/>
  <c r="E194" i="24"/>
  <c r="E195" i="24"/>
  <c r="F195" i="24" s="1"/>
  <c r="E131" i="24"/>
  <c r="E133" i="24"/>
  <c r="E132" i="24"/>
  <c r="N122" i="24"/>
  <c r="E148" i="24"/>
  <c r="F148" i="24" s="1"/>
  <c r="F243" i="24"/>
  <c r="BB119" i="4"/>
  <c r="P232" i="4"/>
  <c r="O232" i="4"/>
  <c r="C137" i="17" s="1"/>
  <c r="N110" i="4"/>
  <c r="O110" i="4" s="1"/>
  <c r="BN233" i="4"/>
  <c r="BM111" i="4"/>
  <c r="AA234" i="4"/>
  <c r="Z112" i="4"/>
  <c r="R125" i="4"/>
  <c r="S254" i="4"/>
  <c r="F152" i="17"/>
  <c r="F271" i="24"/>
  <c r="BB133" i="4"/>
  <c r="H31" i="17"/>
  <c r="G52" i="22"/>
  <c r="I122" i="24"/>
  <c r="K213" i="24"/>
  <c r="L213" i="24" s="1"/>
  <c r="H74" i="22"/>
  <c r="M213" i="24"/>
  <c r="N213" i="24" s="1"/>
  <c r="I74" i="22"/>
  <c r="I213" i="24"/>
  <c r="J213" i="24" s="1"/>
  <c r="G74" i="22"/>
  <c r="BB195" i="4"/>
  <c r="F215" i="17" s="1"/>
  <c r="F194" i="24"/>
  <c r="F190" i="24"/>
  <c r="P311" i="4"/>
  <c r="N73" i="4"/>
  <c r="M67" i="1" s="1"/>
  <c r="N318" i="4"/>
  <c r="O318" i="4" s="1"/>
  <c r="L67" i="1"/>
  <c r="AO311" i="4"/>
  <c r="AP311" i="4"/>
  <c r="AN73" i="4"/>
  <c r="AO73" i="4" s="1"/>
  <c r="M137" i="4"/>
  <c r="M149" i="4" s="1"/>
  <c r="M42" i="4" s="1"/>
  <c r="M45" i="4" s="1"/>
  <c r="L39" i="1" s="1"/>
  <c r="G250" i="24"/>
  <c r="F36" i="22"/>
  <c r="F217" i="24"/>
  <c r="F126" i="24"/>
  <c r="F145" i="24"/>
  <c r="F147" i="24"/>
  <c r="F215" i="24"/>
  <c r="F132" i="24"/>
  <c r="F37" i="22"/>
  <c r="G143" i="17"/>
  <c r="S116" i="4"/>
  <c r="T240" i="4"/>
  <c r="D190" i="17"/>
  <c r="L43" i="4"/>
  <c r="K37" i="1" s="1"/>
  <c r="K36" i="1"/>
  <c r="L44" i="4"/>
  <c r="K38" i="1" s="1"/>
  <c r="L46" i="4"/>
  <c r="K40" i="1" s="1"/>
  <c r="V48" i="4"/>
  <c r="W286" i="4"/>
  <c r="K86" i="4"/>
  <c r="AA117" i="4"/>
  <c r="AB117" i="4" s="1"/>
  <c r="AB241" i="4"/>
  <c r="N111" i="4"/>
  <c r="P233" i="4"/>
  <c r="O233" i="4"/>
  <c r="C138" i="17" s="1"/>
  <c r="K37" i="4"/>
  <c r="N112" i="4"/>
  <c r="O112" i="4" s="1"/>
  <c r="O234" i="4"/>
  <c r="C139" i="17" s="1"/>
  <c r="BB181" i="4"/>
  <c r="J78" i="1"/>
  <c r="J80" i="1" s="1"/>
  <c r="J88" i="1" s="1"/>
  <c r="J92" i="1" s="1"/>
  <c r="K249" i="24"/>
  <c r="I123" i="24"/>
  <c r="J123" i="24" s="1"/>
  <c r="G53" i="22"/>
  <c r="BA117" i="4"/>
  <c r="BB117" i="4" s="1"/>
  <c r="BB179" i="4"/>
  <c r="BN119" i="4"/>
  <c r="BO119" i="4" s="1"/>
  <c r="BO181" i="4"/>
  <c r="G200" i="17" s="1"/>
  <c r="F201" i="17"/>
  <c r="F197" i="17"/>
  <c r="F199" i="17"/>
  <c r="BO117" i="4"/>
  <c r="I56" i="22"/>
  <c r="M126" i="24"/>
  <c r="N126" i="24" s="1"/>
  <c r="G272" i="24"/>
  <c r="H272" i="24" s="1"/>
  <c r="G334" i="24"/>
  <c r="F77" i="22"/>
  <c r="I125" i="24"/>
  <c r="J125" i="24" s="1"/>
  <c r="G55" i="22"/>
  <c r="F218" i="24"/>
  <c r="BM112" i="4"/>
  <c r="BN174" i="4"/>
  <c r="BN112" i="4" s="1"/>
  <c r="M109" i="24"/>
  <c r="N109" i="24" s="1"/>
  <c r="I45" i="22"/>
  <c r="BB165" i="4"/>
  <c r="F184" i="17" s="1"/>
  <c r="BA103" i="4"/>
  <c r="BB103" i="4" s="1"/>
  <c r="BO165" i="4"/>
  <c r="BN103" i="4"/>
  <c r="BO103" i="4" s="1"/>
  <c r="I37" i="22" s="1"/>
  <c r="AL270" i="4"/>
  <c r="AK142" i="4"/>
  <c r="AD256" i="4"/>
  <c r="AC127" i="4"/>
  <c r="AY108" i="4"/>
  <c r="T285" i="4"/>
  <c r="S47" i="4"/>
  <c r="AD255" i="4"/>
  <c r="AC126" i="4"/>
  <c r="AD260" i="4"/>
  <c r="AC131" i="4"/>
  <c r="H141" i="24"/>
  <c r="F68" i="22"/>
  <c r="AD259" i="4"/>
  <c r="AC130" i="4"/>
  <c r="AG265" i="4"/>
  <c r="AF136" i="4"/>
  <c r="F79" i="22"/>
  <c r="S257" i="4"/>
  <c r="F155" i="17"/>
  <c r="R128" i="4"/>
  <c r="Y288" i="4"/>
  <c r="Y50" i="4" s="1"/>
  <c r="Z288" i="4"/>
  <c r="X50" i="4"/>
  <c r="Q44" i="1" s="1"/>
  <c r="AB268" i="4"/>
  <c r="AC268" i="4" s="1"/>
  <c r="AA140" i="4"/>
  <c r="G143" i="24"/>
  <c r="H143" i="24" s="1"/>
  <c r="F73" i="22"/>
  <c r="AD253" i="4"/>
  <c r="AC124" i="4"/>
  <c r="AM264" i="4"/>
  <c r="AL135" i="4"/>
  <c r="E78" i="22"/>
  <c r="H140" i="24"/>
  <c r="F67" i="22"/>
  <c r="AC141" i="4"/>
  <c r="AD269" i="4"/>
  <c r="AC238" i="4"/>
  <c r="AD238" i="4" s="1"/>
  <c r="AE238" i="4" s="1"/>
  <c r="AF238" i="4" s="1"/>
  <c r="AG238" i="4" s="1"/>
  <c r="AH238" i="4" s="1"/>
  <c r="AI238" i="4" s="1"/>
  <c r="AJ238" i="4" s="1"/>
  <c r="AK238" i="4" s="1"/>
  <c r="AL238" i="4" s="1"/>
  <c r="AM238" i="4" s="1"/>
  <c r="AN238" i="4" s="1"/>
  <c r="AO238" i="4" s="1"/>
  <c r="D142" i="17"/>
  <c r="G212" i="24"/>
  <c r="H212" i="24" s="1"/>
  <c r="F72" i="22"/>
  <c r="AD261" i="4"/>
  <c r="AC132" i="4"/>
  <c r="AQ211" i="4"/>
  <c r="AP94" i="4"/>
  <c r="T242" i="4"/>
  <c r="G145" i="17"/>
  <c r="S118" i="4"/>
  <c r="S247" i="4"/>
  <c r="S248" i="4" s="1"/>
  <c r="AD252" i="4"/>
  <c r="AC122" i="4"/>
  <c r="G211" i="24"/>
  <c r="F71" i="22"/>
  <c r="AF236" i="4"/>
  <c r="AE113" i="4"/>
  <c r="P44" i="1"/>
  <c r="AD134" i="4"/>
  <c r="AE263" i="4"/>
  <c r="G138" i="24"/>
  <c r="F65" i="22"/>
  <c r="D226" i="17"/>
  <c r="AA108" i="4"/>
  <c r="G107" i="24"/>
  <c r="F43" i="22"/>
  <c r="AN95" i="4"/>
  <c r="AO95" i="4" s="1"/>
  <c r="AO157" i="4"/>
  <c r="E176" i="17" s="1"/>
  <c r="G243" i="24"/>
  <c r="F29" i="22"/>
  <c r="BA105" i="4"/>
  <c r="BB105" i="4" s="1"/>
  <c r="BB167" i="4"/>
  <c r="F186" i="17" s="1"/>
  <c r="I250" i="24"/>
  <c r="G36" i="22"/>
  <c r="I254" i="24"/>
  <c r="G39" i="22"/>
  <c r="AZ95" i="4"/>
  <c r="BA157" i="4"/>
  <c r="BA168" i="4"/>
  <c r="AZ106" i="4"/>
  <c r="BM100" i="4"/>
  <c r="BN162" i="4"/>
  <c r="AM108" i="4"/>
  <c r="I247" i="24"/>
  <c r="G33" i="22"/>
  <c r="BA102" i="4"/>
  <c r="BB102" i="4" s="1"/>
  <c r="BB164" i="4"/>
  <c r="F183" i="17" s="1"/>
  <c r="AN106" i="4"/>
  <c r="AO106" i="4" s="1"/>
  <c r="AO168" i="4"/>
  <c r="E187" i="17" s="1"/>
  <c r="BA99" i="4"/>
  <c r="BB99" i="4" s="1"/>
  <c r="BB161" i="4"/>
  <c r="F180" i="17" s="1"/>
  <c r="BN168" i="4"/>
  <c r="BM106" i="4"/>
  <c r="AO100" i="4"/>
  <c r="AO162" i="4"/>
  <c r="E181" i="17" s="1"/>
  <c r="BM95" i="4"/>
  <c r="BN157" i="4"/>
  <c r="BN99" i="4"/>
  <c r="BO99" i="4" s="1"/>
  <c r="I33" i="22" s="1"/>
  <c r="BO161" i="4"/>
  <c r="I244" i="24"/>
  <c r="G30" i="22"/>
  <c r="BN102" i="4"/>
  <c r="BO102" i="4" s="1"/>
  <c r="I36" i="22" s="1"/>
  <c r="BO164" i="4"/>
  <c r="G248" i="24"/>
  <c r="F34" i="22"/>
  <c r="AZ100" i="4"/>
  <c r="BA162" i="4"/>
  <c r="BN96" i="4"/>
  <c r="BO96" i="4" s="1"/>
  <c r="I30" i="22" s="1"/>
  <c r="BO158" i="4"/>
  <c r="BA96" i="4"/>
  <c r="BB96" i="4" s="1"/>
  <c r="BB158" i="4"/>
  <c r="F177" i="17" s="1"/>
  <c r="BN105" i="4"/>
  <c r="BO105" i="4" s="1"/>
  <c r="I39" i="22" s="1"/>
  <c r="BO167" i="4"/>
  <c r="F40" i="22"/>
  <c r="BN104" i="4"/>
  <c r="BO104" i="4" s="1"/>
  <c r="I38" i="22" s="1"/>
  <c r="BO166" i="4"/>
  <c r="BA104" i="4"/>
  <c r="BB104" i="4" s="1"/>
  <c r="BB166" i="4"/>
  <c r="F185" i="17" s="1"/>
  <c r="G38" i="22"/>
  <c r="I252" i="24"/>
  <c r="E32" i="22"/>
  <c r="E41" i="22" s="1"/>
  <c r="E246" i="24"/>
  <c r="E257" i="24" s="1"/>
  <c r="E324" i="24" s="1"/>
  <c r="BM160" i="4"/>
  <c r="BL98" i="4"/>
  <c r="BL108" i="4" s="1"/>
  <c r="AN98" i="4"/>
  <c r="AO160" i="4"/>
  <c r="E179" i="17" s="1"/>
  <c r="BK108" i="4"/>
  <c r="AZ98" i="4"/>
  <c r="BA160" i="4"/>
  <c r="G246" i="24"/>
  <c r="AB108" i="4"/>
  <c r="F32" i="22"/>
  <c r="BN114" i="4"/>
  <c r="BO114" i="4" s="1"/>
  <c r="BO176" i="4"/>
  <c r="G195" i="17" s="1"/>
  <c r="I107" i="24"/>
  <c r="G43" i="22"/>
  <c r="BA114" i="4"/>
  <c r="BB114" i="4" s="1"/>
  <c r="BB176" i="4"/>
  <c r="F195" i="17" s="1"/>
  <c r="BN129" i="4"/>
  <c r="BO129" i="4" s="1"/>
  <c r="BO191" i="4"/>
  <c r="G211" i="17" s="1"/>
  <c r="BA129" i="4"/>
  <c r="BB129" i="4" s="1"/>
  <c r="BB191" i="4"/>
  <c r="F211" i="17" s="1"/>
  <c r="AO129" i="4"/>
  <c r="BO197" i="4"/>
  <c r="G217" i="17" s="1"/>
  <c r="F275" i="24"/>
  <c r="C65" i="17"/>
  <c r="F274" i="24"/>
  <c r="G333" i="24"/>
  <c r="G271" i="24"/>
  <c r="F76" i="22"/>
  <c r="BB197" i="4"/>
  <c r="F217" i="17" s="1"/>
  <c r="E335" i="24"/>
  <c r="E336" i="24" s="1"/>
  <c r="E276" i="24" l="1"/>
  <c r="E278" i="24" s="1"/>
  <c r="E196" i="24"/>
  <c r="E197" i="24" s="1"/>
  <c r="G255" i="24"/>
  <c r="H107" i="24"/>
  <c r="H211" i="24"/>
  <c r="G217" i="24"/>
  <c r="G216" i="24"/>
  <c r="G215" i="24"/>
  <c r="E255" i="24"/>
  <c r="E323" i="24" s="1"/>
  <c r="C66" i="17"/>
  <c r="J107" i="24"/>
  <c r="J122" i="24"/>
  <c r="I133" i="24"/>
  <c r="J133" i="24" s="1"/>
  <c r="I132" i="24"/>
  <c r="I131" i="24"/>
  <c r="E256" i="24"/>
  <c r="E325" i="24" s="1"/>
  <c r="H271" i="24"/>
  <c r="G275" i="24"/>
  <c r="G273" i="24"/>
  <c r="E322" i="24"/>
  <c r="F131" i="24"/>
  <c r="E134" i="24"/>
  <c r="O73" i="4"/>
  <c r="N67" i="1"/>
  <c r="F257" i="24"/>
  <c r="F246" i="24"/>
  <c r="S125" i="4"/>
  <c r="G152" i="17"/>
  <c r="T254" i="4"/>
  <c r="AB234" i="4"/>
  <c r="D139" i="17" s="1"/>
  <c r="AC234" i="4"/>
  <c r="AA112" i="4"/>
  <c r="AB112" i="4" s="1"/>
  <c r="BO233" i="4"/>
  <c r="G138" i="17" s="1"/>
  <c r="BN111" i="4"/>
  <c r="BO111" i="4" s="1"/>
  <c r="E109" i="24"/>
  <c r="E45" i="22"/>
  <c r="P110" i="4"/>
  <c r="Q232" i="4"/>
  <c r="F273" i="24"/>
  <c r="F276" i="24"/>
  <c r="H138" i="24"/>
  <c r="F193" i="24"/>
  <c r="J30" i="17"/>
  <c r="M44" i="4"/>
  <c r="L38" i="1" s="1"/>
  <c r="M43" i="4"/>
  <c r="L37" i="1" s="1"/>
  <c r="M46" i="4"/>
  <c r="L40" i="1" s="1"/>
  <c r="L36" i="1"/>
  <c r="L78" i="1" s="1"/>
  <c r="L80" i="1" s="1"/>
  <c r="L88" i="1" s="1"/>
  <c r="L92" i="1" s="1"/>
  <c r="AP73" i="4"/>
  <c r="AQ311" i="4"/>
  <c r="P318" i="4"/>
  <c r="P73" i="4"/>
  <c r="Q311" i="4"/>
  <c r="F133" i="24"/>
  <c r="C31" i="17"/>
  <c r="BO112" i="4"/>
  <c r="F200" i="17"/>
  <c r="U240" i="4"/>
  <c r="T116" i="4"/>
  <c r="E190" i="17"/>
  <c r="C169" i="17"/>
  <c r="F219" i="24"/>
  <c r="K78" i="1"/>
  <c r="K80" i="1" s="1"/>
  <c r="K88" i="1" s="1"/>
  <c r="K92" i="1" s="1"/>
  <c r="M37" i="4"/>
  <c r="P111" i="4"/>
  <c r="P137" i="4" s="1"/>
  <c r="P149" i="4" s="1"/>
  <c r="P42" i="4" s="1"/>
  <c r="Q233" i="4"/>
  <c r="L86" i="4"/>
  <c r="E47" i="22"/>
  <c r="E111" i="24"/>
  <c r="O111" i="4"/>
  <c r="N137" i="4"/>
  <c r="W48" i="4"/>
  <c r="X286" i="4"/>
  <c r="F41" i="22"/>
  <c r="L37" i="4"/>
  <c r="G123" i="24"/>
  <c r="H123" i="24" s="1"/>
  <c r="F53" i="22"/>
  <c r="M111" i="24"/>
  <c r="N111" i="24" s="1"/>
  <c r="I47" i="22"/>
  <c r="H54" i="22"/>
  <c r="K124" i="24"/>
  <c r="L124" i="24" s="1"/>
  <c r="I53" i="22"/>
  <c r="M123" i="24"/>
  <c r="K126" i="24"/>
  <c r="L126" i="24" s="1"/>
  <c r="H56" i="22"/>
  <c r="K125" i="24"/>
  <c r="L125" i="24" s="1"/>
  <c r="H55" i="22"/>
  <c r="H52" i="22"/>
  <c r="K122" i="24"/>
  <c r="F198" i="17"/>
  <c r="BO174" i="4"/>
  <c r="G193" i="17" s="1"/>
  <c r="I55" i="22"/>
  <c r="M125" i="24"/>
  <c r="N125" i="24" s="1"/>
  <c r="J132" i="24"/>
  <c r="J131" i="24"/>
  <c r="G184" i="17"/>
  <c r="M251" i="24"/>
  <c r="H37" i="22"/>
  <c r="K251" i="24"/>
  <c r="AE253" i="4"/>
  <c r="AD124" i="4"/>
  <c r="AA143" i="4"/>
  <c r="AB140" i="4"/>
  <c r="G190" i="24" s="1"/>
  <c r="AE259" i="4"/>
  <c r="AD130" i="4"/>
  <c r="U285" i="4"/>
  <c r="T47" i="4"/>
  <c r="AE256" i="4"/>
  <c r="AD127" i="4"/>
  <c r="H217" i="24"/>
  <c r="H216" i="24"/>
  <c r="H215" i="24"/>
  <c r="D64" i="17"/>
  <c r="AR211" i="4"/>
  <c r="AQ94" i="4"/>
  <c r="C63" i="17"/>
  <c r="AN264" i="4"/>
  <c r="AM135" i="4"/>
  <c r="AD268" i="4"/>
  <c r="AC140" i="4"/>
  <c r="AM270" i="4"/>
  <c r="AL142" i="4"/>
  <c r="AG236" i="4"/>
  <c r="AF113" i="4"/>
  <c r="AP238" i="4"/>
  <c r="AQ238" i="4" s="1"/>
  <c r="AR238" i="4" s="1"/>
  <c r="AS238" i="4" s="1"/>
  <c r="AT238" i="4" s="1"/>
  <c r="AU238" i="4" s="1"/>
  <c r="AV238" i="4" s="1"/>
  <c r="AW238" i="4" s="1"/>
  <c r="AX238" i="4" s="1"/>
  <c r="AY238" i="4" s="1"/>
  <c r="AZ238" i="4" s="1"/>
  <c r="BA238" i="4" s="1"/>
  <c r="BB238" i="4" s="1"/>
  <c r="E142" i="17"/>
  <c r="AE260" i="4"/>
  <c r="AD131" i="4"/>
  <c r="AE255" i="4"/>
  <c r="AD126" i="4"/>
  <c r="AE134" i="4"/>
  <c r="AF263" i="4"/>
  <c r="AZ108" i="4"/>
  <c r="AE252" i="4"/>
  <c r="AD122" i="4"/>
  <c r="U242" i="4"/>
  <c r="T118" i="4"/>
  <c r="T247" i="4"/>
  <c r="T248" i="4" s="1"/>
  <c r="AE261" i="4"/>
  <c r="AD132" i="4"/>
  <c r="AE269" i="4"/>
  <c r="AD141" i="4"/>
  <c r="Z50" i="4"/>
  <c r="AA288" i="4"/>
  <c r="T257" i="4"/>
  <c r="G155" i="17"/>
  <c r="S128" i="4"/>
  <c r="AH265" i="4"/>
  <c r="AG136" i="4"/>
  <c r="M107" i="24"/>
  <c r="I43" i="22"/>
  <c r="K244" i="24"/>
  <c r="H30" i="22"/>
  <c r="K250" i="24"/>
  <c r="H36" i="22"/>
  <c r="G40" i="22"/>
  <c r="M244" i="24"/>
  <c r="G177" i="17"/>
  <c r="BN95" i="4"/>
  <c r="BO95" i="4" s="1"/>
  <c r="I29" i="22" s="1"/>
  <c r="BO157" i="4"/>
  <c r="BA100" i="4"/>
  <c r="BB100" i="4" s="1"/>
  <c r="BB162" i="4"/>
  <c r="F181" i="17" s="1"/>
  <c r="H39" i="22"/>
  <c r="K254" i="24"/>
  <c r="I248" i="24"/>
  <c r="G34" i="22"/>
  <c r="BN100" i="4"/>
  <c r="BO100" i="4" s="1"/>
  <c r="I34" i="22" s="1"/>
  <c r="BO162" i="4"/>
  <c r="M254" i="24"/>
  <c r="G186" i="17"/>
  <c r="G180" i="17"/>
  <c r="M247" i="24"/>
  <c r="BN106" i="4"/>
  <c r="BO106" i="4" s="1"/>
  <c r="I40" i="22" s="1"/>
  <c r="BO168" i="4"/>
  <c r="G183" i="17"/>
  <c r="M250" i="24"/>
  <c r="BA106" i="4"/>
  <c r="BB106" i="4" s="1"/>
  <c r="K253" i="24" s="1"/>
  <c r="BB168" i="4"/>
  <c r="F187" i="17" s="1"/>
  <c r="E226" i="17"/>
  <c r="K247" i="24"/>
  <c r="H33" i="22"/>
  <c r="BA95" i="4"/>
  <c r="BB95" i="4" s="1"/>
  <c r="BB157" i="4"/>
  <c r="F176" i="17" s="1"/>
  <c r="G29" i="22"/>
  <c r="I243" i="24"/>
  <c r="K252" i="24"/>
  <c r="H38" i="22"/>
  <c r="M252" i="24"/>
  <c r="G185" i="17"/>
  <c r="AN108" i="4"/>
  <c r="AO108" i="4" s="1"/>
  <c r="AO98" i="4"/>
  <c r="C67" i="17"/>
  <c r="G257" i="24"/>
  <c r="G324" i="24" s="1"/>
  <c r="G323" i="24"/>
  <c r="G256" i="24"/>
  <c r="G325" i="24" s="1"/>
  <c r="BA98" i="4"/>
  <c r="BB160" i="4"/>
  <c r="F179" i="17" s="1"/>
  <c r="BN160" i="4"/>
  <c r="BM98" i="4"/>
  <c r="BM108" i="4" s="1"/>
  <c r="K107" i="24"/>
  <c r="H43" i="22"/>
  <c r="I144" i="24"/>
  <c r="J144" i="24" s="1"/>
  <c r="G70" i="22"/>
  <c r="K144" i="24"/>
  <c r="L144" i="24" s="1"/>
  <c r="H70" i="22"/>
  <c r="M144" i="24"/>
  <c r="N144" i="24" s="1"/>
  <c r="I70" i="22"/>
  <c r="G335" i="24"/>
  <c r="G336" i="24" s="1"/>
  <c r="E337" i="24"/>
  <c r="H275" i="24"/>
  <c r="H273" i="24"/>
  <c r="G274" i="24"/>
  <c r="H274" i="24" s="1"/>
  <c r="D65" i="17"/>
  <c r="F256" i="24" l="1"/>
  <c r="E258" i="24"/>
  <c r="E259" i="24" s="1"/>
  <c r="E290" i="24" s="1"/>
  <c r="L122" i="24"/>
  <c r="C62" i="17"/>
  <c r="N107" i="24"/>
  <c r="N123" i="24"/>
  <c r="M131" i="24"/>
  <c r="M133" i="24"/>
  <c r="L107" i="24"/>
  <c r="G195" i="24"/>
  <c r="H195" i="24" s="1"/>
  <c r="G193" i="24"/>
  <c r="H193" i="24" s="1"/>
  <c r="G194" i="24"/>
  <c r="H194" i="24" s="1"/>
  <c r="F197" i="24"/>
  <c r="R232" i="4"/>
  <c r="Q110" i="4"/>
  <c r="F109" i="24"/>
  <c r="M110" i="24"/>
  <c r="N110" i="24" s="1"/>
  <c r="I46" i="22"/>
  <c r="F47" i="22"/>
  <c r="G111" i="24"/>
  <c r="H111" i="24" s="1"/>
  <c r="AC112" i="4"/>
  <c r="AD234" i="4"/>
  <c r="T125" i="4"/>
  <c r="U254" i="4"/>
  <c r="F255" i="24"/>
  <c r="L30" i="17"/>
  <c r="M86" i="4"/>
  <c r="F196" i="24"/>
  <c r="F134" i="24"/>
  <c r="Q73" i="4"/>
  <c r="R311" i="4"/>
  <c r="Q318" i="4"/>
  <c r="F241" i="24"/>
  <c r="C97" i="17"/>
  <c r="E196" i="22" s="1"/>
  <c r="E200" i="22" s="1"/>
  <c r="AR311" i="4"/>
  <c r="AQ73" i="4"/>
  <c r="H190" i="24"/>
  <c r="F111" i="24"/>
  <c r="F258" i="24"/>
  <c r="V240" i="4"/>
  <c r="U116" i="4"/>
  <c r="F190" i="17"/>
  <c r="O137" i="4"/>
  <c r="N149" i="4"/>
  <c r="E46" i="22"/>
  <c r="H29" i="17" s="1"/>
  <c r="E110" i="24"/>
  <c r="E317" i="24" s="1"/>
  <c r="Q111" i="4"/>
  <c r="Q137" i="4" s="1"/>
  <c r="Q149" i="4" s="1"/>
  <c r="Q42" i="4" s="1"/>
  <c r="R233" i="4"/>
  <c r="I134" i="24"/>
  <c r="Y286" i="4"/>
  <c r="X48" i="4"/>
  <c r="Q42" i="1" s="1"/>
  <c r="P46" i="4"/>
  <c r="P44" i="4"/>
  <c r="P43" i="4"/>
  <c r="P45" i="4"/>
  <c r="C30" i="17"/>
  <c r="H53" i="22"/>
  <c r="K30" i="17" s="1"/>
  <c r="K123" i="24"/>
  <c r="K133" i="24" s="1"/>
  <c r="G218" i="24"/>
  <c r="H218" i="24" s="1"/>
  <c r="M132" i="24"/>
  <c r="N132" i="24" s="1"/>
  <c r="N133" i="24"/>
  <c r="N131" i="24"/>
  <c r="U257" i="4"/>
  <c r="T128" i="4"/>
  <c r="AI265" i="4"/>
  <c r="AH136" i="4"/>
  <c r="AC288" i="4"/>
  <c r="AA50" i="4"/>
  <c r="AD288" i="4"/>
  <c r="AF261" i="4"/>
  <c r="AE132" i="4"/>
  <c r="AF260" i="4"/>
  <c r="AE131" i="4"/>
  <c r="BC238" i="4"/>
  <c r="BD238" i="4" s="1"/>
  <c r="BE238" i="4" s="1"/>
  <c r="BF238" i="4" s="1"/>
  <c r="BG238" i="4" s="1"/>
  <c r="BH238" i="4" s="1"/>
  <c r="BI238" i="4" s="1"/>
  <c r="BJ238" i="4" s="1"/>
  <c r="BK238" i="4" s="1"/>
  <c r="BL238" i="4" s="1"/>
  <c r="BM238" i="4" s="1"/>
  <c r="BN238" i="4" s="1"/>
  <c r="BO238" i="4" s="1"/>
  <c r="G142" i="17" s="1"/>
  <c r="F142" i="17"/>
  <c r="AH236" i="4"/>
  <c r="AG113" i="4"/>
  <c r="AN270" i="4"/>
  <c r="AM142" i="4"/>
  <c r="AE268" i="4"/>
  <c r="AD140" i="4"/>
  <c r="AD143" i="4" s="1"/>
  <c r="F78" i="22"/>
  <c r="AF253" i="4"/>
  <c r="AE124" i="4"/>
  <c r="V242" i="4"/>
  <c r="U118" i="4"/>
  <c r="U247" i="4"/>
  <c r="U248" i="4" s="1"/>
  <c r="AC143" i="4"/>
  <c r="AF252" i="4"/>
  <c r="AE122" i="4"/>
  <c r="AF256" i="4"/>
  <c r="AE127" i="4"/>
  <c r="U47" i="4"/>
  <c r="P41" i="1" s="1"/>
  <c r="V285" i="4"/>
  <c r="AB143" i="4"/>
  <c r="AF259" i="4"/>
  <c r="AE130" i="4"/>
  <c r="C69" i="17"/>
  <c r="G276" i="24"/>
  <c r="H276" i="24" s="1"/>
  <c r="AF269" i="4"/>
  <c r="AE141" i="4"/>
  <c r="AG263" i="4"/>
  <c r="AF134" i="4"/>
  <c r="AF255" i="4"/>
  <c r="AE126" i="4"/>
  <c r="AB288" i="4"/>
  <c r="G204" i="24" s="1"/>
  <c r="H204" i="24" s="1"/>
  <c r="AO264" i="4"/>
  <c r="AP264" i="4" s="1"/>
  <c r="AN135" i="4"/>
  <c r="AO135" i="4" s="1"/>
  <c r="AS211" i="4"/>
  <c r="AR94" i="4"/>
  <c r="C70" i="17"/>
  <c r="F226" i="17"/>
  <c r="G187" i="17"/>
  <c r="M243" i="24"/>
  <c r="G176" i="17"/>
  <c r="H29" i="22"/>
  <c r="K243" i="24"/>
  <c r="H34" i="22"/>
  <c r="K248" i="24"/>
  <c r="M248" i="24"/>
  <c r="G181" i="17"/>
  <c r="H40" i="22"/>
  <c r="G258" i="24"/>
  <c r="BN98" i="4"/>
  <c r="BO160" i="4"/>
  <c r="I246" i="24"/>
  <c r="G32" i="22"/>
  <c r="G41" i="22" s="1"/>
  <c r="BA108" i="4"/>
  <c r="BB108" i="4" s="1"/>
  <c r="BB98" i="4"/>
  <c r="G337" i="24"/>
  <c r="E115" i="24" l="1"/>
  <c r="E318" i="24" s="1"/>
  <c r="K131" i="24"/>
  <c r="E116" i="24"/>
  <c r="E320" i="24" s="1"/>
  <c r="K132" i="24"/>
  <c r="E117" i="24"/>
  <c r="E319" i="24" s="1"/>
  <c r="U125" i="4"/>
  <c r="V254" i="4"/>
  <c r="AD112" i="4"/>
  <c r="AE234" i="4"/>
  <c r="S232" i="4"/>
  <c r="R110" i="4"/>
  <c r="G196" i="24"/>
  <c r="F110" i="24"/>
  <c r="AR73" i="4"/>
  <c r="Y67" i="1" s="1"/>
  <c r="AS311" i="4"/>
  <c r="R318" i="4"/>
  <c r="S311" i="4"/>
  <c r="R73" i="4"/>
  <c r="O67" i="1"/>
  <c r="L133" i="24"/>
  <c r="L123" i="24"/>
  <c r="E30" i="17"/>
  <c r="J134" i="24"/>
  <c r="G197" i="24"/>
  <c r="H197" i="24" s="1"/>
  <c r="H196" i="24"/>
  <c r="D66" i="17"/>
  <c r="H258" i="24"/>
  <c r="L132" i="24"/>
  <c r="W240" i="4"/>
  <c r="V116" i="4"/>
  <c r="P86" i="4"/>
  <c r="P37" i="4"/>
  <c r="R111" i="4"/>
  <c r="R137" i="4" s="1"/>
  <c r="R149" i="4" s="1"/>
  <c r="R42" i="4" s="1"/>
  <c r="S233" i="4"/>
  <c r="O149" i="4"/>
  <c r="N42" i="4"/>
  <c r="Q43" i="4"/>
  <c r="Q46" i="4"/>
  <c r="Q45" i="4"/>
  <c r="Q44" i="4"/>
  <c r="O36" i="1"/>
  <c r="Z286" i="4"/>
  <c r="Y48" i="4"/>
  <c r="F115" i="24"/>
  <c r="M134" i="24"/>
  <c r="AQ264" i="4"/>
  <c r="AP135" i="4"/>
  <c r="AH263" i="4"/>
  <c r="AG134" i="4"/>
  <c r="AO270" i="4"/>
  <c r="AP270" i="4" s="1"/>
  <c r="AN142" i="4"/>
  <c r="AO142" i="4" s="1"/>
  <c r="I191" i="24" s="1"/>
  <c r="J191" i="24" s="1"/>
  <c r="W285" i="4"/>
  <c r="V47" i="4"/>
  <c r="W242" i="4"/>
  <c r="V118" i="4"/>
  <c r="V247" i="4"/>
  <c r="V248" i="4" s="1"/>
  <c r="AG253" i="4"/>
  <c r="AF124" i="4"/>
  <c r="AG261" i="4"/>
  <c r="AF132" i="4"/>
  <c r="AB50" i="4"/>
  <c r="R44" i="1"/>
  <c r="S44" i="1" s="1"/>
  <c r="D74" i="17" s="1"/>
  <c r="F188" i="22" s="1"/>
  <c r="F189" i="22" s="1"/>
  <c r="F191" i="22" s="1"/>
  <c r="V257" i="4"/>
  <c r="U128" i="4"/>
  <c r="AG256" i="4"/>
  <c r="AF127" i="4"/>
  <c r="AG288" i="4"/>
  <c r="AE288" i="4"/>
  <c r="AE50" i="4" s="1"/>
  <c r="AD50" i="4"/>
  <c r="AJ265" i="4"/>
  <c r="AI136" i="4"/>
  <c r="AT211" i="4"/>
  <c r="AS94" i="4"/>
  <c r="AG255" i="4"/>
  <c r="AF126" i="4"/>
  <c r="AG269" i="4"/>
  <c r="AF141" i="4"/>
  <c r="AG259" i="4"/>
  <c r="AF130" i="4"/>
  <c r="AF268" i="4"/>
  <c r="AE140" i="4"/>
  <c r="AI236" i="4"/>
  <c r="AH113" i="4"/>
  <c r="AG260" i="4"/>
  <c r="AF131" i="4"/>
  <c r="AC50" i="4"/>
  <c r="AF288" i="4"/>
  <c r="G76" i="22"/>
  <c r="I333" i="24"/>
  <c r="I271" i="24"/>
  <c r="AG252" i="4"/>
  <c r="AF122" i="4"/>
  <c r="D63" i="17"/>
  <c r="D62" i="17" s="1"/>
  <c r="E326" i="24"/>
  <c r="G322" i="24"/>
  <c r="G326" i="24" s="1"/>
  <c r="K246" i="24"/>
  <c r="H32" i="22"/>
  <c r="H41" i="22" s="1"/>
  <c r="I257" i="24"/>
  <c r="I255" i="24"/>
  <c r="I256" i="24"/>
  <c r="M246" i="24"/>
  <c r="M257" i="24" s="1"/>
  <c r="M324" i="24" s="1"/>
  <c r="G179" i="17"/>
  <c r="F259" i="24"/>
  <c r="BN108" i="4"/>
  <c r="BO98" i="4"/>
  <c r="I32" i="22" s="1"/>
  <c r="I41" i="22" s="1"/>
  <c r="F117" i="24" l="1"/>
  <c r="E363" i="24"/>
  <c r="J271" i="24"/>
  <c r="E119" i="24"/>
  <c r="E172" i="24" s="1"/>
  <c r="E291" i="24" s="1"/>
  <c r="E294" i="24" s="1"/>
  <c r="H32" i="17"/>
  <c r="T232" i="4"/>
  <c r="S110" i="4"/>
  <c r="AF234" i="4"/>
  <c r="AE112" i="4"/>
  <c r="V125" i="4"/>
  <c r="W254" i="4"/>
  <c r="F116" i="24"/>
  <c r="S318" i="4"/>
  <c r="T311" i="4"/>
  <c r="S73" i="4"/>
  <c r="AT311" i="4"/>
  <c r="AS73" i="4"/>
  <c r="Z67" i="1" s="1"/>
  <c r="G30" i="17"/>
  <c r="N134" i="24"/>
  <c r="K134" i="24"/>
  <c r="L131" i="24"/>
  <c r="X240" i="4"/>
  <c r="W116" i="4"/>
  <c r="G190" i="17"/>
  <c r="G226" i="17" s="1"/>
  <c r="Q37" i="4"/>
  <c r="C34" i="17"/>
  <c r="E85" i="22" s="1"/>
  <c r="A318" i="24" s="1"/>
  <c r="S111" i="4"/>
  <c r="S137" i="4" s="1"/>
  <c r="S149" i="4" s="1"/>
  <c r="S42" i="4" s="1"/>
  <c r="S44" i="4" s="1"/>
  <c r="T233" i="4"/>
  <c r="H34" i="17"/>
  <c r="C32" i="17"/>
  <c r="AA286" i="4"/>
  <c r="AB286" i="4" s="1"/>
  <c r="G303" i="24" s="1"/>
  <c r="Z48" i="4"/>
  <c r="R43" i="4"/>
  <c r="O37" i="1" s="1"/>
  <c r="R44" i="4"/>
  <c r="O38" i="1" s="1"/>
  <c r="R46" i="4"/>
  <c r="O40" i="1" s="1"/>
  <c r="R45" i="4"/>
  <c r="O39" i="1" s="1"/>
  <c r="Q86" i="4"/>
  <c r="N44" i="4"/>
  <c r="N46" i="4"/>
  <c r="N45" i="4"/>
  <c r="N43" i="4"/>
  <c r="M36" i="1"/>
  <c r="O42" i="4"/>
  <c r="H33" i="17"/>
  <c r="C33" i="17"/>
  <c r="E87" i="22" s="1"/>
  <c r="A320" i="24" s="1"/>
  <c r="A324" i="24" s="1"/>
  <c r="AH253" i="4"/>
  <c r="AG124" i="4"/>
  <c r="G80" i="22"/>
  <c r="D67" i="17"/>
  <c r="AH252" i="4"/>
  <c r="AG122" i="4"/>
  <c r="T44" i="1"/>
  <c r="AJ236" i="4"/>
  <c r="AI113" i="4"/>
  <c r="AH259" i="4"/>
  <c r="AG130" i="4"/>
  <c r="AH255" i="4"/>
  <c r="AG126" i="4"/>
  <c r="AU211" i="4"/>
  <c r="AT94" i="4"/>
  <c r="AP142" i="4"/>
  <c r="AQ270" i="4"/>
  <c r="D69" i="17"/>
  <c r="AI288" i="4"/>
  <c r="AF50" i="4"/>
  <c r="X285" i="4"/>
  <c r="W47" i="4"/>
  <c r="AR264" i="4"/>
  <c r="AQ135" i="4"/>
  <c r="AE143" i="4"/>
  <c r="AJ288" i="4"/>
  <c r="AG50" i="4"/>
  <c r="AH288" i="4"/>
  <c r="AH50" i="4" s="1"/>
  <c r="AH256" i="4"/>
  <c r="AG127" i="4"/>
  <c r="W257" i="4"/>
  <c r="V128" i="4"/>
  <c r="AH261" i="4"/>
  <c r="AG132" i="4"/>
  <c r="AI263" i="4"/>
  <c r="AH134" i="4"/>
  <c r="S43" i="4"/>
  <c r="D70" i="17"/>
  <c r="AH260" i="4"/>
  <c r="AG131" i="4"/>
  <c r="AF140" i="4"/>
  <c r="AF143" i="4" s="1"/>
  <c r="AG268" i="4"/>
  <c r="AH269" i="4"/>
  <c r="AG141" i="4"/>
  <c r="AK265" i="4"/>
  <c r="AJ136" i="4"/>
  <c r="X242" i="4"/>
  <c r="W118" i="4"/>
  <c r="W247" i="4"/>
  <c r="W248" i="4" s="1"/>
  <c r="I325" i="24"/>
  <c r="I323" i="24"/>
  <c r="I324" i="24"/>
  <c r="H71" i="17"/>
  <c r="I258" i="24"/>
  <c r="BO108" i="4"/>
  <c r="M256" i="24"/>
  <c r="M325" i="24" s="1"/>
  <c r="M255" i="24"/>
  <c r="M323" i="24" s="1"/>
  <c r="K256" i="24"/>
  <c r="K325" i="24" s="1"/>
  <c r="K257" i="24"/>
  <c r="K324" i="24" s="1"/>
  <c r="W125" i="4" l="1"/>
  <c r="X254" i="4"/>
  <c r="AG234" i="4"/>
  <c r="AF112" i="4"/>
  <c r="U232" i="4"/>
  <c r="T110" i="4"/>
  <c r="S45" i="4"/>
  <c r="S37" i="4" s="1"/>
  <c r="E359" i="24"/>
  <c r="E321" i="24"/>
  <c r="E327" i="24" s="1"/>
  <c r="E328" i="24" s="1"/>
  <c r="F119" i="24"/>
  <c r="AT73" i="4"/>
  <c r="AA67" i="1" s="1"/>
  <c r="AU311" i="4"/>
  <c r="T318" i="4"/>
  <c r="T73" i="4"/>
  <c r="U311" i="4"/>
  <c r="F30" i="17"/>
  <c r="L134" i="24"/>
  <c r="I322" i="24"/>
  <c r="J258" i="24"/>
  <c r="Y240" i="4"/>
  <c r="X116" i="4"/>
  <c r="S46" i="4"/>
  <c r="O78" i="1"/>
  <c r="O80" i="1" s="1"/>
  <c r="O88" i="1" s="1"/>
  <c r="O92" i="1" s="1"/>
  <c r="V44" i="1"/>
  <c r="N36" i="1"/>
  <c r="O44" i="4"/>
  <c r="M38" i="1"/>
  <c r="N38" i="1" s="1"/>
  <c r="C68" i="17" s="1"/>
  <c r="U44" i="1"/>
  <c r="M37" i="1"/>
  <c r="N37" i="1" s="1"/>
  <c r="O43" i="4"/>
  <c r="E81" i="22" s="1"/>
  <c r="C29" i="17"/>
  <c r="C54" i="17" s="1"/>
  <c r="AA48" i="4"/>
  <c r="R42" i="1" s="1"/>
  <c r="S42" i="1" s="1"/>
  <c r="D72" i="17" s="1"/>
  <c r="F165" i="22" s="1"/>
  <c r="F171" i="22" s="1"/>
  <c r="AC286" i="4"/>
  <c r="N86" i="4"/>
  <c r="O86" i="4" s="1"/>
  <c r="M39" i="1"/>
  <c r="N39" i="1" s="1"/>
  <c r="O45" i="4"/>
  <c r="R37" i="4"/>
  <c r="T111" i="4"/>
  <c r="T137" i="4" s="1"/>
  <c r="T149" i="4" s="1"/>
  <c r="T42" i="4" s="1"/>
  <c r="U233" i="4"/>
  <c r="N37" i="4"/>
  <c r="O37" i="4" s="1"/>
  <c r="O46" i="4"/>
  <c r="M40" i="1"/>
  <c r="N40" i="1" s="1"/>
  <c r="R86" i="4"/>
  <c r="AL265" i="4"/>
  <c r="AK136" i="4"/>
  <c r="AI269" i="4"/>
  <c r="AH141" i="4"/>
  <c r="AK288" i="4"/>
  <c r="AK50" i="4" s="1"/>
  <c r="AJ50" i="4"/>
  <c r="AM288" i="4"/>
  <c r="AL288" i="4"/>
  <c r="AL50" i="4" s="1"/>
  <c r="AI50" i="4"/>
  <c r="AV211" i="4"/>
  <c r="AU94" i="4"/>
  <c r="AI259" i="4"/>
  <c r="AH130" i="4"/>
  <c r="AG140" i="4"/>
  <c r="AG143" i="4" s="1"/>
  <c r="AH268" i="4"/>
  <c r="AI261" i="4"/>
  <c r="AH132" i="4"/>
  <c r="AI256" i="4"/>
  <c r="AH127" i="4"/>
  <c r="AR270" i="4"/>
  <c r="AQ142" i="4"/>
  <c r="AI252" i="4"/>
  <c r="AH122" i="4"/>
  <c r="AI260" i="4"/>
  <c r="AH131" i="4"/>
  <c r="Y242" i="4"/>
  <c r="X118" i="4"/>
  <c r="X247" i="4"/>
  <c r="X248" i="4" s="1"/>
  <c r="Y285" i="4"/>
  <c r="X47" i="4"/>
  <c r="Q41" i="1" s="1"/>
  <c r="AI255" i="4"/>
  <c r="AH126" i="4"/>
  <c r="AJ263" i="4"/>
  <c r="AI134" i="4"/>
  <c r="X257" i="4"/>
  <c r="W128" i="4"/>
  <c r="AS264" i="4"/>
  <c r="AR135" i="4"/>
  <c r="W44" i="1"/>
  <c r="AK236" i="4"/>
  <c r="AJ113" i="4"/>
  <c r="AI253" i="4"/>
  <c r="AH124" i="4"/>
  <c r="E66" i="17"/>
  <c r="I326" i="24"/>
  <c r="I259" i="24"/>
  <c r="J259" i="24" s="1"/>
  <c r="M258" i="24"/>
  <c r="E83" i="22" l="1"/>
  <c r="A319" i="24"/>
  <c r="A323" i="24" s="1"/>
  <c r="S86" i="4"/>
  <c r="V232" i="4"/>
  <c r="U110" i="4"/>
  <c r="AH234" i="4"/>
  <c r="AG112" i="4"/>
  <c r="X125" i="4"/>
  <c r="Y254" i="4"/>
  <c r="U318" i="4"/>
  <c r="V311" i="4"/>
  <c r="U73" i="4"/>
  <c r="P67" i="1" s="1"/>
  <c r="AU73" i="4"/>
  <c r="AB67" i="1" s="1"/>
  <c r="AC67" i="1" s="1"/>
  <c r="AV311" i="4"/>
  <c r="X44" i="1"/>
  <c r="E74" i="17" s="1"/>
  <c r="G188" i="22" s="1"/>
  <c r="G189" i="22" s="1"/>
  <c r="G191" i="22" s="1"/>
  <c r="M322" i="24"/>
  <c r="N258" i="24"/>
  <c r="E173" i="24"/>
  <c r="F173" i="24" s="1"/>
  <c r="F172" i="24"/>
  <c r="F270" i="24"/>
  <c r="Y116" i="4"/>
  <c r="Z240" i="4"/>
  <c r="T45" i="4"/>
  <c r="T43" i="4"/>
  <c r="T46" i="4"/>
  <c r="T44" i="4"/>
  <c r="AB48" i="4"/>
  <c r="M78" i="1"/>
  <c r="M80" i="1" s="1"/>
  <c r="M88" i="1" s="1"/>
  <c r="N78" i="1"/>
  <c r="N80" i="1" s="1"/>
  <c r="U111" i="4"/>
  <c r="V233" i="4"/>
  <c r="AC48" i="4"/>
  <c r="AD286" i="4"/>
  <c r="C56" i="17"/>
  <c r="C233" i="17"/>
  <c r="E86" i="22"/>
  <c r="E89" i="22" s="1"/>
  <c r="C108" i="17"/>
  <c r="C236" i="17" s="1"/>
  <c r="C303" i="17"/>
  <c r="C304" i="17"/>
  <c r="E346" i="24" s="1"/>
  <c r="AR142" i="4"/>
  <c r="AS270" i="4"/>
  <c r="AJ269" i="4"/>
  <c r="AI141" i="4"/>
  <c r="AJ253" i="4"/>
  <c r="AI124" i="4"/>
  <c r="AT264" i="4"/>
  <c r="AS135" i="4"/>
  <c r="Y257" i="4"/>
  <c r="X128" i="4"/>
  <c r="Z285" i="4"/>
  <c r="Y47" i="4"/>
  <c r="AJ261" i="4"/>
  <c r="AI132" i="4"/>
  <c r="AI268" i="4"/>
  <c r="AH140" i="4"/>
  <c r="AJ259" i="4"/>
  <c r="AI130" i="4"/>
  <c r="AJ255" i="4"/>
  <c r="AI126" i="4"/>
  <c r="Z242" i="4"/>
  <c r="Y118" i="4"/>
  <c r="Y247" i="4"/>
  <c r="Y248" i="4" s="1"/>
  <c r="AM265" i="4"/>
  <c r="AL136" i="4"/>
  <c r="AJ260" i="4"/>
  <c r="AI131" i="4"/>
  <c r="AN288" i="4"/>
  <c r="AO288" i="4" s="1"/>
  <c r="I204" i="24" s="1"/>
  <c r="J204" i="24" s="1"/>
  <c r="AM50" i="4"/>
  <c r="AL236" i="4"/>
  <c r="AK113" i="4"/>
  <c r="AK263" i="4"/>
  <c r="AJ134" i="4"/>
  <c r="AJ252" i="4"/>
  <c r="AI122" i="4"/>
  <c r="AJ256" i="4"/>
  <c r="AI127" i="4"/>
  <c r="AW211" i="4"/>
  <c r="AV94" i="4"/>
  <c r="G66" i="17"/>
  <c r="M326" i="24"/>
  <c r="E210" i="22" l="1"/>
  <c r="E361" i="24" s="1"/>
  <c r="U137" i="4"/>
  <c r="U149" i="4" s="1"/>
  <c r="U42" i="4" s="1"/>
  <c r="U45" i="4" s="1"/>
  <c r="F278" i="24"/>
  <c r="Y125" i="4"/>
  <c r="Z254" i="4"/>
  <c r="AI234" i="4"/>
  <c r="AH112" i="4"/>
  <c r="W232" i="4"/>
  <c r="V110" i="4"/>
  <c r="AV73" i="4"/>
  <c r="AW311" i="4"/>
  <c r="F97" i="17"/>
  <c r="H196" i="22" s="1"/>
  <c r="H200" i="22" s="1"/>
  <c r="K241" i="24"/>
  <c r="L241" i="24" s="1"/>
  <c r="V318" i="4"/>
  <c r="V73" i="4"/>
  <c r="W311" i="4"/>
  <c r="G199" i="24"/>
  <c r="U44" i="4"/>
  <c r="P38" i="1" s="1"/>
  <c r="Z116" i="4"/>
  <c r="AA240" i="4"/>
  <c r="T86" i="4"/>
  <c r="E90" i="22"/>
  <c r="E348" i="24" s="1"/>
  <c r="U43" i="4"/>
  <c r="AE286" i="4"/>
  <c r="AD48" i="4"/>
  <c r="N88" i="1"/>
  <c r="C241" i="17" s="1"/>
  <c r="C243" i="17" s="1"/>
  <c r="C301" i="17" s="1"/>
  <c r="M92" i="1"/>
  <c r="N92" i="1" s="1"/>
  <c r="P36" i="1"/>
  <c r="U46" i="4"/>
  <c r="P40" i="1" s="1"/>
  <c r="E347" i="24"/>
  <c r="T37" i="4"/>
  <c r="C234" i="17"/>
  <c r="C237" i="17" s="1"/>
  <c r="V111" i="4"/>
  <c r="W233" i="4"/>
  <c r="AJ268" i="4"/>
  <c r="AI140" i="4"/>
  <c r="AI143" i="4" s="1"/>
  <c r="AK256" i="4"/>
  <c r="AJ127" i="4"/>
  <c r="AN50" i="4"/>
  <c r="AO50" i="4" s="1"/>
  <c r="AP288" i="4"/>
  <c r="AK255" i="4"/>
  <c r="AJ126" i="4"/>
  <c r="P39" i="1"/>
  <c r="AA285" i="4"/>
  <c r="Z47" i="4"/>
  <c r="Z257" i="4"/>
  <c r="Y128" i="4"/>
  <c r="AK269" i="4"/>
  <c r="AJ141" i="4"/>
  <c r="AA242" i="4"/>
  <c r="Z118" i="4"/>
  <c r="Z247" i="4"/>
  <c r="Z248" i="4" s="1"/>
  <c r="AK259" i="4"/>
  <c r="AJ130" i="4"/>
  <c r="AK261" i="4"/>
  <c r="AJ132" i="4"/>
  <c r="AK253" i="4"/>
  <c r="AJ124" i="4"/>
  <c r="AT270" i="4"/>
  <c r="AS142" i="4"/>
  <c r="AX211" i="4"/>
  <c r="AW94" i="4"/>
  <c r="AK252" i="4"/>
  <c r="AJ122" i="4"/>
  <c r="AL263" i="4"/>
  <c r="AK134" i="4"/>
  <c r="AM236" i="4"/>
  <c r="AL113" i="4"/>
  <c r="AK260" i="4"/>
  <c r="AJ131" i="4"/>
  <c r="AN265" i="4"/>
  <c r="AM136" i="4"/>
  <c r="AH143" i="4"/>
  <c r="AU264" i="4"/>
  <c r="AT135" i="4"/>
  <c r="V137" i="4" l="1"/>
  <c r="V149" i="4" s="1"/>
  <c r="V42" i="4" s="1"/>
  <c r="X232" i="4"/>
  <c r="W110" i="4"/>
  <c r="AJ234" i="4"/>
  <c r="AI112" i="4"/>
  <c r="Z125" i="4"/>
  <c r="AA254" i="4"/>
  <c r="F290" i="24"/>
  <c r="W318" i="4"/>
  <c r="X311" i="4"/>
  <c r="W73" i="4"/>
  <c r="AX311" i="4"/>
  <c r="AW73" i="4"/>
  <c r="H199" i="24"/>
  <c r="G219" i="24"/>
  <c r="H219" i="24" s="1"/>
  <c r="U37" i="4"/>
  <c r="AB240" i="4"/>
  <c r="AA116" i="4"/>
  <c r="AB116" i="4" s="1"/>
  <c r="U86" i="4"/>
  <c r="P37" i="1"/>
  <c r="P78" i="1" s="1"/>
  <c r="P80" i="1" s="1"/>
  <c r="P88" i="1" s="1"/>
  <c r="W111" i="4"/>
  <c r="W137" i="4" s="1"/>
  <c r="W149" i="4" s="1"/>
  <c r="W42" i="4" s="1"/>
  <c r="X233" i="4"/>
  <c r="AE48" i="4"/>
  <c r="AF286" i="4"/>
  <c r="V45" i="4"/>
  <c r="V44" i="4"/>
  <c r="V43" i="4"/>
  <c r="V46" i="4"/>
  <c r="E349" i="24"/>
  <c r="E173" i="22"/>
  <c r="E192" i="22" s="1"/>
  <c r="E193" i="22" s="1"/>
  <c r="E201" i="22" s="1"/>
  <c r="E203" i="22" s="1"/>
  <c r="AL261" i="4"/>
  <c r="AK132" i="4"/>
  <c r="AL253" i="4"/>
  <c r="AK124" i="4"/>
  <c r="AL259" i="4"/>
  <c r="AK130" i="4"/>
  <c r="AA257" i="4"/>
  <c r="Z128" i="4"/>
  <c r="AV264" i="4"/>
  <c r="AU135" i="4"/>
  <c r="AO265" i="4"/>
  <c r="AP265" i="4" s="1"/>
  <c r="AN136" i="4"/>
  <c r="AO136" i="4" s="1"/>
  <c r="AN236" i="4"/>
  <c r="AP113" i="4"/>
  <c r="AM113" i="4"/>
  <c r="AL252" i="4"/>
  <c r="AK122" i="4"/>
  <c r="AK268" i="4"/>
  <c r="AJ140" i="4"/>
  <c r="AJ143" i="4" s="1"/>
  <c r="AL269" i="4"/>
  <c r="AK141" i="4"/>
  <c r="AL255" i="4"/>
  <c r="AK126" i="4"/>
  <c r="AL256" i="4"/>
  <c r="AK127" i="4"/>
  <c r="AL260" i="4"/>
  <c r="AK131" i="4"/>
  <c r="AM263" i="4"/>
  <c r="AL134" i="4"/>
  <c r="AY211" i="4"/>
  <c r="AX94" i="4"/>
  <c r="AU270" i="4"/>
  <c r="AT142" i="4"/>
  <c r="AB242" i="4"/>
  <c r="AA118" i="4"/>
  <c r="AB118" i="4" s="1"/>
  <c r="AA247" i="4"/>
  <c r="AA248" i="4" s="1"/>
  <c r="AA47" i="4"/>
  <c r="AC285" i="4"/>
  <c r="AB285" i="4"/>
  <c r="AQ288" i="4"/>
  <c r="AP50" i="4"/>
  <c r="F291" i="24" l="1"/>
  <c r="AB47" i="4"/>
  <c r="R41" i="1"/>
  <c r="S41" i="1" s="1"/>
  <c r="D71" i="17" s="1"/>
  <c r="F98" i="22" s="1"/>
  <c r="F99" i="22" s="1"/>
  <c r="AA125" i="4"/>
  <c r="AB125" i="4" s="1"/>
  <c r="AB254" i="4"/>
  <c r="AC254" i="4" s="1"/>
  <c r="AK234" i="4"/>
  <c r="AJ112" i="4"/>
  <c r="Y232" i="4"/>
  <c r="X110" i="4"/>
  <c r="E356" i="24"/>
  <c r="E206" i="22"/>
  <c r="AX73" i="4"/>
  <c r="AY311" i="4"/>
  <c r="X318" i="4"/>
  <c r="Y311" i="4"/>
  <c r="X73" i="4"/>
  <c r="Q67" i="1" s="1"/>
  <c r="E302" i="24"/>
  <c r="E305" i="24" s="1"/>
  <c r="E307" i="24" s="1"/>
  <c r="F52" i="22"/>
  <c r="G122" i="24"/>
  <c r="Y233" i="4"/>
  <c r="X111" i="4"/>
  <c r="X137" i="4" s="1"/>
  <c r="X149" i="4" s="1"/>
  <c r="X42" i="4" s="1"/>
  <c r="W44" i="4"/>
  <c r="W45" i="4"/>
  <c r="W46" i="4"/>
  <c r="W43" i="4"/>
  <c r="V37" i="4"/>
  <c r="V86" i="4"/>
  <c r="T42" i="1"/>
  <c r="AG286" i="4"/>
  <c r="AF48" i="4"/>
  <c r="U42" i="1" s="1"/>
  <c r="AM252" i="4"/>
  <c r="AL122" i="4"/>
  <c r="G77" i="22"/>
  <c r="I334" i="24"/>
  <c r="I272" i="24"/>
  <c r="AB257" i="4"/>
  <c r="AC257" i="4" s="1"/>
  <c r="AA128" i="4"/>
  <c r="AB128" i="4" s="1"/>
  <c r="G142" i="24" s="1"/>
  <c r="AM259" i="4"/>
  <c r="AL130" i="4"/>
  <c r="G124" i="24"/>
  <c r="H124" i="24" s="1"/>
  <c r="F54" i="22"/>
  <c r="AV270" i="4"/>
  <c r="AU142" i="4"/>
  <c r="AN263" i="4"/>
  <c r="AM134" i="4"/>
  <c r="AM269" i="4"/>
  <c r="AL141" i="4"/>
  <c r="AQ265" i="4"/>
  <c r="AP136" i="4"/>
  <c r="P92" i="1"/>
  <c r="AD285" i="4"/>
  <c r="AC47" i="4"/>
  <c r="AC318" i="4"/>
  <c r="AL268" i="4"/>
  <c r="AK140" i="4"/>
  <c r="AK143" i="4" s="1"/>
  <c r="AW264" i="4"/>
  <c r="AV135" i="4"/>
  <c r="AR288" i="4"/>
  <c r="AQ50" i="4"/>
  <c r="AZ211" i="4"/>
  <c r="AY94" i="4"/>
  <c r="AM260" i="4"/>
  <c r="AL131" i="4"/>
  <c r="AM256" i="4"/>
  <c r="AL127" i="4"/>
  <c r="AM255" i="4"/>
  <c r="AL126" i="4"/>
  <c r="AO236" i="4"/>
  <c r="AQ113" i="4"/>
  <c r="AN113" i="4"/>
  <c r="AO113" i="4" s="1"/>
  <c r="AM253" i="4"/>
  <c r="AL124" i="4"/>
  <c r="AM261" i="4"/>
  <c r="AL132" i="4"/>
  <c r="J272" i="24" l="1"/>
  <c r="I273" i="24"/>
  <c r="H122" i="24"/>
  <c r="G133" i="24"/>
  <c r="G131" i="24"/>
  <c r="G132" i="24"/>
  <c r="Z232" i="4"/>
  <c r="Y110" i="4"/>
  <c r="AL234" i="4"/>
  <c r="AK112" i="4"/>
  <c r="AD254" i="4"/>
  <c r="AC125" i="4"/>
  <c r="G139" i="24"/>
  <c r="F66" i="22"/>
  <c r="I30" i="17"/>
  <c r="E204" i="22"/>
  <c r="Z311" i="4"/>
  <c r="Y73" i="4"/>
  <c r="Y318" i="4"/>
  <c r="AY73" i="4"/>
  <c r="AZ311" i="4"/>
  <c r="W86" i="4"/>
  <c r="AH286" i="4"/>
  <c r="AG48" i="4"/>
  <c r="W37" i="4"/>
  <c r="X46" i="4"/>
  <c r="Q40" i="1" s="1"/>
  <c r="X44" i="4"/>
  <c r="Q38" i="1" s="1"/>
  <c r="X43" i="4"/>
  <c r="Q36" i="1"/>
  <c r="X45" i="4"/>
  <c r="Q39" i="1" s="1"/>
  <c r="Z233" i="4"/>
  <c r="Y111" i="4"/>
  <c r="AM268" i="4"/>
  <c r="AL140" i="4"/>
  <c r="AL143" i="4" s="1"/>
  <c r="AD257" i="4"/>
  <c r="AC128" i="4"/>
  <c r="AN261" i="4"/>
  <c r="AM132" i="4"/>
  <c r="H133" i="24"/>
  <c r="H132" i="24"/>
  <c r="H131" i="24"/>
  <c r="AP236" i="4"/>
  <c r="E140" i="17"/>
  <c r="AR113" i="4"/>
  <c r="AE285" i="4"/>
  <c r="AD47" i="4"/>
  <c r="AD318" i="4"/>
  <c r="AN259" i="4"/>
  <c r="AM130" i="4"/>
  <c r="AN252" i="4"/>
  <c r="AM122" i="4"/>
  <c r="AN260" i="4"/>
  <c r="AM131" i="4"/>
  <c r="AS288" i="4"/>
  <c r="AR50" i="4"/>
  <c r="Y44" i="1" s="1"/>
  <c r="AN269" i="4"/>
  <c r="AM141" i="4"/>
  <c r="AW270" i="4"/>
  <c r="AV142" i="4"/>
  <c r="I335" i="24"/>
  <c r="I336" i="24" s="1"/>
  <c r="AN253" i="4"/>
  <c r="AM124" i="4"/>
  <c r="BA211" i="4"/>
  <c r="AZ94" i="4"/>
  <c r="AO263" i="4"/>
  <c r="AP263" i="4" s="1"/>
  <c r="AN134" i="4"/>
  <c r="AO134" i="4" s="1"/>
  <c r="AN256" i="4"/>
  <c r="AM127" i="4"/>
  <c r="AX264" i="4"/>
  <c r="AW135" i="4"/>
  <c r="E65" i="17"/>
  <c r="J273" i="24"/>
  <c r="I275" i="24"/>
  <c r="J275" i="24" s="1"/>
  <c r="I274" i="24"/>
  <c r="J274" i="24" s="1"/>
  <c r="G48" i="22"/>
  <c r="I112" i="24"/>
  <c r="J112" i="24" s="1"/>
  <c r="AN255" i="4"/>
  <c r="AM126" i="4"/>
  <c r="AR265" i="4"/>
  <c r="AQ136" i="4"/>
  <c r="H142" i="24"/>
  <c r="F69" i="22"/>
  <c r="H139" i="24" l="1"/>
  <c r="G147" i="24"/>
  <c r="G145" i="24"/>
  <c r="G146" i="24"/>
  <c r="E299" i="24"/>
  <c r="B308" i="24"/>
  <c r="B310" i="24" s="1"/>
  <c r="Y137" i="4"/>
  <c r="Y149" i="4" s="1"/>
  <c r="Y42" i="4" s="1"/>
  <c r="Y46" i="4" s="1"/>
  <c r="AE254" i="4"/>
  <c r="AD125" i="4"/>
  <c r="AM234" i="4"/>
  <c r="AL112" i="4"/>
  <c r="AA232" i="4"/>
  <c r="Z110" i="4"/>
  <c r="AZ73" i="4"/>
  <c r="BA311" i="4"/>
  <c r="Z318" i="4"/>
  <c r="Z73" i="4"/>
  <c r="AA311" i="4"/>
  <c r="AB311" i="4" s="1"/>
  <c r="G134" i="24"/>
  <c r="I276" i="24"/>
  <c r="J276" i="24" s="1"/>
  <c r="Y45" i="4"/>
  <c r="Y44" i="4"/>
  <c r="Y43" i="4"/>
  <c r="Z111" i="4"/>
  <c r="AA233" i="4"/>
  <c r="V42" i="1"/>
  <c r="X86" i="4"/>
  <c r="X37" i="4"/>
  <c r="Q37" i="1"/>
  <c r="Q78" i="1" s="1"/>
  <c r="Q80" i="1" s="1"/>
  <c r="Q88" i="1" s="1"/>
  <c r="Q92" i="1" s="1"/>
  <c r="AH48" i="4"/>
  <c r="W42" i="1" s="1"/>
  <c r="AI286" i="4"/>
  <c r="AS265" i="4"/>
  <c r="AR136" i="4"/>
  <c r="AQ263" i="4"/>
  <c r="AP134" i="4"/>
  <c r="AP253" i="4"/>
  <c r="AO253" i="4"/>
  <c r="AO123" i="4"/>
  <c r="AN124" i="4"/>
  <c r="AO124" i="4" s="1"/>
  <c r="AE257" i="4"/>
  <c r="AD128" i="4"/>
  <c r="AN268" i="4"/>
  <c r="AM140" i="4"/>
  <c r="AM143" i="4" s="1"/>
  <c r="G75" i="22"/>
  <c r="I214" i="24"/>
  <c r="J214" i="24" s="1"/>
  <c r="AY264" i="4"/>
  <c r="AX135" i="4"/>
  <c r="AX270" i="4"/>
  <c r="AW142" i="4"/>
  <c r="AO269" i="4"/>
  <c r="AP269" i="4" s="1"/>
  <c r="AN141" i="4"/>
  <c r="AO141" i="4" s="1"/>
  <c r="I192" i="24" s="1"/>
  <c r="J192" i="24" s="1"/>
  <c r="AS50" i="4"/>
  <c r="AT288" i="4"/>
  <c r="AO259" i="4"/>
  <c r="AP259" i="4" s="1"/>
  <c r="AN130" i="4"/>
  <c r="AO130" i="4" s="1"/>
  <c r="H147" i="24"/>
  <c r="G148" i="24"/>
  <c r="H148" i="24" s="1"/>
  <c r="AO255" i="4"/>
  <c r="AP255" i="4" s="1"/>
  <c r="AN126" i="4"/>
  <c r="AO126" i="4" s="1"/>
  <c r="I140" i="24" s="1"/>
  <c r="AO256" i="4"/>
  <c r="AP256" i="4" s="1"/>
  <c r="AN127" i="4"/>
  <c r="AO127" i="4" s="1"/>
  <c r="I141" i="24" s="1"/>
  <c r="BB211" i="4"/>
  <c r="BC211" i="4" s="1"/>
  <c r="F122" i="17"/>
  <c r="BA94" i="4"/>
  <c r="BB94" i="4" s="1"/>
  <c r="K242" i="24" s="1"/>
  <c r="I337" i="24"/>
  <c r="AO260" i="4"/>
  <c r="AP260" i="4" s="1"/>
  <c r="AN131" i="4"/>
  <c r="AO131" i="4" s="1"/>
  <c r="AO252" i="4"/>
  <c r="AP252" i="4"/>
  <c r="AN122" i="4"/>
  <c r="AO122" i="4" s="1"/>
  <c r="AO261" i="4"/>
  <c r="AP261" i="4" s="1"/>
  <c r="AN132" i="4"/>
  <c r="AO132" i="4" s="1"/>
  <c r="I143" i="24" s="1"/>
  <c r="AF285" i="4"/>
  <c r="AE47" i="4"/>
  <c r="AE318" i="4"/>
  <c r="AQ236" i="4"/>
  <c r="AS113" i="4"/>
  <c r="Z137" i="4" l="1"/>
  <c r="AB232" i="4"/>
  <c r="AA110" i="4"/>
  <c r="AB110" i="4" s="1"/>
  <c r="AN234" i="4"/>
  <c r="AM112" i="4"/>
  <c r="AF254" i="4"/>
  <c r="AE125" i="4"/>
  <c r="H146" i="24"/>
  <c r="H145" i="24"/>
  <c r="AA318" i="4"/>
  <c r="AB318" i="4" s="1"/>
  <c r="AA73" i="4"/>
  <c r="R67" i="1" s="1"/>
  <c r="S67" i="1" s="1"/>
  <c r="AB73" i="4"/>
  <c r="BC311" i="4"/>
  <c r="BB311" i="4"/>
  <c r="BA73" i="4"/>
  <c r="BB73" i="4" s="1"/>
  <c r="D30" i="17"/>
  <c r="H134" i="24"/>
  <c r="Y37" i="4"/>
  <c r="Z149" i="4"/>
  <c r="AJ286" i="4"/>
  <c r="AI48" i="4"/>
  <c r="Y86" i="4"/>
  <c r="X42" i="1"/>
  <c r="E72" i="17" s="1"/>
  <c r="G165" i="22" s="1"/>
  <c r="G171" i="22" s="1"/>
  <c r="AA111" i="4"/>
  <c r="AB233" i="4"/>
  <c r="AF47" i="4"/>
  <c r="U41" i="1" s="1"/>
  <c r="AG285" i="4"/>
  <c r="AF318" i="4"/>
  <c r="K255" i="24"/>
  <c r="K323" i="24" s="1"/>
  <c r="AY270" i="4"/>
  <c r="AX142" i="4"/>
  <c r="AF257" i="4"/>
  <c r="AE128" i="4"/>
  <c r="J143" i="24"/>
  <c r="G73" i="22"/>
  <c r="I211" i="24"/>
  <c r="G71" i="22"/>
  <c r="G79" i="22"/>
  <c r="AR236" i="4"/>
  <c r="AT113" i="4"/>
  <c r="AQ252" i="4"/>
  <c r="AP122" i="4"/>
  <c r="AQ256" i="4"/>
  <c r="AP127" i="4"/>
  <c r="Z44" i="1"/>
  <c r="AQ134" i="4"/>
  <c r="AR263" i="4"/>
  <c r="AQ261" i="4"/>
  <c r="AP132" i="4"/>
  <c r="I212" i="24"/>
  <c r="J212" i="24" s="1"/>
  <c r="G72" i="22"/>
  <c r="BD211" i="4"/>
  <c r="BC94" i="4"/>
  <c r="J140" i="24"/>
  <c r="G67" i="22"/>
  <c r="AQ259" i="4"/>
  <c r="AP130" i="4"/>
  <c r="AP141" i="4"/>
  <c r="AQ269" i="4"/>
  <c r="AZ264" i="4"/>
  <c r="AY135" i="4"/>
  <c r="AO268" i="4"/>
  <c r="AP268" i="4" s="1"/>
  <c r="AN140" i="4"/>
  <c r="AQ253" i="4"/>
  <c r="AP124" i="4"/>
  <c r="AT265" i="4"/>
  <c r="AS136" i="4"/>
  <c r="T41" i="1"/>
  <c r="AQ260" i="4"/>
  <c r="AP131" i="4"/>
  <c r="J141" i="24"/>
  <c r="G68" i="22"/>
  <c r="AQ255" i="4"/>
  <c r="AP126" i="4"/>
  <c r="AU288" i="4"/>
  <c r="AT50" i="4"/>
  <c r="AA44" i="1" s="1"/>
  <c r="I138" i="24"/>
  <c r="G65" i="22"/>
  <c r="J211" i="24" l="1"/>
  <c r="I217" i="24"/>
  <c r="I216" i="24"/>
  <c r="I215" i="24"/>
  <c r="J215" i="24" s="1"/>
  <c r="AG254" i="4"/>
  <c r="AF125" i="4"/>
  <c r="AP234" i="4"/>
  <c r="AO234" i="4"/>
  <c r="E139" i="17" s="1"/>
  <c r="AN112" i="4"/>
  <c r="AO112" i="4" s="1"/>
  <c r="F45" i="22"/>
  <c r="G109" i="24"/>
  <c r="AC232" i="4"/>
  <c r="D137" i="17"/>
  <c r="J138" i="24"/>
  <c r="BD311" i="4"/>
  <c r="BC73" i="4"/>
  <c r="G241" i="24"/>
  <c r="D97" i="17"/>
  <c r="F196" i="22" s="1"/>
  <c r="F200" i="22" s="1"/>
  <c r="D31" i="17"/>
  <c r="D138" i="17"/>
  <c r="D169" i="17" s="1"/>
  <c r="AC233" i="4"/>
  <c r="Z42" i="4"/>
  <c r="AB111" i="4"/>
  <c r="AA137" i="4"/>
  <c r="AJ48" i="4"/>
  <c r="AK286" i="4"/>
  <c r="K258" i="24"/>
  <c r="BA264" i="4"/>
  <c r="AZ135" i="4"/>
  <c r="BE211" i="4"/>
  <c r="BD94" i="4"/>
  <c r="AR260" i="4"/>
  <c r="AQ131" i="4"/>
  <c r="AR269" i="4"/>
  <c r="AQ141" i="4"/>
  <c r="J216" i="24"/>
  <c r="J217" i="24"/>
  <c r="E64" i="17"/>
  <c r="AR259" i="4"/>
  <c r="AQ130" i="4"/>
  <c r="AZ270" i="4"/>
  <c r="AY142" i="4"/>
  <c r="AR255" i="4"/>
  <c r="AQ126" i="4"/>
  <c r="AV288" i="4"/>
  <c r="AU50" i="4"/>
  <c r="AB44" i="1" s="1"/>
  <c r="AU265" i="4"/>
  <c r="AT136" i="4"/>
  <c r="AR253" i="4"/>
  <c r="AQ124" i="4"/>
  <c r="AR261" i="4"/>
  <c r="AQ132" i="4"/>
  <c r="AR256" i="4"/>
  <c r="AQ127" i="4"/>
  <c r="AS236" i="4"/>
  <c r="AU113" i="4"/>
  <c r="AG257" i="4"/>
  <c r="AF128" i="4"/>
  <c r="AP140" i="4"/>
  <c r="AQ268" i="4"/>
  <c r="AR252" i="4"/>
  <c r="AQ122" i="4"/>
  <c r="AN143" i="4"/>
  <c r="AO140" i="4"/>
  <c r="I190" i="24" s="1"/>
  <c r="AR134" i="4"/>
  <c r="AS263" i="4"/>
  <c r="AC44" i="1"/>
  <c r="F74" i="17" s="1"/>
  <c r="H188" i="22" s="1"/>
  <c r="H189" i="22" s="1"/>
  <c r="H191" i="22" s="1"/>
  <c r="AH285" i="4"/>
  <c r="AG47" i="4"/>
  <c r="V41" i="1" s="1"/>
  <c r="AG318" i="4"/>
  <c r="I195" i="24" l="1"/>
  <c r="I194" i="24"/>
  <c r="I193" i="24"/>
  <c r="J193" i="24" s="1"/>
  <c r="H109" i="24"/>
  <c r="AD232" i="4"/>
  <c r="AC110" i="4"/>
  <c r="G47" i="22"/>
  <c r="I111" i="24"/>
  <c r="J111" i="24" s="1"/>
  <c r="AQ234" i="4"/>
  <c r="AP112" i="4"/>
  <c r="AH254" i="4"/>
  <c r="AG125" i="4"/>
  <c r="G259" i="24"/>
  <c r="H259" i="24" s="1"/>
  <c r="H241" i="24"/>
  <c r="BD73" i="4"/>
  <c r="BE311" i="4"/>
  <c r="J190" i="24"/>
  <c r="J194" i="24"/>
  <c r="K259" i="24"/>
  <c r="L259" i="24" s="1"/>
  <c r="L258" i="24"/>
  <c r="G110" i="24"/>
  <c r="H110" i="24" s="1"/>
  <c r="F46" i="22"/>
  <c r="I29" i="17" s="1"/>
  <c r="Z44" i="4"/>
  <c r="Z46" i="4"/>
  <c r="Z45" i="4"/>
  <c r="Z43" i="4"/>
  <c r="I218" i="24"/>
  <c r="J218" i="24" s="1"/>
  <c r="AK48" i="4"/>
  <c r="AL286" i="4"/>
  <c r="AA149" i="4"/>
  <c r="AB137" i="4"/>
  <c r="AC111" i="4"/>
  <c r="AC137" i="4" s="1"/>
  <c r="AC149" i="4" s="1"/>
  <c r="AC42" i="4" s="1"/>
  <c r="AC45" i="4" s="1"/>
  <c r="AD233" i="4"/>
  <c r="F66" i="17"/>
  <c r="K322" i="24"/>
  <c r="K326" i="24" s="1"/>
  <c r="AS253" i="4"/>
  <c r="AR124" i="4"/>
  <c r="AV50" i="4"/>
  <c r="AW288" i="4"/>
  <c r="AS260" i="4"/>
  <c r="AR131" i="4"/>
  <c r="BB264" i="4"/>
  <c r="BC264" i="4" s="1"/>
  <c r="BA135" i="4"/>
  <c r="BB135" i="4" s="1"/>
  <c r="AH47" i="4"/>
  <c r="W41" i="1" s="1"/>
  <c r="X41" i="1" s="1"/>
  <c r="E71" i="17" s="1"/>
  <c r="G98" i="22" s="1"/>
  <c r="G99" i="22" s="1"/>
  <c r="AI285" i="4"/>
  <c r="AH318" i="4"/>
  <c r="AP143" i="4"/>
  <c r="AH257" i="4"/>
  <c r="AG128" i="4"/>
  <c r="AS256" i="4"/>
  <c r="AR127" i="4"/>
  <c r="BA270" i="4"/>
  <c r="AZ142" i="4"/>
  <c r="AR141" i="4"/>
  <c r="AS269" i="4"/>
  <c r="AR268" i="4"/>
  <c r="AQ140" i="4"/>
  <c r="AQ143" i="4" s="1"/>
  <c r="AS252" i="4"/>
  <c r="AR122" i="4"/>
  <c r="AV265" i="4"/>
  <c r="AU136" i="4"/>
  <c r="AS255" i="4"/>
  <c r="AR126" i="4"/>
  <c r="BF211" i="4"/>
  <c r="BE94" i="4"/>
  <c r="AO143" i="4"/>
  <c r="AT263" i="4"/>
  <c r="AS134" i="4"/>
  <c r="G78" i="22"/>
  <c r="AT236" i="4"/>
  <c r="AV113" i="4"/>
  <c r="AS261" i="4"/>
  <c r="AR132" i="4"/>
  <c r="AS259" i="4"/>
  <c r="AR130" i="4"/>
  <c r="G115" i="24" l="1"/>
  <c r="G116" i="24"/>
  <c r="G117" i="24"/>
  <c r="H117" i="24" s="1"/>
  <c r="AI254" i="4"/>
  <c r="AH125" i="4"/>
  <c r="AR234" i="4"/>
  <c r="AQ112" i="4"/>
  <c r="AE232" i="4"/>
  <c r="AD110" i="4"/>
  <c r="BF311" i="4"/>
  <c r="BE73" i="4"/>
  <c r="AD67" i="1" s="1"/>
  <c r="I196" i="24"/>
  <c r="J195" i="24"/>
  <c r="AC44" i="4"/>
  <c r="AC43" i="4"/>
  <c r="Z86" i="4"/>
  <c r="AL48" i="4"/>
  <c r="AM286" i="4"/>
  <c r="AC46" i="4"/>
  <c r="AD111" i="4"/>
  <c r="AE233" i="4"/>
  <c r="AA42" i="4"/>
  <c r="AB149" i="4"/>
  <c r="Z37" i="4"/>
  <c r="AT261" i="4"/>
  <c r="AS132" i="4"/>
  <c r="AT252" i="4"/>
  <c r="AS122" i="4"/>
  <c r="AT134" i="4"/>
  <c r="AU263" i="4"/>
  <c r="BG211" i="4"/>
  <c r="BF94" i="4"/>
  <c r="BD264" i="4"/>
  <c r="BC135" i="4"/>
  <c r="AX288" i="4"/>
  <c r="AW50" i="4"/>
  <c r="AT259" i="4"/>
  <c r="AS130" i="4"/>
  <c r="AU236" i="4"/>
  <c r="AW113" i="4"/>
  <c r="AW265" i="4"/>
  <c r="AV136" i="4"/>
  <c r="AS141" i="4"/>
  <c r="AT269" i="4"/>
  <c r="AI47" i="4"/>
  <c r="AJ285" i="4"/>
  <c r="AI318" i="4"/>
  <c r="H76" i="22"/>
  <c r="K333" i="24"/>
  <c r="K271" i="24"/>
  <c r="L271" i="24" s="1"/>
  <c r="AT253" i="4"/>
  <c r="AS124" i="4"/>
  <c r="AT256" i="4"/>
  <c r="AS127" i="4"/>
  <c r="E67" i="17"/>
  <c r="E69" i="17"/>
  <c r="E70" i="17"/>
  <c r="E63" i="17"/>
  <c r="AT255" i="4"/>
  <c r="AS126" i="4"/>
  <c r="AS268" i="4"/>
  <c r="AR140" i="4"/>
  <c r="BB270" i="4"/>
  <c r="BC270" i="4" s="1"/>
  <c r="BA142" i="4"/>
  <c r="BB142" i="4" s="1"/>
  <c r="K191" i="24" s="1"/>
  <c r="L191" i="24" s="1"/>
  <c r="AI257" i="4"/>
  <c r="AH128" i="4"/>
  <c r="AT260" i="4"/>
  <c r="AS131" i="4"/>
  <c r="AD137" i="4" l="1"/>
  <c r="AD149" i="4" s="1"/>
  <c r="AD42" i="4" s="1"/>
  <c r="AF232" i="4"/>
  <c r="AE110" i="4"/>
  <c r="AS234" i="4"/>
  <c r="AR112" i="4"/>
  <c r="AJ254" i="4"/>
  <c r="AI125" i="4"/>
  <c r="H116" i="24"/>
  <c r="K33" i="17" s="1"/>
  <c r="I33" i="17"/>
  <c r="H115" i="24"/>
  <c r="K32" i="17" s="1"/>
  <c r="I32" i="17"/>
  <c r="BF73" i="4"/>
  <c r="AE67" i="1" s="1"/>
  <c r="BG311" i="4"/>
  <c r="I197" i="24"/>
  <c r="J197" i="24" s="1"/>
  <c r="J196" i="24"/>
  <c r="AC86" i="4"/>
  <c r="AC37" i="4"/>
  <c r="G318" i="24"/>
  <c r="D34" i="17"/>
  <c r="F85" i="22" s="1"/>
  <c r="AD43" i="4"/>
  <c r="AD45" i="4"/>
  <c r="AD44" i="4"/>
  <c r="AD46" i="4"/>
  <c r="G319" i="24"/>
  <c r="D32" i="17"/>
  <c r="I34" i="17"/>
  <c r="G119" i="24"/>
  <c r="G359" i="24" s="1"/>
  <c r="AA44" i="4"/>
  <c r="AA46" i="4"/>
  <c r="AA43" i="4"/>
  <c r="AA45" i="4"/>
  <c r="R36" i="1"/>
  <c r="AB42" i="4"/>
  <c r="AM48" i="4"/>
  <c r="AN286" i="4"/>
  <c r="G320" i="24"/>
  <c r="D33" i="17"/>
  <c r="F87" i="22" s="1"/>
  <c r="AF233" i="4"/>
  <c r="AE111" i="4"/>
  <c r="AE137" i="4" s="1"/>
  <c r="AE149" i="4" s="1"/>
  <c r="AE42" i="4" s="1"/>
  <c r="AE45" i="4" s="1"/>
  <c r="AU256" i="4"/>
  <c r="AT127" i="4"/>
  <c r="AU134" i="4"/>
  <c r="AV263" i="4"/>
  <c r="AU255" i="4"/>
  <c r="AT126" i="4"/>
  <c r="AU259" i="4"/>
  <c r="AT130" i="4"/>
  <c r="AU261" i="4"/>
  <c r="AT132" i="4"/>
  <c r="AJ257" i="4"/>
  <c r="AI128" i="4"/>
  <c r="BD270" i="4"/>
  <c r="BC142" i="4"/>
  <c r="BE264" i="4"/>
  <c r="BD135" i="4"/>
  <c r="AT268" i="4"/>
  <c r="AS140" i="4"/>
  <c r="AS143" i="4" s="1"/>
  <c r="AX50" i="4"/>
  <c r="AY288" i="4"/>
  <c r="E62" i="17"/>
  <c r="AT141" i="4"/>
  <c r="AU269" i="4"/>
  <c r="AU260" i="4"/>
  <c r="AT131" i="4"/>
  <c r="AR143" i="4"/>
  <c r="AU253" i="4"/>
  <c r="AT124" i="4"/>
  <c r="AJ47" i="4"/>
  <c r="AK285" i="4"/>
  <c r="AJ318" i="4"/>
  <c r="AX265" i="4"/>
  <c r="AW136" i="4"/>
  <c r="AV236" i="4"/>
  <c r="AX113" i="4"/>
  <c r="BH211" i="4"/>
  <c r="BG94" i="4"/>
  <c r="AU252" i="4"/>
  <c r="AT122" i="4"/>
  <c r="AK254" i="4" l="1"/>
  <c r="AJ125" i="4"/>
  <c r="AT234" i="4"/>
  <c r="AS112" i="4"/>
  <c r="AG232" i="4"/>
  <c r="AF110" i="4"/>
  <c r="H119" i="24"/>
  <c r="BG73" i="4"/>
  <c r="AF67" i="1" s="1"/>
  <c r="BH311" i="4"/>
  <c r="AD37" i="4"/>
  <c r="AE43" i="4"/>
  <c r="T37" i="1" s="1"/>
  <c r="AD86" i="4"/>
  <c r="AA37" i="4"/>
  <c r="AB37" i="4" s="1"/>
  <c r="T36" i="1"/>
  <c r="AE44" i="4"/>
  <c r="AE46" i="4"/>
  <c r="T40" i="1" s="1"/>
  <c r="AO286" i="4"/>
  <c r="I303" i="24" s="1"/>
  <c r="AN48" i="4"/>
  <c r="AO48" i="4" s="1"/>
  <c r="AP286" i="4"/>
  <c r="R40" i="1"/>
  <c r="S40" i="1" s="1"/>
  <c r="AB46" i="4"/>
  <c r="R38" i="1"/>
  <c r="S38" i="1" s="1"/>
  <c r="D68" i="17" s="1"/>
  <c r="AB44" i="4"/>
  <c r="G270" i="24" s="1"/>
  <c r="R39" i="1"/>
  <c r="S39" i="1" s="1"/>
  <c r="AB45" i="4"/>
  <c r="D29" i="17"/>
  <c r="D54" i="17" s="1"/>
  <c r="G317" i="24"/>
  <c r="G321" i="24" s="1"/>
  <c r="G327" i="24" s="1"/>
  <c r="G328" i="24" s="1"/>
  <c r="G172" i="24"/>
  <c r="AG233" i="4"/>
  <c r="AF111" i="4"/>
  <c r="AF137" i="4" s="1"/>
  <c r="AF149" i="4" s="1"/>
  <c r="AF42" i="4" s="1"/>
  <c r="AA86" i="4"/>
  <c r="AB86" i="4" s="1"/>
  <c r="S36" i="1"/>
  <c r="R37" i="1"/>
  <c r="S37" i="1" s="1"/>
  <c r="AB43" i="4"/>
  <c r="F81" i="22" s="1"/>
  <c r="F83" i="22" s="1"/>
  <c r="AK47" i="4"/>
  <c r="AL285" i="4"/>
  <c r="AK318" i="4"/>
  <c r="T39" i="1"/>
  <c r="BE270" i="4"/>
  <c r="BD142" i="4"/>
  <c r="AV259" i="4"/>
  <c r="AU130" i="4"/>
  <c r="BI211" i="4"/>
  <c r="BH94" i="4"/>
  <c r="AV260" i="4"/>
  <c r="AU131" i="4"/>
  <c r="AV261" i="4"/>
  <c r="AU132" i="4"/>
  <c r="AV255" i="4"/>
  <c r="AU126" i="4"/>
  <c r="AY265" i="4"/>
  <c r="AX136" i="4"/>
  <c r="AV253" i="4"/>
  <c r="AU124" i="4"/>
  <c r="AV269" i="4"/>
  <c r="AU141" i="4"/>
  <c r="AK257" i="4"/>
  <c r="AJ128" i="4"/>
  <c r="AU268" i="4"/>
  <c r="AT140" i="4"/>
  <c r="AT143" i="4" s="1"/>
  <c r="AV252" i="4"/>
  <c r="AU122" i="4"/>
  <c r="AW236" i="4"/>
  <c r="AY113" i="4"/>
  <c r="AZ288" i="4"/>
  <c r="AY50" i="4"/>
  <c r="BF264" i="4"/>
  <c r="BE135" i="4"/>
  <c r="AW263" i="4"/>
  <c r="AV134" i="4"/>
  <c r="AV256" i="4"/>
  <c r="AU127" i="4"/>
  <c r="AH232" i="4" l="1"/>
  <c r="AG110" i="4"/>
  <c r="AU234" i="4"/>
  <c r="AT112" i="4"/>
  <c r="AL254" i="4"/>
  <c r="AK125" i="4"/>
  <c r="BI311" i="4"/>
  <c r="BH73" i="4"/>
  <c r="AG67" i="1" s="1"/>
  <c r="AH67" i="1" s="1"/>
  <c r="I199" i="24"/>
  <c r="G278" i="24"/>
  <c r="H270" i="24"/>
  <c r="G173" i="24"/>
  <c r="H173" i="24" s="1"/>
  <c r="H172" i="24"/>
  <c r="AE86" i="4"/>
  <c r="AE37" i="4"/>
  <c r="T38" i="1"/>
  <c r="T78" i="1" s="1"/>
  <c r="AF43" i="4"/>
  <c r="U36" i="1"/>
  <c r="AF45" i="4"/>
  <c r="AF46" i="4"/>
  <c r="AF44" i="4"/>
  <c r="R78" i="1"/>
  <c r="AH233" i="4"/>
  <c r="AG111" i="4"/>
  <c r="AG137" i="4" s="1"/>
  <c r="AG149" i="4" s="1"/>
  <c r="AG42" i="4" s="1"/>
  <c r="V36" i="1" s="1"/>
  <c r="AQ286" i="4"/>
  <c r="AP48" i="4"/>
  <c r="D233" i="17"/>
  <c r="D234" i="17" s="1"/>
  <c r="D56" i="17"/>
  <c r="F86" i="22"/>
  <c r="F89" i="22" s="1"/>
  <c r="F90" i="22" s="1"/>
  <c r="D303" i="17"/>
  <c r="D304" i="17"/>
  <c r="G346" i="24" s="1"/>
  <c r="G347" i="24" s="1"/>
  <c r="D108" i="17"/>
  <c r="D236" i="17" s="1"/>
  <c r="AW256" i="4"/>
  <c r="AV127" i="4"/>
  <c r="AW259" i="4"/>
  <c r="AV130" i="4"/>
  <c r="BG264" i="4"/>
  <c r="BF135" i="4"/>
  <c r="AZ50" i="4"/>
  <c r="BA288" i="4"/>
  <c r="AW255" i="4"/>
  <c r="AV126" i="4"/>
  <c r="AW261" i="4"/>
  <c r="AV132" i="4"/>
  <c r="AL257" i="4"/>
  <c r="AK128" i="4"/>
  <c r="AZ265" i="4"/>
  <c r="AY136" i="4"/>
  <c r="AW260" i="4"/>
  <c r="AV131" i="4"/>
  <c r="AX236" i="4"/>
  <c r="AZ113" i="4"/>
  <c r="AW134" i="4"/>
  <c r="AX263" i="4"/>
  <c r="AW269" i="4"/>
  <c r="AV141" i="4"/>
  <c r="AW253" i="4"/>
  <c r="AV124" i="4"/>
  <c r="BJ211" i="4"/>
  <c r="BI94" i="4"/>
  <c r="BF270" i="4"/>
  <c r="BE142" i="4"/>
  <c r="AM285" i="4"/>
  <c r="AL47" i="4"/>
  <c r="AL318" i="4"/>
  <c r="AW252" i="4"/>
  <c r="AV122" i="4"/>
  <c r="AV268" i="4"/>
  <c r="AU140" i="4"/>
  <c r="AM254" i="4" l="1"/>
  <c r="AL125" i="4"/>
  <c r="AV234" i="4"/>
  <c r="AU112" i="4"/>
  <c r="AI232" i="4"/>
  <c r="AH110" i="4"/>
  <c r="M241" i="24"/>
  <c r="G97" i="17"/>
  <c r="I196" i="22" s="1"/>
  <c r="I200" i="22" s="1"/>
  <c r="BI73" i="4"/>
  <c r="BJ311" i="4"/>
  <c r="J199" i="24"/>
  <c r="I219" i="24"/>
  <c r="J219" i="24" s="1"/>
  <c r="G290" i="24"/>
  <c r="H278" i="24"/>
  <c r="F210" i="22"/>
  <c r="D237" i="17"/>
  <c r="R80" i="1"/>
  <c r="R88" i="1" s="1"/>
  <c r="S78" i="1"/>
  <c r="S80" i="1" s="1"/>
  <c r="U37" i="1"/>
  <c r="AF86" i="4"/>
  <c r="AF37" i="4"/>
  <c r="U40" i="1"/>
  <c r="F173" i="22"/>
  <c r="F192" i="22" s="1"/>
  <c r="F193" i="22" s="1"/>
  <c r="F201" i="22" s="1"/>
  <c r="F203" i="22" s="1"/>
  <c r="G348" i="24"/>
  <c r="AG44" i="4"/>
  <c r="V38" i="1" s="1"/>
  <c r="AG46" i="4"/>
  <c r="V40" i="1" s="1"/>
  <c r="AG43" i="4"/>
  <c r="V37" i="1" s="1"/>
  <c r="AG45" i="4"/>
  <c r="V39" i="1" s="1"/>
  <c r="U39" i="1"/>
  <c r="AR286" i="4"/>
  <c r="AQ48" i="4"/>
  <c r="AH111" i="4"/>
  <c r="AH137" i="4" s="1"/>
  <c r="AH149" i="4" s="1"/>
  <c r="AH42" i="4" s="1"/>
  <c r="AH46" i="4" s="1"/>
  <c r="AI233" i="4"/>
  <c r="U38" i="1"/>
  <c r="AX252" i="4"/>
  <c r="AW122" i="4"/>
  <c r="AX261" i="4"/>
  <c r="AW132" i="4"/>
  <c r="AX259" i="4"/>
  <c r="AW130" i="4"/>
  <c r="AX256" i="4"/>
  <c r="AW127" i="4"/>
  <c r="AU143" i="4"/>
  <c r="AM47" i="4"/>
  <c r="AN285" i="4"/>
  <c r="AM318" i="4"/>
  <c r="BK211" i="4"/>
  <c r="BJ94" i="4"/>
  <c r="AX269" i="4"/>
  <c r="AW141" i="4"/>
  <c r="T80" i="1"/>
  <c r="AX260" i="4"/>
  <c r="AW131" i="4"/>
  <c r="AM257" i="4"/>
  <c r="AL128" i="4"/>
  <c r="BH264" i="4"/>
  <c r="BG135" i="4"/>
  <c r="AX255" i="4"/>
  <c r="AW126" i="4"/>
  <c r="BA50" i="4"/>
  <c r="BB50" i="4" s="1"/>
  <c r="BB288" i="4"/>
  <c r="K204" i="24" s="1"/>
  <c r="L204" i="24" s="1"/>
  <c r="AW268" i="4"/>
  <c r="AV140" i="4"/>
  <c r="AV143" i="4" s="1"/>
  <c r="BG270" i="4"/>
  <c r="BF142" i="4"/>
  <c r="AX253" i="4"/>
  <c r="AW124" i="4"/>
  <c r="AY263" i="4"/>
  <c r="AX134" i="4"/>
  <c r="AY236" i="4"/>
  <c r="AZ236" i="4" s="1"/>
  <c r="BA236" i="4" s="1"/>
  <c r="BB236" i="4" s="1"/>
  <c r="BA113" i="4"/>
  <c r="BB113" i="4" s="1"/>
  <c r="BA265" i="4"/>
  <c r="AZ136" i="4"/>
  <c r="AJ232" i="4" l="1"/>
  <c r="AI110" i="4"/>
  <c r="AW234" i="4"/>
  <c r="AV112" i="4"/>
  <c r="AN254" i="4"/>
  <c r="AM125" i="4"/>
  <c r="BK311" i="4"/>
  <c r="BJ73" i="4"/>
  <c r="M259" i="24"/>
  <c r="N259" i="24" s="1"/>
  <c r="N241" i="24"/>
  <c r="H290" i="24"/>
  <c r="G291" i="24"/>
  <c r="AH44" i="4"/>
  <c r="W38" i="1" s="1"/>
  <c r="X38" i="1" s="1"/>
  <c r="E68" i="17" s="1"/>
  <c r="AH45" i="4"/>
  <c r="W39" i="1" s="1"/>
  <c r="X39" i="1" s="1"/>
  <c r="W40" i="1"/>
  <c r="X40" i="1" s="1"/>
  <c r="V78" i="1"/>
  <c r="V80" i="1" s="1"/>
  <c r="V88" i="1" s="1"/>
  <c r="V92" i="1" s="1"/>
  <c r="AI111" i="4"/>
  <c r="AI137" i="4" s="1"/>
  <c r="AI149" i="4" s="1"/>
  <c r="AI42" i="4" s="1"/>
  <c r="AJ233" i="4"/>
  <c r="AG86" i="4"/>
  <c r="F204" i="22"/>
  <c r="F206" i="22"/>
  <c r="S88" i="1"/>
  <c r="D241" i="17" s="1"/>
  <c r="D243" i="17" s="1"/>
  <c r="D301" i="17" s="1"/>
  <c r="R92" i="1"/>
  <c r="S92" i="1" s="1"/>
  <c r="AH43" i="4"/>
  <c r="W37" i="1" s="1"/>
  <c r="X37" i="1" s="1"/>
  <c r="AG37" i="4"/>
  <c r="U78" i="1"/>
  <c r="U80" i="1" s="1"/>
  <c r="U88" i="1" s="1"/>
  <c r="U92" i="1" s="1"/>
  <c r="W36" i="1"/>
  <c r="X36" i="1" s="1"/>
  <c r="AR48" i="4"/>
  <c r="Y42" i="1" s="1"/>
  <c r="AS286" i="4"/>
  <c r="AY259" i="4"/>
  <c r="AX130" i="4"/>
  <c r="K112" i="24"/>
  <c r="L112" i="24" s="1"/>
  <c r="H48" i="22"/>
  <c r="BI264" i="4"/>
  <c r="BH135" i="4"/>
  <c r="AN257" i="4"/>
  <c r="AM128" i="4"/>
  <c r="T88" i="1"/>
  <c r="BL211" i="4"/>
  <c r="BK94" i="4"/>
  <c r="BB265" i="4"/>
  <c r="BC265" i="4" s="1"/>
  <c r="BA136" i="4"/>
  <c r="BB136" i="4" s="1"/>
  <c r="AY134" i="4"/>
  <c r="AZ263" i="4"/>
  <c r="F140" i="17"/>
  <c r="BC236" i="4"/>
  <c r="BH270" i="4"/>
  <c r="BG142" i="4"/>
  <c r="AX268" i="4"/>
  <c r="AW140" i="4"/>
  <c r="AW143" i="4" s="1"/>
  <c r="AY255" i="4"/>
  <c r="AX126" i="4"/>
  <c r="AY256" i="4"/>
  <c r="AX127" i="4"/>
  <c r="AY261" i="4"/>
  <c r="AX132" i="4"/>
  <c r="AY252" i="4"/>
  <c r="AX122" i="4"/>
  <c r="AY253" i="4"/>
  <c r="AX124" i="4"/>
  <c r="AY260" i="4"/>
  <c r="AX131" i="4"/>
  <c r="AY269" i="4"/>
  <c r="AX141" i="4"/>
  <c r="AN47" i="4"/>
  <c r="AO47" i="4" s="1"/>
  <c r="AP285" i="4"/>
  <c r="AN318" i="4"/>
  <c r="AO285" i="4"/>
  <c r="AO318" i="4" s="1"/>
  <c r="AO254" i="4" l="1"/>
  <c r="AP254" i="4" s="1"/>
  <c r="AN125" i="4"/>
  <c r="AO125" i="4" s="1"/>
  <c r="AX234" i="4"/>
  <c r="AW112" i="4"/>
  <c r="AK232" i="4"/>
  <c r="AJ110" i="4"/>
  <c r="BK73" i="4"/>
  <c r="BL311" i="4"/>
  <c r="H291" i="24"/>
  <c r="G292" i="24"/>
  <c r="G302" i="24"/>
  <c r="G305" i="24" s="1"/>
  <c r="G307" i="24" s="1"/>
  <c r="AJ111" i="4"/>
  <c r="AK233" i="4"/>
  <c r="AH86" i="4"/>
  <c r="AH37" i="4"/>
  <c r="AI44" i="4"/>
  <c r="AI43" i="4"/>
  <c r="AI46" i="4"/>
  <c r="AI45" i="4"/>
  <c r="AT286" i="4"/>
  <c r="AS48" i="4"/>
  <c r="Z42" i="1" s="1"/>
  <c r="AZ134" i="4"/>
  <c r="BA263" i="4"/>
  <c r="AZ252" i="4"/>
  <c r="AY122" i="4"/>
  <c r="AZ256" i="4"/>
  <c r="AY127" i="4"/>
  <c r="AZ255" i="4"/>
  <c r="AY126" i="4"/>
  <c r="BI270" i="4"/>
  <c r="BH142" i="4"/>
  <c r="T92" i="1"/>
  <c r="BJ264" i="4"/>
  <c r="BI135" i="4"/>
  <c r="AZ260" i="4"/>
  <c r="AY131" i="4"/>
  <c r="BC113" i="4"/>
  <c r="BD236" i="4"/>
  <c r="H77" i="22"/>
  <c r="K272" i="24"/>
  <c r="L272" i="24" s="1"/>
  <c r="K334" i="24"/>
  <c r="AZ269" i="4"/>
  <c r="AY141" i="4"/>
  <c r="AQ285" i="4"/>
  <c r="AP47" i="4"/>
  <c r="AP318" i="4"/>
  <c r="G86" i="22"/>
  <c r="E108" i="17"/>
  <c r="E236" i="17" s="1"/>
  <c r="AZ253" i="4"/>
  <c r="AY124" i="4"/>
  <c r="AZ261" i="4"/>
  <c r="AY132" i="4"/>
  <c r="AY268" i="4"/>
  <c r="AX140" i="4"/>
  <c r="AX143" i="4" s="1"/>
  <c r="BD265" i="4"/>
  <c r="BC136" i="4"/>
  <c r="BM211" i="4"/>
  <c r="BL94" i="4"/>
  <c r="AO257" i="4"/>
  <c r="AP257" i="4" s="1"/>
  <c r="AN128" i="4"/>
  <c r="AO128" i="4" s="1"/>
  <c r="I142" i="24" s="1"/>
  <c r="AZ259" i="4"/>
  <c r="AY130" i="4"/>
  <c r="W78" i="1"/>
  <c r="G356" i="24" l="1"/>
  <c r="G294" i="24"/>
  <c r="AJ137" i="4"/>
  <c r="AJ149" i="4" s="1"/>
  <c r="AJ42" i="4" s="1"/>
  <c r="AJ45" i="4" s="1"/>
  <c r="AL232" i="4"/>
  <c r="AK110" i="4"/>
  <c r="AY234" i="4"/>
  <c r="AX112" i="4"/>
  <c r="I139" i="24"/>
  <c r="G66" i="22"/>
  <c r="AQ254" i="4"/>
  <c r="AP125" i="4"/>
  <c r="BL73" i="4"/>
  <c r="BM311" i="4"/>
  <c r="G295" i="24"/>
  <c r="G299" i="24"/>
  <c r="AI37" i="4"/>
  <c r="AL233" i="4"/>
  <c r="AK111" i="4"/>
  <c r="AK137" i="4" s="1"/>
  <c r="AK149" i="4" s="1"/>
  <c r="AK42" i="4" s="1"/>
  <c r="AI86" i="4"/>
  <c r="AJ43" i="4"/>
  <c r="AJ44" i="4"/>
  <c r="AU286" i="4"/>
  <c r="AT48" i="4"/>
  <c r="AA42" i="1" s="1"/>
  <c r="K273" i="24"/>
  <c r="L273" i="24" s="1"/>
  <c r="K275" i="24"/>
  <c r="L275" i="24" s="1"/>
  <c r="F65" i="17"/>
  <c r="K274" i="24"/>
  <c r="L274" i="24" s="1"/>
  <c r="BA260" i="4"/>
  <c r="AZ131" i="4"/>
  <c r="BK264" i="4"/>
  <c r="BJ135" i="4"/>
  <c r="BJ270" i="4"/>
  <c r="BI142" i="4"/>
  <c r="BA256" i="4"/>
  <c r="AZ127" i="4"/>
  <c r="W80" i="1"/>
  <c r="X78" i="1"/>
  <c r="BN211" i="4"/>
  <c r="BM94" i="4"/>
  <c r="AZ268" i="4"/>
  <c r="AY140" i="4"/>
  <c r="AY143" i="4" s="1"/>
  <c r="BA253" i="4"/>
  <c r="AZ124" i="4"/>
  <c r="AQ47" i="4"/>
  <c r="AR285" i="4"/>
  <c r="AQ318" i="4"/>
  <c r="BA269" i="4"/>
  <c r="AZ141" i="4"/>
  <c r="BA134" i="4"/>
  <c r="BB134" i="4" s="1"/>
  <c r="BB263" i="4"/>
  <c r="BC263" i="4" s="1"/>
  <c r="BE236" i="4"/>
  <c r="BD113" i="4"/>
  <c r="BA255" i="4"/>
  <c r="AZ126" i="4"/>
  <c r="BA252" i="4"/>
  <c r="AZ122" i="4"/>
  <c r="J142" i="24"/>
  <c r="G69" i="22"/>
  <c r="BA259" i="4"/>
  <c r="AZ130" i="4"/>
  <c r="AQ257" i="4"/>
  <c r="AP128" i="4"/>
  <c r="BE265" i="4"/>
  <c r="BD136" i="4"/>
  <c r="BA261" i="4"/>
  <c r="AZ132" i="4"/>
  <c r="K335" i="24"/>
  <c r="K336" i="24" s="1"/>
  <c r="J139" i="24" l="1"/>
  <c r="I147" i="24"/>
  <c r="I145" i="24"/>
  <c r="I146" i="24"/>
  <c r="AJ46" i="4"/>
  <c r="AR254" i="4"/>
  <c r="AQ125" i="4"/>
  <c r="AZ234" i="4"/>
  <c r="AY112" i="4"/>
  <c r="AM232" i="4"/>
  <c r="AL110" i="4"/>
  <c r="BM73" i="4"/>
  <c r="BN311" i="4"/>
  <c r="AJ37" i="4"/>
  <c r="AJ86" i="4"/>
  <c r="AV286" i="4"/>
  <c r="AU48" i="4"/>
  <c r="AM233" i="4"/>
  <c r="AL111" i="4"/>
  <c r="AL137" i="4" s="1"/>
  <c r="AL149" i="4" s="1"/>
  <c r="AL42" i="4" s="1"/>
  <c r="K276" i="24"/>
  <c r="L276" i="24" s="1"/>
  <c r="AB42" i="1"/>
  <c r="AC42" i="1" s="1"/>
  <c r="F72" i="17" s="1"/>
  <c r="H165" i="22" s="1"/>
  <c r="H171" i="22" s="1"/>
  <c r="AK43" i="4"/>
  <c r="AK44" i="4"/>
  <c r="AK45" i="4"/>
  <c r="AK46" i="4"/>
  <c r="BF265" i="4"/>
  <c r="BE136" i="4"/>
  <c r="BB259" i="4"/>
  <c r="BC259" i="4" s="1"/>
  <c r="BA130" i="4"/>
  <c r="BB130" i="4" s="1"/>
  <c r="BB252" i="4"/>
  <c r="BC252" i="4" s="1"/>
  <c r="BA122" i="4"/>
  <c r="BB122" i="4" s="1"/>
  <c r="G122" i="17"/>
  <c r="BO211" i="4"/>
  <c r="BN94" i="4"/>
  <c r="BO94" i="4" s="1"/>
  <c r="BB256" i="4"/>
  <c r="BC256" i="4" s="1"/>
  <c r="BA127" i="4"/>
  <c r="BB127" i="4" s="1"/>
  <c r="K141" i="24" s="1"/>
  <c r="BF236" i="4"/>
  <c r="BE113" i="4"/>
  <c r="BB261" i="4"/>
  <c r="BC261" i="4" s="1"/>
  <c r="BA132" i="4"/>
  <c r="BB132" i="4" s="1"/>
  <c r="K143" i="24" s="1"/>
  <c r="AR257" i="4"/>
  <c r="AQ128" i="4"/>
  <c r="BB255" i="4"/>
  <c r="BC255" i="4" s="1"/>
  <c r="BA126" i="4"/>
  <c r="BB126" i="4" s="1"/>
  <c r="K140" i="24" s="1"/>
  <c r="AR47" i="4"/>
  <c r="AS285" i="4"/>
  <c r="AR318" i="4"/>
  <c r="BB253" i="4"/>
  <c r="BC253" i="4" s="1"/>
  <c r="BB123" i="4"/>
  <c r="BA124" i="4"/>
  <c r="BB124" i="4" s="1"/>
  <c r="BA268" i="4"/>
  <c r="AZ140" i="4"/>
  <c r="AZ143" i="4" s="1"/>
  <c r="BK270" i="4"/>
  <c r="BJ142" i="4"/>
  <c r="BB260" i="4"/>
  <c r="BC260" i="4" s="1"/>
  <c r="BA131" i="4"/>
  <c r="BB131" i="4" s="1"/>
  <c r="K214" i="24"/>
  <c r="L214" i="24" s="1"/>
  <c r="H75" i="22"/>
  <c r="BB269" i="4"/>
  <c r="BC269" i="4" s="1"/>
  <c r="BA141" i="4"/>
  <c r="BB141" i="4" s="1"/>
  <c r="K192" i="24" s="1"/>
  <c r="L192" i="24" s="1"/>
  <c r="W88" i="1"/>
  <c r="X80" i="1"/>
  <c r="BL264" i="4"/>
  <c r="BK135" i="4"/>
  <c r="K337" i="24"/>
  <c r="J147" i="24"/>
  <c r="BD263" i="4"/>
  <c r="BC134" i="4"/>
  <c r="AN232" i="4" l="1"/>
  <c r="AM110" i="4"/>
  <c r="BA234" i="4"/>
  <c r="AZ112" i="4"/>
  <c r="AS254" i="4"/>
  <c r="AR125" i="4"/>
  <c r="I148" i="24"/>
  <c r="J148" i="24" s="1"/>
  <c r="J145" i="24"/>
  <c r="J146" i="24"/>
  <c r="BO311" i="4"/>
  <c r="BN73" i="4"/>
  <c r="BO73" i="4" s="1"/>
  <c r="AK86" i="4"/>
  <c r="AK37" i="4"/>
  <c r="AL45" i="4"/>
  <c r="AL43" i="4"/>
  <c r="AL46" i="4"/>
  <c r="AL44" i="4"/>
  <c r="AM111" i="4"/>
  <c r="AM137" i="4" s="1"/>
  <c r="AM149" i="4" s="1"/>
  <c r="AM42" i="4" s="1"/>
  <c r="AN233" i="4"/>
  <c r="AV48" i="4"/>
  <c r="AW286" i="4"/>
  <c r="BE263" i="4"/>
  <c r="BD134" i="4"/>
  <c r="BD260" i="4"/>
  <c r="BC131" i="4"/>
  <c r="BD253" i="4"/>
  <c r="BC124" i="4"/>
  <c r="BG265" i="4"/>
  <c r="BF136" i="4"/>
  <c r="BG236" i="4"/>
  <c r="BF113" i="4"/>
  <c r="BL270" i="4"/>
  <c r="BK142" i="4"/>
  <c r="K138" i="24"/>
  <c r="H65" i="22"/>
  <c r="AS257" i="4"/>
  <c r="AR128" i="4"/>
  <c r="BD256" i="4"/>
  <c r="BC127" i="4"/>
  <c r="BD259" i="4"/>
  <c r="BC130" i="4"/>
  <c r="Y41" i="1"/>
  <c r="BD255" i="4"/>
  <c r="BC126" i="4"/>
  <c r="BD261" i="4"/>
  <c r="BC132" i="4"/>
  <c r="BD252" i="4"/>
  <c r="BC122" i="4"/>
  <c r="W92" i="1"/>
  <c r="X88" i="1"/>
  <c r="BB268" i="4"/>
  <c r="BC268" i="4" s="1"/>
  <c r="BA140" i="4"/>
  <c r="L141" i="24"/>
  <c r="H68" i="22"/>
  <c r="K211" i="24"/>
  <c r="H71" i="22"/>
  <c r="H79" i="22"/>
  <c r="BM264" i="4"/>
  <c r="BL135" i="4"/>
  <c r="BD269" i="4"/>
  <c r="BC141" i="4"/>
  <c r="K212" i="24"/>
  <c r="L212" i="24" s="1"/>
  <c r="H72" i="22"/>
  <c r="AT285" i="4"/>
  <c r="AS47" i="4"/>
  <c r="AS318" i="4"/>
  <c r="L140" i="24"/>
  <c r="H67" i="22"/>
  <c r="L143" i="24"/>
  <c r="H73" i="22"/>
  <c r="L211" i="24" l="1"/>
  <c r="K217" i="24"/>
  <c r="K216" i="24"/>
  <c r="L216" i="24" s="1"/>
  <c r="K215" i="24"/>
  <c r="AT254" i="4"/>
  <c r="AS125" i="4"/>
  <c r="BB234" i="4"/>
  <c r="F139" i="17" s="1"/>
  <c r="BA112" i="4"/>
  <c r="BB112" i="4" s="1"/>
  <c r="AO232" i="4"/>
  <c r="AN110" i="4"/>
  <c r="AO110" i="4" s="1"/>
  <c r="L138" i="24"/>
  <c r="E31" i="17"/>
  <c r="AL86" i="4"/>
  <c r="AL37" i="4"/>
  <c r="AW48" i="4"/>
  <c r="AX286" i="4"/>
  <c r="AO233" i="4"/>
  <c r="E138" i="17" s="1"/>
  <c r="AN111" i="4"/>
  <c r="AP233" i="4"/>
  <c r="AM43" i="4"/>
  <c r="AM45" i="4"/>
  <c r="AM46" i="4"/>
  <c r="AM44" i="4"/>
  <c r="L215" i="24"/>
  <c r="F64" i="17"/>
  <c r="L217" i="24"/>
  <c r="BA143" i="4"/>
  <c r="BB140" i="4"/>
  <c r="K190" i="24" s="1"/>
  <c r="BH265" i="4"/>
  <c r="BG136" i="4"/>
  <c r="BE253" i="4"/>
  <c r="BD124" i="4"/>
  <c r="BF263" i="4"/>
  <c r="BE134" i="4"/>
  <c r="BE269" i="4"/>
  <c r="BD141" i="4"/>
  <c r="BD268" i="4"/>
  <c r="BC140" i="4"/>
  <c r="BE252" i="4"/>
  <c r="BD122" i="4"/>
  <c r="BE255" i="4"/>
  <c r="BD126" i="4"/>
  <c r="BH236" i="4"/>
  <c r="BG113" i="4"/>
  <c r="Z41" i="1"/>
  <c r="E241" i="17"/>
  <c r="E243" i="17" s="1"/>
  <c r="E301" i="17" s="1"/>
  <c r="X92" i="1"/>
  <c r="BE259" i="4"/>
  <c r="BD130" i="4"/>
  <c r="AT257" i="4"/>
  <c r="AS128" i="4"/>
  <c r="BM270" i="4"/>
  <c r="BL142" i="4"/>
  <c r="BE260" i="4"/>
  <c r="BD131" i="4"/>
  <c r="BE256" i="4"/>
  <c r="BD127" i="4"/>
  <c r="AT47" i="4"/>
  <c r="AU285" i="4"/>
  <c r="AT318" i="4"/>
  <c r="BN264" i="4"/>
  <c r="BM135" i="4"/>
  <c r="BE261" i="4"/>
  <c r="BD132" i="4"/>
  <c r="I109" i="24" l="1"/>
  <c r="G45" i="22"/>
  <c r="E137" i="17"/>
  <c r="E169" i="17" s="1"/>
  <c r="AP232" i="4"/>
  <c r="K111" i="24"/>
  <c r="L111" i="24" s="1"/>
  <c r="H47" i="22"/>
  <c r="AU254" i="4"/>
  <c r="AT125" i="4"/>
  <c r="L190" i="24"/>
  <c r="K195" i="24"/>
  <c r="L195" i="24" s="1"/>
  <c r="K193" i="24"/>
  <c r="L193" i="24" s="1"/>
  <c r="K194" i="24"/>
  <c r="L194" i="24" s="1"/>
  <c r="AP111" i="4"/>
  <c r="AQ233" i="4"/>
  <c r="AO111" i="4"/>
  <c r="AN137" i="4"/>
  <c r="AM37" i="4"/>
  <c r="AM86" i="4"/>
  <c r="AX48" i="4"/>
  <c r="AY286" i="4"/>
  <c r="K218" i="24"/>
  <c r="L218" i="24" s="1"/>
  <c r="BC143" i="4"/>
  <c r="BF253" i="4"/>
  <c r="BE124" i="4"/>
  <c r="BF261" i="4"/>
  <c r="BE132" i="4"/>
  <c r="BF260" i="4"/>
  <c r="BE131" i="4"/>
  <c r="BF255" i="4"/>
  <c r="BE126" i="4"/>
  <c r="BE268" i="4"/>
  <c r="BD140" i="4"/>
  <c r="BD143" i="4" s="1"/>
  <c r="BF269" i="4"/>
  <c r="BE141" i="4"/>
  <c r="BG263" i="4"/>
  <c r="BF134" i="4"/>
  <c r="BF256" i="4"/>
  <c r="BE127" i="4"/>
  <c r="BF259" i="4"/>
  <c r="BE130" i="4"/>
  <c r="BI265" i="4"/>
  <c r="BH136" i="4"/>
  <c r="H78" i="22"/>
  <c r="BO264" i="4"/>
  <c r="BN135" i="4"/>
  <c r="BO135" i="4" s="1"/>
  <c r="BN270" i="4"/>
  <c r="BM142" i="4"/>
  <c r="AU257" i="4"/>
  <c r="AT128" i="4"/>
  <c r="AA41" i="1"/>
  <c r="AV285" i="4"/>
  <c r="AU47" i="4"/>
  <c r="AB41" i="1" s="1"/>
  <c r="AU318" i="4"/>
  <c r="BI236" i="4"/>
  <c r="BH113" i="4"/>
  <c r="BF252" i="4"/>
  <c r="BE122" i="4"/>
  <c r="BB143" i="4"/>
  <c r="J109" i="24" l="1"/>
  <c r="AV254" i="4"/>
  <c r="AU125" i="4"/>
  <c r="AQ232" i="4"/>
  <c r="AP110" i="4"/>
  <c r="AP137" i="4" s="1"/>
  <c r="AP149" i="4" s="1"/>
  <c r="AP42" i="4" s="1"/>
  <c r="AP44" i="4" s="1"/>
  <c r="K196" i="24"/>
  <c r="K197" i="24" s="1"/>
  <c r="L197" i="24" s="1"/>
  <c r="L196" i="24"/>
  <c r="AZ286" i="4"/>
  <c r="AY48" i="4"/>
  <c r="AO137" i="4"/>
  <c r="AN149" i="4"/>
  <c r="I110" i="24"/>
  <c r="J110" i="24" s="1"/>
  <c r="G46" i="22"/>
  <c r="J29" i="17" s="1"/>
  <c r="AQ111" i="4"/>
  <c r="AR233" i="4"/>
  <c r="BG269" i="4"/>
  <c r="BF141" i="4"/>
  <c r="BG255" i="4"/>
  <c r="BF126" i="4"/>
  <c r="BG261" i="4"/>
  <c r="BF132" i="4"/>
  <c r="AV47" i="4"/>
  <c r="AW285" i="4"/>
  <c r="AV318" i="4"/>
  <c r="AV257" i="4"/>
  <c r="AU128" i="4"/>
  <c r="BG253" i="4"/>
  <c r="BF124" i="4"/>
  <c r="BJ236" i="4"/>
  <c r="BI113" i="4"/>
  <c r="AC41" i="1"/>
  <c r="F71" i="17" s="1"/>
  <c r="H98" i="22" s="1"/>
  <c r="H99" i="22" s="1"/>
  <c r="BG252" i="4"/>
  <c r="BF122" i="4"/>
  <c r="M271" i="24"/>
  <c r="N271" i="24" s="1"/>
  <c r="I76" i="22"/>
  <c r="M333" i="24"/>
  <c r="BG256" i="4"/>
  <c r="BF127" i="4"/>
  <c r="BJ265" i="4"/>
  <c r="BI136" i="4"/>
  <c r="BG259" i="4"/>
  <c r="BF130" i="4"/>
  <c r="BH263" i="4"/>
  <c r="BG134" i="4"/>
  <c r="BF268" i="4"/>
  <c r="BE140" i="4"/>
  <c r="BE143" i="4" s="1"/>
  <c r="BG260" i="4"/>
  <c r="BF131" i="4"/>
  <c r="BO270" i="4"/>
  <c r="BN142" i="4"/>
  <c r="BO142" i="4" s="1"/>
  <c r="M191" i="24" s="1"/>
  <c r="N191" i="24" s="1"/>
  <c r="F63" i="17"/>
  <c r="I117" i="24" l="1"/>
  <c r="J117" i="24" s="1"/>
  <c r="I116" i="24"/>
  <c r="I115" i="24"/>
  <c r="AP43" i="4"/>
  <c r="AP46" i="4"/>
  <c r="AP45" i="4"/>
  <c r="AP86" i="4" s="1"/>
  <c r="AR232" i="4"/>
  <c r="AQ110" i="4"/>
  <c r="AQ137" i="4" s="1"/>
  <c r="AQ149" i="4" s="1"/>
  <c r="AQ42" i="4" s="1"/>
  <c r="AW254" i="4"/>
  <c r="AV125" i="4"/>
  <c r="AP37" i="4"/>
  <c r="AR111" i="4"/>
  <c r="AS233" i="4"/>
  <c r="AQ46" i="4"/>
  <c r="AQ43" i="4"/>
  <c r="AQ45" i="4"/>
  <c r="AQ44" i="4"/>
  <c r="AN42" i="4"/>
  <c r="AO149" i="4"/>
  <c r="AZ48" i="4"/>
  <c r="BA286" i="4"/>
  <c r="BG268" i="4"/>
  <c r="BF140" i="4"/>
  <c r="AX285" i="4"/>
  <c r="AW47" i="4"/>
  <c r="AW318" i="4"/>
  <c r="BH255" i="4"/>
  <c r="BG126" i="4"/>
  <c r="F69" i="17"/>
  <c r="AW257" i="4"/>
  <c r="AV128" i="4"/>
  <c r="F62" i="17"/>
  <c r="BH260" i="4"/>
  <c r="BG131" i="4"/>
  <c r="BI263" i="4"/>
  <c r="BH134" i="4"/>
  <c r="BH252" i="4"/>
  <c r="BG122" i="4"/>
  <c r="BH253" i="4"/>
  <c r="BG124" i="4"/>
  <c r="BH261" i="4"/>
  <c r="BG132" i="4"/>
  <c r="BH269" i="4"/>
  <c r="BG141" i="4"/>
  <c r="F70" i="17"/>
  <c r="BK265" i="4"/>
  <c r="BJ136" i="4"/>
  <c r="BH256" i="4"/>
  <c r="BG127" i="4"/>
  <c r="BK236" i="4"/>
  <c r="BJ113" i="4"/>
  <c r="F67" i="17"/>
  <c r="BH259" i="4"/>
  <c r="BG130" i="4"/>
  <c r="AX254" i="4" l="1"/>
  <c r="AW125" i="4"/>
  <c r="AS232" i="4"/>
  <c r="AR110" i="4"/>
  <c r="AR137" i="4" s="1"/>
  <c r="AR149" i="4" s="1"/>
  <c r="AR42" i="4" s="1"/>
  <c r="AR46" i="4" s="1"/>
  <c r="J115" i="24"/>
  <c r="L32" i="17"/>
  <c r="J116" i="24"/>
  <c r="L33" i="17"/>
  <c r="AQ37" i="4"/>
  <c r="AN43" i="4"/>
  <c r="AO43" i="4" s="1"/>
  <c r="G81" i="22" s="1"/>
  <c r="G83" i="22" s="1"/>
  <c r="AN45" i="4"/>
  <c r="AO45" i="4" s="1"/>
  <c r="AN44" i="4"/>
  <c r="AO44" i="4" s="1"/>
  <c r="I270" i="24" s="1"/>
  <c r="AO42" i="4"/>
  <c r="AN46" i="4"/>
  <c r="AO46" i="4" s="1"/>
  <c r="I318" i="24"/>
  <c r="E34" i="17"/>
  <c r="G85" i="22" s="1"/>
  <c r="BC286" i="4"/>
  <c r="BA48" i="4"/>
  <c r="BB48" i="4" s="1"/>
  <c r="BB286" i="4"/>
  <c r="K303" i="24" s="1"/>
  <c r="AQ86" i="4"/>
  <c r="E33" i="17"/>
  <c r="G87" i="22" s="1"/>
  <c r="I320" i="24"/>
  <c r="E32" i="17"/>
  <c r="I319" i="24"/>
  <c r="I119" i="24"/>
  <c r="I359" i="24" s="1"/>
  <c r="AT233" i="4"/>
  <c r="AS111" i="4"/>
  <c r="BI269" i="4"/>
  <c r="BH141" i="4"/>
  <c r="BI252" i="4"/>
  <c r="BH122" i="4"/>
  <c r="BI255" i="4"/>
  <c r="BH126" i="4"/>
  <c r="BJ263" i="4"/>
  <c r="BI134" i="4"/>
  <c r="AX47" i="4"/>
  <c r="AY285" i="4"/>
  <c r="AX318" i="4"/>
  <c r="BI259" i="4"/>
  <c r="BH130" i="4"/>
  <c r="BL236" i="4"/>
  <c r="BK113" i="4"/>
  <c r="BI256" i="4"/>
  <c r="BH127" i="4"/>
  <c r="BL265" i="4"/>
  <c r="BK136" i="4"/>
  <c r="BI261" i="4"/>
  <c r="BH132" i="4"/>
  <c r="BI260" i="4"/>
  <c r="BH131" i="4"/>
  <c r="Y40" i="1"/>
  <c r="BF143" i="4"/>
  <c r="BI253" i="4"/>
  <c r="BH124" i="4"/>
  <c r="AX257" i="4"/>
  <c r="AW128" i="4"/>
  <c r="BH268" i="4"/>
  <c r="BG140" i="4"/>
  <c r="BG143" i="4" s="1"/>
  <c r="Y36" i="1" l="1"/>
  <c r="AR44" i="4"/>
  <c r="Y38" i="1" s="1"/>
  <c r="AR45" i="4"/>
  <c r="Y39" i="1" s="1"/>
  <c r="AR43" i="4"/>
  <c r="Y37" i="1" s="1"/>
  <c r="Y78" i="1" s="1"/>
  <c r="Y80" i="1" s="1"/>
  <c r="AT232" i="4"/>
  <c r="AS110" i="4"/>
  <c r="AS137" i="4" s="1"/>
  <c r="AS149" i="4" s="1"/>
  <c r="AS42" i="4" s="1"/>
  <c r="AS46" i="4" s="1"/>
  <c r="AY254" i="4"/>
  <c r="AX125" i="4"/>
  <c r="J119" i="24"/>
  <c r="K199" i="24"/>
  <c r="I278" i="24"/>
  <c r="J270" i="24"/>
  <c r="G89" i="22"/>
  <c r="G90" i="22" s="1"/>
  <c r="I348" i="24" s="1"/>
  <c r="AR37" i="4"/>
  <c r="AS44" i="4"/>
  <c r="AS43" i="4"/>
  <c r="AS45" i="4"/>
  <c r="AT111" i="4"/>
  <c r="AU233" i="4"/>
  <c r="I317" i="24"/>
  <c r="I321" i="24" s="1"/>
  <c r="I327" i="24" s="1"/>
  <c r="I328" i="24" s="1"/>
  <c r="E29" i="17"/>
  <c r="I172" i="24"/>
  <c r="BD286" i="4"/>
  <c r="BC48" i="4"/>
  <c r="AN86" i="4"/>
  <c r="AO86" i="4" s="1"/>
  <c r="AN37" i="4"/>
  <c r="AO37" i="4" s="1"/>
  <c r="AY257" i="4"/>
  <c r="AX128" i="4"/>
  <c r="BJ261" i="4"/>
  <c r="BI132" i="4"/>
  <c r="BJ256" i="4"/>
  <c r="BI127" i="4"/>
  <c r="BJ259" i="4"/>
  <c r="BI130" i="4"/>
  <c r="BJ252" i="4"/>
  <c r="BI122" i="4"/>
  <c r="BK263" i="4"/>
  <c r="BJ134" i="4"/>
  <c r="BJ255" i="4"/>
  <c r="BI126" i="4"/>
  <c r="BI268" i="4"/>
  <c r="BH140" i="4"/>
  <c r="BH143" i="4" s="1"/>
  <c r="BJ253" i="4"/>
  <c r="BI124" i="4"/>
  <c r="BJ260" i="4"/>
  <c r="BI131" i="4"/>
  <c r="BM265" i="4"/>
  <c r="BL136" i="4"/>
  <c r="BM236" i="4"/>
  <c r="BL113" i="4"/>
  <c r="AY47" i="4"/>
  <c r="AZ285" i="4"/>
  <c r="AY318" i="4"/>
  <c r="BJ269" i="4"/>
  <c r="BI141" i="4"/>
  <c r="AR86" i="4" l="1"/>
  <c r="Z36" i="1"/>
  <c r="AZ254" i="4"/>
  <c r="AY125" i="4"/>
  <c r="AU232" i="4"/>
  <c r="AT110" i="4"/>
  <c r="AT137" i="4" s="1"/>
  <c r="AT149" i="4" s="1"/>
  <c r="AT42" i="4" s="1"/>
  <c r="AT46" i="4" s="1"/>
  <c r="AA40" i="1" s="1"/>
  <c r="L199" i="24"/>
  <c r="K219" i="24"/>
  <c r="L219" i="24" s="1"/>
  <c r="I173" i="24"/>
  <c r="J173" i="24" s="1"/>
  <c r="J172" i="24"/>
  <c r="I290" i="24"/>
  <c r="J290" i="24" s="1"/>
  <c r="J278" i="24"/>
  <c r="G173" i="22"/>
  <c r="G192" i="22" s="1"/>
  <c r="G193" i="22" s="1"/>
  <c r="G201" i="22" s="1"/>
  <c r="G203" i="22" s="1"/>
  <c r="G210" i="22"/>
  <c r="AS86" i="4"/>
  <c r="BD48" i="4"/>
  <c r="BE286" i="4"/>
  <c r="AV233" i="4"/>
  <c r="AU111" i="4"/>
  <c r="Z40" i="1"/>
  <c r="Z39" i="1"/>
  <c r="E304" i="17"/>
  <c r="I346" i="24" s="1"/>
  <c r="I347" i="24" s="1"/>
  <c r="E303" i="17"/>
  <c r="E54" i="17"/>
  <c r="Z37" i="1"/>
  <c r="AS37" i="4"/>
  <c r="Z38" i="1"/>
  <c r="BK252" i="4"/>
  <c r="BJ122" i="4"/>
  <c r="BJ268" i="4"/>
  <c r="BI140" i="4"/>
  <c r="BI143" i="4" s="1"/>
  <c r="BL263" i="4"/>
  <c r="BK134" i="4"/>
  <c r="BN236" i="4"/>
  <c r="BM113" i="4"/>
  <c r="BK260" i="4"/>
  <c r="BJ131" i="4"/>
  <c r="BK253" i="4"/>
  <c r="BJ124" i="4"/>
  <c r="BK256" i="4"/>
  <c r="BJ127" i="4"/>
  <c r="AZ257" i="4"/>
  <c r="AY128" i="4"/>
  <c r="BN265" i="4"/>
  <c r="BM136" i="4"/>
  <c r="BK259" i="4"/>
  <c r="BJ130" i="4"/>
  <c r="BK261" i="4"/>
  <c r="BJ132" i="4"/>
  <c r="BA285" i="4"/>
  <c r="AZ47" i="4"/>
  <c r="AZ318" i="4"/>
  <c r="BK269" i="4"/>
  <c r="BJ141" i="4"/>
  <c r="BK255" i="4"/>
  <c r="BJ126" i="4"/>
  <c r="Y88" i="1"/>
  <c r="AT45" i="4" l="1"/>
  <c r="AA39" i="1" s="1"/>
  <c r="AA36" i="1"/>
  <c r="AT44" i="4"/>
  <c r="AA38" i="1" s="1"/>
  <c r="AT43" i="4"/>
  <c r="AT86" i="4" s="1"/>
  <c r="AV232" i="4"/>
  <c r="AU110" i="4"/>
  <c r="AU137" i="4" s="1"/>
  <c r="AU149" i="4" s="1"/>
  <c r="AU42" i="4" s="1"/>
  <c r="AU44" i="4" s="1"/>
  <c r="AB38" i="1" s="1"/>
  <c r="AC38" i="1" s="1"/>
  <c r="F68" i="17" s="1"/>
  <c r="BA254" i="4"/>
  <c r="AZ125" i="4"/>
  <c r="G206" i="22"/>
  <c r="G204" i="22"/>
  <c r="I291" i="24"/>
  <c r="AT37" i="4"/>
  <c r="Z78" i="1"/>
  <c r="Z80" i="1" s="1"/>
  <c r="Z88" i="1" s="1"/>
  <c r="Z92" i="1" s="1"/>
  <c r="AU46" i="4"/>
  <c r="AB40" i="1" s="1"/>
  <c r="AC40" i="1" s="1"/>
  <c r="AU43" i="4"/>
  <c r="AU45" i="4"/>
  <c r="AB39" i="1" s="1"/>
  <c r="AC39" i="1" s="1"/>
  <c r="AB36" i="1"/>
  <c r="AC36" i="1" s="1"/>
  <c r="E233" i="17"/>
  <c r="E234" i="17" s="1"/>
  <c r="E237" i="17" s="1"/>
  <c r="E56" i="17"/>
  <c r="AW233" i="4"/>
  <c r="AV111" i="4"/>
  <c r="BE48" i="4"/>
  <c r="BF286" i="4"/>
  <c r="BA257" i="4"/>
  <c r="AZ128" i="4"/>
  <c r="BL259" i="4"/>
  <c r="BK130" i="4"/>
  <c r="BL253" i="4"/>
  <c r="BK124" i="4"/>
  <c r="BO236" i="4"/>
  <c r="G140" i="17" s="1"/>
  <c r="G169" i="17" s="1"/>
  <c r="BN113" i="4"/>
  <c r="BM263" i="4"/>
  <c r="BL134" i="4"/>
  <c r="BL252" i="4"/>
  <c r="BK122" i="4"/>
  <c r="BL261" i="4"/>
  <c r="BK132" i="4"/>
  <c r="BO265" i="4"/>
  <c r="BN136" i="4"/>
  <c r="BO136" i="4" s="1"/>
  <c r="BL260" i="4"/>
  <c r="BK131" i="4"/>
  <c r="BK268" i="4"/>
  <c r="BJ140" i="4"/>
  <c r="BJ143" i="4" s="1"/>
  <c r="Y92" i="1"/>
  <c r="BL255" i="4"/>
  <c r="BK126" i="4"/>
  <c r="BL269" i="4"/>
  <c r="BK141" i="4"/>
  <c r="BA47" i="4"/>
  <c r="BB47" i="4" s="1"/>
  <c r="BC285" i="4"/>
  <c r="BA318" i="4"/>
  <c r="BB285" i="4"/>
  <c r="BB318" i="4" s="1"/>
  <c r="BL256" i="4"/>
  <c r="BK127" i="4"/>
  <c r="AB37" i="1" l="1"/>
  <c r="AA37" i="1"/>
  <c r="AA78" i="1" s="1"/>
  <c r="AA80" i="1" s="1"/>
  <c r="AA88" i="1" s="1"/>
  <c r="AA92" i="1" s="1"/>
  <c r="BB254" i="4"/>
  <c r="BC254" i="4" s="1"/>
  <c r="BA125" i="4"/>
  <c r="BB125" i="4" s="1"/>
  <c r="AW232" i="4"/>
  <c r="AV110" i="4"/>
  <c r="AV137" i="4" s="1"/>
  <c r="AV149" i="4" s="1"/>
  <c r="AV42" i="4" s="1"/>
  <c r="AV45" i="4" s="1"/>
  <c r="I302" i="24"/>
  <c r="I305" i="24" s="1"/>
  <c r="I307" i="24" s="1"/>
  <c r="I292" i="24"/>
  <c r="J291" i="24"/>
  <c r="AU37" i="4"/>
  <c r="H86" i="22"/>
  <c r="F108" i="17"/>
  <c r="F236" i="17" s="1"/>
  <c r="BF48" i="4"/>
  <c r="BG286" i="4"/>
  <c r="AX233" i="4"/>
  <c r="AW111" i="4"/>
  <c r="AD42" i="1"/>
  <c r="AU86" i="4"/>
  <c r="AC37" i="1"/>
  <c r="AB78" i="1"/>
  <c r="AB80" i="1" s="1"/>
  <c r="AB88" i="1" s="1"/>
  <c r="BM255" i="4"/>
  <c r="BL126" i="4"/>
  <c r="I77" i="22"/>
  <c r="M272" i="24"/>
  <c r="N272" i="24" s="1"/>
  <c r="M334" i="24"/>
  <c r="BM259" i="4"/>
  <c r="BL130" i="4"/>
  <c r="BB257" i="4"/>
  <c r="BC257" i="4" s="1"/>
  <c r="BA128" i="4"/>
  <c r="BB128" i="4" s="1"/>
  <c r="K142" i="24" s="1"/>
  <c r="BM269" i="4"/>
  <c r="BL141" i="4"/>
  <c r="BM260" i="4"/>
  <c r="BL131" i="4"/>
  <c r="BN263" i="4"/>
  <c r="BM134" i="4"/>
  <c r="BM256" i="4"/>
  <c r="BL127" i="4"/>
  <c r="BL268" i="4"/>
  <c r="BK140" i="4"/>
  <c r="BK143" i="4" s="1"/>
  <c r="BM252" i="4"/>
  <c r="BL122" i="4"/>
  <c r="BD285" i="4"/>
  <c r="BC47" i="4"/>
  <c r="BC318" i="4"/>
  <c r="BM261" i="4"/>
  <c r="BL132" i="4"/>
  <c r="BO113" i="4"/>
  <c r="BM253" i="4"/>
  <c r="BL124" i="4"/>
  <c r="I356" i="24" l="1"/>
  <c r="I294" i="24"/>
  <c r="AV43" i="4"/>
  <c r="AV44" i="4"/>
  <c r="AV46" i="4"/>
  <c r="AX232" i="4"/>
  <c r="AW110" i="4"/>
  <c r="AW137" i="4" s="1"/>
  <c r="AW149" i="4" s="1"/>
  <c r="AW42" i="4" s="1"/>
  <c r="AW45" i="4" s="1"/>
  <c r="K139" i="24"/>
  <c r="H66" i="22"/>
  <c r="BD254" i="4"/>
  <c r="BC125" i="4"/>
  <c r="I299" i="24"/>
  <c r="I295" i="24"/>
  <c r="AV37" i="4"/>
  <c r="AC80" i="1"/>
  <c r="AC78" i="1"/>
  <c r="AV86" i="4"/>
  <c r="AE42" i="1"/>
  <c r="AW44" i="4"/>
  <c r="AY233" i="4"/>
  <c r="AX111" i="4"/>
  <c r="BG48" i="4"/>
  <c r="AF42" i="1" s="1"/>
  <c r="BH286" i="4"/>
  <c r="BN261" i="4"/>
  <c r="BM132" i="4"/>
  <c r="BN256" i="4"/>
  <c r="BM127" i="4"/>
  <c r="M273" i="24"/>
  <c r="N273" i="24" s="1"/>
  <c r="G65" i="17"/>
  <c r="M275" i="24"/>
  <c r="N275" i="24" s="1"/>
  <c r="M274" i="24"/>
  <c r="N274" i="24" s="1"/>
  <c r="L142" i="24"/>
  <c r="H69" i="22"/>
  <c r="BN253" i="4"/>
  <c r="BM124" i="4"/>
  <c r="BM268" i="4"/>
  <c r="BL140" i="4"/>
  <c r="BL143" i="4" s="1"/>
  <c r="BN269" i="4"/>
  <c r="BM141" i="4"/>
  <c r="BD257" i="4"/>
  <c r="BC128" i="4"/>
  <c r="BN259" i="4"/>
  <c r="BM130" i="4"/>
  <c r="BE285" i="4"/>
  <c r="BD47" i="4"/>
  <c r="BD318" i="4"/>
  <c r="AB92" i="1"/>
  <c r="AC92" i="1" s="1"/>
  <c r="AC95" i="1" s="1"/>
  <c r="AC88" i="1"/>
  <c r="F241" i="17" s="1"/>
  <c r="F243" i="17" s="1"/>
  <c r="F301" i="17" s="1"/>
  <c r="I48" i="22"/>
  <c r="L29" i="17" s="1"/>
  <c r="M112" i="24"/>
  <c r="BN252" i="4"/>
  <c r="BM122" i="4"/>
  <c r="BO263" i="4"/>
  <c r="BN134" i="4"/>
  <c r="BO134" i="4" s="1"/>
  <c r="BN260" i="4"/>
  <c r="BM131" i="4"/>
  <c r="M335" i="24"/>
  <c r="M336" i="24" s="1"/>
  <c r="BN255" i="4"/>
  <c r="BM126" i="4"/>
  <c r="L139" i="24" l="1"/>
  <c r="K146" i="24"/>
  <c r="K145" i="24"/>
  <c r="K147" i="24"/>
  <c r="N112" i="24"/>
  <c r="M116" i="24"/>
  <c r="M115" i="24"/>
  <c r="AW43" i="4"/>
  <c r="AW46" i="4"/>
  <c r="BE254" i="4"/>
  <c r="BD125" i="4"/>
  <c r="AY232" i="4"/>
  <c r="AX110" i="4"/>
  <c r="AX137" i="4" s="1"/>
  <c r="AX149" i="4" s="1"/>
  <c r="AX42" i="4" s="1"/>
  <c r="AX44" i="4" s="1"/>
  <c r="AX45" i="4"/>
  <c r="AX46" i="4"/>
  <c r="AZ233" i="4"/>
  <c r="AY111" i="4"/>
  <c r="BI286" i="4"/>
  <c r="BH48" i="4"/>
  <c r="AG42" i="1" s="1"/>
  <c r="AH42" i="1" s="1"/>
  <c r="G72" i="17" s="1"/>
  <c r="I165" i="22" s="1"/>
  <c r="I171" i="22" s="1"/>
  <c r="AW37" i="4"/>
  <c r="AW86" i="4"/>
  <c r="BC137" i="4"/>
  <c r="BO255" i="4"/>
  <c r="BN126" i="4"/>
  <c r="BO126" i="4" s="1"/>
  <c r="M140" i="24" s="1"/>
  <c r="BE47" i="4"/>
  <c r="BF285" i="4"/>
  <c r="BE318" i="4"/>
  <c r="BE257" i="4"/>
  <c r="BD128" i="4"/>
  <c r="BD137" i="4" s="1"/>
  <c r="BD149" i="4" s="1"/>
  <c r="BD42" i="4" s="1"/>
  <c r="BN268" i="4"/>
  <c r="BM140" i="4"/>
  <c r="BM143" i="4" s="1"/>
  <c r="L146" i="24"/>
  <c r="L147" i="24"/>
  <c r="BO260" i="4"/>
  <c r="BN131" i="4"/>
  <c r="BO131" i="4" s="1"/>
  <c r="BO252" i="4"/>
  <c r="BN122" i="4"/>
  <c r="M276" i="24"/>
  <c r="N276" i="24" s="1"/>
  <c r="BO259" i="4"/>
  <c r="BN130" i="4"/>
  <c r="BO130" i="4" s="1"/>
  <c r="M337" i="24"/>
  <c r="I75" i="22"/>
  <c r="M214" i="24"/>
  <c r="N214" i="24" s="1"/>
  <c r="M117" i="24"/>
  <c r="N117" i="24" s="1"/>
  <c r="N116" i="24"/>
  <c r="N115" i="24"/>
  <c r="BO269" i="4"/>
  <c r="BN141" i="4"/>
  <c r="BO141" i="4" s="1"/>
  <c r="M192" i="24" s="1"/>
  <c r="N192" i="24" s="1"/>
  <c r="BO253" i="4"/>
  <c r="BN124" i="4"/>
  <c r="BO124" i="4" s="1"/>
  <c r="BO123" i="4"/>
  <c r="BO256" i="4"/>
  <c r="BN127" i="4"/>
  <c r="BO127" i="4" s="1"/>
  <c r="M141" i="24" s="1"/>
  <c r="BO261" i="4"/>
  <c r="BN132" i="4"/>
  <c r="BO132" i="4" s="1"/>
  <c r="M143" i="24" s="1"/>
  <c r="AX43" i="4" l="1"/>
  <c r="AZ232" i="4"/>
  <c r="AY110" i="4"/>
  <c r="BF254" i="4"/>
  <c r="BE125" i="4"/>
  <c r="L145" i="24"/>
  <c r="K148" i="24"/>
  <c r="L148" i="24" s="1"/>
  <c r="AX37" i="4"/>
  <c r="AX86" i="4"/>
  <c r="BI48" i="4"/>
  <c r="BJ286" i="4"/>
  <c r="BA233" i="4"/>
  <c r="AZ111" i="4"/>
  <c r="BF257" i="4"/>
  <c r="BE128" i="4"/>
  <c r="BE137" i="4" s="1"/>
  <c r="BE149" i="4" s="1"/>
  <c r="BE42" i="4" s="1"/>
  <c r="M138" i="24"/>
  <c r="I65" i="22"/>
  <c r="I79" i="22"/>
  <c r="M211" i="24"/>
  <c r="I71" i="22"/>
  <c r="BO122" i="4"/>
  <c r="BC149" i="4"/>
  <c r="BC42" i="4" s="1"/>
  <c r="N141" i="24"/>
  <c r="I68" i="22"/>
  <c r="BO268" i="4"/>
  <c r="BN140" i="4"/>
  <c r="N140" i="24"/>
  <c r="I67" i="22"/>
  <c r="N143" i="24"/>
  <c r="I73" i="22"/>
  <c r="M119" i="24"/>
  <c r="M212" i="24"/>
  <c r="N212" i="24" s="1"/>
  <c r="I72" i="22"/>
  <c r="BD45" i="4"/>
  <c r="BD43" i="4"/>
  <c r="BD44" i="4"/>
  <c r="BD46" i="4"/>
  <c r="BF47" i="4"/>
  <c r="BG285" i="4"/>
  <c r="BF318" i="4"/>
  <c r="AD41" i="1"/>
  <c r="N211" i="24" l="1"/>
  <c r="M217" i="24"/>
  <c r="M216" i="24"/>
  <c r="M215" i="24"/>
  <c r="BG254" i="4"/>
  <c r="BF125" i="4"/>
  <c r="AY137" i="4"/>
  <c r="AY149" i="4" s="1"/>
  <c r="AY42" i="4" s="1"/>
  <c r="BA232" i="4"/>
  <c r="AZ110" i="4"/>
  <c r="N138" i="24"/>
  <c r="G29" i="17"/>
  <c r="N119" i="24"/>
  <c r="BD37" i="4"/>
  <c r="BJ48" i="4"/>
  <c r="BK286" i="4"/>
  <c r="BB233" i="4"/>
  <c r="F138" i="17" s="1"/>
  <c r="BA111" i="4"/>
  <c r="BH285" i="4"/>
  <c r="BG47" i="4"/>
  <c r="BG318" i="4"/>
  <c r="BC44" i="4"/>
  <c r="BC43" i="4"/>
  <c r="BC45" i="4"/>
  <c r="BC46" i="4"/>
  <c r="AD36" i="1"/>
  <c r="AE41" i="1"/>
  <c r="N216" i="24"/>
  <c r="N215" i="24"/>
  <c r="G64" i="17"/>
  <c r="N217" i="24"/>
  <c r="BD86" i="4"/>
  <c r="BN143" i="4"/>
  <c r="BO140" i="4"/>
  <c r="M190" i="24" s="1"/>
  <c r="BE46" i="4"/>
  <c r="BE44" i="4"/>
  <c r="BE45" i="4"/>
  <c r="BE43" i="4"/>
  <c r="F31" i="17"/>
  <c r="AF41" i="1"/>
  <c r="BG257" i="4"/>
  <c r="BF128" i="4"/>
  <c r="M195" i="24" l="1"/>
  <c r="M194" i="24"/>
  <c r="AZ137" i="4"/>
  <c r="AZ149" i="4" s="1"/>
  <c r="AZ42" i="4" s="1"/>
  <c r="BB232" i="4"/>
  <c r="F137" i="17" s="1"/>
  <c r="F169" i="17" s="1"/>
  <c r="BA110" i="4"/>
  <c r="BB110" i="4" s="1"/>
  <c r="AY43" i="4"/>
  <c r="AY46" i="4"/>
  <c r="AY45" i="4"/>
  <c r="AY44" i="4"/>
  <c r="BH254" i="4"/>
  <c r="BG125" i="4"/>
  <c r="N190" i="24"/>
  <c r="N195" i="24"/>
  <c r="N194" i="24"/>
  <c r="M193" i="24"/>
  <c r="N193" i="24" s="1"/>
  <c r="AD38" i="1"/>
  <c r="BB111" i="4"/>
  <c r="BA137" i="4"/>
  <c r="BK48" i="4"/>
  <c r="BL286" i="4"/>
  <c r="BC37" i="4"/>
  <c r="BE86" i="4"/>
  <c r="I78" i="22"/>
  <c r="BF137" i="4"/>
  <c r="BE37" i="4"/>
  <c r="AD40" i="1"/>
  <c r="BO143" i="4"/>
  <c r="BC86" i="4"/>
  <c r="AD39" i="1"/>
  <c r="BH257" i="4"/>
  <c r="BG128" i="4"/>
  <c r="BG137" i="4" s="1"/>
  <c r="BG149" i="4" s="1"/>
  <c r="BG42" i="4" s="1"/>
  <c r="AD37" i="1"/>
  <c r="M218" i="24"/>
  <c r="N218" i="24" s="1"/>
  <c r="BH47" i="4"/>
  <c r="BI285" i="4"/>
  <c r="BH318" i="4"/>
  <c r="BI254" i="4" l="1"/>
  <c r="BH125" i="4"/>
  <c r="AY37" i="4"/>
  <c r="AY86" i="4"/>
  <c r="H45" i="22"/>
  <c r="K109" i="24"/>
  <c r="AZ46" i="4"/>
  <c r="AZ45" i="4"/>
  <c r="AZ43" i="4"/>
  <c r="AZ44" i="4"/>
  <c r="M196" i="24"/>
  <c r="N196" i="24" s="1"/>
  <c r="BA149" i="4"/>
  <c r="BB137" i="4"/>
  <c r="BL48" i="4"/>
  <c r="BM286" i="4"/>
  <c r="K110" i="24"/>
  <c r="L110" i="24" s="1"/>
  <c r="H46" i="22"/>
  <c r="BG43" i="4"/>
  <c r="BG44" i="4"/>
  <c r="BG45" i="4"/>
  <c r="BG46" i="4"/>
  <c r="G63" i="17"/>
  <c r="BF149" i="4"/>
  <c r="BF42" i="4" s="1"/>
  <c r="AF36" i="1" s="1"/>
  <c r="AD78" i="1"/>
  <c r="BJ285" i="4"/>
  <c r="BI47" i="4"/>
  <c r="BI318" i="4"/>
  <c r="BI257" i="4"/>
  <c r="BH128" i="4"/>
  <c r="BH137" i="4" s="1"/>
  <c r="BH149" i="4" s="1"/>
  <c r="BH42" i="4" s="1"/>
  <c r="AG41" i="1"/>
  <c r="AH41" i="1" s="1"/>
  <c r="G71" i="17" s="1"/>
  <c r="I98" i="22" s="1"/>
  <c r="I99" i="22" s="1"/>
  <c r="L109" i="24" l="1"/>
  <c r="K115" i="24"/>
  <c r="K117" i="24"/>
  <c r="K116" i="24"/>
  <c r="AZ37" i="4"/>
  <c r="AZ86" i="4"/>
  <c r="K29" i="17"/>
  <c r="BJ254" i="4"/>
  <c r="BI125" i="4"/>
  <c r="M197" i="24"/>
  <c r="N197" i="24" s="1"/>
  <c r="BG37" i="4"/>
  <c r="BM48" i="4"/>
  <c r="BN286" i="4"/>
  <c r="L116" i="24"/>
  <c r="L117" i="24"/>
  <c r="L115" i="24"/>
  <c r="BB149" i="4"/>
  <c r="BA42" i="4"/>
  <c r="G70" i="17"/>
  <c r="BJ257" i="4"/>
  <c r="BI128" i="4"/>
  <c r="AD80" i="1"/>
  <c r="G69" i="17"/>
  <c r="G67" i="17"/>
  <c r="BH46" i="4"/>
  <c r="BH44" i="4"/>
  <c r="BH43" i="4"/>
  <c r="BH45" i="4"/>
  <c r="BK285" i="4"/>
  <c r="BJ47" i="4"/>
  <c r="BJ318" i="4"/>
  <c r="BF43" i="4"/>
  <c r="BF46" i="4"/>
  <c r="BF45" i="4"/>
  <c r="BF44" i="4"/>
  <c r="AG36" i="1"/>
  <c r="AE36" i="1"/>
  <c r="G62" i="17"/>
  <c r="BG86" i="4"/>
  <c r="BK254" i="4" l="1"/>
  <c r="BJ125" i="4"/>
  <c r="AG38" i="1"/>
  <c r="K119" i="24"/>
  <c r="K359" i="24" s="1"/>
  <c r="BA46" i="4"/>
  <c r="BB46" i="4" s="1"/>
  <c r="BA45" i="4"/>
  <c r="BB45" i="4" s="1"/>
  <c r="BA43" i="4"/>
  <c r="BB43" i="4" s="1"/>
  <c r="H81" i="22" s="1"/>
  <c r="H83" i="22" s="1"/>
  <c r="BA44" i="4"/>
  <c r="BB44" i="4" s="1"/>
  <c r="K270" i="24" s="1"/>
  <c r="BB42" i="4"/>
  <c r="K319" i="24"/>
  <c r="F32" i="17"/>
  <c r="F33" i="17"/>
  <c r="H87" i="22" s="1"/>
  <c r="K320" i="24"/>
  <c r="BO286" i="4"/>
  <c r="M303" i="24" s="1"/>
  <c r="BN48" i="4"/>
  <c r="BO48" i="4" s="1"/>
  <c r="K318" i="24"/>
  <c r="F34" i="17"/>
  <c r="H85" i="22" s="1"/>
  <c r="BH86" i="4"/>
  <c r="AF40" i="1"/>
  <c r="AE40" i="1"/>
  <c r="AD88" i="1"/>
  <c r="AE37" i="1"/>
  <c r="AF37" i="1"/>
  <c r="BI137" i="4"/>
  <c r="AG37" i="1"/>
  <c r="AE38" i="1"/>
  <c r="AF38" i="1"/>
  <c r="BH37" i="4"/>
  <c r="BK257" i="4"/>
  <c r="BJ128" i="4"/>
  <c r="BJ137" i="4" s="1"/>
  <c r="BJ149" i="4" s="1"/>
  <c r="BJ42" i="4" s="1"/>
  <c r="AH36" i="1"/>
  <c r="BL285" i="4"/>
  <c r="BK47" i="4"/>
  <c r="BK318" i="4"/>
  <c r="BF37" i="4"/>
  <c r="BF86" i="4"/>
  <c r="AG39" i="1"/>
  <c r="AF39" i="1"/>
  <c r="AE39" i="1"/>
  <c r="AG40" i="1"/>
  <c r="BL254" i="4" l="1"/>
  <c r="BK125" i="4"/>
  <c r="M199" i="24"/>
  <c r="K317" i="24"/>
  <c r="K321" i="24" s="1"/>
  <c r="K327" i="24" s="1"/>
  <c r="L119" i="24"/>
  <c r="K278" i="24"/>
  <c r="L270" i="24"/>
  <c r="K172" i="24"/>
  <c r="F29" i="17"/>
  <c r="F303" i="17" s="1"/>
  <c r="BA37" i="4"/>
  <c r="BB37" i="4" s="1"/>
  <c r="H89" i="22"/>
  <c r="H90" i="22" s="1"/>
  <c r="BA86" i="4"/>
  <c r="BB86" i="4" s="1"/>
  <c r="AH38" i="1"/>
  <c r="G68" i="17" s="1"/>
  <c r="G108" i="17" s="1"/>
  <c r="G236" i="17" s="1"/>
  <c r="AE78" i="1"/>
  <c r="AE80" i="1" s="1"/>
  <c r="AG78" i="1"/>
  <c r="AG80" i="1" s="1"/>
  <c r="AG88" i="1" s="1"/>
  <c r="AG92" i="1" s="1"/>
  <c r="BL47" i="4"/>
  <c r="BM285" i="4"/>
  <c r="BL318" i="4"/>
  <c r="AD92" i="1"/>
  <c r="BI149" i="4"/>
  <c r="BI42" i="4" s="1"/>
  <c r="AF78" i="1"/>
  <c r="AF80" i="1" s="1"/>
  <c r="AF88" i="1" s="1"/>
  <c r="AF92" i="1" s="1"/>
  <c r="BL257" i="4"/>
  <c r="BK128" i="4"/>
  <c r="BK137" i="4" s="1"/>
  <c r="BK149" i="4" s="1"/>
  <c r="BK42" i="4" s="1"/>
  <c r="AH39" i="1"/>
  <c r="BJ46" i="4"/>
  <c r="BJ44" i="4"/>
  <c r="BJ43" i="4"/>
  <c r="BJ45" i="4"/>
  <c r="AH37" i="1"/>
  <c r="AH40" i="1"/>
  <c r="BM254" i="4" l="1"/>
  <c r="BL125" i="4"/>
  <c r="N199" i="24"/>
  <c r="M219" i="24"/>
  <c r="N219" i="24" s="1"/>
  <c r="K173" i="24"/>
  <c r="L173" i="24" s="1"/>
  <c r="L172" i="24"/>
  <c r="K290" i="24"/>
  <c r="L290" i="24" s="1"/>
  <c r="L278" i="24"/>
  <c r="F304" i="17"/>
  <c r="K346" i="24" s="1"/>
  <c r="F54" i="17"/>
  <c r="F56" i="17" s="1"/>
  <c r="BJ37" i="4"/>
  <c r="K328" i="24"/>
  <c r="K347" i="24"/>
  <c r="K348" i="24"/>
  <c r="H173" i="22"/>
  <c r="H192" i="22" s="1"/>
  <c r="H193" i="22" s="1"/>
  <c r="H201" i="22" s="1"/>
  <c r="H203" i="22" s="1"/>
  <c r="H210" i="22"/>
  <c r="I86" i="22"/>
  <c r="BJ86" i="4"/>
  <c r="BK43" i="4"/>
  <c r="BK44" i="4"/>
  <c r="BK46" i="4"/>
  <c r="BK45" i="4"/>
  <c r="AH78" i="1"/>
  <c r="BI46" i="4"/>
  <c r="BI43" i="4"/>
  <c r="BI45" i="4"/>
  <c r="BI44" i="4"/>
  <c r="BM257" i="4"/>
  <c r="BL128" i="4"/>
  <c r="BL137" i="4" s="1"/>
  <c r="BL149" i="4" s="1"/>
  <c r="BL42" i="4" s="1"/>
  <c r="BN285" i="4"/>
  <c r="BM47" i="4"/>
  <c r="BM318" i="4"/>
  <c r="AE88" i="1"/>
  <c r="AH80" i="1"/>
  <c r="BN254" i="4" l="1"/>
  <c r="BM125" i="4"/>
  <c r="K291" i="24"/>
  <c r="K292" i="24" s="1"/>
  <c r="F233" i="17"/>
  <c r="F234" i="17" s="1"/>
  <c r="F237" i="17" s="1"/>
  <c r="H204" i="22"/>
  <c r="H206" i="22"/>
  <c r="BK86" i="4"/>
  <c r="BK37" i="4"/>
  <c r="BI37" i="4"/>
  <c r="BL43" i="4"/>
  <c r="BL46" i="4"/>
  <c r="BL45" i="4"/>
  <c r="BL44" i="4"/>
  <c r="BN47" i="4"/>
  <c r="BO47" i="4" s="1"/>
  <c r="BO285" i="4"/>
  <c r="BN318" i="4"/>
  <c r="BO318" i="4" s="1"/>
  <c r="BN257" i="4"/>
  <c r="BM128" i="4"/>
  <c r="BM137" i="4" s="1"/>
  <c r="BM149" i="4" s="1"/>
  <c r="BM42" i="4" s="1"/>
  <c r="AE92" i="1"/>
  <c r="AH92" i="1" s="1"/>
  <c r="AH95" i="1" s="1"/>
  <c r="AH88" i="1"/>
  <c r="G241" i="17" s="1"/>
  <c r="G243" i="17" s="1"/>
  <c r="G301" i="17" s="1"/>
  <c r="BI86" i="4"/>
  <c r="K356" i="24" l="1"/>
  <c r="K294" i="24"/>
  <c r="K299" i="24" s="1"/>
  <c r="BO254" i="4"/>
  <c r="BN125" i="4"/>
  <c r="BO125" i="4" s="1"/>
  <c r="K295" i="24"/>
  <c r="K302" i="24"/>
  <c r="K305" i="24" s="1"/>
  <c r="K307" i="24" s="1"/>
  <c r="L291" i="24"/>
  <c r="BL86" i="4"/>
  <c r="BL37" i="4"/>
  <c r="BM44" i="4"/>
  <c r="BM45" i="4"/>
  <c r="BM43" i="4"/>
  <c r="BM46" i="4"/>
  <c r="BO257" i="4"/>
  <c r="BN128" i="4"/>
  <c r="M139" i="24" l="1"/>
  <c r="I66" i="22"/>
  <c r="BM86" i="4"/>
  <c r="BM37" i="4"/>
  <c r="BO128" i="4"/>
  <c r="M142" i="24" s="1"/>
  <c r="BN137" i="4"/>
  <c r="N139" i="24" l="1"/>
  <c r="M147" i="24"/>
  <c r="M145" i="24"/>
  <c r="M146" i="24"/>
  <c r="N142" i="24"/>
  <c r="I69" i="22"/>
  <c r="BN149" i="4"/>
  <c r="BO137" i="4"/>
  <c r="N147" i="24" l="1"/>
  <c r="N146" i="24"/>
  <c r="BO149" i="4"/>
  <c r="BN42" i="4"/>
  <c r="N145" i="24" l="1"/>
  <c r="M148" i="24"/>
  <c r="N148" i="24" s="1"/>
  <c r="G34" i="17"/>
  <c r="I85" i="22" s="1"/>
  <c r="M318" i="24"/>
  <c r="G33" i="17"/>
  <c r="I87" i="22" s="1"/>
  <c r="M320" i="24"/>
  <c r="BO42" i="4"/>
  <c r="BN43" i="4"/>
  <c r="BO43" i="4" s="1"/>
  <c r="I81" i="22" s="1"/>
  <c r="I83" i="22" s="1"/>
  <c r="BN46" i="4"/>
  <c r="BO46" i="4" s="1"/>
  <c r="BN45" i="4"/>
  <c r="BO45" i="4" s="1"/>
  <c r="BN44" i="4"/>
  <c r="BO44" i="4" s="1"/>
  <c r="M270" i="24" s="1"/>
  <c r="G32" i="17"/>
  <c r="M319" i="24"/>
  <c r="M359" i="24" l="1"/>
  <c r="M278" i="24"/>
  <c r="N270" i="24"/>
  <c r="BN86" i="4"/>
  <c r="BO86" i="4" s="1"/>
  <c r="I89" i="22"/>
  <c r="I90" i="22" s="1"/>
  <c r="BN37" i="4"/>
  <c r="BO37" i="4" s="1"/>
  <c r="G31" i="17"/>
  <c r="M172" i="24"/>
  <c r="M317" i="24"/>
  <c r="M321" i="24" s="1"/>
  <c r="M327" i="24" s="1"/>
  <c r="M173" i="24" l="1"/>
  <c r="N173" i="24" s="1"/>
  <c r="N172" i="24"/>
  <c r="M290" i="24"/>
  <c r="N290" i="24" s="1"/>
  <c r="N278" i="24"/>
  <c r="I210" i="22"/>
  <c r="G54" i="17"/>
  <c r="G304" i="17"/>
  <c r="M346" i="24" s="1"/>
  <c r="M347" i="24" s="1"/>
  <c r="G303" i="17"/>
  <c r="M328" i="24"/>
  <c r="M348" i="24"/>
  <c r="I173" i="22"/>
  <c r="I192" i="22" s="1"/>
  <c r="I193" i="22" s="1"/>
  <c r="I201" i="22" s="1"/>
  <c r="I203" i="22" s="1"/>
  <c r="M291" i="24" l="1"/>
  <c r="M294" i="24" s="1"/>
  <c r="I204" i="22"/>
  <c r="I206" i="22"/>
  <c r="K206" i="22" s="1"/>
  <c r="G56" i="17"/>
  <c r="G233" i="17"/>
  <c r="G234" i="17" s="1"/>
  <c r="G237" i="17" s="1"/>
  <c r="N291" i="24" l="1"/>
  <c r="N302" i="24" s="1"/>
  <c r="M356" i="24"/>
  <c r="M299" i="24"/>
  <c r="O301" i="24" s="1"/>
  <c r="M302" i="24"/>
  <c r="M305" i="24" s="1"/>
  <c r="M307" i="2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Krystal Ciccarelli</author>
  </authors>
  <commentList>
    <comment ref="A21" authorId="0" shapeId="0" xr:uid="{462A9C7C-9C93-467D-9FA8-AEE790517940}">
      <text>
        <r>
          <rPr>
            <b/>
            <sz val="9"/>
            <color indexed="81"/>
            <rFont val="Tahoma"/>
            <family val="2"/>
          </rPr>
          <t>Krystal:
Need to term services with Dragon.</t>
        </r>
        <r>
          <rPr>
            <sz val="9"/>
            <color indexed="81"/>
            <rFont val="Tahoma"/>
            <family val="2"/>
          </rPr>
          <t xml:space="preserve">
65%. Look into IC Cost for same services</t>
        </r>
      </text>
    </comment>
  </commentList>
</comments>
</file>

<file path=xl/sharedStrings.xml><?xml version="1.0" encoding="utf-8"?>
<sst xmlns="http://schemas.openxmlformats.org/spreadsheetml/2006/main" count="1781" uniqueCount="657">
  <si>
    <t>Table 1</t>
  </si>
  <si>
    <t>Capital Requirements</t>
  </si>
  <si>
    <t>Capital expenditures:</t>
  </si>
  <si>
    <t>Purchase of Real Estate &amp; Improvements</t>
  </si>
  <si>
    <t>Computer hardware &amp; software</t>
  </si>
  <si>
    <t>FF&amp;E</t>
  </si>
  <si>
    <t>Total capital expenditures</t>
  </si>
  <si>
    <t>Working capital:</t>
  </si>
  <si>
    <t>Marketing expenses</t>
  </si>
  <si>
    <t>G &amp; A expenses</t>
  </si>
  <si>
    <t>Total working capital</t>
  </si>
  <si>
    <t>Total capital requirements</t>
  </si>
  <si>
    <t>Equity financing</t>
  </si>
  <si>
    <t>Debt financing</t>
  </si>
  <si>
    <t>Table 2</t>
  </si>
  <si>
    <t>Oasis Point Rehabilitation Hospital</t>
  </si>
  <si>
    <t>Sales &amp; Revenue Forecast</t>
  </si>
  <si>
    <t>Year 1</t>
  </si>
  <si>
    <t>Year 2</t>
  </si>
  <si>
    <t>Year 3</t>
  </si>
  <si>
    <t>Year 4</t>
  </si>
  <si>
    <t>Year 5</t>
  </si>
  <si>
    <t>Sales:</t>
  </si>
  <si>
    <t>Total Cost of Services</t>
  </si>
  <si>
    <t>Nurse Care Labor</t>
  </si>
  <si>
    <t>Rehabilitation Care Labor</t>
  </si>
  <si>
    <t>Other Care Labor</t>
  </si>
  <si>
    <t>Payoll Expense</t>
  </si>
  <si>
    <t>Table 3</t>
  </si>
  <si>
    <t xml:space="preserve">General &amp; Administrative Expenses </t>
  </si>
  <si>
    <t>Marketing Payroll Expense</t>
  </si>
  <si>
    <t>Property Operations Payroll Expense</t>
  </si>
  <si>
    <t>Management Payroll Expense</t>
  </si>
  <si>
    <t>CSS: Corp Salaries</t>
  </si>
  <si>
    <t>Taxes &amp; Licenses</t>
  </si>
  <si>
    <t>Total general &amp; administrative expenses</t>
  </si>
  <si>
    <t>Table 4</t>
  </si>
  <si>
    <t>Marketing Expenses</t>
  </si>
  <si>
    <t>Table 5</t>
  </si>
  <si>
    <t>Staff Headcount</t>
  </si>
  <si>
    <t>CSS: Chief Executive Officer</t>
  </si>
  <si>
    <t>CSS: Chief Financial Officer</t>
  </si>
  <si>
    <t>CSS: Director of Business Development</t>
  </si>
  <si>
    <t>CSS- Chief Operating Officer</t>
  </si>
  <si>
    <t>CSS:Human Resources</t>
  </si>
  <si>
    <t>CSS: HR Assistant/Front Desk</t>
  </si>
  <si>
    <t>CSS: Billing &amp; Coding/ RCM</t>
  </si>
  <si>
    <t>CSS:Compliance Officer</t>
  </si>
  <si>
    <t>CSS:AP Coordinator</t>
  </si>
  <si>
    <t>CSS:Controller/Financial Analyst</t>
  </si>
  <si>
    <t>CSS:Director of Therapy</t>
  </si>
  <si>
    <t>CSS:Health Infomation Mngmt</t>
  </si>
  <si>
    <t>CSS:Corp Transport Driver</t>
  </si>
  <si>
    <t>Registered Nurse</t>
  </si>
  <si>
    <t>Licensed Practical Nurse</t>
  </si>
  <si>
    <t>Certified Nurse Assistant</t>
  </si>
  <si>
    <t>Ward Clerk</t>
  </si>
  <si>
    <t>Director of Nursing</t>
  </si>
  <si>
    <t>Nurse - Other</t>
  </si>
  <si>
    <t>Physical Therapist</t>
  </si>
  <si>
    <t>Physical Therapist Assistant</t>
  </si>
  <si>
    <t>Occupational Therapist</t>
  </si>
  <si>
    <t>Certified Occupational Therapist Assistant</t>
  </si>
  <si>
    <t>Speech Therapist</t>
  </si>
  <si>
    <t>Therapy Staff - Employment Agency</t>
  </si>
  <si>
    <t>Social Services</t>
  </si>
  <si>
    <t>Dietiary Supervisor</t>
  </si>
  <si>
    <t>Cook Helper</t>
  </si>
  <si>
    <t>Health Information Manager</t>
  </si>
  <si>
    <t>Infection Control Manager</t>
  </si>
  <si>
    <t>Case Manager</t>
  </si>
  <si>
    <t>Houskeeping Supervisor</t>
  </si>
  <si>
    <t>Housekeeper</t>
  </si>
  <si>
    <t>IRF PAI Coordinator</t>
  </si>
  <si>
    <t>Maintenance Supervisor</t>
  </si>
  <si>
    <t xml:space="preserve">Maintenance </t>
  </si>
  <si>
    <t>Facility Administrator</t>
  </si>
  <si>
    <t>Administrative Assistant</t>
  </si>
  <si>
    <t>Adminison Coordinator</t>
  </si>
  <si>
    <t>Nurse Liasion</t>
  </si>
  <si>
    <t>Marketer</t>
  </si>
  <si>
    <t>Total Headcount</t>
  </si>
  <si>
    <t>Table 6</t>
  </si>
  <si>
    <t>Staff Salaries</t>
  </si>
  <si>
    <t>CSS- Staff Salaries</t>
  </si>
  <si>
    <t>Admission Coordinator</t>
  </si>
  <si>
    <t xml:space="preserve">Marketer </t>
  </si>
  <si>
    <t xml:space="preserve"> Schedule 1 </t>
  </si>
  <si>
    <t xml:space="preserve">Revenues </t>
  </si>
  <si>
    <t>Gross margin</t>
  </si>
  <si>
    <t>Marketing expense</t>
  </si>
  <si>
    <t xml:space="preserve">General &amp; administrative </t>
  </si>
  <si>
    <t xml:space="preserve">Net operating income </t>
  </si>
  <si>
    <t xml:space="preserve">Depreciation </t>
  </si>
  <si>
    <t>Interest expense</t>
  </si>
  <si>
    <t xml:space="preserve">Interest earned </t>
  </si>
  <si>
    <t xml:space="preserve">Income before taxes </t>
  </si>
  <si>
    <t xml:space="preserve"> Income taxes </t>
  </si>
  <si>
    <t xml:space="preserve"> Net income </t>
  </si>
  <si>
    <t xml:space="preserve"> Schedule 2 </t>
  </si>
  <si>
    <t>Pro-Forma Statements of Cash Flows</t>
  </si>
  <si>
    <t>Cash flows from operations</t>
  </si>
  <si>
    <t xml:space="preserve">  Net Income:</t>
  </si>
  <si>
    <t>Depreciation &amp; amortization</t>
  </si>
  <si>
    <t>Increase (decrease) in accrued liabilities</t>
  </si>
  <si>
    <t>Increase (decrease) in accrued taxes</t>
  </si>
  <si>
    <t>Increase (decrease) in accounts payable</t>
  </si>
  <si>
    <t>Increase (decrease) in accounts receivable</t>
  </si>
  <si>
    <t>Net cash flows from operations</t>
  </si>
  <si>
    <t>Cash flows from investing activities:</t>
  </si>
  <si>
    <t>Capital expenditures</t>
  </si>
  <si>
    <t>Prepaid expenses</t>
  </si>
  <si>
    <t>Net cash flows from investing</t>
  </si>
  <si>
    <t>Cash flows from financing:</t>
  </si>
  <si>
    <t xml:space="preserve">   Proceeds from issuance of debt</t>
  </si>
  <si>
    <t xml:space="preserve">   Debt service payments</t>
  </si>
  <si>
    <t xml:space="preserve">   Proceeds from sale of stock</t>
  </si>
  <si>
    <t>Net cash flows from financing</t>
  </si>
  <si>
    <t xml:space="preserve">Net increase (decrease) in cash </t>
  </si>
  <si>
    <t>Beginning cash balance</t>
  </si>
  <si>
    <t>Ending cash balance</t>
  </si>
  <si>
    <t>Schedule 3</t>
  </si>
  <si>
    <t>Pro-Forma Balance Sheet</t>
  </si>
  <si>
    <t>Assets:</t>
  </si>
  <si>
    <t>Current assets</t>
  </si>
  <si>
    <t xml:space="preserve">  Cash and marketable items</t>
  </si>
  <si>
    <t xml:space="preserve">  Prepaid expenses</t>
  </si>
  <si>
    <t xml:space="preserve">  Accounts receivable</t>
  </si>
  <si>
    <t>Total current assets</t>
  </si>
  <si>
    <t>Net non-current assets:</t>
  </si>
  <si>
    <t>Total assets</t>
  </si>
  <si>
    <t>Liabilities &amp; Shareholders' Equity</t>
  </si>
  <si>
    <t>Current liabilities</t>
  </si>
  <si>
    <t xml:space="preserve">   Accounts payable</t>
  </si>
  <si>
    <t xml:space="preserve">   Accrued liabilities</t>
  </si>
  <si>
    <t xml:space="preserve">   Accrued taxes</t>
  </si>
  <si>
    <t>Total current liabilities</t>
  </si>
  <si>
    <t>Total long-term liabilities</t>
  </si>
  <si>
    <t>Total liabilities</t>
  </si>
  <si>
    <t>Shareholders' equity</t>
  </si>
  <si>
    <t xml:space="preserve">   Common stock</t>
  </si>
  <si>
    <t xml:space="preserve">   Retained earnings</t>
  </si>
  <si>
    <t>Total shareholders' equity</t>
  </si>
  <si>
    <t>Total liabilities &amp; equity</t>
  </si>
  <si>
    <t>Percentage</t>
  </si>
  <si>
    <t>Payroll Percentage</t>
  </si>
  <si>
    <t xml:space="preserve">Table </t>
  </si>
  <si>
    <t>General &amp; Administrative Assumptions</t>
  </si>
  <si>
    <t>Rent - Building</t>
  </si>
  <si>
    <t>Repairs &amp; Maintenance</t>
  </si>
  <si>
    <t>Property Taxes &amp; Licenses</t>
  </si>
  <si>
    <t>Television &amp; Internet</t>
  </si>
  <si>
    <t>Utilities</t>
  </si>
  <si>
    <t>Waste Disposal</t>
  </si>
  <si>
    <t>Miscellaneous Expenses</t>
  </si>
  <si>
    <t>Auto Expense</t>
  </si>
  <si>
    <t>Bad Debt</t>
  </si>
  <si>
    <t>Consulting Fees</t>
  </si>
  <si>
    <t>Document Security</t>
  </si>
  <si>
    <t>Dues, Books, &amp; Subscriptions</t>
  </si>
  <si>
    <t>Insurance -General Liability</t>
  </si>
  <si>
    <t>Maintenance Contracts</t>
  </si>
  <si>
    <t>Meals &amp; Entertainment</t>
  </si>
  <si>
    <t>Office Supplies</t>
  </si>
  <si>
    <t>Postage</t>
  </si>
  <si>
    <t>Printing</t>
  </si>
  <si>
    <t>Bank Charges &amp; Fees</t>
  </si>
  <si>
    <t>Accounting Costs</t>
  </si>
  <si>
    <t>Contract- Dietician</t>
  </si>
  <si>
    <t>Computer Software &amp; Sfotware</t>
  </si>
  <si>
    <t>Background Checks</t>
  </si>
  <si>
    <t>Bed Tax</t>
  </si>
  <si>
    <t>Overhead/Ins/Utilities/Office</t>
  </si>
  <si>
    <t>Pest Control</t>
  </si>
  <si>
    <t>Medical Record Supplies</t>
  </si>
  <si>
    <t>Contract- Nursing</t>
  </si>
  <si>
    <t>Contract-Other</t>
  </si>
  <si>
    <t>Management Fees</t>
  </si>
  <si>
    <t>Five Year Proforma</t>
  </si>
  <si>
    <t>Avg Daily Census</t>
  </si>
  <si>
    <t>Total Patient Days</t>
  </si>
  <si>
    <t>Revenue Per Patient Day</t>
  </si>
  <si>
    <t>110 · Private Room &amp; Board</t>
  </si>
  <si>
    <t>250 · Pharmacy</t>
  </si>
  <si>
    <t>258 · IV Therapy</t>
  </si>
  <si>
    <t>300 · Labs</t>
  </si>
  <si>
    <t>320 · Radiology</t>
  </si>
  <si>
    <t>420 · PT</t>
  </si>
  <si>
    <t>430 · OT</t>
  </si>
  <si>
    <t>440 · ST</t>
  </si>
  <si>
    <t>500 · Co-Insurance</t>
  </si>
  <si>
    <t>Total 3000 · Inpatient</t>
  </si>
  <si>
    <t>3100 · Revenue Adjustments</t>
  </si>
  <si>
    <t>3130 · Contr Allow Medicare I/P</t>
  </si>
  <si>
    <t>3140 · Contr Allow Managed Care I/P</t>
  </si>
  <si>
    <t>3150 · Noncovered/Denied</t>
  </si>
  <si>
    <t>3160 · Cost Report Recovery</t>
  </si>
  <si>
    <t>Total 3100 · Revenue Adjustments</t>
  </si>
  <si>
    <t>Inpatient Care Revenue</t>
  </si>
  <si>
    <t xml:space="preserve">   5000 Nurse Care Labor</t>
  </si>
  <si>
    <t/>
  </si>
  <si>
    <t>Nursing - DON</t>
  </si>
  <si>
    <t>Nursing - ASST DON</t>
  </si>
  <si>
    <t>Nursing - RN</t>
  </si>
  <si>
    <t>Nursing - LPN</t>
  </si>
  <si>
    <t>Nursing - CNA</t>
  </si>
  <si>
    <t>Nursing - Ward Clerk</t>
  </si>
  <si>
    <t>Nursing - Other</t>
  </si>
  <si>
    <t>Nursing - Agency</t>
  </si>
  <si>
    <t>Nursing - Benefits</t>
  </si>
  <si>
    <t>Nursing W/C</t>
  </si>
  <si>
    <t>Nursing - PRT</t>
  </si>
  <si>
    <t xml:space="preserve">   Total 5000 Nurse Care Labor</t>
  </si>
  <si>
    <t>Rehab - PT</t>
  </si>
  <si>
    <t>Rehab - PTA</t>
  </si>
  <si>
    <t>Rehab - OT</t>
  </si>
  <si>
    <t>Rehab - COTA</t>
  </si>
  <si>
    <t>Rehab - ST</t>
  </si>
  <si>
    <t>Rehab - Tech</t>
  </si>
  <si>
    <t>Rehab - Respiratory</t>
  </si>
  <si>
    <t>Rehab - Therapy Cordinator</t>
  </si>
  <si>
    <t>Rehab- Agency</t>
  </si>
  <si>
    <t>Rehab - Benefits</t>
  </si>
  <si>
    <t>Rehab- W/C</t>
  </si>
  <si>
    <t>Rehab - PRT</t>
  </si>
  <si>
    <t>Dietician</t>
  </si>
  <si>
    <t>Other Care - Benefits</t>
  </si>
  <si>
    <t>Other Care W/C</t>
  </si>
  <si>
    <t>Other Care - PRT</t>
  </si>
  <si>
    <t xml:space="preserve">   Total Other Care Labor</t>
  </si>
  <si>
    <t>Other Care Costs</t>
  </si>
  <si>
    <t>Ambulance &amp; Transport</t>
  </si>
  <si>
    <t>Blood bank supplies</t>
  </si>
  <si>
    <t>Dialysis</t>
  </si>
  <si>
    <t>Dietary &amp; Food Supplies</t>
  </si>
  <si>
    <t>Equipment Rental</t>
  </si>
  <si>
    <t>Housekeeping Services</t>
  </si>
  <si>
    <t>Housekeeping Supplies</t>
  </si>
  <si>
    <t>Lab Services</t>
  </si>
  <si>
    <t>Laundry &amp; Linens</t>
  </si>
  <si>
    <t>Medical Test / Emergency Care</t>
  </si>
  <si>
    <t>Medical Transcription Services</t>
  </si>
  <si>
    <t>Minor Equipment</t>
  </si>
  <si>
    <t>Medical Supplies - Billable</t>
  </si>
  <si>
    <t>Other Purchased Services</t>
  </si>
  <si>
    <t>Pharmaceuticals</t>
  </si>
  <si>
    <t>Pharmacy Services</t>
  </si>
  <si>
    <t>Physician Fees</t>
  </si>
  <si>
    <t>Radiology Services</t>
  </si>
  <si>
    <t>Department Supplies</t>
  </si>
  <si>
    <t xml:space="preserve">   Total Other Care Costs</t>
  </si>
  <si>
    <t>Gross Profit</t>
  </si>
  <si>
    <t>Expenses</t>
  </si>
  <si>
    <t>Marketing &amp; Advertising</t>
  </si>
  <si>
    <t>Business Development Expenses</t>
  </si>
  <si>
    <t>External Marketing Services</t>
  </si>
  <si>
    <t>Advertising - Other</t>
  </si>
  <si>
    <t>Marketing Services</t>
  </si>
  <si>
    <t>Admissions Coordinator</t>
  </si>
  <si>
    <t>Marketers</t>
  </si>
  <si>
    <t>Nurse Liasons</t>
  </si>
  <si>
    <t>M&amp;A Benefits</t>
  </si>
  <si>
    <t>M&amp;A W/C</t>
  </si>
  <si>
    <t>M&amp;A Payroll Taxes</t>
  </si>
  <si>
    <t xml:space="preserve">      Total  Marketing Payroll Expense</t>
  </si>
  <si>
    <t xml:space="preserve">   Total Marketing &amp; Advertising</t>
  </si>
  <si>
    <t xml:space="preserve"> Facility Costs</t>
  </si>
  <si>
    <t>Computer Support &amp; Software</t>
  </si>
  <si>
    <t xml:space="preserve">Telephone </t>
  </si>
  <si>
    <t>Mobile Phone</t>
  </si>
  <si>
    <t>Maintenance Helper</t>
  </si>
  <si>
    <t>Property Operations - Benefits</t>
  </si>
  <si>
    <t>Property Operations - W/C</t>
  </si>
  <si>
    <t>Property Operations - PRT</t>
  </si>
  <si>
    <t xml:space="preserve">      Total Property Operations Payroll Expense</t>
  </si>
  <si>
    <t xml:space="preserve">      Total Facility Cost</t>
  </si>
  <si>
    <t xml:space="preserve">   6300 General &amp; Administrative</t>
  </si>
  <si>
    <t>Auto Expense/Reim</t>
  </si>
  <si>
    <t>Auto Mileage Reimbursement</t>
  </si>
  <si>
    <t>Document Destruction</t>
  </si>
  <si>
    <t>Dues, Books &amp; Subscriptions</t>
  </si>
  <si>
    <t>Insurance Liability</t>
  </si>
  <si>
    <t xml:space="preserve">   Total General &amp; Administrative</t>
  </si>
  <si>
    <t>Corporate Shared Services</t>
  </si>
  <si>
    <t>Interest Expense</t>
  </si>
  <si>
    <t>Bank Service Charges</t>
  </si>
  <si>
    <t>Accounting Fees</t>
  </si>
  <si>
    <t>Legal Cost</t>
  </si>
  <si>
    <t xml:space="preserve"> Overhead/Ins/Utilities/Office</t>
  </si>
  <si>
    <t>CSS: Director of Human Resources</t>
  </si>
  <si>
    <t>CSS Benefits</t>
  </si>
  <si>
    <t>CSS W/C</t>
  </si>
  <si>
    <t>CSS Payroll Taxes</t>
  </si>
  <si>
    <t xml:space="preserve">   Total Corporate Shared Services</t>
  </si>
  <si>
    <t>Management Costs</t>
  </si>
  <si>
    <t>Background Screening</t>
  </si>
  <si>
    <t>Payroll Proccesing</t>
  </si>
  <si>
    <t>Administration - Benefits</t>
  </si>
  <si>
    <t>Administration -W/C</t>
  </si>
  <si>
    <t>Administration - PRT</t>
  </si>
  <si>
    <t>Total Management Payroll Expense</t>
  </si>
  <si>
    <t xml:space="preserve">   Total Management Costs</t>
  </si>
  <si>
    <t>Uniforms</t>
  </si>
  <si>
    <t>Training &amp; Travel</t>
  </si>
  <si>
    <t>Tuition Reimbursement</t>
  </si>
  <si>
    <t>Training and Education</t>
  </si>
  <si>
    <t>Capital Related Costs</t>
  </si>
  <si>
    <t>Capital Budget</t>
  </si>
  <si>
    <t>Debt Retirement</t>
  </si>
  <si>
    <t>Total Capital &amp; Debt</t>
  </si>
  <si>
    <t xml:space="preserve"> *Reconciliation Discrepancies</t>
  </si>
  <si>
    <t>Total Other Operating Expenses</t>
  </si>
  <si>
    <t>Total Expenses</t>
  </si>
  <si>
    <t>Net Operating Income</t>
  </si>
  <si>
    <t>Net Operating Income + Subordinated Mngnt Fees</t>
  </si>
  <si>
    <t>Net Income (Loss) %</t>
  </si>
  <si>
    <t>Rate of Return</t>
  </si>
  <si>
    <t>Investment in Operations</t>
  </si>
  <si>
    <t>Lease Based Rental Rate</t>
  </si>
  <si>
    <t>EBITDAR (Based on Minimum Rent)</t>
  </si>
  <si>
    <t>Management Fees (Subordinated to Lease)</t>
  </si>
  <si>
    <t>EBITDAR + Subordinated Mngnt Fees</t>
  </si>
  <si>
    <t>EBITDAR   Earnings before Interest, Taxes, Depreciation, Amoritization and Rent</t>
  </si>
  <si>
    <t xml:space="preserve">TTL Facility related PR Cost </t>
  </si>
  <si>
    <t>TTL Facility related Benefits</t>
  </si>
  <si>
    <t>TTL Facility related PRT</t>
  </si>
  <si>
    <t>TTL Facility related Worker Comp</t>
  </si>
  <si>
    <t>TTL FACILITY RELATED PAYROLL COST</t>
  </si>
  <si>
    <t>TTL CSS: Corp Salaries</t>
  </si>
  <si>
    <t>CSS- Workers Comp</t>
  </si>
  <si>
    <t>TTL CSS RELATED PAYROLL COST</t>
  </si>
  <si>
    <t>Total Payroll Cost</t>
  </si>
  <si>
    <t>Income</t>
  </si>
  <si>
    <t>Total Income</t>
  </si>
  <si>
    <t>Inpatient Revenue</t>
  </si>
  <si>
    <t>Direct Operating Cost</t>
  </si>
  <si>
    <t>Payroll Related Costs</t>
  </si>
  <si>
    <t>Houskeeping Supervisor\</t>
  </si>
  <si>
    <t>Payroll expense</t>
  </si>
  <si>
    <t>Accrued Payroll</t>
  </si>
  <si>
    <t>Total Payroll Related Cost</t>
  </si>
  <si>
    <t>Employee Related</t>
  </si>
  <si>
    <t>EE Health Insurance Bnfts BCBS</t>
  </si>
  <si>
    <t>Payroll Processing Expense</t>
  </si>
  <si>
    <t>WC Insurance</t>
  </si>
  <si>
    <t>Other Employee Benefits</t>
  </si>
  <si>
    <t>Total Employee Related</t>
  </si>
  <si>
    <t>Contract and Agency Service</t>
  </si>
  <si>
    <t>Nursing</t>
  </si>
  <si>
    <t>Therapy</t>
  </si>
  <si>
    <t>Other</t>
  </si>
  <si>
    <t>Total Contract and Agency Services</t>
  </si>
  <si>
    <t>Physician Services</t>
  </si>
  <si>
    <t>Total Physician Services</t>
  </si>
  <si>
    <t>Support Services</t>
  </si>
  <si>
    <t>Food and Dietary Supplies SERV</t>
  </si>
  <si>
    <t>Laundry and Linens Services</t>
  </si>
  <si>
    <t>Total Support Services</t>
  </si>
  <si>
    <t>Contracted Services</t>
  </si>
  <si>
    <t>Total Contracted Services</t>
  </si>
  <si>
    <t>Human Resources</t>
  </si>
  <si>
    <t>Advertising - Empl Recruitment</t>
  </si>
  <si>
    <t>Total Human Resources</t>
  </si>
  <si>
    <t>Pharmacy Cost</t>
  </si>
  <si>
    <t>Total Pharmacy Cost</t>
  </si>
  <si>
    <t>Ancillaries</t>
  </si>
  <si>
    <t>Blood Bank Supplies</t>
  </si>
  <si>
    <t>Ambulance</t>
  </si>
  <si>
    <t>Laboratory</t>
  </si>
  <si>
    <t>Total Ancillaries</t>
  </si>
  <si>
    <t>Supplies</t>
  </si>
  <si>
    <t>Laundry &amp; Linen</t>
  </si>
  <si>
    <t>Dietary Supply</t>
  </si>
  <si>
    <t>Medical Supplies</t>
  </si>
  <si>
    <t>Medical Supplies - Non Billabl</t>
  </si>
  <si>
    <t>Non-Medical Patient Supplies</t>
  </si>
  <si>
    <t>Total Supplies</t>
  </si>
  <si>
    <t>Equipment Cost</t>
  </si>
  <si>
    <t>Equipment Minor</t>
  </si>
  <si>
    <t>Total Equipment Cost</t>
  </si>
  <si>
    <t>Other -External services</t>
  </si>
  <si>
    <t>Total Marketing Expense</t>
  </si>
  <si>
    <t>Communication Cost</t>
  </si>
  <si>
    <t>Total Communication Cost</t>
  </si>
  <si>
    <t>Facility Costs</t>
  </si>
  <si>
    <t>Rent - Modular Building</t>
  </si>
  <si>
    <t>Total Facilty Costs</t>
  </si>
  <si>
    <t>Operational Cost</t>
  </si>
  <si>
    <t>Total Direct Cost</t>
  </si>
  <si>
    <t>General &amp; Admin and Capital Cost</t>
  </si>
  <si>
    <t>General &amp; Admin Expenses</t>
  </si>
  <si>
    <t>Total General &amp; Administration</t>
  </si>
  <si>
    <t>License and Property Tax</t>
  </si>
  <si>
    <t>Total Capital Related Costs</t>
  </si>
  <si>
    <t xml:space="preserve">Total Gen &amp; Admin and Capital </t>
  </si>
  <si>
    <t>Total G&amp;A and Capital Cost</t>
  </si>
  <si>
    <t>Net Ordinary Income</t>
  </si>
  <si>
    <t>Facility Net Income (Loss)</t>
  </si>
  <si>
    <t>Corporate Cost</t>
  </si>
  <si>
    <t>Corp Overhead and Mngmnt Fees</t>
  </si>
  <si>
    <t>Corporate Overhead</t>
  </si>
  <si>
    <t>Total Corporate Cost</t>
  </si>
  <si>
    <t>Total Corp Overhead</t>
  </si>
  <si>
    <t>Income After Corporate Expense</t>
  </si>
  <si>
    <t>Investment</t>
  </si>
  <si>
    <t>Month 1</t>
  </si>
  <si>
    <t>Month 2</t>
  </si>
  <si>
    <t>Month 3</t>
  </si>
  <si>
    <t>Month 4</t>
  </si>
  <si>
    <t>Month 5</t>
  </si>
  <si>
    <t>Month 6</t>
  </si>
  <si>
    <t>Month 7</t>
  </si>
  <si>
    <t>Month 8</t>
  </si>
  <si>
    <t>Month 9</t>
  </si>
  <si>
    <t>Month 10</t>
  </si>
  <si>
    <t>Month 11</t>
  </si>
  <si>
    <t>Month 12</t>
  </si>
  <si>
    <t>Total</t>
  </si>
  <si>
    <t>1st Qtr.</t>
  </si>
  <si>
    <t>2nd Qtr.</t>
  </si>
  <si>
    <t>3rd Qtr.</t>
  </si>
  <si>
    <t>4th Qtr.</t>
  </si>
  <si>
    <t>Year-End</t>
  </si>
  <si>
    <t xml:space="preserve">Year 5 </t>
  </si>
  <si>
    <t>Income:</t>
  </si>
  <si>
    <t>Total revenues</t>
  </si>
  <si>
    <t>Cost of Sales:</t>
  </si>
  <si>
    <t>Total cost of sales</t>
  </si>
  <si>
    <t>Marketing &amp; selling</t>
  </si>
  <si>
    <t>General &amp; administrative</t>
  </si>
  <si>
    <t>Payroll Processing</t>
  </si>
  <si>
    <t xml:space="preserve">Income (loss) from operations          </t>
  </si>
  <si>
    <t xml:space="preserve">Interest expense                            </t>
  </si>
  <si>
    <t>Interest income</t>
  </si>
  <si>
    <t>Income (loss) before taxes</t>
  </si>
  <si>
    <t>Income taxes</t>
  </si>
  <si>
    <t xml:space="preserve">Net income (loss)    </t>
  </si>
  <si>
    <t>ADC</t>
  </si>
  <si>
    <t># Patients</t>
  </si>
  <si>
    <t>average patient days/mo.</t>
  </si>
  <si>
    <t>per average patient day</t>
  </si>
  <si>
    <t>of gross profit</t>
  </si>
  <si>
    <t>per patient day</t>
  </si>
  <si>
    <t>Fixed</t>
  </si>
  <si>
    <t>Cost of sales - Total</t>
  </si>
  <si>
    <t>Gross Margin</t>
  </si>
  <si>
    <t>Operating Assumptions</t>
  </si>
  <si>
    <t>Inflation assumption</t>
  </si>
  <si>
    <t>Annual average rate</t>
  </si>
  <si>
    <t>Quarterly rate</t>
  </si>
  <si>
    <t>Sq. Ft.</t>
  </si>
  <si>
    <t>Rental Rate</t>
  </si>
  <si>
    <t>Rent</t>
  </si>
  <si>
    <t>Accounts receivable</t>
  </si>
  <si>
    <t>Monthly</t>
  </si>
  <si>
    <t>Quarterly</t>
  </si>
  <si>
    <t>No of days outstanding</t>
  </si>
  <si>
    <t>Days in period</t>
  </si>
  <si>
    <t>Accounts payable</t>
  </si>
  <si>
    <t>Days outstanding</t>
  </si>
  <si>
    <t>Accrued liabilities</t>
  </si>
  <si>
    <t xml:space="preserve">Payroll expenses </t>
  </si>
  <si>
    <t xml:space="preserve">Staff  benefits </t>
  </si>
  <si>
    <t>Workers Comp</t>
  </si>
  <si>
    <t>Corporate tax rate (year 1)</t>
  </si>
  <si>
    <t>Corporate tax rate (year 1-5)</t>
  </si>
  <si>
    <t xml:space="preserve">Accounts receivable </t>
  </si>
  <si>
    <t xml:space="preserve">Year 3 </t>
  </si>
  <si>
    <t>General &amp; admin expenses:</t>
  </si>
  <si>
    <t>Wages &amp; salaries</t>
  </si>
  <si>
    <t>Benefits</t>
  </si>
  <si>
    <t>Physician services</t>
  </si>
  <si>
    <t>Computer Software</t>
  </si>
  <si>
    <t>Staff Compensation</t>
  </si>
  <si>
    <t>Corporate/Executive</t>
  </si>
  <si>
    <t>Chief Executive Officer</t>
  </si>
  <si>
    <t>Chief Financial Officer</t>
  </si>
  <si>
    <t>Director of Business Development</t>
  </si>
  <si>
    <t>HR Assistant/Front Desk</t>
  </si>
  <si>
    <t>Billing &amp; Coding/ RCM</t>
  </si>
  <si>
    <t>Compliance Officer</t>
  </si>
  <si>
    <t>AP Coordinator</t>
  </si>
  <si>
    <t>Controller/Financial Analyst</t>
  </si>
  <si>
    <t>Director of Therapy</t>
  </si>
  <si>
    <t>Health Infomation Mngmt</t>
  </si>
  <si>
    <t>Operations</t>
  </si>
  <si>
    <t>Chef</t>
  </si>
  <si>
    <t>Department Total</t>
  </si>
  <si>
    <t>Marketing</t>
  </si>
  <si>
    <t>Finance</t>
  </si>
  <si>
    <t>Total - All Departments</t>
  </si>
  <si>
    <t>Director of Human Resources</t>
  </si>
  <si>
    <t>Dietary Supervisor</t>
  </si>
  <si>
    <t>Financial</t>
  </si>
  <si>
    <t>Health Information Mngmnt</t>
  </si>
  <si>
    <t>a</t>
  </si>
  <si>
    <t>Nursing Hrs Per Pt Day</t>
  </si>
  <si>
    <t>b</t>
  </si>
  <si>
    <t>Pts Per RNs LPNs</t>
  </si>
  <si>
    <t>ttl hrs per yr</t>
  </si>
  <si>
    <t>1ft hr</t>
  </si>
  <si>
    <t>2ft</t>
  </si>
  <si>
    <t>3ft</t>
  </si>
  <si>
    <t>Phyisican Therapist</t>
  </si>
  <si>
    <t>Physician Therapist Assistant</t>
  </si>
  <si>
    <t>Pt Hrs for Therapy</t>
  </si>
  <si>
    <t>Therapist Hours</t>
  </si>
  <si>
    <t>c</t>
  </si>
  <si>
    <t>Efficiency</t>
  </si>
  <si>
    <t>Health Information Managers</t>
  </si>
  <si>
    <t>OTHER</t>
  </si>
  <si>
    <t>Marketing expenses:</t>
  </si>
  <si>
    <t>Auto expense</t>
  </si>
  <si>
    <t>Marketing services</t>
  </si>
  <si>
    <t xml:space="preserve">Total marketing expenses </t>
  </si>
  <si>
    <t>CSS Grid</t>
  </si>
  <si>
    <t>NURSING</t>
  </si>
  <si>
    <t>CPI Increase- Year 3-5</t>
  </si>
  <si>
    <t>Year 1-2</t>
  </si>
  <si>
    <t>Census</t>
  </si>
  <si>
    <t>&lt;13</t>
  </si>
  <si>
    <t>Hours</t>
  </si>
  <si>
    <t>Days</t>
  </si>
  <si>
    <t>Rate</t>
  </si>
  <si>
    <t>Annual</t>
  </si>
  <si>
    <t>rate yr 1-2</t>
  </si>
  <si>
    <t>rate yr 3-5</t>
  </si>
  <si>
    <t>Position</t>
  </si>
  <si>
    <t>Salary/Hourly</t>
  </si>
  <si>
    <t>DON/ADON</t>
  </si>
  <si>
    <t>RNs</t>
  </si>
  <si>
    <t>RN</t>
  </si>
  <si>
    <t>LPNs</t>
  </si>
  <si>
    <t>CNAs</t>
  </si>
  <si>
    <t>CNA</t>
  </si>
  <si>
    <t>LPN</t>
  </si>
  <si>
    <t>PT</t>
  </si>
  <si>
    <t>THERAPY</t>
  </si>
  <si>
    <t>OT</t>
  </si>
  <si>
    <t>PTA</t>
  </si>
  <si>
    <t>ST</t>
  </si>
  <si>
    <t>COTA</t>
  </si>
  <si>
    <t>OTHER DIRECT CARE</t>
  </si>
  <si>
    <t>DIETARY SUPERVISOR</t>
  </si>
  <si>
    <t>COOK HELPERS</t>
  </si>
  <si>
    <t>Maintenance Super</t>
  </si>
  <si>
    <t xml:space="preserve">Maintenance  </t>
  </si>
  <si>
    <t>Housekeeper Super</t>
  </si>
  <si>
    <t xml:space="preserve">Housekeeper  </t>
  </si>
  <si>
    <t>BED CAPACITY</t>
  </si>
  <si>
    <t>ADMISSIONS CORD</t>
  </si>
  <si>
    <t>LIASONS</t>
  </si>
  <si>
    <t>MARKETERS</t>
  </si>
  <si>
    <t>ADMINISTRATION - FACILITY</t>
  </si>
  <si>
    <t xml:space="preserve">  ADMINISTRATOR 20</t>
  </si>
  <si>
    <t xml:space="preserve">  ADMIN ASST</t>
  </si>
  <si>
    <t xml:space="preserve">   INFECTION CONTROL</t>
  </si>
  <si>
    <t xml:space="preserve">  HEALTH INFORMATION</t>
  </si>
  <si>
    <t xml:space="preserve">  CASE MANAGERS</t>
  </si>
  <si>
    <t xml:space="preserve">   IRF PAI COORDINATOR</t>
  </si>
  <si>
    <t xml:space="preserve">  DON</t>
  </si>
  <si>
    <t>ADMINISTRATION - CORPORATE</t>
  </si>
  <si>
    <t xml:space="preserve"> Position</t>
  </si>
  <si>
    <t xml:space="preserve">  Quality &amp; PPS</t>
  </si>
  <si>
    <t xml:space="preserve">  CFO</t>
  </si>
  <si>
    <t xml:space="preserve">  Bsns Development</t>
  </si>
  <si>
    <t xml:space="preserve">  Director of Human Resources</t>
  </si>
  <si>
    <t xml:space="preserve">  HR Assistant/Front Desk</t>
  </si>
  <si>
    <t xml:space="preserve">  Billing (2)</t>
  </si>
  <si>
    <t xml:space="preserve">  Compliance</t>
  </si>
  <si>
    <t xml:space="preserve">  AP</t>
  </si>
  <si>
    <t xml:space="preserve">  Controller</t>
  </si>
  <si>
    <t xml:space="preserve">  Director of Therapy</t>
  </si>
  <si>
    <t xml:space="preserve">  Health Information</t>
  </si>
  <si>
    <t xml:space="preserve">  Transportation</t>
  </si>
  <si>
    <t xml:space="preserve">   Clinical Support</t>
  </si>
  <si>
    <t>TOTAL</t>
  </si>
  <si>
    <t>CORPORATE OVERHEAD</t>
  </si>
  <si>
    <t>19-24</t>
  </si>
  <si>
    <t>Yr1</t>
  </si>
  <si>
    <t>Yr2</t>
  </si>
  <si>
    <t>Yr3</t>
  </si>
  <si>
    <t>Yr4</t>
  </si>
  <si>
    <t>Yr5</t>
  </si>
  <si>
    <t>Yearly</t>
  </si>
  <si>
    <t>Monthly Avg</t>
  </si>
  <si>
    <t>Oasis Point @ 60%</t>
  </si>
  <si>
    <t>ADC 20-24</t>
  </si>
  <si>
    <t>Year1</t>
  </si>
  <si>
    <t>Consultants</t>
  </si>
  <si>
    <t>Legal</t>
  </si>
  <si>
    <t>IT Services</t>
  </si>
  <si>
    <t>Coding</t>
  </si>
  <si>
    <t>Automobile</t>
  </si>
  <si>
    <t>Amrpa and Optum Dues</t>
  </si>
  <si>
    <t>Interest</t>
  </si>
  <si>
    <t>Telephones &amp; Internet</t>
  </si>
  <si>
    <t>Miscellaneous</t>
  </si>
  <si>
    <t>Rate Year 1</t>
  </si>
  <si>
    <t>Rate Year 2</t>
  </si>
  <si>
    <t>Rate Year 3</t>
  </si>
  <si>
    <t>Rate Year 4</t>
  </si>
  <si>
    <t>Rate Year 5</t>
  </si>
  <si>
    <t>Inflationary Increase</t>
  </si>
  <si>
    <t>ADC 20-23</t>
  </si>
  <si>
    <t>Oasis Point at 60% and Healthwest at 40%</t>
  </si>
  <si>
    <t>TOTAL Corporate</t>
  </si>
  <si>
    <t>s table</t>
  </si>
  <si>
    <t>Chief Operating Officer</t>
  </si>
  <si>
    <t>CSS: Chief Operating Officer</t>
  </si>
  <si>
    <t>Add Back: Mngmnt Fees (Subordinated to Lease)</t>
  </si>
  <si>
    <t>Add Back: Management Fees (Subordinated) to Lease)</t>
  </si>
  <si>
    <t xml:space="preserve">   5101 Rehabilitation Care Labor</t>
  </si>
  <si>
    <t>5 YEAR PROFORMA</t>
  </si>
  <si>
    <t>.</t>
  </si>
  <si>
    <t>CHANGES MADE TO PROFORMA BASED ON ACTUAL</t>
  </si>
  <si>
    <t>DATE</t>
  </si>
  <si>
    <t>Corp Transport</t>
  </si>
  <si>
    <t>Corp Rent</t>
  </si>
  <si>
    <t>Descr</t>
  </si>
  <si>
    <t>Actual</t>
  </si>
  <si>
    <t>SOCIAL WORKER</t>
  </si>
  <si>
    <t xml:space="preserve">  HEALTH INFORMATION- CRYSTAL KEMP</t>
  </si>
  <si>
    <t xml:space="preserve">  CASE MANAGERS- KIM LEAGHAN</t>
  </si>
  <si>
    <t xml:space="preserve">  DON- ANTONIA</t>
  </si>
  <si>
    <t xml:space="preserve">  ADMIN ASST- LADREA</t>
  </si>
  <si>
    <t>Increase from 60k to 70,720</t>
  </si>
  <si>
    <t>Decrease from 75k to 62,400.00</t>
  </si>
  <si>
    <t>Increase from $15 per/hr to 16.00 per/hr</t>
  </si>
  <si>
    <t>Housekeeping has 2 FT EMPLOYEES AT 13 PER HR</t>
  </si>
  <si>
    <t>Admit Cooridntaotr</t>
  </si>
  <si>
    <t>educe from 60k to 50k</t>
  </si>
  <si>
    <t>Social Worker</t>
  </si>
  <si>
    <t>Increase to 32.00 per hr</t>
  </si>
  <si>
    <t>Rreduce from 60k to 50k</t>
  </si>
  <si>
    <t>Human Resources Director</t>
  </si>
  <si>
    <t>FT to PRN</t>
  </si>
  <si>
    <t xml:space="preserve">Nurse Liasion </t>
  </si>
  <si>
    <t>2.5ft</t>
  </si>
  <si>
    <t>Nov-2024</t>
  </si>
  <si>
    <t>RECEPTIONIST</t>
  </si>
  <si>
    <t>Increase to 1</t>
  </si>
  <si>
    <t>5 OR 7 DAYS A WEEK?</t>
  </si>
  <si>
    <t>Removed</t>
  </si>
  <si>
    <t>Rehab Tech</t>
  </si>
  <si>
    <t>Insurance -Property Insurance</t>
  </si>
  <si>
    <t>Computer Software &amp; Support</t>
  </si>
  <si>
    <t>Medical Supplies - Billable/Non Billable</t>
  </si>
  <si>
    <t>IT Software</t>
  </si>
  <si>
    <t>Oasis Point @ 50%</t>
  </si>
  <si>
    <t>IT Support</t>
  </si>
  <si>
    <t>CSS: IT Support</t>
  </si>
  <si>
    <t>Property Insurance</t>
  </si>
  <si>
    <t>Insurance - Property</t>
  </si>
  <si>
    <t>1thru 8</t>
  </si>
  <si>
    <t>15% OF NET OPERATION INCOME</t>
  </si>
  <si>
    <t>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</si>
</sst>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_);_(* \(#,##0.0\);_(* &quot;-&quot;??_);_(@_)"/>
    <numFmt numFmtId="165" formatCode="_(* #,##0_);_(* \(#,##0\);_(* &quot;-&quot;??_);_(@_)"/>
    <numFmt numFmtId="166" formatCode="0.000"/>
    <numFmt numFmtId="167" formatCode="0.0%"/>
    <numFmt numFmtId="168" formatCode="0.0000"/>
    <numFmt numFmtId="169" formatCode="0.000%"/>
    <numFmt numFmtId="170" formatCode="&quot;$&quot;#,##0"/>
    <numFmt numFmtId="171" formatCode="&quot;$&quot;#,##0.00"/>
    <numFmt numFmtId="172" formatCode="#,##0.00;\-#,##0.00"/>
    <numFmt numFmtId="173" formatCode="_(* #,##0.00000_);_(* \(#,##0.00000\);_(* &quot;-&quot;??_);_(@_)"/>
    <numFmt numFmtId="174" formatCode="_(&quot;$&quot;* #,##0_);_(&quot;$&quot;* \(#,##0\);_(&quot;$&quot;* &quot;-&quot;??_);_(@_)"/>
  </numFmts>
  <fonts count="69" x14ac:knownFonts="1">
    <font>
      <sz val="10"/>
      <name val="Arial"/>
    </font>
    <font>
      <sz val="10"/>
      <name val="Arial"/>
      <family val="2"/>
    </font>
    <font>
      <sz val="11"/>
      <name val="Calibri"/>
      <family val="2"/>
    </font>
    <font>
      <sz val="10"/>
      <name val="Calibri"/>
      <family val="2"/>
    </font>
    <font>
      <b/>
      <sz val="10"/>
      <name val="Calibri"/>
      <family val="2"/>
    </font>
    <font>
      <b/>
      <i/>
      <sz val="12"/>
      <name val="Calibri"/>
      <family val="2"/>
    </font>
    <font>
      <sz val="10"/>
      <name val="Arial"/>
      <family val="2"/>
    </font>
    <font>
      <b/>
      <sz val="8"/>
      <name val="Arial"/>
      <family val="2"/>
    </font>
    <font>
      <b/>
      <sz val="8"/>
      <color indexed="8"/>
      <name val="Arial"/>
      <family val="2"/>
    </font>
    <font>
      <b/>
      <sz val="10"/>
      <name val="Arial"/>
      <family val="2"/>
    </font>
    <font>
      <b/>
      <sz val="9"/>
      <color indexed="8"/>
      <name val="Arial"/>
      <family val="2"/>
    </font>
    <font>
      <sz val="8"/>
      <color indexed="8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9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trike/>
      <sz val="8"/>
      <name val="Arial"/>
      <family val="2"/>
    </font>
    <font>
      <b/>
      <strike/>
      <sz val="10"/>
      <name val="Arial"/>
      <family val="2"/>
    </font>
    <font>
      <b/>
      <sz val="10"/>
      <color indexed="8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6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10"/>
      <color rgb="FF339933"/>
      <name val="Calibri"/>
      <family val="2"/>
      <scheme val="minor"/>
    </font>
    <font>
      <b/>
      <sz val="10"/>
      <color rgb="FF000099"/>
      <name val="Calibri"/>
      <family val="2"/>
      <scheme val="minor"/>
    </font>
    <font>
      <b/>
      <i/>
      <sz val="10"/>
      <name val="Calibri"/>
      <family val="2"/>
      <scheme val="minor"/>
    </font>
    <font>
      <b/>
      <sz val="10"/>
      <color rgb="FF0000CC"/>
      <name val="Calibri"/>
      <family val="2"/>
      <scheme val="minor"/>
    </font>
    <font>
      <i/>
      <sz val="10"/>
      <color rgb="FF54A738"/>
      <name val="Calibri"/>
      <family val="2"/>
      <scheme val="minor"/>
    </font>
    <font>
      <b/>
      <sz val="10"/>
      <color rgb="FF002060"/>
      <name val="Calibri"/>
      <family val="2"/>
      <scheme val="minor"/>
    </font>
    <font>
      <i/>
      <sz val="10"/>
      <color rgb="FF0070C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i/>
      <sz val="10"/>
      <color theme="5" tint="-0.249977111117893"/>
      <name val="Calibri"/>
      <family val="2"/>
      <scheme val="minor"/>
    </font>
    <font>
      <i/>
      <sz val="10"/>
      <name val="Calibri"/>
      <family val="2"/>
      <scheme val="minor"/>
    </font>
    <font>
      <i/>
      <sz val="10"/>
      <color theme="3"/>
      <name val="Calibri"/>
      <family val="2"/>
      <scheme val="minor"/>
    </font>
    <font>
      <b/>
      <sz val="10"/>
      <color theme="3"/>
      <name val="Calibri"/>
      <family val="2"/>
      <scheme val="minor"/>
    </font>
    <font>
      <sz val="10"/>
      <color theme="3"/>
      <name val="Calibri"/>
      <family val="2"/>
      <scheme val="minor"/>
    </font>
    <font>
      <sz val="10"/>
      <color rgb="FFFF0000"/>
      <name val="Arial"/>
      <family val="2"/>
    </font>
    <font>
      <b/>
      <sz val="8"/>
      <color theme="0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10"/>
      <color rgb="FFFF0000"/>
      <name val="Calibri"/>
      <family val="2"/>
      <scheme val="minor"/>
    </font>
    <font>
      <sz val="10"/>
      <color rgb="FFFF0000"/>
      <name val="Calibri"/>
      <family val="2"/>
    </font>
    <font>
      <b/>
      <sz val="11"/>
      <color theme="0"/>
      <name val="Arial"/>
      <family val="2"/>
    </font>
    <font>
      <b/>
      <sz val="8"/>
      <color rgb="FFFF0000"/>
      <name val="Arial"/>
      <family val="2"/>
    </font>
    <font>
      <b/>
      <sz val="11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8"/>
      <color rgb="FFFF0000"/>
      <name val="Arial"/>
      <family val="2"/>
    </font>
    <font>
      <b/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name val="Calibri"/>
      <family val="2"/>
    </font>
    <font>
      <b/>
      <sz val="16"/>
      <color theme="1"/>
      <name val="Arial"/>
      <family val="2"/>
    </font>
    <font>
      <b/>
      <sz val="18"/>
      <color theme="5" tint="-0.249977111117893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rgb="FF002060"/>
      <name val="Calibri"/>
      <family val="2"/>
    </font>
    <font>
      <b/>
      <i/>
      <sz val="8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9E8FF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DBF5F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8E2FB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89999084444715716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Dash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Dashed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10"/>
      </left>
      <right style="medium">
        <color indexed="10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ck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/>
      <bottom/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ck">
        <color indexed="64"/>
      </left>
      <right/>
      <top/>
      <bottom style="double">
        <color indexed="64"/>
      </bottom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</borders>
  <cellStyleXfs count="13">
    <xf numFmtId="0" fontId="0" fillId="0" borderId="0"/>
    <xf numFmtId="0" fontId="23" fillId="3" borderId="0" applyNumberFormat="0" applyBorder="0" applyAlignment="0" applyProtection="0"/>
    <xf numFmtId="0" fontId="23" fillId="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1035">
    <xf numFmtId="0" fontId="0" fillId="0" borderId="0" xfId="0"/>
    <xf numFmtId="0" fontId="3" fillId="0" borderId="0" xfId="0" applyFont="1"/>
    <xf numFmtId="0" fontId="4" fillId="0" borderId="0" xfId="0" applyFont="1"/>
    <xf numFmtId="0" fontId="4" fillId="0" borderId="0" xfId="0" applyFont="1" applyAlignment="1">
      <alignment horizontal="center"/>
    </xf>
    <xf numFmtId="3" fontId="3" fillId="0" borderId="0" xfId="0" applyNumberFormat="1" applyFont="1"/>
    <xf numFmtId="9" fontId="3" fillId="0" borderId="0" xfId="10" applyFont="1"/>
    <xf numFmtId="167" fontId="3" fillId="0" borderId="0" xfId="10" applyNumberFormat="1" applyFont="1"/>
    <xf numFmtId="165" fontId="3" fillId="0" borderId="0" xfId="3" applyNumberFormat="1" applyFont="1"/>
    <xf numFmtId="43" fontId="3" fillId="0" borderId="0" xfId="3" applyFont="1"/>
    <xf numFmtId="3" fontId="4" fillId="0" borderId="0" xfId="0" applyNumberFormat="1" applyFont="1"/>
    <xf numFmtId="0" fontId="4" fillId="0" borderId="0" xfId="0" quotePrefix="1" applyFont="1" applyAlignment="1">
      <alignment horizontal="left"/>
    </xf>
    <xf numFmtId="165" fontId="4" fillId="0" borderId="0" xfId="3" applyNumberFormat="1" applyFont="1" applyAlignment="1">
      <alignment horizontal="center"/>
    </xf>
    <xf numFmtId="0" fontId="4" fillId="0" borderId="0" xfId="0" applyFont="1" applyAlignment="1">
      <alignment horizontal="left"/>
    </xf>
    <xf numFmtId="0" fontId="25" fillId="0" borderId="0" xfId="0" applyFont="1"/>
    <xf numFmtId="3" fontId="3" fillId="0" borderId="0" xfId="3" applyNumberFormat="1" applyFont="1"/>
    <xf numFmtId="0" fontId="3" fillId="0" borderId="0" xfId="0" applyFont="1" applyAlignment="1">
      <alignment horizontal="left"/>
    </xf>
    <xf numFmtId="0" fontId="5" fillId="0" borderId="0" xfId="0" applyFont="1"/>
    <xf numFmtId="165" fontId="4" fillId="0" borderId="0" xfId="3" applyNumberFormat="1" applyFont="1"/>
    <xf numFmtId="0" fontId="3" fillId="0" borderId="0" xfId="0" quotePrefix="1" applyFont="1" applyAlignment="1">
      <alignment horizontal="left"/>
    </xf>
    <xf numFmtId="165" fontId="3" fillId="0" borderId="0" xfId="0" applyNumberFormat="1" applyFont="1"/>
    <xf numFmtId="3" fontId="4" fillId="0" borderId="0" xfId="3" applyNumberFormat="1" applyFont="1"/>
    <xf numFmtId="0" fontId="2" fillId="0" borderId="0" xfId="0" applyFont="1"/>
    <xf numFmtId="0" fontId="5" fillId="0" borderId="0" xfId="0" applyFont="1" applyAlignment="1">
      <alignment horizontal="left"/>
    </xf>
    <xf numFmtId="43" fontId="3" fillId="0" borderId="0" xfId="0" applyNumberFormat="1" applyFont="1"/>
    <xf numFmtId="165" fontId="26" fillId="0" borderId="0" xfId="3" applyNumberFormat="1" applyFont="1" applyFill="1"/>
    <xf numFmtId="165" fontId="25" fillId="0" borderId="0" xfId="3" applyNumberFormat="1" applyFont="1" applyFill="1"/>
    <xf numFmtId="5" fontId="25" fillId="0" borderId="0" xfId="3" applyNumberFormat="1" applyFont="1" applyFill="1" applyBorder="1"/>
    <xf numFmtId="0" fontId="25" fillId="0" borderId="0" xfId="0" quotePrefix="1" applyFont="1" applyAlignment="1">
      <alignment horizontal="left"/>
    </xf>
    <xf numFmtId="0" fontId="26" fillId="0" borderId="0" xfId="0" applyFont="1"/>
    <xf numFmtId="0" fontId="25" fillId="0" borderId="0" xfId="0" applyFont="1" applyAlignment="1">
      <alignment horizontal="left"/>
    </xf>
    <xf numFmtId="0" fontId="26" fillId="0" borderId="0" xfId="0" applyFont="1" applyAlignment="1">
      <alignment horizontal="left"/>
    </xf>
    <xf numFmtId="165" fontId="26" fillId="0" borderId="0" xfId="0" applyNumberFormat="1" applyFont="1"/>
    <xf numFmtId="165" fontId="26" fillId="0" borderId="0" xfId="3" applyNumberFormat="1" applyFont="1"/>
    <xf numFmtId="0" fontId="25" fillId="0" borderId="1" xfId="0" applyFont="1" applyBorder="1"/>
    <xf numFmtId="170" fontId="25" fillId="0" borderId="2" xfId="0" applyNumberFormat="1" applyFont="1" applyBorder="1" applyAlignment="1">
      <alignment horizontal="right"/>
    </xf>
    <xf numFmtId="6" fontId="25" fillId="0" borderId="3" xfId="0" applyNumberFormat="1" applyFont="1" applyBorder="1" applyAlignment="1">
      <alignment horizontal="right"/>
    </xf>
    <xf numFmtId="6" fontId="25" fillId="0" borderId="2" xfId="0" applyNumberFormat="1" applyFont="1" applyBorder="1" applyAlignment="1">
      <alignment horizontal="right"/>
    </xf>
    <xf numFmtId="0" fontId="27" fillId="0" borderId="0" xfId="0" applyFont="1" applyAlignment="1">
      <alignment horizontal="center"/>
    </xf>
    <xf numFmtId="9" fontId="28" fillId="0" borderId="0" xfId="0" applyNumberFormat="1" applyFont="1" applyAlignment="1">
      <alignment horizontal="center"/>
    </xf>
    <xf numFmtId="170" fontId="26" fillId="0" borderId="0" xfId="0" applyNumberFormat="1" applyFont="1"/>
    <xf numFmtId="0" fontId="26" fillId="0" borderId="0" xfId="0" applyFont="1" applyAlignment="1">
      <alignment horizontal="center"/>
    </xf>
    <xf numFmtId="165" fontId="25" fillId="0" borderId="0" xfId="3" applyNumberFormat="1" applyFont="1" applyFill="1" applyBorder="1"/>
    <xf numFmtId="0" fontId="25" fillId="0" borderId="0" xfId="0" applyFont="1" applyAlignment="1">
      <alignment horizontal="justify"/>
    </xf>
    <xf numFmtId="165" fontId="29" fillId="0" borderId="0" xfId="0" applyNumberFormat="1" applyFont="1" applyAlignment="1">
      <alignment horizontal="center"/>
    </xf>
    <xf numFmtId="170" fontId="25" fillId="0" borderId="0" xfId="0" applyNumberFormat="1" applyFont="1"/>
    <xf numFmtId="167" fontId="25" fillId="0" borderId="0" xfId="10" applyNumberFormat="1" applyFont="1" applyFill="1"/>
    <xf numFmtId="167" fontId="25" fillId="0" borderId="0" xfId="0" applyNumberFormat="1" applyFont="1"/>
    <xf numFmtId="0" fontId="25" fillId="0" borderId="0" xfId="0" applyFont="1" applyAlignment="1">
      <alignment horizontal="center"/>
    </xf>
    <xf numFmtId="3" fontId="25" fillId="0" borderId="0" xfId="3" applyNumberFormat="1" applyFont="1" applyFill="1"/>
    <xf numFmtId="167" fontId="25" fillId="0" borderId="0" xfId="0" quotePrefix="1" applyNumberFormat="1" applyFont="1"/>
    <xf numFmtId="9" fontId="25" fillId="0" borderId="0" xfId="10" applyFont="1" applyFill="1"/>
    <xf numFmtId="3" fontId="25" fillId="0" borderId="0" xfId="0" applyNumberFormat="1" applyFont="1"/>
    <xf numFmtId="167" fontId="30" fillId="0" borderId="0" xfId="10" applyNumberFormat="1" applyFont="1" applyFill="1"/>
    <xf numFmtId="0" fontId="30" fillId="0" borderId="0" xfId="0" applyFont="1"/>
    <xf numFmtId="165" fontId="25" fillId="0" borderId="0" xfId="3" applyNumberFormat="1" applyFont="1" applyFill="1" applyAlignment="1">
      <alignment horizontal="center"/>
    </xf>
    <xf numFmtId="3" fontId="30" fillId="0" borderId="0" xfId="0" applyNumberFormat="1" applyFont="1"/>
    <xf numFmtId="165" fontId="25" fillId="0" borderId="0" xfId="0" applyNumberFormat="1" applyFont="1" applyAlignment="1">
      <alignment horizontal="center"/>
    </xf>
    <xf numFmtId="165" fontId="26" fillId="0" borderId="0" xfId="3" applyNumberFormat="1" applyFont="1" applyFill="1" applyAlignment="1">
      <alignment horizontal="center"/>
    </xf>
    <xf numFmtId="165" fontId="25" fillId="0" borderId="0" xfId="0" applyNumberFormat="1" applyFont="1"/>
    <xf numFmtId="43" fontId="25" fillId="0" borderId="0" xfId="3" applyFont="1" applyFill="1"/>
    <xf numFmtId="0" fontId="25" fillId="0" borderId="4" xfId="0" applyFont="1" applyBorder="1" applyAlignment="1">
      <alignment horizontal="center"/>
    </xf>
    <xf numFmtId="0" fontId="25" fillId="0" borderId="4" xfId="0" applyFont="1" applyBorder="1"/>
    <xf numFmtId="170" fontId="26" fillId="0" borderId="0" xfId="3" applyNumberFormat="1" applyFont="1" applyFill="1" applyBorder="1"/>
    <xf numFmtId="0" fontId="31" fillId="0" borderId="0" xfId="0" applyFont="1"/>
    <xf numFmtId="165" fontId="26" fillId="0" borderId="0" xfId="3" applyNumberFormat="1" applyFont="1" applyFill="1" applyBorder="1"/>
    <xf numFmtId="165" fontId="26" fillId="0" borderId="0" xfId="3" applyNumberFormat="1" applyFont="1" applyFill="1" applyBorder="1" applyAlignment="1">
      <alignment horizontal="center"/>
    </xf>
    <xf numFmtId="0" fontId="32" fillId="0" borderId="0" xfId="0" applyFont="1" applyAlignment="1">
      <alignment horizontal="center"/>
    </xf>
    <xf numFmtId="5" fontId="25" fillId="0" borderId="0" xfId="3" applyNumberFormat="1" applyFont="1" applyFill="1" applyBorder="1" applyAlignment="1">
      <alignment horizontal="right"/>
    </xf>
    <xf numFmtId="165" fontId="25" fillId="0" borderId="0" xfId="3" quotePrefix="1" applyNumberFormat="1" applyFont="1" applyFill="1" applyBorder="1" applyAlignment="1">
      <alignment horizontal="left"/>
    </xf>
    <xf numFmtId="165" fontId="26" fillId="0" borderId="0" xfId="3" applyNumberFormat="1" applyFont="1" applyBorder="1"/>
    <xf numFmtId="0" fontId="25" fillId="0" borderId="5" xfId="0" applyFont="1" applyBorder="1"/>
    <xf numFmtId="0" fontId="26" fillId="0" borderId="1" xfId="0" applyFont="1" applyBorder="1"/>
    <xf numFmtId="170" fontId="26" fillId="0" borderId="2" xfId="0" applyNumberFormat="1" applyFont="1" applyBorder="1" applyAlignment="1">
      <alignment horizontal="right"/>
    </xf>
    <xf numFmtId="170" fontId="33" fillId="0" borderId="2" xfId="0" applyNumberFormat="1" applyFont="1" applyBorder="1" applyAlignment="1">
      <alignment horizontal="right"/>
    </xf>
    <xf numFmtId="0" fontId="4" fillId="0" borderId="1" xfId="0" applyFont="1" applyBorder="1"/>
    <xf numFmtId="0" fontId="3" fillId="0" borderId="0" xfId="3" applyNumberFormat="1" applyFont="1"/>
    <xf numFmtId="171" fontId="25" fillId="0" borderId="0" xfId="6" applyNumberFormat="1" applyFont="1" applyFill="1"/>
    <xf numFmtId="165" fontId="25" fillId="0" borderId="0" xfId="3" applyNumberFormat="1" applyFont="1"/>
    <xf numFmtId="170" fontId="31" fillId="0" borderId="0" xfId="0" applyNumberFormat="1" applyFont="1"/>
    <xf numFmtId="170" fontId="25" fillId="0" borderId="0" xfId="3" quotePrefix="1" applyNumberFormat="1" applyFont="1" applyFill="1" applyBorder="1" applyAlignment="1">
      <alignment horizontal="left"/>
    </xf>
    <xf numFmtId="167" fontId="26" fillId="0" borderId="0" xfId="10" applyNumberFormat="1" applyFont="1" applyFill="1" applyBorder="1"/>
    <xf numFmtId="165" fontId="25" fillId="0" borderId="1" xfId="3" applyNumberFormat="1" applyFont="1" applyBorder="1"/>
    <xf numFmtId="167" fontId="25" fillId="0" borderId="0" xfId="10" applyNumberFormat="1" applyFont="1" applyFill="1" applyAlignment="1">
      <alignment horizontal="center"/>
    </xf>
    <xf numFmtId="6" fontId="29" fillId="0" borderId="6" xfId="0" applyNumberFormat="1" applyFont="1" applyBorder="1" applyAlignment="1">
      <alignment horizontal="right"/>
    </xf>
    <xf numFmtId="6" fontId="29" fillId="0" borderId="7" xfId="0" applyNumberFormat="1" applyFont="1" applyBorder="1" applyAlignment="1">
      <alignment horizontal="right"/>
    </xf>
    <xf numFmtId="170" fontId="25" fillId="0" borderId="0" xfId="0" applyNumberFormat="1" applyFont="1" applyAlignment="1">
      <alignment horizontal="left"/>
    </xf>
    <xf numFmtId="165" fontId="26" fillId="0" borderId="3" xfId="3" applyNumberFormat="1" applyFont="1" applyBorder="1" applyAlignment="1"/>
    <xf numFmtId="165" fontId="31" fillId="0" borderId="0" xfId="3" applyNumberFormat="1" applyFont="1" applyFill="1" applyBorder="1"/>
    <xf numFmtId="0" fontId="25" fillId="5" borderId="1" xfId="0" applyFont="1" applyFill="1" applyBorder="1"/>
    <xf numFmtId="0" fontId="26" fillId="0" borderId="5" xfId="0" applyFont="1" applyBorder="1"/>
    <xf numFmtId="5" fontId="26" fillId="0" borderId="3" xfId="3" applyNumberFormat="1" applyFont="1" applyBorder="1"/>
    <xf numFmtId="5" fontId="26" fillId="0" borderId="2" xfId="3" applyNumberFormat="1" applyFont="1" applyBorder="1"/>
    <xf numFmtId="165" fontId="26" fillId="0" borderId="3" xfId="3" applyNumberFormat="1" applyFont="1" applyBorder="1"/>
    <xf numFmtId="165" fontId="26" fillId="0" borderId="2" xfId="3" applyNumberFormat="1" applyFont="1" applyBorder="1"/>
    <xf numFmtId="7" fontId="34" fillId="0" borderId="0" xfId="3" applyNumberFormat="1" applyFont="1" applyFill="1" applyBorder="1" applyAlignment="1">
      <alignment horizontal="center"/>
    </xf>
    <xf numFmtId="0" fontId="25" fillId="0" borderId="4" xfId="0" applyFont="1" applyBorder="1" applyAlignment="1">
      <alignment horizontal="left"/>
    </xf>
    <xf numFmtId="1" fontId="25" fillId="0" borderId="4" xfId="0" applyNumberFormat="1" applyFont="1" applyBorder="1" applyAlignment="1">
      <alignment horizontal="center"/>
    </xf>
    <xf numFmtId="2" fontId="25" fillId="0" borderId="0" xfId="10" applyNumberFormat="1" applyFont="1" applyFill="1"/>
    <xf numFmtId="166" fontId="25" fillId="0" borderId="0" xfId="10" applyNumberFormat="1" applyFont="1" applyFill="1"/>
    <xf numFmtId="0" fontId="25" fillId="5" borderId="0" xfId="0" applyFont="1" applyFill="1"/>
    <xf numFmtId="170" fontId="25" fillId="5" borderId="0" xfId="0" applyNumberFormat="1" applyFont="1" applyFill="1"/>
    <xf numFmtId="165" fontId="25" fillId="5" borderId="0" xfId="3" applyNumberFormat="1" applyFont="1" applyFill="1" applyBorder="1"/>
    <xf numFmtId="0" fontId="26" fillId="5" borderId="8" xfId="0" applyFont="1" applyFill="1" applyBorder="1"/>
    <xf numFmtId="0" fontId="26" fillId="5" borderId="9" xfId="0" applyFont="1" applyFill="1" applyBorder="1"/>
    <xf numFmtId="167" fontId="25" fillId="5" borderId="9" xfId="0" applyNumberFormat="1" applyFont="1" applyFill="1" applyBorder="1"/>
    <xf numFmtId="3" fontId="26" fillId="5" borderId="9" xfId="3" applyNumberFormat="1" applyFont="1" applyFill="1" applyBorder="1"/>
    <xf numFmtId="3" fontId="26" fillId="5" borderId="9" xfId="0" applyNumberFormat="1" applyFont="1" applyFill="1" applyBorder="1"/>
    <xf numFmtId="165" fontId="25" fillId="5" borderId="9" xfId="3" applyNumberFormat="1" applyFont="1" applyFill="1" applyBorder="1" applyAlignment="1">
      <alignment horizontal="center"/>
    </xf>
    <xf numFmtId="165" fontId="25" fillId="5" borderId="9" xfId="3" applyNumberFormat="1" applyFont="1" applyFill="1" applyBorder="1"/>
    <xf numFmtId="0" fontId="25" fillId="5" borderId="9" xfId="0" applyFont="1" applyFill="1" applyBorder="1" applyAlignment="1">
      <alignment horizontal="center"/>
    </xf>
    <xf numFmtId="165" fontId="25" fillId="5" borderId="10" xfId="3" applyNumberFormat="1" applyFont="1" applyFill="1" applyBorder="1"/>
    <xf numFmtId="0" fontId="35" fillId="5" borderId="8" xfId="0" applyFont="1" applyFill="1" applyBorder="1"/>
    <xf numFmtId="0" fontId="35" fillId="5" borderId="9" xfId="0" applyFont="1" applyFill="1" applyBorder="1"/>
    <xf numFmtId="167" fontId="36" fillId="5" borderId="9" xfId="0" applyNumberFormat="1" applyFont="1" applyFill="1" applyBorder="1"/>
    <xf numFmtId="3" fontId="35" fillId="5" borderId="9" xfId="3" applyNumberFormat="1" applyFont="1" applyFill="1" applyBorder="1"/>
    <xf numFmtId="3" fontId="35" fillId="5" borderId="9" xfId="0" applyNumberFormat="1" applyFont="1" applyFill="1" applyBorder="1"/>
    <xf numFmtId="165" fontId="36" fillId="5" borderId="9" xfId="3" applyNumberFormat="1" applyFont="1" applyFill="1" applyBorder="1" applyAlignment="1">
      <alignment horizontal="center"/>
    </xf>
    <xf numFmtId="165" fontId="36" fillId="5" borderId="9" xfId="3" applyNumberFormat="1" applyFont="1" applyFill="1" applyBorder="1"/>
    <xf numFmtId="0" fontId="36" fillId="5" borderId="9" xfId="0" applyFont="1" applyFill="1" applyBorder="1" applyAlignment="1">
      <alignment horizontal="center"/>
    </xf>
    <xf numFmtId="165" fontId="36" fillId="5" borderId="10" xfId="3" applyNumberFormat="1" applyFont="1" applyFill="1" applyBorder="1"/>
    <xf numFmtId="0" fontId="37" fillId="5" borderId="9" xfId="0" applyFont="1" applyFill="1" applyBorder="1"/>
    <xf numFmtId="0" fontId="25" fillId="5" borderId="11" xfId="0" applyFont="1" applyFill="1" applyBorder="1"/>
    <xf numFmtId="170" fontId="25" fillId="5" borderId="12" xfId="0" quotePrefix="1" applyNumberFormat="1" applyFont="1" applyFill="1" applyBorder="1" applyAlignment="1">
      <alignment horizontal="left"/>
    </xf>
    <xf numFmtId="165" fontId="25" fillId="5" borderId="12" xfId="3" applyNumberFormat="1" applyFont="1" applyFill="1" applyBorder="1"/>
    <xf numFmtId="3" fontId="25" fillId="5" borderId="0" xfId="0" applyNumberFormat="1" applyFont="1" applyFill="1"/>
    <xf numFmtId="3" fontId="26" fillId="5" borderId="0" xfId="0" applyNumberFormat="1" applyFont="1" applyFill="1"/>
    <xf numFmtId="165" fontId="26" fillId="5" borderId="0" xfId="3" applyNumberFormat="1" applyFont="1" applyFill="1"/>
    <xf numFmtId="165" fontId="25" fillId="5" borderId="0" xfId="3" applyNumberFormat="1" applyFont="1" applyFill="1"/>
    <xf numFmtId="37" fontId="25" fillId="5" borderId="0" xfId="3" applyNumberFormat="1" applyFont="1" applyFill="1"/>
    <xf numFmtId="0" fontId="26" fillId="5" borderId="0" xfId="0" applyFont="1" applyFill="1" applyAlignment="1">
      <alignment horizontal="center"/>
    </xf>
    <xf numFmtId="0" fontId="26" fillId="5" borderId="0" xfId="0" applyFont="1" applyFill="1"/>
    <xf numFmtId="170" fontId="25" fillId="0" borderId="7" xfId="0" applyNumberFormat="1" applyFont="1" applyBorder="1" applyAlignment="1">
      <alignment horizontal="right"/>
    </xf>
    <xf numFmtId="0" fontId="25" fillId="5" borderId="13" xfId="0" applyFont="1" applyFill="1" applyBorder="1"/>
    <xf numFmtId="6" fontId="25" fillId="5" borderId="3" xfId="0" applyNumberFormat="1" applyFont="1" applyFill="1" applyBorder="1" applyAlignment="1">
      <alignment horizontal="right"/>
    </xf>
    <xf numFmtId="6" fontId="25" fillId="5" borderId="2" xfId="0" applyNumberFormat="1" applyFont="1" applyFill="1" applyBorder="1" applyAlignment="1">
      <alignment horizontal="right"/>
    </xf>
    <xf numFmtId="38" fontId="25" fillId="5" borderId="3" xfId="3" applyNumberFormat="1" applyFont="1" applyFill="1" applyBorder="1" applyAlignment="1">
      <alignment horizontal="right"/>
    </xf>
    <xf numFmtId="38" fontId="25" fillId="5" borderId="3" xfId="0" applyNumberFormat="1" applyFont="1" applyFill="1" applyBorder="1" applyAlignment="1">
      <alignment horizontal="right"/>
    </xf>
    <xf numFmtId="38" fontId="25" fillId="5" borderId="2" xfId="0" applyNumberFormat="1" applyFont="1" applyFill="1" applyBorder="1" applyAlignment="1">
      <alignment horizontal="right"/>
    </xf>
    <xf numFmtId="6" fontId="25" fillId="5" borderId="14" xfId="0" applyNumberFormat="1" applyFont="1" applyFill="1" applyBorder="1" applyAlignment="1">
      <alignment horizontal="right"/>
    </xf>
    <xf numFmtId="6" fontId="25" fillId="5" borderId="15" xfId="0" applyNumberFormat="1" applyFont="1" applyFill="1" applyBorder="1" applyAlignment="1">
      <alignment horizontal="right"/>
    </xf>
    <xf numFmtId="43" fontId="26" fillId="0" borderId="0" xfId="0" applyNumberFormat="1" applyFont="1"/>
    <xf numFmtId="43" fontId="34" fillId="0" borderId="0" xfId="3" applyFont="1" applyFill="1" applyBorder="1" applyAlignment="1">
      <alignment horizontal="center"/>
    </xf>
    <xf numFmtId="43" fontId="26" fillId="0" borderId="0" xfId="3" applyFont="1" applyFill="1" applyBorder="1"/>
    <xf numFmtId="165" fontId="25" fillId="0" borderId="1" xfId="3" applyNumberFormat="1" applyFont="1" applyBorder="1" applyAlignment="1"/>
    <xf numFmtId="0" fontId="27" fillId="6" borderId="0" xfId="0" applyFont="1" applyFill="1" applyAlignment="1">
      <alignment horizontal="center"/>
    </xf>
    <xf numFmtId="0" fontId="27" fillId="6" borderId="0" xfId="0" applyFont="1" applyFill="1"/>
    <xf numFmtId="165" fontId="27" fillId="6" borderId="9" xfId="3" applyNumberFormat="1" applyFont="1" applyFill="1" applyBorder="1" applyAlignment="1">
      <alignment horizontal="center"/>
    </xf>
    <xf numFmtId="0" fontId="25" fillId="6" borderId="0" xfId="0" applyFont="1" applyFill="1"/>
    <xf numFmtId="0" fontId="37" fillId="6" borderId="0" xfId="0" applyFont="1" applyFill="1"/>
    <xf numFmtId="0" fontId="27" fillId="6" borderId="9" xfId="0" applyFont="1" applyFill="1" applyBorder="1" applyAlignment="1">
      <alignment horizontal="center"/>
    </xf>
    <xf numFmtId="0" fontId="27" fillId="6" borderId="16" xfId="0" applyFont="1" applyFill="1" applyBorder="1"/>
    <xf numFmtId="0" fontId="27" fillId="6" borderId="12" xfId="0" applyFont="1" applyFill="1" applyBorder="1"/>
    <xf numFmtId="0" fontId="25" fillId="5" borderId="9" xfId="0" applyFont="1" applyFill="1" applyBorder="1"/>
    <xf numFmtId="43" fontId="26" fillId="0" borderId="0" xfId="3" applyFont="1"/>
    <xf numFmtId="9" fontId="34" fillId="0" borderId="0" xfId="0" applyNumberFormat="1" applyFont="1" applyAlignment="1">
      <alignment horizontal="center"/>
    </xf>
    <xf numFmtId="165" fontId="26" fillId="0" borderId="0" xfId="3" applyNumberFormat="1" applyFont="1" applyFill="1" applyBorder="1" applyAlignment="1"/>
    <xf numFmtId="165" fontId="26" fillId="0" borderId="0" xfId="3" applyNumberFormat="1" applyFont="1" applyFill="1" applyBorder="1" applyAlignment="1">
      <alignment horizontal="right"/>
    </xf>
    <xf numFmtId="0" fontId="27" fillId="6" borderId="17" xfId="0" applyFont="1" applyFill="1" applyBorder="1" applyAlignment="1">
      <alignment horizontal="center"/>
    </xf>
    <xf numFmtId="0" fontId="27" fillId="6" borderId="8" xfId="0" applyFont="1" applyFill="1" applyBorder="1" applyAlignment="1">
      <alignment horizontal="center"/>
    </xf>
    <xf numFmtId="0" fontId="25" fillId="6" borderId="8" xfId="0" applyFont="1" applyFill="1" applyBorder="1" applyAlignment="1">
      <alignment horizontal="center"/>
    </xf>
    <xf numFmtId="0" fontId="25" fillId="0" borderId="0" xfId="0" applyFont="1" applyAlignment="1">
      <alignment horizontal="right"/>
    </xf>
    <xf numFmtId="1" fontId="26" fillId="0" borderId="0" xfId="3" applyNumberFormat="1" applyFont="1" applyFill="1" applyBorder="1"/>
    <xf numFmtId="1" fontId="25" fillId="5" borderId="9" xfId="3" applyNumberFormat="1" applyFont="1" applyFill="1" applyBorder="1"/>
    <xf numFmtId="0" fontId="27" fillId="6" borderId="0" xfId="0" quotePrefix="1" applyFont="1" applyFill="1" applyAlignment="1">
      <alignment horizontal="center"/>
    </xf>
    <xf numFmtId="3" fontId="27" fillId="6" borderId="0" xfId="3" applyNumberFormat="1" applyFont="1" applyFill="1" applyAlignment="1">
      <alignment horizontal="center"/>
    </xf>
    <xf numFmtId="0" fontId="35" fillId="0" borderId="0" xfId="0" applyFont="1"/>
    <xf numFmtId="165" fontId="26" fillId="0" borderId="1" xfId="3" applyNumberFormat="1" applyFont="1" applyFill="1" applyBorder="1" applyAlignment="1">
      <alignment horizontal="left"/>
    </xf>
    <xf numFmtId="165" fontId="26" fillId="0" borderId="3" xfId="3" applyNumberFormat="1" applyFont="1" applyFill="1" applyBorder="1" applyAlignment="1"/>
    <xf numFmtId="165" fontId="26" fillId="0" borderId="2" xfId="3" applyNumberFormat="1" applyFont="1" applyFill="1" applyBorder="1" applyAlignment="1"/>
    <xf numFmtId="164" fontId="26" fillId="0" borderId="3" xfId="0" applyNumberFormat="1" applyFont="1" applyBorder="1"/>
    <xf numFmtId="164" fontId="26" fillId="0" borderId="2" xfId="0" applyNumberFormat="1" applyFont="1" applyBorder="1"/>
    <xf numFmtId="6" fontId="25" fillId="0" borderId="0" xfId="0" applyNumberFormat="1" applyFont="1" applyAlignment="1">
      <alignment horizontal="right"/>
    </xf>
    <xf numFmtId="6" fontId="3" fillId="0" borderId="3" xfId="0" applyNumberFormat="1" applyFont="1" applyBorder="1" applyAlignment="1">
      <alignment horizontal="right"/>
    </xf>
    <xf numFmtId="170" fontId="3" fillId="0" borderId="3" xfId="0" applyNumberFormat="1" applyFont="1" applyBorder="1" applyAlignment="1">
      <alignment horizontal="right"/>
    </xf>
    <xf numFmtId="6" fontId="26" fillId="0" borderId="3" xfId="0" applyNumberFormat="1" applyFont="1" applyBorder="1" applyAlignment="1">
      <alignment horizontal="right"/>
    </xf>
    <xf numFmtId="6" fontId="26" fillId="0" borderId="2" xfId="0" applyNumberFormat="1" applyFont="1" applyBorder="1" applyAlignment="1">
      <alignment horizontal="right"/>
    </xf>
    <xf numFmtId="165" fontId="26" fillId="0" borderId="3" xfId="3" applyNumberFormat="1" applyFont="1" applyBorder="1" applyAlignment="1">
      <alignment horizontal="right"/>
    </xf>
    <xf numFmtId="165" fontId="26" fillId="0" borderId="2" xfId="3" applyNumberFormat="1" applyFont="1" applyBorder="1" applyAlignment="1">
      <alignment horizontal="right"/>
    </xf>
    <xf numFmtId="3" fontId="26" fillId="0" borderId="3" xfId="0" applyNumberFormat="1" applyFont="1" applyBorder="1" applyAlignment="1">
      <alignment horizontal="right"/>
    </xf>
    <xf numFmtId="3" fontId="26" fillId="0" borderId="2" xfId="0" applyNumberFormat="1" applyFont="1" applyBorder="1" applyAlignment="1">
      <alignment horizontal="right"/>
    </xf>
    <xf numFmtId="38" fontId="26" fillId="0" borderId="3" xfId="3" applyNumberFormat="1" applyFont="1" applyBorder="1" applyAlignment="1">
      <alignment horizontal="right"/>
    </xf>
    <xf numFmtId="38" fontId="26" fillId="0" borderId="2" xfId="3" applyNumberFormat="1" applyFont="1" applyBorder="1" applyAlignment="1">
      <alignment horizontal="right"/>
    </xf>
    <xf numFmtId="1" fontId="26" fillId="0" borderId="0" xfId="3" applyNumberFormat="1" applyFont="1" applyFill="1" applyBorder="1" applyAlignment="1"/>
    <xf numFmtId="2" fontId="26" fillId="0" borderId="0" xfId="3" applyNumberFormat="1" applyFont="1" applyFill="1" applyBorder="1" applyAlignment="1"/>
    <xf numFmtId="2" fontId="26" fillId="0" borderId="0" xfId="0" applyNumberFormat="1" applyFont="1"/>
    <xf numFmtId="0" fontId="38" fillId="0" borderId="0" xfId="0" applyFont="1" applyAlignment="1">
      <alignment horizontal="left" wrapText="1"/>
    </xf>
    <xf numFmtId="1" fontId="26" fillId="0" borderId="0" xfId="0" applyNumberFormat="1" applyFont="1"/>
    <xf numFmtId="0" fontId="25" fillId="7" borderId="0" xfId="0" applyFont="1" applyFill="1"/>
    <xf numFmtId="0" fontId="8" fillId="0" borderId="0" xfId="0" applyFont="1" applyAlignment="1">
      <alignment horizontal="left" wrapText="1"/>
    </xf>
    <xf numFmtId="49" fontId="7" fillId="0" borderId="0" xfId="0" applyNumberFormat="1" applyFont="1"/>
    <xf numFmtId="1" fontId="25" fillId="0" borderId="0" xfId="0" applyNumberFormat="1" applyFont="1" applyAlignment="1">
      <alignment horizontal="center"/>
    </xf>
    <xf numFmtId="1" fontId="25" fillId="0" borderId="0" xfId="0" applyNumberFormat="1" applyFont="1" applyAlignment="1">
      <alignment horizontal="left"/>
    </xf>
    <xf numFmtId="170" fontId="0" fillId="0" borderId="0" xfId="0" applyNumberFormat="1"/>
    <xf numFmtId="173" fontId="25" fillId="0" borderId="0" xfId="3" applyNumberFormat="1" applyFont="1" applyFill="1" applyBorder="1"/>
    <xf numFmtId="2" fontId="26" fillId="0" borderId="0" xfId="3" applyNumberFormat="1" applyFont="1" applyFill="1" applyBorder="1"/>
    <xf numFmtId="2" fontId="25" fillId="5" borderId="9" xfId="3" applyNumberFormat="1" applyFont="1" applyFill="1" applyBorder="1"/>
    <xf numFmtId="2" fontId="25" fillId="0" borderId="0" xfId="3" applyNumberFormat="1" applyFont="1" applyFill="1" applyBorder="1"/>
    <xf numFmtId="2" fontId="36" fillId="5" borderId="9" xfId="3" applyNumberFormat="1" applyFont="1" applyFill="1" applyBorder="1"/>
    <xf numFmtId="165" fontId="25" fillId="0" borderId="1" xfId="3" applyNumberFormat="1" applyFont="1" applyFill="1" applyBorder="1" applyAlignment="1">
      <alignment horizontal="left"/>
    </xf>
    <xf numFmtId="170" fontId="25" fillId="0" borderId="3" xfId="3" applyNumberFormat="1" applyFont="1" applyFill="1" applyBorder="1" applyAlignment="1"/>
    <xf numFmtId="170" fontId="25" fillId="0" borderId="0" xfId="0" quotePrefix="1" applyNumberFormat="1" applyFont="1" applyAlignment="1">
      <alignment horizontal="left"/>
    </xf>
    <xf numFmtId="166" fontId="26" fillId="0" borderId="0" xfId="3" applyNumberFormat="1" applyFont="1" applyFill="1" applyBorder="1"/>
    <xf numFmtId="168" fontId="26" fillId="0" borderId="0" xfId="3" applyNumberFormat="1" applyFont="1" applyFill="1" applyBorder="1"/>
    <xf numFmtId="0" fontId="8" fillId="7" borderId="0" xfId="0" applyFont="1" applyFill="1" applyAlignment="1">
      <alignment horizontal="left" wrapText="1"/>
    </xf>
    <xf numFmtId="165" fontId="26" fillId="7" borderId="0" xfId="3" applyNumberFormat="1" applyFont="1" applyFill="1" applyBorder="1"/>
    <xf numFmtId="165" fontId="25" fillId="7" borderId="9" xfId="3" applyNumberFormat="1" applyFont="1" applyFill="1" applyBorder="1"/>
    <xf numFmtId="38" fontId="27" fillId="6" borderId="17" xfId="0" applyNumberFormat="1" applyFont="1" applyFill="1" applyBorder="1" applyAlignment="1">
      <alignment horizontal="center"/>
    </xf>
    <xf numFmtId="38" fontId="25" fillId="0" borderId="1" xfId="0" applyNumberFormat="1" applyFont="1" applyBorder="1"/>
    <xf numFmtId="38" fontId="29" fillId="0" borderId="3" xfId="0" applyNumberFormat="1" applyFont="1" applyBorder="1" applyAlignment="1">
      <alignment horizontal="right"/>
    </xf>
    <xf numFmtId="38" fontId="29" fillId="0" borderId="2" xfId="0" applyNumberFormat="1" applyFont="1" applyBorder="1" applyAlignment="1">
      <alignment horizontal="right"/>
    </xf>
    <xf numFmtId="38" fontId="26" fillId="0" borderId="3" xfId="0" applyNumberFormat="1" applyFont="1" applyBorder="1" applyAlignment="1">
      <alignment horizontal="right"/>
    </xf>
    <xf numFmtId="38" fontId="26" fillId="0" borderId="2" xfId="0" applyNumberFormat="1" applyFont="1" applyBorder="1" applyAlignment="1">
      <alignment horizontal="right"/>
    </xf>
    <xf numFmtId="38" fontId="25" fillId="5" borderId="1" xfId="0" applyNumberFormat="1" applyFont="1" applyFill="1" applyBorder="1"/>
    <xf numFmtId="38" fontId="25" fillId="5" borderId="2" xfId="3" applyNumberFormat="1" applyFont="1" applyFill="1" applyBorder="1" applyAlignment="1">
      <alignment horizontal="right"/>
    </xf>
    <xf numFmtId="38" fontId="25" fillId="5" borderId="1" xfId="3" applyNumberFormat="1" applyFont="1" applyFill="1" applyBorder="1" applyAlignment="1">
      <alignment horizontal="left"/>
    </xf>
    <xf numFmtId="38" fontId="36" fillId="5" borderId="3" xfId="3" applyNumberFormat="1" applyFont="1" applyFill="1" applyBorder="1" applyAlignment="1">
      <alignment horizontal="right"/>
    </xf>
    <xf numFmtId="38" fontId="36" fillId="5" borderId="2" xfId="3" applyNumberFormat="1" applyFont="1" applyFill="1" applyBorder="1" applyAlignment="1">
      <alignment horizontal="right"/>
    </xf>
    <xf numFmtId="38" fontId="25" fillId="0" borderId="3" xfId="0" applyNumberFormat="1" applyFont="1" applyBorder="1" applyAlignment="1">
      <alignment horizontal="right"/>
    </xf>
    <xf numFmtId="38" fontId="25" fillId="0" borderId="2" xfId="0" applyNumberFormat="1" applyFont="1" applyBorder="1" applyAlignment="1">
      <alignment horizontal="right"/>
    </xf>
    <xf numFmtId="38" fontId="29" fillId="0" borderId="1" xfId="0" applyNumberFormat="1" applyFont="1" applyBorder="1"/>
    <xf numFmtId="38" fontId="25" fillId="0" borderId="3" xfId="3" applyNumberFormat="1" applyFont="1" applyBorder="1" applyAlignment="1">
      <alignment horizontal="right"/>
    </xf>
    <xf numFmtId="38" fontId="25" fillId="0" borderId="2" xfId="3" applyNumberFormat="1" applyFont="1" applyBorder="1" applyAlignment="1">
      <alignment horizontal="right"/>
    </xf>
    <xf numFmtId="38" fontId="25" fillId="0" borderId="1" xfId="3" applyNumberFormat="1" applyFont="1" applyBorder="1"/>
    <xf numFmtId="38" fontId="26" fillId="0" borderId="3" xfId="0" applyNumberFormat="1" applyFont="1" applyBorder="1"/>
    <xf numFmtId="38" fontId="29" fillId="0" borderId="1" xfId="3" applyNumberFormat="1" applyFont="1" applyBorder="1"/>
    <xf numFmtId="38" fontId="29" fillId="0" borderId="3" xfId="3" applyNumberFormat="1" applyFont="1" applyBorder="1"/>
    <xf numFmtId="38" fontId="29" fillId="0" borderId="2" xfId="3" applyNumberFormat="1" applyFont="1" applyBorder="1"/>
    <xf numFmtId="38" fontId="26" fillId="0" borderId="0" xfId="0" applyNumberFormat="1" applyFont="1"/>
    <xf numFmtId="38" fontId="25" fillId="5" borderId="13" xfId="3" applyNumberFormat="1" applyFont="1" applyFill="1" applyBorder="1"/>
    <xf numFmtId="38" fontId="25" fillId="5" borderId="14" xfId="3" applyNumberFormat="1" applyFont="1" applyFill="1" applyBorder="1" applyAlignment="1">
      <alignment horizontal="right"/>
    </xf>
    <xf numFmtId="38" fontId="25" fillId="5" borderId="15" xfId="3" applyNumberFormat="1" applyFont="1" applyFill="1" applyBorder="1" applyAlignment="1">
      <alignment horizontal="right"/>
    </xf>
    <xf numFmtId="44" fontId="26" fillId="0" borderId="0" xfId="0" applyNumberFormat="1" applyFont="1"/>
    <xf numFmtId="0" fontId="27" fillId="8" borderId="0" xfId="0" applyFont="1" applyFill="1"/>
    <xf numFmtId="0" fontId="27" fillId="8" borderId="0" xfId="0" applyFont="1" applyFill="1" applyAlignment="1">
      <alignment horizontal="center"/>
    </xf>
    <xf numFmtId="0" fontId="27" fillId="8" borderId="16" xfId="0" applyFont="1" applyFill="1" applyBorder="1"/>
    <xf numFmtId="0" fontId="37" fillId="8" borderId="0" xfId="0" applyFont="1" applyFill="1"/>
    <xf numFmtId="0" fontId="27" fillId="8" borderId="12" xfId="0" applyFont="1" applyFill="1" applyBorder="1"/>
    <xf numFmtId="7" fontId="39" fillId="5" borderId="0" xfId="3" applyNumberFormat="1" applyFont="1" applyFill="1" applyBorder="1" applyAlignment="1">
      <alignment horizontal="center"/>
    </xf>
    <xf numFmtId="0" fontId="39" fillId="5" borderId="0" xfId="0" applyFont="1" applyFill="1" applyAlignment="1">
      <alignment horizontal="center"/>
    </xf>
    <xf numFmtId="9" fontId="40" fillId="5" borderId="0" xfId="3" applyNumberFormat="1" applyFont="1" applyFill="1" applyBorder="1" applyAlignment="1">
      <alignment horizontal="center"/>
    </xf>
    <xf numFmtId="43" fontId="26" fillId="5" borderId="0" xfId="3" applyFont="1" applyFill="1"/>
    <xf numFmtId="43" fontId="40" fillId="5" borderId="0" xfId="3" applyFont="1" applyFill="1" applyBorder="1" applyAlignment="1">
      <alignment horizontal="center"/>
    </xf>
    <xf numFmtId="167" fontId="41" fillId="0" borderId="3" xfId="10" applyNumberFormat="1" applyFont="1" applyFill="1" applyBorder="1" applyAlignment="1">
      <alignment horizontal="center"/>
    </xf>
    <xf numFmtId="9" fontId="41" fillId="0" borderId="0" xfId="0" applyNumberFormat="1" applyFont="1" applyAlignment="1">
      <alignment horizontal="center"/>
    </xf>
    <xf numFmtId="0" fontId="41" fillId="0" borderId="0" xfId="0" applyFont="1" applyAlignment="1">
      <alignment horizontal="center"/>
    </xf>
    <xf numFmtId="171" fontId="42" fillId="0" borderId="3" xfId="10" applyNumberFormat="1" applyFont="1" applyFill="1" applyBorder="1" applyAlignment="1">
      <alignment horizontal="center"/>
    </xf>
    <xf numFmtId="167" fontId="41" fillId="0" borderId="0" xfId="10" applyNumberFormat="1" applyFont="1" applyFill="1" applyBorder="1" applyAlignment="1">
      <alignment horizontal="center"/>
    </xf>
    <xf numFmtId="9" fontId="43" fillId="0" borderId="0" xfId="0" applyNumberFormat="1" applyFont="1" applyAlignment="1">
      <alignment horizontal="center"/>
    </xf>
    <xf numFmtId="7" fontId="41" fillId="0" borderId="0" xfId="3" applyNumberFormat="1" applyFont="1" applyFill="1" applyBorder="1" applyAlignment="1">
      <alignment horizontal="center"/>
    </xf>
    <xf numFmtId="43" fontId="7" fillId="9" borderId="19" xfId="0" applyNumberFormat="1" applyFont="1" applyFill="1" applyBorder="1"/>
    <xf numFmtId="2" fontId="26" fillId="9" borderId="20" xfId="3" applyNumberFormat="1" applyFont="1" applyFill="1" applyBorder="1"/>
    <xf numFmtId="44" fontId="25" fillId="0" borderId="0" xfId="6" applyFont="1" applyFill="1" applyBorder="1"/>
    <xf numFmtId="165" fontId="35" fillId="5" borderId="9" xfId="0" applyNumberFormat="1" applyFont="1" applyFill="1" applyBorder="1"/>
    <xf numFmtId="165" fontId="26" fillId="5" borderId="9" xfId="0" applyNumberFormat="1" applyFont="1" applyFill="1" applyBorder="1"/>
    <xf numFmtId="165" fontId="25" fillId="5" borderId="9" xfId="0" applyNumberFormat="1" applyFont="1" applyFill="1" applyBorder="1"/>
    <xf numFmtId="0" fontId="1" fillId="0" borderId="20" xfId="0" applyFont="1" applyBorder="1"/>
    <xf numFmtId="0" fontId="9" fillId="0" borderId="12" xfId="0" applyFont="1" applyBorder="1"/>
    <xf numFmtId="0" fontId="9" fillId="0" borderId="12" xfId="0" applyFont="1" applyBorder="1" applyAlignment="1">
      <alignment horizontal="center"/>
    </xf>
    <xf numFmtId="44" fontId="9" fillId="0" borderId="21" xfId="6" applyFont="1" applyBorder="1" applyAlignment="1" applyProtection="1">
      <alignment horizontal="center"/>
    </xf>
    <xf numFmtId="0" fontId="0" fillId="0" borderId="16" xfId="0" applyBorder="1"/>
    <xf numFmtId="44" fontId="0" fillId="0" borderId="22" xfId="6" applyFont="1" applyBorder="1" applyProtection="1"/>
    <xf numFmtId="44" fontId="0" fillId="0" borderId="23" xfId="6" applyFont="1" applyBorder="1" applyProtection="1"/>
    <xf numFmtId="43" fontId="11" fillId="0" borderId="3" xfId="0" applyNumberFormat="1" applyFont="1" applyBorder="1"/>
    <xf numFmtId="43" fontId="11" fillId="0" borderId="2" xfId="0" applyNumberFormat="1" applyFont="1" applyBorder="1"/>
    <xf numFmtId="0" fontId="0" fillId="0" borderId="12" xfId="0" applyBorder="1"/>
    <xf numFmtId="44" fontId="0" fillId="0" borderId="21" xfId="6" applyFont="1" applyBorder="1" applyProtection="1"/>
    <xf numFmtId="0" fontId="0" fillId="0" borderId="20" xfId="0" applyBorder="1"/>
    <xf numFmtId="44" fontId="0" fillId="0" borderId="24" xfId="6" applyFont="1" applyBorder="1" applyProtection="1"/>
    <xf numFmtId="43" fontId="11" fillId="0" borderId="14" xfId="0" applyNumberFormat="1" applyFont="1" applyBorder="1"/>
    <xf numFmtId="43" fontId="11" fillId="10" borderId="3" xfId="0" applyNumberFormat="1" applyFont="1" applyFill="1" applyBorder="1"/>
    <xf numFmtId="43" fontId="7" fillId="0" borderId="1" xfId="0" applyNumberFormat="1" applyFont="1" applyBorder="1" applyAlignment="1">
      <alignment horizontal="left"/>
    </xf>
    <xf numFmtId="43" fontId="13" fillId="0" borderId="3" xfId="0" applyNumberFormat="1" applyFont="1" applyBorder="1"/>
    <xf numFmtId="43" fontId="13" fillId="0" borderId="3" xfId="0" applyNumberFormat="1" applyFont="1" applyBorder="1" applyAlignment="1">
      <alignment horizontal="center"/>
    </xf>
    <xf numFmtId="2" fontId="13" fillId="0" borderId="3" xfId="0" applyNumberFormat="1" applyFont="1" applyBorder="1"/>
    <xf numFmtId="2" fontId="13" fillId="0" borderId="2" xfId="0" applyNumberFormat="1" applyFont="1" applyBorder="1"/>
    <xf numFmtId="43" fontId="9" fillId="0" borderId="1" xfId="0" applyNumberFormat="1" applyFont="1" applyBorder="1" applyAlignment="1">
      <alignment horizontal="left"/>
    </xf>
    <xf numFmtId="44" fontId="13" fillId="0" borderId="3" xfId="6" applyFont="1" applyFill="1" applyBorder="1" applyProtection="1"/>
    <xf numFmtId="0" fontId="7" fillId="10" borderId="1" xfId="0" applyFont="1" applyFill="1" applyBorder="1" applyAlignment="1">
      <alignment horizontal="center"/>
    </xf>
    <xf numFmtId="0" fontId="0" fillId="10" borderId="3" xfId="0" applyFill="1" applyBorder="1"/>
    <xf numFmtId="0" fontId="0" fillId="10" borderId="3" xfId="0" applyFill="1" applyBorder="1" applyAlignment="1">
      <alignment horizontal="center"/>
    </xf>
    <xf numFmtId="0" fontId="0" fillId="10" borderId="2" xfId="0" applyFill="1" applyBorder="1"/>
    <xf numFmtId="0" fontId="1" fillId="0" borderId="3" xfId="0" applyFont="1" applyBorder="1"/>
    <xf numFmtId="0" fontId="1" fillId="0" borderId="2" xfId="0" applyFont="1" applyBorder="1"/>
    <xf numFmtId="0" fontId="9" fillId="0" borderId="1" xfId="0" applyFont="1" applyBorder="1"/>
    <xf numFmtId="0" fontId="1" fillId="0" borderId="3" xfId="0" applyFont="1" applyBorder="1" applyAlignment="1">
      <alignment horizontal="center"/>
    </xf>
    <xf numFmtId="0" fontId="0" fillId="0" borderId="3" xfId="0" applyBorder="1"/>
    <xf numFmtId="0" fontId="0" fillId="0" borderId="2" xfId="0" applyBorder="1"/>
    <xf numFmtId="43" fontId="7" fillId="0" borderId="1" xfId="0" applyNumberFormat="1" applyFont="1" applyBorder="1"/>
    <xf numFmtId="44" fontId="0" fillId="0" borderId="0" xfId="6" applyFont="1" applyBorder="1" applyProtection="1"/>
    <xf numFmtId="0" fontId="44" fillId="0" borderId="0" xfId="0" applyFont="1"/>
    <xf numFmtId="43" fontId="9" fillId="0" borderId="1" xfId="0" applyNumberFormat="1" applyFont="1" applyBorder="1"/>
    <xf numFmtId="43" fontId="13" fillId="10" borderId="3" xfId="0" applyNumberFormat="1" applyFont="1" applyFill="1" applyBorder="1"/>
    <xf numFmtId="0" fontId="0" fillId="10" borderId="2" xfId="0" applyFill="1" applyBorder="1" applyAlignment="1">
      <alignment horizontal="center"/>
    </xf>
    <xf numFmtId="43" fontId="0" fillId="0" borderId="3" xfId="0" applyNumberFormat="1" applyBorder="1"/>
    <xf numFmtId="43" fontId="0" fillId="0" borderId="2" xfId="0" applyNumberFormat="1" applyBorder="1"/>
    <xf numFmtId="43" fontId="9" fillId="0" borderId="13" xfId="0" applyNumberFormat="1" applyFont="1" applyBorder="1"/>
    <xf numFmtId="0" fontId="0" fillId="0" borderId="14" xfId="0" applyBorder="1"/>
    <xf numFmtId="0" fontId="0" fillId="0" borderId="15" xfId="0" applyBorder="1"/>
    <xf numFmtId="10" fontId="7" fillId="9" borderId="19" xfId="10" applyNumberFormat="1" applyFont="1" applyFill="1" applyBorder="1"/>
    <xf numFmtId="1" fontId="26" fillId="0" borderId="0" xfId="3" applyNumberFormat="1" applyFont="1" applyFill="1" applyBorder="1" applyAlignment="1">
      <alignment horizontal="center"/>
    </xf>
    <xf numFmtId="0" fontId="11" fillId="0" borderId="0" xfId="0" applyFont="1"/>
    <xf numFmtId="2" fontId="25" fillId="9" borderId="20" xfId="3" applyNumberFormat="1" applyFont="1" applyFill="1" applyBorder="1"/>
    <xf numFmtId="167" fontId="25" fillId="9" borderId="20" xfId="10" applyNumberFormat="1" applyFont="1" applyFill="1" applyBorder="1"/>
    <xf numFmtId="10" fontId="25" fillId="9" borderId="20" xfId="10" applyNumberFormat="1" applyFont="1" applyFill="1" applyBorder="1"/>
    <xf numFmtId="165" fontId="26" fillId="5" borderId="9" xfId="3" applyNumberFormat="1" applyFont="1" applyFill="1" applyBorder="1"/>
    <xf numFmtId="165" fontId="35" fillId="5" borderId="9" xfId="3" applyNumberFormat="1" applyFont="1" applyFill="1" applyBorder="1"/>
    <xf numFmtId="10" fontId="25" fillId="0" borderId="0" xfId="10" applyNumberFormat="1" applyFont="1" applyFill="1"/>
    <xf numFmtId="0" fontId="1" fillId="0" borderId="5" xfId="0" applyFont="1" applyBorder="1"/>
    <xf numFmtId="44" fontId="1" fillId="0" borderId="7" xfId="6" applyFont="1" applyFill="1" applyBorder="1" applyProtection="1"/>
    <xf numFmtId="0" fontId="1" fillId="0" borderId="1" xfId="0" applyFont="1" applyBorder="1"/>
    <xf numFmtId="44" fontId="1" fillId="0" borderId="2" xfId="6" applyFont="1" applyFill="1" applyBorder="1" applyProtection="1"/>
    <xf numFmtId="43" fontId="1" fillId="0" borderId="1" xfId="0" applyNumberFormat="1" applyFont="1" applyBorder="1"/>
    <xf numFmtId="43" fontId="14" fillId="0" borderId="1" xfId="0" applyNumberFormat="1" applyFont="1" applyBorder="1"/>
    <xf numFmtId="44" fontId="14" fillId="0" borderId="2" xfId="6" applyFont="1" applyFill="1" applyBorder="1" applyProtection="1"/>
    <xf numFmtId="43" fontId="13" fillId="0" borderId="1" xfId="0" applyNumberFormat="1" applyFont="1" applyBorder="1"/>
    <xf numFmtId="44" fontId="13" fillId="0" borderId="2" xfId="6" applyFont="1" applyFill="1" applyBorder="1" applyProtection="1"/>
    <xf numFmtId="44" fontId="9" fillId="0" borderId="2" xfId="6" applyFont="1" applyFill="1" applyBorder="1" applyProtection="1"/>
    <xf numFmtId="43" fontId="45" fillId="11" borderId="4" xfId="0" applyNumberFormat="1" applyFont="1" applyFill="1" applyBorder="1" applyAlignment="1">
      <alignment horizontal="center"/>
    </xf>
    <xf numFmtId="43" fontId="45" fillId="11" borderId="0" xfId="0" applyNumberFormat="1" applyFont="1" applyFill="1" applyAlignment="1">
      <alignment horizontal="center"/>
    </xf>
    <xf numFmtId="0" fontId="0" fillId="11" borderId="0" xfId="0" applyFill="1"/>
    <xf numFmtId="44" fontId="0" fillId="0" borderId="0" xfId="6" applyFont="1"/>
    <xf numFmtId="12" fontId="45" fillId="11" borderId="23" xfId="0" applyNumberFormat="1" applyFont="1" applyFill="1" applyBorder="1" applyAlignment="1">
      <alignment horizontal="center"/>
    </xf>
    <xf numFmtId="44" fontId="0" fillId="0" borderId="1" xfId="6" applyFont="1" applyBorder="1"/>
    <xf numFmtId="44" fontId="0" fillId="0" borderId="2" xfId="6" applyFont="1" applyBorder="1"/>
    <xf numFmtId="44" fontId="0" fillId="0" borderId="13" xfId="6" applyFont="1" applyBorder="1"/>
    <xf numFmtId="44" fontId="0" fillId="0" borderId="15" xfId="6" applyFont="1" applyBorder="1"/>
    <xf numFmtId="44" fontId="9" fillId="0" borderId="1" xfId="6" applyFont="1" applyBorder="1"/>
    <xf numFmtId="0" fontId="46" fillId="11" borderId="24" xfId="0" applyFont="1" applyFill="1" applyBorder="1"/>
    <xf numFmtId="44" fontId="0" fillId="0" borderId="2" xfId="0" applyNumberFormat="1" applyBorder="1"/>
    <xf numFmtId="0" fontId="0" fillId="0" borderId="1" xfId="0" applyBorder="1"/>
    <xf numFmtId="0" fontId="0" fillId="0" borderId="13" xfId="0" applyBorder="1"/>
    <xf numFmtId="44" fontId="9" fillId="12" borderId="2" xfId="6" applyFont="1" applyFill="1" applyBorder="1"/>
    <xf numFmtId="44" fontId="9" fillId="0" borderId="2" xfId="0" applyNumberFormat="1" applyFont="1" applyBorder="1"/>
    <xf numFmtId="170" fontId="8" fillId="0" borderId="0" xfId="0" applyNumberFormat="1" applyFont="1" applyAlignment="1">
      <alignment horizontal="left" wrapText="1"/>
    </xf>
    <xf numFmtId="0" fontId="47" fillId="11" borderId="19" xfId="0" applyFont="1" applyFill="1" applyBorder="1" applyAlignment="1">
      <alignment horizontal="center" vertical="center"/>
    </xf>
    <xf numFmtId="44" fontId="1" fillId="0" borderId="0" xfId="6" applyFont="1"/>
    <xf numFmtId="0" fontId="25" fillId="0" borderId="0" xfId="10" applyNumberFormat="1" applyFont="1" applyFill="1"/>
    <xf numFmtId="37" fontId="26" fillId="5" borderId="0" xfId="0" applyNumberFormat="1" applyFont="1" applyFill="1"/>
    <xf numFmtId="165" fontId="26" fillId="5" borderId="0" xfId="0" applyNumberFormat="1" applyFont="1" applyFill="1"/>
    <xf numFmtId="44" fontId="26" fillId="5" borderId="0" xfId="0" applyNumberFormat="1" applyFont="1" applyFill="1"/>
    <xf numFmtId="44" fontId="13" fillId="0" borderId="3" xfId="6" applyFont="1" applyBorder="1"/>
    <xf numFmtId="44" fontId="1" fillId="0" borderId="3" xfId="6" applyFont="1" applyBorder="1"/>
    <xf numFmtId="44" fontId="11" fillId="0" borderId="3" xfId="6" applyFont="1" applyBorder="1"/>
    <xf numFmtId="44" fontId="11" fillId="0" borderId="14" xfId="6" applyFont="1" applyBorder="1"/>
    <xf numFmtId="44" fontId="45" fillId="11" borderId="16" xfId="6" applyFont="1" applyFill="1" applyBorder="1" applyAlignment="1">
      <alignment horizontal="center"/>
    </xf>
    <xf numFmtId="44" fontId="9" fillId="0" borderId="15" xfId="6" applyFont="1" applyBorder="1"/>
    <xf numFmtId="0" fontId="0" fillId="0" borderId="18" xfId="0" applyBorder="1"/>
    <xf numFmtId="44" fontId="9" fillId="0" borderId="12" xfId="6" applyFont="1" applyBorder="1" applyAlignment="1">
      <alignment horizontal="center"/>
    </xf>
    <xf numFmtId="44" fontId="0" fillId="0" borderId="16" xfId="6" applyFont="1" applyBorder="1"/>
    <xf numFmtId="44" fontId="0" fillId="0" borderId="12" xfId="6" applyFont="1" applyBorder="1"/>
    <xf numFmtId="44" fontId="0" fillId="0" borderId="20" xfId="6" applyFont="1" applyBorder="1"/>
    <xf numFmtId="44" fontId="0" fillId="0" borderId="0" xfId="6" applyFont="1" applyBorder="1"/>
    <xf numFmtId="0" fontId="27" fillId="11" borderId="8" xfId="0" applyFont="1" applyFill="1" applyBorder="1" applyAlignment="1">
      <alignment horizontal="center"/>
    </xf>
    <xf numFmtId="165" fontId="25" fillId="13" borderId="1" xfId="3" applyNumberFormat="1" applyFont="1" applyFill="1" applyBorder="1" applyAlignment="1">
      <alignment horizontal="left"/>
    </xf>
    <xf numFmtId="170" fontId="25" fillId="13" borderId="3" xfId="3" applyNumberFormat="1" applyFont="1" applyFill="1" applyBorder="1" applyAlignment="1"/>
    <xf numFmtId="170" fontId="25" fillId="13" borderId="2" xfId="3" applyNumberFormat="1" applyFont="1" applyFill="1" applyBorder="1" applyAlignment="1"/>
    <xf numFmtId="165" fontId="25" fillId="13" borderId="13" xfId="3" applyNumberFormat="1" applyFont="1" applyFill="1" applyBorder="1" applyAlignment="1">
      <alignment horizontal="left"/>
    </xf>
    <xf numFmtId="170" fontId="25" fillId="13" borderId="14" xfId="3" applyNumberFormat="1" applyFont="1" applyFill="1" applyBorder="1" applyAlignment="1"/>
    <xf numFmtId="165" fontId="25" fillId="13" borderId="13" xfId="3" applyNumberFormat="1" applyFont="1" applyFill="1" applyBorder="1"/>
    <xf numFmtId="5" fontId="25" fillId="13" borderId="14" xfId="3" applyNumberFormat="1" applyFont="1" applyFill="1" applyBorder="1"/>
    <xf numFmtId="0" fontId="25" fillId="13" borderId="13" xfId="0" applyFont="1" applyFill="1" applyBorder="1"/>
    <xf numFmtId="5" fontId="25" fillId="13" borderId="14" xfId="3" applyNumberFormat="1" applyFont="1" applyFill="1" applyBorder="1" applyAlignment="1">
      <alignment horizontal="right"/>
    </xf>
    <xf numFmtId="5" fontId="25" fillId="13" borderId="15" xfId="3" applyNumberFormat="1" applyFont="1" applyFill="1" applyBorder="1" applyAlignment="1">
      <alignment horizontal="right"/>
    </xf>
    <xf numFmtId="0" fontId="4" fillId="13" borderId="25" xfId="0" applyFont="1" applyFill="1" applyBorder="1"/>
    <xf numFmtId="170" fontId="4" fillId="13" borderId="26" xfId="0" applyNumberFormat="1" applyFont="1" applyFill="1" applyBorder="1" applyAlignment="1">
      <alignment horizontal="right"/>
    </xf>
    <xf numFmtId="170" fontId="4" fillId="13" borderId="27" xfId="0" applyNumberFormat="1" applyFont="1" applyFill="1" applyBorder="1" applyAlignment="1">
      <alignment horizontal="right"/>
    </xf>
    <xf numFmtId="0" fontId="4" fillId="13" borderId="5" xfId="0" applyFont="1" applyFill="1" applyBorder="1"/>
    <xf numFmtId="6" fontId="4" fillId="13" borderId="3" xfId="0" applyNumberFormat="1" applyFont="1" applyFill="1" applyBorder="1" applyAlignment="1">
      <alignment horizontal="right"/>
    </xf>
    <xf numFmtId="6" fontId="4" fillId="13" borderId="2" xfId="0" applyNumberFormat="1" applyFont="1" applyFill="1" applyBorder="1" applyAlignment="1">
      <alignment horizontal="right"/>
    </xf>
    <xf numFmtId="0" fontId="4" fillId="13" borderId="1" xfId="0" applyFont="1" applyFill="1" applyBorder="1"/>
    <xf numFmtId="6" fontId="3" fillId="13" borderId="3" xfId="0" applyNumberFormat="1" applyFont="1" applyFill="1" applyBorder="1" applyAlignment="1">
      <alignment horizontal="right"/>
    </xf>
    <xf numFmtId="6" fontId="3" fillId="13" borderId="2" xfId="0" applyNumberFormat="1" applyFont="1" applyFill="1" applyBorder="1" applyAlignment="1">
      <alignment horizontal="right"/>
    </xf>
    <xf numFmtId="0" fontId="4" fillId="13" borderId="28" xfId="0" applyFont="1" applyFill="1" applyBorder="1"/>
    <xf numFmtId="6" fontId="3" fillId="13" borderId="29" xfId="0" applyNumberFormat="1" applyFont="1" applyFill="1" applyBorder="1" applyAlignment="1">
      <alignment horizontal="right"/>
    </xf>
    <xf numFmtId="170" fontId="3" fillId="13" borderId="29" xfId="0" applyNumberFormat="1" applyFont="1" applyFill="1" applyBorder="1" applyAlignment="1">
      <alignment horizontal="right"/>
    </xf>
    <xf numFmtId="170" fontId="3" fillId="13" borderId="30" xfId="0" applyNumberFormat="1" applyFont="1" applyFill="1" applyBorder="1" applyAlignment="1">
      <alignment horizontal="right"/>
    </xf>
    <xf numFmtId="0" fontId="25" fillId="13" borderId="31" xfId="0" applyFont="1" applyFill="1" applyBorder="1"/>
    <xf numFmtId="6" fontId="25" fillId="13" borderId="32" xfId="0" applyNumberFormat="1" applyFont="1" applyFill="1" applyBorder="1" applyAlignment="1">
      <alignment horizontal="right"/>
    </xf>
    <xf numFmtId="10" fontId="25" fillId="0" borderId="33" xfId="10" applyNumberFormat="1" applyFont="1" applyBorder="1"/>
    <xf numFmtId="165" fontId="25" fillId="14" borderId="0" xfId="3" applyNumberFormat="1" applyFont="1" applyFill="1" applyBorder="1"/>
    <xf numFmtId="165" fontId="25" fillId="14" borderId="0" xfId="3" applyNumberFormat="1" applyFont="1" applyFill="1" applyBorder="1" applyAlignment="1"/>
    <xf numFmtId="170" fontId="25" fillId="14" borderId="0" xfId="3" applyNumberFormat="1" applyFont="1" applyFill="1" applyBorder="1" applyAlignment="1"/>
    <xf numFmtId="170" fontId="25" fillId="14" borderId="0" xfId="0" applyNumberFormat="1" applyFont="1" applyFill="1"/>
    <xf numFmtId="0" fontId="25" fillId="14" borderId="0" xfId="0" applyFont="1" applyFill="1"/>
    <xf numFmtId="44" fontId="25" fillId="14" borderId="0" xfId="6" applyFont="1" applyFill="1" applyBorder="1"/>
    <xf numFmtId="0" fontId="30" fillId="0" borderId="0" xfId="10" applyNumberFormat="1" applyFont="1" applyFill="1"/>
    <xf numFmtId="10" fontId="25" fillId="0" borderId="0" xfId="0" applyNumberFormat="1" applyFont="1"/>
    <xf numFmtId="10" fontId="25" fillId="0" borderId="0" xfId="10" applyNumberFormat="1" applyFont="1" applyBorder="1"/>
    <xf numFmtId="170" fontId="26" fillId="0" borderId="1" xfId="0" applyNumberFormat="1" applyFont="1" applyBorder="1"/>
    <xf numFmtId="170" fontId="26" fillId="0" borderId="3" xfId="0" applyNumberFormat="1" applyFont="1" applyBorder="1"/>
    <xf numFmtId="170" fontId="26" fillId="0" borderId="2" xfId="0" applyNumberFormat="1" applyFont="1" applyBorder="1"/>
    <xf numFmtId="0" fontId="47" fillId="11" borderId="20" xfId="0" applyFont="1" applyFill="1" applyBorder="1" applyAlignment="1">
      <alignment horizontal="center" vertical="center"/>
    </xf>
    <xf numFmtId="44" fontId="0" fillId="0" borderId="34" xfId="6" applyFont="1" applyBorder="1"/>
    <xf numFmtId="0" fontId="0" fillId="0" borderId="34" xfId="0" applyBorder="1"/>
    <xf numFmtId="0" fontId="0" fillId="0" borderId="35" xfId="0" applyBorder="1"/>
    <xf numFmtId="0" fontId="9" fillId="0" borderId="0" xfId="0" applyFont="1"/>
    <xf numFmtId="0" fontId="9" fillId="0" borderId="0" xfId="0" applyFont="1" applyAlignment="1">
      <alignment horizontal="center"/>
    </xf>
    <xf numFmtId="44" fontId="9" fillId="0" borderId="0" xfId="6" applyFont="1" applyBorder="1" applyAlignment="1">
      <alignment horizontal="center"/>
    </xf>
    <xf numFmtId="44" fontId="9" fillId="0" borderId="23" xfId="6" applyFont="1" applyBorder="1" applyAlignment="1" applyProtection="1">
      <alignment horizontal="center"/>
    </xf>
    <xf numFmtId="44" fontId="13" fillId="0" borderId="3" xfId="6" applyFont="1" applyFill="1" applyBorder="1"/>
    <xf numFmtId="0" fontId="1" fillId="0" borderId="36" xfId="0" applyFont="1" applyBorder="1"/>
    <xf numFmtId="0" fontId="1" fillId="0" borderId="34" xfId="0" applyFont="1" applyBorder="1"/>
    <xf numFmtId="43" fontId="1" fillId="0" borderId="34" xfId="0" applyNumberFormat="1" applyFont="1" applyBorder="1"/>
    <xf numFmtId="43" fontId="14" fillId="0" borderId="34" xfId="0" applyNumberFormat="1" applyFont="1" applyBorder="1"/>
    <xf numFmtId="43" fontId="13" fillId="0" borderId="34" xfId="0" applyNumberFormat="1" applyFont="1" applyBorder="1"/>
    <xf numFmtId="43" fontId="7" fillId="0" borderId="34" xfId="0" applyNumberFormat="1" applyFont="1" applyBorder="1"/>
    <xf numFmtId="43" fontId="9" fillId="0" borderId="35" xfId="0" applyNumberFormat="1" applyFont="1" applyBorder="1"/>
    <xf numFmtId="165" fontId="48" fillId="5" borderId="9" xfId="3" applyNumberFormat="1" applyFont="1" applyFill="1" applyBorder="1"/>
    <xf numFmtId="3" fontId="25" fillId="7" borderId="0" xfId="0" applyNumberFormat="1" applyFont="1" applyFill="1"/>
    <xf numFmtId="3" fontId="49" fillId="0" borderId="0" xfId="3" applyNumberFormat="1" applyFont="1"/>
    <xf numFmtId="3" fontId="25" fillId="15" borderId="0" xfId="0" applyNumberFormat="1" applyFont="1" applyFill="1"/>
    <xf numFmtId="0" fontId="7" fillId="0" borderId="0" xfId="0" applyFont="1" applyAlignment="1">
      <alignment horizontal="left" wrapText="1"/>
    </xf>
    <xf numFmtId="49" fontId="7" fillId="0" borderId="4" xfId="0" applyNumberFormat="1" applyFont="1" applyBorder="1" applyAlignment="1">
      <alignment horizontal="center"/>
    </xf>
    <xf numFmtId="2" fontId="9" fillId="0" borderId="19" xfId="0" applyNumberFormat="1" applyFont="1" applyBorder="1" applyAlignment="1">
      <alignment horizontal="center"/>
    </xf>
    <xf numFmtId="1" fontId="9" fillId="0" borderId="19" xfId="0" applyNumberFormat="1" applyFont="1" applyBorder="1" applyAlignment="1">
      <alignment horizontal="center"/>
    </xf>
    <xf numFmtId="49" fontId="7" fillId="0" borderId="4" xfId="0" applyNumberFormat="1" applyFont="1" applyBorder="1"/>
    <xf numFmtId="172" fontId="13" fillId="0" borderId="4" xfId="0" applyNumberFormat="1" applyFont="1" applyBorder="1"/>
    <xf numFmtId="172" fontId="13" fillId="0" borderId="9" xfId="0" applyNumberFormat="1" applyFont="1" applyBorder="1"/>
    <xf numFmtId="172" fontId="13" fillId="0" borderId="11" xfId="0" applyNumberFormat="1" applyFont="1" applyBorder="1"/>
    <xf numFmtId="172" fontId="13" fillId="0" borderId="19" xfId="0" applyNumberFormat="1" applyFont="1" applyBorder="1"/>
    <xf numFmtId="49" fontId="13" fillId="0" borderId="24" xfId="0" applyNumberFormat="1" applyFont="1" applyBorder="1" applyAlignment="1">
      <alignment horizontal="left"/>
    </xf>
    <xf numFmtId="44" fontId="9" fillId="10" borderId="19" xfId="6" applyFont="1" applyFill="1" applyBorder="1" applyProtection="1"/>
    <xf numFmtId="44" fontId="9" fillId="10" borderId="17" xfId="6" applyFont="1" applyFill="1" applyBorder="1" applyProtection="1"/>
    <xf numFmtId="0" fontId="1" fillId="0" borderId="9" xfId="0" applyFont="1" applyBorder="1"/>
    <xf numFmtId="43" fontId="13" fillId="0" borderId="9" xfId="0" applyNumberFormat="1" applyFont="1" applyBorder="1"/>
    <xf numFmtId="49" fontId="17" fillId="0" borderId="4" xfId="0" applyNumberFormat="1" applyFont="1" applyBorder="1"/>
    <xf numFmtId="43" fontId="9" fillId="0" borderId="17" xfId="0" applyNumberFormat="1" applyFont="1" applyBorder="1"/>
    <xf numFmtId="43" fontId="9" fillId="0" borderId="9" xfId="0" applyNumberFormat="1" applyFont="1" applyBorder="1"/>
    <xf numFmtId="49" fontId="9" fillId="0" borderId="23" xfId="0" applyNumberFormat="1" applyFont="1" applyBorder="1"/>
    <xf numFmtId="49" fontId="9" fillId="0" borderId="4" xfId="0" applyNumberFormat="1" applyFont="1" applyBorder="1"/>
    <xf numFmtId="49" fontId="19" fillId="0" borderId="19" xfId="0" applyNumberFormat="1" applyFont="1" applyBorder="1" applyAlignment="1">
      <alignment vertical="center"/>
    </xf>
    <xf numFmtId="49" fontId="8" fillId="0" borderId="20" xfId="0" applyNumberFormat="1" applyFont="1" applyBorder="1" applyAlignment="1">
      <alignment vertical="center"/>
    </xf>
    <xf numFmtId="49" fontId="19" fillId="0" borderId="20" xfId="0" applyNumberFormat="1" applyFont="1" applyBorder="1" applyAlignment="1">
      <alignment vertical="center"/>
    </xf>
    <xf numFmtId="49" fontId="11" fillId="0" borderId="20" xfId="0" applyNumberFormat="1" applyFont="1" applyBorder="1" applyAlignment="1">
      <alignment horizontal="left" vertical="center"/>
    </xf>
    <xf numFmtId="43" fontId="13" fillId="0" borderId="8" xfId="0" applyNumberFormat="1" applyFont="1" applyBorder="1"/>
    <xf numFmtId="44" fontId="9" fillId="10" borderId="17" xfId="6" applyFont="1" applyFill="1" applyBorder="1"/>
    <xf numFmtId="49" fontId="16" fillId="0" borderId="4" xfId="0" applyNumberFormat="1" applyFont="1" applyBorder="1"/>
    <xf numFmtId="0" fontId="1" fillId="0" borderId="4" xfId="0" applyFont="1" applyBorder="1"/>
    <xf numFmtId="2" fontId="9" fillId="0" borderId="17" xfId="0" applyNumberFormat="1" applyFont="1" applyBorder="1" applyAlignment="1">
      <alignment horizontal="center"/>
    </xf>
    <xf numFmtId="1" fontId="9" fillId="0" borderId="17" xfId="0" applyNumberFormat="1" applyFont="1" applyBorder="1" applyAlignment="1">
      <alignment horizontal="center"/>
    </xf>
    <xf numFmtId="44" fontId="9" fillId="0" borderId="17" xfId="6" applyFont="1" applyFill="1" applyBorder="1" applyAlignment="1">
      <alignment horizontal="center" vertical="center"/>
    </xf>
    <xf numFmtId="172" fontId="13" fillId="0" borderId="10" xfId="0" applyNumberFormat="1" applyFont="1" applyBorder="1"/>
    <xf numFmtId="172" fontId="13" fillId="0" borderId="17" xfId="0" applyNumberFormat="1" applyFont="1" applyBorder="1"/>
    <xf numFmtId="43" fontId="13" fillId="0" borderId="10" xfId="0" applyNumberFormat="1" applyFont="1" applyBorder="1"/>
    <xf numFmtId="43" fontId="9" fillId="0" borderId="10" xfId="0" applyNumberFormat="1" applyFont="1" applyBorder="1"/>
    <xf numFmtId="49" fontId="7" fillId="0" borderId="17" xfId="0" applyNumberFormat="1" applyFont="1" applyBorder="1" applyAlignment="1">
      <alignment vertical="center"/>
    </xf>
    <xf numFmtId="0" fontId="0" fillId="0" borderId="17" xfId="0" applyBorder="1"/>
    <xf numFmtId="172" fontId="7" fillId="0" borderId="19" xfId="0" applyNumberFormat="1" applyFont="1" applyBorder="1"/>
    <xf numFmtId="172" fontId="7" fillId="0" borderId="17" xfId="0" applyNumberFormat="1" applyFont="1" applyBorder="1"/>
    <xf numFmtId="172" fontId="7" fillId="0" borderId="4" xfId="0" applyNumberFormat="1" applyFont="1" applyBorder="1"/>
    <xf numFmtId="172" fontId="7" fillId="0" borderId="9" xfId="0" applyNumberFormat="1" applyFont="1" applyBorder="1"/>
    <xf numFmtId="43" fontId="0" fillId="0" borderId="0" xfId="0" applyNumberFormat="1"/>
    <xf numFmtId="7" fontId="26" fillId="0" borderId="0" xfId="0" applyNumberFormat="1" applyFont="1"/>
    <xf numFmtId="8" fontId="0" fillId="0" borderId="0" xfId="0" applyNumberFormat="1"/>
    <xf numFmtId="44" fontId="32" fillId="0" borderId="0" xfId="6" applyFont="1" applyFill="1" applyBorder="1" applyAlignment="1">
      <alignment horizontal="center"/>
    </xf>
    <xf numFmtId="44" fontId="0" fillId="0" borderId="0" xfId="0" applyNumberFormat="1"/>
    <xf numFmtId="171" fontId="26" fillId="0" borderId="0" xfId="0" applyNumberFormat="1" applyFont="1"/>
    <xf numFmtId="49" fontId="7" fillId="0" borderId="0" xfId="0" applyNumberFormat="1" applyFont="1" applyAlignment="1">
      <alignment horizontal="center"/>
    </xf>
    <xf numFmtId="49" fontId="9" fillId="0" borderId="0" xfId="0" applyNumberFormat="1" applyFont="1" applyAlignment="1">
      <alignment horizontal="center"/>
    </xf>
    <xf numFmtId="49" fontId="0" fillId="0" borderId="0" xfId="0" applyNumberFormat="1" applyAlignment="1">
      <alignment horizontal="left"/>
    </xf>
    <xf numFmtId="49" fontId="9" fillId="0" borderId="0" xfId="0" applyNumberFormat="1" applyFont="1"/>
    <xf numFmtId="49" fontId="15" fillId="0" borderId="4" xfId="0" applyNumberFormat="1" applyFont="1" applyBorder="1"/>
    <xf numFmtId="49" fontId="16" fillId="0" borderId="0" xfId="0" applyNumberFormat="1" applyFont="1"/>
    <xf numFmtId="49" fontId="13" fillId="0" borderId="0" xfId="0" applyNumberFormat="1" applyFont="1" applyAlignment="1">
      <alignment horizontal="left"/>
    </xf>
    <xf numFmtId="49" fontId="7" fillId="0" borderId="0" xfId="0" applyNumberFormat="1" applyFont="1" applyAlignment="1">
      <alignment horizontal="left"/>
    </xf>
    <xf numFmtId="0" fontId="1" fillId="0" borderId="0" xfId="0" applyFont="1"/>
    <xf numFmtId="0" fontId="1" fillId="0" borderId="23" xfId="0" applyFont="1" applyBorder="1"/>
    <xf numFmtId="49" fontId="17" fillId="0" borderId="0" xfId="0" applyNumberFormat="1" applyFont="1"/>
    <xf numFmtId="49" fontId="18" fillId="0" borderId="0" xfId="0" applyNumberFormat="1" applyFont="1"/>
    <xf numFmtId="171" fontId="7" fillId="0" borderId="0" xfId="0" applyNumberFormat="1" applyFont="1"/>
    <xf numFmtId="0" fontId="18" fillId="0" borderId="0" xfId="0" applyFont="1"/>
    <xf numFmtId="0" fontId="9" fillId="0" borderId="19" xfId="0" applyFont="1" applyBorder="1" applyAlignment="1">
      <alignment horizontal="center"/>
    </xf>
    <xf numFmtId="0" fontId="9" fillId="0" borderId="17" xfId="0" applyFont="1" applyBorder="1" applyAlignment="1">
      <alignment horizontal="center"/>
    </xf>
    <xf numFmtId="44" fontId="9" fillId="0" borderId="19" xfId="6" applyFont="1" applyFill="1" applyBorder="1" applyAlignment="1">
      <alignment horizontal="left"/>
    </xf>
    <xf numFmtId="44" fontId="9" fillId="0" borderId="17" xfId="6" applyFont="1" applyFill="1" applyBorder="1" applyAlignment="1">
      <alignment horizontal="left"/>
    </xf>
    <xf numFmtId="44" fontId="13" fillId="0" borderId="18" xfId="0" applyNumberFormat="1" applyFont="1" applyBorder="1"/>
    <xf numFmtId="44" fontId="13" fillId="0" borderId="8" xfId="0" applyNumberFormat="1" applyFont="1" applyBorder="1"/>
    <xf numFmtId="44" fontId="13" fillId="0" borderId="4" xfId="0" applyNumberFormat="1" applyFont="1" applyBorder="1"/>
    <xf numFmtId="44" fontId="13" fillId="0" borderId="9" xfId="0" applyNumberFormat="1" applyFont="1" applyBorder="1"/>
    <xf numFmtId="44" fontId="9" fillId="0" borderId="19" xfId="0" applyNumberFormat="1" applyFont="1" applyBorder="1"/>
    <xf numFmtId="44" fontId="9" fillId="0" borderId="17" xfId="0" applyNumberFormat="1" applyFont="1" applyBorder="1"/>
    <xf numFmtId="44" fontId="13" fillId="0" borderId="11" xfId="0" applyNumberFormat="1" applyFont="1" applyBorder="1"/>
    <xf numFmtId="44" fontId="13" fillId="0" borderId="10" xfId="0" applyNumberFormat="1" applyFont="1" applyBorder="1"/>
    <xf numFmtId="44" fontId="9" fillId="0" borderId="11" xfId="0" applyNumberFormat="1" applyFont="1" applyBorder="1"/>
    <xf numFmtId="44" fontId="9" fillId="0" borderId="10" xfId="0" applyNumberFormat="1" applyFont="1" applyBorder="1"/>
    <xf numFmtId="44" fontId="9" fillId="10" borderId="19" xfId="6" applyFont="1" applyFill="1" applyBorder="1"/>
    <xf numFmtId="44" fontId="7" fillId="0" borderId="19" xfId="0" applyNumberFormat="1" applyFont="1" applyBorder="1" applyAlignment="1">
      <alignment vertical="center"/>
    </xf>
    <xf numFmtId="44" fontId="7" fillId="0" borderId="17" xfId="0" applyNumberFormat="1" applyFont="1" applyBorder="1" applyAlignment="1">
      <alignment vertical="center"/>
    </xf>
    <xf numFmtId="0" fontId="27" fillId="6" borderId="1" xfId="0" applyFont="1" applyFill="1" applyBorder="1"/>
    <xf numFmtId="165" fontId="26" fillId="0" borderId="13" xfId="3" applyNumberFormat="1" applyFont="1" applyFill="1" applyBorder="1"/>
    <xf numFmtId="170" fontId="26" fillId="0" borderId="14" xfId="0" applyNumberFormat="1" applyFont="1" applyBorder="1"/>
    <xf numFmtId="165" fontId="26" fillId="0" borderId="14" xfId="3" applyNumberFormat="1" applyFont="1" applyFill="1" applyBorder="1"/>
    <xf numFmtId="165" fontId="26" fillId="0" borderId="15" xfId="3" applyNumberFormat="1" applyFont="1" applyFill="1" applyBorder="1"/>
    <xf numFmtId="44" fontId="9" fillId="0" borderId="18" xfId="0" applyNumberFormat="1" applyFont="1" applyBorder="1"/>
    <xf numFmtId="44" fontId="9" fillId="0" borderId="8" xfId="0" applyNumberFormat="1" applyFont="1" applyBorder="1"/>
    <xf numFmtId="44" fontId="9" fillId="10" borderId="24" xfId="6" applyFont="1" applyFill="1" applyBorder="1" applyProtection="1"/>
    <xf numFmtId="44" fontId="9" fillId="10" borderId="20" xfId="6" applyFont="1" applyFill="1" applyBorder="1"/>
    <xf numFmtId="44" fontId="9" fillId="10" borderId="24" xfId="6" applyFont="1" applyFill="1" applyBorder="1"/>
    <xf numFmtId="49" fontId="9" fillId="13" borderId="4" xfId="0" applyNumberFormat="1" applyFont="1" applyFill="1" applyBorder="1"/>
    <xf numFmtId="49" fontId="7" fillId="13" borderId="0" xfId="0" applyNumberFormat="1" applyFont="1" applyFill="1"/>
    <xf numFmtId="49" fontId="20" fillId="13" borderId="11" xfId="0" applyNumberFormat="1" applyFont="1" applyFill="1" applyBorder="1" applyAlignment="1">
      <alignment horizontal="left"/>
    </xf>
    <xf numFmtId="49" fontId="7" fillId="13" borderId="12" xfId="0" applyNumberFormat="1" applyFont="1" applyFill="1" applyBorder="1"/>
    <xf numFmtId="49" fontId="7" fillId="13" borderId="19" xfId="0" applyNumberFormat="1" applyFont="1" applyFill="1" applyBorder="1"/>
    <xf numFmtId="49" fontId="7" fillId="13" borderId="20" xfId="0" applyNumberFormat="1" applyFont="1" applyFill="1" applyBorder="1"/>
    <xf numFmtId="49" fontId="9" fillId="13" borderId="20" xfId="0" applyNumberFormat="1" applyFont="1" applyFill="1" applyBorder="1"/>
    <xf numFmtId="49" fontId="13" fillId="13" borderId="24" xfId="0" applyNumberFormat="1" applyFont="1" applyFill="1" applyBorder="1" applyAlignment="1">
      <alignment horizontal="left"/>
    </xf>
    <xf numFmtId="49" fontId="9" fillId="0" borderId="19" xfId="0" applyNumberFormat="1" applyFont="1" applyBorder="1"/>
    <xf numFmtId="165" fontId="26" fillId="0" borderId="0" xfId="3" applyNumberFormat="1" applyFont="1" applyFill="1" applyBorder="1" applyAlignment="1">
      <alignment wrapText="1"/>
    </xf>
    <xf numFmtId="49" fontId="16" fillId="13" borderId="19" xfId="0" applyNumberFormat="1" applyFont="1" applyFill="1" applyBorder="1"/>
    <xf numFmtId="44" fontId="16" fillId="10" borderId="20" xfId="6" applyFont="1" applyFill="1" applyBorder="1"/>
    <xf numFmtId="0" fontId="50" fillId="6" borderId="27" xfId="0" applyFont="1" applyFill="1" applyBorder="1" applyAlignment="1">
      <alignment horizontal="center"/>
    </xf>
    <xf numFmtId="43" fontId="51" fillId="0" borderId="1" xfId="0" applyNumberFormat="1" applyFont="1" applyBorder="1"/>
    <xf numFmtId="43" fontId="51" fillId="0" borderId="3" xfId="0" applyNumberFormat="1" applyFont="1" applyBorder="1"/>
    <xf numFmtId="44" fontId="8" fillId="0" borderId="3" xfId="6" applyFont="1" applyBorder="1"/>
    <xf numFmtId="165" fontId="8" fillId="0" borderId="3" xfId="0" applyNumberFormat="1" applyFont="1" applyBorder="1"/>
    <xf numFmtId="165" fontId="8" fillId="0" borderId="2" xfId="0" applyNumberFormat="1" applyFont="1" applyBorder="1"/>
    <xf numFmtId="43" fontId="52" fillId="0" borderId="1" xfId="0" applyNumberFormat="1" applyFont="1" applyBorder="1"/>
    <xf numFmtId="43" fontId="52" fillId="0" borderId="3" xfId="0" applyNumberFormat="1" applyFont="1" applyBorder="1"/>
    <xf numFmtId="44" fontId="10" fillId="0" borderId="3" xfId="6" applyFont="1" applyBorder="1"/>
    <xf numFmtId="43" fontId="10" fillId="0" borderId="2" xfId="0" applyNumberFormat="1" applyFont="1" applyBorder="1" applyAlignment="1">
      <alignment horizontal="center"/>
    </xf>
    <xf numFmtId="43" fontId="53" fillId="0" borderId="1" xfId="0" applyNumberFormat="1" applyFont="1" applyBorder="1"/>
    <xf numFmtId="43" fontId="53" fillId="0" borderId="3" xfId="0" applyNumberFormat="1" applyFont="1" applyBorder="1"/>
    <xf numFmtId="44" fontId="11" fillId="0" borderId="3" xfId="6" applyFont="1" applyFill="1" applyBorder="1" applyProtection="1"/>
    <xf numFmtId="43" fontId="54" fillId="0" borderId="1" xfId="0" applyNumberFormat="1" applyFont="1" applyBorder="1"/>
    <xf numFmtId="43" fontId="54" fillId="0" borderId="3" xfId="0" applyNumberFormat="1" applyFont="1" applyBorder="1"/>
    <xf numFmtId="43" fontId="12" fillId="10" borderId="1" xfId="0" applyNumberFormat="1" applyFont="1" applyFill="1" applyBorder="1"/>
    <xf numFmtId="43" fontId="12" fillId="10" borderId="3" xfId="0" applyNumberFormat="1" applyFont="1" applyFill="1" applyBorder="1"/>
    <xf numFmtId="44" fontId="11" fillId="10" borderId="3" xfId="6" applyFont="1" applyFill="1" applyBorder="1"/>
    <xf numFmtId="0" fontId="47" fillId="6" borderId="2" xfId="0" applyFont="1" applyFill="1" applyBorder="1" applyAlignment="1">
      <alignment horizontal="center"/>
    </xf>
    <xf numFmtId="43" fontId="9" fillId="10" borderId="1" xfId="0" applyNumberFormat="1" applyFont="1" applyFill="1" applyBorder="1"/>
    <xf numFmtId="43" fontId="9" fillId="10" borderId="3" xfId="0" applyNumberFormat="1" applyFont="1" applyFill="1" applyBorder="1"/>
    <xf numFmtId="167" fontId="11" fillId="10" borderId="3" xfId="10" applyNumberFormat="1" applyFont="1" applyFill="1" applyBorder="1" applyProtection="1"/>
    <xf numFmtId="43" fontId="47" fillId="6" borderId="2" xfId="0" applyNumberFormat="1" applyFont="1" applyFill="1" applyBorder="1" applyAlignment="1">
      <alignment horizontal="center"/>
    </xf>
    <xf numFmtId="43" fontId="7" fillId="0" borderId="3" xfId="0" applyNumberFormat="1" applyFont="1" applyBorder="1" applyAlignment="1">
      <alignment horizontal="left"/>
    </xf>
    <xf numFmtId="43" fontId="9" fillId="0" borderId="3" xfId="0" applyNumberFormat="1" applyFont="1" applyBorder="1" applyAlignment="1">
      <alignment horizontal="left"/>
    </xf>
    <xf numFmtId="0" fontId="7" fillId="10" borderId="3" xfId="0" applyFont="1" applyFill="1" applyBorder="1" applyAlignment="1">
      <alignment horizontal="center"/>
    </xf>
    <xf numFmtId="0" fontId="9" fillId="0" borderId="3" xfId="0" applyFont="1" applyBorder="1"/>
    <xf numFmtId="43" fontId="7" fillId="0" borderId="3" xfId="0" applyNumberFormat="1" applyFont="1" applyBorder="1"/>
    <xf numFmtId="0" fontId="44" fillId="0" borderId="1" xfId="0" applyFont="1" applyBorder="1"/>
    <xf numFmtId="0" fontId="44" fillId="0" borderId="3" xfId="0" applyFont="1" applyBorder="1"/>
    <xf numFmtId="44" fontId="0" fillId="0" borderId="3" xfId="6" applyFont="1" applyBorder="1"/>
    <xf numFmtId="43" fontId="12" fillId="0" borderId="1" xfId="0" applyNumberFormat="1" applyFont="1" applyBorder="1"/>
    <xf numFmtId="43" fontId="12" fillId="0" borderId="3" xfId="0" applyNumberFormat="1" applyFont="1" applyBorder="1"/>
    <xf numFmtId="43" fontId="9" fillId="0" borderId="3" xfId="0" applyNumberFormat="1" applyFont="1" applyBorder="1"/>
    <xf numFmtId="44" fontId="9" fillId="0" borderId="3" xfId="6" applyFont="1" applyFill="1" applyBorder="1"/>
    <xf numFmtId="43" fontId="9" fillId="0" borderId="14" xfId="0" applyNumberFormat="1" applyFont="1" applyBorder="1"/>
    <xf numFmtId="0" fontId="0" fillId="7" borderId="0" xfId="0" applyFill="1"/>
    <xf numFmtId="165" fontId="8" fillId="7" borderId="3" xfId="0" applyNumberFormat="1" applyFont="1" applyFill="1" applyBorder="1"/>
    <xf numFmtId="43" fontId="11" fillId="7" borderId="3" xfId="0" applyNumberFormat="1" applyFont="1" applyFill="1" applyBorder="1"/>
    <xf numFmtId="43" fontId="13" fillId="7" borderId="3" xfId="0" applyNumberFormat="1" applyFont="1" applyFill="1" applyBorder="1"/>
    <xf numFmtId="0" fontId="0" fillId="7" borderId="3" xfId="0" applyFill="1" applyBorder="1"/>
    <xf numFmtId="0" fontId="1" fillId="7" borderId="3" xfId="0" applyFont="1" applyFill="1" applyBorder="1"/>
    <xf numFmtId="0" fontId="0" fillId="7" borderId="3" xfId="0" applyFill="1" applyBorder="1" applyAlignment="1">
      <alignment horizontal="center"/>
    </xf>
    <xf numFmtId="43" fontId="11" fillId="7" borderId="14" xfId="0" applyNumberFormat="1" applyFont="1" applyFill="1" applyBorder="1"/>
    <xf numFmtId="44" fontId="9" fillId="7" borderId="33" xfId="6" applyFont="1" applyFill="1" applyBorder="1"/>
    <xf numFmtId="9" fontId="0" fillId="0" borderId="0" xfId="10" applyFont="1"/>
    <xf numFmtId="0" fontId="9" fillId="16" borderId="0" xfId="0" applyFont="1" applyFill="1"/>
    <xf numFmtId="44" fontId="9" fillId="16" borderId="33" xfId="6" applyFont="1" applyFill="1" applyBorder="1"/>
    <xf numFmtId="9" fontId="0" fillId="16" borderId="37" xfId="0" applyNumberFormat="1" applyFill="1" applyBorder="1"/>
    <xf numFmtId="49" fontId="13" fillId="0" borderId="23" xfId="0" applyNumberFormat="1" applyFont="1" applyBorder="1" applyAlignment="1">
      <alignment horizontal="left"/>
    </xf>
    <xf numFmtId="10" fontId="9" fillId="16" borderId="0" xfId="10" applyNumberFormat="1" applyFont="1" applyFill="1"/>
    <xf numFmtId="10" fontId="13" fillId="2" borderId="38" xfId="10" applyNumberFormat="1" applyFont="1" applyFill="1" applyBorder="1" applyProtection="1">
      <protection locked="0"/>
    </xf>
    <xf numFmtId="9" fontId="46" fillId="11" borderId="18" xfId="0" applyNumberFormat="1" applyFont="1" applyFill="1" applyBorder="1" applyAlignment="1">
      <alignment horizontal="center"/>
    </xf>
    <xf numFmtId="9" fontId="46" fillId="11" borderId="16" xfId="0" applyNumberFormat="1" applyFont="1" applyFill="1" applyBorder="1" applyAlignment="1">
      <alignment horizontal="center"/>
    </xf>
    <xf numFmtId="0" fontId="47" fillId="11" borderId="22" xfId="0" applyFont="1" applyFill="1" applyBorder="1" applyAlignment="1">
      <alignment horizontal="center" vertical="center"/>
    </xf>
    <xf numFmtId="44" fontId="0" fillId="0" borderId="5" xfId="6" applyFont="1" applyBorder="1"/>
    <xf numFmtId="44" fontId="0" fillId="0" borderId="7" xfId="6" applyFont="1" applyBorder="1"/>
    <xf numFmtId="44" fontId="0" fillId="0" borderId="36" xfId="6" applyFont="1" applyBorder="1"/>
    <xf numFmtId="44" fontId="0" fillId="0" borderId="7" xfId="0" applyNumberFormat="1" applyBorder="1"/>
    <xf numFmtId="43" fontId="45" fillId="0" borderId="17" xfId="0" applyNumberFormat="1" applyFont="1" applyBorder="1" applyAlignment="1">
      <alignment horizontal="center"/>
    </xf>
    <xf numFmtId="44" fontId="45" fillId="0" borderId="17" xfId="6" applyFont="1" applyFill="1" applyBorder="1" applyAlignment="1">
      <alignment horizontal="center"/>
    </xf>
    <xf numFmtId="12" fontId="45" fillId="0" borderId="17" xfId="0" applyNumberFormat="1" applyFont="1" applyBorder="1" applyAlignment="1">
      <alignment horizontal="center"/>
    </xf>
    <xf numFmtId="9" fontId="46" fillId="0" borderId="17" xfId="0" applyNumberFormat="1" applyFont="1" applyBorder="1" applyAlignment="1">
      <alignment horizontal="center"/>
    </xf>
    <xf numFmtId="0" fontId="47" fillId="0" borderId="17" xfId="0" applyFont="1" applyBorder="1" applyAlignment="1">
      <alignment horizontal="center" vertical="center"/>
    </xf>
    <xf numFmtId="0" fontId="46" fillId="11" borderId="24" xfId="0" applyFont="1" applyFill="1" applyBorder="1" applyAlignment="1">
      <alignment horizontal="center" vertical="center"/>
    </xf>
    <xf numFmtId="169" fontId="25" fillId="0" borderId="0" xfId="10" applyNumberFormat="1" applyFont="1" applyFill="1"/>
    <xf numFmtId="165" fontId="8" fillId="0" borderId="3" xfId="0" applyNumberFormat="1" applyFont="1" applyBorder="1" applyAlignment="1">
      <alignment horizontal="center" vertical="center"/>
    </xf>
    <xf numFmtId="167" fontId="46" fillId="11" borderId="18" xfId="0" applyNumberFormat="1" applyFont="1" applyFill="1" applyBorder="1" applyAlignment="1">
      <alignment horizontal="center"/>
    </xf>
    <xf numFmtId="44" fontId="45" fillId="11" borderId="0" xfId="6" applyFont="1" applyFill="1" applyBorder="1" applyAlignment="1">
      <alignment horizontal="center"/>
    </xf>
    <xf numFmtId="44" fontId="1" fillId="0" borderId="36" xfId="6" applyFont="1" applyFill="1" applyBorder="1" applyProtection="1"/>
    <xf numFmtId="44" fontId="1" fillId="0" borderId="34" xfId="6" applyFont="1" applyFill="1" applyBorder="1" applyProtection="1"/>
    <xf numFmtId="44" fontId="14" fillId="0" borderId="34" xfId="6" applyFont="1" applyFill="1" applyBorder="1" applyProtection="1"/>
    <xf numFmtId="44" fontId="13" fillId="0" borderId="34" xfId="6" applyFont="1" applyFill="1" applyBorder="1" applyProtection="1"/>
    <xf numFmtId="44" fontId="9" fillId="0" borderId="34" xfId="6" applyFont="1" applyFill="1" applyBorder="1" applyProtection="1"/>
    <xf numFmtId="44" fontId="9" fillId="0" borderId="35" xfId="6" applyFont="1" applyBorder="1"/>
    <xf numFmtId="43" fontId="45" fillId="0" borderId="4" xfId="0" applyNumberFormat="1" applyFont="1" applyBorder="1" applyAlignment="1">
      <alignment horizontal="center"/>
    </xf>
    <xf numFmtId="43" fontId="45" fillId="0" borderId="0" xfId="0" applyNumberFormat="1" applyFont="1" applyAlignment="1">
      <alignment horizontal="center"/>
    </xf>
    <xf numFmtId="43" fontId="47" fillId="11" borderId="4" xfId="0" applyNumberFormat="1" applyFont="1" applyFill="1" applyBorder="1" applyAlignment="1">
      <alignment horizontal="center" vertical="center"/>
    </xf>
    <xf numFmtId="43" fontId="47" fillId="11" borderId="0" xfId="0" applyNumberFormat="1" applyFont="1" applyFill="1" applyAlignment="1">
      <alignment horizontal="center" vertical="center"/>
    </xf>
    <xf numFmtId="43" fontId="47" fillId="11" borderId="16" xfId="0" applyNumberFormat="1" applyFont="1" applyFill="1" applyBorder="1" applyAlignment="1">
      <alignment horizontal="center" vertical="center"/>
    </xf>
    <xf numFmtId="9" fontId="46" fillId="0" borderId="16" xfId="0" applyNumberFormat="1" applyFont="1" applyBorder="1" applyAlignment="1">
      <alignment horizontal="center"/>
    </xf>
    <xf numFmtId="0" fontId="47" fillId="0" borderId="22" xfId="0" applyFont="1" applyBorder="1" applyAlignment="1">
      <alignment horizontal="center" vertical="center"/>
    </xf>
    <xf numFmtId="9" fontId="46" fillId="0" borderId="18" xfId="0" applyNumberFormat="1" applyFont="1" applyBorder="1" applyAlignment="1">
      <alignment horizontal="center"/>
    </xf>
    <xf numFmtId="167" fontId="1" fillId="0" borderId="18" xfId="0" applyNumberFormat="1" applyFont="1" applyBorder="1" applyAlignment="1">
      <alignment horizontal="center"/>
    </xf>
    <xf numFmtId="43" fontId="13" fillId="0" borderId="3" xfId="3" applyFont="1" applyBorder="1"/>
    <xf numFmtId="9" fontId="7" fillId="17" borderId="23" xfId="10" applyFont="1" applyFill="1" applyBorder="1" applyAlignment="1">
      <alignment horizontal="center"/>
    </xf>
    <xf numFmtId="44" fontId="25" fillId="0" borderId="0" xfId="0" applyNumberFormat="1" applyFont="1" applyAlignment="1">
      <alignment horizontal="center"/>
    </xf>
    <xf numFmtId="44" fontId="25" fillId="0" borderId="0" xfId="0" applyNumberFormat="1" applyFont="1"/>
    <xf numFmtId="44" fontId="7" fillId="0" borderId="0" xfId="6" applyFont="1" applyFill="1" applyBorder="1" applyAlignment="1">
      <alignment horizontal="center"/>
    </xf>
    <xf numFmtId="167" fontId="7" fillId="0" borderId="0" xfId="6" applyNumberFormat="1" applyFont="1" applyFill="1" applyBorder="1" applyAlignment="1">
      <alignment horizontal="center"/>
    </xf>
    <xf numFmtId="167" fontId="10" fillId="17" borderId="3" xfId="6" applyNumberFormat="1" applyFont="1" applyFill="1" applyBorder="1"/>
    <xf numFmtId="49" fontId="13" fillId="0" borderId="0" xfId="0" applyNumberFormat="1" applyFont="1"/>
    <xf numFmtId="49" fontId="55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left" wrapText="1"/>
    </xf>
    <xf numFmtId="0" fontId="13" fillId="0" borderId="0" xfId="0" applyFont="1" applyAlignment="1">
      <alignment horizontal="left" wrapText="1"/>
    </xf>
    <xf numFmtId="44" fontId="13" fillId="0" borderId="4" xfId="0" quotePrefix="1" applyNumberFormat="1" applyFont="1" applyBorder="1"/>
    <xf numFmtId="0" fontId="8" fillId="0" borderId="23" xfId="0" applyFont="1" applyBorder="1" applyAlignment="1">
      <alignment horizontal="left" wrapText="1"/>
    </xf>
    <xf numFmtId="0" fontId="1" fillId="0" borderId="8" xfId="0" applyFont="1" applyBorder="1"/>
    <xf numFmtId="0" fontId="13" fillId="0" borderId="23" xfId="0" applyFont="1" applyBorder="1" applyAlignment="1">
      <alignment horizontal="left" wrapText="1"/>
    </xf>
    <xf numFmtId="44" fontId="13" fillId="0" borderId="4" xfId="6" applyFont="1" applyBorder="1"/>
    <xf numFmtId="0" fontId="11" fillId="0" borderId="0" xfId="0" applyFont="1" applyAlignment="1">
      <alignment horizontal="left" wrapText="1"/>
    </xf>
    <xf numFmtId="0" fontId="8" fillId="0" borderId="0" xfId="0" applyFont="1" applyAlignment="1">
      <alignment wrapText="1"/>
    </xf>
    <xf numFmtId="44" fontId="13" fillId="9" borderId="4" xfId="0" applyNumberFormat="1" applyFont="1" applyFill="1" applyBorder="1"/>
    <xf numFmtId="49" fontId="13" fillId="0" borderId="16" xfId="0" applyNumberFormat="1" applyFont="1" applyBorder="1" applyAlignment="1">
      <alignment horizontal="left"/>
    </xf>
    <xf numFmtId="0" fontId="1" fillId="0" borderId="23" xfId="0" applyFont="1" applyBorder="1" applyAlignment="1">
      <alignment horizontal="left" wrapText="1"/>
    </xf>
    <xf numFmtId="49" fontId="13" fillId="0" borderId="22" xfId="0" applyNumberFormat="1" applyFont="1" applyBorder="1" applyAlignment="1">
      <alignment horizontal="left"/>
    </xf>
    <xf numFmtId="44" fontId="7" fillId="0" borderId="19" xfId="0" applyNumberFormat="1" applyFont="1" applyBorder="1"/>
    <xf numFmtId="44" fontId="7" fillId="0" borderId="17" xfId="0" applyNumberFormat="1" applyFont="1" applyBorder="1"/>
    <xf numFmtId="49" fontId="7" fillId="0" borderId="20" xfId="0" applyNumberFormat="1" applyFont="1" applyBorder="1" applyAlignment="1">
      <alignment horizontal="left"/>
    </xf>
    <xf numFmtId="9" fontId="13" fillId="0" borderId="4" xfId="10" applyFont="1" applyBorder="1"/>
    <xf numFmtId="0" fontId="0" fillId="0" borderId="24" xfId="0" applyBorder="1"/>
    <xf numFmtId="2" fontId="9" fillId="0" borderId="24" xfId="0" applyNumberFormat="1" applyFont="1" applyBorder="1" applyAlignment="1">
      <alignment horizontal="center"/>
    </xf>
    <xf numFmtId="1" fontId="9" fillId="0" borderId="24" xfId="0" applyNumberFormat="1" applyFont="1" applyBorder="1" applyAlignment="1">
      <alignment horizontal="center"/>
    </xf>
    <xf numFmtId="44" fontId="9" fillId="0" borderId="24" xfId="6" applyFont="1" applyFill="1" applyBorder="1" applyAlignment="1">
      <alignment horizontal="center" vertical="center"/>
    </xf>
    <xf numFmtId="172" fontId="13" fillId="0" borderId="23" xfId="0" applyNumberFormat="1" applyFont="1" applyBorder="1"/>
    <xf numFmtId="172" fontId="13" fillId="0" borderId="21" xfId="0" applyNumberFormat="1" applyFont="1" applyBorder="1"/>
    <xf numFmtId="172" fontId="7" fillId="0" borderId="23" xfId="0" applyNumberFormat="1" applyFont="1" applyBorder="1"/>
    <xf numFmtId="172" fontId="7" fillId="0" borderId="24" xfId="0" applyNumberFormat="1" applyFont="1" applyBorder="1"/>
    <xf numFmtId="172" fontId="13" fillId="0" borderId="24" xfId="0" applyNumberFormat="1" applyFont="1" applyBorder="1"/>
    <xf numFmtId="43" fontId="13" fillId="0" borderId="23" xfId="0" applyNumberFormat="1" applyFont="1" applyBorder="1"/>
    <xf numFmtId="44" fontId="13" fillId="0" borderId="0" xfId="0" applyNumberFormat="1" applyFont="1"/>
    <xf numFmtId="10" fontId="9" fillId="16" borderId="0" xfId="10" applyNumberFormat="1" applyFont="1" applyFill="1" applyBorder="1"/>
    <xf numFmtId="44" fontId="9" fillId="16" borderId="35" xfId="6" applyFont="1" applyFill="1" applyBorder="1"/>
    <xf numFmtId="0" fontId="11" fillId="0" borderId="23" xfId="0" applyFont="1" applyBorder="1" applyAlignment="1">
      <alignment horizontal="left" wrapText="1"/>
    </xf>
    <xf numFmtId="0" fontId="13" fillId="0" borderId="0" xfId="0" applyFont="1"/>
    <xf numFmtId="0" fontId="13" fillId="0" borderId="0" xfId="0" applyFont="1" applyAlignment="1">
      <alignment wrapText="1"/>
    </xf>
    <xf numFmtId="0" fontId="14" fillId="0" borderId="0" xfId="0" applyFont="1" applyAlignment="1">
      <alignment horizontal="left"/>
    </xf>
    <xf numFmtId="44" fontId="1" fillId="18" borderId="2" xfId="6" applyFont="1" applyFill="1" applyBorder="1" applyProtection="1"/>
    <xf numFmtId="44" fontId="9" fillId="10" borderId="39" xfId="6" applyFont="1" applyFill="1" applyBorder="1"/>
    <xf numFmtId="49" fontId="13" fillId="19" borderId="24" xfId="0" applyNumberFormat="1" applyFont="1" applyFill="1" applyBorder="1" applyAlignment="1">
      <alignment horizontal="left"/>
    </xf>
    <xf numFmtId="44" fontId="9" fillId="19" borderId="39" xfId="6" applyFont="1" applyFill="1" applyBorder="1"/>
    <xf numFmtId="43" fontId="7" fillId="0" borderId="23" xfId="0" applyNumberFormat="1" applyFont="1" applyBorder="1"/>
    <xf numFmtId="44" fontId="24" fillId="4" borderId="19" xfId="2" applyNumberFormat="1" applyFont="1" applyBorder="1"/>
    <xf numFmtId="44" fontId="7" fillId="0" borderId="4" xfId="0" applyNumberFormat="1" applyFont="1" applyBorder="1"/>
    <xf numFmtId="44" fontId="7" fillId="0" borderId="20" xfId="0" applyNumberFormat="1" applyFont="1" applyBorder="1"/>
    <xf numFmtId="0" fontId="57" fillId="0" borderId="0" xfId="0" applyFont="1" applyAlignment="1">
      <alignment horizontal="center"/>
    </xf>
    <xf numFmtId="10" fontId="0" fillId="0" borderId="0" xfId="0" applyNumberFormat="1"/>
    <xf numFmtId="44" fontId="0" fillId="0" borderId="0" xfId="6" applyFont="1" applyFill="1"/>
    <xf numFmtId="0" fontId="24" fillId="3" borderId="40" xfId="1" applyFont="1" applyBorder="1" applyAlignment="1"/>
    <xf numFmtId="44" fontId="24" fillId="3" borderId="40" xfId="1" applyNumberFormat="1" applyFont="1" applyBorder="1"/>
    <xf numFmtId="2" fontId="7" fillId="0" borderId="0" xfId="10" applyNumberFormat="1" applyFont="1" applyFill="1" applyBorder="1" applyAlignment="1">
      <alignment horizontal="center" vertical="center"/>
    </xf>
    <xf numFmtId="0" fontId="24" fillId="3" borderId="41" xfId="1" applyFont="1" applyBorder="1" applyAlignment="1"/>
    <xf numFmtId="44" fontId="24" fillId="3" borderId="41" xfId="1" applyNumberFormat="1" applyFont="1" applyBorder="1"/>
    <xf numFmtId="0" fontId="24" fillId="0" borderId="0" xfId="1" applyFont="1" applyFill="1" applyBorder="1" applyAlignment="1"/>
    <xf numFmtId="44" fontId="24" fillId="0" borderId="0" xfId="1" applyNumberFormat="1" applyFont="1" applyFill="1" applyBorder="1"/>
    <xf numFmtId="10" fontId="24" fillId="3" borderId="10" xfId="1" applyNumberFormat="1" applyFont="1" applyBorder="1" applyProtection="1"/>
    <xf numFmtId="44" fontId="9" fillId="10" borderId="42" xfId="6" applyFont="1" applyFill="1" applyBorder="1"/>
    <xf numFmtId="44" fontId="9" fillId="10" borderId="42" xfId="6" applyFont="1" applyFill="1" applyBorder="1" applyProtection="1"/>
    <xf numFmtId="0" fontId="24" fillId="0" borderId="16" xfId="1" applyFont="1" applyFill="1" applyBorder="1" applyAlignment="1"/>
    <xf numFmtId="10" fontId="24" fillId="0" borderId="16" xfId="1" applyNumberFormat="1" applyFont="1" applyFill="1" applyBorder="1" applyProtection="1"/>
    <xf numFmtId="10" fontId="9" fillId="16" borderId="0" xfId="10" applyNumberFormat="1" applyFont="1" applyFill="1" applyBorder="1" applyAlignment="1">
      <alignment horizontal="left" vertical="center"/>
    </xf>
    <xf numFmtId="0" fontId="58" fillId="3" borderId="12" xfId="1" applyFont="1" applyBorder="1" applyAlignment="1"/>
    <xf numFmtId="0" fontId="13" fillId="0" borderId="0" xfId="0" applyFont="1" applyAlignment="1">
      <alignment horizontal="left"/>
    </xf>
    <xf numFmtId="0" fontId="0" fillId="0" borderId="43" xfId="0" applyBorder="1"/>
    <xf numFmtId="2" fontId="9" fillId="0" borderId="44" xfId="0" applyNumberFormat="1" applyFont="1" applyBorder="1" applyAlignment="1">
      <alignment horizontal="center"/>
    </xf>
    <xf numFmtId="0" fontId="9" fillId="0" borderId="44" xfId="0" applyFont="1" applyBorder="1" applyAlignment="1">
      <alignment horizontal="center"/>
    </xf>
    <xf numFmtId="1" fontId="9" fillId="0" borderId="44" xfId="0" applyNumberFormat="1" applyFont="1" applyBorder="1" applyAlignment="1">
      <alignment horizontal="center"/>
    </xf>
    <xf numFmtId="44" fontId="9" fillId="0" borderId="44" xfId="6" applyFont="1" applyFill="1" applyBorder="1" applyAlignment="1">
      <alignment horizontal="left"/>
    </xf>
    <xf numFmtId="172" fontId="13" fillId="0" borderId="45" xfId="0" applyNumberFormat="1" applyFont="1" applyBorder="1"/>
    <xf numFmtId="172" fontId="13" fillId="0" borderId="46" xfId="0" applyNumberFormat="1" applyFont="1" applyBorder="1"/>
    <xf numFmtId="172" fontId="7" fillId="0" borderId="45" xfId="0" applyNumberFormat="1" applyFont="1" applyBorder="1"/>
    <xf numFmtId="172" fontId="7" fillId="0" borderId="44" xfId="0" applyNumberFormat="1" applyFont="1" applyBorder="1"/>
    <xf numFmtId="172" fontId="13" fillId="0" borderId="44" xfId="0" applyNumberFormat="1" applyFont="1" applyBorder="1"/>
    <xf numFmtId="44" fontId="9" fillId="10" borderId="44" xfId="6" applyFont="1" applyFill="1" applyBorder="1" applyProtection="1"/>
    <xf numFmtId="0" fontId="1" fillId="0" borderId="47" xfId="0" applyFont="1" applyBorder="1"/>
    <xf numFmtId="44" fontId="13" fillId="0" borderId="45" xfId="0" applyNumberFormat="1" applyFont="1" applyBorder="1"/>
    <xf numFmtId="44" fontId="13" fillId="0" borderId="46" xfId="0" applyNumberFormat="1" applyFont="1" applyBorder="1"/>
    <xf numFmtId="44" fontId="7" fillId="0" borderId="44" xfId="0" applyNumberFormat="1" applyFont="1" applyBorder="1"/>
    <xf numFmtId="44" fontId="13" fillId="0" borderId="47" xfId="0" applyNumberFormat="1" applyFont="1" applyBorder="1"/>
    <xf numFmtId="44" fontId="7" fillId="0" borderId="48" xfId="0" applyNumberFormat="1" applyFont="1" applyBorder="1"/>
    <xf numFmtId="44" fontId="9" fillId="19" borderId="44" xfId="6" applyFont="1" applyFill="1" applyBorder="1"/>
    <xf numFmtId="44" fontId="9" fillId="16" borderId="49" xfId="6" applyFont="1" applyFill="1" applyBorder="1"/>
    <xf numFmtId="44" fontId="9" fillId="10" borderId="44" xfId="6" applyFont="1" applyFill="1" applyBorder="1"/>
    <xf numFmtId="0" fontId="0" fillId="0" borderId="50" xfId="0" applyBorder="1"/>
    <xf numFmtId="49" fontId="9" fillId="0" borderId="50" xfId="0" applyNumberFormat="1" applyFont="1" applyBorder="1" applyAlignment="1">
      <alignment horizontal="center"/>
    </xf>
    <xf numFmtId="49" fontId="9" fillId="0" borderId="50" xfId="0" applyNumberFormat="1" applyFont="1" applyBorder="1"/>
    <xf numFmtId="49" fontId="9" fillId="13" borderId="51" xfId="0" applyNumberFormat="1" applyFont="1" applyFill="1" applyBorder="1"/>
    <xf numFmtId="49" fontId="9" fillId="0" borderId="52" xfId="0" applyNumberFormat="1" applyFont="1" applyBorder="1"/>
    <xf numFmtId="49" fontId="18" fillId="0" borderId="50" xfId="0" applyNumberFormat="1" applyFont="1" applyBorder="1"/>
    <xf numFmtId="0" fontId="9" fillId="0" borderId="50" xfId="0" applyFont="1" applyBorder="1"/>
    <xf numFmtId="0" fontId="18" fillId="0" borderId="50" xfId="0" applyFont="1" applyBorder="1"/>
    <xf numFmtId="0" fontId="18" fillId="0" borderId="52" xfId="0" applyFont="1" applyBorder="1"/>
    <xf numFmtId="0" fontId="8" fillId="0" borderId="50" xfId="0" applyFont="1" applyBorder="1" applyAlignment="1">
      <alignment horizontal="left" wrapText="1"/>
    </xf>
    <xf numFmtId="0" fontId="8" fillId="0" borderId="50" xfId="0" applyFont="1" applyBorder="1" applyAlignment="1">
      <alignment vertical="top" wrapText="1"/>
    </xf>
    <xf numFmtId="0" fontId="9" fillId="0" borderId="51" xfId="0" applyFont="1" applyBorder="1"/>
    <xf numFmtId="49" fontId="9" fillId="0" borderId="43" xfId="0" applyNumberFormat="1" applyFont="1" applyBorder="1"/>
    <xf numFmtId="49" fontId="9" fillId="0" borderId="51" xfId="0" applyNumberFormat="1" applyFont="1" applyBorder="1"/>
    <xf numFmtId="49" fontId="16" fillId="19" borderId="51" xfId="0" applyNumberFormat="1" applyFont="1" applyFill="1" applyBorder="1"/>
    <xf numFmtId="44" fontId="16" fillId="10" borderId="51" xfId="6" applyFont="1" applyFill="1" applyBorder="1"/>
    <xf numFmtId="49" fontId="58" fillId="3" borderId="43" xfId="1" applyNumberFormat="1" applyFont="1" applyBorder="1"/>
    <xf numFmtId="49" fontId="58" fillId="3" borderId="53" xfId="1" applyNumberFormat="1" applyFont="1" applyBorder="1"/>
    <xf numFmtId="44" fontId="58" fillId="3" borderId="52" xfId="1" applyNumberFormat="1" applyFont="1" applyBorder="1" applyAlignment="1"/>
    <xf numFmtId="44" fontId="24" fillId="0" borderId="43" xfId="1" applyNumberFormat="1" applyFont="1" applyFill="1" applyBorder="1" applyAlignment="1"/>
    <xf numFmtId="10" fontId="9" fillId="16" borderId="50" xfId="10" applyNumberFormat="1" applyFont="1" applyFill="1" applyBorder="1" applyAlignment="1">
      <alignment horizontal="left" vertical="center"/>
    </xf>
    <xf numFmtId="49" fontId="24" fillId="3" borderId="54" xfId="1" applyNumberFormat="1" applyFont="1" applyBorder="1"/>
    <xf numFmtId="49" fontId="24" fillId="0" borderId="50" xfId="1" applyNumberFormat="1" applyFont="1" applyFill="1" applyBorder="1"/>
    <xf numFmtId="49" fontId="24" fillId="3" borderId="55" xfId="1" applyNumberFormat="1" applyFont="1" applyBorder="1"/>
    <xf numFmtId="0" fontId="57" fillId="0" borderId="50" xfId="0" applyFont="1" applyBorder="1" applyAlignment="1">
      <alignment horizontal="center"/>
    </xf>
    <xf numFmtId="49" fontId="16" fillId="0" borderId="50" xfId="0" applyNumberFormat="1" applyFont="1" applyBorder="1"/>
    <xf numFmtId="10" fontId="59" fillId="0" borderId="3" xfId="3" applyNumberFormat="1" applyFont="1" applyFill="1" applyBorder="1" applyAlignment="1">
      <alignment horizontal="right"/>
    </xf>
    <xf numFmtId="10" fontId="59" fillId="0" borderId="3" xfId="6" applyNumberFormat="1" applyFont="1" applyFill="1" applyBorder="1" applyAlignment="1">
      <alignment horizontal="right"/>
    </xf>
    <xf numFmtId="10" fontId="59" fillId="0" borderId="3" xfId="10" applyNumberFormat="1" applyFont="1" applyFill="1" applyBorder="1" applyAlignment="1">
      <alignment horizontal="right"/>
    </xf>
    <xf numFmtId="44" fontId="59" fillId="0" borderId="3" xfId="6" applyFont="1" applyFill="1" applyBorder="1" applyAlignment="1">
      <alignment horizontal="center"/>
    </xf>
    <xf numFmtId="171" fontId="59" fillId="0" borderId="3" xfId="6" applyNumberFormat="1" applyFont="1" applyFill="1" applyBorder="1" applyAlignment="1">
      <alignment horizontal="right"/>
    </xf>
    <xf numFmtId="10" fontId="13" fillId="2" borderId="38" xfId="10" applyNumberFormat="1" applyFont="1" applyFill="1" applyBorder="1" applyAlignment="1" applyProtection="1">
      <alignment horizontal="right"/>
      <protection locked="0"/>
    </xf>
    <xf numFmtId="44" fontId="48" fillId="20" borderId="4" xfId="6" applyFont="1" applyFill="1" applyBorder="1" applyAlignment="1"/>
    <xf numFmtId="44" fontId="48" fillId="20" borderId="4" xfId="6" applyFont="1" applyFill="1" applyBorder="1" applyAlignment="1">
      <alignment horizontal="center"/>
    </xf>
    <xf numFmtId="44" fontId="55" fillId="20" borderId="38" xfId="6" applyFont="1" applyFill="1" applyBorder="1" applyAlignment="1" applyProtection="1">
      <alignment horizontal="right"/>
      <protection locked="0"/>
    </xf>
    <xf numFmtId="10" fontId="55" fillId="20" borderId="38" xfId="10" applyNumberFormat="1" applyFont="1" applyFill="1" applyBorder="1" applyAlignment="1" applyProtection="1">
      <alignment horizontal="right"/>
      <protection locked="0"/>
    </xf>
    <xf numFmtId="0" fontId="8" fillId="0" borderId="1" xfId="0" applyFont="1" applyBorder="1" applyAlignment="1">
      <alignment horizontal="left" wrapText="1"/>
    </xf>
    <xf numFmtId="170" fontId="8" fillId="0" borderId="1" xfId="0" applyNumberFormat="1" applyFont="1" applyBorder="1" applyAlignment="1">
      <alignment horizontal="left" wrapText="1"/>
    </xf>
    <xf numFmtId="49" fontId="7" fillId="0" borderId="1" xfId="0" applyNumberFormat="1" applyFont="1" applyBorder="1"/>
    <xf numFmtId="10" fontId="26" fillId="0" borderId="3" xfId="10" applyNumberFormat="1" applyFont="1" applyFill="1" applyBorder="1"/>
    <xf numFmtId="10" fontId="26" fillId="0" borderId="2" xfId="10" applyNumberFormat="1" applyFont="1" applyFill="1" applyBorder="1"/>
    <xf numFmtId="171" fontId="26" fillId="0" borderId="3" xfId="10" applyNumberFormat="1" applyFont="1" applyFill="1" applyBorder="1"/>
    <xf numFmtId="44" fontId="26" fillId="0" borderId="3" xfId="6" applyFont="1" applyFill="1" applyBorder="1"/>
    <xf numFmtId="44" fontId="26" fillId="0" borderId="2" xfId="6" applyFont="1" applyFill="1" applyBorder="1"/>
    <xf numFmtId="10" fontId="26" fillId="0" borderId="3" xfId="10" applyNumberFormat="1" applyFont="1" applyFill="1" applyBorder="1" applyAlignment="1">
      <alignment horizontal="right" vertical="center"/>
    </xf>
    <xf numFmtId="10" fontId="26" fillId="0" borderId="2" xfId="10" applyNumberFormat="1" applyFont="1" applyFill="1" applyBorder="1" applyAlignment="1">
      <alignment horizontal="right" vertical="center"/>
    </xf>
    <xf numFmtId="0" fontId="8" fillId="19" borderId="1" xfId="0" applyFont="1" applyFill="1" applyBorder="1" applyAlignment="1">
      <alignment horizontal="left" wrapText="1"/>
    </xf>
    <xf numFmtId="10" fontId="26" fillId="19" borderId="3" xfId="10" applyNumberFormat="1" applyFont="1" applyFill="1" applyBorder="1"/>
    <xf numFmtId="10" fontId="26" fillId="19" borderId="2" xfId="10" applyNumberFormat="1" applyFont="1" applyFill="1" applyBorder="1"/>
    <xf numFmtId="165" fontId="26" fillId="0" borderId="16" xfId="3" applyNumberFormat="1" applyFont="1" applyBorder="1"/>
    <xf numFmtId="170" fontId="26" fillId="0" borderId="16" xfId="0" applyNumberFormat="1" applyFont="1" applyBorder="1"/>
    <xf numFmtId="170" fontId="26" fillId="0" borderId="3" xfId="3" applyNumberFormat="1" applyFont="1" applyFill="1" applyBorder="1" applyAlignment="1"/>
    <xf numFmtId="0" fontId="26" fillId="5" borderId="1" xfId="0" applyFont="1" applyFill="1" applyBorder="1"/>
    <xf numFmtId="164" fontId="26" fillId="5" borderId="3" xfId="0" applyNumberFormat="1" applyFont="1" applyFill="1" applyBorder="1"/>
    <xf numFmtId="164" fontId="26" fillId="5" borderId="2" xfId="0" applyNumberFormat="1" applyFont="1" applyFill="1" applyBorder="1"/>
    <xf numFmtId="165" fontId="26" fillId="0" borderId="1" xfId="3" applyNumberFormat="1" applyFont="1" applyBorder="1"/>
    <xf numFmtId="5" fontId="25" fillId="13" borderId="15" xfId="3" applyNumberFormat="1" applyFont="1" applyFill="1" applyBorder="1"/>
    <xf numFmtId="164" fontId="25" fillId="13" borderId="14" xfId="0" applyNumberFormat="1" applyFont="1" applyFill="1" applyBorder="1"/>
    <xf numFmtId="165" fontId="26" fillId="0" borderId="1" xfId="3" applyNumberFormat="1" applyFont="1" applyFill="1" applyBorder="1"/>
    <xf numFmtId="165" fontId="26" fillId="0" borderId="3" xfId="3" applyNumberFormat="1" applyFont="1" applyFill="1" applyBorder="1"/>
    <xf numFmtId="165" fontId="26" fillId="0" borderId="2" xfId="3" applyNumberFormat="1" applyFont="1" applyFill="1" applyBorder="1"/>
    <xf numFmtId="165" fontId="26" fillId="0" borderId="13" xfId="3" applyNumberFormat="1" applyFont="1" applyBorder="1"/>
    <xf numFmtId="0" fontId="27" fillId="11" borderId="1" xfId="0" applyFont="1" applyFill="1" applyBorder="1"/>
    <xf numFmtId="165" fontId="26" fillId="0" borderId="2" xfId="3" applyNumberFormat="1" applyFont="1" applyBorder="1" applyAlignment="1"/>
    <xf numFmtId="170" fontId="25" fillId="0" borderId="2" xfId="3" applyNumberFormat="1" applyFont="1" applyFill="1" applyBorder="1" applyAlignment="1"/>
    <xf numFmtId="0" fontId="60" fillId="0" borderId="1" xfId="0" applyFont="1" applyBorder="1" applyAlignment="1">
      <alignment horizontal="left" wrapText="1"/>
    </xf>
    <xf numFmtId="170" fontId="26" fillId="0" borderId="2" xfId="3" applyNumberFormat="1" applyFont="1" applyFill="1" applyBorder="1" applyAlignment="1"/>
    <xf numFmtId="165" fontId="60" fillId="0" borderId="1" xfId="0" applyNumberFormat="1" applyFont="1" applyBorder="1" applyAlignment="1">
      <alignment horizontal="left" wrapText="1"/>
    </xf>
    <xf numFmtId="170" fontId="25" fillId="13" borderId="15" xfId="3" applyNumberFormat="1" applyFont="1" applyFill="1" applyBorder="1" applyAlignment="1"/>
    <xf numFmtId="165" fontId="25" fillId="0" borderId="14" xfId="3" applyNumberFormat="1" applyFont="1" applyBorder="1"/>
    <xf numFmtId="165" fontId="25" fillId="0" borderId="15" xfId="3" applyNumberFormat="1" applyFont="1" applyBorder="1"/>
    <xf numFmtId="8" fontId="26" fillId="0" borderId="0" xfId="0" applyNumberFormat="1" applyFont="1"/>
    <xf numFmtId="0" fontId="60" fillId="0" borderId="1" xfId="0" applyFont="1" applyBorder="1" applyAlignment="1">
      <alignment wrapText="1"/>
    </xf>
    <xf numFmtId="171" fontId="26" fillId="0" borderId="3" xfId="3" applyNumberFormat="1" applyFont="1" applyBorder="1" applyAlignment="1">
      <alignment horizontal="right"/>
    </xf>
    <xf numFmtId="171" fontId="26" fillId="0" borderId="2" xfId="3" applyNumberFormat="1" applyFont="1" applyBorder="1" applyAlignment="1">
      <alignment horizontal="right"/>
    </xf>
    <xf numFmtId="171" fontId="26" fillId="0" borderId="3" xfId="0" applyNumberFormat="1" applyFont="1" applyBorder="1" applyAlignment="1">
      <alignment horizontal="right"/>
    </xf>
    <xf numFmtId="171" fontId="26" fillId="0" borderId="3" xfId="0" applyNumberFormat="1" applyFont="1" applyBorder="1" applyAlignment="1">
      <alignment horizontal="right" wrapText="1"/>
    </xf>
    <xf numFmtId="171" fontId="26" fillId="0" borderId="3" xfId="3" applyNumberFormat="1" applyFont="1" applyFill="1" applyBorder="1" applyAlignment="1">
      <alignment horizontal="right"/>
    </xf>
    <xf numFmtId="44" fontId="9" fillId="0" borderId="0" xfId="0" applyNumberFormat="1" applyFont="1"/>
    <xf numFmtId="0" fontId="25" fillId="22" borderId="1" xfId="0" applyFont="1" applyFill="1" applyBorder="1"/>
    <xf numFmtId="170" fontId="25" fillId="22" borderId="2" xfId="0" applyNumberFormat="1" applyFont="1" applyFill="1" applyBorder="1" applyAlignment="1">
      <alignment horizontal="right"/>
    </xf>
    <xf numFmtId="0" fontId="25" fillId="22" borderId="13" xfId="0" applyFont="1" applyFill="1" applyBorder="1"/>
    <xf numFmtId="6" fontId="25" fillId="22" borderId="15" xfId="0" applyNumberFormat="1" applyFont="1" applyFill="1" applyBorder="1" applyAlignment="1">
      <alignment horizontal="right"/>
    </xf>
    <xf numFmtId="170" fontId="25" fillId="22" borderId="15" xfId="0" applyNumberFormat="1" applyFont="1" applyFill="1" applyBorder="1" applyAlignment="1">
      <alignment horizontal="right"/>
    </xf>
    <xf numFmtId="44" fontId="1" fillId="0" borderId="0" xfId="0" applyNumberFormat="1" applyFont="1"/>
    <xf numFmtId="5" fontId="0" fillId="0" borderId="0" xfId="0" applyNumberFormat="1"/>
    <xf numFmtId="0" fontId="27" fillId="6" borderId="3" xfId="0" applyFont="1" applyFill="1" applyBorder="1" applyAlignment="1">
      <alignment horizontal="center"/>
    </xf>
    <xf numFmtId="0" fontId="27" fillId="6" borderId="2" xfId="0" applyFont="1" applyFill="1" applyBorder="1" applyAlignment="1">
      <alignment horizontal="center"/>
    </xf>
    <xf numFmtId="38" fontId="27" fillId="6" borderId="18" xfId="0" applyNumberFormat="1" applyFont="1" applyFill="1" applyBorder="1" applyAlignment="1">
      <alignment horizontal="center"/>
    </xf>
    <xf numFmtId="0" fontId="27" fillId="11" borderId="3" xfId="0" applyFont="1" applyFill="1" applyBorder="1" applyAlignment="1">
      <alignment horizontal="center"/>
    </xf>
    <xf numFmtId="0" fontId="27" fillId="11" borderId="2" xfId="0" applyFont="1" applyFill="1" applyBorder="1" applyAlignment="1">
      <alignment horizontal="center"/>
    </xf>
    <xf numFmtId="0" fontId="8" fillId="0" borderId="43" xfId="0" applyFont="1" applyBorder="1" applyAlignment="1">
      <alignment horizontal="left" wrapText="1"/>
    </xf>
    <xf numFmtId="0" fontId="8" fillId="0" borderId="51" xfId="0" applyFont="1" applyBorder="1" applyAlignment="1">
      <alignment horizontal="left" wrapText="1"/>
    </xf>
    <xf numFmtId="0" fontId="50" fillId="6" borderId="26" xfId="0" applyFont="1" applyFill="1" applyBorder="1" applyAlignment="1">
      <alignment horizontal="center"/>
    </xf>
    <xf numFmtId="43" fontId="10" fillId="0" borderId="3" xfId="0" applyNumberFormat="1" applyFont="1" applyBorder="1" applyAlignment="1">
      <alignment horizontal="center"/>
    </xf>
    <xf numFmtId="0" fontId="47" fillId="6" borderId="3" xfId="0" applyFont="1" applyFill="1" applyBorder="1" applyAlignment="1">
      <alignment horizontal="center"/>
    </xf>
    <xf numFmtId="43" fontId="47" fillId="6" borderId="3" xfId="0" applyNumberFormat="1" applyFont="1" applyFill="1" applyBorder="1" applyAlignment="1">
      <alignment horizontal="center"/>
    </xf>
    <xf numFmtId="44" fontId="1" fillId="10" borderId="3" xfId="6" applyFont="1" applyFill="1" applyBorder="1"/>
    <xf numFmtId="44" fontId="1" fillId="11" borderId="23" xfId="6" applyFont="1" applyFill="1" applyBorder="1" applyProtection="1"/>
    <xf numFmtId="49" fontId="13" fillId="0" borderId="20" xfId="0" applyNumberFormat="1" applyFont="1" applyBorder="1" applyAlignment="1">
      <alignment horizontal="left"/>
    </xf>
    <xf numFmtId="44" fontId="13" fillId="0" borderId="19" xfId="0" applyNumberFormat="1" applyFont="1" applyBorder="1"/>
    <xf numFmtId="44" fontId="13" fillId="0" borderId="17" xfId="0" applyNumberFormat="1" applyFont="1" applyBorder="1"/>
    <xf numFmtId="7" fontId="13" fillId="0" borderId="4" xfId="0" applyNumberFormat="1" applyFont="1" applyBorder="1"/>
    <xf numFmtId="44" fontId="9" fillId="0" borderId="0" xfId="6" applyFont="1"/>
    <xf numFmtId="44" fontId="26" fillId="0" borderId="0" xfId="6" applyFont="1"/>
    <xf numFmtId="44" fontId="11" fillId="0" borderId="0" xfId="6" applyFont="1" applyAlignment="1">
      <alignment horizontal="left" wrapText="1"/>
    </xf>
    <xf numFmtId="171" fontId="25" fillId="0" borderId="33" xfId="10" applyNumberFormat="1" applyFont="1" applyBorder="1"/>
    <xf numFmtId="171" fontId="32" fillId="0" borderId="0" xfId="0" applyNumberFormat="1" applyFont="1" applyAlignment="1">
      <alignment horizontal="center"/>
    </xf>
    <xf numFmtId="44" fontId="32" fillId="0" borderId="0" xfId="0" applyNumberFormat="1" applyFont="1" applyAlignment="1">
      <alignment horizontal="center"/>
    </xf>
    <xf numFmtId="10" fontId="7" fillId="0" borderId="20" xfId="10" applyNumberFormat="1" applyFont="1" applyBorder="1" applyAlignment="1">
      <alignment horizontal="center" vertical="center"/>
    </xf>
    <xf numFmtId="10" fontId="7" fillId="0" borderId="24" xfId="10" applyNumberFormat="1" applyFont="1" applyBorder="1" applyAlignment="1">
      <alignment horizontal="center" vertical="center"/>
    </xf>
    <xf numFmtId="5" fontId="13" fillId="0" borderId="4" xfId="0" applyNumberFormat="1" applyFont="1" applyBorder="1"/>
    <xf numFmtId="9" fontId="8" fillId="0" borderId="50" xfId="10" applyFont="1" applyBorder="1" applyAlignment="1">
      <alignment horizontal="left" wrapText="1"/>
    </xf>
    <xf numFmtId="171" fontId="26" fillId="0" borderId="2" xfId="0" applyNumberFormat="1" applyFont="1" applyBorder="1" applyAlignment="1">
      <alignment horizontal="right"/>
    </xf>
    <xf numFmtId="171" fontId="26" fillId="0" borderId="2" xfId="0" applyNumberFormat="1" applyFont="1" applyBorder="1" applyAlignment="1">
      <alignment horizontal="right" wrapText="1"/>
    </xf>
    <xf numFmtId="171" fontId="26" fillId="0" borderId="2" xfId="3" applyNumberFormat="1" applyFont="1" applyFill="1" applyBorder="1" applyAlignment="1">
      <alignment horizontal="right"/>
    </xf>
    <xf numFmtId="49" fontId="13" fillId="0" borderId="4" xfId="0" applyNumberFormat="1" applyFont="1" applyBorder="1" applyAlignment="1">
      <alignment horizontal="left"/>
    </xf>
    <xf numFmtId="44" fontId="9" fillId="10" borderId="0" xfId="6" applyFont="1" applyFill="1" applyBorder="1" applyProtection="1"/>
    <xf numFmtId="10" fontId="9" fillId="10" borderId="17" xfId="10" applyNumberFormat="1" applyFont="1" applyFill="1" applyBorder="1" applyProtection="1"/>
    <xf numFmtId="49" fontId="16" fillId="10" borderId="51" xfId="2" applyNumberFormat="1" applyFont="1" applyFill="1" applyBorder="1"/>
    <xf numFmtId="49" fontId="56" fillId="10" borderId="24" xfId="2" applyNumberFormat="1" applyFont="1" applyFill="1" applyBorder="1" applyAlignment="1">
      <alignment horizontal="left"/>
    </xf>
    <xf numFmtId="44" fontId="23" fillId="10" borderId="39" xfId="2" applyNumberFormat="1" applyFill="1" applyBorder="1"/>
    <xf numFmtId="44" fontId="23" fillId="10" borderId="44" xfId="2" applyNumberFormat="1" applyFill="1" applyBorder="1"/>
    <xf numFmtId="0" fontId="0" fillId="0" borderId="0" xfId="0" applyAlignment="1">
      <alignment horizontal="left"/>
    </xf>
    <xf numFmtId="49" fontId="0" fillId="0" borderId="23" xfId="0" applyNumberFormat="1" applyBorder="1" applyAlignment="1">
      <alignment horizontal="left"/>
    </xf>
    <xf numFmtId="49" fontId="0" fillId="0" borderId="21" xfId="0" applyNumberFormat="1" applyBorder="1" applyAlignment="1">
      <alignment horizontal="left"/>
    </xf>
    <xf numFmtId="49" fontId="9" fillId="0" borderId="4" xfId="0" applyNumberFormat="1" applyFont="1" applyBorder="1" applyAlignment="1">
      <alignment horizontal="center"/>
    </xf>
    <xf numFmtId="49" fontId="9" fillId="0" borderId="11" xfId="0" applyNumberFormat="1" applyFont="1" applyBorder="1"/>
    <xf numFmtId="0" fontId="9" fillId="0" borderId="23" xfId="0" applyFont="1" applyBorder="1" applyAlignment="1">
      <alignment horizontal="left" wrapText="1"/>
    </xf>
    <xf numFmtId="44" fontId="7" fillId="0" borderId="47" xfId="0" applyNumberFormat="1" applyFont="1" applyBorder="1"/>
    <xf numFmtId="44" fontId="62" fillId="0" borderId="4" xfId="0" applyNumberFormat="1" applyFont="1" applyBorder="1"/>
    <xf numFmtId="167" fontId="0" fillId="0" borderId="0" xfId="10" applyNumberFormat="1" applyFont="1"/>
    <xf numFmtId="10" fontId="0" fillId="0" borderId="0" xfId="10" applyNumberFormat="1" applyFont="1"/>
    <xf numFmtId="49" fontId="63" fillId="0" borderId="0" xfId="0" applyNumberFormat="1" applyFont="1" applyAlignment="1">
      <alignment horizontal="center"/>
    </xf>
    <xf numFmtId="0" fontId="64" fillId="0" borderId="0" xfId="0" applyFont="1" applyAlignment="1">
      <alignment horizontal="center"/>
    </xf>
    <xf numFmtId="10" fontId="13" fillId="0" borderId="9" xfId="10" applyNumberFormat="1" applyFont="1" applyBorder="1"/>
    <xf numFmtId="10" fontId="13" fillId="0" borderId="17" xfId="10" applyNumberFormat="1" applyFont="1" applyBorder="1"/>
    <xf numFmtId="10" fontId="13" fillId="0" borderId="8" xfId="10" applyNumberFormat="1" applyFont="1" applyBorder="1"/>
    <xf numFmtId="10" fontId="24" fillId="4" borderId="19" xfId="10" applyNumberFormat="1" applyFont="1" applyFill="1" applyBorder="1"/>
    <xf numFmtId="10" fontId="62" fillId="0" borderId="4" xfId="10" applyNumberFormat="1" applyFont="1" applyBorder="1"/>
    <xf numFmtId="10" fontId="23" fillId="10" borderId="39" xfId="10" applyNumberFormat="1" applyFont="1" applyFill="1" applyBorder="1"/>
    <xf numFmtId="10" fontId="9" fillId="19" borderId="39" xfId="10" applyNumberFormat="1" applyFont="1" applyFill="1" applyBorder="1"/>
    <xf numFmtId="0" fontId="1" fillId="0" borderId="18" xfId="0" applyFont="1" applyBorder="1"/>
    <xf numFmtId="44" fontId="9" fillId="10" borderId="67" xfId="6" applyFont="1" applyFill="1" applyBorder="1" applyProtection="1"/>
    <xf numFmtId="10" fontId="24" fillId="4" borderId="17" xfId="10" applyNumberFormat="1" applyFont="1" applyFill="1" applyBorder="1"/>
    <xf numFmtId="10" fontId="62" fillId="0" borderId="8" xfId="10" applyNumberFormat="1" applyFont="1" applyBorder="1"/>
    <xf numFmtId="43" fontId="12" fillId="0" borderId="1" xfId="0" applyNumberFormat="1" applyFont="1" applyBorder="1" applyAlignment="1">
      <alignment horizontal="left"/>
    </xf>
    <xf numFmtId="43" fontId="12" fillId="19" borderId="1" xfId="0" applyNumberFormat="1" applyFont="1" applyFill="1" applyBorder="1"/>
    <xf numFmtId="0" fontId="9" fillId="19" borderId="1" xfId="0" applyFont="1" applyFill="1" applyBorder="1"/>
    <xf numFmtId="0" fontId="0" fillId="0" borderId="23" xfId="0" applyBorder="1"/>
    <xf numFmtId="170" fontId="26" fillId="0" borderId="23" xfId="0" applyNumberFormat="1" applyFont="1" applyBorder="1"/>
    <xf numFmtId="44" fontId="0" fillId="7" borderId="0" xfId="6" applyFont="1" applyFill="1"/>
    <xf numFmtId="170" fontId="26" fillId="0" borderId="22" xfId="0" applyNumberFormat="1" applyFont="1" applyBorder="1"/>
    <xf numFmtId="0" fontId="8" fillId="0" borderId="4" xfId="0" applyFont="1" applyBorder="1" applyAlignment="1">
      <alignment horizontal="left" wrapText="1"/>
    </xf>
    <xf numFmtId="0" fontId="9" fillId="0" borderId="4" xfId="0" applyFont="1" applyBorder="1"/>
    <xf numFmtId="49" fontId="18" fillId="0" borderId="4" xfId="0" applyNumberFormat="1" applyFont="1" applyBorder="1"/>
    <xf numFmtId="170" fontId="26" fillId="0" borderId="8" xfId="0" applyNumberFormat="1" applyFont="1" applyBorder="1"/>
    <xf numFmtId="44" fontId="9" fillId="10" borderId="56" xfId="6" applyFont="1" applyFill="1" applyBorder="1"/>
    <xf numFmtId="44" fontId="9" fillId="0" borderId="4" xfId="6" applyFont="1" applyFill="1" applyBorder="1"/>
    <xf numFmtId="0" fontId="25" fillId="7" borderId="0" xfId="0" applyFont="1" applyFill="1" applyAlignment="1">
      <alignment horizontal="center"/>
    </xf>
    <xf numFmtId="0" fontId="25" fillId="7" borderId="4" xfId="0" applyFont="1" applyFill="1" applyBorder="1" applyAlignment="1">
      <alignment horizontal="center"/>
    </xf>
    <xf numFmtId="171" fontId="32" fillId="0" borderId="0" xfId="0" applyNumberFormat="1" applyFont="1" applyAlignment="1">
      <alignment horizontal="right"/>
    </xf>
    <xf numFmtId="9" fontId="24" fillId="0" borderId="0" xfId="10" applyFont="1" applyFill="1" applyBorder="1"/>
    <xf numFmtId="44" fontId="16" fillId="10" borderId="19" xfId="6" applyFont="1" applyFill="1" applyBorder="1" applyAlignment="1"/>
    <xf numFmtId="165" fontId="25" fillId="0" borderId="0" xfId="3" quotePrefix="1" applyNumberFormat="1" applyFont="1" applyFill="1" applyBorder="1" applyAlignment="1">
      <alignment horizontal="center" vertical="center"/>
    </xf>
    <xf numFmtId="3" fontId="67" fillId="0" borderId="0" xfId="3" applyNumberFormat="1" applyFont="1" applyAlignment="1">
      <alignment horizontal="center" vertical="center"/>
    </xf>
    <xf numFmtId="0" fontId="67" fillId="0" borderId="0" xfId="0" applyFont="1" applyAlignment="1">
      <alignment horizontal="center" vertical="center"/>
    </xf>
    <xf numFmtId="171" fontId="25" fillId="0" borderId="0" xfId="6" applyNumberFormat="1" applyFont="1" applyFill="1" applyAlignment="1">
      <alignment horizontal="center" vertical="center"/>
    </xf>
    <xf numFmtId="14" fontId="0" fillId="0" borderId="0" xfId="0" applyNumberFormat="1"/>
    <xf numFmtId="0" fontId="1" fillId="0" borderId="0" xfId="0" applyFont="1" applyAlignment="1">
      <alignment horizontal="center" vertical="center"/>
    </xf>
    <xf numFmtId="44" fontId="1" fillId="0" borderId="0" xfId="6" applyFont="1" applyAlignment="1">
      <alignment horizontal="center" vertical="center"/>
    </xf>
    <xf numFmtId="43" fontId="68" fillId="0" borderId="1" xfId="0" applyNumberFormat="1" applyFont="1" applyBorder="1"/>
    <xf numFmtId="0" fontId="26" fillId="0" borderId="0" xfId="0" applyFont="1" applyAlignment="1">
      <alignment horizontal="right"/>
    </xf>
    <xf numFmtId="44" fontId="30" fillId="0" borderId="3" xfId="6" applyFont="1" applyFill="1" applyBorder="1" applyAlignment="1">
      <alignment horizontal="center"/>
    </xf>
    <xf numFmtId="10" fontId="26" fillId="0" borderId="0" xfId="10" applyNumberFormat="1" applyFont="1"/>
    <xf numFmtId="9" fontId="9" fillId="10" borderId="17" xfId="10" applyFont="1" applyFill="1" applyBorder="1" applyProtection="1"/>
    <xf numFmtId="9" fontId="9" fillId="10" borderId="19" xfId="10" applyFont="1" applyFill="1" applyBorder="1" applyProtection="1"/>
    <xf numFmtId="9" fontId="9" fillId="10" borderId="44" xfId="10" applyFont="1" applyFill="1" applyBorder="1" applyProtection="1"/>
    <xf numFmtId="44" fontId="9" fillId="16" borderId="0" xfId="10" applyNumberFormat="1" applyFont="1" applyFill="1"/>
    <xf numFmtId="0" fontId="48" fillId="0" borderId="0" xfId="0" applyFont="1" applyAlignment="1">
      <alignment horizontal="center"/>
    </xf>
    <xf numFmtId="14" fontId="0" fillId="9" borderId="0" xfId="0" applyNumberFormat="1" applyFill="1"/>
    <xf numFmtId="44" fontId="0" fillId="9" borderId="0" xfId="6" applyFont="1" applyFill="1"/>
    <xf numFmtId="0" fontId="1" fillId="9" borderId="0" xfId="0" applyFont="1" applyFill="1"/>
    <xf numFmtId="0" fontId="0" fillId="9" borderId="0" xfId="0" applyFill="1"/>
    <xf numFmtId="43" fontId="68" fillId="0" borderId="3" xfId="0" applyNumberFormat="1" applyFont="1" applyBorder="1"/>
    <xf numFmtId="43" fontId="68" fillId="9" borderId="3" xfId="0" applyNumberFormat="1" applyFont="1" applyFill="1" applyBorder="1"/>
    <xf numFmtId="44" fontId="55" fillId="0" borderId="3" xfId="6" applyFont="1" applyBorder="1"/>
    <xf numFmtId="44" fontId="59" fillId="0" borderId="3" xfId="6" applyFont="1" applyFill="1" applyBorder="1" applyAlignment="1">
      <alignment horizontal="right"/>
    </xf>
    <xf numFmtId="44" fontId="55" fillId="0" borderId="3" xfId="6" applyFont="1" applyFill="1" applyBorder="1"/>
    <xf numFmtId="43" fontId="12" fillId="0" borderId="28" xfId="0" applyNumberFormat="1" applyFont="1" applyBorder="1" applyAlignment="1">
      <alignment horizontal="left"/>
    </xf>
    <xf numFmtId="43" fontId="7" fillId="0" borderId="29" xfId="0" applyNumberFormat="1" applyFont="1" applyBorder="1"/>
    <xf numFmtId="44" fontId="13" fillId="0" borderId="29" xfId="6" applyFont="1" applyBorder="1"/>
    <xf numFmtId="43" fontId="13" fillId="0" borderId="29" xfId="0" applyNumberFormat="1" applyFont="1" applyBorder="1"/>
    <xf numFmtId="43" fontId="11" fillId="7" borderId="29" xfId="0" applyNumberFormat="1" applyFont="1" applyFill="1" applyBorder="1"/>
    <xf numFmtId="43" fontId="11" fillId="0" borderId="29" xfId="0" applyNumberFormat="1" applyFont="1" applyBorder="1"/>
    <xf numFmtId="0" fontId="0" fillId="0" borderId="29" xfId="0" applyBorder="1"/>
    <xf numFmtId="0" fontId="0" fillId="0" borderId="30" xfId="0" applyBorder="1"/>
    <xf numFmtId="165" fontId="25" fillId="24" borderId="9" xfId="3" applyNumberFormat="1" applyFont="1" applyFill="1" applyBorder="1"/>
    <xf numFmtId="44" fontId="7" fillId="0" borderId="3" xfId="6" applyFont="1" applyBorder="1"/>
    <xf numFmtId="165" fontId="25" fillId="25" borderId="9" xfId="3" applyNumberFormat="1" applyFont="1" applyFill="1" applyBorder="1"/>
    <xf numFmtId="165" fontId="25" fillId="26" borderId="9" xfId="3" applyNumberFormat="1" applyFont="1" applyFill="1" applyBorder="1"/>
    <xf numFmtId="0" fontId="1" fillId="0" borderId="0" xfId="0" applyFont="1" applyAlignment="1">
      <alignment horizontal="right"/>
    </xf>
    <xf numFmtId="0" fontId="51" fillId="0" borderId="0" xfId="0" applyFont="1" applyAlignment="1">
      <alignment horizontal="left" wrapText="1"/>
    </xf>
    <xf numFmtId="44" fontId="55" fillId="0" borderId="9" xfId="0" applyNumberFormat="1" applyFont="1" applyBorder="1"/>
    <xf numFmtId="0" fontId="0" fillId="0" borderId="4" xfId="0" applyBorder="1"/>
    <xf numFmtId="2" fontId="9" fillId="0" borderId="11" xfId="0" applyNumberFormat="1" applyFont="1" applyBorder="1" applyAlignment="1">
      <alignment horizontal="center"/>
    </xf>
    <xf numFmtId="43" fontId="13" fillId="0" borderId="17" xfId="0" applyNumberFormat="1" applyFont="1" applyBorder="1"/>
    <xf numFmtId="43" fontId="7" fillId="0" borderId="17" xfId="0" applyNumberFormat="1" applyFont="1" applyBorder="1"/>
    <xf numFmtId="10" fontId="23" fillId="10" borderId="68" xfId="10" applyNumberFormat="1" applyFont="1" applyFill="1" applyBorder="1"/>
    <xf numFmtId="44" fontId="13" fillId="9" borderId="9" xfId="0" applyNumberFormat="1" applyFont="1" applyFill="1" applyBorder="1"/>
    <xf numFmtId="44" fontId="13" fillId="0" borderId="9" xfId="0" quotePrefix="1" applyNumberFormat="1" applyFont="1" applyBorder="1"/>
    <xf numFmtId="10" fontId="24" fillId="3" borderId="11" xfId="1" applyNumberFormat="1" applyFont="1" applyBorder="1" applyProtection="1"/>
    <xf numFmtId="10" fontId="9" fillId="19" borderId="69" xfId="10" applyNumberFormat="1" applyFont="1" applyFill="1" applyBorder="1"/>
    <xf numFmtId="44" fontId="9" fillId="0" borderId="21" xfId="6" applyFont="1" applyFill="1" applyBorder="1"/>
    <xf numFmtId="0" fontId="0" fillId="0" borderId="8" xfId="0" applyBorder="1"/>
    <xf numFmtId="0" fontId="0" fillId="0" borderId="10" xfId="0" applyBorder="1"/>
    <xf numFmtId="44" fontId="9" fillId="0" borderId="17" xfId="6" applyFont="1" applyFill="1" applyBorder="1"/>
    <xf numFmtId="9" fontId="24" fillId="0" borderId="17" xfId="10" applyFont="1" applyFill="1" applyBorder="1"/>
    <xf numFmtId="44" fontId="24" fillId="0" borderId="17" xfId="1" applyNumberFormat="1" applyFont="1" applyFill="1" applyBorder="1"/>
    <xf numFmtId="44" fontId="9" fillId="27" borderId="4" xfId="0" applyNumberFormat="1" applyFont="1" applyFill="1" applyBorder="1"/>
    <xf numFmtId="10" fontId="13" fillId="27" borderId="17" xfId="10" applyNumberFormat="1" applyFont="1" applyFill="1" applyBorder="1"/>
    <xf numFmtId="44" fontId="9" fillId="27" borderId="45" xfId="0" applyNumberFormat="1" applyFont="1" applyFill="1" applyBorder="1"/>
    <xf numFmtId="10" fontId="13" fillId="27" borderId="8" xfId="10" applyNumberFormat="1" applyFont="1" applyFill="1" applyBorder="1"/>
    <xf numFmtId="49" fontId="9" fillId="9" borderId="19" xfId="0" applyNumberFormat="1" applyFont="1" applyFill="1" applyBorder="1"/>
    <xf numFmtId="49" fontId="13" fillId="9" borderId="24" xfId="0" applyNumberFormat="1" applyFont="1" applyFill="1" applyBorder="1" applyAlignment="1">
      <alignment horizontal="left"/>
    </xf>
    <xf numFmtId="44" fontId="58" fillId="3" borderId="50" xfId="1" applyNumberFormat="1" applyFont="1" applyBorder="1" applyAlignment="1"/>
    <xf numFmtId="0" fontId="58" fillId="3" borderId="0" xfId="1" applyFont="1" applyBorder="1" applyAlignment="1"/>
    <xf numFmtId="10" fontId="24" fillId="3" borderId="0" xfId="1" applyNumberFormat="1" applyFont="1" applyBorder="1" applyProtection="1"/>
    <xf numFmtId="174" fontId="0" fillId="0" borderId="0" xfId="6" applyNumberFormat="1" applyFont="1" applyFill="1"/>
    <xf numFmtId="174" fontId="0" fillId="0" borderId="0" xfId="6" applyNumberFormat="1" applyFont="1"/>
    <xf numFmtId="174" fontId="0" fillId="0" borderId="0" xfId="0" applyNumberFormat="1"/>
    <xf numFmtId="8" fontId="0" fillId="0" borderId="0" xfId="6" applyNumberFormat="1" applyFont="1"/>
    <xf numFmtId="0" fontId="27" fillId="6" borderId="18" xfId="0" applyFont="1" applyFill="1" applyBorder="1" applyAlignment="1">
      <alignment horizontal="center"/>
    </xf>
    <xf numFmtId="0" fontId="27" fillId="6" borderId="16" xfId="0" applyFont="1" applyFill="1" applyBorder="1" applyAlignment="1">
      <alignment horizontal="center"/>
    </xf>
    <xf numFmtId="0" fontId="27" fillId="6" borderId="22" xfId="0" applyFont="1" applyFill="1" applyBorder="1" applyAlignment="1">
      <alignment horizontal="center"/>
    </xf>
    <xf numFmtId="38" fontId="27" fillId="6" borderId="4" xfId="0" applyNumberFormat="1" applyFont="1" applyFill="1" applyBorder="1" applyAlignment="1">
      <alignment horizontal="center"/>
    </xf>
    <xf numFmtId="38" fontId="27" fillId="6" borderId="0" xfId="0" applyNumberFormat="1" applyFont="1" applyFill="1" applyAlignment="1">
      <alignment horizontal="center"/>
    </xf>
    <xf numFmtId="38" fontId="27" fillId="6" borderId="23" xfId="0" applyNumberFormat="1" applyFont="1" applyFill="1" applyBorder="1" applyAlignment="1">
      <alignment horizontal="center"/>
    </xf>
    <xf numFmtId="0" fontId="27" fillId="6" borderId="1" xfId="0" applyFont="1" applyFill="1" applyBorder="1" applyAlignment="1">
      <alignment horizontal="center"/>
    </xf>
    <xf numFmtId="0" fontId="27" fillId="6" borderId="3" xfId="0" applyFont="1" applyFill="1" applyBorder="1" applyAlignment="1">
      <alignment horizontal="center"/>
    </xf>
    <xf numFmtId="0" fontId="27" fillId="6" borderId="2" xfId="0" applyFont="1" applyFill="1" applyBorder="1" applyAlignment="1">
      <alignment horizontal="center"/>
    </xf>
    <xf numFmtId="0" fontId="27" fillId="6" borderId="4" xfId="0" applyFont="1" applyFill="1" applyBorder="1" applyAlignment="1">
      <alignment horizontal="center"/>
    </xf>
    <xf numFmtId="0" fontId="27" fillId="6" borderId="23" xfId="0" applyFont="1" applyFill="1" applyBorder="1" applyAlignment="1">
      <alignment horizontal="center"/>
    </xf>
    <xf numFmtId="0" fontId="27" fillId="6" borderId="11" xfId="0" applyFont="1" applyFill="1" applyBorder="1" applyAlignment="1">
      <alignment horizontal="center"/>
    </xf>
    <xf numFmtId="0" fontId="27" fillId="6" borderId="21" xfId="0" applyFont="1" applyFill="1" applyBorder="1" applyAlignment="1">
      <alignment horizontal="center"/>
    </xf>
    <xf numFmtId="0" fontId="27" fillId="6" borderId="12" xfId="0" applyFont="1" applyFill="1" applyBorder="1" applyAlignment="1">
      <alignment horizontal="center"/>
    </xf>
    <xf numFmtId="0" fontId="27" fillId="6" borderId="0" xfId="0" applyFont="1" applyFill="1" applyAlignment="1">
      <alignment horizontal="center"/>
    </xf>
    <xf numFmtId="0" fontId="27" fillId="6" borderId="25" xfId="0" applyFont="1" applyFill="1" applyBorder="1" applyAlignment="1">
      <alignment horizontal="center"/>
    </xf>
    <xf numFmtId="0" fontId="27" fillId="6" borderId="26" xfId="0" applyFont="1" applyFill="1" applyBorder="1" applyAlignment="1">
      <alignment horizontal="center"/>
    </xf>
    <xf numFmtId="0" fontId="27" fillId="6" borderId="27" xfId="0" applyFont="1" applyFill="1" applyBorder="1" applyAlignment="1">
      <alignment horizontal="center"/>
    </xf>
    <xf numFmtId="38" fontId="27" fillId="6" borderId="11" xfId="0" applyNumberFormat="1" applyFont="1" applyFill="1" applyBorder="1" applyAlignment="1">
      <alignment horizontal="center"/>
    </xf>
    <xf numFmtId="38" fontId="27" fillId="6" borderId="12" xfId="0" applyNumberFormat="1" applyFont="1" applyFill="1" applyBorder="1" applyAlignment="1">
      <alignment horizontal="center"/>
    </xf>
    <xf numFmtId="38" fontId="27" fillId="6" borderId="21" xfId="0" applyNumberFormat="1" applyFont="1" applyFill="1" applyBorder="1" applyAlignment="1">
      <alignment horizontal="center"/>
    </xf>
    <xf numFmtId="38" fontId="27" fillId="6" borderId="18" xfId="0" applyNumberFormat="1" applyFont="1" applyFill="1" applyBorder="1" applyAlignment="1">
      <alignment horizontal="center"/>
    </xf>
    <xf numFmtId="38" fontId="27" fillId="6" borderId="16" xfId="0" applyNumberFormat="1" applyFont="1" applyFill="1" applyBorder="1" applyAlignment="1">
      <alignment horizontal="center"/>
    </xf>
    <xf numFmtId="38" fontId="27" fillId="6" borderId="22" xfId="0" applyNumberFormat="1" applyFont="1" applyFill="1" applyBorder="1" applyAlignment="1">
      <alignment horizontal="center"/>
    </xf>
    <xf numFmtId="0" fontId="27" fillId="11" borderId="1" xfId="0" applyFont="1" applyFill="1" applyBorder="1" applyAlignment="1">
      <alignment horizontal="center"/>
    </xf>
    <xf numFmtId="0" fontId="27" fillId="11" borderId="3" xfId="0" applyFont="1" applyFill="1" applyBorder="1" applyAlignment="1">
      <alignment horizontal="center"/>
    </xf>
    <xf numFmtId="0" fontId="27" fillId="11" borderId="2" xfId="0" applyFont="1" applyFill="1" applyBorder="1" applyAlignment="1">
      <alignment horizontal="center"/>
    </xf>
    <xf numFmtId="0" fontId="27" fillId="11" borderId="4" xfId="0" applyFont="1" applyFill="1" applyBorder="1" applyAlignment="1">
      <alignment horizontal="center"/>
    </xf>
    <xf numFmtId="0" fontId="27" fillId="11" borderId="0" xfId="0" applyFont="1" applyFill="1" applyAlignment="1">
      <alignment horizontal="center"/>
    </xf>
    <xf numFmtId="0" fontId="27" fillId="11" borderId="23" xfId="0" applyFont="1" applyFill="1" applyBorder="1" applyAlignment="1">
      <alignment horizontal="center"/>
    </xf>
    <xf numFmtId="0" fontId="27" fillId="11" borderId="11" xfId="0" applyFont="1" applyFill="1" applyBorder="1" applyAlignment="1">
      <alignment horizontal="center"/>
    </xf>
    <xf numFmtId="0" fontId="27" fillId="11" borderId="12" xfId="0" applyFont="1" applyFill="1" applyBorder="1" applyAlignment="1">
      <alignment horizontal="center"/>
    </xf>
    <xf numFmtId="0" fontId="27" fillId="11" borderId="21" xfId="0" applyFont="1" applyFill="1" applyBorder="1" applyAlignment="1">
      <alignment horizontal="center"/>
    </xf>
    <xf numFmtId="0" fontId="27" fillId="11" borderId="25" xfId="0" applyFont="1" applyFill="1" applyBorder="1" applyAlignment="1">
      <alignment horizontal="center"/>
    </xf>
    <xf numFmtId="0" fontId="27" fillId="11" borderId="26" xfId="0" applyFont="1" applyFill="1" applyBorder="1" applyAlignment="1">
      <alignment horizontal="center"/>
    </xf>
    <xf numFmtId="0" fontId="27" fillId="11" borderId="27" xfId="0" applyFont="1" applyFill="1" applyBorder="1" applyAlignment="1">
      <alignment horizontal="center"/>
    </xf>
    <xf numFmtId="0" fontId="27" fillId="11" borderId="18" xfId="0" applyFont="1" applyFill="1" applyBorder="1" applyAlignment="1">
      <alignment horizontal="center"/>
    </xf>
    <xf numFmtId="0" fontId="27" fillId="11" borderId="16" xfId="0" applyFont="1" applyFill="1" applyBorder="1" applyAlignment="1">
      <alignment horizontal="center"/>
    </xf>
    <xf numFmtId="0" fontId="27" fillId="11" borderId="22" xfId="0" applyFont="1" applyFill="1" applyBorder="1" applyAlignment="1">
      <alignment horizontal="center"/>
    </xf>
    <xf numFmtId="0" fontId="22" fillId="21" borderId="19" xfId="0" applyFont="1" applyFill="1" applyBorder="1" applyAlignment="1">
      <alignment horizontal="center"/>
    </xf>
    <xf numFmtId="0" fontId="22" fillId="21" borderId="20" xfId="0" applyFont="1" applyFill="1" applyBorder="1" applyAlignment="1">
      <alignment horizontal="center"/>
    </xf>
    <xf numFmtId="0" fontId="22" fillId="21" borderId="22" xfId="0" applyFont="1" applyFill="1" applyBorder="1" applyAlignment="1">
      <alignment horizontal="center"/>
    </xf>
    <xf numFmtId="0" fontId="22" fillId="21" borderId="52" xfId="0" applyFont="1" applyFill="1" applyBorder="1" applyAlignment="1">
      <alignment horizontal="center"/>
    </xf>
    <xf numFmtId="0" fontId="22" fillId="21" borderId="12" xfId="0" applyFont="1" applyFill="1" applyBorder="1" applyAlignment="1">
      <alignment horizontal="center"/>
    </xf>
    <xf numFmtId="0" fontId="64" fillId="0" borderId="0" xfId="0" applyFont="1" applyAlignment="1">
      <alignment horizontal="center"/>
    </xf>
    <xf numFmtId="49" fontId="63" fillId="0" borderId="0" xfId="0" applyNumberFormat="1" applyFont="1" applyAlignment="1">
      <alignment horizontal="center"/>
    </xf>
    <xf numFmtId="0" fontId="8" fillId="0" borderId="19" xfId="0" applyFont="1" applyBorder="1" applyAlignment="1">
      <alignment horizontal="left" wrapText="1"/>
    </xf>
    <xf numFmtId="0" fontId="8" fillId="0" borderId="24" xfId="0" applyFont="1" applyBorder="1" applyAlignment="1">
      <alignment horizontal="left" wrapText="1"/>
    </xf>
    <xf numFmtId="0" fontId="8" fillId="0" borderId="57" xfId="0" applyFont="1" applyBorder="1" applyAlignment="1">
      <alignment vertical="top" wrapText="1"/>
    </xf>
    <xf numFmtId="0" fontId="9" fillId="0" borderId="17" xfId="0" applyFont="1" applyBorder="1" applyAlignment="1">
      <alignment vertical="top" wrapText="1"/>
    </xf>
    <xf numFmtId="0" fontId="8" fillId="0" borderId="43" xfId="0" applyFont="1" applyBorder="1" applyAlignment="1">
      <alignment horizontal="left" wrapText="1"/>
    </xf>
    <xf numFmtId="0" fontId="0" fillId="0" borderId="22" xfId="0" applyBorder="1" applyAlignment="1">
      <alignment wrapText="1"/>
    </xf>
    <xf numFmtId="0" fontId="0" fillId="0" borderId="24" xfId="0" applyBorder="1" applyAlignment="1">
      <alignment horizontal="left"/>
    </xf>
    <xf numFmtId="49" fontId="9" fillId="0" borderId="43" xfId="0" applyNumberFormat="1" applyFont="1" applyBorder="1" applyAlignment="1">
      <alignment horizontal="left"/>
    </xf>
    <xf numFmtId="49" fontId="9" fillId="0" borderId="16" xfId="0" applyNumberFormat="1" applyFont="1" applyBorder="1" applyAlignment="1">
      <alignment horizontal="left"/>
    </xf>
    <xf numFmtId="0" fontId="8" fillId="0" borderId="51" xfId="0" applyFont="1" applyBorder="1" applyAlignment="1">
      <alignment horizontal="left" wrapText="1"/>
    </xf>
    <xf numFmtId="0" fontId="9" fillId="0" borderId="20" xfId="0" applyFont="1" applyBorder="1" applyAlignment="1">
      <alignment horizontal="left"/>
    </xf>
    <xf numFmtId="0" fontId="8" fillId="0" borderId="57" xfId="0" applyFont="1" applyBorder="1" applyAlignment="1">
      <alignment horizontal="left" wrapText="1"/>
    </xf>
    <xf numFmtId="0" fontId="9" fillId="0" borderId="17" xfId="0" applyFont="1" applyBorder="1" applyAlignment="1">
      <alignment horizontal="left"/>
    </xf>
    <xf numFmtId="0" fontId="9" fillId="0" borderId="57" xfId="0" applyFont="1" applyBorder="1"/>
    <xf numFmtId="0" fontId="9" fillId="0" borderId="17" xfId="0" applyFont="1" applyBorder="1"/>
    <xf numFmtId="0" fontId="24" fillId="4" borderId="51" xfId="2" applyFont="1" applyBorder="1" applyAlignment="1">
      <alignment horizontal="left" wrapText="1"/>
    </xf>
    <xf numFmtId="0" fontId="24" fillId="4" borderId="24" xfId="2" applyFont="1" applyBorder="1" applyAlignment="1">
      <alignment horizontal="left" wrapText="1"/>
    </xf>
    <xf numFmtId="0" fontId="61" fillId="0" borderId="43" xfId="0" applyFont="1" applyBorder="1" applyAlignment="1">
      <alignment horizontal="left" wrapText="1"/>
    </xf>
    <xf numFmtId="0" fontId="2" fillId="0" borderId="22" xfId="0" applyFont="1" applyBorder="1" applyAlignment="1">
      <alignment horizontal="left"/>
    </xf>
    <xf numFmtId="0" fontId="8" fillId="0" borderId="50" xfId="0" applyFont="1" applyBorder="1" applyAlignment="1">
      <alignment horizontal="left" wrapText="1"/>
    </xf>
    <xf numFmtId="0" fontId="8" fillId="0" borderId="23" xfId="0" applyFont="1" applyBorder="1" applyAlignment="1">
      <alignment horizontal="left" wrapText="1"/>
    </xf>
    <xf numFmtId="0" fontId="0" fillId="0" borderId="23" xfId="0" applyBorder="1" applyAlignment="1">
      <alignment horizontal="left"/>
    </xf>
    <xf numFmtId="0" fontId="8" fillId="0" borderId="43" xfId="0" applyFont="1" applyBorder="1" applyAlignment="1">
      <alignment vertical="top" wrapText="1"/>
    </xf>
    <xf numFmtId="0" fontId="0" fillId="0" borderId="22" xfId="0" applyBorder="1"/>
    <xf numFmtId="0" fontId="8" fillId="0" borderId="22" xfId="0" applyFont="1" applyBorder="1" applyAlignment="1">
      <alignment horizontal="left" wrapText="1"/>
    </xf>
    <xf numFmtId="0" fontId="57" fillId="0" borderId="58" xfId="0" applyFont="1" applyBorder="1" applyAlignment="1">
      <alignment horizontal="center"/>
    </xf>
    <xf numFmtId="0" fontId="57" fillId="0" borderId="59" xfId="0" applyFont="1" applyBorder="1" applyAlignment="1">
      <alignment horizontal="center"/>
    </xf>
    <xf numFmtId="0" fontId="0" fillId="0" borderId="60" xfId="0" applyBorder="1"/>
    <xf numFmtId="49" fontId="7" fillId="0" borderId="43" xfId="0" applyNumberFormat="1" applyFont="1" applyBorder="1"/>
    <xf numFmtId="0" fontId="7" fillId="0" borderId="56" xfId="0" applyFont="1" applyBorder="1"/>
    <xf numFmtId="0" fontId="8" fillId="0" borderId="51" xfId="0" applyFont="1" applyBorder="1" applyAlignment="1">
      <alignment vertical="top" wrapText="1"/>
    </xf>
    <xf numFmtId="0" fontId="9" fillId="0" borderId="24" xfId="0" applyFont="1" applyBorder="1" applyAlignment="1">
      <alignment vertical="top" wrapText="1"/>
    </xf>
    <xf numFmtId="0" fontId="8" fillId="0" borderId="4" xfId="0" applyFont="1" applyBorder="1" applyAlignment="1">
      <alignment horizontal="left" wrapText="1"/>
    </xf>
    <xf numFmtId="0" fontId="0" fillId="0" borderId="23" xfId="0" applyBorder="1" applyAlignment="1">
      <alignment horizontal="left" wrapText="1"/>
    </xf>
    <xf numFmtId="0" fontId="9" fillId="0" borderId="20" xfId="0" applyFont="1" applyBorder="1"/>
    <xf numFmtId="0" fontId="9" fillId="0" borderId="24" xfId="0" applyFont="1" applyBorder="1" applyAlignment="1">
      <alignment horizontal="left" wrapText="1"/>
    </xf>
    <xf numFmtId="0" fontId="8" fillId="0" borderId="19" xfId="0" applyFont="1" applyBorder="1" applyAlignment="1">
      <alignment horizontal="center" vertical="center" wrapText="1"/>
    </xf>
    <xf numFmtId="0" fontId="0" fillId="0" borderId="20" xfId="0" applyBorder="1" applyAlignment="1">
      <alignment horizontal="center" vertical="center"/>
    </xf>
    <xf numFmtId="0" fontId="0" fillId="0" borderId="59" xfId="0" applyBorder="1"/>
    <xf numFmtId="49" fontId="7" fillId="0" borderId="51" xfId="0" applyNumberFormat="1" applyFont="1" applyBorder="1"/>
    <xf numFmtId="0" fontId="13" fillId="0" borderId="24" xfId="0" applyFont="1" applyBorder="1"/>
    <xf numFmtId="0" fontId="8" fillId="27" borderId="43" xfId="0" applyFont="1" applyFill="1" applyBorder="1" applyAlignment="1">
      <alignment horizontal="left" wrapText="1"/>
    </xf>
    <xf numFmtId="0" fontId="0" fillId="27" borderId="22" xfId="0" applyFill="1" applyBorder="1"/>
    <xf numFmtId="0" fontId="0" fillId="0" borderId="24" xfId="0" applyBorder="1"/>
    <xf numFmtId="0" fontId="22" fillId="21" borderId="24" xfId="0" applyFont="1" applyFill="1" applyBorder="1" applyAlignment="1">
      <alignment horizontal="center"/>
    </xf>
    <xf numFmtId="49" fontId="9" fillId="0" borderId="19" xfId="0" applyNumberFormat="1" applyFont="1" applyBorder="1" applyAlignment="1">
      <alignment horizontal="left"/>
    </xf>
    <xf numFmtId="49" fontId="9" fillId="0" borderId="20" xfId="0" applyNumberFormat="1" applyFont="1" applyBorder="1" applyAlignment="1">
      <alignment horizontal="left"/>
    </xf>
    <xf numFmtId="44" fontId="16" fillId="10" borderId="19" xfId="6" applyFont="1" applyFill="1" applyBorder="1" applyAlignment="1"/>
    <xf numFmtId="0" fontId="21" fillId="0" borderId="20" xfId="0" applyFont="1" applyBorder="1"/>
    <xf numFmtId="0" fontId="26" fillId="0" borderId="0" xfId="0" applyFont="1"/>
    <xf numFmtId="0" fontId="0" fillId="0" borderId="0" xfId="0"/>
    <xf numFmtId="0" fontId="0" fillId="0" borderId="61" xfId="0" applyBorder="1"/>
    <xf numFmtId="0" fontId="0" fillId="0" borderId="62" xfId="0" applyBorder="1"/>
    <xf numFmtId="0" fontId="0" fillId="0" borderId="63" xfId="0" applyBorder="1"/>
    <xf numFmtId="0" fontId="0" fillId="0" borderId="64" xfId="0" applyBorder="1"/>
    <xf numFmtId="0" fontId="0" fillId="0" borderId="65" xfId="0" applyBorder="1"/>
    <xf numFmtId="0" fontId="0" fillId="0" borderId="66" xfId="0" applyBorder="1"/>
    <xf numFmtId="43" fontId="47" fillId="11" borderId="19" xfId="0" applyNumberFormat="1" applyFont="1" applyFill="1" applyBorder="1" applyAlignment="1">
      <alignment horizontal="center" vertical="center"/>
    </xf>
    <xf numFmtId="43" fontId="47" fillId="11" borderId="20" xfId="0" applyNumberFormat="1" applyFont="1" applyFill="1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center"/>
    </xf>
    <xf numFmtId="0" fontId="50" fillId="6" borderId="25" xfId="0" applyFont="1" applyFill="1" applyBorder="1" applyAlignment="1">
      <alignment horizontal="center"/>
    </xf>
    <xf numFmtId="0" fontId="50" fillId="6" borderId="26" xfId="0" applyFont="1" applyFill="1" applyBorder="1" applyAlignment="1">
      <alignment horizontal="center"/>
    </xf>
    <xf numFmtId="43" fontId="10" fillId="0" borderId="3" xfId="0" applyNumberFormat="1" applyFont="1" applyBorder="1" applyAlignment="1">
      <alignment horizontal="center"/>
    </xf>
    <xf numFmtId="0" fontId="47" fillId="6" borderId="1" xfId="0" applyFont="1" applyFill="1" applyBorder="1" applyAlignment="1">
      <alignment horizontal="center"/>
    </xf>
    <xf numFmtId="0" fontId="47" fillId="6" borderId="3" xfId="0" applyFont="1" applyFill="1" applyBorder="1" applyAlignment="1">
      <alignment horizontal="center"/>
    </xf>
    <xf numFmtId="43" fontId="47" fillId="6" borderId="1" xfId="0" applyNumberFormat="1" applyFont="1" applyFill="1" applyBorder="1" applyAlignment="1">
      <alignment horizontal="center"/>
    </xf>
    <xf numFmtId="43" fontId="47" fillId="6" borderId="3" xfId="0" applyNumberFormat="1" applyFont="1" applyFill="1" applyBorder="1" applyAlignment="1">
      <alignment horizontal="center"/>
    </xf>
    <xf numFmtId="0" fontId="44" fillId="0" borderId="61" xfId="0" applyFont="1" applyBorder="1" applyAlignment="1">
      <alignment horizontal="center" vertical="center"/>
    </xf>
    <xf numFmtId="0" fontId="44" fillId="0" borderId="62" xfId="0" applyFont="1" applyBorder="1" applyAlignment="1">
      <alignment horizontal="center" vertical="center"/>
    </xf>
    <xf numFmtId="0" fontId="44" fillId="0" borderId="64" xfId="0" applyFont="1" applyBorder="1" applyAlignment="1">
      <alignment horizontal="center" vertical="center"/>
    </xf>
    <xf numFmtId="0" fontId="44" fillId="0" borderId="65" xfId="0" applyFont="1" applyBorder="1" applyAlignment="1">
      <alignment horizontal="center" vertical="center"/>
    </xf>
    <xf numFmtId="0" fontId="46" fillId="23" borderId="0" xfId="0" applyFont="1" applyFill="1" applyAlignment="1">
      <alignment vertical="center"/>
    </xf>
  </cellXfs>
  <cellStyles count="13">
    <cellStyle name="20% - Accent1" xfId="1" builtinId="30"/>
    <cellStyle name="20% - Accent2" xfId="2" builtinId="34"/>
    <cellStyle name="Comma" xfId="3" builtinId="3"/>
    <cellStyle name="Comma 2" xfId="4" xr:uid="{00000000-0005-0000-0000-000003000000}"/>
    <cellStyle name="Comma 3" xfId="5" xr:uid="{00000000-0005-0000-0000-000004000000}"/>
    <cellStyle name="Currency" xfId="6" builtinId="4"/>
    <cellStyle name="Currency 2" xfId="7" xr:uid="{00000000-0005-0000-0000-000006000000}"/>
    <cellStyle name="Currency 3" xfId="8" xr:uid="{00000000-0005-0000-0000-000007000000}"/>
    <cellStyle name="Normal" xfId="0" builtinId="0"/>
    <cellStyle name="Normal 3" xfId="9" xr:uid="{00000000-0005-0000-0000-000009000000}"/>
    <cellStyle name="Percent" xfId="10" builtinId="5"/>
    <cellStyle name="Percent 2" xfId="11" xr:uid="{00000000-0005-0000-0000-00000B000000}"/>
    <cellStyle name="Percent 3" xfId="12" xr:uid="{00000000-0005-0000-0000-00000C000000}"/>
  </cellStyles>
  <dxfs count="3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C9E8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1677866</xdr:colOff>
      <xdr:row>2</xdr:row>
      <xdr:rowOff>58615</xdr:rowOff>
    </xdr:from>
    <xdr:to>
      <xdr:col>8</xdr:col>
      <xdr:colOff>615462</xdr:colOff>
      <xdr:row>45</xdr:row>
      <xdr:rowOff>21701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AA3CE6B-12B8-4689-8E7C-56EC61451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41481" y="249115"/>
          <a:ext cx="4747846" cy="40588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Flow">
      <a:dk1>
        <a:sysClr val="windowText" lastClr="000000"/>
      </a:dk1>
      <a:lt1>
        <a:sysClr val="window" lastClr="FFFFFF"/>
      </a:lt1>
      <a:dk2>
        <a:srgbClr val="04617B"/>
      </a:dk2>
      <a:lt2>
        <a:srgbClr val="DBF5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E2D700"/>
      </a:hlink>
      <a:folHlink>
        <a:srgbClr val="85DFD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8"/>
  </sheetPr>
  <dimension ref="A1:IV344"/>
  <sheetViews>
    <sheetView topLeftCell="B42" zoomScaleNormal="100" workbookViewId="0">
      <selection activeCell="C68" sqref="C68"/>
    </sheetView>
  </sheetViews>
  <sheetFormatPr defaultColWidth="9.140625" defaultRowHeight="12.75" x14ac:dyDescent="0.2"/>
  <cols>
    <col min="1" max="1" width="0" style="28" hidden="1" customWidth="1"/>
    <col min="2" max="2" width="31.28515625" style="28" customWidth="1"/>
    <col min="3" max="4" width="16.42578125" style="28" customWidth="1"/>
    <col min="5" max="5" width="17.140625" style="28" customWidth="1"/>
    <col min="6" max="6" width="18.7109375" style="28" customWidth="1"/>
    <col min="7" max="7" width="16.42578125" style="28" customWidth="1"/>
    <col min="8" max="8" width="24.42578125" style="28" customWidth="1"/>
    <col min="9" max="9" width="14.5703125" style="28" customWidth="1"/>
    <col min="10" max="10" width="17" style="28" customWidth="1"/>
    <col min="11" max="11" width="14.7109375" style="28" customWidth="1"/>
    <col min="12" max="12" width="15.7109375" style="28" customWidth="1"/>
    <col min="13" max="13" width="9.85546875" style="28" customWidth="1"/>
    <col min="14" max="15" width="10.5703125" style="28" customWidth="1"/>
    <col min="16" max="16" width="11.42578125" style="28" customWidth="1"/>
    <col min="17" max="17" width="3.42578125" style="28" customWidth="1"/>
    <col min="18" max="18" width="10" style="28" customWidth="1"/>
    <col min="19" max="19" width="11.5703125" style="28" customWidth="1"/>
    <col min="20" max="20" width="11.28515625" style="28" customWidth="1"/>
    <col min="21" max="21" width="11" style="28" customWidth="1"/>
    <col min="22" max="22" width="12" style="28" customWidth="1"/>
    <col min="23" max="23" width="2" style="28" customWidth="1"/>
    <col min="24" max="24" width="10.140625" style="28" customWidth="1"/>
    <col min="25" max="27" width="10" style="28" customWidth="1"/>
    <col min="28" max="28" width="10.7109375" style="28" customWidth="1"/>
    <col min="29" max="29" width="1.85546875" style="28" customWidth="1"/>
    <col min="30" max="30" width="11" style="28" customWidth="1"/>
    <col min="31" max="31" width="11.42578125" style="28" customWidth="1"/>
    <col min="32" max="33" width="10.7109375" style="28" customWidth="1"/>
    <col min="34" max="34" width="11.5703125" style="28" customWidth="1"/>
    <col min="35" max="35" width="1.28515625" style="28" customWidth="1"/>
    <col min="36" max="36" width="10.140625" style="28" customWidth="1"/>
    <col min="37" max="37" width="10.85546875" style="28" customWidth="1"/>
    <col min="38" max="38" width="10.5703125" style="28" customWidth="1"/>
    <col min="39" max="39" width="11.28515625" style="28" customWidth="1"/>
    <col min="40" max="40" width="10.85546875" style="28" customWidth="1"/>
    <col min="41" max="84" width="7.7109375" style="28" customWidth="1"/>
    <col min="85" max="16384" width="9.140625" style="28"/>
  </cols>
  <sheetData>
    <row r="1" spans="2:10" x14ac:dyDescent="0.2">
      <c r="B1" s="916" t="s">
        <v>0</v>
      </c>
      <c r="C1" s="918"/>
      <c r="E1" s="916"/>
      <c r="F1" s="918"/>
    </row>
    <row r="2" spans="2:10" x14ac:dyDescent="0.2">
      <c r="B2" s="925" t="str">
        <f>+B20</f>
        <v>Oasis Point Rehabilitation Hospital</v>
      </c>
      <c r="C2" s="926"/>
      <c r="E2" s="925"/>
      <c r="F2" s="926"/>
    </row>
    <row r="3" spans="2:10" ht="13.5" thickBot="1" x14ac:dyDescent="0.25">
      <c r="B3" s="927" t="s">
        <v>1</v>
      </c>
      <c r="C3" s="928"/>
      <c r="E3" s="927"/>
      <c r="F3" s="928"/>
    </row>
    <row r="4" spans="2:10" x14ac:dyDescent="0.2">
      <c r="B4" s="70" t="s">
        <v>2</v>
      </c>
      <c r="C4" s="131"/>
      <c r="E4" s="70"/>
      <c r="F4" s="131"/>
      <c r="I4" s="32"/>
    </row>
    <row r="5" spans="2:10" x14ac:dyDescent="0.2">
      <c r="B5" s="89" t="s">
        <v>3</v>
      </c>
      <c r="C5" s="72">
        <v>9700000</v>
      </c>
      <c r="E5" s="89"/>
      <c r="F5" s="72"/>
      <c r="I5" s="32"/>
      <c r="J5" s="140"/>
    </row>
    <row r="6" spans="2:10" x14ac:dyDescent="0.2">
      <c r="B6" s="89" t="s">
        <v>4</v>
      </c>
      <c r="C6" s="72">
        <v>300000</v>
      </c>
      <c r="E6" s="89"/>
      <c r="F6" s="72"/>
      <c r="I6" s="32"/>
      <c r="J6" s="140"/>
    </row>
    <row r="7" spans="2:10" x14ac:dyDescent="0.2">
      <c r="B7" s="89" t="s">
        <v>5</v>
      </c>
      <c r="C7" s="72">
        <v>1500000</v>
      </c>
      <c r="E7" s="89"/>
      <c r="F7" s="72"/>
      <c r="I7" s="32"/>
      <c r="J7" s="140"/>
    </row>
    <row r="8" spans="2:10" x14ac:dyDescent="0.2">
      <c r="B8" s="89"/>
      <c r="C8" s="72"/>
      <c r="E8" s="89"/>
      <c r="F8" s="72"/>
      <c r="I8" s="32"/>
      <c r="J8" s="140"/>
    </row>
    <row r="9" spans="2:10" x14ac:dyDescent="0.2">
      <c r="B9" s="89"/>
      <c r="C9" s="72"/>
      <c r="E9" s="89"/>
      <c r="F9" s="72"/>
      <c r="I9" s="32"/>
      <c r="J9" s="140"/>
    </row>
    <row r="10" spans="2:10" x14ac:dyDescent="0.2">
      <c r="B10" s="763" t="s">
        <v>6</v>
      </c>
      <c r="C10" s="764">
        <f>SUM(C5:C9)</f>
        <v>11500000</v>
      </c>
      <c r="E10" s="763"/>
      <c r="F10" s="764"/>
      <c r="I10" s="32"/>
    </row>
    <row r="11" spans="2:10" x14ac:dyDescent="0.2">
      <c r="B11" s="33" t="s">
        <v>7</v>
      </c>
      <c r="C11" s="73"/>
      <c r="E11" s="33"/>
      <c r="F11" s="73"/>
      <c r="I11" s="32"/>
    </row>
    <row r="12" spans="2:10" x14ac:dyDescent="0.2">
      <c r="B12" s="71" t="s">
        <v>8</v>
      </c>
      <c r="C12" s="72">
        <v>325000</v>
      </c>
      <c r="E12" s="71"/>
      <c r="F12" s="72"/>
      <c r="I12" s="32"/>
    </row>
    <row r="13" spans="2:10" x14ac:dyDescent="0.2">
      <c r="B13" s="71" t="s">
        <v>9</v>
      </c>
      <c r="C13" s="72">
        <v>3175000</v>
      </c>
      <c r="E13" s="71"/>
      <c r="F13" s="72"/>
      <c r="I13" s="77"/>
    </row>
    <row r="14" spans="2:10" x14ac:dyDescent="0.2">
      <c r="B14" s="763" t="s">
        <v>10</v>
      </c>
      <c r="C14" s="764">
        <f>+C12+C13</f>
        <v>3500000</v>
      </c>
      <c r="E14" s="763"/>
      <c r="F14" s="764"/>
      <c r="I14" s="31"/>
    </row>
    <row r="15" spans="2:10" ht="13.5" thickBot="1" x14ac:dyDescent="0.25">
      <c r="B15" s="765" t="s">
        <v>11</v>
      </c>
      <c r="C15" s="766">
        <f>C14+C10</f>
        <v>15000000</v>
      </c>
      <c r="E15" s="765"/>
      <c r="F15" s="766"/>
      <c r="I15" s="32"/>
    </row>
    <row r="16" spans="2:10" hidden="1" x14ac:dyDescent="0.2">
      <c r="B16" s="763" t="s">
        <v>12</v>
      </c>
      <c r="C16" s="764">
        <v>4210425</v>
      </c>
      <c r="E16" s="763" t="s">
        <v>12</v>
      </c>
      <c r="F16" s="764"/>
      <c r="I16" s="32"/>
    </row>
    <row r="17" spans="1:256" ht="13.5" hidden="1" thickBot="1" x14ac:dyDescent="0.25">
      <c r="B17" s="765" t="s">
        <v>13</v>
      </c>
      <c r="C17" s="767">
        <v>7000000</v>
      </c>
      <c r="E17" s="765" t="s">
        <v>13</v>
      </c>
      <c r="F17" s="767"/>
      <c r="I17" s="32"/>
    </row>
    <row r="18" spans="1:256" ht="13.5" thickBot="1" x14ac:dyDescent="0.25">
      <c r="B18" s="13"/>
      <c r="C18" s="171"/>
      <c r="I18" s="24"/>
    </row>
    <row r="19" spans="1:256" x14ac:dyDescent="0.2">
      <c r="B19" s="949" t="s">
        <v>14</v>
      </c>
      <c r="C19" s="950"/>
      <c r="D19" s="950"/>
      <c r="E19" s="950"/>
      <c r="F19" s="950"/>
      <c r="G19" s="951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  <c r="BR19" s="32"/>
      <c r="BS19" s="32"/>
      <c r="BT19" s="32"/>
    </row>
    <row r="20" spans="1:256" x14ac:dyDescent="0.2">
      <c r="B20" s="940" t="s">
        <v>15</v>
      </c>
      <c r="C20" s="941"/>
      <c r="D20" s="941"/>
      <c r="E20" s="941"/>
      <c r="F20" s="941"/>
      <c r="G20" s="94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/>
      <c r="BH20" s="32"/>
      <c r="BI20" s="32"/>
      <c r="BJ20" s="32"/>
      <c r="BK20" s="32"/>
      <c r="BL20" s="32"/>
      <c r="BM20" s="32"/>
      <c r="BN20" s="32"/>
      <c r="BO20" s="32"/>
      <c r="BP20" s="32"/>
      <c r="BQ20" s="32"/>
      <c r="BR20" s="32"/>
      <c r="BS20" s="32"/>
      <c r="BT20" s="32"/>
    </row>
    <row r="21" spans="1:256" x14ac:dyDescent="0.2">
      <c r="B21" s="940" t="s">
        <v>16</v>
      </c>
      <c r="C21" s="941"/>
      <c r="D21" s="941"/>
      <c r="E21" s="941"/>
      <c r="F21" s="941"/>
      <c r="G21" s="94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/>
      <c r="BH21" s="32"/>
      <c r="BI21" s="32"/>
      <c r="BJ21" s="32"/>
      <c r="BK21" s="32"/>
      <c r="BL21" s="32"/>
      <c r="BM21" s="32"/>
      <c r="BN21" s="32"/>
      <c r="BO21" s="32"/>
      <c r="BP21" s="32"/>
      <c r="BQ21" s="32"/>
      <c r="BR21" s="32"/>
      <c r="BS21" s="32"/>
      <c r="BT21" s="32"/>
    </row>
    <row r="22" spans="1:256" x14ac:dyDescent="0.2">
      <c r="B22" s="746"/>
      <c r="C22" s="773" t="s">
        <v>17</v>
      </c>
      <c r="D22" s="773" t="s">
        <v>18</v>
      </c>
      <c r="E22" s="773" t="s">
        <v>19</v>
      </c>
      <c r="F22" s="773" t="s">
        <v>20</v>
      </c>
      <c r="G22" s="774" t="s">
        <v>21</v>
      </c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/>
      <c r="BH22" s="32"/>
      <c r="BI22" s="32"/>
      <c r="BJ22" s="32"/>
      <c r="BK22" s="32"/>
      <c r="BL22" s="32"/>
      <c r="BM22" s="32"/>
      <c r="BN22" s="32"/>
      <c r="BO22" s="32"/>
      <c r="BP22" s="32"/>
      <c r="BQ22" s="32"/>
      <c r="BR22" s="32"/>
      <c r="BS22" s="32"/>
      <c r="BT22" s="32"/>
    </row>
    <row r="23" spans="1:256" x14ac:dyDescent="0.2">
      <c r="A23" s="66"/>
      <c r="B23" s="143" t="s">
        <v>22</v>
      </c>
      <c r="C23" s="86"/>
      <c r="D23" s="86"/>
      <c r="E23" s="86"/>
      <c r="F23" s="86"/>
      <c r="G23" s="747"/>
      <c r="H23" s="66"/>
      <c r="I23" s="66"/>
      <c r="J23" s="66"/>
      <c r="K23" s="66"/>
      <c r="L23" s="66"/>
      <c r="M23" s="66"/>
      <c r="N23" s="66"/>
      <c r="O23" s="66"/>
      <c r="P23" s="66"/>
      <c r="Q23" s="66"/>
      <c r="R23" s="66"/>
      <c r="S23" s="66"/>
      <c r="T23" s="66"/>
      <c r="U23" s="66"/>
      <c r="V23" s="66"/>
      <c r="W23" s="66"/>
      <c r="X23" s="66"/>
      <c r="Y23" s="66"/>
      <c r="Z23" s="66"/>
      <c r="AA23" s="66"/>
      <c r="AB23" s="66"/>
      <c r="AC23" s="66"/>
      <c r="AD23" s="66"/>
      <c r="AE23" s="66"/>
      <c r="AF23" s="66"/>
      <c r="AG23" s="66"/>
      <c r="AH23" s="66"/>
      <c r="AI23" s="66"/>
      <c r="AJ23" s="66"/>
      <c r="AK23" s="66"/>
      <c r="AL23" s="66"/>
      <c r="AM23" s="66"/>
      <c r="AN23" s="66"/>
      <c r="AO23" s="66"/>
      <c r="AP23" s="66"/>
      <c r="AQ23" s="66"/>
      <c r="AR23" s="66"/>
      <c r="AS23" s="66"/>
      <c r="AT23" s="66"/>
      <c r="AU23" s="66"/>
      <c r="AV23" s="66"/>
      <c r="AW23" s="66"/>
      <c r="AX23" s="66"/>
      <c r="AY23" s="66"/>
      <c r="AZ23" s="66"/>
      <c r="BA23" s="66"/>
      <c r="BB23" s="66"/>
      <c r="BC23" s="66"/>
      <c r="BD23" s="66"/>
      <c r="BE23" s="66"/>
      <c r="BF23" s="66"/>
      <c r="BG23" s="66"/>
      <c r="BH23" s="66"/>
      <c r="BI23" s="66"/>
      <c r="BJ23" s="66"/>
      <c r="BK23" s="66"/>
      <c r="BL23" s="66"/>
      <c r="BM23" s="66"/>
      <c r="BN23" s="66"/>
      <c r="BO23" s="66"/>
      <c r="BP23" s="66"/>
      <c r="BQ23" s="66"/>
      <c r="BR23" s="66"/>
      <c r="BS23" s="66"/>
      <c r="BT23" s="66"/>
      <c r="BU23" s="66"/>
      <c r="BV23" s="66"/>
      <c r="BW23" s="66"/>
      <c r="BX23" s="66"/>
      <c r="BY23" s="66"/>
      <c r="BZ23" s="66"/>
      <c r="CA23" s="66"/>
      <c r="CB23" s="66"/>
      <c r="CC23" s="66"/>
      <c r="CD23" s="66"/>
      <c r="CE23" s="66"/>
      <c r="CF23" s="66"/>
      <c r="CG23" s="66"/>
      <c r="CH23" s="66"/>
      <c r="CI23" s="66"/>
      <c r="CJ23" s="66"/>
      <c r="CK23" s="66"/>
      <c r="CL23" s="66"/>
      <c r="CM23" s="66"/>
      <c r="CN23" s="66"/>
      <c r="CO23" s="66"/>
      <c r="CP23" s="66"/>
      <c r="CQ23" s="66"/>
      <c r="CR23" s="66"/>
      <c r="CS23" s="66"/>
      <c r="CT23" s="66"/>
      <c r="CU23" s="66"/>
      <c r="CV23" s="66"/>
      <c r="CW23" s="66"/>
      <c r="CX23" s="66"/>
      <c r="CY23" s="66"/>
      <c r="CZ23" s="66"/>
      <c r="DA23" s="66"/>
      <c r="DB23" s="66"/>
      <c r="DC23" s="66"/>
      <c r="DD23" s="66"/>
      <c r="DE23" s="66"/>
      <c r="DF23" s="66"/>
      <c r="DG23" s="66"/>
      <c r="DH23" s="66"/>
      <c r="DI23" s="66"/>
      <c r="DJ23" s="66"/>
      <c r="DK23" s="66"/>
      <c r="DL23" s="66"/>
      <c r="DM23" s="66"/>
      <c r="DN23" s="66"/>
      <c r="DO23" s="66"/>
      <c r="DP23" s="66"/>
      <c r="DQ23" s="66"/>
      <c r="DR23" s="66"/>
      <c r="DS23" s="66"/>
      <c r="DT23" s="66"/>
      <c r="DU23" s="66"/>
      <c r="DV23" s="66"/>
      <c r="DW23" s="66"/>
      <c r="DX23" s="66"/>
      <c r="DY23" s="66"/>
      <c r="DZ23" s="66"/>
      <c r="EA23" s="66"/>
      <c r="EB23" s="66"/>
      <c r="EC23" s="66"/>
      <c r="ED23" s="66"/>
      <c r="EE23" s="66"/>
      <c r="EF23" s="66"/>
      <c r="EG23" s="66"/>
      <c r="EH23" s="66"/>
      <c r="EI23" s="66"/>
      <c r="EJ23" s="66"/>
      <c r="EK23" s="66"/>
      <c r="EL23" s="66"/>
      <c r="EM23" s="66"/>
      <c r="EN23" s="66"/>
      <c r="EO23" s="66"/>
      <c r="EP23" s="66"/>
      <c r="EQ23" s="66"/>
      <c r="ER23" s="66"/>
      <c r="ES23" s="66"/>
      <c r="ET23" s="66"/>
      <c r="EU23" s="66"/>
      <c r="EV23" s="66"/>
      <c r="EW23" s="66"/>
      <c r="EX23" s="66"/>
      <c r="EY23" s="66"/>
      <c r="EZ23" s="66"/>
      <c r="FA23" s="66"/>
      <c r="FB23" s="66"/>
      <c r="FC23" s="66"/>
      <c r="FD23" s="66"/>
      <c r="FE23" s="66"/>
      <c r="FF23" s="66"/>
      <c r="FG23" s="66"/>
      <c r="FH23" s="66"/>
      <c r="FI23" s="66"/>
      <c r="FJ23" s="66"/>
      <c r="FK23" s="66"/>
      <c r="FL23" s="66"/>
      <c r="FM23" s="66"/>
      <c r="FN23" s="66"/>
      <c r="FO23" s="66"/>
      <c r="FP23" s="66"/>
      <c r="FQ23" s="66"/>
      <c r="FR23" s="66"/>
      <c r="FS23" s="66"/>
      <c r="FT23" s="66"/>
      <c r="FU23" s="66"/>
      <c r="FV23" s="66"/>
      <c r="FW23" s="66"/>
      <c r="FX23" s="66"/>
      <c r="FY23" s="66"/>
      <c r="FZ23" s="66"/>
      <c r="GA23" s="66"/>
      <c r="GB23" s="66"/>
      <c r="GC23" s="66"/>
      <c r="GD23" s="66"/>
      <c r="GE23" s="66"/>
      <c r="GF23" s="66"/>
      <c r="GG23" s="66"/>
      <c r="GH23" s="66"/>
      <c r="GI23" s="66"/>
      <c r="GJ23" s="66"/>
      <c r="GK23" s="66"/>
      <c r="GL23" s="66"/>
      <c r="GM23" s="66"/>
      <c r="GN23" s="66"/>
      <c r="GO23" s="66"/>
      <c r="GP23" s="66"/>
      <c r="GQ23" s="66"/>
      <c r="GR23" s="66"/>
      <c r="GS23" s="66"/>
      <c r="GT23" s="66"/>
      <c r="GU23" s="66"/>
      <c r="GV23" s="66"/>
      <c r="GW23" s="66"/>
      <c r="GX23" s="66"/>
      <c r="GY23" s="66"/>
      <c r="GZ23" s="66"/>
      <c r="HA23" s="66"/>
      <c r="HB23" s="66"/>
      <c r="HC23" s="66"/>
      <c r="HD23" s="66"/>
      <c r="HE23" s="66"/>
      <c r="HF23" s="66"/>
      <c r="HG23" s="66"/>
      <c r="HH23" s="66"/>
      <c r="HI23" s="66"/>
      <c r="HJ23" s="66"/>
      <c r="HK23" s="66"/>
      <c r="HL23" s="66"/>
      <c r="HM23" s="66"/>
      <c r="HN23" s="66"/>
      <c r="HO23" s="66"/>
      <c r="HP23" s="66"/>
      <c r="HQ23" s="66"/>
      <c r="HR23" s="66"/>
      <c r="HS23" s="66"/>
      <c r="HT23" s="66"/>
      <c r="HU23" s="66"/>
      <c r="HV23" s="66"/>
      <c r="HW23" s="66"/>
      <c r="HX23" s="66"/>
      <c r="HY23" s="66"/>
      <c r="HZ23" s="66"/>
      <c r="IA23" s="66"/>
      <c r="IB23" s="66"/>
      <c r="IC23" s="66"/>
      <c r="ID23" s="66"/>
      <c r="IE23" s="66"/>
      <c r="IF23" s="66"/>
      <c r="IG23" s="66"/>
      <c r="IH23" s="66"/>
      <c r="II23" s="66"/>
      <c r="IJ23" s="66"/>
      <c r="IK23" s="66"/>
      <c r="IL23" s="66"/>
      <c r="IM23" s="66"/>
      <c r="IN23" s="66"/>
      <c r="IO23" s="66"/>
      <c r="IP23" s="66"/>
      <c r="IQ23" s="66"/>
      <c r="IR23" s="66"/>
      <c r="IS23" s="66"/>
      <c r="IT23" s="66"/>
      <c r="IU23" s="66"/>
      <c r="IV23" s="66"/>
    </row>
    <row r="24" spans="1:256" x14ac:dyDescent="0.2">
      <c r="A24" s="66"/>
      <c r="B24" s="166" t="str">
        <f>'Forecast COS'!A6</f>
        <v>ADC</v>
      </c>
      <c r="C24" s="167">
        <f>'Forecast COS'!T6</f>
        <v>18</v>
      </c>
      <c r="D24" s="167">
        <f>'Forecast COS'!AG6</f>
        <v>19</v>
      </c>
      <c r="E24" s="167">
        <f>'Forecast COS'!AT6</f>
        <v>21</v>
      </c>
      <c r="F24" s="167">
        <f>'Forecast COS'!BG6</f>
        <v>22</v>
      </c>
      <c r="G24" s="168">
        <f>'Forecast COS'!BT6</f>
        <v>24</v>
      </c>
      <c r="H24" s="66"/>
      <c r="I24" s="66"/>
      <c r="J24" s="66"/>
      <c r="K24" s="66"/>
      <c r="L24" s="66"/>
      <c r="M24" s="66"/>
      <c r="N24" s="66"/>
      <c r="O24" s="66"/>
      <c r="P24" s="66"/>
      <c r="Q24" s="66"/>
      <c r="R24" s="66"/>
      <c r="S24" s="66"/>
      <c r="T24" s="66"/>
      <c r="U24" s="66"/>
      <c r="V24" s="66"/>
      <c r="W24" s="66"/>
      <c r="X24" s="66"/>
      <c r="Y24" s="66"/>
      <c r="Z24" s="66"/>
      <c r="AA24" s="66"/>
      <c r="AB24" s="66"/>
      <c r="AC24" s="66"/>
      <c r="AD24" s="66"/>
      <c r="AE24" s="66"/>
      <c r="AF24" s="66"/>
      <c r="AG24" s="66"/>
      <c r="AH24" s="66"/>
      <c r="AI24" s="66"/>
      <c r="AJ24" s="66"/>
      <c r="AK24" s="66"/>
      <c r="AL24" s="66"/>
      <c r="AM24" s="66"/>
      <c r="AN24" s="66"/>
      <c r="AO24" s="66"/>
      <c r="AP24" s="66"/>
      <c r="AQ24" s="66"/>
      <c r="AR24" s="66"/>
      <c r="AS24" s="66"/>
      <c r="AT24" s="66"/>
      <c r="AU24" s="66"/>
      <c r="AV24" s="66"/>
      <c r="AW24" s="66"/>
      <c r="AX24" s="66"/>
      <c r="AY24" s="66"/>
      <c r="AZ24" s="66"/>
      <c r="BA24" s="66"/>
      <c r="BB24" s="66"/>
      <c r="BC24" s="66"/>
      <c r="BD24" s="66"/>
      <c r="BE24" s="66"/>
      <c r="BF24" s="66"/>
      <c r="BG24" s="66"/>
      <c r="BH24" s="66"/>
      <c r="BI24" s="66"/>
      <c r="BJ24" s="66"/>
      <c r="BK24" s="66"/>
      <c r="BL24" s="66"/>
      <c r="BM24" s="66"/>
      <c r="BN24" s="66"/>
      <c r="BO24" s="66"/>
      <c r="BP24" s="66"/>
      <c r="BQ24" s="66"/>
      <c r="BR24" s="66"/>
      <c r="BS24" s="66"/>
      <c r="BT24" s="66"/>
      <c r="BU24" s="66"/>
      <c r="BV24" s="66"/>
      <c r="BW24" s="66"/>
      <c r="BX24" s="66"/>
      <c r="BY24" s="66"/>
      <c r="BZ24" s="66"/>
      <c r="CA24" s="66"/>
      <c r="CB24" s="66"/>
      <c r="CC24" s="66"/>
      <c r="CD24" s="66"/>
      <c r="CE24" s="66"/>
      <c r="CF24" s="66"/>
      <c r="CG24" s="66"/>
      <c r="CH24" s="66"/>
      <c r="CI24" s="66"/>
      <c r="CJ24" s="66"/>
      <c r="CK24" s="66"/>
      <c r="CL24" s="66"/>
      <c r="CM24" s="66"/>
      <c r="CN24" s="66"/>
      <c r="CO24" s="66"/>
      <c r="CP24" s="66"/>
      <c r="CQ24" s="66"/>
      <c r="CR24" s="66"/>
      <c r="CS24" s="66"/>
      <c r="CT24" s="66"/>
      <c r="CU24" s="66"/>
      <c r="CV24" s="66"/>
      <c r="CW24" s="66"/>
      <c r="CX24" s="66"/>
      <c r="CY24" s="66"/>
      <c r="CZ24" s="66"/>
      <c r="DA24" s="66"/>
      <c r="DB24" s="66"/>
      <c r="DC24" s="66"/>
      <c r="DD24" s="66"/>
      <c r="DE24" s="66"/>
      <c r="DF24" s="66"/>
      <c r="DG24" s="66"/>
      <c r="DH24" s="66"/>
      <c r="DI24" s="66"/>
      <c r="DJ24" s="66"/>
      <c r="DK24" s="66"/>
      <c r="DL24" s="66"/>
      <c r="DM24" s="66"/>
      <c r="DN24" s="66"/>
      <c r="DO24" s="66"/>
      <c r="DP24" s="66"/>
      <c r="DQ24" s="66"/>
      <c r="DR24" s="66"/>
      <c r="DS24" s="66"/>
      <c r="DT24" s="66"/>
      <c r="DU24" s="66"/>
      <c r="DV24" s="66"/>
      <c r="DW24" s="66"/>
      <c r="DX24" s="66"/>
      <c r="DY24" s="66"/>
      <c r="DZ24" s="66"/>
      <c r="EA24" s="66"/>
      <c r="EB24" s="66"/>
      <c r="EC24" s="66"/>
      <c r="ED24" s="66"/>
      <c r="EE24" s="66"/>
      <c r="EF24" s="66"/>
      <c r="EG24" s="66"/>
      <c r="EH24" s="66"/>
      <c r="EI24" s="66"/>
      <c r="EJ24" s="66"/>
      <c r="EK24" s="66"/>
      <c r="EL24" s="66"/>
      <c r="EM24" s="66"/>
      <c r="EN24" s="66"/>
      <c r="EO24" s="66"/>
      <c r="EP24" s="66"/>
      <c r="EQ24" s="66"/>
      <c r="ER24" s="66"/>
      <c r="ES24" s="66"/>
      <c r="ET24" s="66"/>
      <c r="EU24" s="66"/>
      <c r="EV24" s="66"/>
      <c r="EW24" s="66"/>
      <c r="EX24" s="66"/>
      <c r="EY24" s="66"/>
      <c r="EZ24" s="66"/>
      <c r="FA24" s="66"/>
      <c r="FB24" s="66"/>
      <c r="FC24" s="66"/>
      <c r="FD24" s="66"/>
      <c r="FE24" s="66"/>
      <c r="FF24" s="66"/>
      <c r="FG24" s="66"/>
      <c r="FH24" s="66"/>
      <c r="FI24" s="66"/>
      <c r="FJ24" s="66"/>
      <c r="FK24" s="66"/>
      <c r="FL24" s="66"/>
      <c r="FM24" s="66"/>
      <c r="FN24" s="66"/>
      <c r="FO24" s="66"/>
      <c r="FP24" s="66"/>
      <c r="FQ24" s="66"/>
      <c r="FR24" s="66"/>
      <c r="FS24" s="66"/>
      <c r="FT24" s="66"/>
      <c r="FU24" s="66"/>
      <c r="FV24" s="66"/>
      <c r="FW24" s="66"/>
      <c r="FX24" s="66"/>
      <c r="FY24" s="66"/>
      <c r="FZ24" s="66"/>
      <c r="GA24" s="66"/>
      <c r="GB24" s="66"/>
      <c r="GC24" s="66"/>
      <c r="GD24" s="66"/>
      <c r="GE24" s="66"/>
      <c r="GF24" s="66"/>
      <c r="GG24" s="66"/>
      <c r="GH24" s="66"/>
      <c r="GI24" s="66"/>
      <c r="GJ24" s="66"/>
      <c r="GK24" s="66"/>
      <c r="GL24" s="66"/>
      <c r="GM24" s="66"/>
      <c r="GN24" s="66"/>
      <c r="GO24" s="66"/>
      <c r="GP24" s="66"/>
      <c r="GQ24" s="66"/>
      <c r="GR24" s="66"/>
      <c r="GS24" s="66"/>
      <c r="GT24" s="66"/>
      <c r="GU24" s="66"/>
      <c r="GV24" s="66"/>
      <c r="GW24" s="66"/>
      <c r="GX24" s="66"/>
      <c r="GY24" s="66"/>
      <c r="GZ24" s="66"/>
      <c r="HA24" s="66"/>
      <c r="HB24" s="66"/>
      <c r="HC24" s="66"/>
      <c r="HD24" s="66"/>
      <c r="HE24" s="66"/>
      <c r="HF24" s="66"/>
      <c r="HG24" s="66"/>
      <c r="HH24" s="66"/>
      <c r="HI24" s="66"/>
      <c r="HJ24" s="66"/>
      <c r="HK24" s="66"/>
      <c r="HL24" s="66"/>
      <c r="HM24" s="66"/>
      <c r="HN24" s="66"/>
      <c r="HO24" s="66"/>
      <c r="HP24" s="66"/>
      <c r="HQ24" s="66"/>
      <c r="HR24" s="66"/>
      <c r="HS24" s="66"/>
      <c r="HT24" s="66"/>
      <c r="HU24" s="66"/>
      <c r="HV24" s="66"/>
      <c r="HW24" s="66"/>
      <c r="HX24" s="66"/>
      <c r="HY24" s="66"/>
      <c r="HZ24" s="66"/>
      <c r="IA24" s="66"/>
      <c r="IB24" s="66"/>
      <c r="IC24" s="66"/>
      <c r="ID24" s="66"/>
      <c r="IE24" s="66"/>
      <c r="IF24" s="66"/>
      <c r="IG24" s="66"/>
      <c r="IH24" s="66"/>
      <c r="II24" s="66"/>
      <c r="IJ24" s="66"/>
      <c r="IK24" s="66"/>
      <c r="IL24" s="66"/>
      <c r="IM24" s="66"/>
      <c r="IN24" s="66"/>
      <c r="IO24" s="66"/>
      <c r="IP24" s="66"/>
      <c r="IQ24" s="66"/>
      <c r="IR24" s="66"/>
      <c r="IS24" s="66"/>
      <c r="IT24" s="66"/>
      <c r="IU24" s="66"/>
      <c r="IV24" s="66"/>
    </row>
    <row r="25" spans="1:256" x14ac:dyDescent="0.2">
      <c r="A25" s="66"/>
      <c r="B25" s="166" t="str">
        <f>'Forecast COS'!A7</f>
        <v># Patients</v>
      </c>
      <c r="C25" s="167">
        <f>'Forecast COS'!T7</f>
        <v>6570</v>
      </c>
      <c r="D25" s="167">
        <f>'Forecast COS'!AG7</f>
        <v>6935.0000000000009</v>
      </c>
      <c r="E25" s="167">
        <f>'Forecast COS'!AT7</f>
        <v>7665</v>
      </c>
      <c r="F25" s="167">
        <f>'Forecast COS'!BG7</f>
        <v>8030.0000000000009</v>
      </c>
      <c r="G25" s="168">
        <f>'Forecast COS'!BT7</f>
        <v>8760</v>
      </c>
      <c r="H25" s="66"/>
      <c r="I25" s="66"/>
      <c r="J25" s="66"/>
      <c r="K25" s="66"/>
      <c r="L25" s="66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  <c r="AP25" s="66"/>
      <c r="AQ25" s="66"/>
      <c r="AR25" s="66"/>
      <c r="AS25" s="66"/>
      <c r="AT25" s="66"/>
      <c r="AU25" s="66"/>
      <c r="AV25" s="66"/>
      <c r="AW25" s="66"/>
      <c r="AX25" s="66"/>
      <c r="AY25" s="66"/>
      <c r="AZ25" s="66"/>
      <c r="BA25" s="66"/>
      <c r="BB25" s="66"/>
      <c r="BC25" s="66"/>
      <c r="BD25" s="66"/>
      <c r="BE25" s="66"/>
      <c r="BF25" s="66"/>
      <c r="BG25" s="66"/>
      <c r="BH25" s="66"/>
      <c r="BI25" s="66"/>
      <c r="BJ25" s="66"/>
      <c r="BK25" s="66"/>
      <c r="BL25" s="66"/>
      <c r="BM25" s="66"/>
      <c r="BN25" s="66"/>
      <c r="BO25" s="66"/>
      <c r="BP25" s="66"/>
      <c r="BQ25" s="66"/>
      <c r="BR25" s="66"/>
      <c r="BS25" s="66"/>
      <c r="BT25" s="66"/>
      <c r="BU25" s="66"/>
      <c r="BV25" s="66"/>
      <c r="BW25" s="66"/>
      <c r="BX25" s="66"/>
      <c r="BY25" s="66"/>
      <c r="BZ25" s="66"/>
      <c r="CA25" s="66"/>
      <c r="CB25" s="66"/>
      <c r="CC25" s="66"/>
      <c r="CD25" s="66"/>
      <c r="CE25" s="66"/>
      <c r="CF25" s="66"/>
      <c r="CG25" s="66"/>
      <c r="CH25" s="66"/>
      <c r="CI25" s="66"/>
      <c r="CJ25" s="66"/>
      <c r="CK25" s="66"/>
      <c r="CL25" s="66"/>
      <c r="CM25" s="66"/>
      <c r="CN25" s="66"/>
      <c r="CO25" s="66"/>
      <c r="CP25" s="66"/>
      <c r="CQ25" s="66"/>
      <c r="CR25" s="66"/>
      <c r="CS25" s="66"/>
      <c r="CT25" s="66"/>
      <c r="CU25" s="66"/>
      <c r="CV25" s="66"/>
      <c r="CW25" s="66"/>
      <c r="CX25" s="66"/>
      <c r="CY25" s="66"/>
      <c r="CZ25" s="66"/>
      <c r="DA25" s="66"/>
      <c r="DB25" s="66"/>
      <c r="DC25" s="66"/>
      <c r="DD25" s="66"/>
      <c r="DE25" s="66"/>
      <c r="DF25" s="66"/>
      <c r="DG25" s="66"/>
      <c r="DH25" s="66"/>
      <c r="DI25" s="66"/>
      <c r="DJ25" s="66"/>
      <c r="DK25" s="66"/>
      <c r="DL25" s="66"/>
      <c r="DM25" s="66"/>
      <c r="DN25" s="66"/>
      <c r="DO25" s="66"/>
      <c r="DP25" s="66"/>
      <c r="DQ25" s="66"/>
      <c r="DR25" s="66"/>
      <c r="DS25" s="66"/>
      <c r="DT25" s="66"/>
      <c r="DU25" s="66"/>
      <c r="DV25" s="66"/>
      <c r="DW25" s="66"/>
      <c r="DX25" s="66"/>
      <c r="DY25" s="66"/>
      <c r="DZ25" s="66"/>
      <c r="EA25" s="66"/>
      <c r="EB25" s="66"/>
      <c r="EC25" s="66"/>
      <c r="ED25" s="66"/>
      <c r="EE25" s="66"/>
      <c r="EF25" s="66"/>
      <c r="EG25" s="66"/>
      <c r="EH25" s="66"/>
      <c r="EI25" s="66"/>
      <c r="EJ25" s="66"/>
      <c r="EK25" s="66"/>
      <c r="EL25" s="66"/>
      <c r="EM25" s="66"/>
      <c r="EN25" s="66"/>
      <c r="EO25" s="66"/>
      <c r="EP25" s="66"/>
      <c r="EQ25" s="66"/>
      <c r="ER25" s="66"/>
      <c r="ES25" s="66"/>
      <c r="ET25" s="66"/>
      <c r="EU25" s="66"/>
      <c r="EV25" s="66"/>
      <c r="EW25" s="66"/>
      <c r="EX25" s="66"/>
      <c r="EY25" s="66"/>
      <c r="EZ25" s="66"/>
      <c r="FA25" s="66"/>
      <c r="FB25" s="66"/>
      <c r="FC25" s="66"/>
      <c r="FD25" s="66"/>
      <c r="FE25" s="66"/>
      <c r="FF25" s="66"/>
      <c r="FG25" s="66"/>
      <c r="FH25" s="66"/>
      <c r="FI25" s="66"/>
      <c r="FJ25" s="66"/>
      <c r="FK25" s="66"/>
      <c r="FL25" s="66"/>
      <c r="FM25" s="66"/>
      <c r="FN25" s="66"/>
      <c r="FO25" s="66"/>
      <c r="FP25" s="66"/>
      <c r="FQ25" s="66"/>
      <c r="FR25" s="66"/>
      <c r="FS25" s="66"/>
      <c r="FT25" s="66"/>
      <c r="FU25" s="66"/>
      <c r="FV25" s="66"/>
      <c r="FW25" s="66"/>
      <c r="FX25" s="66"/>
      <c r="FY25" s="66"/>
      <c r="FZ25" s="66"/>
      <c r="GA25" s="66"/>
      <c r="GB25" s="66"/>
      <c r="GC25" s="66"/>
      <c r="GD25" s="66"/>
      <c r="GE25" s="66"/>
      <c r="GF25" s="66"/>
      <c r="GG25" s="66"/>
      <c r="GH25" s="66"/>
      <c r="GI25" s="66"/>
      <c r="GJ25" s="66"/>
      <c r="GK25" s="66"/>
      <c r="GL25" s="66"/>
      <c r="GM25" s="66"/>
      <c r="GN25" s="66"/>
      <c r="GO25" s="66"/>
      <c r="GP25" s="66"/>
      <c r="GQ25" s="66"/>
      <c r="GR25" s="66"/>
      <c r="GS25" s="66"/>
      <c r="GT25" s="66"/>
      <c r="GU25" s="66"/>
      <c r="GV25" s="66"/>
      <c r="GW25" s="66"/>
      <c r="GX25" s="66"/>
      <c r="GY25" s="66"/>
      <c r="GZ25" s="66"/>
      <c r="HA25" s="66"/>
      <c r="HB25" s="66"/>
      <c r="HC25" s="66"/>
      <c r="HD25" s="66"/>
      <c r="HE25" s="66"/>
      <c r="HF25" s="66"/>
      <c r="HG25" s="66"/>
      <c r="HH25" s="66"/>
      <c r="HI25" s="66"/>
      <c r="HJ25" s="66"/>
      <c r="HK25" s="66"/>
      <c r="HL25" s="66"/>
      <c r="HM25" s="66"/>
      <c r="HN25" s="66"/>
      <c r="HO25" s="66"/>
      <c r="HP25" s="66"/>
      <c r="HQ25" s="66"/>
      <c r="HR25" s="66"/>
      <c r="HS25" s="66"/>
      <c r="HT25" s="66"/>
      <c r="HU25" s="66"/>
      <c r="HV25" s="66"/>
      <c r="HW25" s="66"/>
      <c r="HX25" s="66"/>
      <c r="HY25" s="66"/>
      <c r="HZ25" s="66"/>
      <c r="IA25" s="66"/>
      <c r="IB25" s="66"/>
      <c r="IC25" s="66"/>
      <c r="ID25" s="66"/>
      <c r="IE25" s="66"/>
      <c r="IF25" s="66"/>
      <c r="IG25" s="66"/>
      <c r="IH25" s="66"/>
      <c r="II25" s="66"/>
      <c r="IJ25" s="66"/>
      <c r="IK25" s="66"/>
      <c r="IL25" s="66"/>
      <c r="IM25" s="66"/>
      <c r="IN25" s="66"/>
      <c r="IO25" s="66"/>
      <c r="IP25" s="66"/>
      <c r="IQ25" s="66"/>
      <c r="IR25" s="66"/>
      <c r="IS25" s="66"/>
      <c r="IT25" s="66"/>
      <c r="IU25" s="66"/>
      <c r="IV25" s="66"/>
    </row>
    <row r="26" spans="1:256" x14ac:dyDescent="0.2">
      <c r="A26" s="66"/>
      <c r="B26" s="353" t="str">
        <f>'Forecast COS'!A8</f>
        <v>Inpatient Care Revenue</v>
      </c>
      <c r="C26" s="354">
        <f>'Forecast COS'!T8</f>
        <v>9296550</v>
      </c>
      <c r="D26" s="354">
        <f>'Forecast COS'!AG8</f>
        <v>9813024.9999999981</v>
      </c>
      <c r="E26" s="354">
        <f>'Forecast COS'!AT8</f>
        <v>10922625</v>
      </c>
      <c r="F26" s="354">
        <f>'Forecast COS'!BG8</f>
        <v>11442750</v>
      </c>
      <c r="G26" s="355">
        <f>'Forecast COS'!BT8</f>
        <v>12483000</v>
      </c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/>
      <c r="Z26" s="66"/>
      <c r="AA26" s="66"/>
      <c r="AB26" s="66"/>
      <c r="AC26" s="66"/>
      <c r="AD26" s="66"/>
      <c r="AE26" s="66"/>
      <c r="AF26" s="66"/>
      <c r="AG26" s="66"/>
      <c r="AH26" s="66"/>
      <c r="AI26" s="66"/>
      <c r="AJ26" s="66"/>
      <c r="AK26" s="66"/>
      <c r="AL26" s="66"/>
      <c r="AM26" s="66"/>
      <c r="AN26" s="66"/>
      <c r="AO26" s="66"/>
      <c r="AP26" s="66"/>
      <c r="AQ26" s="66"/>
      <c r="AR26" s="66"/>
      <c r="AS26" s="66"/>
      <c r="AT26" s="66"/>
      <c r="AU26" s="66"/>
      <c r="AV26" s="66"/>
      <c r="AW26" s="66"/>
      <c r="AX26" s="66"/>
      <c r="AY26" s="66"/>
      <c r="AZ26" s="66"/>
      <c r="BA26" s="66"/>
      <c r="BB26" s="66"/>
      <c r="BC26" s="66"/>
      <c r="BD26" s="66"/>
      <c r="BE26" s="66"/>
      <c r="BF26" s="66"/>
      <c r="BG26" s="66"/>
      <c r="BH26" s="66"/>
      <c r="BI26" s="66"/>
      <c r="BJ26" s="66"/>
      <c r="BK26" s="66"/>
      <c r="BL26" s="66"/>
      <c r="BM26" s="66"/>
      <c r="BN26" s="66"/>
      <c r="BO26" s="66"/>
      <c r="BP26" s="66"/>
      <c r="BQ26" s="66"/>
      <c r="BR26" s="66"/>
      <c r="BS26" s="66"/>
      <c r="BT26" s="66"/>
      <c r="BU26" s="66"/>
      <c r="BV26" s="66"/>
      <c r="BW26" s="66"/>
      <c r="BX26" s="66"/>
      <c r="BY26" s="66"/>
      <c r="BZ26" s="66"/>
      <c r="CA26" s="66"/>
      <c r="CB26" s="66"/>
      <c r="CC26" s="66"/>
      <c r="CD26" s="66"/>
      <c r="CE26" s="66"/>
      <c r="CF26" s="66"/>
      <c r="CG26" s="66"/>
      <c r="CH26" s="66"/>
      <c r="CI26" s="66"/>
      <c r="CJ26" s="66"/>
      <c r="CK26" s="66"/>
      <c r="CL26" s="66"/>
      <c r="CM26" s="66"/>
      <c r="CN26" s="66"/>
      <c r="CO26" s="66"/>
      <c r="CP26" s="66"/>
      <c r="CQ26" s="66"/>
      <c r="CR26" s="66"/>
      <c r="CS26" s="66"/>
      <c r="CT26" s="66"/>
      <c r="CU26" s="66"/>
      <c r="CV26" s="66"/>
      <c r="CW26" s="66"/>
      <c r="CX26" s="66"/>
      <c r="CY26" s="66"/>
      <c r="CZ26" s="66"/>
      <c r="DA26" s="66"/>
      <c r="DB26" s="66"/>
      <c r="DC26" s="66"/>
      <c r="DD26" s="66"/>
      <c r="DE26" s="66"/>
      <c r="DF26" s="66"/>
      <c r="DG26" s="66"/>
      <c r="DH26" s="66"/>
      <c r="DI26" s="66"/>
      <c r="DJ26" s="66"/>
      <c r="DK26" s="66"/>
      <c r="DL26" s="66"/>
      <c r="DM26" s="66"/>
      <c r="DN26" s="66"/>
      <c r="DO26" s="66"/>
      <c r="DP26" s="66"/>
      <c r="DQ26" s="66"/>
      <c r="DR26" s="66"/>
      <c r="DS26" s="66"/>
      <c r="DT26" s="66"/>
      <c r="DU26" s="66"/>
      <c r="DV26" s="66"/>
      <c r="DW26" s="66"/>
      <c r="DX26" s="66"/>
      <c r="DY26" s="66"/>
      <c r="DZ26" s="66"/>
      <c r="EA26" s="66"/>
      <c r="EB26" s="66"/>
      <c r="EC26" s="66"/>
      <c r="ED26" s="66"/>
      <c r="EE26" s="66"/>
      <c r="EF26" s="66"/>
      <c r="EG26" s="66"/>
      <c r="EH26" s="66"/>
      <c r="EI26" s="66"/>
      <c r="EJ26" s="66"/>
      <c r="EK26" s="66"/>
      <c r="EL26" s="66"/>
      <c r="EM26" s="66"/>
      <c r="EN26" s="66"/>
      <c r="EO26" s="66"/>
      <c r="EP26" s="66"/>
      <c r="EQ26" s="66"/>
      <c r="ER26" s="66"/>
      <c r="ES26" s="66"/>
      <c r="ET26" s="66"/>
      <c r="EU26" s="66"/>
      <c r="EV26" s="66"/>
      <c r="EW26" s="66"/>
      <c r="EX26" s="66"/>
      <c r="EY26" s="66"/>
      <c r="EZ26" s="66"/>
      <c r="FA26" s="66"/>
      <c r="FB26" s="66"/>
      <c r="FC26" s="66"/>
      <c r="FD26" s="66"/>
      <c r="FE26" s="66"/>
      <c r="FF26" s="66"/>
      <c r="FG26" s="66"/>
      <c r="FH26" s="66"/>
      <c r="FI26" s="66"/>
      <c r="FJ26" s="66"/>
      <c r="FK26" s="66"/>
      <c r="FL26" s="66"/>
      <c r="FM26" s="66"/>
      <c r="FN26" s="66"/>
      <c r="FO26" s="66"/>
      <c r="FP26" s="66"/>
      <c r="FQ26" s="66"/>
      <c r="FR26" s="66"/>
      <c r="FS26" s="66"/>
      <c r="FT26" s="66"/>
      <c r="FU26" s="66"/>
      <c r="FV26" s="66"/>
      <c r="FW26" s="66"/>
      <c r="FX26" s="66"/>
      <c r="FY26" s="66"/>
      <c r="FZ26" s="66"/>
      <c r="GA26" s="66"/>
      <c r="GB26" s="66"/>
      <c r="GC26" s="66"/>
      <c r="GD26" s="66"/>
      <c r="GE26" s="66"/>
      <c r="GF26" s="66"/>
      <c r="GG26" s="66"/>
      <c r="GH26" s="66"/>
      <c r="GI26" s="66"/>
      <c r="GJ26" s="66"/>
      <c r="GK26" s="66"/>
      <c r="GL26" s="66"/>
      <c r="GM26" s="66"/>
      <c r="GN26" s="66"/>
      <c r="GO26" s="66"/>
      <c r="GP26" s="66"/>
      <c r="GQ26" s="66"/>
      <c r="GR26" s="66"/>
      <c r="GS26" s="66"/>
      <c r="GT26" s="66"/>
      <c r="GU26" s="66"/>
      <c r="GV26" s="66"/>
      <c r="GW26" s="66"/>
      <c r="GX26" s="66"/>
      <c r="GY26" s="66"/>
      <c r="GZ26" s="66"/>
      <c r="HA26" s="66"/>
      <c r="HB26" s="66"/>
      <c r="HC26" s="66"/>
      <c r="HD26" s="66"/>
      <c r="HE26" s="66"/>
      <c r="HF26" s="66"/>
      <c r="HG26" s="66"/>
      <c r="HH26" s="66"/>
      <c r="HI26" s="66"/>
      <c r="HJ26" s="66"/>
      <c r="HK26" s="66"/>
      <c r="HL26" s="66"/>
      <c r="HM26" s="66"/>
      <c r="HN26" s="66"/>
      <c r="HO26" s="66"/>
      <c r="HP26" s="66"/>
      <c r="HQ26" s="66"/>
      <c r="HR26" s="66"/>
      <c r="HS26" s="66"/>
      <c r="HT26" s="66"/>
      <c r="HU26" s="66"/>
      <c r="HV26" s="66"/>
      <c r="HW26" s="66"/>
      <c r="HX26" s="66"/>
      <c r="HY26" s="66"/>
      <c r="HZ26" s="66"/>
      <c r="IA26" s="66"/>
      <c r="IB26" s="66"/>
      <c r="IC26" s="66"/>
      <c r="ID26" s="66"/>
      <c r="IE26" s="66"/>
      <c r="IF26" s="66"/>
      <c r="IG26" s="66"/>
      <c r="IH26" s="66"/>
      <c r="II26" s="66"/>
      <c r="IJ26" s="66"/>
      <c r="IK26" s="66"/>
      <c r="IL26" s="66"/>
      <c r="IM26" s="66"/>
      <c r="IN26" s="66"/>
      <c r="IO26" s="66"/>
      <c r="IP26" s="66"/>
      <c r="IQ26" s="66"/>
      <c r="IR26" s="66"/>
      <c r="IS26" s="66"/>
      <c r="IT26" s="66"/>
      <c r="IU26" s="66"/>
      <c r="IV26" s="66"/>
    </row>
    <row r="27" spans="1:256" x14ac:dyDescent="0.2">
      <c r="A27" s="66"/>
      <c r="B27" s="143"/>
      <c r="C27" s="86"/>
      <c r="D27" s="86"/>
      <c r="E27" s="86"/>
      <c r="F27" s="86"/>
      <c r="G27" s="747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S27" s="66"/>
      <c r="AT27" s="66"/>
      <c r="AU27" s="66"/>
      <c r="AV27" s="66"/>
      <c r="AW27" s="66"/>
      <c r="AX27" s="66"/>
      <c r="AY27" s="66"/>
      <c r="AZ27" s="66"/>
      <c r="BA27" s="66"/>
      <c r="BB27" s="66"/>
      <c r="BC27" s="66"/>
      <c r="BD27" s="66"/>
      <c r="BE27" s="66"/>
      <c r="BF27" s="66"/>
      <c r="BG27" s="66"/>
      <c r="BH27" s="66"/>
      <c r="BI27" s="66"/>
      <c r="BJ27" s="66"/>
      <c r="BK27" s="66"/>
      <c r="BL27" s="66"/>
      <c r="BM27" s="66"/>
      <c r="BN27" s="66"/>
      <c r="BO27" s="66"/>
      <c r="BP27" s="66"/>
      <c r="BQ27" s="66"/>
      <c r="BR27" s="66"/>
      <c r="BS27" s="66"/>
      <c r="BT27" s="66"/>
      <c r="BU27" s="66"/>
      <c r="BV27" s="66"/>
      <c r="BW27" s="66"/>
      <c r="BX27" s="66"/>
      <c r="BY27" s="66"/>
      <c r="BZ27" s="66"/>
      <c r="CA27" s="66"/>
      <c r="CB27" s="66"/>
      <c r="CC27" s="66"/>
      <c r="CD27" s="66"/>
      <c r="CE27" s="66"/>
      <c r="CF27" s="66"/>
      <c r="CG27" s="66"/>
      <c r="CH27" s="66"/>
      <c r="CI27" s="66"/>
      <c r="CJ27" s="66"/>
      <c r="CK27" s="66"/>
      <c r="CL27" s="66"/>
      <c r="CM27" s="66"/>
      <c r="CN27" s="66"/>
      <c r="CO27" s="66"/>
      <c r="CP27" s="66"/>
      <c r="CQ27" s="66"/>
      <c r="CR27" s="66"/>
      <c r="CS27" s="66"/>
      <c r="CT27" s="66"/>
      <c r="CU27" s="66"/>
      <c r="CV27" s="66"/>
      <c r="CW27" s="66"/>
      <c r="CX27" s="66"/>
      <c r="CY27" s="66"/>
      <c r="CZ27" s="66"/>
      <c r="DA27" s="66"/>
      <c r="DB27" s="66"/>
      <c r="DC27" s="66"/>
      <c r="DD27" s="66"/>
      <c r="DE27" s="66"/>
      <c r="DF27" s="66"/>
      <c r="DG27" s="66"/>
      <c r="DH27" s="66"/>
      <c r="DI27" s="66"/>
      <c r="DJ27" s="66"/>
      <c r="DK27" s="66"/>
      <c r="DL27" s="66"/>
      <c r="DM27" s="66"/>
      <c r="DN27" s="66"/>
      <c r="DO27" s="66"/>
      <c r="DP27" s="66"/>
      <c r="DQ27" s="66"/>
      <c r="DR27" s="66"/>
      <c r="DS27" s="66"/>
      <c r="DT27" s="66"/>
      <c r="DU27" s="66"/>
      <c r="DV27" s="66"/>
      <c r="DW27" s="66"/>
      <c r="DX27" s="66"/>
      <c r="DY27" s="66"/>
      <c r="DZ27" s="66"/>
      <c r="EA27" s="66"/>
      <c r="EB27" s="66"/>
      <c r="EC27" s="66"/>
      <c r="ED27" s="66"/>
      <c r="EE27" s="66"/>
      <c r="EF27" s="66"/>
      <c r="EG27" s="66"/>
      <c r="EH27" s="66"/>
      <c r="EI27" s="66"/>
      <c r="EJ27" s="66"/>
      <c r="EK27" s="66"/>
      <c r="EL27" s="66"/>
      <c r="EM27" s="66"/>
      <c r="EN27" s="66"/>
      <c r="EO27" s="66"/>
      <c r="EP27" s="66"/>
      <c r="EQ27" s="66"/>
      <c r="ER27" s="66"/>
      <c r="ES27" s="66"/>
      <c r="ET27" s="66"/>
      <c r="EU27" s="66"/>
      <c r="EV27" s="66"/>
      <c r="EW27" s="66"/>
      <c r="EX27" s="66"/>
      <c r="EY27" s="66"/>
      <c r="EZ27" s="66"/>
      <c r="FA27" s="66"/>
      <c r="FB27" s="66"/>
      <c r="FC27" s="66"/>
      <c r="FD27" s="66"/>
      <c r="FE27" s="66"/>
      <c r="FF27" s="66"/>
      <c r="FG27" s="66"/>
      <c r="FH27" s="66"/>
      <c r="FI27" s="66"/>
      <c r="FJ27" s="66"/>
      <c r="FK27" s="66"/>
      <c r="FL27" s="66"/>
      <c r="FM27" s="66"/>
      <c r="FN27" s="66"/>
      <c r="FO27" s="66"/>
      <c r="FP27" s="66"/>
      <c r="FQ27" s="66"/>
      <c r="FR27" s="66"/>
      <c r="FS27" s="66"/>
      <c r="FT27" s="66"/>
      <c r="FU27" s="66"/>
      <c r="FV27" s="66"/>
      <c r="FW27" s="66"/>
      <c r="FX27" s="66"/>
      <c r="FY27" s="66"/>
      <c r="FZ27" s="66"/>
      <c r="GA27" s="66"/>
      <c r="GB27" s="66"/>
      <c r="GC27" s="66"/>
      <c r="GD27" s="66"/>
      <c r="GE27" s="66"/>
      <c r="GF27" s="66"/>
      <c r="GG27" s="66"/>
      <c r="GH27" s="66"/>
      <c r="GI27" s="66"/>
      <c r="GJ27" s="66"/>
      <c r="GK27" s="66"/>
      <c r="GL27" s="66"/>
      <c r="GM27" s="66"/>
      <c r="GN27" s="66"/>
      <c r="GO27" s="66"/>
      <c r="GP27" s="66"/>
      <c r="GQ27" s="66"/>
      <c r="GR27" s="66"/>
      <c r="GS27" s="66"/>
      <c r="GT27" s="66"/>
      <c r="GU27" s="66"/>
      <c r="GV27" s="66"/>
      <c r="GW27" s="66"/>
      <c r="GX27" s="66"/>
      <c r="GY27" s="66"/>
      <c r="GZ27" s="66"/>
      <c r="HA27" s="66"/>
      <c r="HB27" s="66"/>
      <c r="HC27" s="66"/>
      <c r="HD27" s="66"/>
      <c r="HE27" s="66"/>
      <c r="HF27" s="66"/>
      <c r="HG27" s="66"/>
      <c r="HH27" s="66"/>
      <c r="HI27" s="66"/>
      <c r="HJ27" s="66"/>
      <c r="HK27" s="66"/>
      <c r="HL27" s="66"/>
      <c r="HM27" s="66"/>
      <c r="HN27" s="66"/>
      <c r="HO27" s="66"/>
      <c r="HP27" s="66"/>
      <c r="HQ27" s="66"/>
      <c r="HR27" s="66"/>
      <c r="HS27" s="66"/>
      <c r="HT27" s="66"/>
      <c r="HU27" s="66"/>
      <c r="HV27" s="66"/>
      <c r="HW27" s="66"/>
      <c r="HX27" s="66"/>
      <c r="HY27" s="66"/>
      <c r="HZ27" s="66"/>
      <c r="IA27" s="66"/>
      <c r="IB27" s="66"/>
      <c r="IC27" s="66"/>
      <c r="ID27" s="66"/>
      <c r="IE27" s="66"/>
      <c r="IF27" s="66"/>
      <c r="IG27" s="66"/>
      <c r="IH27" s="66"/>
      <c r="II27" s="66"/>
      <c r="IJ27" s="66"/>
      <c r="IK27" s="66"/>
      <c r="IL27" s="66"/>
      <c r="IM27" s="66"/>
      <c r="IN27" s="66"/>
      <c r="IO27" s="66"/>
      <c r="IP27" s="66"/>
      <c r="IQ27" s="66"/>
      <c r="IR27" s="66"/>
      <c r="IS27" s="66"/>
      <c r="IT27" s="66"/>
      <c r="IU27" s="66"/>
      <c r="IV27" s="66"/>
    </row>
    <row r="28" spans="1:256" x14ac:dyDescent="0.2">
      <c r="A28" s="66"/>
      <c r="B28" s="198" t="s">
        <v>23</v>
      </c>
      <c r="C28" s="199"/>
      <c r="D28" s="199"/>
      <c r="E28" s="199"/>
      <c r="F28" s="199"/>
      <c r="G28" s="748"/>
      <c r="H28" s="66"/>
      <c r="I28" s="66"/>
      <c r="J28" s="66"/>
      <c r="K28" s="66"/>
      <c r="L28" s="66"/>
      <c r="M28" s="66"/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66"/>
      <c r="Y28" s="66"/>
      <c r="Z28" s="66"/>
      <c r="AA28" s="66"/>
      <c r="AB28" s="66"/>
      <c r="AC28" s="66"/>
      <c r="AD28" s="66"/>
      <c r="AE28" s="66"/>
      <c r="AF28" s="66"/>
      <c r="AG28" s="66"/>
      <c r="AH28" s="66"/>
      <c r="AI28" s="66"/>
      <c r="AJ28" s="66"/>
      <c r="AK28" s="66"/>
      <c r="AL28" s="66"/>
      <c r="AM28" s="66"/>
      <c r="AN28" s="66"/>
      <c r="AO28" s="66"/>
      <c r="AP28" s="66"/>
      <c r="AQ28" s="66"/>
      <c r="AR28" s="66"/>
      <c r="AS28" s="66"/>
      <c r="AT28" s="66"/>
      <c r="AU28" s="66"/>
      <c r="AV28" s="66"/>
      <c r="AW28" s="66"/>
      <c r="AX28" s="66"/>
      <c r="AY28" s="66"/>
      <c r="AZ28" s="66"/>
      <c r="BA28" s="66"/>
      <c r="BB28" s="66"/>
      <c r="BC28" s="66"/>
      <c r="BD28" s="66"/>
      <c r="BE28" s="66"/>
      <c r="BF28" s="66"/>
      <c r="BG28" s="66"/>
      <c r="BH28" s="66"/>
      <c r="BI28" s="66"/>
      <c r="BJ28" s="66"/>
      <c r="BK28" s="66"/>
      <c r="BL28" s="66"/>
      <c r="BM28" s="66"/>
      <c r="BN28" s="66"/>
      <c r="BO28" s="66"/>
      <c r="BP28" s="66"/>
      <c r="BQ28" s="66"/>
      <c r="BR28" s="66"/>
      <c r="BS28" s="66"/>
      <c r="BT28" s="66"/>
      <c r="BU28" s="66"/>
      <c r="BV28" s="66"/>
      <c r="BW28" s="66"/>
      <c r="BX28" s="66"/>
      <c r="BY28" s="66"/>
      <c r="BZ28" s="66"/>
      <c r="CA28" s="66"/>
      <c r="CB28" s="66"/>
      <c r="CC28" s="66"/>
      <c r="CD28" s="66"/>
      <c r="CE28" s="66"/>
      <c r="CF28" s="66"/>
      <c r="CG28" s="66"/>
      <c r="CH28" s="66"/>
      <c r="CI28" s="66"/>
      <c r="CJ28" s="66"/>
      <c r="CK28" s="66"/>
      <c r="CL28" s="66"/>
      <c r="CM28" s="66"/>
      <c r="CN28" s="66"/>
      <c r="CO28" s="66"/>
      <c r="CP28" s="66"/>
      <c r="CQ28" s="66"/>
      <c r="CR28" s="66"/>
      <c r="CS28" s="66"/>
      <c r="CT28" s="66"/>
      <c r="CU28" s="66"/>
      <c r="CV28" s="66"/>
      <c r="CW28" s="66"/>
      <c r="CX28" s="66"/>
      <c r="CY28" s="66"/>
      <c r="CZ28" s="66"/>
      <c r="DA28" s="66"/>
      <c r="DB28" s="66"/>
      <c r="DC28" s="66"/>
      <c r="DD28" s="66"/>
      <c r="DE28" s="66"/>
      <c r="DF28" s="66"/>
      <c r="DG28" s="66"/>
      <c r="DH28" s="66"/>
      <c r="DI28" s="66"/>
      <c r="DJ28" s="66"/>
      <c r="DK28" s="66"/>
      <c r="DL28" s="66"/>
      <c r="DM28" s="66"/>
      <c r="DN28" s="66"/>
      <c r="DO28" s="66"/>
      <c r="DP28" s="66"/>
      <c r="DQ28" s="66"/>
      <c r="DR28" s="66"/>
      <c r="DS28" s="66"/>
      <c r="DT28" s="66"/>
      <c r="DU28" s="66"/>
      <c r="DV28" s="66"/>
      <c r="DW28" s="66"/>
      <c r="DX28" s="66"/>
      <c r="DY28" s="66"/>
      <c r="DZ28" s="66"/>
      <c r="EA28" s="66"/>
      <c r="EB28" s="66"/>
      <c r="EC28" s="66"/>
      <c r="ED28" s="66"/>
      <c r="EE28" s="66"/>
      <c r="EF28" s="66"/>
      <c r="EG28" s="66"/>
      <c r="EH28" s="66"/>
      <c r="EI28" s="66"/>
      <c r="EJ28" s="66"/>
      <c r="EK28" s="66"/>
      <c r="EL28" s="66"/>
      <c r="EM28" s="66"/>
      <c r="EN28" s="66"/>
      <c r="EO28" s="66"/>
      <c r="EP28" s="66"/>
      <c r="EQ28" s="66"/>
      <c r="ER28" s="66"/>
      <c r="ES28" s="66"/>
      <c r="ET28" s="66"/>
      <c r="EU28" s="66"/>
      <c r="EV28" s="66"/>
      <c r="EW28" s="66"/>
      <c r="EX28" s="66"/>
      <c r="EY28" s="66"/>
      <c r="EZ28" s="66"/>
      <c r="FA28" s="66"/>
      <c r="FB28" s="66"/>
      <c r="FC28" s="66"/>
      <c r="FD28" s="66"/>
      <c r="FE28" s="66"/>
      <c r="FF28" s="66"/>
      <c r="FG28" s="66"/>
      <c r="FH28" s="66"/>
      <c r="FI28" s="66"/>
      <c r="FJ28" s="66"/>
      <c r="FK28" s="66"/>
      <c r="FL28" s="66"/>
      <c r="FM28" s="66"/>
      <c r="FN28" s="66"/>
      <c r="FO28" s="66"/>
      <c r="FP28" s="66"/>
      <c r="FQ28" s="66"/>
      <c r="FR28" s="66"/>
      <c r="FS28" s="66"/>
      <c r="FT28" s="66"/>
      <c r="FU28" s="66"/>
      <c r="FV28" s="66"/>
      <c r="FW28" s="66"/>
      <c r="FX28" s="66"/>
      <c r="FY28" s="66"/>
      <c r="FZ28" s="66"/>
      <c r="GA28" s="66"/>
      <c r="GB28" s="66"/>
      <c r="GC28" s="66"/>
      <c r="GD28" s="66"/>
      <c r="GE28" s="66"/>
      <c r="GF28" s="66"/>
      <c r="GG28" s="66"/>
      <c r="GH28" s="66"/>
      <c r="GI28" s="66"/>
      <c r="GJ28" s="66"/>
      <c r="GK28" s="66"/>
      <c r="GL28" s="66"/>
      <c r="GM28" s="66"/>
      <c r="GN28" s="66"/>
      <c r="GO28" s="66"/>
      <c r="GP28" s="66"/>
      <c r="GQ28" s="66"/>
      <c r="GR28" s="66"/>
      <c r="GS28" s="66"/>
      <c r="GT28" s="66"/>
      <c r="GU28" s="66"/>
      <c r="GV28" s="66"/>
      <c r="GW28" s="66"/>
      <c r="GX28" s="66"/>
      <c r="GY28" s="66"/>
      <c r="GZ28" s="66"/>
      <c r="HA28" s="66"/>
      <c r="HB28" s="66"/>
      <c r="HC28" s="66"/>
      <c r="HD28" s="66"/>
      <c r="HE28" s="66"/>
      <c r="HF28" s="66"/>
      <c r="HG28" s="66"/>
      <c r="HH28" s="66"/>
      <c r="HI28" s="66"/>
      <c r="HJ28" s="66"/>
      <c r="HK28" s="66"/>
      <c r="HL28" s="66"/>
      <c r="HM28" s="66"/>
      <c r="HN28" s="66"/>
      <c r="HO28" s="66"/>
      <c r="HP28" s="66"/>
      <c r="HQ28" s="66"/>
      <c r="HR28" s="66"/>
      <c r="HS28" s="66"/>
      <c r="HT28" s="66"/>
      <c r="HU28" s="66"/>
      <c r="HV28" s="66"/>
      <c r="HW28" s="66"/>
      <c r="HX28" s="66"/>
      <c r="HY28" s="66"/>
      <c r="HZ28" s="66"/>
      <c r="IA28" s="66"/>
      <c r="IB28" s="66"/>
      <c r="IC28" s="66"/>
      <c r="ID28" s="66"/>
      <c r="IE28" s="66"/>
      <c r="IF28" s="66"/>
      <c r="IG28" s="66"/>
      <c r="IH28" s="66"/>
      <c r="II28" s="66"/>
      <c r="IJ28" s="66"/>
      <c r="IK28" s="66"/>
      <c r="IL28" s="66"/>
      <c r="IM28" s="66"/>
      <c r="IN28" s="66"/>
      <c r="IO28" s="66"/>
      <c r="IP28" s="66"/>
      <c r="IQ28" s="66"/>
      <c r="IR28" s="66"/>
      <c r="IS28" s="66"/>
      <c r="IT28" s="66"/>
      <c r="IU28" s="66"/>
      <c r="IV28" s="66"/>
    </row>
    <row r="29" spans="1:256" x14ac:dyDescent="0.2">
      <c r="A29" s="66"/>
      <c r="B29" s="749" t="s">
        <v>24</v>
      </c>
      <c r="C29" s="735">
        <f>+'5 Yr Proforma P&amp;L Format UPDATE'!E119-'5 Yr Proforma P&amp;L Format UPDATE'!E115-'5 Yr Proforma P&amp;L Format UPDATE'!E116-'5 Yr Proforma P&amp;L Format UPDATE'!E117</f>
        <v>1504245.5999999996</v>
      </c>
      <c r="D29" s="735">
        <f>+'5 Yr Proforma P&amp;L Format UPDATE'!G119-'5 Yr Proforma P&amp;L Format UPDATE'!G115-'5 Yr Proforma P&amp;L Format UPDATE'!G116-'5 Yr Proforma P&amp;L Format UPDATE'!G117</f>
        <v>1614581.64</v>
      </c>
      <c r="E29" s="735">
        <f>+'5 Yr Proforma P&amp;L Format UPDATE'!I119-'5 Yr Proforma P&amp;L Format UPDATE'!I115-'5 Yr Proforma P&amp;L Format UPDATE'!I116-'5 Yr Proforma P&amp;L Format UPDATE'!I117</f>
        <v>1953138.7709999999</v>
      </c>
      <c r="F29" s="735">
        <f>+'5 Yr Proforma P&amp;L Format UPDATE'!K119-'5 Yr Proforma P&amp;L Format UPDATE'!K115-'5 Yr Proforma P&amp;L Format UPDATE'!K116-'5 Yr Proforma P&amp;L Format UPDATE'!K117</f>
        <v>2001967.2402750005</v>
      </c>
      <c r="G29" s="750">
        <f>+'5 Yr Proforma P&amp;L Format UPDATE'!M119-'5 Yr Proforma P&amp;L Format UPDATE'!M115-'5 Yr Proforma P&amp;L Format UPDATE'!M116-'5 Yr Proforma P&amp;L Format UPDATE'!M117</f>
        <v>2052016.4212818753</v>
      </c>
      <c r="H29" s="792">
        <f>+'5 Yr Proforma P&amp;L Format'!E43+'5 Yr Proforma P&amp;L Format'!E45+'5 Yr Proforma P&amp;L Format'!E46+'5 Yr Proforma P&amp;L Format'!E47+'5 Yr Proforma P&amp;L Format'!E48</f>
        <v>1504245.5999999999</v>
      </c>
      <c r="I29" s="792">
        <f>+'5 Yr Proforma P&amp;L Format'!F43+'5 Yr Proforma P&amp;L Format'!F45+'5 Yr Proforma P&amp;L Format'!F46+'5 Yr Proforma P&amp;L Format'!F47+'5 Yr Proforma P&amp;L Format'!F48</f>
        <v>1614581.64</v>
      </c>
      <c r="J29" s="792">
        <f>+'5 Yr Proforma P&amp;L Format'!G43+'5 Yr Proforma P&amp;L Format'!G45+'5 Yr Proforma P&amp;L Format'!G46+'5 Yr Proforma P&amp;L Format'!G47+'5 Yr Proforma P&amp;L Format'!G48</f>
        <v>1953138.7709999997</v>
      </c>
      <c r="K29" s="792">
        <f>+'5 Yr Proforma P&amp;L Format'!H43+'5 Yr Proforma P&amp;L Format'!H45+'5 Yr Proforma P&amp;L Format'!H46+'5 Yr Proforma P&amp;L Format'!H47+'5 Yr Proforma P&amp;L Format'!H48</f>
        <v>2001967.2402750002</v>
      </c>
      <c r="L29" s="792">
        <f>+'5 Yr Proforma P&amp;L Format'!I43+'5 Yr Proforma P&amp;L Format'!I45+'5 Yr Proforma P&amp;L Format'!I46+'5 Yr Proforma P&amp;L Format'!I47+'5 Yr Proforma P&amp;L Format'!I48</f>
        <v>2052016.4212818756</v>
      </c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66"/>
      <c r="Y29" s="66"/>
      <c r="Z29" s="66"/>
      <c r="AA29" s="66"/>
      <c r="AB29" s="66"/>
      <c r="AC29" s="66"/>
      <c r="AD29" s="66"/>
      <c r="AE29" s="66"/>
      <c r="AF29" s="66"/>
      <c r="AG29" s="66"/>
      <c r="AH29" s="66"/>
      <c r="AI29" s="66"/>
      <c r="AJ29" s="66"/>
      <c r="AK29" s="66"/>
      <c r="AL29" s="66"/>
      <c r="AM29" s="66"/>
      <c r="AN29" s="66"/>
      <c r="AO29" s="66"/>
      <c r="AP29" s="66"/>
      <c r="AQ29" s="66"/>
      <c r="AR29" s="66"/>
      <c r="AS29" s="66"/>
      <c r="AT29" s="66"/>
      <c r="AU29" s="66"/>
      <c r="AV29" s="66"/>
      <c r="AW29" s="66"/>
      <c r="AX29" s="66"/>
      <c r="AY29" s="66"/>
      <c r="AZ29" s="66"/>
      <c r="BA29" s="66"/>
      <c r="BB29" s="66"/>
      <c r="BC29" s="66"/>
      <c r="BD29" s="66"/>
      <c r="BE29" s="66"/>
      <c r="BF29" s="66"/>
      <c r="BG29" s="66"/>
      <c r="BH29" s="66"/>
      <c r="BI29" s="66"/>
      <c r="BJ29" s="66"/>
      <c r="BK29" s="66"/>
      <c r="BL29" s="66"/>
      <c r="BM29" s="66"/>
      <c r="BN29" s="66"/>
      <c r="BO29" s="66"/>
      <c r="BP29" s="66"/>
      <c r="BQ29" s="66"/>
      <c r="BR29" s="66"/>
      <c r="BS29" s="66"/>
      <c r="BT29" s="66"/>
      <c r="BU29" s="66"/>
      <c r="BV29" s="66"/>
      <c r="BW29" s="66"/>
      <c r="BX29" s="66"/>
      <c r="BY29" s="66"/>
      <c r="BZ29" s="66"/>
      <c r="CA29" s="66"/>
      <c r="CB29" s="66"/>
      <c r="CC29" s="66"/>
      <c r="CD29" s="66"/>
      <c r="CE29" s="66"/>
      <c r="CF29" s="66"/>
      <c r="CG29" s="66"/>
      <c r="CH29" s="66"/>
      <c r="CI29" s="66"/>
      <c r="CJ29" s="66"/>
      <c r="CK29" s="66"/>
      <c r="CL29" s="66"/>
      <c r="CM29" s="66"/>
      <c r="CN29" s="66"/>
      <c r="CO29" s="66"/>
      <c r="CP29" s="66"/>
      <c r="CQ29" s="66"/>
      <c r="CR29" s="66"/>
      <c r="CS29" s="66"/>
      <c r="CT29" s="66"/>
      <c r="CU29" s="66"/>
      <c r="CV29" s="66"/>
      <c r="CW29" s="66"/>
      <c r="CX29" s="66"/>
      <c r="CY29" s="66"/>
      <c r="CZ29" s="66"/>
      <c r="DA29" s="66"/>
      <c r="DB29" s="66"/>
      <c r="DC29" s="66"/>
      <c r="DD29" s="66"/>
      <c r="DE29" s="66"/>
      <c r="DF29" s="66"/>
      <c r="DG29" s="66"/>
      <c r="DH29" s="66"/>
      <c r="DI29" s="66"/>
      <c r="DJ29" s="66"/>
      <c r="DK29" s="66"/>
      <c r="DL29" s="66"/>
      <c r="DM29" s="66"/>
      <c r="DN29" s="66"/>
      <c r="DO29" s="66"/>
      <c r="DP29" s="66"/>
      <c r="DQ29" s="66"/>
      <c r="DR29" s="66"/>
      <c r="DS29" s="66"/>
      <c r="DT29" s="66"/>
      <c r="DU29" s="66"/>
      <c r="DV29" s="66"/>
      <c r="DW29" s="66"/>
      <c r="DX29" s="66"/>
      <c r="DY29" s="66"/>
      <c r="DZ29" s="66"/>
      <c r="EA29" s="66"/>
      <c r="EB29" s="66"/>
      <c r="EC29" s="66"/>
      <c r="ED29" s="66"/>
      <c r="EE29" s="66"/>
      <c r="EF29" s="66"/>
      <c r="EG29" s="66"/>
      <c r="EH29" s="66"/>
      <c r="EI29" s="66"/>
      <c r="EJ29" s="66"/>
      <c r="EK29" s="66"/>
      <c r="EL29" s="66"/>
      <c r="EM29" s="66"/>
      <c r="EN29" s="66"/>
      <c r="EO29" s="66"/>
      <c r="EP29" s="66"/>
      <c r="EQ29" s="66"/>
      <c r="ER29" s="66"/>
      <c r="ES29" s="66"/>
      <c r="ET29" s="66"/>
      <c r="EU29" s="66"/>
      <c r="EV29" s="66"/>
      <c r="EW29" s="66"/>
      <c r="EX29" s="66"/>
      <c r="EY29" s="66"/>
      <c r="EZ29" s="66"/>
      <c r="FA29" s="66"/>
      <c r="FB29" s="66"/>
      <c r="FC29" s="66"/>
      <c r="FD29" s="66"/>
      <c r="FE29" s="66"/>
      <c r="FF29" s="66"/>
      <c r="FG29" s="66"/>
      <c r="FH29" s="66"/>
      <c r="FI29" s="66"/>
      <c r="FJ29" s="66"/>
      <c r="FK29" s="66"/>
      <c r="FL29" s="66"/>
      <c r="FM29" s="66"/>
      <c r="FN29" s="66"/>
      <c r="FO29" s="66"/>
      <c r="FP29" s="66"/>
      <c r="FQ29" s="66"/>
      <c r="FR29" s="66"/>
      <c r="FS29" s="66"/>
      <c r="FT29" s="66"/>
      <c r="FU29" s="66"/>
      <c r="FV29" s="66"/>
      <c r="FW29" s="66"/>
      <c r="FX29" s="66"/>
      <c r="FY29" s="66"/>
      <c r="FZ29" s="66"/>
      <c r="GA29" s="66"/>
      <c r="GB29" s="66"/>
      <c r="GC29" s="66"/>
      <c r="GD29" s="66"/>
      <c r="GE29" s="66"/>
      <c r="GF29" s="66"/>
      <c r="GG29" s="66"/>
      <c r="GH29" s="66"/>
      <c r="GI29" s="66"/>
      <c r="GJ29" s="66"/>
      <c r="GK29" s="66"/>
      <c r="GL29" s="66"/>
      <c r="GM29" s="66"/>
      <c r="GN29" s="66"/>
      <c r="GO29" s="66"/>
      <c r="GP29" s="66"/>
      <c r="GQ29" s="66"/>
      <c r="GR29" s="66"/>
      <c r="GS29" s="66"/>
      <c r="GT29" s="66"/>
      <c r="GU29" s="66"/>
      <c r="GV29" s="66"/>
      <c r="GW29" s="66"/>
      <c r="GX29" s="66"/>
      <c r="GY29" s="66"/>
      <c r="GZ29" s="66"/>
      <c r="HA29" s="66"/>
      <c r="HB29" s="66"/>
      <c r="HC29" s="66"/>
      <c r="HD29" s="66"/>
      <c r="HE29" s="66"/>
      <c r="HF29" s="66"/>
      <c r="HG29" s="66"/>
      <c r="HH29" s="66"/>
      <c r="HI29" s="66"/>
      <c r="HJ29" s="66"/>
      <c r="HK29" s="66"/>
      <c r="HL29" s="66"/>
      <c r="HM29" s="66"/>
      <c r="HN29" s="66"/>
      <c r="HO29" s="66"/>
      <c r="HP29" s="66"/>
      <c r="HQ29" s="66"/>
      <c r="HR29" s="66"/>
      <c r="HS29" s="66"/>
      <c r="HT29" s="66"/>
      <c r="HU29" s="66"/>
      <c r="HV29" s="66"/>
      <c r="HW29" s="66"/>
      <c r="HX29" s="66"/>
      <c r="HY29" s="66"/>
      <c r="HZ29" s="66"/>
      <c r="IA29" s="66"/>
      <c r="IB29" s="66"/>
      <c r="IC29" s="66"/>
      <c r="ID29" s="66"/>
      <c r="IE29" s="66"/>
      <c r="IF29" s="66"/>
      <c r="IG29" s="66"/>
      <c r="IH29" s="66"/>
      <c r="II29" s="66"/>
      <c r="IJ29" s="66"/>
      <c r="IK29" s="66"/>
      <c r="IL29" s="66"/>
      <c r="IM29" s="66"/>
      <c r="IN29" s="66"/>
      <c r="IO29" s="66"/>
      <c r="IP29" s="66"/>
      <c r="IQ29" s="66"/>
      <c r="IR29" s="66"/>
      <c r="IS29" s="66"/>
      <c r="IT29" s="66"/>
      <c r="IU29" s="66"/>
      <c r="IV29" s="66"/>
    </row>
    <row r="30" spans="1:256" ht="15" customHeight="1" x14ac:dyDescent="0.2">
      <c r="A30" s="66"/>
      <c r="B30" s="749" t="s">
        <v>25</v>
      </c>
      <c r="C30" s="735">
        <f>+'5 Yr Proforma P&amp;L Format UPDATE'!E134-'5 Yr Proforma P&amp;L Format UPDATE'!E131-'5 Yr Proforma P&amp;L Format UPDATE'!E132-'5 Yr Proforma P&amp;L Format UPDATE'!E133</f>
        <v>757036.8</v>
      </c>
      <c r="D30" s="735">
        <f>+'5 Yr Proforma P&amp;L Format UPDATE'!G134-'5 Yr Proforma P&amp;L Format UPDATE'!G131-'5 Yr Proforma P&amp;L Format UPDATE'!G132-'5 Yr Proforma P&amp;L Format UPDATE'!G133</f>
        <v>775962.71999999986</v>
      </c>
      <c r="E30" s="735">
        <f>+'5 Yr Proforma P&amp;L Format UPDATE'!I134-'5 Yr Proforma P&amp;L Format UPDATE'!I131-'5 Yr Proforma P&amp;L Format UPDATE'!I132-'5 Yr Proforma P&amp;L Format UPDATE'!I133</f>
        <v>852004.76399999997</v>
      </c>
      <c r="F30" s="735">
        <f>+'5 Yr Proforma P&amp;L Format UPDATE'!K134-'5 Yr Proforma P&amp;L Format UPDATE'!K131-'5 Yr Proforma P&amp;L Format UPDATE'!K132-'5 Yr Proforma P&amp;L Format UPDATE'!K133</f>
        <v>915639.6073500003</v>
      </c>
      <c r="G30" s="750">
        <f>+'5 Yr Proforma P&amp;L Format UPDATE'!M134-'5 Yr Proforma P&amp;L Format UPDATE'!M131-'5 Yr Proforma P&amp;L Format UPDATE'!M132-'5 Yr Proforma P&amp;L Format UPDATE'!M133</f>
        <v>1057551.6508537501</v>
      </c>
      <c r="H30" s="792">
        <f>+'5 Yr Proforma P&amp;L Format'!E52+'5 Yr Proforma P&amp;L Format'!E53+'5 Yr Proforma P&amp;L Format'!E54+'5 Yr Proforma P&amp;L Format'!E55+'5 Yr Proforma P&amp;L Format'!E56</f>
        <v>721094.4</v>
      </c>
      <c r="I30" s="792">
        <f>+'5 Yr Proforma P&amp;L Format'!F52+'5 Yr Proforma P&amp;L Format'!F53+'5 Yr Proforma P&amp;L Format'!F54+'5 Yr Proforma P&amp;L Format'!F55+'5 Yr Proforma P&amp;L Format'!F56</f>
        <v>739121.76</v>
      </c>
      <c r="J30" s="792">
        <f>+'5 Yr Proforma P&amp;L Format'!G52+'5 Yr Proforma P&amp;L Format'!G53+'5 Yr Proforma P&amp;L Format'!G54+'5 Yr Proforma P&amp;L Format'!G55+'5 Yr Proforma P&amp;L Format'!G56</f>
        <v>814242.77999999991</v>
      </c>
      <c r="K30" s="792">
        <f>+'5 Yr Proforma P&amp;L Format'!H52+'5 Yr Proforma P&amp;L Format'!H53+'5 Yr Proforma P&amp;L Format'!H54+'5 Yr Proforma P&amp;L Format'!H55+'5 Yr Proforma P&amp;L Format'!H56</f>
        <v>876933.57375000045</v>
      </c>
      <c r="L30" s="792">
        <f>+'5 Yr Proforma P&amp;L Format'!I52+'5 Yr Proforma P&amp;L Format'!I53+'5 Yr Proforma P&amp;L Format'!I54+'5 Yr Proforma P&amp;L Format'!I55+'5 Yr Proforma P&amp;L Format'!I56</f>
        <v>1017877.96641375</v>
      </c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6"/>
      <c r="AJ30" s="66"/>
      <c r="AK30" s="66"/>
      <c r="AL30" s="66"/>
      <c r="AM30" s="66"/>
      <c r="AN30" s="66"/>
      <c r="AO30" s="66"/>
      <c r="AP30" s="66"/>
      <c r="AQ30" s="66"/>
      <c r="AR30" s="66"/>
      <c r="AS30" s="66"/>
      <c r="AT30" s="66"/>
      <c r="AU30" s="66"/>
      <c r="AV30" s="66"/>
      <c r="AW30" s="66"/>
      <c r="AX30" s="66"/>
      <c r="AY30" s="66"/>
      <c r="AZ30" s="66"/>
      <c r="BA30" s="66"/>
      <c r="BB30" s="66"/>
      <c r="BC30" s="66"/>
      <c r="BD30" s="66"/>
      <c r="BE30" s="66"/>
      <c r="BF30" s="66"/>
      <c r="BG30" s="66"/>
      <c r="BH30" s="66"/>
      <c r="BI30" s="66"/>
      <c r="BJ30" s="66"/>
      <c r="BK30" s="66"/>
      <c r="BL30" s="66"/>
      <c r="BM30" s="66"/>
      <c r="BN30" s="66"/>
      <c r="BO30" s="66"/>
      <c r="BP30" s="66"/>
      <c r="BQ30" s="66"/>
      <c r="BR30" s="66"/>
      <c r="BS30" s="66"/>
      <c r="BT30" s="66"/>
      <c r="BU30" s="66"/>
      <c r="BV30" s="66"/>
      <c r="BW30" s="66"/>
      <c r="BX30" s="66"/>
      <c r="BY30" s="66"/>
      <c r="BZ30" s="66"/>
      <c r="CA30" s="66"/>
      <c r="CB30" s="66"/>
      <c r="CC30" s="66"/>
      <c r="CD30" s="66"/>
      <c r="CE30" s="66"/>
      <c r="CF30" s="66"/>
      <c r="CG30" s="66"/>
      <c r="CH30" s="66"/>
      <c r="CI30" s="66"/>
      <c r="CJ30" s="66"/>
      <c r="CK30" s="66"/>
      <c r="CL30" s="66"/>
      <c r="CM30" s="66"/>
      <c r="CN30" s="66"/>
      <c r="CO30" s="66"/>
      <c r="CP30" s="66"/>
      <c r="CQ30" s="66"/>
      <c r="CR30" s="66"/>
      <c r="CS30" s="66"/>
      <c r="CT30" s="66"/>
      <c r="CU30" s="66"/>
      <c r="CV30" s="66"/>
      <c r="CW30" s="66"/>
      <c r="CX30" s="66"/>
      <c r="CY30" s="66"/>
      <c r="CZ30" s="66"/>
      <c r="DA30" s="66"/>
      <c r="DB30" s="66"/>
      <c r="DC30" s="66"/>
      <c r="DD30" s="66"/>
      <c r="DE30" s="66"/>
      <c r="DF30" s="66"/>
      <c r="DG30" s="66"/>
      <c r="DH30" s="66"/>
      <c r="DI30" s="66"/>
      <c r="DJ30" s="66"/>
      <c r="DK30" s="66"/>
      <c r="DL30" s="66"/>
      <c r="DM30" s="66"/>
      <c r="DN30" s="66"/>
      <c r="DO30" s="66"/>
      <c r="DP30" s="66"/>
      <c r="DQ30" s="66"/>
      <c r="DR30" s="66"/>
      <c r="DS30" s="66"/>
      <c r="DT30" s="66"/>
      <c r="DU30" s="66"/>
      <c r="DV30" s="66"/>
      <c r="DW30" s="66"/>
      <c r="DX30" s="66"/>
      <c r="DY30" s="66"/>
      <c r="DZ30" s="66"/>
      <c r="EA30" s="66"/>
      <c r="EB30" s="66"/>
      <c r="EC30" s="66"/>
      <c r="ED30" s="66"/>
      <c r="EE30" s="66"/>
      <c r="EF30" s="66"/>
      <c r="EG30" s="66"/>
      <c r="EH30" s="66"/>
      <c r="EI30" s="66"/>
      <c r="EJ30" s="66"/>
      <c r="EK30" s="66"/>
      <c r="EL30" s="66"/>
      <c r="EM30" s="66"/>
      <c r="EN30" s="66"/>
      <c r="EO30" s="66"/>
      <c r="EP30" s="66"/>
      <c r="EQ30" s="66"/>
      <c r="ER30" s="66"/>
      <c r="ES30" s="66"/>
      <c r="ET30" s="66"/>
      <c r="EU30" s="66"/>
      <c r="EV30" s="66"/>
      <c r="EW30" s="66"/>
      <c r="EX30" s="66"/>
      <c r="EY30" s="66"/>
      <c r="EZ30" s="66"/>
      <c r="FA30" s="66"/>
      <c r="FB30" s="66"/>
      <c r="FC30" s="66"/>
      <c r="FD30" s="66"/>
      <c r="FE30" s="66"/>
      <c r="FF30" s="66"/>
      <c r="FG30" s="66"/>
      <c r="FH30" s="66"/>
      <c r="FI30" s="66"/>
      <c r="FJ30" s="66"/>
      <c r="FK30" s="66"/>
      <c r="FL30" s="66"/>
      <c r="FM30" s="66"/>
      <c r="FN30" s="66"/>
      <c r="FO30" s="66"/>
      <c r="FP30" s="66"/>
      <c r="FQ30" s="66"/>
      <c r="FR30" s="66"/>
      <c r="FS30" s="66"/>
      <c r="FT30" s="66"/>
      <c r="FU30" s="66"/>
      <c r="FV30" s="66"/>
      <c r="FW30" s="66"/>
      <c r="FX30" s="66"/>
      <c r="FY30" s="66"/>
      <c r="FZ30" s="66"/>
      <c r="GA30" s="66"/>
      <c r="GB30" s="66"/>
      <c r="GC30" s="66"/>
      <c r="GD30" s="66"/>
      <c r="GE30" s="66"/>
      <c r="GF30" s="66"/>
      <c r="GG30" s="66"/>
      <c r="GH30" s="66"/>
      <c r="GI30" s="66"/>
      <c r="GJ30" s="66"/>
      <c r="GK30" s="66"/>
      <c r="GL30" s="66"/>
      <c r="GM30" s="66"/>
      <c r="GN30" s="66"/>
      <c r="GO30" s="66"/>
      <c r="GP30" s="66"/>
      <c r="GQ30" s="66"/>
      <c r="GR30" s="66"/>
      <c r="GS30" s="66"/>
      <c r="GT30" s="66"/>
      <c r="GU30" s="66"/>
      <c r="GV30" s="66"/>
      <c r="GW30" s="66"/>
      <c r="GX30" s="66"/>
      <c r="GY30" s="66"/>
      <c r="GZ30" s="66"/>
      <c r="HA30" s="66"/>
      <c r="HB30" s="66"/>
      <c r="HC30" s="66"/>
      <c r="HD30" s="66"/>
      <c r="HE30" s="66"/>
      <c r="HF30" s="66"/>
      <c r="HG30" s="66"/>
      <c r="HH30" s="66"/>
      <c r="HI30" s="66"/>
      <c r="HJ30" s="66"/>
      <c r="HK30" s="66"/>
      <c r="HL30" s="66"/>
      <c r="HM30" s="66"/>
      <c r="HN30" s="66"/>
      <c r="HO30" s="66"/>
      <c r="HP30" s="66"/>
      <c r="HQ30" s="66"/>
      <c r="HR30" s="66"/>
      <c r="HS30" s="66"/>
      <c r="HT30" s="66"/>
      <c r="HU30" s="66"/>
      <c r="HV30" s="66"/>
      <c r="HW30" s="66"/>
      <c r="HX30" s="66"/>
      <c r="HY30" s="66"/>
      <c r="HZ30" s="66"/>
      <c r="IA30" s="66"/>
      <c r="IB30" s="66"/>
      <c r="IC30" s="66"/>
      <c r="ID30" s="66"/>
      <c r="IE30" s="66"/>
      <c r="IF30" s="66"/>
      <c r="IG30" s="66"/>
      <c r="IH30" s="66"/>
      <c r="II30" s="66"/>
      <c r="IJ30" s="66"/>
      <c r="IK30" s="66"/>
      <c r="IL30" s="66"/>
      <c r="IM30" s="66"/>
      <c r="IN30" s="66"/>
      <c r="IO30" s="66"/>
      <c r="IP30" s="66"/>
      <c r="IQ30" s="66"/>
      <c r="IR30" s="66"/>
      <c r="IS30" s="66"/>
      <c r="IT30" s="66"/>
      <c r="IU30" s="66"/>
      <c r="IV30" s="66"/>
    </row>
    <row r="31" spans="1:256" x14ac:dyDescent="0.2">
      <c r="A31" s="66"/>
      <c r="B31" s="749" t="s">
        <v>26</v>
      </c>
      <c r="C31" s="735">
        <f>+'5 Yr Proforma P&amp;L Format UPDATE'!E148-'5 Yr Proforma P&amp;L Format UPDATE'!E145-'5 Yr Proforma P&amp;L Format UPDATE'!E146-'5 Yr Proforma P&amp;L Format UPDATE'!E147</f>
        <v>454761.6</v>
      </c>
      <c r="D31" s="735">
        <f>+'5 Yr Proforma P&amp;L Format UPDATE'!G148-'5 Yr Proforma P&amp;L Format UPDATE'!G145-'5 Yr Proforma P&amp;L Format UPDATE'!G146-'5 Yr Proforma P&amp;L Format UPDATE'!G147</f>
        <v>466743.72</v>
      </c>
      <c r="E31" s="735">
        <f>+'5 Yr Proforma P&amp;L Format UPDATE'!I148-'5 Yr Proforma P&amp;L Format UPDATE'!I145-'5 Yr Proforma P&amp;L Format UPDATE'!I146-'5 Yr Proforma P&amp;L Format UPDATE'!I147</f>
        <v>511688.26500000001</v>
      </c>
      <c r="F31" s="735">
        <f>+'5 Yr Proforma P&amp;L Format UPDATE'!K148-'5 Yr Proforma P&amp;L Format UPDATE'!K145-'5 Yr Proforma P&amp;L Format UPDATE'!K146-'5 Yr Proforma P&amp;L Format UPDATE'!K147</f>
        <v>522575.47162500012</v>
      </c>
      <c r="G31" s="750">
        <f>+'5 Yr Proforma P&amp;L Format UPDATE'!M148-'5 Yr Proforma P&amp;L Format UPDATE'!M145-'5 Yr Proforma P&amp;L Format UPDATE'!M146-'5 Yr Proforma P&amp;L Format UPDATE'!M147</f>
        <v>533734.85841562506</v>
      </c>
      <c r="H31" s="792">
        <f>+'5 Yr Proforma P&amp;L Format'!E53+'5 Yr Proforma P&amp;L Format'!E54+'5 Yr Proforma P&amp;L Format'!E55+'5 Yr Proforma P&amp;L Format'!E56+'5 Yr Proforma P&amp;L Format'!E57</f>
        <v>541382.40000000002</v>
      </c>
      <c r="I31" s="66"/>
      <c r="J31" s="66"/>
      <c r="K31" s="66"/>
      <c r="L31" s="66"/>
      <c r="M31" s="66"/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66"/>
      <c r="Y31" s="66"/>
      <c r="Z31" s="66"/>
      <c r="AA31" s="66"/>
      <c r="AB31" s="66"/>
      <c r="AC31" s="66"/>
      <c r="AD31" s="66"/>
      <c r="AE31" s="66"/>
      <c r="AF31" s="66"/>
      <c r="AG31" s="66"/>
      <c r="AH31" s="66"/>
      <c r="AI31" s="66"/>
      <c r="AJ31" s="66"/>
      <c r="AK31" s="66"/>
      <c r="AL31" s="66"/>
      <c r="AM31" s="66"/>
      <c r="AN31" s="66"/>
      <c r="AO31" s="66"/>
      <c r="AP31" s="66"/>
      <c r="AQ31" s="66"/>
      <c r="AR31" s="66"/>
      <c r="AS31" s="66"/>
      <c r="AT31" s="66"/>
      <c r="AU31" s="66"/>
      <c r="AV31" s="66"/>
      <c r="AW31" s="66"/>
      <c r="AX31" s="66"/>
      <c r="AY31" s="66"/>
      <c r="AZ31" s="66"/>
      <c r="BA31" s="66"/>
      <c r="BB31" s="66"/>
      <c r="BC31" s="66"/>
      <c r="BD31" s="66"/>
      <c r="BE31" s="66"/>
      <c r="BF31" s="66"/>
      <c r="BG31" s="66"/>
      <c r="BH31" s="66"/>
      <c r="BI31" s="66"/>
      <c r="BJ31" s="66"/>
      <c r="BK31" s="66"/>
      <c r="BL31" s="66"/>
      <c r="BM31" s="66"/>
      <c r="BN31" s="66"/>
      <c r="BO31" s="66"/>
      <c r="BP31" s="66"/>
      <c r="BQ31" s="66"/>
      <c r="BR31" s="66"/>
      <c r="BS31" s="66"/>
      <c r="BT31" s="66"/>
      <c r="BU31" s="66"/>
      <c r="BV31" s="66"/>
      <c r="BW31" s="66"/>
      <c r="BX31" s="66"/>
      <c r="BY31" s="66"/>
      <c r="BZ31" s="66"/>
      <c r="CA31" s="66"/>
      <c r="CB31" s="66"/>
      <c r="CC31" s="66"/>
      <c r="CD31" s="66"/>
      <c r="CE31" s="66"/>
      <c r="CF31" s="66"/>
      <c r="CG31" s="66"/>
      <c r="CH31" s="66"/>
      <c r="CI31" s="66"/>
      <c r="CJ31" s="66"/>
      <c r="CK31" s="66"/>
      <c r="CL31" s="66"/>
      <c r="CM31" s="66"/>
      <c r="CN31" s="66"/>
      <c r="CO31" s="66"/>
      <c r="CP31" s="66"/>
      <c r="CQ31" s="66"/>
      <c r="CR31" s="66"/>
      <c r="CS31" s="66"/>
      <c r="CT31" s="66"/>
      <c r="CU31" s="66"/>
      <c r="CV31" s="66"/>
      <c r="CW31" s="66"/>
      <c r="CX31" s="66"/>
      <c r="CY31" s="66"/>
      <c r="CZ31" s="66"/>
      <c r="DA31" s="66"/>
      <c r="DB31" s="66"/>
      <c r="DC31" s="66"/>
      <c r="DD31" s="66"/>
      <c r="DE31" s="66"/>
      <c r="DF31" s="66"/>
      <c r="DG31" s="66"/>
      <c r="DH31" s="66"/>
      <c r="DI31" s="66"/>
      <c r="DJ31" s="66"/>
      <c r="DK31" s="66"/>
      <c r="DL31" s="66"/>
      <c r="DM31" s="66"/>
      <c r="DN31" s="66"/>
      <c r="DO31" s="66"/>
      <c r="DP31" s="66"/>
      <c r="DQ31" s="66"/>
      <c r="DR31" s="66"/>
      <c r="DS31" s="66"/>
      <c r="DT31" s="66"/>
      <c r="DU31" s="66"/>
      <c r="DV31" s="66"/>
      <c r="DW31" s="66"/>
      <c r="DX31" s="66"/>
      <c r="DY31" s="66"/>
      <c r="DZ31" s="66"/>
      <c r="EA31" s="66"/>
      <c r="EB31" s="66"/>
      <c r="EC31" s="66"/>
      <c r="ED31" s="66"/>
      <c r="EE31" s="66"/>
      <c r="EF31" s="66"/>
      <c r="EG31" s="66"/>
      <c r="EH31" s="66"/>
      <c r="EI31" s="66"/>
      <c r="EJ31" s="66"/>
      <c r="EK31" s="66"/>
      <c r="EL31" s="66"/>
      <c r="EM31" s="66"/>
      <c r="EN31" s="66"/>
      <c r="EO31" s="66"/>
      <c r="EP31" s="66"/>
      <c r="EQ31" s="66"/>
      <c r="ER31" s="66"/>
      <c r="ES31" s="66"/>
      <c r="ET31" s="66"/>
      <c r="EU31" s="66"/>
      <c r="EV31" s="66"/>
      <c r="EW31" s="66"/>
      <c r="EX31" s="66"/>
      <c r="EY31" s="66"/>
      <c r="EZ31" s="66"/>
      <c r="FA31" s="66"/>
      <c r="FB31" s="66"/>
      <c r="FC31" s="66"/>
      <c r="FD31" s="66"/>
      <c r="FE31" s="66"/>
      <c r="FF31" s="66"/>
      <c r="FG31" s="66"/>
      <c r="FH31" s="66"/>
      <c r="FI31" s="66"/>
      <c r="FJ31" s="66"/>
      <c r="FK31" s="66"/>
      <c r="FL31" s="66"/>
      <c r="FM31" s="66"/>
      <c r="FN31" s="66"/>
      <c r="FO31" s="66"/>
      <c r="FP31" s="66"/>
      <c r="FQ31" s="66"/>
      <c r="FR31" s="66"/>
      <c r="FS31" s="66"/>
      <c r="FT31" s="66"/>
      <c r="FU31" s="66"/>
      <c r="FV31" s="66"/>
      <c r="FW31" s="66"/>
      <c r="FX31" s="66"/>
      <c r="FY31" s="66"/>
      <c r="FZ31" s="66"/>
      <c r="GA31" s="66"/>
      <c r="GB31" s="66"/>
      <c r="GC31" s="66"/>
      <c r="GD31" s="66"/>
      <c r="GE31" s="66"/>
      <c r="GF31" s="66"/>
      <c r="GG31" s="66"/>
      <c r="GH31" s="66"/>
      <c r="GI31" s="66"/>
      <c r="GJ31" s="66"/>
      <c r="GK31" s="66"/>
      <c r="GL31" s="66"/>
      <c r="GM31" s="66"/>
      <c r="GN31" s="66"/>
      <c r="GO31" s="66"/>
      <c r="GP31" s="66"/>
      <c r="GQ31" s="66"/>
      <c r="GR31" s="66"/>
      <c r="GS31" s="66"/>
      <c r="GT31" s="66"/>
      <c r="GU31" s="66"/>
      <c r="GV31" s="66"/>
      <c r="GW31" s="66"/>
      <c r="GX31" s="66"/>
      <c r="GY31" s="66"/>
      <c r="GZ31" s="66"/>
      <c r="HA31" s="66"/>
      <c r="HB31" s="66"/>
      <c r="HC31" s="66"/>
      <c r="HD31" s="66"/>
      <c r="HE31" s="66"/>
      <c r="HF31" s="66"/>
      <c r="HG31" s="66"/>
      <c r="HH31" s="66"/>
      <c r="HI31" s="66"/>
      <c r="HJ31" s="66"/>
      <c r="HK31" s="66"/>
      <c r="HL31" s="66"/>
      <c r="HM31" s="66"/>
      <c r="HN31" s="66"/>
      <c r="HO31" s="66"/>
      <c r="HP31" s="66"/>
      <c r="HQ31" s="66"/>
      <c r="HR31" s="66"/>
      <c r="HS31" s="66"/>
      <c r="HT31" s="66"/>
      <c r="HU31" s="66"/>
      <c r="HV31" s="66"/>
      <c r="HW31" s="66"/>
      <c r="HX31" s="66"/>
      <c r="HY31" s="66"/>
      <c r="HZ31" s="66"/>
      <c r="IA31" s="66"/>
      <c r="IB31" s="66"/>
      <c r="IC31" s="66"/>
      <c r="ID31" s="66"/>
      <c r="IE31" s="66"/>
      <c r="IF31" s="66"/>
      <c r="IG31" s="66"/>
      <c r="IH31" s="66"/>
      <c r="II31" s="66"/>
      <c r="IJ31" s="66"/>
      <c r="IK31" s="66"/>
      <c r="IL31" s="66"/>
      <c r="IM31" s="66"/>
      <c r="IN31" s="66"/>
      <c r="IO31" s="66"/>
      <c r="IP31" s="66"/>
      <c r="IQ31" s="66"/>
      <c r="IR31" s="66"/>
      <c r="IS31" s="66"/>
      <c r="IT31" s="66"/>
      <c r="IU31" s="66"/>
      <c r="IV31" s="66"/>
    </row>
    <row r="32" spans="1:256" x14ac:dyDescent="0.2">
      <c r="A32" s="66"/>
      <c r="B32" s="739" t="s">
        <v>27</v>
      </c>
      <c r="C32" s="735">
        <f>+'5 Yr Proforma P&amp;L Format UPDATE'!E117+'5 Yr Proforma P&amp;L Format UPDATE'!E133+'5 Yr Proforma P&amp;L Format UPDATE'!E147</f>
        <v>224073.63</v>
      </c>
      <c r="D32" s="735">
        <f>+'5 Yr Proforma P&amp;L Format UPDATE'!G117+'5 Yr Proforma P&amp;L Format UPDATE'!G133+'5 Yr Proforma P&amp;L Format UPDATE'!G147</f>
        <v>235726.26660000003</v>
      </c>
      <c r="E32" s="735">
        <f>+'5 Yr Proforma P&amp;L Format UPDATE'!I117+'5 Yr Proforma P&amp;L Format UPDATE'!I133+'5 Yr Proforma P&amp;L Format UPDATE'!I147</f>
        <v>273638.62349999999</v>
      </c>
      <c r="F32" s="735">
        <f>+'5 Yr Proforma P&amp;L Format UPDATE'!K117+'5 Yr Proforma P&amp;L Format UPDATE'!K133+'5 Yr Proforma P&amp;L Format UPDATE'!K147</f>
        <v>283815.04133812507</v>
      </c>
      <c r="G32" s="750">
        <f>+'5 Yr Proforma P&amp;L Format UPDATE'!M117+'5 Yr Proforma P&amp;L Format UPDATE'!M133+'5 Yr Proforma P&amp;L Format UPDATE'!M147</f>
        <v>300572.4917704782</v>
      </c>
      <c r="H32" s="845">
        <f>+'5 Yr Proforma P&amp;L Format UPDATE'!E115+'5 Yr Proforma P&amp;L Format UPDATE'!E131+'5 Yr Proforma P&amp;L Format UPDATE'!E145</f>
        <v>135802.20000000001</v>
      </c>
      <c r="I32" s="845">
        <f>+'5 Yr Proforma P&amp;L Format UPDATE'!G115+'5 Yr Proforma P&amp;L Format UPDATE'!G131+'5 Yr Proforma P&amp;L Format UPDATE'!G145</f>
        <v>142864.40399999998</v>
      </c>
      <c r="K32" s="845">
        <f>+'5 Yr Proforma P&amp;L Format UPDATE'!H115+'5 Yr Proforma P&amp;L Format UPDATE'!H131+'5 Yr Proforma P&amp;L Format UPDATE'!H145</f>
        <v>1.4558650772824895E-2</v>
      </c>
      <c r="L32" s="845">
        <f>+'5 Yr Proforma P&amp;L Format UPDATE'!I115+'5 Yr Proforma P&amp;L Format UPDATE'!I131+'5 Yr Proforma P&amp;L Format UPDATE'!I145</f>
        <v>165841.59</v>
      </c>
      <c r="M32" s="66"/>
      <c r="N32" s="66"/>
      <c r="O32" s="66"/>
      <c r="P32" s="66"/>
      <c r="Q32" s="66"/>
      <c r="R32" s="66"/>
      <c r="S32" s="66"/>
      <c r="T32" s="66"/>
      <c r="U32" s="66"/>
      <c r="V32" s="66"/>
      <c r="W32" s="66"/>
      <c r="X32" s="66"/>
      <c r="Y32" s="66"/>
      <c r="Z32" s="66"/>
      <c r="AA32" s="66"/>
      <c r="AB32" s="66"/>
      <c r="AC32" s="66"/>
      <c r="AD32" s="66"/>
      <c r="AE32" s="66"/>
      <c r="AF32" s="66"/>
      <c r="AG32" s="66"/>
      <c r="AH32" s="66"/>
      <c r="AI32" s="66"/>
      <c r="AJ32" s="66"/>
      <c r="AK32" s="66"/>
      <c r="AL32" s="66"/>
      <c r="AM32" s="66"/>
      <c r="AN32" s="66"/>
      <c r="AO32" s="66"/>
      <c r="AP32" s="66"/>
      <c r="AQ32" s="66"/>
      <c r="AR32" s="66"/>
      <c r="AS32" s="66"/>
      <c r="AT32" s="66"/>
      <c r="AU32" s="66"/>
      <c r="AV32" s="66"/>
      <c r="AW32" s="66"/>
      <c r="AX32" s="66"/>
      <c r="AY32" s="66"/>
      <c r="AZ32" s="66"/>
      <c r="BA32" s="66"/>
      <c r="BB32" s="66"/>
      <c r="BC32" s="66"/>
      <c r="BD32" s="66"/>
      <c r="BE32" s="66"/>
      <c r="BF32" s="66"/>
      <c r="BG32" s="66"/>
      <c r="BH32" s="66"/>
      <c r="BI32" s="66"/>
      <c r="BJ32" s="66"/>
      <c r="BK32" s="66"/>
      <c r="BL32" s="66"/>
      <c r="BM32" s="66"/>
      <c r="BN32" s="66"/>
      <c r="BO32" s="66"/>
      <c r="BP32" s="66"/>
      <c r="BQ32" s="66"/>
      <c r="BR32" s="66"/>
      <c r="BS32" s="66"/>
      <c r="BT32" s="66"/>
      <c r="BU32" s="66"/>
      <c r="BV32" s="66"/>
      <c r="BW32" s="66"/>
      <c r="BX32" s="66"/>
      <c r="BY32" s="66"/>
      <c r="BZ32" s="66"/>
      <c r="CA32" s="66"/>
      <c r="CB32" s="66"/>
      <c r="CC32" s="66"/>
      <c r="CD32" s="66"/>
      <c r="CE32" s="66"/>
      <c r="CF32" s="66"/>
      <c r="CG32" s="66"/>
      <c r="CH32" s="66"/>
      <c r="CI32" s="66"/>
      <c r="CJ32" s="66"/>
      <c r="CK32" s="66"/>
      <c r="CL32" s="66"/>
      <c r="CM32" s="66"/>
      <c r="CN32" s="66"/>
      <c r="CO32" s="66"/>
      <c r="CP32" s="66"/>
      <c r="CQ32" s="66"/>
      <c r="CR32" s="66"/>
      <c r="CS32" s="66"/>
      <c r="CT32" s="66"/>
      <c r="CU32" s="66"/>
      <c r="CV32" s="66"/>
      <c r="CW32" s="66"/>
      <c r="CX32" s="66"/>
      <c r="CY32" s="66"/>
      <c r="CZ32" s="66"/>
      <c r="DA32" s="66"/>
      <c r="DB32" s="66"/>
      <c r="DC32" s="66"/>
      <c r="DD32" s="66"/>
      <c r="DE32" s="66"/>
      <c r="DF32" s="66"/>
      <c r="DG32" s="66"/>
      <c r="DH32" s="66"/>
      <c r="DI32" s="66"/>
      <c r="DJ32" s="66"/>
      <c r="DK32" s="66"/>
      <c r="DL32" s="66"/>
      <c r="DM32" s="66"/>
      <c r="DN32" s="66"/>
      <c r="DO32" s="66"/>
      <c r="DP32" s="66"/>
      <c r="DQ32" s="66"/>
      <c r="DR32" s="66"/>
      <c r="DS32" s="66"/>
      <c r="DT32" s="66"/>
      <c r="DU32" s="66"/>
      <c r="DV32" s="66"/>
      <c r="DW32" s="66"/>
      <c r="DX32" s="66"/>
      <c r="DY32" s="66"/>
      <c r="DZ32" s="66"/>
      <c r="EA32" s="66"/>
      <c r="EB32" s="66"/>
      <c r="EC32" s="66"/>
      <c r="ED32" s="66"/>
      <c r="EE32" s="66"/>
      <c r="EF32" s="66"/>
      <c r="EG32" s="66"/>
      <c r="EH32" s="66"/>
      <c r="EI32" s="66"/>
      <c r="EJ32" s="66"/>
      <c r="EK32" s="66"/>
      <c r="EL32" s="66"/>
      <c r="EM32" s="66"/>
      <c r="EN32" s="66"/>
      <c r="EO32" s="66"/>
      <c r="EP32" s="66"/>
      <c r="EQ32" s="66"/>
      <c r="ER32" s="66"/>
      <c r="ES32" s="66"/>
      <c r="ET32" s="66"/>
      <c r="EU32" s="66"/>
      <c r="EV32" s="66"/>
      <c r="EW32" s="66"/>
      <c r="EX32" s="66"/>
      <c r="EY32" s="66"/>
      <c r="EZ32" s="66"/>
      <c r="FA32" s="66"/>
      <c r="FB32" s="66"/>
      <c r="FC32" s="66"/>
      <c r="FD32" s="66"/>
      <c r="FE32" s="66"/>
      <c r="FF32" s="66"/>
      <c r="FG32" s="66"/>
      <c r="FH32" s="66"/>
      <c r="FI32" s="66"/>
      <c r="FJ32" s="66"/>
      <c r="FK32" s="66"/>
      <c r="FL32" s="66"/>
      <c r="FM32" s="66"/>
      <c r="FN32" s="66"/>
      <c r="FO32" s="66"/>
      <c r="FP32" s="66"/>
      <c r="FQ32" s="66"/>
      <c r="FR32" s="66"/>
      <c r="FS32" s="66"/>
      <c r="FT32" s="66"/>
      <c r="FU32" s="66"/>
      <c r="FV32" s="66"/>
      <c r="FW32" s="66"/>
      <c r="FX32" s="66"/>
      <c r="FY32" s="66"/>
      <c r="FZ32" s="66"/>
      <c r="GA32" s="66"/>
      <c r="GB32" s="66"/>
      <c r="GC32" s="66"/>
      <c r="GD32" s="66"/>
      <c r="GE32" s="66"/>
      <c r="GF32" s="66"/>
      <c r="GG32" s="66"/>
      <c r="GH32" s="66"/>
      <c r="GI32" s="66"/>
      <c r="GJ32" s="66"/>
      <c r="GK32" s="66"/>
      <c r="GL32" s="66"/>
      <c r="GM32" s="66"/>
      <c r="GN32" s="66"/>
      <c r="GO32" s="66"/>
      <c r="GP32" s="66"/>
      <c r="GQ32" s="66"/>
      <c r="GR32" s="66"/>
      <c r="GS32" s="66"/>
      <c r="GT32" s="66"/>
      <c r="GU32" s="66"/>
      <c r="GV32" s="66"/>
      <c r="GW32" s="66"/>
      <c r="GX32" s="66"/>
      <c r="GY32" s="66"/>
      <c r="GZ32" s="66"/>
      <c r="HA32" s="66"/>
      <c r="HB32" s="66"/>
      <c r="HC32" s="66"/>
      <c r="HD32" s="66"/>
      <c r="HE32" s="66"/>
      <c r="HF32" s="66"/>
      <c r="HG32" s="66"/>
      <c r="HH32" s="66"/>
      <c r="HI32" s="66"/>
      <c r="HJ32" s="66"/>
      <c r="HK32" s="66"/>
      <c r="HL32" s="66"/>
      <c r="HM32" s="66"/>
      <c r="HN32" s="66"/>
      <c r="HO32" s="66"/>
      <c r="HP32" s="66"/>
      <c r="HQ32" s="66"/>
      <c r="HR32" s="66"/>
      <c r="HS32" s="66"/>
      <c r="HT32" s="66"/>
      <c r="HU32" s="66"/>
      <c r="HV32" s="66"/>
      <c r="HW32" s="66"/>
      <c r="HX32" s="66"/>
      <c r="HY32" s="66"/>
      <c r="HZ32" s="66"/>
      <c r="IA32" s="66"/>
      <c r="IB32" s="66"/>
      <c r="IC32" s="66"/>
      <c r="ID32" s="66"/>
      <c r="IE32" s="66"/>
      <c r="IF32" s="66"/>
      <c r="IG32" s="66"/>
      <c r="IH32" s="66"/>
      <c r="II32" s="66"/>
      <c r="IJ32" s="66"/>
      <c r="IK32" s="66"/>
      <c r="IL32" s="66"/>
      <c r="IM32" s="66"/>
      <c r="IN32" s="66"/>
      <c r="IO32" s="66"/>
      <c r="IP32" s="66"/>
      <c r="IQ32" s="66"/>
      <c r="IR32" s="66"/>
      <c r="IS32" s="66"/>
      <c r="IT32" s="66"/>
      <c r="IU32" s="66"/>
      <c r="IV32" s="66"/>
    </row>
    <row r="33" spans="1:256" x14ac:dyDescent="0.2">
      <c r="A33" s="66"/>
      <c r="B33" s="751" t="str">
        <f>+B70</f>
        <v>WC Insurance</v>
      </c>
      <c r="C33" s="735">
        <f>+'5 Yr Proforma P&amp;L Format UPDATE'!E116+'5 Yr Proforma P&amp;L Format UPDATE'!E132+'5 Yr Proforma P&amp;L Format UPDATE'!E146</f>
        <v>81481.319999999992</v>
      </c>
      <c r="D33" s="735">
        <f>+'5 Yr Proforma P&amp;L Format UPDATE'!G116+'5 Yr Proforma P&amp;L Format UPDATE'!G132+'5 Yr Proforma P&amp;L Format UPDATE'!G146</f>
        <v>85718.642399999997</v>
      </c>
      <c r="E33" s="735">
        <f>+'5 Yr Proforma P&amp;L Format UPDATE'!I116+'5 Yr Proforma P&amp;L Format UPDATE'!I132+'5 Yr Proforma P&amp;L Format UPDATE'!I146</f>
        <v>99504.953999999983</v>
      </c>
      <c r="F33" s="735">
        <f>+'5 Yr Proforma P&amp;L Format UPDATE'!K116+'5 Yr Proforma P&amp;L Format UPDATE'!K132+'5 Yr Proforma P&amp;L Format UPDATE'!K146</f>
        <v>103205.46957750001</v>
      </c>
      <c r="G33" s="750">
        <f>+'5 Yr Proforma P&amp;L Format UPDATE'!M116+'5 Yr Proforma P&amp;L Format UPDATE'!M132+'5 Yr Proforma P&amp;L Format UPDATE'!M146</f>
        <v>109299.08791653751</v>
      </c>
      <c r="H33" s="845">
        <f>+'5 Yr Proforma P&amp;L Format UPDATE'!E116+'5 Yr Proforma P&amp;L Format UPDATE'!E132+'5 Yr Proforma P&amp;L Format UPDATE'!E146</f>
        <v>81481.319999999992</v>
      </c>
      <c r="I33" s="845">
        <f>+'5 Yr Proforma P&amp;L Format UPDATE'!G116+'5 Yr Proforma P&amp;L Format UPDATE'!G132+'5 Yr Proforma P&amp;L Format UPDATE'!G146</f>
        <v>85718.642399999997</v>
      </c>
      <c r="K33" s="845">
        <f>+'5 Yr Proforma P&amp;L Format UPDATE'!H116+'5 Yr Proforma P&amp;L Format UPDATE'!H132+'5 Yr Proforma P&amp;L Format UPDATE'!H146</f>
        <v>8.7351904636949369E-3</v>
      </c>
      <c r="L33" s="845">
        <f>+'5 Yr Proforma P&amp;L Format UPDATE'!I116+'5 Yr Proforma P&amp;L Format UPDATE'!I132+'5 Yr Proforma P&amp;L Format UPDATE'!I146</f>
        <v>99504.953999999983</v>
      </c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6"/>
      <c r="AA33" s="66"/>
      <c r="AB33" s="66"/>
      <c r="AC33" s="66"/>
      <c r="AD33" s="66"/>
      <c r="AE33" s="66"/>
      <c r="AF33" s="66"/>
      <c r="AG33" s="66"/>
      <c r="AH33" s="66"/>
      <c r="AI33" s="66"/>
      <c r="AJ33" s="66"/>
      <c r="AK33" s="66"/>
      <c r="AL33" s="66"/>
      <c r="AM33" s="66"/>
      <c r="AN33" s="66"/>
      <c r="AO33" s="66"/>
      <c r="AP33" s="66"/>
      <c r="AQ33" s="66"/>
      <c r="AR33" s="66"/>
      <c r="AS33" s="66"/>
      <c r="AT33" s="66"/>
      <c r="AU33" s="66"/>
      <c r="AV33" s="66"/>
      <c r="AW33" s="66"/>
      <c r="AX33" s="66"/>
      <c r="AY33" s="66"/>
      <c r="AZ33" s="66"/>
      <c r="BA33" s="66"/>
      <c r="BB33" s="66"/>
      <c r="BC33" s="66"/>
      <c r="BD33" s="66"/>
      <c r="BE33" s="66"/>
      <c r="BF33" s="66"/>
      <c r="BG33" s="66"/>
      <c r="BH33" s="66"/>
      <c r="BI33" s="66"/>
      <c r="BJ33" s="66"/>
      <c r="BK33" s="66"/>
      <c r="BL33" s="66"/>
      <c r="BM33" s="66"/>
      <c r="BN33" s="66"/>
      <c r="BO33" s="66"/>
      <c r="BP33" s="66"/>
      <c r="BQ33" s="66"/>
      <c r="BR33" s="66"/>
      <c r="BS33" s="66"/>
      <c r="BT33" s="66"/>
      <c r="BU33" s="66"/>
      <c r="BV33" s="66"/>
      <c r="BW33" s="66"/>
      <c r="BX33" s="66"/>
      <c r="BY33" s="66"/>
      <c r="BZ33" s="66"/>
      <c r="CA33" s="66"/>
      <c r="CB33" s="66"/>
      <c r="CC33" s="66"/>
      <c r="CD33" s="66"/>
      <c r="CE33" s="66"/>
      <c r="CF33" s="66"/>
      <c r="CG33" s="66"/>
      <c r="CH33" s="66"/>
      <c r="CI33" s="66"/>
      <c r="CJ33" s="66"/>
      <c r="CK33" s="66"/>
      <c r="CL33" s="66"/>
      <c r="CM33" s="66"/>
      <c r="CN33" s="66"/>
      <c r="CO33" s="66"/>
      <c r="CP33" s="66"/>
      <c r="CQ33" s="66"/>
      <c r="CR33" s="66"/>
      <c r="CS33" s="66"/>
      <c r="CT33" s="66"/>
      <c r="CU33" s="66"/>
      <c r="CV33" s="66"/>
      <c r="CW33" s="66"/>
      <c r="CX33" s="66"/>
      <c r="CY33" s="66"/>
      <c r="CZ33" s="66"/>
      <c r="DA33" s="66"/>
      <c r="DB33" s="66"/>
      <c r="DC33" s="66"/>
      <c r="DD33" s="66"/>
      <c r="DE33" s="66"/>
      <c r="DF33" s="66"/>
      <c r="DG33" s="66"/>
      <c r="DH33" s="66"/>
      <c r="DI33" s="66"/>
      <c r="DJ33" s="66"/>
      <c r="DK33" s="66"/>
      <c r="DL33" s="66"/>
      <c r="DM33" s="66"/>
      <c r="DN33" s="66"/>
      <c r="DO33" s="66"/>
      <c r="DP33" s="66"/>
      <c r="DQ33" s="66"/>
      <c r="DR33" s="66"/>
      <c r="DS33" s="66"/>
      <c r="DT33" s="66"/>
      <c r="DU33" s="66"/>
      <c r="DV33" s="66"/>
      <c r="DW33" s="66"/>
      <c r="DX33" s="66"/>
      <c r="DY33" s="66"/>
      <c r="DZ33" s="66"/>
      <c r="EA33" s="66"/>
      <c r="EB33" s="66"/>
      <c r="EC33" s="66"/>
      <c r="ED33" s="66"/>
      <c r="EE33" s="66"/>
      <c r="EF33" s="66"/>
      <c r="EG33" s="66"/>
      <c r="EH33" s="66"/>
      <c r="EI33" s="66"/>
      <c r="EJ33" s="66"/>
      <c r="EK33" s="66"/>
      <c r="EL33" s="66"/>
      <c r="EM33" s="66"/>
      <c r="EN33" s="66"/>
      <c r="EO33" s="66"/>
      <c r="EP33" s="66"/>
      <c r="EQ33" s="66"/>
      <c r="ER33" s="66"/>
      <c r="ES33" s="66"/>
      <c r="ET33" s="66"/>
      <c r="EU33" s="66"/>
      <c r="EV33" s="66"/>
      <c r="EW33" s="66"/>
      <c r="EX33" s="66"/>
      <c r="EY33" s="66"/>
      <c r="EZ33" s="66"/>
      <c r="FA33" s="66"/>
      <c r="FB33" s="66"/>
      <c r="FC33" s="66"/>
      <c r="FD33" s="66"/>
      <c r="FE33" s="66"/>
      <c r="FF33" s="66"/>
      <c r="FG33" s="66"/>
      <c r="FH33" s="66"/>
      <c r="FI33" s="66"/>
      <c r="FJ33" s="66"/>
      <c r="FK33" s="66"/>
      <c r="FL33" s="66"/>
      <c r="FM33" s="66"/>
      <c r="FN33" s="66"/>
      <c r="FO33" s="66"/>
      <c r="FP33" s="66"/>
      <c r="FQ33" s="66"/>
      <c r="FR33" s="66"/>
      <c r="FS33" s="66"/>
      <c r="FT33" s="66"/>
      <c r="FU33" s="66"/>
      <c r="FV33" s="66"/>
      <c r="FW33" s="66"/>
      <c r="FX33" s="66"/>
      <c r="FY33" s="66"/>
      <c r="FZ33" s="66"/>
      <c r="GA33" s="66"/>
      <c r="GB33" s="66"/>
      <c r="GC33" s="66"/>
      <c r="GD33" s="66"/>
      <c r="GE33" s="66"/>
      <c r="GF33" s="66"/>
      <c r="GG33" s="66"/>
      <c r="GH33" s="66"/>
      <c r="GI33" s="66"/>
      <c r="GJ33" s="66"/>
      <c r="GK33" s="66"/>
      <c r="GL33" s="66"/>
      <c r="GM33" s="66"/>
      <c r="GN33" s="66"/>
      <c r="GO33" s="66"/>
      <c r="GP33" s="66"/>
      <c r="GQ33" s="66"/>
      <c r="GR33" s="66"/>
      <c r="GS33" s="66"/>
      <c r="GT33" s="66"/>
      <c r="GU33" s="66"/>
      <c r="GV33" s="66"/>
      <c r="GW33" s="66"/>
      <c r="GX33" s="66"/>
      <c r="GY33" s="66"/>
      <c r="GZ33" s="66"/>
      <c r="HA33" s="66"/>
      <c r="HB33" s="66"/>
      <c r="HC33" s="66"/>
      <c r="HD33" s="66"/>
      <c r="HE33" s="66"/>
      <c r="HF33" s="66"/>
      <c r="HG33" s="66"/>
      <c r="HH33" s="66"/>
      <c r="HI33" s="66"/>
      <c r="HJ33" s="66"/>
      <c r="HK33" s="66"/>
      <c r="HL33" s="66"/>
      <c r="HM33" s="66"/>
      <c r="HN33" s="66"/>
      <c r="HO33" s="66"/>
      <c r="HP33" s="66"/>
      <c r="HQ33" s="66"/>
      <c r="HR33" s="66"/>
      <c r="HS33" s="66"/>
      <c r="HT33" s="66"/>
      <c r="HU33" s="66"/>
      <c r="HV33" s="66"/>
      <c r="HW33" s="66"/>
      <c r="HX33" s="66"/>
      <c r="HY33" s="66"/>
      <c r="HZ33" s="66"/>
      <c r="IA33" s="66"/>
      <c r="IB33" s="66"/>
      <c r="IC33" s="66"/>
      <c r="ID33" s="66"/>
      <c r="IE33" s="66"/>
      <c r="IF33" s="66"/>
      <c r="IG33" s="66"/>
      <c r="IH33" s="66"/>
      <c r="II33" s="66"/>
      <c r="IJ33" s="66"/>
      <c r="IK33" s="66"/>
      <c r="IL33" s="66"/>
      <c r="IM33" s="66"/>
      <c r="IN33" s="66"/>
      <c r="IO33" s="66"/>
      <c r="IP33" s="66"/>
      <c r="IQ33" s="66"/>
      <c r="IR33" s="66"/>
      <c r="IS33" s="66"/>
      <c r="IT33" s="66"/>
      <c r="IU33" s="66"/>
      <c r="IV33" s="66"/>
    </row>
    <row r="34" spans="1:256" x14ac:dyDescent="0.2">
      <c r="A34" s="66"/>
      <c r="B34" s="751" t="str">
        <f>+B69</f>
        <v>Benefits</v>
      </c>
      <c r="C34" s="735">
        <f>+'5 Yr Proforma P&amp;L Format UPDATE'!E115+'5 Yr Proforma P&amp;L Format UPDATE'!E131+'5 Yr Proforma P&amp;L Format UPDATE'!E145</f>
        <v>135802.20000000001</v>
      </c>
      <c r="D34" s="735">
        <f>+'5 Yr Proforma P&amp;L Format UPDATE'!G115+'5 Yr Proforma P&amp;L Format UPDATE'!G131+'5 Yr Proforma P&amp;L Format UPDATE'!G145</f>
        <v>142864.40399999998</v>
      </c>
      <c r="E34" s="735">
        <f>+'5 Yr Proforma P&amp;L Format UPDATE'!I115+'5 Yr Proforma P&amp;L Format UPDATE'!I131+'5 Yr Proforma P&amp;L Format UPDATE'!I145</f>
        <v>165841.59</v>
      </c>
      <c r="F34" s="735">
        <f>+'5 Yr Proforma P&amp;L Format UPDATE'!K115+'5 Yr Proforma P&amp;L Format UPDATE'!K131+'5 Yr Proforma P&amp;L Format UPDATE'!K145</f>
        <v>172009.11596250004</v>
      </c>
      <c r="G34" s="750">
        <f>+'5 Yr Proforma P&amp;L Format UPDATE'!M115+'5 Yr Proforma P&amp;L Format UPDATE'!M131+'5 Yr Proforma P&amp;L Format UPDATE'!M145</f>
        <v>182165.14652756255</v>
      </c>
      <c r="H34" s="845">
        <f>+'5 Yr Proforma P&amp;L Format UPDATE'!E117+'5 Yr Proforma P&amp;L Format UPDATE'!E133+'5 Yr Proforma P&amp;L Format UPDATE'!E147</f>
        <v>224073.63</v>
      </c>
      <c r="I34" s="791">
        <f>+'5 Yr Proforma P&amp;L Format UPDATE'!G117+'5 Yr Proforma P&amp;L Format UPDATE'!G133+'5 Yr Proforma P&amp;L Format UPDATE'!G147</f>
        <v>235726.26660000003</v>
      </c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/>
      <c r="AF34" s="66"/>
      <c r="AG34" s="66"/>
      <c r="AH34" s="66"/>
      <c r="AI34" s="66"/>
      <c r="AJ34" s="66"/>
      <c r="AK34" s="66"/>
      <c r="AL34" s="66"/>
      <c r="AM34" s="66"/>
      <c r="AN34" s="66"/>
      <c r="AO34" s="66"/>
      <c r="AP34" s="66"/>
      <c r="AQ34" s="66"/>
      <c r="AR34" s="66"/>
      <c r="AS34" s="66"/>
      <c r="AT34" s="66"/>
      <c r="AU34" s="66"/>
      <c r="AV34" s="66"/>
      <c r="AW34" s="66"/>
      <c r="AX34" s="66"/>
      <c r="AY34" s="66"/>
      <c r="AZ34" s="66"/>
      <c r="BA34" s="66"/>
      <c r="BB34" s="66"/>
      <c r="BC34" s="66"/>
      <c r="BD34" s="66"/>
      <c r="BE34" s="66"/>
      <c r="BF34" s="66"/>
      <c r="BG34" s="66"/>
      <c r="BH34" s="66"/>
      <c r="BI34" s="66"/>
      <c r="BJ34" s="66"/>
      <c r="BK34" s="66"/>
      <c r="BL34" s="66"/>
      <c r="BM34" s="66"/>
      <c r="BN34" s="66"/>
      <c r="BO34" s="66"/>
      <c r="BP34" s="66"/>
      <c r="BQ34" s="66"/>
      <c r="BR34" s="66"/>
      <c r="BS34" s="66"/>
      <c r="BT34" s="66"/>
      <c r="BU34" s="66"/>
      <c r="BV34" s="66"/>
      <c r="BW34" s="66"/>
      <c r="BX34" s="66"/>
      <c r="BY34" s="66"/>
      <c r="BZ34" s="66"/>
      <c r="CA34" s="66"/>
      <c r="CB34" s="66"/>
      <c r="CC34" s="66"/>
      <c r="CD34" s="66"/>
      <c r="CE34" s="66"/>
      <c r="CF34" s="66"/>
      <c r="CG34" s="66"/>
      <c r="CH34" s="66"/>
      <c r="CI34" s="66"/>
      <c r="CJ34" s="66"/>
      <c r="CK34" s="66"/>
      <c r="CL34" s="66"/>
      <c r="CM34" s="66"/>
      <c r="CN34" s="66"/>
      <c r="CO34" s="66"/>
      <c r="CP34" s="66"/>
      <c r="CQ34" s="66"/>
      <c r="CR34" s="66"/>
      <c r="CS34" s="66"/>
      <c r="CT34" s="66"/>
      <c r="CU34" s="66"/>
      <c r="CV34" s="66"/>
      <c r="CW34" s="66"/>
      <c r="CX34" s="66"/>
      <c r="CY34" s="66"/>
      <c r="CZ34" s="66"/>
      <c r="DA34" s="66"/>
      <c r="DB34" s="66"/>
      <c r="DC34" s="66"/>
      <c r="DD34" s="66"/>
      <c r="DE34" s="66"/>
      <c r="DF34" s="66"/>
      <c r="DG34" s="66"/>
      <c r="DH34" s="66"/>
      <c r="DI34" s="66"/>
      <c r="DJ34" s="66"/>
      <c r="DK34" s="66"/>
      <c r="DL34" s="66"/>
      <c r="DM34" s="66"/>
      <c r="DN34" s="66"/>
      <c r="DO34" s="66"/>
      <c r="DP34" s="66"/>
      <c r="DQ34" s="66"/>
      <c r="DR34" s="66"/>
      <c r="DS34" s="66"/>
      <c r="DT34" s="66"/>
      <c r="DU34" s="66"/>
      <c r="DV34" s="66"/>
      <c r="DW34" s="66"/>
      <c r="DX34" s="66"/>
      <c r="DY34" s="66"/>
      <c r="DZ34" s="66"/>
      <c r="EA34" s="66"/>
      <c r="EB34" s="66"/>
      <c r="EC34" s="66"/>
      <c r="ED34" s="66"/>
      <c r="EE34" s="66"/>
      <c r="EF34" s="66"/>
      <c r="EG34" s="66"/>
      <c r="EH34" s="66"/>
      <c r="EI34" s="66"/>
      <c r="EJ34" s="66"/>
      <c r="EK34" s="66"/>
      <c r="EL34" s="66"/>
      <c r="EM34" s="66"/>
      <c r="EN34" s="66"/>
      <c r="EO34" s="66"/>
      <c r="EP34" s="66"/>
      <c r="EQ34" s="66"/>
      <c r="ER34" s="66"/>
      <c r="ES34" s="66"/>
      <c r="ET34" s="66"/>
      <c r="EU34" s="66"/>
      <c r="EV34" s="66"/>
      <c r="EW34" s="66"/>
      <c r="EX34" s="66"/>
      <c r="EY34" s="66"/>
      <c r="EZ34" s="66"/>
      <c r="FA34" s="66"/>
      <c r="FB34" s="66"/>
      <c r="FC34" s="66"/>
      <c r="FD34" s="66"/>
      <c r="FE34" s="66"/>
      <c r="FF34" s="66"/>
      <c r="FG34" s="66"/>
      <c r="FH34" s="66"/>
      <c r="FI34" s="66"/>
      <c r="FJ34" s="66"/>
      <c r="FK34" s="66"/>
      <c r="FL34" s="66"/>
      <c r="FM34" s="66"/>
      <c r="FN34" s="66"/>
      <c r="FO34" s="66"/>
      <c r="FP34" s="66"/>
      <c r="FQ34" s="66"/>
      <c r="FR34" s="66"/>
      <c r="FS34" s="66"/>
      <c r="FT34" s="66"/>
      <c r="FU34" s="66"/>
      <c r="FV34" s="66"/>
      <c r="FW34" s="66"/>
      <c r="FX34" s="66"/>
      <c r="FY34" s="66"/>
      <c r="FZ34" s="66"/>
      <c r="GA34" s="66"/>
      <c r="GB34" s="66"/>
      <c r="GC34" s="66"/>
      <c r="GD34" s="66"/>
      <c r="GE34" s="66"/>
      <c r="GF34" s="66"/>
      <c r="GG34" s="66"/>
      <c r="GH34" s="66"/>
      <c r="GI34" s="66"/>
      <c r="GJ34" s="66"/>
      <c r="GK34" s="66"/>
      <c r="GL34" s="66"/>
      <c r="GM34" s="66"/>
      <c r="GN34" s="66"/>
      <c r="GO34" s="66"/>
      <c r="GP34" s="66"/>
      <c r="GQ34" s="66"/>
      <c r="GR34" s="66"/>
      <c r="GS34" s="66"/>
      <c r="GT34" s="66"/>
      <c r="GU34" s="66"/>
      <c r="GV34" s="66"/>
      <c r="GW34" s="66"/>
      <c r="GX34" s="66"/>
      <c r="GY34" s="66"/>
      <c r="GZ34" s="66"/>
      <c r="HA34" s="66"/>
      <c r="HB34" s="66"/>
      <c r="HC34" s="66"/>
      <c r="HD34" s="66"/>
      <c r="HE34" s="66"/>
      <c r="HF34" s="66"/>
      <c r="HG34" s="66"/>
      <c r="HH34" s="66"/>
      <c r="HI34" s="66"/>
      <c r="HJ34" s="66"/>
      <c r="HK34" s="66"/>
      <c r="HL34" s="66"/>
      <c r="HM34" s="66"/>
      <c r="HN34" s="66"/>
      <c r="HO34" s="66"/>
      <c r="HP34" s="66"/>
      <c r="HQ34" s="66"/>
      <c r="HR34" s="66"/>
      <c r="HS34" s="66"/>
      <c r="HT34" s="66"/>
      <c r="HU34" s="66"/>
      <c r="HV34" s="66"/>
      <c r="HW34" s="66"/>
      <c r="HX34" s="66"/>
      <c r="HY34" s="66"/>
      <c r="HZ34" s="66"/>
      <c r="IA34" s="66"/>
      <c r="IB34" s="66"/>
      <c r="IC34" s="66"/>
      <c r="ID34" s="66"/>
      <c r="IE34" s="66"/>
      <c r="IF34" s="66"/>
      <c r="IG34" s="66"/>
      <c r="IH34" s="66"/>
      <c r="II34" s="66"/>
      <c r="IJ34" s="66"/>
      <c r="IK34" s="66"/>
      <c r="IL34" s="66"/>
      <c r="IM34" s="66"/>
      <c r="IN34" s="66"/>
      <c r="IO34" s="66"/>
      <c r="IP34" s="66"/>
      <c r="IQ34" s="66"/>
      <c r="IR34" s="66"/>
      <c r="IS34" s="66"/>
      <c r="IT34" s="66"/>
      <c r="IU34" s="66"/>
      <c r="IV34" s="66"/>
    </row>
    <row r="35" spans="1:256" x14ac:dyDescent="0.2">
      <c r="A35" s="66"/>
      <c r="B35" s="166" t="str">
        <f>'Forecast COS'!A11</f>
        <v>Ambulance &amp; Transport</v>
      </c>
      <c r="C35" s="167">
        <f>'Forecast COS'!T11</f>
        <v>60427.57499999999</v>
      </c>
      <c r="D35" s="167">
        <f>'Forecast COS'!AG11</f>
        <v>63784.662499999999</v>
      </c>
      <c r="E35" s="167">
        <f>'Forecast COS'!AT11</f>
        <v>70997.0625</v>
      </c>
      <c r="F35" s="167">
        <f>'Forecast COS'!BG11</f>
        <v>74377.875</v>
      </c>
      <c r="G35" s="168">
        <f>'Forecast COS'!BT11</f>
        <v>81139.5</v>
      </c>
      <c r="H35" s="66"/>
      <c r="I35" s="66"/>
      <c r="J35" s="66"/>
      <c r="K35" s="66"/>
      <c r="L35" s="66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6"/>
      <c r="X35" s="66"/>
      <c r="Y35" s="66"/>
      <c r="Z35" s="66"/>
      <c r="AA35" s="66"/>
      <c r="AB35" s="66"/>
      <c r="AC35" s="66"/>
      <c r="AD35" s="66"/>
      <c r="AE35" s="66"/>
      <c r="AF35" s="66"/>
      <c r="AG35" s="66"/>
      <c r="AH35" s="66"/>
      <c r="AI35" s="66"/>
      <c r="AJ35" s="66"/>
      <c r="AK35" s="66"/>
      <c r="AL35" s="66"/>
      <c r="AM35" s="66"/>
      <c r="AN35" s="66"/>
      <c r="AO35" s="66"/>
      <c r="AP35" s="66"/>
      <c r="AQ35" s="66"/>
      <c r="AR35" s="66"/>
      <c r="AS35" s="66"/>
      <c r="AT35" s="66"/>
      <c r="AU35" s="66"/>
      <c r="AV35" s="66"/>
      <c r="AW35" s="66"/>
      <c r="AX35" s="66"/>
      <c r="AY35" s="66"/>
      <c r="AZ35" s="66"/>
      <c r="BA35" s="66"/>
      <c r="BB35" s="66"/>
      <c r="BC35" s="66"/>
      <c r="BD35" s="66"/>
      <c r="BE35" s="66"/>
      <c r="BF35" s="66"/>
      <c r="BG35" s="66"/>
      <c r="BH35" s="66"/>
      <c r="BI35" s="66"/>
      <c r="BJ35" s="66"/>
      <c r="BK35" s="66"/>
      <c r="BL35" s="66"/>
      <c r="BM35" s="66"/>
      <c r="BN35" s="66"/>
      <c r="BO35" s="66"/>
      <c r="BP35" s="66"/>
      <c r="BQ35" s="66"/>
      <c r="BR35" s="66"/>
      <c r="BS35" s="66"/>
      <c r="BT35" s="66"/>
      <c r="BU35" s="66"/>
      <c r="BV35" s="66"/>
      <c r="BW35" s="66"/>
      <c r="BX35" s="66"/>
      <c r="BY35" s="66"/>
      <c r="BZ35" s="66"/>
      <c r="CA35" s="66"/>
      <c r="CB35" s="66"/>
      <c r="CC35" s="66"/>
      <c r="CD35" s="66"/>
      <c r="CE35" s="66"/>
      <c r="CF35" s="66"/>
      <c r="CG35" s="66"/>
      <c r="CH35" s="66"/>
      <c r="CI35" s="66"/>
      <c r="CJ35" s="66"/>
      <c r="CK35" s="66"/>
      <c r="CL35" s="66"/>
      <c r="CM35" s="66"/>
      <c r="CN35" s="66"/>
      <c r="CO35" s="66"/>
      <c r="CP35" s="66"/>
      <c r="CQ35" s="66"/>
      <c r="CR35" s="66"/>
      <c r="CS35" s="66"/>
      <c r="CT35" s="66"/>
      <c r="CU35" s="66"/>
      <c r="CV35" s="66"/>
      <c r="CW35" s="66"/>
      <c r="CX35" s="66"/>
      <c r="CY35" s="66"/>
      <c r="CZ35" s="66"/>
      <c r="DA35" s="66"/>
      <c r="DB35" s="66"/>
      <c r="DC35" s="66"/>
      <c r="DD35" s="66"/>
      <c r="DE35" s="66"/>
      <c r="DF35" s="66"/>
      <c r="DG35" s="66"/>
      <c r="DH35" s="66"/>
      <c r="DI35" s="66"/>
      <c r="DJ35" s="66"/>
      <c r="DK35" s="66"/>
      <c r="DL35" s="66"/>
      <c r="DM35" s="66"/>
      <c r="DN35" s="66"/>
      <c r="DO35" s="66"/>
      <c r="DP35" s="66"/>
      <c r="DQ35" s="66"/>
      <c r="DR35" s="66"/>
      <c r="DS35" s="66"/>
      <c r="DT35" s="66"/>
      <c r="DU35" s="66"/>
      <c r="DV35" s="66"/>
      <c r="DW35" s="66"/>
      <c r="DX35" s="66"/>
      <c r="DY35" s="66"/>
      <c r="DZ35" s="66"/>
      <c r="EA35" s="66"/>
      <c r="EB35" s="66"/>
      <c r="EC35" s="66"/>
      <c r="ED35" s="66"/>
      <c r="EE35" s="66"/>
      <c r="EF35" s="66"/>
      <c r="EG35" s="66"/>
      <c r="EH35" s="66"/>
      <c r="EI35" s="66"/>
      <c r="EJ35" s="66"/>
      <c r="EK35" s="66"/>
      <c r="EL35" s="66"/>
      <c r="EM35" s="66"/>
      <c r="EN35" s="66"/>
      <c r="EO35" s="66"/>
      <c r="EP35" s="66"/>
      <c r="EQ35" s="66"/>
      <c r="ER35" s="66"/>
      <c r="ES35" s="66"/>
      <c r="ET35" s="66"/>
      <c r="EU35" s="66"/>
      <c r="EV35" s="66"/>
      <c r="EW35" s="66"/>
      <c r="EX35" s="66"/>
      <c r="EY35" s="66"/>
      <c r="EZ35" s="66"/>
      <c r="FA35" s="66"/>
      <c r="FB35" s="66"/>
      <c r="FC35" s="66"/>
      <c r="FD35" s="66"/>
      <c r="FE35" s="66"/>
      <c r="FF35" s="66"/>
      <c r="FG35" s="66"/>
      <c r="FH35" s="66"/>
      <c r="FI35" s="66"/>
      <c r="FJ35" s="66"/>
      <c r="FK35" s="66"/>
      <c r="FL35" s="66"/>
      <c r="FM35" s="66"/>
      <c r="FN35" s="66"/>
      <c r="FO35" s="66"/>
      <c r="FP35" s="66"/>
      <c r="FQ35" s="66"/>
      <c r="FR35" s="66"/>
      <c r="FS35" s="66"/>
      <c r="FT35" s="66"/>
      <c r="FU35" s="66"/>
      <c r="FV35" s="66"/>
      <c r="FW35" s="66"/>
      <c r="FX35" s="66"/>
      <c r="FY35" s="66"/>
      <c r="FZ35" s="66"/>
      <c r="GA35" s="66"/>
      <c r="GB35" s="66"/>
      <c r="GC35" s="66"/>
      <c r="GD35" s="66"/>
      <c r="GE35" s="66"/>
      <c r="GF35" s="66"/>
      <c r="GG35" s="66"/>
      <c r="GH35" s="66"/>
      <c r="GI35" s="66"/>
      <c r="GJ35" s="66"/>
      <c r="GK35" s="66"/>
      <c r="GL35" s="66"/>
      <c r="GM35" s="66"/>
      <c r="GN35" s="66"/>
      <c r="GO35" s="66"/>
      <c r="GP35" s="66"/>
      <c r="GQ35" s="66"/>
      <c r="GR35" s="66"/>
      <c r="GS35" s="66"/>
      <c r="GT35" s="66"/>
      <c r="GU35" s="66"/>
      <c r="GV35" s="66"/>
      <c r="GW35" s="66"/>
      <c r="GX35" s="66"/>
      <c r="GY35" s="66"/>
      <c r="GZ35" s="66"/>
      <c r="HA35" s="66"/>
      <c r="HB35" s="66"/>
      <c r="HC35" s="66"/>
      <c r="HD35" s="66"/>
      <c r="HE35" s="66"/>
      <c r="HF35" s="66"/>
      <c r="HG35" s="66"/>
      <c r="HH35" s="66"/>
      <c r="HI35" s="66"/>
      <c r="HJ35" s="66"/>
      <c r="HK35" s="66"/>
      <c r="HL35" s="66"/>
      <c r="HM35" s="66"/>
      <c r="HN35" s="66"/>
      <c r="HO35" s="66"/>
      <c r="HP35" s="66"/>
      <c r="HQ35" s="66"/>
      <c r="HR35" s="66"/>
      <c r="HS35" s="66"/>
      <c r="HT35" s="66"/>
      <c r="HU35" s="66"/>
      <c r="HV35" s="66"/>
      <c r="HW35" s="66"/>
      <c r="HX35" s="66"/>
      <c r="HY35" s="66"/>
      <c r="HZ35" s="66"/>
      <c r="IA35" s="66"/>
      <c r="IB35" s="66"/>
      <c r="IC35" s="66"/>
      <c r="ID35" s="66"/>
      <c r="IE35" s="66"/>
      <c r="IF35" s="66"/>
      <c r="IG35" s="66"/>
      <c r="IH35" s="66"/>
      <c r="II35" s="66"/>
      <c r="IJ35" s="66"/>
      <c r="IK35" s="66"/>
      <c r="IL35" s="66"/>
      <c r="IM35" s="66"/>
      <c r="IN35" s="66"/>
      <c r="IO35" s="66"/>
      <c r="IP35" s="66"/>
      <c r="IQ35" s="66"/>
      <c r="IR35" s="66"/>
      <c r="IS35" s="66"/>
      <c r="IT35" s="66"/>
      <c r="IU35" s="66"/>
      <c r="IV35" s="66"/>
    </row>
    <row r="36" spans="1:256" x14ac:dyDescent="0.2">
      <c r="A36" s="66"/>
      <c r="B36" s="166" t="str">
        <f>'Forecast COS'!A12</f>
        <v>Blood bank supplies</v>
      </c>
      <c r="C36" s="167">
        <f>'Forecast COS'!T12</f>
        <v>18593.099999999995</v>
      </c>
      <c r="D36" s="167">
        <f>'Forecast COS'!AG12</f>
        <v>19626.049999999996</v>
      </c>
      <c r="E36" s="167">
        <f>'Forecast COS'!AT12</f>
        <v>21845.25</v>
      </c>
      <c r="F36" s="167">
        <f>'Forecast COS'!BG12</f>
        <v>22885.5</v>
      </c>
      <c r="G36" s="168">
        <f>'Forecast COS'!BT12</f>
        <v>24966</v>
      </c>
      <c r="H36" s="66"/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  <c r="Z36" s="66"/>
      <c r="AA36" s="66"/>
      <c r="AB36" s="66"/>
      <c r="AC36" s="66"/>
      <c r="AD36" s="66"/>
      <c r="AE36" s="66"/>
      <c r="AF36" s="66"/>
      <c r="AG36" s="66"/>
      <c r="AH36" s="66"/>
      <c r="AI36" s="66"/>
      <c r="AJ36" s="66"/>
      <c r="AK36" s="66"/>
      <c r="AL36" s="66"/>
      <c r="AM36" s="66"/>
      <c r="AN36" s="66"/>
      <c r="AO36" s="66"/>
      <c r="AP36" s="66"/>
      <c r="AQ36" s="66"/>
      <c r="AR36" s="66"/>
      <c r="AS36" s="66"/>
      <c r="AT36" s="66"/>
      <c r="AU36" s="66"/>
      <c r="AV36" s="66"/>
      <c r="AW36" s="66"/>
      <c r="AX36" s="66"/>
      <c r="AY36" s="66"/>
      <c r="AZ36" s="66"/>
      <c r="BA36" s="66"/>
      <c r="BB36" s="66"/>
      <c r="BC36" s="66"/>
      <c r="BD36" s="66"/>
      <c r="BE36" s="66"/>
      <c r="BF36" s="66"/>
      <c r="BG36" s="66"/>
      <c r="BH36" s="66"/>
      <c r="BI36" s="66"/>
      <c r="BJ36" s="66"/>
      <c r="BK36" s="66"/>
      <c r="BL36" s="66"/>
      <c r="BM36" s="66"/>
      <c r="BN36" s="66"/>
      <c r="BO36" s="66"/>
      <c r="BP36" s="66"/>
      <c r="BQ36" s="66"/>
      <c r="BR36" s="66"/>
      <c r="BS36" s="66"/>
      <c r="BT36" s="66"/>
      <c r="BU36" s="66"/>
      <c r="BV36" s="66"/>
      <c r="BW36" s="66"/>
      <c r="BX36" s="66"/>
      <c r="BY36" s="66"/>
      <c r="BZ36" s="66"/>
      <c r="CA36" s="66"/>
      <c r="CB36" s="66"/>
      <c r="CC36" s="66"/>
      <c r="CD36" s="66"/>
      <c r="CE36" s="66"/>
      <c r="CF36" s="66"/>
      <c r="CG36" s="66"/>
      <c r="CH36" s="66"/>
      <c r="CI36" s="66"/>
      <c r="CJ36" s="66"/>
      <c r="CK36" s="66"/>
      <c r="CL36" s="66"/>
      <c r="CM36" s="66"/>
      <c r="CN36" s="66"/>
      <c r="CO36" s="66"/>
      <c r="CP36" s="66"/>
      <c r="CQ36" s="66"/>
      <c r="CR36" s="66"/>
      <c r="CS36" s="66"/>
      <c r="CT36" s="66"/>
      <c r="CU36" s="66"/>
      <c r="CV36" s="66"/>
      <c r="CW36" s="66"/>
      <c r="CX36" s="66"/>
      <c r="CY36" s="66"/>
      <c r="CZ36" s="66"/>
      <c r="DA36" s="66"/>
      <c r="DB36" s="66"/>
      <c r="DC36" s="66"/>
      <c r="DD36" s="66"/>
      <c r="DE36" s="66"/>
      <c r="DF36" s="66"/>
      <c r="DG36" s="66"/>
      <c r="DH36" s="66"/>
      <c r="DI36" s="66"/>
      <c r="DJ36" s="66"/>
      <c r="DK36" s="66"/>
      <c r="DL36" s="66"/>
      <c r="DM36" s="66"/>
      <c r="DN36" s="66"/>
      <c r="DO36" s="66"/>
      <c r="DP36" s="66"/>
      <c r="DQ36" s="66"/>
      <c r="DR36" s="66"/>
      <c r="DS36" s="66"/>
      <c r="DT36" s="66"/>
      <c r="DU36" s="66"/>
      <c r="DV36" s="66"/>
      <c r="DW36" s="66"/>
      <c r="DX36" s="66"/>
      <c r="DY36" s="66"/>
      <c r="DZ36" s="66"/>
      <c r="EA36" s="66"/>
      <c r="EB36" s="66"/>
      <c r="EC36" s="66"/>
      <c r="ED36" s="66"/>
      <c r="EE36" s="66"/>
      <c r="EF36" s="66"/>
      <c r="EG36" s="66"/>
      <c r="EH36" s="66"/>
      <c r="EI36" s="66"/>
      <c r="EJ36" s="66"/>
      <c r="EK36" s="66"/>
      <c r="EL36" s="66"/>
      <c r="EM36" s="66"/>
      <c r="EN36" s="66"/>
      <c r="EO36" s="66"/>
      <c r="EP36" s="66"/>
      <c r="EQ36" s="66"/>
      <c r="ER36" s="66"/>
      <c r="ES36" s="66"/>
      <c r="ET36" s="66"/>
      <c r="EU36" s="66"/>
      <c r="EV36" s="66"/>
      <c r="EW36" s="66"/>
      <c r="EX36" s="66"/>
      <c r="EY36" s="66"/>
      <c r="EZ36" s="66"/>
      <c r="FA36" s="66"/>
      <c r="FB36" s="66"/>
      <c r="FC36" s="66"/>
      <c r="FD36" s="66"/>
      <c r="FE36" s="66"/>
      <c r="FF36" s="66"/>
      <c r="FG36" s="66"/>
      <c r="FH36" s="66"/>
      <c r="FI36" s="66"/>
      <c r="FJ36" s="66"/>
      <c r="FK36" s="66"/>
      <c r="FL36" s="66"/>
      <c r="FM36" s="66"/>
      <c r="FN36" s="66"/>
      <c r="FO36" s="66"/>
      <c r="FP36" s="66"/>
      <c r="FQ36" s="66"/>
      <c r="FR36" s="66"/>
      <c r="FS36" s="66"/>
      <c r="FT36" s="66"/>
      <c r="FU36" s="66"/>
      <c r="FV36" s="66"/>
      <c r="FW36" s="66"/>
      <c r="FX36" s="66"/>
      <c r="FY36" s="66"/>
      <c r="FZ36" s="66"/>
      <c r="GA36" s="66"/>
      <c r="GB36" s="66"/>
      <c r="GC36" s="66"/>
      <c r="GD36" s="66"/>
      <c r="GE36" s="66"/>
      <c r="GF36" s="66"/>
      <c r="GG36" s="66"/>
      <c r="GH36" s="66"/>
      <c r="GI36" s="66"/>
      <c r="GJ36" s="66"/>
      <c r="GK36" s="66"/>
      <c r="GL36" s="66"/>
      <c r="GM36" s="66"/>
      <c r="GN36" s="66"/>
      <c r="GO36" s="66"/>
      <c r="GP36" s="66"/>
      <c r="GQ36" s="66"/>
      <c r="GR36" s="66"/>
      <c r="GS36" s="66"/>
      <c r="GT36" s="66"/>
      <c r="GU36" s="66"/>
      <c r="GV36" s="66"/>
      <c r="GW36" s="66"/>
      <c r="GX36" s="66"/>
      <c r="GY36" s="66"/>
      <c r="GZ36" s="66"/>
      <c r="HA36" s="66"/>
      <c r="HB36" s="66"/>
      <c r="HC36" s="66"/>
      <c r="HD36" s="66"/>
      <c r="HE36" s="66"/>
      <c r="HF36" s="66"/>
      <c r="HG36" s="66"/>
      <c r="HH36" s="66"/>
      <c r="HI36" s="66"/>
      <c r="HJ36" s="66"/>
      <c r="HK36" s="66"/>
      <c r="HL36" s="66"/>
      <c r="HM36" s="66"/>
      <c r="HN36" s="66"/>
      <c r="HO36" s="66"/>
      <c r="HP36" s="66"/>
      <c r="HQ36" s="66"/>
      <c r="HR36" s="66"/>
      <c r="HS36" s="66"/>
      <c r="HT36" s="66"/>
      <c r="HU36" s="66"/>
      <c r="HV36" s="66"/>
      <c r="HW36" s="66"/>
      <c r="HX36" s="66"/>
      <c r="HY36" s="66"/>
      <c r="HZ36" s="66"/>
      <c r="IA36" s="66"/>
      <c r="IB36" s="66"/>
      <c r="IC36" s="66"/>
      <c r="ID36" s="66"/>
      <c r="IE36" s="66"/>
      <c r="IF36" s="66"/>
      <c r="IG36" s="66"/>
      <c r="IH36" s="66"/>
      <c r="II36" s="66"/>
      <c r="IJ36" s="66"/>
      <c r="IK36" s="66"/>
      <c r="IL36" s="66"/>
      <c r="IM36" s="66"/>
      <c r="IN36" s="66"/>
      <c r="IO36" s="66"/>
      <c r="IP36" s="66"/>
      <c r="IQ36" s="66"/>
      <c r="IR36" s="66"/>
      <c r="IS36" s="66"/>
      <c r="IT36" s="66"/>
      <c r="IU36" s="66"/>
      <c r="IV36" s="66"/>
    </row>
    <row r="37" spans="1:256" x14ac:dyDescent="0.2">
      <c r="A37" s="66"/>
      <c r="B37" s="166" t="str">
        <f>'Forecast COS'!A13</f>
        <v>Dialysis</v>
      </c>
      <c r="C37" s="167">
        <f>'Forecast COS'!T13</f>
        <v>46482.75</v>
      </c>
      <c r="D37" s="167">
        <f>'Forecast COS'!AG13</f>
        <v>49065.124999999993</v>
      </c>
      <c r="E37" s="167">
        <f>'Forecast COS'!AT13</f>
        <v>125610.1875</v>
      </c>
      <c r="F37" s="167">
        <f>'Forecast COS'!BG13</f>
        <v>131591.625</v>
      </c>
      <c r="G37" s="168">
        <f>'Forecast COS'!BT13</f>
        <v>143554.5</v>
      </c>
      <c r="H37" s="66"/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/>
      <c r="Z37" s="66"/>
      <c r="AA37" s="66"/>
      <c r="AB37" s="66"/>
      <c r="AC37" s="66"/>
      <c r="AD37" s="66"/>
      <c r="AE37" s="66"/>
      <c r="AF37" s="66"/>
      <c r="AG37" s="66"/>
      <c r="AH37" s="66"/>
      <c r="AI37" s="66"/>
      <c r="AJ37" s="66"/>
      <c r="AK37" s="66"/>
      <c r="AL37" s="66"/>
      <c r="AM37" s="66"/>
      <c r="AN37" s="66"/>
      <c r="AO37" s="66"/>
      <c r="AP37" s="66"/>
      <c r="AQ37" s="66"/>
      <c r="AR37" s="66"/>
      <c r="AS37" s="66"/>
      <c r="AT37" s="66"/>
      <c r="AU37" s="66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6"/>
      <c r="CE37" s="66"/>
      <c r="CF37" s="66"/>
      <c r="CG37" s="66"/>
      <c r="CH37" s="66"/>
      <c r="CI37" s="66"/>
      <c r="CJ37" s="66"/>
      <c r="CK37" s="66"/>
      <c r="CL37" s="66"/>
      <c r="CM37" s="66"/>
      <c r="CN37" s="66"/>
      <c r="CO37" s="66"/>
      <c r="CP37" s="66"/>
      <c r="CQ37" s="66"/>
      <c r="CR37" s="66"/>
      <c r="CS37" s="66"/>
      <c r="CT37" s="66"/>
      <c r="CU37" s="66"/>
      <c r="CV37" s="66"/>
      <c r="CW37" s="66"/>
      <c r="CX37" s="66"/>
      <c r="CY37" s="66"/>
      <c r="CZ37" s="66"/>
      <c r="DA37" s="66"/>
      <c r="DB37" s="66"/>
      <c r="DC37" s="66"/>
      <c r="DD37" s="66"/>
      <c r="DE37" s="66"/>
      <c r="DF37" s="66"/>
      <c r="DG37" s="66"/>
      <c r="DH37" s="66"/>
      <c r="DI37" s="66"/>
      <c r="DJ37" s="66"/>
      <c r="DK37" s="66"/>
      <c r="DL37" s="66"/>
      <c r="DM37" s="66"/>
      <c r="DN37" s="66"/>
      <c r="DO37" s="66"/>
      <c r="DP37" s="66"/>
      <c r="DQ37" s="66"/>
      <c r="DR37" s="66"/>
      <c r="DS37" s="66"/>
      <c r="DT37" s="66"/>
      <c r="DU37" s="66"/>
      <c r="DV37" s="66"/>
      <c r="DW37" s="66"/>
      <c r="DX37" s="66"/>
      <c r="DY37" s="66"/>
      <c r="DZ37" s="66"/>
      <c r="EA37" s="66"/>
      <c r="EB37" s="66"/>
      <c r="EC37" s="66"/>
      <c r="ED37" s="66"/>
      <c r="EE37" s="66"/>
      <c r="EF37" s="66"/>
      <c r="EG37" s="66"/>
      <c r="EH37" s="66"/>
      <c r="EI37" s="66"/>
      <c r="EJ37" s="66"/>
      <c r="EK37" s="66"/>
      <c r="EL37" s="66"/>
      <c r="EM37" s="66"/>
      <c r="EN37" s="66"/>
      <c r="EO37" s="66"/>
      <c r="EP37" s="66"/>
      <c r="EQ37" s="66"/>
      <c r="ER37" s="66"/>
      <c r="ES37" s="66"/>
      <c r="ET37" s="66"/>
      <c r="EU37" s="66"/>
      <c r="EV37" s="66"/>
      <c r="EW37" s="66"/>
      <c r="EX37" s="66"/>
      <c r="EY37" s="66"/>
      <c r="EZ37" s="66"/>
      <c r="FA37" s="66"/>
      <c r="FB37" s="66"/>
      <c r="FC37" s="66"/>
      <c r="FD37" s="66"/>
      <c r="FE37" s="66"/>
      <c r="FF37" s="66"/>
      <c r="FG37" s="66"/>
      <c r="FH37" s="66"/>
      <c r="FI37" s="66"/>
      <c r="FJ37" s="66"/>
      <c r="FK37" s="66"/>
      <c r="FL37" s="66"/>
      <c r="FM37" s="66"/>
      <c r="FN37" s="66"/>
      <c r="FO37" s="66"/>
      <c r="FP37" s="66"/>
      <c r="FQ37" s="66"/>
      <c r="FR37" s="66"/>
      <c r="FS37" s="66"/>
      <c r="FT37" s="66"/>
      <c r="FU37" s="66"/>
      <c r="FV37" s="66"/>
      <c r="FW37" s="66"/>
      <c r="FX37" s="66"/>
      <c r="FY37" s="66"/>
      <c r="FZ37" s="66"/>
      <c r="GA37" s="66"/>
      <c r="GB37" s="66"/>
      <c r="GC37" s="66"/>
      <c r="GD37" s="66"/>
      <c r="GE37" s="66"/>
      <c r="GF37" s="66"/>
      <c r="GG37" s="66"/>
      <c r="GH37" s="66"/>
      <c r="GI37" s="66"/>
      <c r="GJ37" s="66"/>
      <c r="GK37" s="66"/>
      <c r="GL37" s="66"/>
      <c r="GM37" s="66"/>
      <c r="GN37" s="66"/>
      <c r="GO37" s="66"/>
      <c r="GP37" s="66"/>
      <c r="GQ37" s="66"/>
      <c r="GR37" s="66"/>
      <c r="GS37" s="66"/>
      <c r="GT37" s="66"/>
      <c r="GU37" s="66"/>
      <c r="GV37" s="66"/>
      <c r="GW37" s="66"/>
      <c r="GX37" s="66"/>
      <c r="GY37" s="66"/>
      <c r="GZ37" s="66"/>
      <c r="HA37" s="66"/>
      <c r="HB37" s="66"/>
      <c r="HC37" s="66"/>
      <c r="HD37" s="66"/>
      <c r="HE37" s="66"/>
      <c r="HF37" s="66"/>
      <c r="HG37" s="66"/>
      <c r="HH37" s="66"/>
      <c r="HI37" s="66"/>
      <c r="HJ37" s="66"/>
      <c r="HK37" s="66"/>
      <c r="HL37" s="66"/>
      <c r="HM37" s="66"/>
      <c r="HN37" s="66"/>
      <c r="HO37" s="66"/>
      <c r="HP37" s="66"/>
      <c r="HQ37" s="66"/>
      <c r="HR37" s="66"/>
      <c r="HS37" s="66"/>
      <c r="HT37" s="66"/>
      <c r="HU37" s="66"/>
      <c r="HV37" s="66"/>
      <c r="HW37" s="66"/>
      <c r="HX37" s="66"/>
      <c r="HY37" s="66"/>
      <c r="HZ37" s="66"/>
      <c r="IA37" s="66"/>
      <c r="IB37" s="66"/>
      <c r="IC37" s="66"/>
      <c r="ID37" s="66"/>
      <c r="IE37" s="66"/>
      <c r="IF37" s="66"/>
      <c r="IG37" s="66"/>
      <c r="IH37" s="66"/>
      <c r="II37" s="66"/>
      <c r="IJ37" s="66"/>
      <c r="IK37" s="66"/>
      <c r="IL37" s="66"/>
      <c r="IM37" s="66"/>
      <c r="IN37" s="66"/>
      <c r="IO37" s="66"/>
      <c r="IP37" s="66"/>
      <c r="IQ37" s="66"/>
      <c r="IR37" s="66"/>
      <c r="IS37" s="66"/>
      <c r="IT37" s="66"/>
      <c r="IU37" s="66"/>
      <c r="IV37" s="66"/>
    </row>
    <row r="38" spans="1:256" x14ac:dyDescent="0.2">
      <c r="A38" s="66"/>
      <c r="B38" s="166" t="str">
        <f>'Forecast COS'!A14</f>
        <v>Dietary &amp; Food Supplies</v>
      </c>
      <c r="C38" s="167">
        <f>'Forecast COS'!T14</f>
        <v>98550</v>
      </c>
      <c r="D38" s="167">
        <f>'Forecast COS'!AG14</f>
        <v>104025</v>
      </c>
      <c r="E38" s="167">
        <f>'Forecast COS'!AT14</f>
        <v>114975</v>
      </c>
      <c r="F38" s="167">
        <f>'Forecast COS'!BG14</f>
        <v>120450</v>
      </c>
      <c r="G38" s="168">
        <f>'Forecast COS'!BT14</f>
        <v>131400</v>
      </c>
      <c r="H38" s="66"/>
      <c r="I38" s="66"/>
      <c r="J38" s="66"/>
      <c r="K38" s="66"/>
      <c r="L38" s="66"/>
      <c r="M38" s="66"/>
      <c r="N38" s="66"/>
      <c r="O38" s="66"/>
      <c r="P38" s="66"/>
      <c r="Q38" s="66"/>
      <c r="R38" s="66"/>
      <c r="S38" s="66"/>
      <c r="T38" s="66"/>
      <c r="U38" s="66"/>
      <c r="V38" s="66"/>
      <c r="W38" s="66"/>
      <c r="X38" s="66"/>
      <c r="Y38" s="66"/>
      <c r="Z38" s="66"/>
      <c r="AA38" s="66"/>
      <c r="AB38" s="66"/>
      <c r="AC38" s="66"/>
      <c r="AD38" s="66"/>
      <c r="AE38" s="66"/>
      <c r="AF38" s="66"/>
      <c r="AG38" s="66"/>
      <c r="AH38" s="66"/>
      <c r="AI38" s="66"/>
      <c r="AJ38" s="66"/>
      <c r="AK38" s="66"/>
      <c r="AL38" s="66"/>
      <c r="AM38" s="66"/>
      <c r="AN38" s="66"/>
      <c r="AO38" s="66"/>
      <c r="AP38" s="66"/>
      <c r="AQ38" s="66"/>
      <c r="AR38" s="66"/>
      <c r="AS38" s="66"/>
      <c r="AT38" s="66"/>
      <c r="AU38" s="66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6"/>
      <c r="CE38" s="66"/>
      <c r="CF38" s="66"/>
      <c r="CG38" s="66"/>
      <c r="CH38" s="66"/>
      <c r="CI38" s="66"/>
      <c r="CJ38" s="66"/>
      <c r="CK38" s="66"/>
      <c r="CL38" s="66"/>
      <c r="CM38" s="66"/>
      <c r="CN38" s="66"/>
      <c r="CO38" s="66"/>
      <c r="CP38" s="66"/>
      <c r="CQ38" s="66"/>
      <c r="CR38" s="66"/>
      <c r="CS38" s="66"/>
      <c r="CT38" s="66"/>
      <c r="CU38" s="66"/>
      <c r="CV38" s="66"/>
      <c r="CW38" s="66"/>
      <c r="CX38" s="66"/>
      <c r="CY38" s="66"/>
      <c r="CZ38" s="66"/>
      <c r="DA38" s="66"/>
      <c r="DB38" s="66"/>
      <c r="DC38" s="66"/>
      <c r="DD38" s="66"/>
      <c r="DE38" s="66"/>
      <c r="DF38" s="66"/>
      <c r="DG38" s="66"/>
      <c r="DH38" s="66"/>
      <c r="DI38" s="66"/>
      <c r="DJ38" s="66"/>
      <c r="DK38" s="66"/>
      <c r="DL38" s="66"/>
      <c r="DM38" s="66"/>
      <c r="DN38" s="66"/>
      <c r="DO38" s="66"/>
      <c r="DP38" s="66"/>
      <c r="DQ38" s="66"/>
      <c r="DR38" s="66"/>
      <c r="DS38" s="66"/>
      <c r="DT38" s="66"/>
      <c r="DU38" s="66"/>
      <c r="DV38" s="66"/>
      <c r="DW38" s="66"/>
      <c r="DX38" s="66"/>
      <c r="DY38" s="66"/>
      <c r="DZ38" s="66"/>
      <c r="EA38" s="66"/>
      <c r="EB38" s="66"/>
      <c r="EC38" s="66"/>
      <c r="ED38" s="66"/>
      <c r="EE38" s="66"/>
      <c r="EF38" s="66"/>
      <c r="EG38" s="66"/>
      <c r="EH38" s="66"/>
      <c r="EI38" s="66"/>
      <c r="EJ38" s="66"/>
      <c r="EK38" s="66"/>
      <c r="EL38" s="66"/>
      <c r="EM38" s="66"/>
      <c r="EN38" s="66"/>
      <c r="EO38" s="66"/>
      <c r="EP38" s="66"/>
      <c r="EQ38" s="66"/>
      <c r="ER38" s="66"/>
      <c r="ES38" s="66"/>
      <c r="ET38" s="66"/>
      <c r="EU38" s="66"/>
      <c r="EV38" s="66"/>
      <c r="EW38" s="66"/>
      <c r="EX38" s="66"/>
      <c r="EY38" s="66"/>
      <c r="EZ38" s="66"/>
      <c r="FA38" s="66"/>
      <c r="FB38" s="66"/>
      <c r="FC38" s="66"/>
      <c r="FD38" s="66"/>
      <c r="FE38" s="66"/>
      <c r="FF38" s="66"/>
      <c r="FG38" s="66"/>
      <c r="FH38" s="66"/>
      <c r="FI38" s="66"/>
      <c r="FJ38" s="66"/>
      <c r="FK38" s="66"/>
      <c r="FL38" s="66"/>
      <c r="FM38" s="66"/>
      <c r="FN38" s="66"/>
      <c r="FO38" s="66"/>
      <c r="FP38" s="66"/>
      <c r="FQ38" s="66"/>
      <c r="FR38" s="66"/>
      <c r="FS38" s="66"/>
      <c r="FT38" s="66"/>
      <c r="FU38" s="66"/>
      <c r="FV38" s="66"/>
      <c r="FW38" s="66"/>
      <c r="FX38" s="66"/>
      <c r="FY38" s="66"/>
      <c r="FZ38" s="66"/>
      <c r="GA38" s="66"/>
      <c r="GB38" s="66"/>
      <c r="GC38" s="66"/>
      <c r="GD38" s="66"/>
      <c r="GE38" s="66"/>
      <c r="GF38" s="66"/>
      <c r="GG38" s="66"/>
      <c r="GH38" s="66"/>
      <c r="GI38" s="66"/>
      <c r="GJ38" s="66"/>
      <c r="GK38" s="66"/>
      <c r="GL38" s="66"/>
      <c r="GM38" s="66"/>
      <c r="GN38" s="66"/>
      <c r="GO38" s="66"/>
      <c r="GP38" s="66"/>
      <c r="GQ38" s="66"/>
      <c r="GR38" s="66"/>
      <c r="GS38" s="66"/>
      <c r="GT38" s="66"/>
      <c r="GU38" s="66"/>
      <c r="GV38" s="66"/>
      <c r="GW38" s="66"/>
      <c r="GX38" s="66"/>
      <c r="GY38" s="66"/>
      <c r="GZ38" s="66"/>
      <c r="HA38" s="66"/>
      <c r="HB38" s="66"/>
      <c r="HC38" s="66"/>
      <c r="HD38" s="66"/>
      <c r="HE38" s="66"/>
      <c r="HF38" s="66"/>
      <c r="HG38" s="66"/>
      <c r="HH38" s="66"/>
      <c r="HI38" s="66"/>
      <c r="HJ38" s="66"/>
      <c r="HK38" s="66"/>
      <c r="HL38" s="66"/>
      <c r="HM38" s="66"/>
      <c r="HN38" s="66"/>
      <c r="HO38" s="66"/>
      <c r="HP38" s="66"/>
      <c r="HQ38" s="66"/>
      <c r="HR38" s="66"/>
      <c r="HS38" s="66"/>
      <c r="HT38" s="66"/>
      <c r="HU38" s="66"/>
      <c r="HV38" s="66"/>
      <c r="HW38" s="66"/>
      <c r="HX38" s="66"/>
      <c r="HY38" s="66"/>
      <c r="HZ38" s="66"/>
      <c r="IA38" s="66"/>
      <c r="IB38" s="66"/>
      <c r="IC38" s="66"/>
      <c r="ID38" s="66"/>
      <c r="IE38" s="66"/>
      <c r="IF38" s="66"/>
      <c r="IG38" s="66"/>
      <c r="IH38" s="66"/>
      <c r="II38" s="66"/>
      <c r="IJ38" s="66"/>
      <c r="IK38" s="66"/>
      <c r="IL38" s="66"/>
      <c r="IM38" s="66"/>
      <c r="IN38" s="66"/>
      <c r="IO38" s="66"/>
      <c r="IP38" s="66"/>
      <c r="IQ38" s="66"/>
      <c r="IR38" s="66"/>
      <c r="IS38" s="66"/>
      <c r="IT38" s="66"/>
      <c r="IU38" s="66"/>
      <c r="IV38" s="66"/>
    </row>
    <row r="39" spans="1:256" x14ac:dyDescent="0.2">
      <c r="A39" s="66"/>
      <c r="B39" s="166" t="str">
        <f>'Forecast COS'!A15</f>
        <v>Equipment Rental</v>
      </c>
      <c r="C39" s="167">
        <f>'Forecast COS'!T15</f>
        <v>92965.5</v>
      </c>
      <c r="D39" s="167">
        <f>'Forecast COS'!AG15</f>
        <v>98130.249999999985</v>
      </c>
      <c r="E39" s="167">
        <f>'Forecast COS'!AT15</f>
        <v>65535.75</v>
      </c>
      <c r="F39" s="167">
        <f>'Forecast COS'!BG15</f>
        <v>68656.5</v>
      </c>
      <c r="G39" s="168">
        <f>'Forecast COS'!BT15</f>
        <v>74898</v>
      </c>
      <c r="H39" s="66"/>
      <c r="I39" s="66"/>
      <c r="J39" s="66"/>
      <c r="K39" s="66"/>
      <c r="L39" s="66"/>
      <c r="M39" s="66"/>
      <c r="N39" s="66"/>
      <c r="O39" s="66"/>
      <c r="P39" s="66"/>
      <c r="Q39" s="66"/>
      <c r="R39" s="66"/>
      <c r="S39" s="66"/>
      <c r="T39" s="66"/>
      <c r="U39" s="66"/>
      <c r="V39" s="66"/>
      <c r="W39" s="66"/>
      <c r="X39" s="66"/>
      <c r="Y39" s="66"/>
      <c r="Z39" s="66"/>
      <c r="AA39" s="66"/>
      <c r="AB39" s="66"/>
      <c r="AC39" s="66"/>
      <c r="AD39" s="66"/>
      <c r="AE39" s="66"/>
      <c r="AF39" s="66"/>
      <c r="AG39" s="66"/>
      <c r="AH39" s="66"/>
      <c r="AI39" s="66"/>
      <c r="AJ39" s="66"/>
      <c r="AK39" s="66"/>
      <c r="AL39" s="66"/>
      <c r="AM39" s="66"/>
      <c r="AN39" s="66"/>
      <c r="AO39" s="66"/>
      <c r="AP39" s="66"/>
      <c r="AQ39" s="66"/>
      <c r="AR39" s="66"/>
      <c r="AS39" s="66"/>
      <c r="AT39" s="66"/>
      <c r="AU39" s="66"/>
      <c r="AV39" s="66"/>
      <c r="AW39" s="66"/>
      <c r="AX39" s="66"/>
      <c r="AY39" s="66"/>
      <c r="AZ39" s="66"/>
      <c r="BA39" s="66"/>
      <c r="BB39" s="66"/>
      <c r="BC39" s="66"/>
      <c r="BD39" s="66"/>
      <c r="BE39" s="66"/>
      <c r="BF39" s="66"/>
      <c r="BG39" s="66"/>
      <c r="BH39" s="66"/>
      <c r="BI39" s="66"/>
      <c r="BJ39" s="66"/>
      <c r="BK39" s="66"/>
      <c r="BL39" s="66"/>
      <c r="BM39" s="66"/>
      <c r="BN39" s="66"/>
      <c r="BO39" s="66"/>
      <c r="BP39" s="66"/>
      <c r="BQ39" s="66"/>
      <c r="BR39" s="66"/>
      <c r="BS39" s="66"/>
      <c r="BT39" s="66"/>
      <c r="BU39" s="66"/>
      <c r="BV39" s="66"/>
      <c r="BW39" s="66"/>
      <c r="BX39" s="66"/>
      <c r="BY39" s="66"/>
      <c r="BZ39" s="66"/>
      <c r="CA39" s="66"/>
      <c r="CB39" s="66"/>
      <c r="CC39" s="66"/>
      <c r="CD39" s="66"/>
      <c r="CE39" s="66"/>
      <c r="CF39" s="66"/>
      <c r="CG39" s="66"/>
      <c r="CH39" s="66"/>
      <c r="CI39" s="66"/>
      <c r="CJ39" s="66"/>
      <c r="CK39" s="66"/>
      <c r="CL39" s="66"/>
      <c r="CM39" s="66"/>
      <c r="CN39" s="66"/>
      <c r="CO39" s="66"/>
      <c r="CP39" s="66"/>
      <c r="CQ39" s="66"/>
      <c r="CR39" s="66"/>
      <c r="CS39" s="66"/>
      <c r="CT39" s="66"/>
      <c r="CU39" s="66"/>
      <c r="CV39" s="66"/>
      <c r="CW39" s="66"/>
      <c r="CX39" s="66"/>
      <c r="CY39" s="66"/>
      <c r="CZ39" s="66"/>
      <c r="DA39" s="66"/>
      <c r="DB39" s="66"/>
      <c r="DC39" s="66"/>
      <c r="DD39" s="66"/>
      <c r="DE39" s="66"/>
      <c r="DF39" s="66"/>
      <c r="DG39" s="66"/>
      <c r="DH39" s="66"/>
      <c r="DI39" s="66"/>
      <c r="DJ39" s="66"/>
      <c r="DK39" s="66"/>
      <c r="DL39" s="66"/>
      <c r="DM39" s="66"/>
      <c r="DN39" s="66"/>
      <c r="DO39" s="66"/>
      <c r="DP39" s="66"/>
      <c r="DQ39" s="66"/>
      <c r="DR39" s="66"/>
      <c r="DS39" s="66"/>
      <c r="DT39" s="66"/>
      <c r="DU39" s="66"/>
      <c r="DV39" s="66"/>
      <c r="DW39" s="66"/>
      <c r="DX39" s="66"/>
      <c r="DY39" s="66"/>
      <c r="DZ39" s="66"/>
      <c r="EA39" s="66"/>
      <c r="EB39" s="66"/>
      <c r="EC39" s="66"/>
      <c r="ED39" s="66"/>
      <c r="EE39" s="66"/>
      <c r="EF39" s="66"/>
      <c r="EG39" s="66"/>
      <c r="EH39" s="66"/>
      <c r="EI39" s="66"/>
      <c r="EJ39" s="66"/>
      <c r="EK39" s="66"/>
      <c r="EL39" s="66"/>
      <c r="EM39" s="66"/>
      <c r="EN39" s="66"/>
      <c r="EO39" s="66"/>
      <c r="EP39" s="66"/>
      <c r="EQ39" s="66"/>
      <c r="ER39" s="66"/>
      <c r="ES39" s="66"/>
      <c r="ET39" s="66"/>
      <c r="EU39" s="66"/>
      <c r="EV39" s="66"/>
      <c r="EW39" s="66"/>
      <c r="EX39" s="66"/>
      <c r="EY39" s="66"/>
      <c r="EZ39" s="66"/>
      <c r="FA39" s="66"/>
      <c r="FB39" s="66"/>
      <c r="FC39" s="66"/>
      <c r="FD39" s="66"/>
      <c r="FE39" s="66"/>
      <c r="FF39" s="66"/>
      <c r="FG39" s="66"/>
      <c r="FH39" s="66"/>
      <c r="FI39" s="66"/>
      <c r="FJ39" s="66"/>
      <c r="FK39" s="66"/>
      <c r="FL39" s="66"/>
      <c r="FM39" s="66"/>
      <c r="FN39" s="66"/>
      <c r="FO39" s="66"/>
      <c r="FP39" s="66"/>
      <c r="FQ39" s="66"/>
      <c r="FR39" s="66"/>
      <c r="FS39" s="66"/>
      <c r="FT39" s="66"/>
      <c r="FU39" s="66"/>
      <c r="FV39" s="66"/>
      <c r="FW39" s="66"/>
      <c r="FX39" s="66"/>
      <c r="FY39" s="66"/>
      <c r="FZ39" s="66"/>
      <c r="GA39" s="66"/>
      <c r="GB39" s="66"/>
      <c r="GC39" s="66"/>
      <c r="GD39" s="66"/>
      <c r="GE39" s="66"/>
      <c r="GF39" s="66"/>
      <c r="GG39" s="66"/>
      <c r="GH39" s="66"/>
      <c r="GI39" s="66"/>
      <c r="GJ39" s="66"/>
      <c r="GK39" s="66"/>
      <c r="GL39" s="66"/>
      <c r="GM39" s="66"/>
      <c r="GN39" s="66"/>
      <c r="GO39" s="66"/>
      <c r="GP39" s="66"/>
      <c r="GQ39" s="66"/>
      <c r="GR39" s="66"/>
      <c r="GS39" s="66"/>
      <c r="GT39" s="66"/>
      <c r="GU39" s="66"/>
      <c r="GV39" s="66"/>
      <c r="GW39" s="66"/>
      <c r="GX39" s="66"/>
      <c r="GY39" s="66"/>
      <c r="GZ39" s="66"/>
      <c r="HA39" s="66"/>
      <c r="HB39" s="66"/>
      <c r="HC39" s="66"/>
      <c r="HD39" s="66"/>
      <c r="HE39" s="66"/>
      <c r="HF39" s="66"/>
      <c r="HG39" s="66"/>
      <c r="HH39" s="66"/>
      <c r="HI39" s="66"/>
      <c r="HJ39" s="66"/>
      <c r="HK39" s="66"/>
      <c r="HL39" s="66"/>
      <c r="HM39" s="66"/>
      <c r="HN39" s="66"/>
      <c r="HO39" s="66"/>
      <c r="HP39" s="66"/>
      <c r="HQ39" s="66"/>
      <c r="HR39" s="66"/>
      <c r="HS39" s="66"/>
      <c r="HT39" s="66"/>
      <c r="HU39" s="66"/>
      <c r="HV39" s="66"/>
      <c r="HW39" s="66"/>
      <c r="HX39" s="66"/>
      <c r="HY39" s="66"/>
      <c r="HZ39" s="66"/>
      <c r="IA39" s="66"/>
      <c r="IB39" s="66"/>
      <c r="IC39" s="66"/>
      <c r="ID39" s="66"/>
      <c r="IE39" s="66"/>
      <c r="IF39" s="66"/>
      <c r="IG39" s="66"/>
      <c r="IH39" s="66"/>
      <c r="II39" s="66"/>
      <c r="IJ39" s="66"/>
      <c r="IK39" s="66"/>
      <c r="IL39" s="66"/>
      <c r="IM39" s="66"/>
      <c r="IN39" s="66"/>
      <c r="IO39" s="66"/>
      <c r="IP39" s="66"/>
      <c r="IQ39" s="66"/>
      <c r="IR39" s="66"/>
      <c r="IS39" s="66"/>
      <c r="IT39" s="66"/>
      <c r="IU39" s="66"/>
      <c r="IV39" s="66"/>
    </row>
    <row r="40" spans="1:256" hidden="1" x14ac:dyDescent="0.2">
      <c r="A40" s="66"/>
      <c r="B40" s="166" t="str">
        <f>'Forecast COS'!A16</f>
        <v>Housekeeping Services</v>
      </c>
      <c r="C40" s="167">
        <f>'Forecast COS'!T16</f>
        <v>0</v>
      </c>
      <c r="D40" s="167">
        <f>'Forecast COS'!AG16</f>
        <v>0</v>
      </c>
      <c r="E40" s="167">
        <f>'Forecast COS'!AT16</f>
        <v>0</v>
      </c>
      <c r="F40" s="167">
        <f>'Forecast COS'!BG16</f>
        <v>0</v>
      </c>
      <c r="G40" s="168">
        <f>'Forecast COS'!BT16</f>
        <v>0</v>
      </c>
      <c r="H40" s="66"/>
      <c r="I40" s="66"/>
      <c r="J40" s="66"/>
      <c r="K40" s="66"/>
      <c r="L40" s="66"/>
      <c r="M40" s="66"/>
      <c r="N40" s="66"/>
      <c r="O40" s="66"/>
      <c r="P40" s="66"/>
      <c r="Q40" s="66"/>
      <c r="R40" s="66"/>
      <c r="S40" s="66"/>
      <c r="T40" s="66"/>
      <c r="U40" s="66"/>
      <c r="V40" s="66"/>
      <c r="W40" s="66"/>
      <c r="X40" s="66"/>
      <c r="Y40" s="66"/>
      <c r="Z40" s="66"/>
      <c r="AA40" s="66"/>
      <c r="AB40" s="66"/>
      <c r="AC40" s="66"/>
      <c r="AD40" s="66"/>
      <c r="AE40" s="66"/>
      <c r="AF40" s="66"/>
      <c r="AG40" s="66"/>
      <c r="AH40" s="66"/>
      <c r="AI40" s="66"/>
      <c r="AJ40" s="66"/>
      <c r="AK40" s="66"/>
      <c r="AL40" s="66"/>
      <c r="AM40" s="66"/>
      <c r="AN40" s="66"/>
      <c r="AO40" s="66"/>
      <c r="AP40" s="66"/>
      <c r="AQ40" s="66"/>
      <c r="AR40" s="66"/>
      <c r="AS40" s="66"/>
      <c r="AT40" s="66"/>
      <c r="AU40" s="66"/>
      <c r="AV40" s="66"/>
      <c r="AW40" s="66"/>
      <c r="AX40" s="66"/>
      <c r="AY40" s="66"/>
      <c r="AZ40" s="66"/>
      <c r="BA40" s="66"/>
      <c r="BB40" s="66"/>
      <c r="BC40" s="66"/>
      <c r="BD40" s="66"/>
      <c r="BE40" s="66"/>
      <c r="BF40" s="66"/>
      <c r="BG40" s="66"/>
      <c r="BH40" s="66"/>
      <c r="BI40" s="66"/>
      <c r="BJ40" s="66"/>
      <c r="BK40" s="66"/>
      <c r="BL40" s="66"/>
      <c r="BM40" s="66"/>
      <c r="BN40" s="66"/>
      <c r="BO40" s="66"/>
      <c r="BP40" s="66"/>
      <c r="BQ40" s="66"/>
      <c r="BR40" s="66"/>
      <c r="BS40" s="66"/>
      <c r="BT40" s="66"/>
      <c r="BU40" s="66"/>
      <c r="BV40" s="66"/>
      <c r="BW40" s="66"/>
      <c r="BX40" s="66"/>
      <c r="BY40" s="66"/>
      <c r="BZ40" s="66"/>
      <c r="CA40" s="66"/>
      <c r="CB40" s="66"/>
      <c r="CC40" s="66"/>
      <c r="CD40" s="66"/>
      <c r="CE40" s="66"/>
      <c r="CF40" s="66"/>
      <c r="CG40" s="66"/>
      <c r="CH40" s="66"/>
      <c r="CI40" s="66"/>
      <c r="CJ40" s="66"/>
      <c r="CK40" s="66"/>
      <c r="CL40" s="66"/>
      <c r="CM40" s="66"/>
      <c r="CN40" s="66"/>
      <c r="CO40" s="66"/>
      <c r="CP40" s="66"/>
      <c r="CQ40" s="66"/>
      <c r="CR40" s="66"/>
      <c r="CS40" s="66"/>
      <c r="CT40" s="66"/>
      <c r="CU40" s="66"/>
      <c r="CV40" s="66"/>
      <c r="CW40" s="66"/>
      <c r="CX40" s="66"/>
      <c r="CY40" s="66"/>
      <c r="CZ40" s="66"/>
      <c r="DA40" s="66"/>
      <c r="DB40" s="66"/>
      <c r="DC40" s="66"/>
      <c r="DD40" s="66"/>
      <c r="DE40" s="66"/>
      <c r="DF40" s="66"/>
      <c r="DG40" s="66"/>
      <c r="DH40" s="66"/>
      <c r="DI40" s="66"/>
      <c r="DJ40" s="66"/>
      <c r="DK40" s="66"/>
      <c r="DL40" s="66"/>
      <c r="DM40" s="66"/>
      <c r="DN40" s="66"/>
      <c r="DO40" s="66"/>
      <c r="DP40" s="66"/>
      <c r="DQ40" s="66"/>
      <c r="DR40" s="66"/>
      <c r="DS40" s="66"/>
      <c r="DT40" s="66"/>
      <c r="DU40" s="66"/>
      <c r="DV40" s="66"/>
      <c r="DW40" s="66"/>
      <c r="DX40" s="66"/>
      <c r="DY40" s="66"/>
      <c r="DZ40" s="66"/>
      <c r="EA40" s="66"/>
      <c r="EB40" s="66"/>
      <c r="EC40" s="66"/>
      <c r="ED40" s="66"/>
      <c r="EE40" s="66"/>
      <c r="EF40" s="66"/>
      <c r="EG40" s="66"/>
      <c r="EH40" s="66"/>
      <c r="EI40" s="66"/>
      <c r="EJ40" s="66"/>
      <c r="EK40" s="66"/>
      <c r="EL40" s="66"/>
      <c r="EM40" s="66"/>
      <c r="EN40" s="66"/>
      <c r="EO40" s="66"/>
      <c r="EP40" s="66"/>
      <c r="EQ40" s="66"/>
      <c r="ER40" s="66"/>
      <c r="ES40" s="66"/>
      <c r="ET40" s="66"/>
      <c r="EU40" s="66"/>
      <c r="EV40" s="66"/>
      <c r="EW40" s="66"/>
      <c r="EX40" s="66"/>
      <c r="EY40" s="66"/>
      <c r="EZ40" s="66"/>
      <c r="FA40" s="66"/>
      <c r="FB40" s="66"/>
      <c r="FC40" s="66"/>
      <c r="FD40" s="66"/>
      <c r="FE40" s="66"/>
      <c r="FF40" s="66"/>
      <c r="FG40" s="66"/>
      <c r="FH40" s="66"/>
      <c r="FI40" s="66"/>
      <c r="FJ40" s="66"/>
      <c r="FK40" s="66"/>
      <c r="FL40" s="66"/>
      <c r="FM40" s="66"/>
      <c r="FN40" s="66"/>
      <c r="FO40" s="66"/>
      <c r="FP40" s="66"/>
      <c r="FQ40" s="66"/>
      <c r="FR40" s="66"/>
      <c r="FS40" s="66"/>
      <c r="FT40" s="66"/>
      <c r="FU40" s="66"/>
      <c r="FV40" s="66"/>
      <c r="FW40" s="66"/>
      <c r="FX40" s="66"/>
      <c r="FY40" s="66"/>
      <c r="FZ40" s="66"/>
      <c r="GA40" s="66"/>
      <c r="GB40" s="66"/>
      <c r="GC40" s="66"/>
      <c r="GD40" s="66"/>
      <c r="GE40" s="66"/>
      <c r="GF40" s="66"/>
      <c r="GG40" s="66"/>
      <c r="GH40" s="66"/>
      <c r="GI40" s="66"/>
      <c r="GJ40" s="66"/>
      <c r="GK40" s="66"/>
      <c r="GL40" s="66"/>
      <c r="GM40" s="66"/>
      <c r="GN40" s="66"/>
      <c r="GO40" s="66"/>
      <c r="GP40" s="66"/>
      <c r="GQ40" s="66"/>
      <c r="GR40" s="66"/>
      <c r="GS40" s="66"/>
      <c r="GT40" s="66"/>
      <c r="GU40" s="66"/>
      <c r="GV40" s="66"/>
      <c r="GW40" s="66"/>
      <c r="GX40" s="66"/>
      <c r="GY40" s="66"/>
      <c r="GZ40" s="66"/>
      <c r="HA40" s="66"/>
      <c r="HB40" s="66"/>
      <c r="HC40" s="66"/>
      <c r="HD40" s="66"/>
      <c r="HE40" s="66"/>
      <c r="HF40" s="66"/>
      <c r="HG40" s="66"/>
      <c r="HH40" s="66"/>
      <c r="HI40" s="66"/>
      <c r="HJ40" s="66"/>
      <c r="HK40" s="66"/>
      <c r="HL40" s="66"/>
      <c r="HM40" s="66"/>
      <c r="HN40" s="66"/>
      <c r="HO40" s="66"/>
      <c r="HP40" s="66"/>
      <c r="HQ40" s="66"/>
      <c r="HR40" s="66"/>
      <c r="HS40" s="66"/>
      <c r="HT40" s="66"/>
      <c r="HU40" s="66"/>
      <c r="HV40" s="66"/>
      <c r="HW40" s="66"/>
      <c r="HX40" s="66"/>
      <c r="HY40" s="66"/>
      <c r="HZ40" s="66"/>
      <c r="IA40" s="66"/>
      <c r="IB40" s="66"/>
      <c r="IC40" s="66"/>
      <c r="ID40" s="66"/>
      <c r="IE40" s="66"/>
      <c r="IF40" s="66"/>
      <c r="IG40" s="66"/>
      <c r="IH40" s="66"/>
      <c r="II40" s="66"/>
      <c r="IJ40" s="66"/>
      <c r="IK40" s="66"/>
      <c r="IL40" s="66"/>
      <c r="IM40" s="66"/>
      <c r="IN40" s="66"/>
      <c r="IO40" s="66"/>
      <c r="IP40" s="66"/>
      <c r="IQ40" s="66"/>
      <c r="IR40" s="66"/>
      <c r="IS40" s="66"/>
      <c r="IT40" s="66"/>
      <c r="IU40" s="66"/>
      <c r="IV40" s="66"/>
    </row>
    <row r="41" spans="1:256" x14ac:dyDescent="0.2">
      <c r="A41" s="66"/>
      <c r="B41" s="166" t="str">
        <f>'Forecast COS'!A17</f>
        <v>Housekeeping Supplies</v>
      </c>
      <c r="C41" s="167">
        <f>'Forecast COS'!T17</f>
        <v>23241.375</v>
      </c>
      <c r="D41" s="167">
        <f>'Forecast COS'!AG17</f>
        <v>24532.562499999996</v>
      </c>
      <c r="E41" s="167">
        <f>'Forecast COS'!AT17</f>
        <v>27306.5625</v>
      </c>
      <c r="F41" s="167">
        <f>'Forecast COS'!BG17</f>
        <v>28606.875</v>
      </c>
      <c r="G41" s="168">
        <f>'Forecast COS'!BT17</f>
        <v>31207.5</v>
      </c>
      <c r="H41" s="66"/>
      <c r="I41" s="66"/>
      <c r="J41" s="66"/>
      <c r="K41" s="66"/>
      <c r="L41" s="66"/>
      <c r="M41" s="66"/>
      <c r="N41" s="66"/>
      <c r="O41" s="66"/>
      <c r="P41" s="66"/>
      <c r="Q41" s="66"/>
      <c r="R41" s="66"/>
      <c r="S41" s="66"/>
      <c r="T41" s="66"/>
      <c r="U41" s="66"/>
      <c r="V41" s="66"/>
      <c r="W41" s="66"/>
      <c r="X41" s="66"/>
      <c r="Y41" s="66"/>
      <c r="Z41" s="66"/>
      <c r="AA41" s="66"/>
      <c r="AB41" s="66"/>
      <c r="AC41" s="66"/>
      <c r="AD41" s="66"/>
      <c r="AE41" s="66"/>
      <c r="AF41" s="66"/>
      <c r="AG41" s="66"/>
      <c r="AH41" s="66"/>
      <c r="AI41" s="66"/>
      <c r="AJ41" s="66"/>
      <c r="AK41" s="66"/>
      <c r="AL41" s="66"/>
      <c r="AM41" s="66"/>
      <c r="AN41" s="66"/>
      <c r="AO41" s="66"/>
      <c r="AP41" s="66"/>
      <c r="AQ41" s="66"/>
      <c r="AR41" s="66"/>
      <c r="AS41" s="66"/>
      <c r="AT41" s="66"/>
      <c r="AU41" s="66"/>
      <c r="AV41" s="66"/>
      <c r="AW41" s="66"/>
      <c r="AX41" s="66"/>
      <c r="AY41" s="66"/>
      <c r="AZ41" s="66"/>
      <c r="BA41" s="66"/>
      <c r="BB41" s="66"/>
      <c r="BC41" s="66"/>
      <c r="BD41" s="66"/>
      <c r="BE41" s="66"/>
      <c r="BF41" s="66"/>
      <c r="BG41" s="66"/>
      <c r="BH41" s="66"/>
      <c r="BI41" s="66"/>
      <c r="BJ41" s="66"/>
      <c r="BK41" s="66"/>
      <c r="BL41" s="66"/>
      <c r="BM41" s="66"/>
      <c r="BN41" s="66"/>
      <c r="BO41" s="66"/>
      <c r="BP41" s="66"/>
      <c r="BQ41" s="66"/>
      <c r="BR41" s="66"/>
      <c r="BS41" s="66"/>
      <c r="BT41" s="66"/>
      <c r="BU41" s="66"/>
      <c r="BV41" s="66"/>
      <c r="BW41" s="66"/>
      <c r="BX41" s="66"/>
      <c r="BY41" s="66"/>
      <c r="BZ41" s="66"/>
      <c r="CA41" s="66"/>
      <c r="CB41" s="66"/>
      <c r="CC41" s="66"/>
      <c r="CD41" s="66"/>
      <c r="CE41" s="66"/>
      <c r="CF41" s="66"/>
      <c r="CG41" s="66"/>
      <c r="CH41" s="66"/>
      <c r="CI41" s="66"/>
      <c r="CJ41" s="66"/>
      <c r="CK41" s="66"/>
      <c r="CL41" s="66"/>
      <c r="CM41" s="66"/>
      <c r="CN41" s="66"/>
      <c r="CO41" s="66"/>
      <c r="CP41" s="66"/>
      <c r="CQ41" s="66"/>
      <c r="CR41" s="66"/>
      <c r="CS41" s="66"/>
      <c r="CT41" s="66"/>
      <c r="CU41" s="66"/>
      <c r="CV41" s="66"/>
      <c r="CW41" s="66"/>
      <c r="CX41" s="66"/>
      <c r="CY41" s="66"/>
      <c r="CZ41" s="66"/>
      <c r="DA41" s="66"/>
      <c r="DB41" s="66"/>
      <c r="DC41" s="66"/>
      <c r="DD41" s="66"/>
      <c r="DE41" s="66"/>
      <c r="DF41" s="66"/>
      <c r="DG41" s="66"/>
      <c r="DH41" s="66"/>
      <c r="DI41" s="66"/>
      <c r="DJ41" s="66"/>
      <c r="DK41" s="66"/>
      <c r="DL41" s="66"/>
      <c r="DM41" s="66"/>
      <c r="DN41" s="66"/>
      <c r="DO41" s="66"/>
      <c r="DP41" s="66"/>
      <c r="DQ41" s="66"/>
      <c r="DR41" s="66"/>
      <c r="DS41" s="66"/>
      <c r="DT41" s="66"/>
      <c r="DU41" s="66"/>
      <c r="DV41" s="66"/>
      <c r="DW41" s="66"/>
      <c r="DX41" s="66"/>
      <c r="DY41" s="66"/>
      <c r="DZ41" s="66"/>
      <c r="EA41" s="66"/>
      <c r="EB41" s="66"/>
      <c r="EC41" s="66"/>
      <c r="ED41" s="66"/>
      <c r="EE41" s="66"/>
      <c r="EF41" s="66"/>
      <c r="EG41" s="66"/>
      <c r="EH41" s="66"/>
      <c r="EI41" s="66"/>
      <c r="EJ41" s="66"/>
      <c r="EK41" s="66"/>
      <c r="EL41" s="66"/>
      <c r="EM41" s="66"/>
      <c r="EN41" s="66"/>
      <c r="EO41" s="66"/>
      <c r="EP41" s="66"/>
      <c r="EQ41" s="66"/>
      <c r="ER41" s="66"/>
      <c r="ES41" s="66"/>
      <c r="ET41" s="66"/>
      <c r="EU41" s="66"/>
      <c r="EV41" s="66"/>
      <c r="EW41" s="66"/>
      <c r="EX41" s="66"/>
      <c r="EY41" s="66"/>
      <c r="EZ41" s="66"/>
      <c r="FA41" s="66"/>
      <c r="FB41" s="66"/>
      <c r="FC41" s="66"/>
      <c r="FD41" s="66"/>
      <c r="FE41" s="66"/>
      <c r="FF41" s="66"/>
      <c r="FG41" s="66"/>
      <c r="FH41" s="66"/>
      <c r="FI41" s="66"/>
      <c r="FJ41" s="66"/>
      <c r="FK41" s="66"/>
      <c r="FL41" s="66"/>
      <c r="FM41" s="66"/>
      <c r="FN41" s="66"/>
      <c r="FO41" s="66"/>
      <c r="FP41" s="66"/>
      <c r="FQ41" s="66"/>
      <c r="FR41" s="66"/>
      <c r="FS41" s="66"/>
      <c r="FT41" s="66"/>
      <c r="FU41" s="66"/>
      <c r="FV41" s="66"/>
      <c r="FW41" s="66"/>
      <c r="FX41" s="66"/>
      <c r="FY41" s="66"/>
      <c r="FZ41" s="66"/>
      <c r="GA41" s="66"/>
      <c r="GB41" s="66"/>
      <c r="GC41" s="66"/>
      <c r="GD41" s="66"/>
      <c r="GE41" s="66"/>
      <c r="GF41" s="66"/>
      <c r="GG41" s="66"/>
      <c r="GH41" s="66"/>
      <c r="GI41" s="66"/>
      <c r="GJ41" s="66"/>
      <c r="GK41" s="66"/>
      <c r="GL41" s="66"/>
      <c r="GM41" s="66"/>
      <c r="GN41" s="66"/>
      <c r="GO41" s="66"/>
      <c r="GP41" s="66"/>
      <c r="GQ41" s="66"/>
      <c r="GR41" s="66"/>
      <c r="GS41" s="66"/>
      <c r="GT41" s="66"/>
      <c r="GU41" s="66"/>
      <c r="GV41" s="66"/>
      <c r="GW41" s="66"/>
      <c r="GX41" s="66"/>
      <c r="GY41" s="66"/>
      <c r="GZ41" s="66"/>
      <c r="HA41" s="66"/>
      <c r="HB41" s="66"/>
      <c r="HC41" s="66"/>
      <c r="HD41" s="66"/>
      <c r="HE41" s="66"/>
      <c r="HF41" s="66"/>
      <c r="HG41" s="66"/>
      <c r="HH41" s="66"/>
      <c r="HI41" s="66"/>
      <c r="HJ41" s="66"/>
      <c r="HK41" s="66"/>
      <c r="HL41" s="66"/>
      <c r="HM41" s="66"/>
      <c r="HN41" s="66"/>
      <c r="HO41" s="66"/>
      <c r="HP41" s="66"/>
      <c r="HQ41" s="66"/>
      <c r="HR41" s="66"/>
      <c r="HS41" s="66"/>
      <c r="HT41" s="66"/>
      <c r="HU41" s="66"/>
      <c r="HV41" s="66"/>
      <c r="HW41" s="66"/>
      <c r="HX41" s="66"/>
      <c r="HY41" s="66"/>
      <c r="HZ41" s="66"/>
      <c r="IA41" s="66"/>
      <c r="IB41" s="66"/>
      <c r="IC41" s="66"/>
      <c r="ID41" s="66"/>
      <c r="IE41" s="66"/>
      <c r="IF41" s="66"/>
      <c r="IG41" s="66"/>
      <c r="IH41" s="66"/>
      <c r="II41" s="66"/>
      <c r="IJ41" s="66"/>
      <c r="IK41" s="66"/>
      <c r="IL41" s="66"/>
      <c r="IM41" s="66"/>
      <c r="IN41" s="66"/>
      <c r="IO41" s="66"/>
      <c r="IP41" s="66"/>
      <c r="IQ41" s="66"/>
      <c r="IR41" s="66"/>
      <c r="IS41" s="66"/>
      <c r="IT41" s="66"/>
      <c r="IU41" s="66"/>
      <c r="IV41" s="66"/>
    </row>
    <row r="42" spans="1:256" x14ac:dyDescent="0.2">
      <c r="A42" s="66"/>
      <c r="B42" s="166" t="str">
        <f>'Forecast COS'!A18</f>
        <v>Lab Services</v>
      </c>
      <c r="C42" s="167">
        <f>'Forecast COS'!T18</f>
        <v>64146.195</v>
      </c>
      <c r="D42" s="167">
        <f>'Forecast COS'!AG18</f>
        <v>67709.872499999983</v>
      </c>
      <c r="E42" s="167">
        <f>'Forecast COS'!AT18</f>
        <v>75366.112500000003</v>
      </c>
      <c r="F42" s="167">
        <f>'Forecast COS'!BG18</f>
        <v>78954.97500000002</v>
      </c>
      <c r="G42" s="168">
        <f>'Forecast COS'!BT18</f>
        <v>86132.700000000012</v>
      </c>
      <c r="H42" s="66"/>
      <c r="I42" s="66"/>
      <c r="J42" s="66"/>
      <c r="K42" s="66"/>
      <c r="L42" s="66"/>
      <c r="M42" s="66"/>
      <c r="N42" s="66"/>
      <c r="O42" s="66"/>
      <c r="P42" s="66"/>
      <c r="Q42" s="66"/>
      <c r="R42" s="66"/>
      <c r="S42" s="66"/>
      <c r="T42" s="66"/>
      <c r="U42" s="66"/>
      <c r="V42" s="66"/>
      <c r="W42" s="66"/>
      <c r="X42" s="66"/>
      <c r="Y42" s="66"/>
      <c r="Z42" s="66"/>
      <c r="AA42" s="66"/>
      <c r="AB42" s="66"/>
      <c r="AC42" s="66"/>
      <c r="AD42" s="66"/>
      <c r="AE42" s="66"/>
      <c r="AF42" s="66"/>
      <c r="AG42" s="66"/>
      <c r="AH42" s="66"/>
      <c r="AI42" s="66"/>
      <c r="AJ42" s="66"/>
      <c r="AK42" s="66"/>
      <c r="AL42" s="66"/>
      <c r="AM42" s="66"/>
      <c r="AN42" s="66"/>
      <c r="AO42" s="66"/>
      <c r="AP42" s="66"/>
      <c r="AQ42" s="66"/>
      <c r="AR42" s="66"/>
      <c r="AS42" s="66"/>
      <c r="AT42" s="66"/>
      <c r="AU42" s="66"/>
      <c r="AV42" s="66"/>
      <c r="AW42" s="66"/>
      <c r="AX42" s="66"/>
      <c r="AY42" s="66"/>
      <c r="AZ42" s="66"/>
      <c r="BA42" s="66"/>
      <c r="BB42" s="66"/>
      <c r="BC42" s="66"/>
      <c r="BD42" s="66"/>
      <c r="BE42" s="66"/>
      <c r="BF42" s="66"/>
      <c r="BG42" s="66"/>
      <c r="BH42" s="66"/>
      <c r="BI42" s="66"/>
      <c r="BJ42" s="66"/>
      <c r="BK42" s="66"/>
      <c r="BL42" s="66"/>
      <c r="BM42" s="66"/>
      <c r="BN42" s="66"/>
      <c r="BO42" s="66"/>
      <c r="BP42" s="66"/>
      <c r="BQ42" s="66"/>
      <c r="BR42" s="66"/>
      <c r="BS42" s="66"/>
      <c r="BT42" s="66"/>
      <c r="BU42" s="66"/>
      <c r="BV42" s="66"/>
      <c r="BW42" s="66"/>
      <c r="BX42" s="66"/>
      <c r="BY42" s="66"/>
      <c r="BZ42" s="66"/>
      <c r="CA42" s="66"/>
      <c r="CB42" s="66"/>
      <c r="CC42" s="66"/>
      <c r="CD42" s="66"/>
      <c r="CE42" s="66"/>
      <c r="CF42" s="66"/>
      <c r="CG42" s="66"/>
      <c r="CH42" s="66"/>
      <c r="CI42" s="66"/>
      <c r="CJ42" s="66"/>
      <c r="CK42" s="66"/>
      <c r="CL42" s="66"/>
      <c r="CM42" s="66"/>
      <c r="CN42" s="66"/>
      <c r="CO42" s="66"/>
      <c r="CP42" s="66"/>
      <c r="CQ42" s="66"/>
      <c r="CR42" s="66"/>
      <c r="CS42" s="66"/>
      <c r="CT42" s="66"/>
      <c r="CU42" s="66"/>
      <c r="CV42" s="66"/>
      <c r="CW42" s="66"/>
      <c r="CX42" s="66"/>
      <c r="CY42" s="66"/>
      <c r="CZ42" s="66"/>
      <c r="DA42" s="66"/>
      <c r="DB42" s="66"/>
      <c r="DC42" s="66"/>
      <c r="DD42" s="66"/>
      <c r="DE42" s="66"/>
      <c r="DF42" s="66"/>
      <c r="DG42" s="66"/>
      <c r="DH42" s="66"/>
      <c r="DI42" s="66"/>
      <c r="DJ42" s="66"/>
      <c r="DK42" s="66"/>
      <c r="DL42" s="66"/>
      <c r="DM42" s="66"/>
      <c r="DN42" s="66"/>
      <c r="DO42" s="66"/>
      <c r="DP42" s="66"/>
      <c r="DQ42" s="66"/>
      <c r="DR42" s="66"/>
      <c r="DS42" s="66"/>
      <c r="DT42" s="66"/>
      <c r="DU42" s="66"/>
      <c r="DV42" s="66"/>
      <c r="DW42" s="66"/>
      <c r="DX42" s="66"/>
      <c r="DY42" s="66"/>
      <c r="DZ42" s="66"/>
      <c r="EA42" s="66"/>
      <c r="EB42" s="66"/>
      <c r="EC42" s="66"/>
      <c r="ED42" s="66"/>
      <c r="EE42" s="66"/>
      <c r="EF42" s="66"/>
      <c r="EG42" s="66"/>
      <c r="EH42" s="66"/>
      <c r="EI42" s="66"/>
      <c r="EJ42" s="66"/>
      <c r="EK42" s="66"/>
      <c r="EL42" s="66"/>
      <c r="EM42" s="66"/>
      <c r="EN42" s="66"/>
      <c r="EO42" s="66"/>
      <c r="EP42" s="66"/>
      <c r="EQ42" s="66"/>
      <c r="ER42" s="66"/>
      <c r="ES42" s="66"/>
      <c r="ET42" s="66"/>
      <c r="EU42" s="66"/>
      <c r="EV42" s="66"/>
      <c r="EW42" s="66"/>
      <c r="EX42" s="66"/>
      <c r="EY42" s="66"/>
      <c r="EZ42" s="66"/>
      <c r="FA42" s="66"/>
      <c r="FB42" s="66"/>
      <c r="FC42" s="66"/>
      <c r="FD42" s="66"/>
      <c r="FE42" s="66"/>
      <c r="FF42" s="66"/>
      <c r="FG42" s="66"/>
      <c r="FH42" s="66"/>
      <c r="FI42" s="66"/>
      <c r="FJ42" s="66"/>
      <c r="FK42" s="66"/>
      <c r="FL42" s="66"/>
      <c r="FM42" s="66"/>
      <c r="FN42" s="66"/>
      <c r="FO42" s="66"/>
      <c r="FP42" s="66"/>
      <c r="FQ42" s="66"/>
      <c r="FR42" s="66"/>
      <c r="FS42" s="66"/>
      <c r="FT42" s="66"/>
      <c r="FU42" s="66"/>
      <c r="FV42" s="66"/>
      <c r="FW42" s="66"/>
      <c r="FX42" s="66"/>
      <c r="FY42" s="66"/>
      <c r="FZ42" s="66"/>
      <c r="GA42" s="66"/>
      <c r="GB42" s="66"/>
      <c r="GC42" s="66"/>
      <c r="GD42" s="66"/>
      <c r="GE42" s="66"/>
      <c r="GF42" s="66"/>
      <c r="GG42" s="66"/>
      <c r="GH42" s="66"/>
      <c r="GI42" s="66"/>
      <c r="GJ42" s="66"/>
      <c r="GK42" s="66"/>
      <c r="GL42" s="66"/>
      <c r="GM42" s="66"/>
      <c r="GN42" s="66"/>
      <c r="GO42" s="66"/>
      <c r="GP42" s="66"/>
      <c r="GQ42" s="66"/>
      <c r="GR42" s="66"/>
      <c r="GS42" s="66"/>
      <c r="GT42" s="66"/>
      <c r="GU42" s="66"/>
      <c r="GV42" s="66"/>
      <c r="GW42" s="66"/>
      <c r="GX42" s="66"/>
      <c r="GY42" s="66"/>
      <c r="GZ42" s="66"/>
      <c r="HA42" s="66"/>
      <c r="HB42" s="66"/>
      <c r="HC42" s="66"/>
      <c r="HD42" s="66"/>
      <c r="HE42" s="66"/>
      <c r="HF42" s="66"/>
      <c r="HG42" s="66"/>
      <c r="HH42" s="66"/>
      <c r="HI42" s="66"/>
      <c r="HJ42" s="66"/>
      <c r="HK42" s="66"/>
      <c r="HL42" s="66"/>
      <c r="HM42" s="66"/>
      <c r="HN42" s="66"/>
      <c r="HO42" s="66"/>
      <c r="HP42" s="66"/>
      <c r="HQ42" s="66"/>
      <c r="HR42" s="66"/>
      <c r="HS42" s="66"/>
      <c r="HT42" s="66"/>
      <c r="HU42" s="66"/>
      <c r="HV42" s="66"/>
      <c r="HW42" s="66"/>
      <c r="HX42" s="66"/>
      <c r="HY42" s="66"/>
      <c r="HZ42" s="66"/>
      <c r="IA42" s="66"/>
      <c r="IB42" s="66"/>
      <c r="IC42" s="66"/>
      <c r="ID42" s="66"/>
      <c r="IE42" s="66"/>
      <c r="IF42" s="66"/>
      <c r="IG42" s="66"/>
      <c r="IH42" s="66"/>
      <c r="II42" s="66"/>
      <c r="IJ42" s="66"/>
      <c r="IK42" s="66"/>
      <c r="IL42" s="66"/>
      <c r="IM42" s="66"/>
      <c r="IN42" s="66"/>
      <c r="IO42" s="66"/>
      <c r="IP42" s="66"/>
      <c r="IQ42" s="66"/>
      <c r="IR42" s="66"/>
      <c r="IS42" s="66"/>
      <c r="IT42" s="66"/>
      <c r="IU42" s="66"/>
      <c r="IV42" s="66"/>
    </row>
    <row r="43" spans="1:256" x14ac:dyDescent="0.2">
      <c r="A43" s="66"/>
      <c r="B43" s="166" t="str">
        <f>'Forecast COS'!A19</f>
        <v>Laundry &amp; Linens</v>
      </c>
      <c r="C43" s="167">
        <f>'Forecast COS'!T19</f>
        <v>23241.375</v>
      </c>
      <c r="D43" s="167">
        <f>'Forecast COS'!AG19</f>
        <v>24532.562499999996</v>
      </c>
      <c r="E43" s="167">
        <f>'Forecast COS'!AT19</f>
        <v>76458.375</v>
      </c>
      <c r="F43" s="167">
        <f>'Forecast COS'!BG19</f>
        <v>80099.25</v>
      </c>
      <c r="G43" s="168">
        <f>'Forecast COS'!BT19</f>
        <v>87381</v>
      </c>
      <c r="H43" s="66"/>
      <c r="I43" s="66"/>
      <c r="J43" s="66"/>
      <c r="K43" s="66"/>
      <c r="L43" s="66"/>
      <c r="M43" s="66"/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66"/>
      <c r="Y43" s="66"/>
      <c r="Z43" s="66"/>
      <c r="AA43" s="66"/>
      <c r="AB43" s="66"/>
      <c r="AC43" s="66"/>
      <c r="AD43" s="66"/>
      <c r="AE43" s="66"/>
      <c r="AF43" s="66"/>
      <c r="AG43" s="66"/>
      <c r="AH43" s="66"/>
      <c r="AI43" s="66"/>
      <c r="AJ43" s="66"/>
      <c r="AK43" s="66"/>
      <c r="AL43" s="66"/>
      <c r="AM43" s="66"/>
      <c r="AN43" s="66"/>
      <c r="AO43" s="66"/>
      <c r="AP43" s="66"/>
      <c r="AQ43" s="66"/>
      <c r="AR43" s="66"/>
      <c r="AS43" s="66"/>
      <c r="AT43" s="66"/>
      <c r="AU43" s="66"/>
      <c r="AV43" s="66"/>
      <c r="AW43" s="66"/>
      <c r="AX43" s="66"/>
      <c r="AY43" s="66"/>
      <c r="AZ43" s="66"/>
      <c r="BA43" s="66"/>
      <c r="BB43" s="66"/>
      <c r="BC43" s="66"/>
      <c r="BD43" s="66"/>
      <c r="BE43" s="66"/>
      <c r="BF43" s="66"/>
      <c r="BG43" s="66"/>
      <c r="BH43" s="66"/>
      <c r="BI43" s="66"/>
      <c r="BJ43" s="66"/>
      <c r="BK43" s="66"/>
      <c r="BL43" s="66"/>
      <c r="BM43" s="66"/>
      <c r="BN43" s="66"/>
      <c r="BO43" s="66"/>
      <c r="BP43" s="66"/>
      <c r="BQ43" s="66"/>
      <c r="BR43" s="66"/>
      <c r="BS43" s="66"/>
      <c r="BT43" s="66"/>
      <c r="BU43" s="66"/>
      <c r="BV43" s="66"/>
      <c r="BW43" s="66"/>
      <c r="BX43" s="66"/>
      <c r="BY43" s="66"/>
      <c r="BZ43" s="66"/>
      <c r="CA43" s="66"/>
      <c r="CB43" s="66"/>
      <c r="CC43" s="66"/>
      <c r="CD43" s="66"/>
      <c r="CE43" s="66"/>
      <c r="CF43" s="66"/>
      <c r="CG43" s="66"/>
      <c r="CH43" s="66"/>
      <c r="CI43" s="66"/>
      <c r="CJ43" s="66"/>
      <c r="CK43" s="66"/>
      <c r="CL43" s="66"/>
      <c r="CM43" s="66"/>
      <c r="CN43" s="66"/>
      <c r="CO43" s="66"/>
      <c r="CP43" s="66"/>
      <c r="CQ43" s="66"/>
      <c r="CR43" s="66"/>
      <c r="CS43" s="66"/>
      <c r="CT43" s="66"/>
      <c r="CU43" s="66"/>
      <c r="CV43" s="66"/>
      <c r="CW43" s="66"/>
      <c r="CX43" s="66"/>
      <c r="CY43" s="66"/>
      <c r="CZ43" s="66"/>
      <c r="DA43" s="66"/>
      <c r="DB43" s="66"/>
      <c r="DC43" s="66"/>
      <c r="DD43" s="66"/>
      <c r="DE43" s="66"/>
      <c r="DF43" s="66"/>
      <c r="DG43" s="66"/>
      <c r="DH43" s="66"/>
      <c r="DI43" s="66"/>
      <c r="DJ43" s="66"/>
      <c r="DK43" s="66"/>
      <c r="DL43" s="66"/>
      <c r="DM43" s="66"/>
      <c r="DN43" s="66"/>
      <c r="DO43" s="66"/>
      <c r="DP43" s="66"/>
      <c r="DQ43" s="66"/>
      <c r="DR43" s="66"/>
      <c r="DS43" s="66"/>
      <c r="DT43" s="66"/>
      <c r="DU43" s="66"/>
      <c r="DV43" s="66"/>
      <c r="DW43" s="66"/>
      <c r="DX43" s="66"/>
      <c r="DY43" s="66"/>
      <c r="DZ43" s="66"/>
      <c r="EA43" s="66"/>
      <c r="EB43" s="66"/>
      <c r="EC43" s="66"/>
      <c r="ED43" s="66"/>
      <c r="EE43" s="66"/>
      <c r="EF43" s="66"/>
      <c r="EG43" s="66"/>
      <c r="EH43" s="66"/>
      <c r="EI43" s="66"/>
      <c r="EJ43" s="66"/>
      <c r="EK43" s="66"/>
      <c r="EL43" s="66"/>
      <c r="EM43" s="66"/>
      <c r="EN43" s="66"/>
      <c r="EO43" s="66"/>
      <c r="EP43" s="66"/>
      <c r="EQ43" s="66"/>
      <c r="ER43" s="66"/>
      <c r="ES43" s="66"/>
      <c r="ET43" s="66"/>
      <c r="EU43" s="66"/>
      <c r="EV43" s="66"/>
      <c r="EW43" s="66"/>
      <c r="EX43" s="66"/>
      <c r="EY43" s="66"/>
      <c r="EZ43" s="66"/>
      <c r="FA43" s="66"/>
      <c r="FB43" s="66"/>
      <c r="FC43" s="66"/>
      <c r="FD43" s="66"/>
      <c r="FE43" s="66"/>
      <c r="FF43" s="66"/>
      <c r="FG43" s="66"/>
      <c r="FH43" s="66"/>
      <c r="FI43" s="66"/>
      <c r="FJ43" s="66"/>
      <c r="FK43" s="66"/>
      <c r="FL43" s="66"/>
      <c r="FM43" s="66"/>
      <c r="FN43" s="66"/>
      <c r="FO43" s="66"/>
      <c r="FP43" s="66"/>
      <c r="FQ43" s="66"/>
      <c r="FR43" s="66"/>
      <c r="FS43" s="66"/>
      <c r="FT43" s="66"/>
      <c r="FU43" s="66"/>
      <c r="FV43" s="66"/>
      <c r="FW43" s="66"/>
      <c r="FX43" s="66"/>
      <c r="FY43" s="66"/>
      <c r="FZ43" s="66"/>
      <c r="GA43" s="66"/>
      <c r="GB43" s="66"/>
      <c r="GC43" s="66"/>
      <c r="GD43" s="66"/>
      <c r="GE43" s="66"/>
      <c r="GF43" s="66"/>
      <c r="GG43" s="66"/>
      <c r="GH43" s="66"/>
      <c r="GI43" s="66"/>
      <c r="GJ43" s="66"/>
      <c r="GK43" s="66"/>
      <c r="GL43" s="66"/>
      <c r="GM43" s="66"/>
      <c r="GN43" s="66"/>
      <c r="GO43" s="66"/>
      <c r="GP43" s="66"/>
      <c r="GQ43" s="66"/>
      <c r="GR43" s="66"/>
      <c r="GS43" s="66"/>
      <c r="GT43" s="66"/>
      <c r="GU43" s="66"/>
      <c r="GV43" s="66"/>
      <c r="GW43" s="66"/>
      <c r="GX43" s="66"/>
      <c r="GY43" s="66"/>
      <c r="GZ43" s="66"/>
      <c r="HA43" s="66"/>
      <c r="HB43" s="66"/>
      <c r="HC43" s="66"/>
      <c r="HD43" s="66"/>
      <c r="HE43" s="66"/>
      <c r="HF43" s="66"/>
      <c r="HG43" s="66"/>
      <c r="HH43" s="66"/>
      <c r="HI43" s="66"/>
      <c r="HJ43" s="66"/>
      <c r="HK43" s="66"/>
      <c r="HL43" s="66"/>
      <c r="HM43" s="66"/>
      <c r="HN43" s="66"/>
      <c r="HO43" s="66"/>
      <c r="HP43" s="66"/>
      <c r="HQ43" s="66"/>
      <c r="HR43" s="66"/>
      <c r="HS43" s="66"/>
      <c r="HT43" s="66"/>
      <c r="HU43" s="66"/>
      <c r="HV43" s="66"/>
      <c r="HW43" s="66"/>
      <c r="HX43" s="66"/>
      <c r="HY43" s="66"/>
      <c r="HZ43" s="66"/>
      <c r="IA43" s="66"/>
      <c r="IB43" s="66"/>
      <c r="IC43" s="66"/>
      <c r="ID43" s="66"/>
      <c r="IE43" s="66"/>
      <c r="IF43" s="66"/>
      <c r="IG43" s="66"/>
      <c r="IH43" s="66"/>
      <c r="II43" s="66"/>
      <c r="IJ43" s="66"/>
      <c r="IK43" s="66"/>
      <c r="IL43" s="66"/>
      <c r="IM43" s="66"/>
      <c r="IN43" s="66"/>
      <c r="IO43" s="66"/>
      <c r="IP43" s="66"/>
      <c r="IQ43" s="66"/>
      <c r="IR43" s="66"/>
      <c r="IS43" s="66"/>
      <c r="IT43" s="66"/>
      <c r="IU43" s="66"/>
      <c r="IV43" s="66"/>
    </row>
    <row r="44" spans="1:256" x14ac:dyDescent="0.2">
      <c r="A44" s="66"/>
      <c r="B44" s="166" t="str">
        <f>'Forecast COS'!A20</f>
        <v>Medical Test / Emergency Care</v>
      </c>
      <c r="C44" s="167">
        <f>'Forecast COS'!T20</f>
        <v>9296.5499999999975</v>
      </c>
      <c r="D44" s="167">
        <f>'Forecast COS'!AG20</f>
        <v>9813.0249999999978</v>
      </c>
      <c r="E44" s="167">
        <f>'Forecast COS'!AT20</f>
        <v>10922.625</v>
      </c>
      <c r="F44" s="167">
        <f>'Forecast COS'!BG20</f>
        <v>11442.75</v>
      </c>
      <c r="G44" s="168">
        <f>'Forecast COS'!BT20</f>
        <v>12483</v>
      </c>
      <c r="H44" s="66"/>
      <c r="I44" s="66"/>
      <c r="J44" s="66"/>
      <c r="K44" s="66"/>
      <c r="L44" s="66"/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  <c r="Y44" s="66"/>
      <c r="Z44" s="66"/>
      <c r="AA44" s="66"/>
      <c r="AB44" s="66"/>
      <c r="AC44" s="66"/>
      <c r="AD44" s="66"/>
      <c r="AE44" s="66"/>
      <c r="AF44" s="66"/>
      <c r="AG44" s="66"/>
      <c r="AH44" s="66"/>
      <c r="AI44" s="66"/>
      <c r="AJ44" s="66"/>
      <c r="AK44" s="66"/>
      <c r="AL44" s="66"/>
      <c r="AM44" s="66"/>
      <c r="AN44" s="66"/>
      <c r="AO44" s="66"/>
      <c r="AP44" s="66"/>
      <c r="AQ44" s="66"/>
      <c r="AR44" s="66"/>
      <c r="AS44" s="66"/>
      <c r="AT44" s="66"/>
      <c r="AU44" s="66"/>
      <c r="AV44" s="66"/>
      <c r="AW44" s="66"/>
      <c r="AX44" s="66"/>
      <c r="AY44" s="66"/>
      <c r="AZ44" s="66"/>
      <c r="BA44" s="66"/>
      <c r="BB44" s="66"/>
      <c r="BC44" s="66"/>
      <c r="BD44" s="66"/>
      <c r="BE44" s="66"/>
      <c r="BF44" s="66"/>
      <c r="BG44" s="66"/>
      <c r="BH44" s="66"/>
      <c r="BI44" s="66"/>
      <c r="BJ44" s="66"/>
      <c r="BK44" s="66"/>
      <c r="BL44" s="66"/>
      <c r="BM44" s="66"/>
      <c r="BN44" s="66"/>
      <c r="BO44" s="66"/>
      <c r="BP44" s="66"/>
      <c r="BQ44" s="66"/>
      <c r="BR44" s="66"/>
      <c r="BS44" s="66"/>
      <c r="BT44" s="66"/>
      <c r="BU44" s="66"/>
      <c r="BV44" s="66"/>
      <c r="BW44" s="66"/>
      <c r="BX44" s="66"/>
      <c r="BY44" s="66"/>
      <c r="BZ44" s="66"/>
      <c r="CA44" s="66"/>
      <c r="CB44" s="66"/>
      <c r="CC44" s="66"/>
      <c r="CD44" s="66"/>
      <c r="CE44" s="66"/>
      <c r="CF44" s="66"/>
      <c r="CG44" s="66"/>
      <c r="CH44" s="66"/>
      <c r="CI44" s="66"/>
      <c r="CJ44" s="66"/>
      <c r="CK44" s="66"/>
      <c r="CL44" s="66"/>
      <c r="CM44" s="66"/>
      <c r="CN44" s="66"/>
      <c r="CO44" s="66"/>
      <c r="CP44" s="66"/>
      <c r="CQ44" s="66"/>
      <c r="CR44" s="66"/>
      <c r="CS44" s="66"/>
      <c r="CT44" s="66"/>
      <c r="CU44" s="66"/>
      <c r="CV44" s="66"/>
      <c r="CW44" s="66"/>
      <c r="CX44" s="66"/>
      <c r="CY44" s="66"/>
      <c r="CZ44" s="66"/>
      <c r="DA44" s="66"/>
      <c r="DB44" s="66"/>
      <c r="DC44" s="66"/>
      <c r="DD44" s="66"/>
      <c r="DE44" s="66"/>
      <c r="DF44" s="66"/>
      <c r="DG44" s="66"/>
      <c r="DH44" s="66"/>
      <c r="DI44" s="66"/>
      <c r="DJ44" s="66"/>
      <c r="DK44" s="66"/>
      <c r="DL44" s="66"/>
      <c r="DM44" s="66"/>
      <c r="DN44" s="66"/>
      <c r="DO44" s="66"/>
      <c r="DP44" s="66"/>
      <c r="DQ44" s="66"/>
      <c r="DR44" s="66"/>
      <c r="DS44" s="66"/>
      <c r="DT44" s="66"/>
      <c r="DU44" s="66"/>
      <c r="DV44" s="66"/>
      <c r="DW44" s="66"/>
      <c r="DX44" s="66"/>
      <c r="DY44" s="66"/>
      <c r="DZ44" s="66"/>
      <c r="EA44" s="66"/>
      <c r="EB44" s="66"/>
      <c r="EC44" s="66"/>
      <c r="ED44" s="66"/>
      <c r="EE44" s="66"/>
      <c r="EF44" s="66"/>
      <c r="EG44" s="66"/>
      <c r="EH44" s="66"/>
      <c r="EI44" s="66"/>
      <c r="EJ44" s="66"/>
      <c r="EK44" s="66"/>
      <c r="EL44" s="66"/>
      <c r="EM44" s="66"/>
      <c r="EN44" s="66"/>
      <c r="EO44" s="66"/>
      <c r="EP44" s="66"/>
      <c r="EQ44" s="66"/>
      <c r="ER44" s="66"/>
      <c r="ES44" s="66"/>
      <c r="ET44" s="66"/>
      <c r="EU44" s="66"/>
      <c r="EV44" s="66"/>
      <c r="EW44" s="66"/>
      <c r="EX44" s="66"/>
      <c r="EY44" s="66"/>
      <c r="EZ44" s="66"/>
      <c r="FA44" s="66"/>
      <c r="FB44" s="66"/>
      <c r="FC44" s="66"/>
      <c r="FD44" s="66"/>
      <c r="FE44" s="66"/>
      <c r="FF44" s="66"/>
      <c r="FG44" s="66"/>
      <c r="FH44" s="66"/>
      <c r="FI44" s="66"/>
      <c r="FJ44" s="66"/>
      <c r="FK44" s="66"/>
      <c r="FL44" s="66"/>
      <c r="FM44" s="66"/>
      <c r="FN44" s="66"/>
      <c r="FO44" s="66"/>
      <c r="FP44" s="66"/>
      <c r="FQ44" s="66"/>
      <c r="FR44" s="66"/>
      <c r="FS44" s="66"/>
      <c r="FT44" s="66"/>
      <c r="FU44" s="66"/>
      <c r="FV44" s="66"/>
      <c r="FW44" s="66"/>
      <c r="FX44" s="66"/>
      <c r="FY44" s="66"/>
      <c r="FZ44" s="66"/>
      <c r="GA44" s="66"/>
      <c r="GB44" s="66"/>
      <c r="GC44" s="66"/>
      <c r="GD44" s="66"/>
      <c r="GE44" s="66"/>
      <c r="GF44" s="66"/>
      <c r="GG44" s="66"/>
      <c r="GH44" s="66"/>
      <c r="GI44" s="66"/>
      <c r="GJ44" s="66"/>
      <c r="GK44" s="66"/>
      <c r="GL44" s="66"/>
      <c r="GM44" s="66"/>
      <c r="GN44" s="66"/>
      <c r="GO44" s="66"/>
      <c r="GP44" s="66"/>
      <c r="GQ44" s="66"/>
      <c r="GR44" s="66"/>
      <c r="GS44" s="66"/>
      <c r="GT44" s="66"/>
      <c r="GU44" s="66"/>
      <c r="GV44" s="66"/>
      <c r="GW44" s="66"/>
      <c r="GX44" s="66"/>
      <c r="GY44" s="66"/>
      <c r="GZ44" s="66"/>
      <c r="HA44" s="66"/>
      <c r="HB44" s="66"/>
      <c r="HC44" s="66"/>
      <c r="HD44" s="66"/>
      <c r="HE44" s="66"/>
      <c r="HF44" s="66"/>
      <c r="HG44" s="66"/>
      <c r="HH44" s="66"/>
      <c r="HI44" s="66"/>
      <c r="HJ44" s="66"/>
      <c r="HK44" s="66"/>
      <c r="HL44" s="66"/>
      <c r="HM44" s="66"/>
      <c r="HN44" s="66"/>
      <c r="HO44" s="66"/>
      <c r="HP44" s="66"/>
      <c r="HQ44" s="66"/>
      <c r="HR44" s="66"/>
      <c r="HS44" s="66"/>
      <c r="HT44" s="66"/>
      <c r="HU44" s="66"/>
      <c r="HV44" s="66"/>
      <c r="HW44" s="66"/>
      <c r="HX44" s="66"/>
      <c r="HY44" s="66"/>
      <c r="HZ44" s="66"/>
      <c r="IA44" s="66"/>
      <c r="IB44" s="66"/>
      <c r="IC44" s="66"/>
      <c r="ID44" s="66"/>
      <c r="IE44" s="66"/>
      <c r="IF44" s="66"/>
      <c r="IG44" s="66"/>
      <c r="IH44" s="66"/>
      <c r="II44" s="66"/>
      <c r="IJ44" s="66"/>
      <c r="IK44" s="66"/>
      <c r="IL44" s="66"/>
      <c r="IM44" s="66"/>
      <c r="IN44" s="66"/>
      <c r="IO44" s="66"/>
      <c r="IP44" s="66"/>
      <c r="IQ44" s="66"/>
      <c r="IR44" s="66"/>
      <c r="IS44" s="66"/>
      <c r="IT44" s="66"/>
      <c r="IU44" s="66"/>
      <c r="IV44" s="66"/>
    </row>
    <row r="45" spans="1:256" x14ac:dyDescent="0.2">
      <c r="A45" s="66"/>
      <c r="B45" s="166" t="str">
        <f>'Forecast COS'!A21</f>
        <v>Medical Transcription Services</v>
      </c>
      <c r="C45" s="167">
        <f>'Forecast COS'!T21</f>
        <v>9296.5499999999975</v>
      </c>
      <c r="D45" s="167">
        <f>'Forecast COS'!AG21</f>
        <v>9813.0249999999978</v>
      </c>
      <c r="E45" s="167">
        <f>'Forecast COS'!AT21</f>
        <v>10922.625</v>
      </c>
      <c r="F45" s="167">
        <f>'Forecast COS'!BG21</f>
        <v>11442.75</v>
      </c>
      <c r="G45" s="168">
        <f>'Forecast COS'!BT21</f>
        <v>12483</v>
      </c>
      <c r="H45" s="66"/>
      <c r="I45" s="66"/>
      <c r="J45" s="66"/>
      <c r="K45" s="66"/>
      <c r="L45" s="66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A45" s="66"/>
      <c r="AB45" s="66"/>
      <c r="AC45" s="66"/>
      <c r="AD45" s="66"/>
      <c r="AE45" s="66"/>
      <c r="AF45" s="66"/>
      <c r="AG45" s="66"/>
      <c r="AH45" s="66"/>
      <c r="AI45" s="66"/>
      <c r="AJ45" s="66"/>
      <c r="AK45" s="66"/>
      <c r="AL45" s="66"/>
      <c r="AM45" s="66"/>
      <c r="AN45" s="66"/>
      <c r="AO45" s="66"/>
      <c r="AP45" s="66"/>
      <c r="AQ45" s="66"/>
      <c r="AR45" s="66"/>
      <c r="AS45" s="66"/>
      <c r="AT45" s="66"/>
      <c r="AU45" s="66"/>
      <c r="AV45" s="66"/>
      <c r="AW45" s="66"/>
      <c r="AX45" s="66"/>
      <c r="AY45" s="66"/>
      <c r="AZ45" s="66"/>
      <c r="BA45" s="66"/>
      <c r="BB45" s="66"/>
      <c r="BC45" s="66"/>
      <c r="BD45" s="66"/>
      <c r="BE45" s="66"/>
      <c r="BF45" s="66"/>
      <c r="BG45" s="66"/>
      <c r="BH45" s="66"/>
      <c r="BI45" s="66"/>
      <c r="BJ45" s="66"/>
      <c r="BK45" s="66"/>
      <c r="BL45" s="66"/>
      <c r="BM45" s="66"/>
      <c r="BN45" s="66"/>
      <c r="BO45" s="66"/>
      <c r="BP45" s="66"/>
      <c r="BQ45" s="66"/>
      <c r="BR45" s="66"/>
      <c r="BS45" s="66"/>
      <c r="BT45" s="66"/>
      <c r="BU45" s="66"/>
      <c r="BV45" s="66"/>
      <c r="BW45" s="66"/>
      <c r="BX45" s="66"/>
      <c r="BY45" s="66"/>
      <c r="BZ45" s="66"/>
      <c r="CA45" s="66"/>
      <c r="CB45" s="66"/>
      <c r="CC45" s="66"/>
      <c r="CD45" s="66"/>
      <c r="CE45" s="66"/>
      <c r="CF45" s="66"/>
      <c r="CG45" s="66"/>
      <c r="CH45" s="66"/>
      <c r="CI45" s="66"/>
      <c r="CJ45" s="66"/>
      <c r="CK45" s="66"/>
      <c r="CL45" s="66"/>
      <c r="CM45" s="66"/>
      <c r="CN45" s="66"/>
      <c r="CO45" s="66"/>
      <c r="CP45" s="66"/>
      <c r="CQ45" s="66"/>
      <c r="CR45" s="66"/>
      <c r="CS45" s="66"/>
      <c r="CT45" s="66"/>
      <c r="CU45" s="66"/>
      <c r="CV45" s="66"/>
      <c r="CW45" s="66"/>
      <c r="CX45" s="66"/>
      <c r="CY45" s="66"/>
      <c r="CZ45" s="66"/>
      <c r="DA45" s="66"/>
      <c r="DB45" s="66"/>
      <c r="DC45" s="66"/>
      <c r="DD45" s="66"/>
      <c r="DE45" s="66"/>
      <c r="DF45" s="66"/>
      <c r="DG45" s="66"/>
      <c r="DH45" s="66"/>
      <c r="DI45" s="66"/>
      <c r="DJ45" s="66"/>
      <c r="DK45" s="66"/>
      <c r="DL45" s="66"/>
      <c r="DM45" s="66"/>
      <c r="DN45" s="66"/>
      <c r="DO45" s="66"/>
      <c r="DP45" s="66"/>
      <c r="DQ45" s="66"/>
      <c r="DR45" s="66"/>
      <c r="DS45" s="66"/>
      <c r="DT45" s="66"/>
      <c r="DU45" s="66"/>
      <c r="DV45" s="66"/>
      <c r="DW45" s="66"/>
      <c r="DX45" s="66"/>
      <c r="DY45" s="66"/>
      <c r="DZ45" s="66"/>
      <c r="EA45" s="66"/>
      <c r="EB45" s="66"/>
      <c r="EC45" s="66"/>
      <c r="ED45" s="66"/>
      <c r="EE45" s="66"/>
      <c r="EF45" s="66"/>
      <c r="EG45" s="66"/>
      <c r="EH45" s="66"/>
      <c r="EI45" s="66"/>
      <c r="EJ45" s="66"/>
      <c r="EK45" s="66"/>
      <c r="EL45" s="66"/>
      <c r="EM45" s="66"/>
      <c r="EN45" s="66"/>
      <c r="EO45" s="66"/>
      <c r="EP45" s="66"/>
      <c r="EQ45" s="66"/>
      <c r="ER45" s="66"/>
      <c r="ES45" s="66"/>
      <c r="ET45" s="66"/>
      <c r="EU45" s="66"/>
      <c r="EV45" s="66"/>
      <c r="EW45" s="66"/>
      <c r="EX45" s="66"/>
      <c r="EY45" s="66"/>
      <c r="EZ45" s="66"/>
      <c r="FA45" s="66"/>
      <c r="FB45" s="66"/>
      <c r="FC45" s="66"/>
      <c r="FD45" s="66"/>
      <c r="FE45" s="66"/>
      <c r="FF45" s="66"/>
      <c r="FG45" s="66"/>
      <c r="FH45" s="66"/>
      <c r="FI45" s="66"/>
      <c r="FJ45" s="66"/>
      <c r="FK45" s="66"/>
      <c r="FL45" s="66"/>
      <c r="FM45" s="66"/>
      <c r="FN45" s="66"/>
      <c r="FO45" s="66"/>
      <c r="FP45" s="66"/>
      <c r="FQ45" s="66"/>
      <c r="FR45" s="66"/>
      <c r="FS45" s="66"/>
      <c r="FT45" s="66"/>
      <c r="FU45" s="66"/>
      <c r="FV45" s="66"/>
      <c r="FW45" s="66"/>
      <c r="FX45" s="66"/>
      <c r="FY45" s="66"/>
      <c r="FZ45" s="66"/>
      <c r="GA45" s="66"/>
      <c r="GB45" s="66"/>
      <c r="GC45" s="66"/>
      <c r="GD45" s="66"/>
      <c r="GE45" s="66"/>
      <c r="GF45" s="66"/>
      <c r="GG45" s="66"/>
      <c r="GH45" s="66"/>
      <c r="GI45" s="66"/>
      <c r="GJ45" s="66"/>
      <c r="GK45" s="66"/>
      <c r="GL45" s="66"/>
      <c r="GM45" s="66"/>
      <c r="GN45" s="66"/>
      <c r="GO45" s="66"/>
      <c r="GP45" s="66"/>
      <c r="GQ45" s="66"/>
      <c r="GR45" s="66"/>
      <c r="GS45" s="66"/>
      <c r="GT45" s="66"/>
      <c r="GU45" s="66"/>
      <c r="GV45" s="66"/>
      <c r="GW45" s="66"/>
      <c r="GX45" s="66"/>
      <c r="GY45" s="66"/>
      <c r="GZ45" s="66"/>
      <c r="HA45" s="66"/>
      <c r="HB45" s="66"/>
      <c r="HC45" s="66"/>
      <c r="HD45" s="66"/>
      <c r="HE45" s="66"/>
      <c r="HF45" s="66"/>
      <c r="HG45" s="66"/>
      <c r="HH45" s="66"/>
      <c r="HI45" s="66"/>
      <c r="HJ45" s="66"/>
      <c r="HK45" s="66"/>
      <c r="HL45" s="66"/>
      <c r="HM45" s="66"/>
      <c r="HN45" s="66"/>
      <c r="HO45" s="66"/>
      <c r="HP45" s="66"/>
      <c r="HQ45" s="66"/>
      <c r="HR45" s="66"/>
      <c r="HS45" s="66"/>
      <c r="HT45" s="66"/>
      <c r="HU45" s="66"/>
      <c r="HV45" s="66"/>
      <c r="HW45" s="66"/>
      <c r="HX45" s="66"/>
      <c r="HY45" s="66"/>
      <c r="HZ45" s="66"/>
      <c r="IA45" s="66"/>
      <c r="IB45" s="66"/>
      <c r="IC45" s="66"/>
      <c r="ID45" s="66"/>
      <c r="IE45" s="66"/>
      <c r="IF45" s="66"/>
      <c r="IG45" s="66"/>
      <c r="IH45" s="66"/>
      <c r="II45" s="66"/>
      <c r="IJ45" s="66"/>
      <c r="IK45" s="66"/>
      <c r="IL45" s="66"/>
      <c r="IM45" s="66"/>
      <c r="IN45" s="66"/>
      <c r="IO45" s="66"/>
      <c r="IP45" s="66"/>
      <c r="IQ45" s="66"/>
      <c r="IR45" s="66"/>
      <c r="IS45" s="66"/>
      <c r="IT45" s="66"/>
      <c r="IU45" s="66"/>
      <c r="IV45" s="66"/>
    </row>
    <row r="46" spans="1:256" x14ac:dyDescent="0.2">
      <c r="A46" s="66"/>
      <c r="B46" s="166" t="str">
        <f>'Forecast COS'!A22</f>
        <v>Minor Equipment</v>
      </c>
      <c r="C46" s="167">
        <f>'Forecast COS'!T22</f>
        <v>9296.5499999999975</v>
      </c>
      <c r="D46" s="167">
        <f>'Forecast COS'!AG22</f>
        <v>9813.0249999999978</v>
      </c>
      <c r="E46" s="167">
        <f>'Forecast COS'!AT22</f>
        <v>76458.375</v>
      </c>
      <c r="F46" s="167">
        <f>'Forecast COS'!BG22</f>
        <v>80099.25</v>
      </c>
      <c r="G46" s="168">
        <f>'Forecast COS'!BT22</f>
        <v>87381</v>
      </c>
      <c r="H46" s="66"/>
      <c r="I46" s="66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  <c r="Y46" s="66"/>
      <c r="Z46" s="66"/>
      <c r="AA46" s="66"/>
      <c r="AB46" s="66"/>
      <c r="AC46" s="66"/>
      <c r="AD46" s="66"/>
      <c r="AE46" s="66"/>
      <c r="AF46" s="66"/>
      <c r="AG46" s="66"/>
      <c r="AH46" s="66"/>
      <c r="AI46" s="66"/>
      <c r="AJ46" s="66"/>
      <c r="AK46" s="66"/>
      <c r="AL46" s="66"/>
      <c r="AM46" s="66"/>
      <c r="AN46" s="66"/>
      <c r="AO46" s="66"/>
      <c r="AP46" s="66"/>
      <c r="AQ46" s="66"/>
      <c r="AR46" s="66"/>
      <c r="AS46" s="66"/>
      <c r="AT46" s="66"/>
      <c r="AU46" s="66"/>
      <c r="AV46" s="66"/>
      <c r="AW46" s="66"/>
      <c r="AX46" s="66"/>
      <c r="AY46" s="66"/>
      <c r="AZ46" s="66"/>
      <c r="BA46" s="66"/>
      <c r="BB46" s="66"/>
      <c r="BC46" s="66"/>
      <c r="BD46" s="66"/>
      <c r="BE46" s="66"/>
      <c r="BF46" s="66"/>
      <c r="BG46" s="66"/>
      <c r="BH46" s="66"/>
      <c r="BI46" s="66"/>
      <c r="BJ46" s="66"/>
      <c r="BK46" s="66"/>
      <c r="BL46" s="66"/>
      <c r="BM46" s="66"/>
      <c r="BN46" s="66"/>
      <c r="BO46" s="66"/>
      <c r="BP46" s="66"/>
      <c r="BQ46" s="66"/>
      <c r="BR46" s="66"/>
      <c r="BS46" s="66"/>
      <c r="BT46" s="66"/>
      <c r="BU46" s="66"/>
      <c r="BV46" s="66"/>
      <c r="BW46" s="66"/>
      <c r="BX46" s="66"/>
      <c r="BY46" s="66"/>
      <c r="BZ46" s="66"/>
      <c r="CA46" s="66"/>
      <c r="CB46" s="66"/>
      <c r="CC46" s="66"/>
      <c r="CD46" s="66"/>
      <c r="CE46" s="66"/>
      <c r="CF46" s="66"/>
      <c r="CG46" s="66"/>
      <c r="CH46" s="66"/>
      <c r="CI46" s="66"/>
      <c r="CJ46" s="66"/>
      <c r="CK46" s="66"/>
      <c r="CL46" s="66"/>
      <c r="CM46" s="66"/>
      <c r="CN46" s="66"/>
      <c r="CO46" s="66"/>
      <c r="CP46" s="66"/>
      <c r="CQ46" s="66"/>
      <c r="CR46" s="66"/>
      <c r="CS46" s="66"/>
      <c r="CT46" s="66"/>
      <c r="CU46" s="66"/>
      <c r="CV46" s="66"/>
      <c r="CW46" s="66"/>
      <c r="CX46" s="66"/>
      <c r="CY46" s="66"/>
      <c r="CZ46" s="66"/>
      <c r="DA46" s="66"/>
      <c r="DB46" s="66"/>
      <c r="DC46" s="66"/>
      <c r="DD46" s="66"/>
      <c r="DE46" s="66"/>
      <c r="DF46" s="66"/>
      <c r="DG46" s="66"/>
      <c r="DH46" s="66"/>
      <c r="DI46" s="66"/>
      <c r="DJ46" s="66"/>
      <c r="DK46" s="66"/>
      <c r="DL46" s="66"/>
      <c r="DM46" s="66"/>
      <c r="DN46" s="66"/>
      <c r="DO46" s="66"/>
      <c r="DP46" s="66"/>
      <c r="DQ46" s="66"/>
      <c r="DR46" s="66"/>
      <c r="DS46" s="66"/>
      <c r="DT46" s="66"/>
      <c r="DU46" s="66"/>
      <c r="DV46" s="66"/>
      <c r="DW46" s="66"/>
      <c r="DX46" s="66"/>
      <c r="DY46" s="66"/>
      <c r="DZ46" s="66"/>
      <c r="EA46" s="66"/>
      <c r="EB46" s="66"/>
      <c r="EC46" s="66"/>
      <c r="ED46" s="66"/>
      <c r="EE46" s="66"/>
      <c r="EF46" s="66"/>
      <c r="EG46" s="66"/>
      <c r="EH46" s="66"/>
      <c r="EI46" s="66"/>
      <c r="EJ46" s="66"/>
      <c r="EK46" s="66"/>
      <c r="EL46" s="66"/>
      <c r="EM46" s="66"/>
      <c r="EN46" s="66"/>
      <c r="EO46" s="66"/>
      <c r="EP46" s="66"/>
      <c r="EQ46" s="66"/>
      <c r="ER46" s="66"/>
      <c r="ES46" s="66"/>
      <c r="ET46" s="66"/>
      <c r="EU46" s="66"/>
      <c r="EV46" s="66"/>
      <c r="EW46" s="66"/>
      <c r="EX46" s="66"/>
      <c r="EY46" s="66"/>
      <c r="EZ46" s="66"/>
      <c r="FA46" s="66"/>
      <c r="FB46" s="66"/>
      <c r="FC46" s="66"/>
      <c r="FD46" s="66"/>
      <c r="FE46" s="66"/>
      <c r="FF46" s="66"/>
      <c r="FG46" s="66"/>
      <c r="FH46" s="66"/>
      <c r="FI46" s="66"/>
      <c r="FJ46" s="66"/>
      <c r="FK46" s="66"/>
      <c r="FL46" s="66"/>
      <c r="FM46" s="66"/>
      <c r="FN46" s="66"/>
      <c r="FO46" s="66"/>
      <c r="FP46" s="66"/>
      <c r="FQ46" s="66"/>
      <c r="FR46" s="66"/>
      <c r="FS46" s="66"/>
      <c r="FT46" s="66"/>
      <c r="FU46" s="66"/>
      <c r="FV46" s="66"/>
      <c r="FW46" s="66"/>
      <c r="FX46" s="66"/>
      <c r="FY46" s="66"/>
      <c r="FZ46" s="66"/>
      <c r="GA46" s="66"/>
      <c r="GB46" s="66"/>
      <c r="GC46" s="66"/>
      <c r="GD46" s="66"/>
      <c r="GE46" s="66"/>
      <c r="GF46" s="66"/>
      <c r="GG46" s="66"/>
      <c r="GH46" s="66"/>
      <c r="GI46" s="66"/>
      <c r="GJ46" s="66"/>
      <c r="GK46" s="66"/>
      <c r="GL46" s="66"/>
      <c r="GM46" s="66"/>
      <c r="GN46" s="66"/>
      <c r="GO46" s="66"/>
      <c r="GP46" s="66"/>
      <c r="GQ46" s="66"/>
      <c r="GR46" s="66"/>
      <c r="GS46" s="66"/>
      <c r="GT46" s="66"/>
      <c r="GU46" s="66"/>
      <c r="GV46" s="66"/>
      <c r="GW46" s="66"/>
      <c r="GX46" s="66"/>
      <c r="GY46" s="66"/>
      <c r="GZ46" s="66"/>
      <c r="HA46" s="66"/>
      <c r="HB46" s="66"/>
      <c r="HC46" s="66"/>
      <c r="HD46" s="66"/>
      <c r="HE46" s="66"/>
      <c r="HF46" s="66"/>
      <c r="HG46" s="66"/>
      <c r="HH46" s="66"/>
      <c r="HI46" s="66"/>
      <c r="HJ46" s="66"/>
      <c r="HK46" s="66"/>
      <c r="HL46" s="66"/>
      <c r="HM46" s="66"/>
      <c r="HN46" s="66"/>
      <c r="HO46" s="66"/>
      <c r="HP46" s="66"/>
      <c r="HQ46" s="66"/>
      <c r="HR46" s="66"/>
      <c r="HS46" s="66"/>
      <c r="HT46" s="66"/>
      <c r="HU46" s="66"/>
      <c r="HV46" s="66"/>
      <c r="HW46" s="66"/>
      <c r="HX46" s="66"/>
      <c r="HY46" s="66"/>
      <c r="HZ46" s="66"/>
      <c r="IA46" s="66"/>
      <c r="IB46" s="66"/>
      <c r="IC46" s="66"/>
      <c r="ID46" s="66"/>
      <c r="IE46" s="66"/>
      <c r="IF46" s="66"/>
      <c r="IG46" s="66"/>
      <c r="IH46" s="66"/>
      <c r="II46" s="66"/>
      <c r="IJ46" s="66"/>
      <c r="IK46" s="66"/>
      <c r="IL46" s="66"/>
      <c r="IM46" s="66"/>
      <c r="IN46" s="66"/>
      <c r="IO46" s="66"/>
      <c r="IP46" s="66"/>
      <c r="IQ46" s="66"/>
      <c r="IR46" s="66"/>
      <c r="IS46" s="66"/>
      <c r="IT46" s="66"/>
      <c r="IU46" s="66"/>
      <c r="IV46" s="66"/>
    </row>
    <row r="47" spans="1:256" x14ac:dyDescent="0.2">
      <c r="A47" s="66"/>
      <c r="B47" s="166" t="str">
        <f>'Forecast COS'!A23</f>
        <v>Medical Supplies - Billable/Non Billable</v>
      </c>
      <c r="C47" s="167">
        <f>'Forecast COS'!T23</f>
        <v>65075.850000000013</v>
      </c>
      <c r="D47" s="167">
        <f>'Forecast COS'!AG23</f>
        <v>68691.174999999974</v>
      </c>
      <c r="E47" s="167">
        <f>'Forecast COS'!AT23</f>
        <v>76458.375</v>
      </c>
      <c r="F47" s="167">
        <f>'Forecast COS'!BG23</f>
        <v>80099.25</v>
      </c>
      <c r="G47" s="168">
        <f>'Forecast COS'!BT23</f>
        <v>87381</v>
      </c>
      <c r="H47" s="66"/>
      <c r="I47" s="66"/>
      <c r="J47" s="66"/>
      <c r="K47" s="66"/>
      <c r="L47" s="66"/>
      <c r="M47" s="66"/>
      <c r="N47" s="66"/>
      <c r="O47" s="66"/>
      <c r="P47" s="66"/>
      <c r="Q47" s="66"/>
      <c r="R47" s="66"/>
      <c r="S47" s="66"/>
      <c r="T47" s="66"/>
      <c r="U47" s="66"/>
      <c r="V47" s="66"/>
      <c r="W47" s="66"/>
      <c r="X47" s="66"/>
      <c r="Y47" s="66"/>
      <c r="Z47" s="66"/>
      <c r="AA47" s="66"/>
      <c r="AB47" s="66"/>
      <c r="AC47" s="66"/>
      <c r="AD47" s="66"/>
      <c r="AE47" s="66"/>
      <c r="AF47" s="66"/>
      <c r="AG47" s="66"/>
      <c r="AH47" s="66"/>
      <c r="AI47" s="66"/>
      <c r="AJ47" s="66"/>
      <c r="AK47" s="66"/>
      <c r="AL47" s="66"/>
      <c r="AM47" s="66"/>
      <c r="AN47" s="66"/>
      <c r="AO47" s="66"/>
      <c r="AP47" s="66"/>
      <c r="AQ47" s="66"/>
      <c r="AR47" s="66"/>
      <c r="AS47" s="66"/>
      <c r="AT47" s="66"/>
      <c r="AU47" s="66"/>
      <c r="AV47" s="66"/>
      <c r="AW47" s="66"/>
      <c r="AX47" s="66"/>
      <c r="AY47" s="66"/>
      <c r="AZ47" s="66"/>
      <c r="BA47" s="66"/>
      <c r="BB47" s="66"/>
      <c r="BC47" s="66"/>
      <c r="BD47" s="66"/>
      <c r="BE47" s="66"/>
      <c r="BF47" s="66"/>
      <c r="BG47" s="66"/>
      <c r="BH47" s="66"/>
      <c r="BI47" s="66"/>
      <c r="BJ47" s="66"/>
      <c r="BK47" s="66"/>
      <c r="BL47" s="66"/>
      <c r="BM47" s="66"/>
      <c r="BN47" s="66"/>
      <c r="BO47" s="66"/>
      <c r="BP47" s="66"/>
      <c r="BQ47" s="66"/>
      <c r="BR47" s="66"/>
      <c r="BS47" s="66"/>
      <c r="BT47" s="66"/>
      <c r="BU47" s="66"/>
      <c r="BV47" s="66"/>
      <c r="BW47" s="66"/>
      <c r="BX47" s="66"/>
      <c r="BY47" s="66"/>
      <c r="BZ47" s="66"/>
      <c r="CA47" s="66"/>
      <c r="CB47" s="66"/>
      <c r="CC47" s="66"/>
      <c r="CD47" s="66"/>
      <c r="CE47" s="66"/>
      <c r="CF47" s="66"/>
      <c r="CG47" s="66"/>
      <c r="CH47" s="66"/>
      <c r="CI47" s="66"/>
      <c r="CJ47" s="66"/>
      <c r="CK47" s="66"/>
      <c r="CL47" s="66"/>
      <c r="CM47" s="66"/>
      <c r="CN47" s="66"/>
      <c r="CO47" s="66"/>
      <c r="CP47" s="66"/>
      <c r="CQ47" s="66"/>
      <c r="CR47" s="66"/>
      <c r="CS47" s="66"/>
      <c r="CT47" s="66"/>
      <c r="CU47" s="66"/>
      <c r="CV47" s="66"/>
      <c r="CW47" s="66"/>
      <c r="CX47" s="66"/>
      <c r="CY47" s="66"/>
      <c r="CZ47" s="66"/>
      <c r="DA47" s="66"/>
      <c r="DB47" s="66"/>
      <c r="DC47" s="66"/>
      <c r="DD47" s="66"/>
      <c r="DE47" s="66"/>
      <c r="DF47" s="66"/>
      <c r="DG47" s="66"/>
      <c r="DH47" s="66"/>
      <c r="DI47" s="66"/>
      <c r="DJ47" s="66"/>
      <c r="DK47" s="66"/>
      <c r="DL47" s="66"/>
      <c r="DM47" s="66"/>
      <c r="DN47" s="66"/>
      <c r="DO47" s="66"/>
      <c r="DP47" s="66"/>
      <c r="DQ47" s="66"/>
      <c r="DR47" s="66"/>
      <c r="DS47" s="66"/>
      <c r="DT47" s="66"/>
      <c r="DU47" s="66"/>
      <c r="DV47" s="66"/>
      <c r="DW47" s="66"/>
      <c r="DX47" s="66"/>
      <c r="DY47" s="66"/>
      <c r="DZ47" s="66"/>
      <c r="EA47" s="66"/>
      <c r="EB47" s="66"/>
      <c r="EC47" s="66"/>
      <c r="ED47" s="66"/>
      <c r="EE47" s="66"/>
      <c r="EF47" s="66"/>
      <c r="EG47" s="66"/>
      <c r="EH47" s="66"/>
      <c r="EI47" s="66"/>
      <c r="EJ47" s="66"/>
      <c r="EK47" s="66"/>
      <c r="EL47" s="66"/>
      <c r="EM47" s="66"/>
      <c r="EN47" s="66"/>
      <c r="EO47" s="66"/>
      <c r="EP47" s="66"/>
      <c r="EQ47" s="66"/>
      <c r="ER47" s="66"/>
      <c r="ES47" s="66"/>
      <c r="ET47" s="66"/>
      <c r="EU47" s="66"/>
      <c r="EV47" s="66"/>
      <c r="EW47" s="66"/>
      <c r="EX47" s="66"/>
      <c r="EY47" s="66"/>
      <c r="EZ47" s="66"/>
      <c r="FA47" s="66"/>
      <c r="FB47" s="66"/>
      <c r="FC47" s="66"/>
      <c r="FD47" s="66"/>
      <c r="FE47" s="66"/>
      <c r="FF47" s="66"/>
      <c r="FG47" s="66"/>
      <c r="FH47" s="66"/>
      <c r="FI47" s="66"/>
      <c r="FJ47" s="66"/>
      <c r="FK47" s="66"/>
      <c r="FL47" s="66"/>
      <c r="FM47" s="66"/>
      <c r="FN47" s="66"/>
      <c r="FO47" s="66"/>
      <c r="FP47" s="66"/>
      <c r="FQ47" s="66"/>
      <c r="FR47" s="66"/>
      <c r="FS47" s="66"/>
      <c r="FT47" s="66"/>
      <c r="FU47" s="66"/>
      <c r="FV47" s="66"/>
      <c r="FW47" s="66"/>
      <c r="FX47" s="66"/>
      <c r="FY47" s="66"/>
      <c r="FZ47" s="66"/>
      <c r="GA47" s="66"/>
      <c r="GB47" s="66"/>
      <c r="GC47" s="66"/>
      <c r="GD47" s="66"/>
      <c r="GE47" s="66"/>
      <c r="GF47" s="66"/>
      <c r="GG47" s="66"/>
      <c r="GH47" s="66"/>
      <c r="GI47" s="66"/>
      <c r="GJ47" s="66"/>
      <c r="GK47" s="66"/>
      <c r="GL47" s="66"/>
      <c r="GM47" s="66"/>
      <c r="GN47" s="66"/>
      <c r="GO47" s="66"/>
      <c r="GP47" s="66"/>
      <c r="GQ47" s="66"/>
      <c r="GR47" s="66"/>
      <c r="GS47" s="66"/>
      <c r="GT47" s="66"/>
      <c r="GU47" s="66"/>
      <c r="GV47" s="66"/>
      <c r="GW47" s="66"/>
      <c r="GX47" s="66"/>
      <c r="GY47" s="66"/>
      <c r="GZ47" s="66"/>
      <c r="HA47" s="66"/>
      <c r="HB47" s="66"/>
      <c r="HC47" s="66"/>
      <c r="HD47" s="66"/>
      <c r="HE47" s="66"/>
      <c r="HF47" s="66"/>
      <c r="HG47" s="66"/>
      <c r="HH47" s="66"/>
      <c r="HI47" s="66"/>
      <c r="HJ47" s="66"/>
      <c r="HK47" s="66"/>
      <c r="HL47" s="66"/>
      <c r="HM47" s="66"/>
      <c r="HN47" s="66"/>
      <c r="HO47" s="66"/>
      <c r="HP47" s="66"/>
      <c r="HQ47" s="66"/>
      <c r="HR47" s="66"/>
      <c r="HS47" s="66"/>
      <c r="HT47" s="66"/>
      <c r="HU47" s="66"/>
      <c r="HV47" s="66"/>
      <c r="HW47" s="66"/>
      <c r="HX47" s="66"/>
      <c r="HY47" s="66"/>
      <c r="HZ47" s="66"/>
      <c r="IA47" s="66"/>
      <c r="IB47" s="66"/>
      <c r="IC47" s="66"/>
      <c r="ID47" s="66"/>
      <c r="IE47" s="66"/>
      <c r="IF47" s="66"/>
      <c r="IG47" s="66"/>
      <c r="IH47" s="66"/>
      <c r="II47" s="66"/>
      <c r="IJ47" s="66"/>
      <c r="IK47" s="66"/>
      <c r="IL47" s="66"/>
      <c r="IM47" s="66"/>
      <c r="IN47" s="66"/>
      <c r="IO47" s="66"/>
      <c r="IP47" s="66"/>
      <c r="IQ47" s="66"/>
      <c r="IR47" s="66"/>
      <c r="IS47" s="66"/>
      <c r="IT47" s="66"/>
      <c r="IU47" s="66"/>
      <c r="IV47" s="66"/>
    </row>
    <row r="48" spans="1:256" x14ac:dyDescent="0.2">
      <c r="A48" s="66"/>
      <c r="B48" s="166" t="str">
        <f>'Forecast COS'!A24</f>
        <v>Other Purchased Services</v>
      </c>
      <c r="C48" s="167">
        <f>'Forecast COS'!T24</f>
        <v>37186.19999999999</v>
      </c>
      <c r="D48" s="167">
        <f>'Forecast COS'!AG24</f>
        <v>39252.099999999991</v>
      </c>
      <c r="E48" s="167">
        <f>'Forecast COS'!AT24</f>
        <v>43690.5</v>
      </c>
      <c r="F48" s="167">
        <f>'Forecast COS'!BG24</f>
        <v>45771</v>
      </c>
      <c r="G48" s="168">
        <f>'Forecast COS'!BT24</f>
        <v>49932</v>
      </c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A48" s="66"/>
      <c r="AB48" s="66"/>
      <c r="AC48" s="66"/>
      <c r="AD48" s="66"/>
      <c r="AE48" s="66"/>
      <c r="AF48" s="66"/>
      <c r="AG48" s="66"/>
      <c r="AH48" s="66"/>
      <c r="AI48" s="66"/>
      <c r="AJ48" s="66"/>
      <c r="AK48" s="66"/>
      <c r="AL48" s="66"/>
      <c r="AM48" s="66"/>
      <c r="AN48" s="66"/>
      <c r="AO48" s="66"/>
      <c r="AP48" s="66"/>
      <c r="AQ48" s="66"/>
      <c r="AR48" s="66"/>
      <c r="AS48" s="66"/>
      <c r="AT48" s="66"/>
      <c r="AU48" s="66"/>
      <c r="AV48" s="66"/>
      <c r="AW48" s="66"/>
      <c r="AX48" s="66"/>
      <c r="AY48" s="66"/>
      <c r="AZ48" s="66"/>
      <c r="BA48" s="66"/>
      <c r="BB48" s="66"/>
      <c r="BC48" s="66"/>
      <c r="BD48" s="66"/>
      <c r="BE48" s="66"/>
      <c r="BF48" s="66"/>
      <c r="BG48" s="66"/>
      <c r="BH48" s="66"/>
      <c r="BI48" s="66"/>
      <c r="BJ48" s="66"/>
      <c r="BK48" s="66"/>
      <c r="BL48" s="66"/>
      <c r="BM48" s="66"/>
      <c r="BN48" s="66"/>
      <c r="BO48" s="66"/>
      <c r="BP48" s="66"/>
      <c r="BQ48" s="66"/>
      <c r="BR48" s="66"/>
      <c r="BS48" s="66"/>
      <c r="BT48" s="66"/>
      <c r="BU48" s="66"/>
      <c r="BV48" s="66"/>
      <c r="BW48" s="66"/>
      <c r="BX48" s="66"/>
      <c r="BY48" s="66"/>
      <c r="BZ48" s="66"/>
      <c r="CA48" s="66"/>
      <c r="CB48" s="66"/>
      <c r="CC48" s="66"/>
      <c r="CD48" s="66"/>
      <c r="CE48" s="66"/>
      <c r="CF48" s="66"/>
      <c r="CG48" s="66"/>
      <c r="CH48" s="66"/>
      <c r="CI48" s="66"/>
      <c r="CJ48" s="66"/>
      <c r="CK48" s="66"/>
      <c r="CL48" s="66"/>
      <c r="CM48" s="66"/>
      <c r="CN48" s="66"/>
      <c r="CO48" s="66"/>
      <c r="CP48" s="66"/>
      <c r="CQ48" s="66"/>
      <c r="CR48" s="66"/>
      <c r="CS48" s="66"/>
      <c r="CT48" s="66"/>
      <c r="CU48" s="66"/>
      <c r="CV48" s="66"/>
      <c r="CW48" s="66"/>
      <c r="CX48" s="66"/>
      <c r="CY48" s="66"/>
      <c r="CZ48" s="66"/>
      <c r="DA48" s="66"/>
      <c r="DB48" s="66"/>
      <c r="DC48" s="66"/>
      <c r="DD48" s="66"/>
      <c r="DE48" s="66"/>
      <c r="DF48" s="66"/>
      <c r="DG48" s="66"/>
      <c r="DH48" s="66"/>
      <c r="DI48" s="66"/>
      <c r="DJ48" s="66"/>
      <c r="DK48" s="66"/>
      <c r="DL48" s="66"/>
      <c r="DM48" s="66"/>
      <c r="DN48" s="66"/>
      <c r="DO48" s="66"/>
      <c r="DP48" s="66"/>
      <c r="DQ48" s="66"/>
      <c r="DR48" s="66"/>
      <c r="DS48" s="66"/>
      <c r="DT48" s="66"/>
      <c r="DU48" s="66"/>
      <c r="DV48" s="66"/>
      <c r="DW48" s="66"/>
      <c r="DX48" s="66"/>
      <c r="DY48" s="66"/>
      <c r="DZ48" s="66"/>
      <c r="EA48" s="66"/>
      <c r="EB48" s="66"/>
      <c r="EC48" s="66"/>
      <c r="ED48" s="66"/>
      <c r="EE48" s="66"/>
      <c r="EF48" s="66"/>
      <c r="EG48" s="66"/>
      <c r="EH48" s="66"/>
      <c r="EI48" s="66"/>
      <c r="EJ48" s="66"/>
      <c r="EK48" s="66"/>
      <c r="EL48" s="66"/>
      <c r="EM48" s="66"/>
      <c r="EN48" s="66"/>
      <c r="EO48" s="66"/>
      <c r="EP48" s="66"/>
      <c r="EQ48" s="66"/>
      <c r="ER48" s="66"/>
      <c r="ES48" s="66"/>
      <c r="ET48" s="66"/>
      <c r="EU48" s="66"/>
      <c r="EV48" s="66"/>
      <c r="EW48" s="66"/>
      <c r="EX48" s="66"/>
      <c r="EY48" s="66"/>
      <c r="EZ48" s="66"/>
      <c r="FA48" s="66"/>
      <c r="FB48" s="66"/>
      <c r="FC48" s="66"/>
      <c r="FD48" s="66"/>
      <c r="FE48" s="66"/>
      <c r="FF48" s="66"/>
      <c r="FG48" s="66"/>
      <c r="FH48" s="66"/>
      <c r="FI48" s="66"/>
      <c r="FJ48" s="66"/>
      <c r="FK48" s="66"/>
      <c r="FL48" s="66"/>
      <c r="FM48" s="66"/>
      <c r="FN48" s="66"/>
      <c r="FO48" s="66"/>
      <c r="FP48" s="66"/>
      <c r="FQ48" s="66"/>
      <c r="FR48" s="66"/>
      <c r="FS48" s="66"/>
      <c r="FT48" s="66"/>
      <c r="FU48" s="66"/>
      <c r="FV48" s="66"/>
      <c r="FW48" s="66"/>
      <c r="FX48" s="66"/>
      <c r="FY48" s="66"/>
      <c r="FZ48" s="66"/>
      <c r="GA48" s="66"/>
      <c r="GB48" s="66"/>
      <c r="GC48" s="66"/>
      <c r="GD48" s="66"/>
      <c r="GE48" s="66"/>
      <c r="GF48" s="66"/>
      <c r="GG48" s="66"/>
      <c r="GH48" s="66"/>
      <c r="GI48" s="66"/>
      <c r="GJ48" s="66"/>
      <c r="GK48" s="66"/>
      <c r="GL48" s="66"/>
      <c r="GM48" s="66"/>
      <c r="GN48" s="66"/>
      <c r="GO48" s="66"/>
      <c r="GP48" s="66"/>
      <c r="GQ48" s="66"/>
      <c r="GR48" s="66"/>
      <c r="GS48" s="66"/>
      <c r="GT48" s="66"/>
      <c r="GU48" s="66"/>
      <c r="GV48" s="66"/>
      <c r="GW48" s="66"/>
      <c r="GX48" s="66"/>
      <c r="GY48" s="66"/>
      <c r="GZ48" s="66"/>
      <c r="HA48" s="66"/>
      <c r="HB48" s="66"/>
      <c r="HC48" s="66"/>
      <c r="HD48" s="66"/>
      <c r="HE48" s="66"/>
      <c r="HF48" s="66"/>
      <c r="HG48" s="66"/>
      <c r="HH48" s="66"/>
      <c r="HI48" s="66"/>
      <c r="HJ48" s="66"/>
      <c r="HK48" s="66"/>
      <c r="HL48" s="66"/>
      <c r="HM48" s="66"/>
      <c r="HN48" s="66"/>
      <c r="HO48" s="66"/>
      <c r="HP48" s="66"/>
      <c r="HQ48" s="66"/>
      <c r="HR48" s="66"/>
      <c r="HS48" s="66"/>
      <c r="HT48" s="66"/>
      <c r="HU48" s="66"/>
      <c r="HV48" s="66"/>
      <c r="HW48" s="66"/>
      <c r="HX48" s="66"/>
      <c r="HY48" s="66"/>
      <c r="HZ48" s="66"/>
      <c r="IA48" s="66"/>
      <c r="IB48" s="66"/>
      <c r="IC48" s="66"/>
      <c r="ID48" s="66"/>
      <c r="IE48" s="66"/>
      <c r="IF48" s="66"/>
      <c r="IG48" s="66"/>
      <c r="IH48" s="66"/>
      <c r="II48" s="66"/>
      <c r="IJ48" s="66"/>
      <c r="IK48" s="66"/>
      <c r="IL48" s="66"/>
      <c r="IM48" s="66"/>
      <c r="IN48" s="66"/>
      <c r="IO48" s="66"/>
      <c r="IP48" s="66"/>
      <c r="IQ48" s="66"/>
      <c r="IR48" s="66"/>
      <c r="IS48" s="66"/>
      <c r="IT48" s="66"/>
      <c r="IU48" s="66"/>
      <c r="IV48" s="66"/>
    </row>
    <row r="49" spans="1:256" x14ac:dyDescent="0.2">
      <c r="A49" s="66"/>
      <c r="B49" s="166" t="str">
        <f>'Forecast COS'!A25</f>
        <v>Pharmaceuticals</v>
      </c>
      <c r="C49" s="167">
        <f>'Forecast COS'!T25</f>
        <v>262800</v>
      </c>
      <c r="D49" s="167">
        <f>'Forecast COS'!AG25</f>
        <v>277399.99999999994</v>
      </c>
      <c r="E49" s="167">
        <f>'Forecast COS'!AT25</f>
        <v>306600</v>
      </c>
      <c r="F49" s="167">
        <f>'Forecast COS'!BG25</f>
        <v>321200</v>
      </c>
      <c r="G49" s="168">
        <f>'Forecast COS'!BT25</f>
        <v>350400</v>
      </c>
      <c r="H49" s="66"/>
      <c r="I49" s="66"/>
      <c r="J49" s="66"/>
      <c r="K49" s="66"/>
      <c r="L49" s="66"/>
      <c r="M49" s="66"/>
      <c r="N49" s="66"/>
      <c r="O49" s="66"/>
      <c r="P49" s="66"/>
      <c r="Q49" s="66"/>
      <c r="R49" s="66"/>
      <c r="S49" s="66"/>
      <c r="T49" s="66"/>
      <c r="U49" s="66"/>
      <c r="V49" s="66"/>
      <c r="W49" s="66"/>
      <c r="X49" s="66"/>
      <c r="Y49" s="66"/>
      <c r="Z49" s="66"/>
      <c r="AA49" s="66"/>
      <c r="AB49" s="66"/>
      <c r="AC49" s="66"/>
      <c r="AD49" s="66"/>
      <c r="AE49" s="66"/>
      <c r="AF49" s="66"/>
      <c r="AG49" s="66"/>
      <c r="AH49" s="66"/>
      <c r="AI49" s="66"/>
      <c r="AJ49" s="66"/>
      <c r="AK49" s="66"/>
      <c r="AL49" s="66"/>
      <c r="AM49" s="66"/>
      <c r="AN49" s="66"/>
      <c r="AO49" s="66"/>
      <c r="AP49" s="66"/>
      <c r="AQ49" s="66"/>
      <c r="AR49" s="66"/>
      <c r="AS49" s="66"/>
      <c r="AT49" s="66"/>
      <c r="AU49" s="66"/>
      <c r="AV49" s="66"/>
      <c r="AW49" s="66"/>
      <c r="AX49" s="66"/>
      <c r="AY49" s="66"/>
      <c r="AZ49" s="66"/>
      <c r="BA49" s="66"/>
      <c r="BB49" s="66"/>
      <c r="BC49" s="66"/>
      <c r="BD49" s="66"/>
      <c r="BE49" s="66"/>
      <c r="BF49" s="66"/>
      <c r="BG49" s="66"/>
      <c r="BH49" s="66"/>
      <c r="BI49" s="66"/>
      <c r="BJ49" s="66"/>
      <c r="BK49" s="66"/>
      <c r="BL49" s="66"/>
      <c r="BM49" s="66"/>
      <c r="BN49" s="66"/>
      <c r="BO49" s="66"/>
      <c r="BP49" s="66"/>
      <c r="BQ49" s="66"/>
      <c r="BR49" s="66"/>
      <c r="BS49" s="66"/>
      <c r="BT49" s="66"/>
      <c r="BU49" s="66"/>
      <c r="BV49" s="66"/>
      <c r="BW49" s="66"/>
      <c r="BX49" s="66"/>
      <c r="BY49" s="66"/>
      <c r="BZ49" s="66"/>
      <c r="CA49" s="66"/>
      <c r="CB49" s="66"/>
      <c r="CC49" s="66"/>
      <c r="CD49" s="66"/>
      <c r="CE49" s="66"/>
      <c r="CF49" s="66"/>
      <c r="CG49" s="66"/>
      <c r="CH49" s="66"/>
      <c r="CI49" s="66"/>
      <c r="CJ49" s="66"/>
      <c r="CK49" s="66"/>
      <c r="CL49" s="66"/>
      <c r="CM49" s="66"/>
      <c r="CN49" s="66"/>
      <c r="CO49" s="66"/>
      <c r="CP49" s="66"/>
      <c r="CQ49" s="66"/>
      <c r="CR49" s="66"/>
      <c r="CS49" s="66"/>
      <c r="CT49" s="66"/>
      <c r="CU49" s="66"/>
      <c r="CV49" s="66"/>
      <c r="CW49" s="66"/>
      <c r="CX49" s="66"/>
      <c r="CY49" s="66"/>
      <c r="CZ49" s="66"/>
      <c r="DA49" s="66"/>
      <c r="DB49" s="66"/>
      <c r="DC49" s="66"/>
      <c r="DD49" s="66"/>
      <c r="DE49" s="66"/>
      <c r="DF49" s="66"/>
      <c r="DG49" s="66"/>
      <c r="DH49" s="66"/>
      <c r="DI49" s="66"/>
      <c r="DJ49" s="66"/>
      <c r="DK49" s="66"/>
      <c r="DL49" s="66"/>
      <c r="DM49" s="66"/>
      <c r="DN49" s="66"/>
      <c r="DO49" s="66"/>
      <c r="DP49" s="66"/>
      <c r="DQ49" s="66"/>
      <c r="DR49" s="66"/>
      <c r="DS49" s="66"/>
      <c r="DT49" s="66"/>
      <c r="DU49" s="66"/>
      <c r="DV49" s="66"/>
      <c r="DW49" s="66"/>
      <c r="DX49" s="66"/>
      <c r="DY49" s="66"/>
      <c r="DZ49" s="66"/>
      <c r="EA49" s="66"/>
      <c r="EB49" s="66"/>
      <c r="EC49" s="66"/>
      <c r="ED49" s="66"/>
      <c r="EE49" s="66"/>
      <c r="EF49" s="66"/>
      <c r="EG49" s="66"/>
      <c r="EH49" s="66"/>
      <c r="EI49" s="66"/>
      <c r="EJ49" s="66"/>
      <c r="EK49" s="66"/>
      <c r="EL49" s="66"/>
      <c r="EM49" s="66"/>
      <c r="EN49" s="66"/>
      <c r="EO49" s="66"/>
      <c r="EP49" s="66"/>
      <c r="EQ49" s="66"/>
      <c r="ER49" s="66"/>
      <c r="ES49" s="66"/>
      <c r="ET49" s="66"/>
      <c r="EU49" s="66"/>
      <c r="EV49" s="66"/>
      <c r="EW49" s="66"/>
      <c r="EX49" s="66"/>
      <c r="EY49" s="66"/>
      <c r="EZ49" s="66"/>
      <c r="FA49" s="66"/>
      <c r="FB49" s="66"/>
      <c r="FC49" s="66"/>
      <c r="FD49" s="66"/>
      <c r="FE49" s="66"/>
      <c r="FF49" s="66"/>
      <c r="FG49" s="66"/>
      <c r="FH49" s="66"/>
      <c r="FI49" s="66"/>
      <c r="FJ49" s="66"/>
      <c r="FK49" s="66"/>
      <c r="FL49" s="66"/>
      <c r="FM49" s="66"/>
      <c r="FN49" s="66"/>
      <c r="FO49" s="66"/>
      <c r="FP49" s="66"/>
      <c r="FQ49" s="66"/>
      <c r="FR49" s="66"/>
      <c r="FS49" s="66"/>
      <c r="FT49" s="66"/>
      <c r="FU49" s="66"/>
      <c r="FV49" s="66"/>
      <c r="FW49" s="66"/>
      <c r="FX49" s="66"/>
      <c r="FY49" s="66"/>
      <c r="FZ49" s="66"/>
      <c r="GA49" s="66"/>
      <c r="GB49" s="66"/>
      <c r="GC49" s="66"/>
      <c r="GD49" s="66"/>
      <c r="GE49" s="66"/>
      <c r="GF49" s="66"/>
      <c r="GG49" s="66"/>
      <c r="GH49" s="66"/>
      <c r="GI49" s="66"/>
      <c r="GJ49" s="66"/>
      <c r="GK49" s="66"/>
      <c r="GL49" s="66"/>
      <c r="GM49" s="66"/>
      <c r="GN49" s="66"/>
      <c r="GO49" s="66"/>
      <c r="GP49" s="66"/>
      <c r="GQ49" s="66"/>
      <c r="GR49" s="66"/>
      <c r="GS49" s="66"/>
      <c r="GT49" s="66"/>
      <c r="GU49" s="66"/>
      <c r="GV49" s="66"/>
      <c r="GW49" s="66"/>
      <c r="GX49" s="66"/>
      <c r="GY49" s="66"/>
      <c r="GZ49" s="66"/>
      <c r="HA49" s="66"/>
      <c r="HB49" s="66"/>
      <c r="HC49" s="66"/>
      <c r="HD49" s="66"/>
      <c r="HE49" s="66"/>
      <c r="HF49" s="66"/>
      <c r="HG49" s="66"/>
      <c r="HH49" s="66"/>
      <c r="HI49" s="66"/>
      <c r="HJ49" s="66"/>
      <c r="HK49" s="66"/>
      <c r="HL49" s="66"/>
      <c r="HM49" s="66"/>
      <c r="HN49" s="66"/>
      <c r="HO49" s="66"/>
      <c r="HP49" s="66"/>
      <c r="HQ49" s="66"/>
      <c r="HR49" s="66"/>
      <c r="HS49" s="66"/>
      <c r="HT49" s="66"/>
      <c r="HU49" s="66"/>
      <c r="HV49" s="66"/>
      <c r="HW49" s="66"/>
      <c r="HX49" s="66"/>
      <c r="HY49" s="66"/>
      <c r="HZ49" s="66"/>
      <c r="IA49" s="66"/>
      <c r="IB49" s="66"/>
      <c r="IC49" s="66"/>
      <c r="ID49" s="66"/>
      <c r="IE49" s="66"/>
      <c r="IF49" s="66"/>
      <c r="IG49" s="66"/>
      <c r="IH49" s="66"/>
      <c r="II49" s="66"/>
      <c r="IJ49" s="66"/>
      <c r="IK49" s="66"/>
      <c r="IL49" s="66"/>
      <c r="IM49" s="66"/>
      <c r="IN49" s="66"/>
      <c r="IO49" s="66"/>
      <c r="IP49" s="66"/>
      <c r="IQ49" s="66"/>
      <c r="IR49" s="66"/>
      <c r="IS49" s="66"/>
      <c r="IT49" s="66"/>
      <c r="IU49" s="66"/>
      <c r="IV49" s="66"/>
    </row>
    <row r="50" spans="1:256" x14ac:dyDescent="0.2">
      <c r="A50" s="66"/>
      <c r="B50" s="166" t="str">
        <f>'Forecast COS'!A26</f>
        <v>Pharmacy Services</v>
      </c>
      <c r="C50" s="167">
        <f>'Forecast COS'!T26</f>
        <v>10950</v>
      </c>
      <c r="D50" s="167">
        <f>'Forecast COS'!AG26</f>
        <v>10950</v>
      </c>
      <c r="E50" s="167">
        <f>'Forecast COS'!AT26</f>
        <v>10950</v>
      </c>
      <c r="F50" s="167">
        <f>'Forecast COS'!BG26</f>
        <v>10950</v>
      </c>
      <c r="G50" s="168">
        <f>'Forecast COS'!BT26</f>
        <v>10950</v>
      </c>
      <c r="H50" s="66"/>
      <c r="I50" s="66"/>
      <c r="J50" s="66"/>
      <c r="K50" s="66"/>
      <c r="L50" s="66"/>
      <c r="M50" s="66"/>
      <c r="N50" s="66"/>
      <c r="O50" s="66"/>
      <c r="P50" s="66"/>
      <c r="Q50" s="66"/>
      <c r="R50" s="66"/>
      <c r="S50" s="66"/>
      <c r="T50" s="66"/>
      <c r="U50" s="66"/>
      <c r="V50" s="66"/>
      <c r="W50" s="66"/>
      <c r="X50" s="66"/>
      <c r="Y50" s="66"/>
      <c r="Z50" s="66"/>
      <c r="AA50" s="66"/>
      <c r="AB50" s="66"/>
      <c r="AC50" s="66"/>
      <c r="AD50" s="66"/>
      <c r="AE50" s="66"/>
      <c r="AF50" s="66"/>
      <c r="AG50" s="66"/>
      <c r="AH50" s="66"/>
      <c r="AI50" s="66"/>
      <c r="AJ50" s="66"/>
      <c r="AK50" s="66"/>
      <c r="AL50" s="66"/>
      <c r="AM50" s="66"/>
      <c r="AN50" s="66"/>
      <c r="AO50" s="66"/>
      <c r="AP50" s="66"/>
      <c r="AQ50" s="66"/>
      <c r="AR50" s="66"/>
      <c r="AS50" s="66"/>
      <c r="AT50" s="66"/>
      <c r="AU50" s="66"/>
      <c r="AV50" s="66"/>
      <c r="AW50" s="66"/>
      <c r="AX50" s="66"/>
      <c r="AY50" s="66"/>
      <c r="AZ50" s="66"/>
      <c r="BA50" s="66"/>
      <c r="BB50" s="66"/>
      <c r="BC50" s="66"/>
      <c r="BD50" s="66"/>
      <c r="BE50" s="66"/>
      <c r="BF50" s="66"/>
      <c r="BG50" s="66"/>
      <c r="BH50" s="66"/>
      <c r="BI50" s="66"/>
      <c r="BJ50" s="66"/>
      <c r="BK50" s="66"/>
      <c r="BL50" s="66"/>
      <c r="BM50" s="66"/>
      <c r="BN50" s="66"/>
      <c r="BO50" s="66"/>
      <c r="BP50" s="66"/>
      <c r="BQ50" s="66"/>
      <c r="BR50" s="66"/>
      <c r="BS50" s="66"/>
      <c r="BT50" s="66"/>
      <c r="BU50" s="66"/>
      <c r="BV50" s="66"/>
      <c r="BW50" s="66"/>
      <c r="BX50" s="66"/>
      <c r="BY50" s="66"/>
      <c r="BZ50" s="66"/>
      <c r="CA50" s="66"/>
      <c r="CB50" s="66"/>
      <c r="CC50" s="66"/>
      <c r="CD50" s="66"/>
      <c r="CE50" s="66"/>
      <c r="CF50" s="66"/>
      <c r="CG50" s="66"/>
      <c r="CH50" s="66"/>
      <c r="CI50" s="66"/>
      <c r="CJ50" s="66"/>
      <c r="CK50" s="66"/>
      <c r="CL50" s="66"/>
      <c r="CM50" s="66"/>
      <c r="CN50" s="66"/>
      <c r="CO50" s="66"/>
      <c r="CP50" s="66"/>
      <c r="CQ50" s="66"/>
      <c r="CR50" s="66"/>
      <c r="CS50" s="66"/>
      <c r="CT50" s="66"/>
      <c r="CU50" s="66"/>
      <c r="CV50" s="66"/>
      <c r="CW50" s="66"/>
      <c r="CX50" s="66"/>
      <c r="CY50" s="66"/>
      <c r="CZ50" s="66"/>
      <c r="DA50" s="66"/>
      <c r="DB50" s="66"/>
      <c r="DC50" s="66"/>
      <c r="DD50" s="66"/>
      <c r="DE50" s="66"/>
      <c r="DF50" s="66"/>
      <c r="DG50" s="66"/>
      <c r="DH50" s="66"/>
      <c r="DI50" s="66"/>
      <c r="DJ50" s="66"/>
      <c r="DK50" s="66"/>
      <c r="DL50" s="66"/>
      <c r="DM50" s="66"/>
      <c r="DN50" s="66"/>
      <c r="DO50" s="66"/>
      <c r="DP50" s="66"/>
      <c r="DQ50" s="66"/>
      <c r="DR50" s="66"/>
      <c r="DS50" s="66"/>
      <c r="DT50" s="66"/>
      <c r="DU50" s="66"/>
      <c r="DV50" s="66"/>
      <c r="DW50" s="66"/>
      <c r="DX50" s="66"/>
      <c r="DY50" s="66"/>
      <c r="DZ50" s="66"/>
      <c r="EA50" s="66"/>
      <c r="EB50" s="66"/>
      <c r="EC50" s="66"/>
      <c r="ED50" s="66"/>
      <c r="EE50" s="66"/>
      <c r="EF50" s="66"/>
      <c r="EG50" s="66"/>
      <c r="EH50" s="66"/>
      <c r="EI50" s="66"/>
      <c r="EJ50" s="66"/>
      <c r="EK50" s="66"/>
      <c r="EL50" s="66"/>
      <c r="EM50" s="66"/>
      <c r="EN50" s="66"/>
      <c r="EO50" s="66"/>
      <c r="EP50" s="66"/>
      <c r="EQ50" s="66"/>
      <c r="ER50" s="66"/>
      <c r="ES50" s="66"/>
      <c r="ET50" s="66"/>
      <c r="EU50" s="66"/>
      <c r="EV50" s="66"/>
      <c r="EW50" s="66"/>
      <c r="EX50" s="66"/>
      <c r="EY50" s="66"/>
      <c r="EZ50" s="66"/>
      <c r="FA50" s="66"/>
      <c r="FB50" s="66"/>
      <c r="FC50" s="66"/>
      <c r="FD50" s="66"/>
      <c r="FE50" s="66"/>
      <c r="FF50" s="66"/>
      <c r="FG50" s="66"/>
      <c r="FH50" s="66"/>
      <c r="FI50" s="66"/>
      <c r="FJ50" s="66"/>
      <c r="FK50" s="66"/>
      <c r="FL50" s="66"/>
      <c r="FM50" s="66"/>
      <c r="FN50" s="66"/>
      <c r="FO50" s="66"/>
      <c r="FP50" s="66"/>
      <c r="FQ50" s="66"/>
      <c r="FR50" s="66"/>
      <c r="FS50" s="66"/>
      <c r="FT50" s="66"/>
      <c r="FU50" s="66"/>
      <c r="FV50" s="66"/>
      <c r="FW50" s="66"/>
      <c r="FX50" s="66"/>
      <c r="FY50" s="66"/>
      <c r="FZ50" s="66"/>
      <c r="GA50" s="66"/>
      <c r="GB50" s="66"/>
      <c r="GC50" s="66"/>
      <c r="GD50" s="66"/>
      <c r="GE50" s="66"/>
      <c r="GF50" s="66"/>
      <c r="GG50" s="66"/>
      <c r="GH50" s="66"/>
      <c r="GI50" s="66"/>
      <c r="GJ50" s="66"/>
      <c r="GK50" s="66"/>
      <c r="GL50" s="66"/>
      <c r="GM50" s="66"/>
      <c r="GN50" s="66"/>
      <c r="GO50" s="66"/>
      <c r="GP50" s="66"/>
      <c r="GQ50" s="66"/>
      <c r="GR50" s="66"/>
      <c r="GS50" s="66"/>
      <c r="GT50" s="66"/>
      <c r="GU50" s="66"/>
      <c r="GV50" s="66"/>
      <c r="GW50" s="66"/>
      <c r="GX50" s="66"/>
      <c r="GY50" s="66"/>
      <c r="GZ50" s="66"/>
      <c r="HA50" s="66"/>
      <c r="HB50" s="66"/>
      <c r="HC50" s="66"/>
      <c r="HD50" s="66"/>
      <c r="HE50" s="66"/>
      <c r="HF50" s="66"/>
      <c r="HG50" s="66"/>
      <c r="HH50" s="66"/>
      <c r="HI50" s="66"/>
      <c r="HJ50" s="66"/>
      <c r="HK50" s="66"/>
      <c r="HL50" s="66"/>
      <c r="HM50" s="66"/>
      <c r="HN50" s="66"/>
      <c r="HO50" s="66"/>
      <c r="HP50" s="66"/>
      <c r="HQ50" s="66"/>
      <c r="HR50" s="66"/>
      <c r="HS50" s="66"/>
      <c r="HT50" s="66"/>
      <c r="HU50" s="66"/>
      <c r="HV50" s="66"/>
      <c r="HW50" s="66"/>
      <c r="HX50" s="66"/>
      <c r="HY50" s="66"/>
      <c r="HZ50" s="66"/>
      <c r="IA50" s="66"/>
      <c r="IB50" s="66"/>
      <c r="IC50" s="66"/>
      <c r="ID50" s="66"/>
      <c r="IE50" s="66"/>
      <c r="IF50" s="66"/>
      <c r="IG50" s="66"/>
      <c r="IH50" s="66"/>
      <c r="II50" s="66"/>
      <c r="IJ50" s="66"/>
      <c r="IK50" s="66"/>
      <c r="IL50" s="66"/>
      <c r="IM50" s="66"/>
      <c r="IN50" s="66"/>
      <c r="IO50" s="66"/>
      <c r="IP50" s="66"/>
      <c r="IQ50" s="66"/>
      <c r="IR50" s="66"/>
      <c r="IS50" s="66"/>
      <c r="IT50" s="66"/>
      <c r="IU50" s="66"/>
      <c r="IV50" s="66"/>
    </row>
    <row r="51" spans="1:256" x14ac:dyDescent="0.2">
      <c r="A51" s="66"/>
      <c r="B51" s="166" t="str">
        <f>'Forecast COS'!A27</f>
        <v>Physician Fees</v>
      </c>
      <c r="C51" s="167">
        <f>'Forecast COS'!T27</f>
        <v>180000</v>
      </c>
      <c r="D51" s="167">
        <f>'Forecast COS'!AG27</f>
        <v>180000</v>
      </c>
      <c r="E51" s="167">
        <f>'Forecast COS'!AT27</f>
        <v>180000</v>
      </c>
      <c r="F51" s="167">
        <f>'Forecast COS'!BG27</f>
        <v>180000</v>
      </c>
      <c r="G51" s="168">
        <f>'Forecast COS'!BT27</f>
        <v>180000</v>
      </c>
      <c r="H51" s="66"/>
      <c r="I51" s="66"/>
      <c r="J51" s="66"/>
      <c r="K51" s="66"/>
      <c r="L51" s="66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  <c r="AA51" s="66"/>
      <c r="AB51" s="66"/>
      <c r="AC51" s="66"/>
      <c r="AD51" s="66"/>
      <c r="AE51" s="66"/>
      <c r="AF51" s="66"/>
      <c r="AG51" s="66"/>
      <c r="AH51" s="66"/>
      <c r="AI51" s="66"/>
      <c r="AJ51" s="66"/>
      <c r="AK51" s="66"/>
      <c r="AL51" s="66"/>
      <c r="AM51" s="66"/>
      <c r="AN51" s="66"/>
      <c r="AO51" s="66"/>
      <c r="AP51" s="66"/>
      <c r="AQ51" s="66"/>
      <c r="AR51" s="66"/>
      <c r="AS51" s="66"/>
      <c r="AT51" s="66"/>
      <c r="AU51" s="66"/>
      <c r="AV51" s="66"/>
      <c r="AW51" s="66"/>
      <c r="AX51" s="66"/>
      <c r="AY51" s="66"/>
      <c r="AZ51" s="66"/>
      <c r="BA51" s="66"/>
      <c r="BB51" s="66"/>
      <c r="BC51" s="66"/>
      <c r="BD51" s="66"/>
      <c r="BE51" s="66"/>
      <c r="BF51" s="66"/>
      <c r="BG51" s="66"/>
      <c r="BH51" s="66"/>
      <c r="BI51" s="66"/>
      <c r="BJ51" s="66"/>
      <c r="BK51" s="66"/>
      <c r="BL51" s="66"/>
      <c r="BM51" s="66"/>
      <c r="BN51" s="66"/>
      <c r="BO51" s="66"/>
      <c r="BP51" s="66"/>
      <c r="BQ51" s="66"/>
      <c r="BR51" s="66"/>
      <c r="BS51" s="66"/>
      <c r="BT51" s="66"/>
      <c r="BU51" s="66"/>
      <c r="BV51" s="66"/>
      <c r="BW51" s="66"/>
      <c r="BX51" s="66"/>
      <c r="BY51" s="66"/>
      <c r="BZ51" s="66"/>
      <c r="CA51" s="66"/>
      <c r="CB51" s="66"/>
      <c r="CC51" s="66"/>
      <c r="CD51" s="66"/>
      <c r="CE51" s="66"/>
      <c r="CF51" s="66"/>
      <c r="CG51" s="66"/>
      <c r="CH51" s="66"/>
      <c r="CI51" s="66"/>
      <c r="CJ51" s="66"/>
      <c r="CK51" s="66"/>
      <c r="CL51" s="66"/>
      <c r="CM51" s="66"/>
      <c r="CN51" s="66"/>
      <c r="CO51" s="66"/>
      <c r="CP51" s="66"/>
      <c r="CQ51" s="66"/>
      <c r="CR51" s="66"/>
      <c r="CS51" s="66"/>
      <c r="CT51" s="66"/>
      <c r="CU51" s="66"/>
      <c r="CV51" s="66"/>
      <c r="CW51" s="66"/>
      <c r="CX51" s="66"/>
      <c r="CY51" s="66"/>
      <c r="CZ51" s="66"/>
      <c r="DA51" s="66"/>
      <c r="DB51" s="66"/>
      <c r="DC51" s="66"/>
      <c r="DD51" s="66"/>
      <c r="DE51" s="66"/>
      <c r="DF51" s="66"/>
      <c r="DG51" s="66"/>
      <c r="DH51" s="66"/>
      <c r="DI51" s="66"/>
      <c r="DJ51" s="66"/>
      <c r="DK51" s="66"/>
      <c r="DL51" s="66"/>
      <c r="DM51" s="66"/>
      <c r="DN51" s="66"/>
      <c r="DO51" s="66"/>
      <c r="DP51" s="66"/>
      <c r="DQ51" s="66"/>
      <c r="DR51" s="66"/>
      <c r="DS51" s="66"/>
      <c r="DT51" s="66"/>
      <c r="DU51" s="66"/>
      <c r="DV51" s="66"/>
      <c r="DW51" s="66"/>
      <c r="DX51" s="66"/>
      <c r="DY51" s="66"/>
      <c r="DZ51" s="66"/>
      <c r="EA51" s="66"/>
      <c r="EB51" s="66"/>
      <c r="EC51" s="66"/>
      <c r="ED51" s="66"/>
      <c r="EE51" s="66"/>
      <c r="EF51" s="66"/>
      <c r="EG51" s="66"/>
      <c r="EH51" s="66"/>
      <c r="EI51" s="66"/>
      <c r="EJ51" s="66"/>
      <c r="EK51" s="66"/>
      <c r="EL51" s="66"/>
      <c r="EM51" s="66"/>
      <c r="EN51" s="66"/>
      <c r="EO51" s="66"/>
      <c r="EP51" s="66"/>
      <c r="EQ51" s="66"/>
      <c r="ER51" s="66"/>
      <c r="ES51" s="66"/>
      <c r="ET51" s="66"/>
      <c r="EU51" s="66"/>
      <c r="EV51" s="66"/>
      <c r="EW51" s="66"/>
      <c r="EX51" s="66"/>
      <c r="EY51" s="66"/>
      <c r="EZ51" s="66"/>
      <c r="FA51" s="66"/>
      <c r="FB51" s="66"/>
      <c r="FC51" s="66"/>
      <c r="FD51" s="66"/>
      <c r="FE51" s="66"/>
      <c r="FF51" s="66"/>
      <c r="FG51" s="66"/>
      <c r="FH51" s="66"/>
      <c r="FI51" s="66"/>
      <c r="FJ51" s="66"/>
      <c r="FK51" s="66"/>
      <c r="FL51" s="66"/>
      <c r="FM51" s="66"/>
      <c r="FN51" s="66"/>
      <c r="FO51" s="66"/>
      <c r="FP51" s="66"/>
      <c r="FQ51" s="66"/>
      <c r="FR51" s="66"/>
      <c r="FS51" s="66"/>
      <c r="FT51" s="66"/>
      <c r="FU51" s="66"/>
      <c r="FV51" s="66"/>
      <c r="FW51" s="66"/>
      <c r="FX51" s="66"/>
      <c r="FY51" s="66"/>
      <c r="FZ51" s="66"/>
      <c r="GA51" s="66"/>
      <c r="GB51" s="66"/>
      <c r="GC51" s="66"/>
      <c r="GD51" s="66"/>
      <c r="GE51" s="66"/>
      <c r="GF51" s="66"/>
      <c r="GG51" s="66"/>
      <c r="GH51" s="66"/>
      <c r="GI51" s="66"/>
      <c r="GJ51" s="66"/>
      <c r="GK51" s="66"/>
      <c r="GL51" s="66"/>
      <c r="GM51" s="66"/>
      <c r="GN51" s="66"/>
      <c r="GO51" s="66"/>
      <c r="GP51" s="66"/>
      <c r="GQ51" s="66"/>
      <c r="GR51" s="66"/>
      <c r="GS51" s="66"/>
      <c r="GT51" s="66"/>
      <c r="GU51" s="66"/>
      <c r="GV51" s="66"/>
      <c r="GW51" s="66"/>
      <c r="GX51" s="66"/>
      <c r="GY51" s="66"/>
      <c r="GZ51" s="66"/>
      <c r="HA51" s="66"/>
      <c r="HB51" s="66"/>
      <c r="HC51" s="66"/>
      <c r="HD51" s="66"/>
      <c r="HE51" s="66"/>
      <c r="HF51" s="66"/>
      <c r="HG51" s="66"/>
      <c r="HH51" s="66"/>
      <c r="HI51" s="66"/>
      <c r="HJ51" s="66"/>
      <c r="HK51" s="66"/>
      <c r="HL51" s="66"/>
      <c r="HM51" s="66"/>
      <c r="HN51" s="66"/>
      <c r="HO51" s="66"/>
      <c r="HP51" s="66"/>
      <c r="HQ51" s="66"/>
      <c r="HR51" s="66"/>
      <c r="HS51" s="66"/>
      <c r="HT51" s="66"/>
      <c r="HU51" s="66"/>
      <c r="HV51" s="66"/>
      <c r="HW51" s="66"/>
      <c r="HX51" s="66"/>
      <c r="HY51" s="66"/>
      <c r="HZ51" s="66"/>
      <c r="IA51" s="66"/>
      <c r="IB51" s="66"/>
      <c r="IC51" s="66"/>
      <c r="ID51" s="66"/>
      <c r="IE51" s="66"/>
      <c r="IF51" s="66"/>
      <c r="IG51" s="66"/>
      <c r="IH51" s="66"/>
      <c r="II51" s="66"/>
      <c r="IJ51" s="66"/>
      <c r="IK51" s="66"/>
      <c r="IL51" s="66"/>
      <c r="IM51" s="66"/>
      <c r="IN51" s="66"/>
      <c r="IO51" s="66"/>
      <c r="IP51" s="66"/>
      <c r="IQ51" s="66"/>
      <c r="IR51" s="66"/>
      <c r="IS51" s="66"/>
      <c r="IT51" s="66"/>
      <c r="IU51" s="66"/>
      <c r="IV51" s="66"/>
    </row>
    <row r="52" spans="1:256" x14ac:dyDescent="0.2">
      <c r="A52" s="66"/>
      <c r="B52" s="166" t="str">
        <f>'Forecast COS'!A28</f>
        <v>Radiology Services</v>
      </c>
      <c r="C52" s="167">
        <f>'Forecast COS'!T28</f>
        <v>23241.375</v>
      </c>
      <c r="D52" s="167">
        <f>'Forecast COS'!AG28</f>
        <v>24532.562499999996</v>
      </c>
      <c r="E52" s="167">
        <f>'Forecast COS'!AT28</f>
        <v>27306.5625</v>
      </c>
      <c r="F52" s="167">
        <f>'Forecast COS'!BG28</f>
        <v>28606.875</v>
      </c>
      <c r="G52" s="168">
        <f>'Forecast COS'!BT28</f>
        <v>31207.5</v>
      </c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66"/>
      <c r="AG52" s="66"/>
      <c r="AH52" s="66"/>
      <c r="AI52" s="66"/>
      <c r="AJ52" s="66"/>
      <c r="AK52" s="66"/>
      <c r="AL52" s="66"/>
      <c r="AM52" s="66"/>
      <c r="AN52" s="66"/>
      <c r="AO52" s="66"/>
      <c r="AP52" s="66"/>
      <c r="AQ52" s="66"/>
      <c r="AR52" s="66"/>
      <c r="AS52" s="66"/>
      <c r="AT52" s="66"/>
      <c r="AU52" s="66"/>
      <c r="AV52" s="66"/>
      <c r="AW52" s="66"/>
      <c r="AX52" s="66"/>
      <c r="AY52" s="66"/>
      <c r="AZ52" s="66"/>
      <c r="BA52" s="66"/>
      <c r="BB52" s="66"/>
      <c r="BC52" s="66"/>
      <c r="BD52" s="66"/>
      <c r="BE52" s="66"/>
      <c r="BF52" s="66"/>
      <c r="BG52" s="66"/>
      <c r="BH52" s="66"/>
      <c r="BI52" s="66"/>
      <c r="BJ52" s="66"/>
      <c r="BK52" s="66"/>
      <c r="BL52" s="66"/>
      <c r="BM52" s="66"/>
      <c r="BN52" s="66"/>
      <c r="BO52" s="66"/>
      <c r="BP52" s="66"/>
      <c r="BQ52" s="66"/>
      <c r="BR52" s="66"/>
      <c r="BS52" s="66"/>
      <c r="BT52" s="66"/>
      <c r="BU52" s="66"/>
      <c r="BV52" s="66"/>
      <c r="BW52" s="66"/>
      <c r="BX52" s="66"/>
      <c r="BY52" s="66"/>
      <c r="BZ52" s="66"/>
      <c r="CA52" s="66"/>
      <c r="CB52" s="66"/>
      <c r="CC52" s="66"/>
      <c r="CD52" s="66"/>
      <c r="CE52" s="66"/>
      <c r="CF52" s="66"/>
      <c r="CG52" s="66"/>
      <c r="CH52" s="66"/>
      <c r="CI52" s="66"/>
      <c r="CJ52" s="66"/>
      <c r="CK52" s="66"/>
      <c r="CL52" s="66"/>
      <c r="CM52" s="66"/>
      <c r="CN52" s="66"/>
      <c r="CO52" s="66"/>
      <c r="CP52" s="66"/>
      <c r="CQ52" s="66"/>
      <c r="CR52" s="66"/>
      <c r="CS52" s="66"/>
      <c r="CT52" s="66"/>
      <c r="CU52" s="66"/>
      <c r="CV52" s="66"/>
      <c r="CW52" s="66"/>
      <c r="CX52" s="66"/>
      <c r="CY52" s="66"/>
      <c r="CZ52" s="66"/>
      <c r="DA52" s="66"/>
      <c r="DB52" s="66"/>
      <c r="DC52" s="66"/>
      <c r="DD52" s="66"/>
      <c r="DE52" s="66"/>
      <c r="DF52" s="66"/>
      <c r="DG52" s="66"/>
      <c r="DH52" s="66"/>
      <c r="DI52" s="66"/>
      <c r="DJ52" s="66"/>
      <c r="DK52" s="66"/>
      <c r="DL52" s="66"/>
      <c r="DM52" s="66"/>
      <c r="DN52" s="66"/>
      <c r="DO52" s="66"/>
      <c r="DP52" s="66"/>
      <c r="DQ52" s="66"/>
      <c r="DR52" s="66"/>
      <c r="DS52" s="66"/>
      <c r="DT52" s="66"/>
      <c r="DU52" s="66"/>
      <c r="DV52" s="66"/>
      <c r="DW52" s="66"/>
      <c r="DX52" s="66"/>
      <c r="DY52" s="66"/>
      <c r="DZ52" s="66"/>
      <c r="EA52" s="66"/>
      <c r="EB52" s="66"/>
      <c r="EC52" s="66"/>
      <c r="ED52" s="66"/>
      <c r="EE52" s="66"/>
      <c r="EF52" s="66"/>
      <c r="EG52" s="66"/>
      <c r="EH52" s="66"/>
      <c r="EI52" s="66"/>
      <c r="EJ52" s="66"/>
      <c r="EK52" s="66"/>
      <c r="EL52" s="66"/>
      <c r="EM52" s="66"/>
      <c r="EN52" s="66"/>
      <c r="EO52" s="66"/>
      <c r="EP52" s="66"/>
      <c r="EQ52" s="66"/>
      <c r="ER52" s="66"/>
      <c r="ES52" s="66"/>
      <c r="ET52" s="66"/>
      <c r="EU52" s="66"/>
      <c r="EV52" s="66"/>
      <c r="EW52" s="66"/>
      <c r="EX52" s="66"/>
      <c r="EY52" s="66"/>
      <c r="EZ52" s="66"/>
      <c r="FA52" s="66"/>
      <c r="FB52" s="66"/>
      <c r="FC52" s="66"/>
      <c r="FD52" s="66"/>
      <c r="FE52" s="66"/>
      <c r="FF52" s="66"/>
      <c r="FG52" s="66"/>
      <c r="FH52" s="66"/>
      <c r="FI52" s="66"/>
      <c r="FJ52" s="66"/>
      <c r="FK52" s="66"/>
      <c r="FL52" s="66"/>
      <c r="FM52" s="66"/>
      <c r="FN52" s="66"/>
      <c r="FO52" s="66"/>
      <c r="FP52" s="66"/>
      <c r="FQ52" s="66"/>
      <c r="FR52" s="66"/>
      <c r="FS52" s="66"/>
      <c r="FT52" s="66"/>
      <c r="FU52" s="66"/>
      <c r="FV52" s="66"/>
      <c r="FW52" s="66"/>
      <c r="FX52" s="66"/>
      <c r="FY52" s="66"/>
      <c r="FZ52" s="66"/>
      <c r="GA52" s="66"/>
      <c r="GB52" s="66"/>
      <c r="GC52" s="66"/>
      <c r="GD52" s="66"/>
      <c r="GE52" s="66"/>
      <c r="GF52" s="66"/>
      <c r="GG52" s="66"/>
      <c r="GH52" s="66"/>
      <c r="GI52" s="66"/>
      <c r="GJ52" s="66"/>
      <c r="GK52" s="66"/>
      <c r="GL52" s="66"/>
      <c r="GM52" s="66"/>
      <c r="GN52" s="66"/>
      <c r="GO52" s="66"/>
      <c r="GP52" s="66"/>
      <c r="GQ52" s="66"/>
      <c r="GR52" s="66"/>
      <c r="GS52" s="66"/>
      <c r="GT52" s="66"/>
      <c r="GU52" s="66"/>
      <c r="GV52" s="66"/>
      <c r="GW52" s="66"/>
      <c r="GX52" s="66"/>
      <c r="GY52" s="66"/>
      <c r="GZ52" s="66"/>
      <c r="HA52" s="66"/>
      <c r="HB52" s="66"/>
      <c r="HC52" s="66"/>
      <c r="HD52" s="66"/>
      <c r="HE52" s="66"/>
      <c r="HF52" s="66"/>
      <c r="HG52" s="66"/>
      <c r="HH52" s="66"/>
      <c r="HI52" s="66"/>
      <c r="HJ52" s="66"/>
      <c r="HK52" s="66"/>
      <c r="HL52" s="66"/>
      <c r="HM52" s="66"/>
      <c r="HN52" s="66"/>
      <c r="HO52" s="66"/>
      <c r="HP52" s="66"/>
      <c r="HQ52" s="66"/>
      <c r="HR52" s="66"/>
      <c r="HS52" s="66"/>
      <c r="HT52" s="66"/>
      <c r="HU52" s="66"/>
      <c r="HV52" s="66"/>
      <c r="HW52" s="66"/>
      <c r="HX52" s="66"/>
      <c r="HY52" s="66"/>
      <c r="HZ52" s="66"/>
      <c r="IA52" s="66"/>
      <c r="IB52" s="66"/>
      <c r="IC52" s="66"/>
      <c r="ID52" s="66"/>
      <c r="IE52" s="66"/>
      <c r="IF52" s="66"/>
      <c r="IG52" s="66"/>
      <c r="IH52" s="66"/>
      <c r="II52" s="66"/>
      <c r="IJ52" s="66"/>
      <c r="IK52" s="66"/>
      <c r="IL52" s="66"/>
      <c r="IM52" s="66"/>
      <c r="IN52" s="66"/>
      <c r="IO52" s="66"/>
      <c r="IP52" s="66"/>
      <c r="IQ52" s="66"/>
      <c r="IR52" s="66"/>
      <c r="IS52" s="66"/>
      <c r="IT52" s="66"/>
      <c r="IU52" s="66"/>
      <c r="IV52" s="66"/>
    </row>
    <row r="53" spans="1:256" x14ac:dyDescent="0.2">
      <c r="A53" s="66"/>
      <c r="B53" s="166" t="str">
        <f>'Forecast COS'!A29</f>
        <v>Department Supplies</v>
      </c>
      <c r="C53" s="167">
        <f>'Forecast COS'!T29</f>
        <v>18593.099999999995</v>
      </c>
      <c r="D53" s="167">
        <f>'Forecast COS'!AG29</f>
        <v>19626.049999999996</v>
      </c>
      <c r="E53" s="167">
        <f>'Forecast COS'!AT29</f>
        <v>21845.25</v>
      </c>
      <c r="F53" s="167">
        <f>'Forecast COS'!BG29</f>
        <v>22885.5</v>
      </c>
      <c r="G53" s="168">
        <f>'Forecast COS'!BT29</f>
        <v>24966</v>
      </c>
      <c r="H53" s="454"/>
      <c r="I53" s="66"/>
      <c r="J53" s="66"/>
      <c r="K53" s="66"/>
      <c r="L53" s="66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  <c r="AG53" s="66"/>
      <c r="AH53" s="66"/>
      <c r="AI53" s="66"/>
      <c r="AJ53" s="66"/>
      <c r="AK53" s="66"/>
      <c r="AL53" s="66"/>
      <c r="AM53" s="66"/>
      <c r="AN53" s="66"/>
      <c r="AO53" s="66"/>
      <c r="AP53" s="66"/>
      <c r="AQ53" s="66"/>
      <c r="AR53" s="66"/>
      <c r="AS53" s="66"/>
      <c r="AT53" s="66"/>
      <c r="AU53" s="66"/>
      <c r="AV53" s="66"/>
      <c r="AW53" s="66"/>
      <c r="AX53" s="66"/>
      <c r="AY53" s="66"/>
      <c r="AZ53" s="66"/>
      <c r="BA53" s="66"/>
      <c r="BB53" s="66"/>
      <c r="BC53" s="66"/>
      <c r="BD53" s="66"/>
      <c r="BE53" s="66"/>
      <c r="BF53" s="66"/>
      <c r="BG53" s="66"/>
      <c r="BH53" s="66"/>
      <c r="BI53" s="66"/>
      <c r="BJ53" s="66"/>
      <c r="BK53" s="66"/>
      <c r="BL53" s="66"/>
      <c r="BM53" s="66"/>
      <c r="BN53" s="66"/>
      <c r="BO53" s="66"/>
      <c r="BP53" s="66"/>
      <c r="BQ53" s="66"/>
      <c r="BR53" s="66"/>
      <c r="BS53" s="66"/>
      <c r="BT53" s="66"/>
      <c r="BU53" s="66"/>
      <c r="BV53" s="66"/>
      <c r="BW53" s="66"/>
      <c r="BX53" s="66"/>
      <c r="BY53" s="66"/>
      <c r="BZ53" s="66"/>
      <c r="CA53" s="66"/>
      <c r="CB53" s="66"/>
      <c r="CC53" s="66"/>
      <c r="CD53" s="66"/>
      <c r="CE53" s="66"/>
      <c r="CF53" s="66"/>
      <c r="CG53" s="66"/>
      <c r="CH53" s="66"/>
      <c r="CI53" s="66"/>
      <c r="CJ53" s="66"/>
      <c r="CK53" s="66"/>
      <c r="CL53" s="66"/>
      <c r="CM53" s="66"/>
      <c r="CN53" s="66"/>
      <c r="CO53" s="66"/>
      <c r="CP53" s="66"/>
      <c r="CQ53" s="66"/>
      <c r="CR53" s="66"/>
      <c r="CS53" s="66"/>
      <c r="CT53" s="66"/>
      <c r="CU53" s="66"/>
      <c r="CV53" s="66"/>
      <c r="CW53" s="66"/>
      <c r="CX53" s="66"/>
      <c r="CY53" s="66"/>
      <c r="CZ53" s="66"/>
      <c r="DA53" s="66"/>
      <c r="DB53" s="66"/>
      <c r="DC53" s="66"/>
      <c r="DD53" s="66"/>
      <c r="DE53" s="66"/>
      <c r="DF53" s="66"/>
      <c r="DG53" s="66"/>
      <c r="DH53" s="66"/>
      <c r="DI53" s="66"/>
      <c r="DJ53" s="66"/>
      <c r="DK53" s="66"/>
      <c r="DL53" s="66"/>
      <c r="DM53" s="66"/>
      <c r="DN53" s="66"/>
      <c r="DO53" s="66"/>
      <c r="DP53" s="66"/>
      <c r="DQ53" s="66"/>
      <c r="DR53" s="66"/>
      <c r="DS53" s="66"/>
      <c r="DT53" s="66"/>
      <c r="DU53" s="66"/>
      <c r="DV53" s="66"/>
      <c r="DW53" s="66"/>
      <c r="DX53" s="66"/>
      <c r="DY53" s="66"/>
      <c r="DZ53" s="66"/>
      <c r="EA53" s="66"/>
      <c r="EB53" s="66"/>
      <c r="EC53" s="66"/>
      <c r="ED53" s="66"/>
      <c r="EE53" s="66"/>
      <c r="EF53" s="66"/>
      <c r="EG53" s="66"/>
      <c r="EH53" s="66"/>
      <c r="EI53" s="66"/>
      <c r="EJ53" s="66"/>
      <c r="EK53" s="66"/>
      <c r="EL53" s="66"/>
      <c r="EM53" s="66"/>
      <c r="EN53" s="66"/>
      <c r="EO53" s="66"/>
      <c r="EP53" s="66"/>
      <c r="EQ53" s="66"/>
      <c r="ER53" s="66"/>
      <c r="ES53" s="66"/>
      <c r="ET53" s="66"/>
      <c r="EU53" s="66"/>
      <c r="EV53" s="66"/>
      <c r="EW53" s="66"/>
      <c r="EX53" s="66"/>
      <c r="EY53" s="66"/>
      <c r="EZ53" s="66"/>
      <c r="FA53" s="66"/>
      <c r="FB53" s="66"/>
      <c r="FC53" s="66"/>
      <c r="FD53" s="66"/>
      <c r="FE53" s="66"/>
      <c r="FF53" s="66"/>
      <c r="FG53" s="66"/>
      <c r="FH53" s="66"/>
      <c r="FI53" s="66"/>
      <c r="FJ53" s="66"/>
      <c r="FK53" s="66"/>
      <c r="FL53" s="66"/>
      <c r="FM53" s="66"/>
      <c r="FN53" s="66"/>
      <c r="FO53" s="66"/>
      <c r="FP53" s="66"/>
      <c r="FQ53" s="66"/>
      <c r="FR53" s="66"/>
      <c r="FS53" s="66"/>
      <c r="FT53" s="66"/>
      <c r="FU53" s="66"/>
      <c r="FV53" s="66"/>
      <c r="FW53" s="66"/>
      <c r="FX53" s="66"/>
      <c r="FY53" s="66"/>
      <c r="FZ53" s="66"/>
      <c r="GA53" s="66"/>
      <c r="GB53" s="66"/>
      <c r="GC53" s="66"/>
      <c r="GD53" s="66"/>
      <c r="GE53" s="66"/>
      <c r="GF53" s="66"/>
      <c r="GG53" s="66"/>
      <c r="GH53" s="66"/>
      <c r="GI53" s="66"/>
      <c r="GJ53" s="66"/>
      <c r="GK53" s="66"/>
      <c r="GL53" s="66"/>
      <c r="GM53" s="66"/>
      <c r="GN53" s="66"/>
      <c r="GO53" s="66"/>
      <c r="GP53" s="66"/>
      <c r="GQ53" s="66"/>
      <c r="GR53" s="66"/>
      <c r="GS53" s="66"/>
      <c r="GT53" s="66"/>
      <c r="GU53" s="66"/>
      <c r="GV53" s="66"/>
      <c r="GW53" s="66"/>
      <c r="GX53" s="66"/>
      <c r="GY53" s="66"/>
      <c r="GZ53" s="66"/>
      <c r="HA53" s="66"/>
      <c r="HB53" s="66"/>
      <c r="HC53" s="66"/>
      <c r="HD53" s="66"/>
      <c r="HE53" s="66"/>
      <c r="HF53" s="66"/>
      <c r="HG53" s="66"/>
      <c r="HH53" s="66"/>
      <c r="HI53" s="66"/>
      <c r="HJ53" s="66"/>
      <c r="HK53" s="66"/>
      <c r="HL53" s="66"/>
      <c r="HM53" s="66"/>
      <c r="HN53" s="66"/>
      <c r="HO53" s="66"/>
      <c r="HP53" s="66"/>
      <c r="HQ53" s="66"/>
      <c r="HR53" s="66"/>
      <c r="HS53" s="66"/>
      <c r="HT53" s="66"/>
      <c r="HU53" s="66"/>
      <c r="HV53" s="66"/>
      <c r="HW53" s="66"/>
      <c r="HX53" s="66"/>
      <c r="HY53" s="66"/>
      <c r="HZ53" s="66"/>
      <c r="IA53" s="66"/>
      <c r="IB53" s="66"/>
      <c r="IC53" s="66"/>
      <c r="ID53" s="66"/>
      <c r="IE53" s="66"/>
      <c r="IF53" s="66"/>
      <c r="IG53" s="66"/>
      <c r="IH53" s="66"/>
      <c r="II53" s="66"/>
      <c r="IJ53" s="66"/>
      <c r="IK53" s="66"/>
      <c r="IL53" s="66"/>
      <c r="IM53" s="66"/>
      <c r="IN53" s="66"/>
      <c r="IO53" s="66"/>
      <c r="IP53" s="66"/>
      <c r="IQ53" s="66"/>
      <c r="IR53" s="66"/>
      <c r="IS53" s="66"/>
      <c r="IT53" s="66"/>
      <c r="IU53" s="66"/>
      <c r="IV53" s="66"/>
    </row>
    <row r="54" spans="1:256" x14ac:dyDescent="0.2">
      <c r="A54" s="66"/>
      <c r="B54" s="353" t="str">
        <f>'Forecast COS'!A30</f>
        <v>Cost of sales - Total</v>
      </c>
      <c r="C54" s="354">
        <f>SUM(C29:C53)</f>
        <v>4210785.1949999994</v>
      </c>
      <c r="D54" s="354">
        <f>SUM(D29:D53)</f>
        <v>4422894.4404999996</v>
      </c>
      <c r="E54" s="354">
        <f>SUM(E29:E53)</f>
        <v>5199065.58</v>
      </c>
      <c r="F54" s="354">
        <f>SUM(F29:F53)</f>
        <v>5397331.9211281259</v>
      </c>
      <c r="G54" s="355">
        <f>SUM(G29:G53)</f>
        <v>5743202.356765829</v>
      </c>
      <c r="H54" s="66"/>
      <c r="I54" s="66"/>
      <c r="J54" s="66"/>
      <c r="K54" s="66"/>
      <c r="L54" s="66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66"/>
      <c r="AG54" s="66"/>
      <c r="AH54" s="66"/>
      <c r="AI54" s="66"/>
      <c r="AJ54" s="66"/>
      <c r="AK54" s="66"/>
      <c r="AL54" s="66"/>
      <c r="AM54" s="66"/>
      <c r="AN54" s="66"/>
      <c r="AO54" s="66"/>
      <c r="AP54" s="66"/>
      <c r="AQ54" s="66"/>
      <c r="AR54" s="66"/>
      <c r="AS54" s="66"/>
      <c r="AT54" s="66"/>
      <c r="AU54" s="66"/>
      <c r="AV54" s="66"/>
      <c r="AW54" s="66"/>
      <c r="AX54" s="66"/>
      <c r="AY54" s="66"/>
      <c r="AZ54" s="66"/>
      <c r="BA54" s="66"/>
      <c r="BB54" s="66"/>
      <c r="BC54" s="66"/>
      <c r="BD54" s="66"/>
      <c r="BE54" s="66"/>
      <c r="BF54" s="66"/>
      <c r="BG54" s="66"/>
      <c r="BH54" s="66"/>
      <c r="BI54" s="66"/>
      <c r="BJ54" s="66"/>
      <c r="BK54" s="66"/>
      <c r="BL54" s="66"/>
      <c r="BM54" s="66"/>
      <c r="BN54" s="66"/>
      <c r="BO54" s="66"/>
      <c r="BP54" s="66"/>
      <c r="BQ54" s="66"/>
      <c r="BR54" s="66"/>
      <c r="BS54" s="66"/>
      <c r="BT54" s="66"/>
      <c r="BU54" s="66"/>
      <c r="BV54" s="66"/>
      <c r="BW54" s="66"/>
      <c r="BX54" s="66"/>
      <c r="BY54" s="66"/>
      <c r="BZ54" s="66"/>
      <c r="CA54" s="66"/>
      <c r="CB54" s="66"/>
      <c r="CC54" s="66"/>
      <c r="CD54" s="66"/>
      <c r="CE54" s="66"/>
      <c r="CF54" s="66"/>
      <c r="CG54" s="66"/>
      <c r="CH54" s="66"/>
      <c r="CI54" s="66"/>
      <c r="CJ54" s="66"/>
      <c r="CK54" s="66"/>
      <c r="CL54" s="66"/>
      <c r="CM54" s="66"/>
      <c r="CN54" s="66"/>
      <c r="CO54" s="66"/>
      <c r="CP54" s="66"/>
      <c r="CQ54" s="66"/>
      <c r="CR54" s="66"/>
      <c r="CS54" s="66"/>
      <c r="CT54" s="66"/>
      <c r="CU54" s="66"/>
      <c r="CV54" s="66"/>
      <c r="CW54" s="66"/>
      <c r="CX54" s="66"/>
      <c r="CY54" s="66"/>
      <c r="CZ54" s="66"/>
      <c r="DA54" s="66"/>
      <c r="DB54" s="66"/>
      <c r="DC54" s="66"/>
      <c r="DD54" s="66"/>
      <c r="DE54" s="66"/>
      <c r="DF54" s="66"/>
      <c r="DG54" s="66"/>
      <c r="DH54" s="66"/>
      <c r="DI54" s="66"/>
      <c r="DJ54" s="66"/>
      <c r="DK54" s="66"/>
      <c r="DL54" s="66"/>
      <c r="DM54" s="66"/>
      <c r="DN54" s="66"/>
      <c r="DO54" s="66"/>
      <c r="DP54" s="66"/>
      <c r="DQ54" s="66"/>
      <c r="DR54" s="66"/>
      <c r="DS54" s="66"/>
      <c r="DT54" s="66"/>
      <c r="DU54" s="66"/>
      <c r="DV54" s="66"/>
      <c r="DW54" s="66"/>
      <c r="DX54" s="66"/>
      <c r="DY54" s="66"/>
      <c r="DZ54" s="66"/>
      <c r="EA54" s="66"/>
      <c r="EB54" s="66"/>
      <c r="EC54" s="66"/>
      <c r="ED54" s="66"/>
      <c r="EE54" s="66"/>
      <c r="EF54" s="66"/>
      <c r="EG54" s="66"/>
      <c r="EH54" s="66"/>
      <c r="EI54" s="66"/>
      <c r="EJ54" s="66"/>
      <c r="EK54" s="66"/>
      <c r="EL54" s="66"/>
      <c r="EM54" s="66"/>
      <c r="EN54" s="66"/>
      <c r="EO54" s="66"/>
      <c r="EP54" s="66"/>
      <c r="EQ54" s="66"/>
      <c r="ER54" s="66"/>
      <c r="ES54" s="66"/>
      <c r="ET54" s="66"/>
      <c r="EU54" s="66"/>
      <c r="EV54" s="66"/>
      <c r="EW54" s="66"/>
      <c r="EX54" s="66"/>
      <c r="EY54" s="66"/>
      <c r="EZ54" s="66"/>
      <c r="FA54" s="66"/>
      <c r="FB54" s="66"/>
      <c r="FC54" s="66"/>
      <c r="FD54" s="66"/>
      <c r="FE54" s="66"/>
      <c r="FF54" s="66"/>
      <c r="FG54" s="66"/>
      <c r="FH54" s="66"/>
      <c r="FI54" s="66"/>
      <c r="FJ54" s="66"/>
      <c r="FK54" s="66"/>
      <c r="FL54" s="66"/>
      <c r="FM54" s="66"/>
      <c r="FN54" s="66"/>
      <c r="FO54" s="66"/>
      <c r="FP54" s="66"/>
      <c r="FQ54" s="66"/>
      <c r="FR54" s="66"/>
      <c r="FS54" s="66"/>
      <c r="FT54" s="66"/>
      <c r="FU54" s="66"/>
      <c r="FV54" s="66"/>
      <c r="FW54" s="66"/>
      <c r="FX54" s="66"/>
      <c r="FY54" s="66"/>
      <c r="FZ54" s="66"/>
      <c r="GA54" s="66"/>
      <c r="GB54" s="66"/>
      <c r="GC54" s="66"/>
      <c r="GD54" s="66"/>
      <c r="GE54" s="66"/>
      <c r="GF54" s="66"/>
      <c r="GG54" s="66"/>
      <c r="GH54" s="66"/>
      <c r="GI54" s="66"/>
      <c r="GJ54" s="66"/>
      <c r="GK54" s="66"/>
      <c r="GL54" s="66"/>
      <c r="GM54" s="66"/>
      <c r="GN54" s="66"/>
      <c r="GO54" s="66"/>
      <c r="GP54" s="66"/>
      <c r="GQ54" s="66"/>
      <c r="GR54" s="66"/>
      <c r="GS54" s="66"/>
      <c r="GT54" s="66"/>
      <c r="GU54" s="66"/>
      <c r="GV54" s="66"/>
      <c r="GW54" s="66"/>
      <c r="GX54" s="66"/>
      <c r="GY54" s="66"/>
      <c r="GZ54" s="66"/>
      <c r="HA54" s="66"/>
      <c r="HB54" s="66"/>
      <c r="HC54" s="66"/>
      <c r="HD54" s="66"/>
      <c r="HE54" s="66"/>
      <c r="HF54" s="66"/>
      <c r="HG54" s="66"/>
      <c r="HH54" s="66"/>
      <c r="HI54" s="66"/>
      <c r="HJ54" s="66"/>
      <c r="HK54" s="66"/>
      <c r="HL54" s="66"/>
      <c r="HM54" s="66"/>
      <c r="HN54" s="66"/>
      <c r="HO54" s="66"/>
      <c r="HP54" s="66"/>
      <c r="HQ54" s="66"/>
      <c r="HR54" s="66"/>
      <c r="HS54" s="66"/>
      <c r="HT54" s="66"/>
      <c r="HU54" s="66"/>
      <c r="HV54" s="66"/>
      <c r="HW54" s="66"/>
      <c r="HX54" s="66"/>
      <c r="HY54" s="66"/>
      <c r="HZ54" s="66"/>
      <c r="IA54" s="66"/>
      <c r="IB54" s="66"/>
      <c r="IC54" s="66"/>
      <c r="ID54" s="66"/>
      <c r="IE54" s="66"/>
      <c r="IF54" s="66"/>
      <c r="IG54" s="66"/>
      <c r="IH54" s="66"/>
      <c r="II54" s="66"/>
      <c r="IJ54" s="66"/>
      <c r="IK54" s="66"/>
      <c r="IL54" s="66"/>
      <c r="IM54" s="66"/>
      <c r="IN54" s="66"/>
      <c r="IO54" s="66"/>
      <c r="IP54" s="66"/>
      <c r="IQ54" s="66"/>
      <c r="IR54" s="66"/>
      <c r="IS54" s="66"/>
      <c r="IT54" s="66"/>
      <c r="IU54" s="66"/>
      <c r="IV54" s="66"/>
    </row>
    <row r="55" spans="1:256" x14ac:dyDescent="0.2">
      <c r="A55" s="66"/>
      <c r="B55" s="166"/>
      <c r="C55" s="167"/>
      <c r="D55" s="167"/>
      <c r="E55" s="167"/>
      <c r="F55" s="167"/>
      <c r="G55" s="168"/>
      <c r="H55" s="66"/>
      <c r="I55" s="66"/>
      <c r="J55" s="66"/>
      <c r="K55" s="66"/>
      <c r="L55" s="66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  <c r="AA55" s="66"/>
      <c r="AB55" s="66"/>
      <c r="AC55" s="66"/>
      <c r="AD55" s="66"/>
      <c r="AE55" s="66"/>
      <c r="AF55" s="66"/>
      <c r="AG55" s="66"/>
      <c r="AH55" s="66"/>
      <c r="AI55" s="66"/>
      <c r="AJ55" s="66"/>
      <c r="AK55" s="66"/>
      <c r="AL55" s="66"/>
      <c r="AM55" s="66"/>
      <c r="AN55" s="66"/>
      <c r="AO55" s="66"/>
      <c r="AP55" s="66"/>
      <c r="AQ55" s="66"/>
      <c r="AR55" s="66"/>
      <c r="AS55" s="66"/>
      <c r="AT55" s="66"/>
      <c r="AU55" s="66"/>
      <c r="AV55" s="66"/>
      <c r="AW55" s="66"/>
      <c r="AX55" s="66"/>
      <c r="AY55" s="66"/>
      <c r="AZ55" s="66"/>
      <c r="BA55" s="66"/>
      <c r="BB55" s="66"/>
      <c r="BC55" s="66"/>
      <c r="BD55" s="66"/>
      <c r="BE55" s="66"/>
      <c r="BF55" s="66"/>
      <c r="BG55" s="66"/>
      <c r="BH55" s="66"/>
      <c r="BI55" s="66"/>
      <c r="BJ55" s="66"/>
      <c r="BK55" s="66"/>
      <c r="BL55" s="66"/>
      <c r="BM55" s="66"/>
      <c r="BN55" s="66"/>
      <c r="BO55" s="66"/>
      <c r="BP55" s="66"/>
      <c r="BQ55" s="66"/>
      <c r="BR55" s="66"/>
      <c r="BS55" s="66"/>
      <c r="BT55" s="66"/>
      <c r="BU55" s="66"/>
      <c r="BV55" s="66"/>
      <c r="BW55" s="66"/>
      <c r="BX55" s="66"/>
      <c r="BY55" s="66"/>
      <c r="BZ55" s="66"/>
      <c r="CA55" s="66"/>
      <c r="CB55" s="66"/>
      <c r="CC55" s="66"/>
      <c r="CD55" s="66"/>
      <c r="CE55" s="66"/>
      <c r="CF55" s="66"/>
      <c r="CG55" s="66"/>
      <c r="CH55" s="66"/>
      <c r="CI55" s="66"/>
      <c r="CJ55" s="66"/>
      <c r="CK55" s="66"/>
      <c r="CL55" s="66"/>
      <c r="CM55" s="66"/>
      <c r="CN55" s="66"/>
      <c r="CO55" s="66"/>
      <c r="CP55" s="66"/>
      <c r="CQ55" s="66"/>
      <c r="CR55" s="66"/>
      <c r="CS55" s="66"/>
      <c r="CT55" s="66"/>
      <c r="CU55" s="66"/>
      <c r="CV55" s="66"/>
      <c r="CW55" s="66"/>
      <c r="CX55" s="66"/>
      <c r="CY55" s="66"/>
      <c r="CZ55" s="66"/>
      <c r="DA55" s="66"/>
      <c r="DB55" s="66"/>
      <c r="DC55" s="66"/>
      <c r="DD55" s="66"/>
      <c r="DE55" s="66"/>
      <c r="DF55" s="66"/>
      <c r="DG55" s="66"/>
      <c r="DH55" s="66"/>
      <c r="DI55" s="66"/>
      <c r="DJ55" s="66"/>
      <c r="DK55" s="66"/>
      <c r="DL55" s="66"/>
      <c r="DM55" s="66"/>
      <c r="DN55" s="66"/>
      <c r="DO55" s="66"/>
      <c r="DP55" s="66"/>
      <c r="DQ55" s="66"/>
      <c r="DR55" s="66"/>
      <c r="DS55" s="66"/>
      <c r="DT55" s="66"/>
      <c r="DU55" s="66"/>
      <c r="DV55" s="66"/>
      <c r="DW55" s="66"/>
      <c r="DX55" s="66"/>
      <c r="DY55" s="66"/>
      <c r="DZ55" s="66"/>
      <c r="EA55" s="66"/>
      <c r="EB55" s="66"/>
      <c r="EC55" s="66"/>
      <c r="ED55" s="66"/>
      <c r="EE55" s="66"/>
      <c r="EF55" s="66"/>
      <c r="EG55" s="66"/>
      <c r="EH55" s="66"/>
      <c r="EI55" s="66"/>
      <c r="EJ55" s="66"/>
      <c r="EK55" s="66"/>
      <c r="EL55" s="66"/>
      <c r="EM55" s="66"/>
      <c r="EN55" s="66"/>
      <c r="EO55" s="66"/>
      <c r="EP55" s="66"/>
      <c r="EQ55" s="66"/>
      <c r="ER55" s="66"/>
      <c r="ES55" s="66"/>
      <c r="ET55" s="66"/>
      <c r="EU55" s="66"/>
      <c r="EV55" s="66"/>
      <c r="EW55" s="66"/>
      <c r="EX55" s="66"/>
      <c r="EY55" s="66"/>
      <c r="EZ55" s="66"/>
      <c r="FA55" s="66"/>
      <c r="FB55" s="66"/>
      <c r="FC55" s="66"/>
      <c r="FD55" s="66"/>
      <c r="FE55" s="66"/>
      <c r="FF55" s="66"/>
      <c r="FG55" s="66"/>
      <c r="FH55" s="66"/>
      <c r="FI55" s="66"/>
      <c r="FJ55" s="66"/>
      <c r="FK55" s="66"/>
      <c r="FL55" s="66"/>
      <c r="FM55" s="66"/>
      <c r="FN55" s="66"/>
      <c r="FO55" s="66"/>
      <c r="FP55" s="66"/>
      <c r="FQ55" s="66"/>
      <c r="FR55" s="66"/>
      <c r="FS55" s="66"/>
      <c r="FT55" s="66"/>
      <c r="FU55" s="66"/>
      <c r="FV55" s="66"/>
      <c r="FW55" s="66"/>
      <c r="FX55" s="66"/>
      <c r="FY55" s="66"/>
      <c r="FZ55" s="66"/>
      <c r="GA55" s="66"/>
      <c r="GB55" s="66"/>
      <c r="GC55" s="66"/>
      <c r="GD55" s="66"/>
      <c r="GE55" s="66"/>
      <c r="GF55" s="66"/>
      <c r="GG55" s="66"/>
      <c r="GH55" s="66"/>
      <c r="GI55" s="66"/>
      <c r="GJ55" s="66"/>
      <c r="GK55" s="66"/>
      <c r="GL55" s="66"/>
      <c r="GM55" s="66"/>
      <c r="GN55" s="66"/>
      <c r="GO55" s="66"/>
      <c r="GP55" s="66"/>
      <c r="GQ55" s="66"/>
      <c r="GR55" s="66"/>
      <c r="GS55" s="66"/>
      <c r="GT55" s="66"/>
      <c r="GU55" s="66"/>
      <c r="GV55" s="66"/>
      <c r="GW55" s="66"/>
      <c r="GX55" s="66"/>
      <c r="GY55" s="66"/>
      <c r="GZ55" s="66"/>
      <c r="HA55" s="66"/>
      <c r="HB55" s="66"/>
      <c r="HC55" s="66"/>
      <c r="HD55" s="66"/>
      <c r="HE55" s="66"/>
      <c r="HF55" s="66"/>
      <c r="HG55" s="66"/>
      <c r="HH55" s="66"/>
      <c r="HI55" s="66"/>
      <c r="HJ55" s="66"/>
      <c r="HK55" s="66"/>
      <c r="HL55" s="66"/>
      <c r="HM55" s="66"/>
      <c r="HN55" s="66"/>
      <c r="HO55" s="66"/>
      <c r="HP55" s="66"/>
      <c r="HQ55" s="66"/>
      <c r="HR55" s="66"/>
      <c r="HS55" s="66"/>
      <c r="HT55" s="66"/>
      <c r="HU55" s="66"/>
      <c r="HV55" s="66"/>
      <c r="HW55" s="66"/>
      <c r="HX55" s="66"/>
      <c r="HY55" s="66"/>
      <c r="HZ55" s="66"/>
      <c r="IA55" s="66"/>
      <c r="IB55" s="66"/>
      <c r="IC55" s="66"/>
      <c r="ID55" s="66"/>
      <c r="IE55" s="66"/>
      <c r="IF55" s="66"/>
      <c r="IG55" s="66"/>
      <c r="IH55" s="66"/>
      <c r="II55" s="66"/>
      <c r="IJ55" s="66"/>
      <c r="IK55" s="66"/>
      <c r="IL55" s="66"/>
      <c r="IM55" s="66"/>
      <c r="IN55" s="66"/>
      <c r="IO55" s="66"/>
      <c r="IP55" s="66"/>
      <c r="IQ55" s="66"/>
      <c r="IR55" s="66"/>
      <c r="IS55" s="66"/>
      <c r="IT55" s="66"/>
      <c r="IU55" s="66"/>
      <c r="IV55" s="66"/>
    </row>
    <row r="56" spans="1:256" ht="13.5" thickBot="1" x14ac:dyDescent="0.25">
      <c r="A56" s="66"/>
      <c r="B56" s="356" t="str">
        <f>'Forecast COS'!A32</f>
        <v>Gross Margin</v>
      </c>
      <c r="C56" s="357">
        <f>+C26-C54</f>
        <v>5085764.8050000006</v>
      </c>
      <c r="D56" s="357">
        <f>+D26-D54</f>
        <v>5390130.5594999986</v>
      </c>
      <c r="E56" s="357">
        <f>+E26-E54</f>
        <v>5723559.4199999999</v>
      </c>
      <c r="F56" s="357">
        <f>+F26-F54</f>
        <v>6045418.0788718741</v>
      </c>
      <c r="G56" s="752">
        <f>+G26-G54</f>
        <v>6739797.643234171</v>
      </c>
      <c r="H56" s="66"/>
      <c r="I56" s="66"/>
      <c r="J56" s="66"/>
      <c r="K56" s="66"/>
      <c r="L56" s="66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  <c r="AA56" s="66"/>
      <c r="AB56" s="66"/>
      <c r="AC56" s="66"/>
      <c r="AD56" s="66"/>
      <c r="AE56" s="66"/>
      <c r="AF56" s="66"/>
      <c r="AG56" s="66"/>
      <c r="AH56" s="66"/>
      <c r="AI56" s="66"/>
      <c r="AJ56" s="66"/>
      <c r="AK56" s="66"/>
      <c r="AL56" s="66"/>
      <c r="AM56" s="66"/>
      <c r="AN56" s="66"/>
      <c r="AO56" s="66"/>
      <c r="AP56" s="66"/>
      <c r="AQ56" s="66"/>
      <c r="AR56" s="66"/>
      <c r="AS56" s="66"/>
      <c r="AT56" s="66"/>
      <c r="AU56" s="66"/>
      <c r="AV56" s="66"/>
      <c r="AW56" s="66"/>
      <c r="AX56" s="66"/>
      <c r="AY56" s="66"/>
      <c r="AZ56" s="66"/>
      <c r="BA56" s="66"/>
      <c r="BB56" s="66"/>
      <c r="BC56" s="66"/>
      <c r="BD56" s="66"/>
      <c r="BE56" s="66"/>
      <c r="BF56" s="66"/>
      <c r="BG56" s="66"/>
      <c r="BH56" s="66"/>
      <c r="BI56" s="66"/>
      <c r="BJ56" s="66"/>
      <c r="BK56" s="66"/>
      <c r="BL56" s="66"/>
      <c r="BM56" s="66"/>
      <c r="BN56" s="66"/>
      <c r="BO56" s="66"/>
      <c r="BP56" s="66"/>
      <c r="BQ56" s="66"/>
      <c r="BR56" s="66"/>
      <c r="BS56" s="66"/>
      <c r="BT56" s="66"/>
      <c r="BU56" s="66"/>
      <c r="BV56" s="66"/>
      <c r="BW56" s="66"/>
      <c r="BX56" s="66"/>
      <c r="BY56" s="66"/>
      <c r="BZ56" s="66"/>
      <c r="CA56" s="66"/>
      <c r="CB56" s="66"/>
      <c r="CC56" s="66"/>
      <c r="CD56" s="66"/>
      <c r="CE56" s="66"/>
      <c r="CF56" s="66"/>
      <c r="CG56" s="66"/>
      <c r="CH56" s="66"/>
      <c r="CI56" s="66"/>
      <c r="CJ56" s="66"/>
      <c r="CK56" s="66"/>
      <c r="CL56" s="66"/>
      <c r="CM56" s="66"/>
      <c r="CN56" s="66"/>
      <c r="CO56" s="66"/>
      <c r="CP56" s="66"/>
      <c r="CQ56" s="66"/>
      <c r="CR56" s="66"/>
      <c r="CS56" s="66"/>
      <c r="CT56" s="66"/>
      <c r="CU56" s="66"/>
      <c r="CV56" s="66"/>
      <c r="CW56" s="66"/>
      <c r="CX56" s="66"/>
      <c r="CY56" s="66"/>
      <c r="CZ56" s="66"/>
      <c r="DA56" s="66"/>
      <c r="DB56" s="66"/>
      <c r="DC56" s="66"/>
      <c r="DD56" s="66"/>
      <c r="DE56" s="66"/>
      <c r="DF56" s="66"/>
      <c r="DG56" s="66"/>
      <c r="DH56" s="66"/>
      <c r="DI56" s="66"/>
      <c r="DJ56" s="66"/>
      <c r="DK56" s="66"/>
      <c r="DL56" s="66"/>
      <c r="DM56" s="66"/>
      <c r="DN56" s="66"/>
      <c r="DO56" s="66"/>
      <c r="DP56" s="66"/>
      <c r="DQ56" s="66"/>
      <c r="DR56" s="66"/>
      <c r="DS56" s="66"/>
      <c r="DT56" s="66"/>
      <c r="DU56" s="66"/>
      <c r="DV56" s="66"/>
      <c r="DW56" s="66"/>
      <c r="DX56" s="66"/>
      <c r="DY56" s="66"/>
      <c r="DZ56" s="66"/>
      <c r="EA56" s="66"/>
      <c r="EB56" s="66"/>
      <c r="EC56" s="66"/>
      <c r="ED56" s="66"/>
      <c r="EE56" s="66"/>
      <c r="EF56" s="66"/>
      <c r="EG56" s="66"/>
      <c r="EH56" s="66"/>
      <c r="EI56" s="66"/>
      <c r="EJ56" s="66"/>
      <c r="EK56" s="66"/>
      <c r="EL56" s="66"/>
      <c r="EM56" s="66"/>
      <c r="EN56" s="66"/>
      <c r="EO56" s="66"/>
      <c r="EP56" s="66"/>
      <c r="EQ56" s="66"/>
      <c r="ER56" s="66"/>
      <c r="ES56" s="66"/>
      <c r="ET56" s="66"/>
      <c r="EU56" s="66"/>
      <c r="EV56" s="66"/>
      <c r="EW56" s="66"/>
      <c r="EX56" s="66"/>
      <c r="EY56" s="66"/>
      <c r="EZ56" s="66"/>
      <c r="FA56" s="66"/>
      <c r="FB56" s="66"/>
      <c r="FC56" s="66"/>
      <c r="FD56" s="66"/>
      <c r="FE56" s="66"/>
      <c r="FF56" s="66"/>
      <c r="FG56" s="66"/>
      <c r="FH56" s="66"/>
      <c r="FI56" s="66"/>
      <c r="FJ56" s="66"/>
      <c r="FK56" s="66"/>
      <c r="FL56" s="66"/>
      <c r="FM56" s="66"/>
      <c r="FN56" s="66"/>
      <c r="FO56" s="66"/>
      <c r="FP56" s="66"/>
      <c r="FQ56" s="66"/>
      <c r="FR56" s="66"/>
      <c r="FS56" s="66"/>
      <c r="FT56" s="66"/>
      <c r="FU56" s="66"/>
      <c r="FV56" s="66"/>
      <c r="FW56" s="66"/>
      <c r="FX56" s="66"/>
      <c r="FY56" s="66"/>
      <c r="FZ56" s="66"/>
      <c r="GA56" s="66"/>
      <c r="GB56" s="66"/>
      <c r="GC56" s="66"/>
      <c r="GD56" s="66"/>
      <c r="GE56" s="66"/>
      <c r="GF56" s="66"/>
      <c r="GG56" s="66"/>
      <c r="GH56" s="66"/>
      <c r="GI56" s="66"/>
      <c r="GJ56" s="66"/>
      <c r="GK56" s="66"/>
      <c r="GL56" s="66"/>
      <c r="GM56" s="66"/>
      <c r="GN56" s="66"/>
      <c r="GO56" s="66"/>
      <c r="GP56" s="66"/>
      <c r="GQ56" s="66"/>
      <c r="GR56" s="66"/>
      <c r="GS56" s="66"/>
      <c r="GT56" s="66"/>
      <c r="GU56" s="66"/>
      <c r="GV56" s="66"/>
      <c r="GW56" s="66"/>
      <c r="GX56" s="66"/>
      <c r="GY56" s="66"/>
      <c r="GZ56" s="66"/>
      <c r="HA56" s="66"/>
      <c r="HB56" s="66"/>
      <c r="HC56" s="66"/>
      <c r="HD56" s="66"/>
      <c r="HE56" s="66"/>
      <c r="HF56" s="66"/>
      <c r="HG56" s="66"/>
      <c r="HH56" s="66"/>
      <c r="HI56" s="66"/>
      <c r="HJ56" s="66"/>
      <c r="HK56" s="66"/>
      <c r="HL56" s="66"/>
      <c r="HM56" s="66"/>
      <c r="HN56" s="66"/>
      <c r="HO56" s="66"/>
      <c r="HP56" s="66"/>
      <c r="HQ56" s="66"/>
      <c r="HR56" s="66"/>
      <c r="HS56" s="66"/>
      <c r="HT56" s="66"/>
      <c r="HU56" s="66"/>
      <c r="HV56" s="66"/>
      <c r="HW56" s="66"/>
      <c r="HX56" s="66"/>
      <c r="HY56" s="66"/>
      <c r="HZ56" s="66"/>
      <c r="IA56" s="66"/>
      <c r="IB56" s="66"/>
      <c r="IC56" s="66"/>
      <c r="ID56" s="66"/>
      <c r="IE56" s="66"/>
      <c r="IF56" s="66"/>
      <c r="IG56" s="66"/>
      <c r="IH56" s="66"/>
      <c r="II56" s="66"/>
      <c r="IJ56" s="66"/>
      <c r="IK56" s="66"/>
      <c r="IL56" s="66"/>
      <c r="IM56" s="66"/>
      <c r="IN56" s="66"/>
      <c r="IO56" s="66"/>
      <c r="IP56" s="66"/>
      <c r="IQ56" s="66"/>
      <c r="IR56" s="66"/>
      <c r="IS56" s="66"/>
      <c r="IT56" s="66"/>
      <c r="IU56" s="66"/>
      <c r="IV56" s="66"/>
    </row>
    <row r="57" spans="1:256" ht="13.5" thickBot="1" x14ac:dyDescent="0.25">
      <c r="A57" s="32"/>
      <c r="B57" s="155"/>
      <c r="C57" s="155"/>
      <c r="D57" s="155"/>
      <c r="E57" s="155"/>
      <c r="F57" s="155"/>
      <c r="G57" s="155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2"/>
      <c r="AU57" s="32"/>
      <c r="AV57" s="32"/>
      <c r="AW57" s="32"/>
      <c r="AX57" s="32"/>
      <c r="AY57" s="32"/>
      <c r="AZ57" s="32"/>
      <c r="BA57" s="32"/>
      <c r="BB57" s="32"/>
      <c r="BC57" s="32"/>
      <c r="BD57" s="32"/>
      <c r="BE57" s="32"/>
      <c r="BF57" s="32"/>
      <c r="BG57" s="32"/>
      <c r="BH57" s="32"/>
      <c r="BI57" s="32"/>
      <c r="BJ57" s="32"/>
      <c r="BK57" s="32"/>
      <c r="BL57" s="32"/>
      <c r="BM57" s="32"/>
      <c r="BN57" s="32"/>
      <c r="BO57" s="32"/>
      <c r="BP57" s="32"/>
      <c r="BQ57" s="32"/>
      <c r="BR57" s="32"/>
      <c r="BS57" s="32"/>
      <c r="BT57" s="32"/>
      <c r="BU57" s="32"/>
      <c r="BV57" s="32"/>
      <c r="BW57" s="32"/>
      <c r="BX57" s="32"/>
      <c r="BY57" s="32"/>
      <c r="BZ57" s="32"/>
      <c r="CA57" s="32"/>
      <c r="CB57" s="32"/>
      <c r="CC57" s="32"/>
      <c r="CD57" s="32"/>
      <c r="CE57" s="32"/>
      <c r="CF57" s="32"/>
      <c r="CG57" s="32"/>
      <c r="CH57" s="32"/>
      <c r="CI57" s="32"/>
      <c r="CJ57" s="32"/>
      <c r="CK57" s="32"/>
      <c r="CL57" s="32"/>
      <c r="CM57" s="32"/>
      <c r="CN57" s="32"/>
      <c r="CO57" s="32"/>
      <c r="CP57" s="32"/>
      <c r="CQ57" s="32"/>
      <c r="CR57" s="32"/>
      <c r="CS57" s="32"/>
      <c r="CT57" s="32"/>
      <c r="CU57" s="32"/>
      <c r="CV57" s="32"/>
      <c r="CW57" s="32"/>
      <c r="CX57" s="32"/>
      <c r="CY57" s="32"/>
      <c r="CZ57" s="32"/>
      <c r="DA57" s="32"/>
      <c r="DB57" s="32"/>
      <c r="DC57" s="32"/>
      <c r="DD57" s="32"/>
      <c r="DE57" s="32"/>
      <c r="DF57" s="32"/>
      <c r="DG57" s="32"/>
      <c r="DH57" s="32"/>
      <c r="DI57" s="32"/>
      <c r="DJ57" s="32"/>
      <c r="DK57" s="32"/>
      <c r="DL57" s="32"/>
      <c r="DM57" s="32"/>
      <c r="DN57" s="32"/>
      <c r="DO57" s="32"/>
      <c r="DP57" s="32"/>
      <c r="DQ57" s="32"/>
      <c r="DR57" s="32"/>
      <c r="DS57" s="32"/>
      <c r="DT57" s="32"/>
      <c r="DU57" s="32"/>
      <c r="DV57" s="32"/>
      <c r="DW57" s="32"/>
      <c r="DX57" s="32"/>
      <c r="DY57" s="32"/>
      <c r="DZ57" s="32"/>
      <c r="EA57" s="32"/>
      <c r="EB57" s="32"/>
      <c r="EC57" s="32"/>
      <c r="ED57" s="32"/>
      <c r="EE57" s="32"/>
      <c r="EF57" s="32"/>
      <c r="EG57" s="32"/>
      <c r="EH57" s="32"/>
      <c r="EI57" s="32"/>
      <c r="EJ57" s="32"/>
      <c r="EK57" s="32"/>
      <c r="EL57" s="32"/>
      <c r="EM57" s="32"/>
      <c r="EN57" s="32"/>
      <c r="EO57" s="32"/>
      <c r="EP57" s="32"/>
      <c r="EQ57" s="32"/>
      <c r="ER57" s="32"/>
      <c r="ES57" s="32"/>
      <c r="ET57" s="32"/>
      <c r="EU57" s="32"/>
      <c r="EV57" s="32"/>
      <c r="EW57" s="32"/>
      <c r="EX57" s="32"/>
      <c r="EY57" s="32"/>
      <c r="EZ57" s="32"/>
      <c r="FA57" s="32"/>
      <c r="FB57" s="32"/>
      <c r="FC57" s="32"/>
      <c r="FD57" s="32"/>
      <c r="FE57" s="32"/>
      <c r="FF57" s="32"/>
      <c r="FG57" s="32"/>
      <c r="FH57" s="32"/>
      <c r="FI57" s="32"/>
      <c r="FJ57" s="32"/>
      <c r="FK57" s="32"/>
      <c r="FL57" s="32"/>
      <c r="FM57" s="32"/>
      <c r="FN57" s="32"/>
      <c r="FO57" s="32"/>
      <c r="FP57" s="32"/>
      <c r="FQ57" s="32"/>
      <c r="FR57" s="32"/>
      <c r="FS57" s="32"/>
      <c r="FT57" s="32"/>
      <c r="FU57" s="32"/>
      <c r="FV57" s="32"/>
      <c r="FW57" s="32"/>
      <c r="FX57" s="32"/>
      <c r="FY57" s="32"/>
      <c r="FZ57" s="32"/>
      <c r="GA57" s="32"/>
      <c r="GB57" s="32"/>
      <c r="GC57" s="32"/>
      <c r="GD57" s="32"/>
      <c r="GE57" s="32"/>
      <c r="GF57" s="32"/>
      <c r="GG57" s="32"/>
      <c r="GH57" s="32"/>
      <c r="GI57" s="32"/>
      <c r="GJ57" s="32"/>
      <c r="GK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</row>
    <row r="58" spans="1:256" x14ac:dyDescent="0.2">
      <c r="A58" s="32"/>
      <c r="B58" s="952" t="s">
        <v>28</v>
      </c>
      <c r="C58" s="953"/>
      <c r="D58" s="953"/>
      <c r="E58" s="953"/>
      <c r="F58" s="953"/>
      <c r="G58" s="954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2"/>
      <c r="AN58" s="32"/>
      <c r="AO58" s="32"/>
      <c r="AP58" s="32"/>
      <c r="AQ58" s="32"/>
      <c r="AR58" s="32"/>
      <c r="AS58" s="32"/>
      <c r="AT58" s="32"/>
      <c r="AU58" s="32"/>
      <c r="AV58" s="32"/>
      <c r="AW58" s="32"/>
      <c r="AX58" s="32"/>
      <c r="AY58" s="32"/>
      <c r="AZ58" s="32"/>
      <c r="BA58" s="32"/>
      <c r="BB58" s="32"/>
      <c r="BC58" s="32"/>
      <c r="BD58" s="32"/>
      <c r="BE58" s="32"/>
      <c r="BF58" s="32"/>
      <c r="BG58" s="32"/>
      <c r="BH58" s="32"/>
      <c r="BI58" s="32"/>
      <c r="BJ58" s="32"/>
      <c r="BK58" s="32"/>
      <c r="BL58" s="32"/>
      <c r="BM58" s="32"/>
      <c r="BN58" s="32"/>
      <c r="BO58" s="32"/>
      <c r="BP58" s="32"/>
      <c r="BQ58" s="32"/>
      <c r="BR58" s="32"/>
      <c r="BS58" s="32"/>
      <c r="BT58" s="32"/>
      <c r="BU58" s="32"/>
      <c r="BV58" s="32"/>
      <c r="BW58" s="32"/>
      <c r="BX58" s="32"/>
      <c r="BY58" s="32"/>
      <c r="BZ58" s="32"/>
      <c r="CA58" s="32"/>
      <c r="CB58" s="32"/>
      <c r="CC58" s="32"/>
      <c r="CD58" s="32"/>
      <c r="CE58" s="32"/>
      <c r="CF58" s="32"/>
      <c r="CG58" s="32"/>
      <c r="CH58" s="32"/>
      <c r="CI58" s="32"/>
      <c r="CJ58" s="32"/>
      <c r="CK58" s="32"/>
      <c r="CL58" s="32"/>
      <c r="CM58" s="32"/>
      <c r="CN58" s="32"/>
      <c r="CO58" s="32"/>
      <c r="CP58" s="32"/>
      <c r="CQ58" s="32"/>
      <c r="CR58" s="32"/>
      <c r="CS58" s="32"/>
      <c r="CT58" s="32"/>
      <c r="CU58" s="32"/>
      <c r="CV58" s="32"/>
      <c r="CW58" s="32"/>
      <c r="CX58" s="32"/>
      <c r="CY58" s="32"/>
      <c r="CZ58" s="32"/>
      <c r="DA58" s="32"/>
      <c r="DB58" s="32"/>
      <c r="DC58" s="32"/>
      <c r="DD58" s="32"/>
      <c r="DE58" s="32"/>
      <c r="DF58" s="32"/>
      <c r="DG58" s="32"/>
      <c r="DH58" s="32"/>
      <c r="DI58" s="32"/>
      <c r="DJ58" s="32"/>
      <c r="DK58" s="32"/>
      <c r="DL58" s="32"/>
      <c r="DM58" s="32"/>
      <c r="DN58" s="32"/>
      <c r="DO58" s="32"/>
      <c r="DP58" s="32"/>
      <c r="DQ58" s="32"/>
      <c r="DR58" s="32"/>
      <c r="DS58" s="32"/>
      <c r="DT58" s="32"/>
      <c r="DU58" s="32"/>
      <c r="DV58" s="32"/>
      <c r="DW58" s="32"/>
      <c r="DX58" s="32"/>
      <c r="DY58" s="32"/>
      <c r="DZ58" s="32"/>
      <c r="EA58" s="32"/>
      <c r="EB58" s="32"/>
      <c r="EC58" s="32"/>
      <c r="ED58" s="32"/>
      <c r="EE58" s="32"/>
      <c r="EF58" s="32"/>
      <c r="EG58" s="32"/>
      <c r="EH58" s="32"/>
      <c r="EI58" s="32"/>
      <c r="EJ58" s="32"/>
      <c r="EK58" s="32"/>
      <c r="EL58" s="32"/>
      <c r="EM58" s="32"/>
      <c r="EN58" s="32"/>
      <c r="EO58" s="32"/>
      <c r="EP58" s="32"/>
      <c r="EQ58" s="32"/>
      <c r="ER58" s="32"/>
      <c r="ES58" s="32"/>
      <c r="ET58" s="32"/>
      <c r="EU58" s="32"/>
      <c r="EV58" s="32"/>
      <c r="EW58" s="32"/>
      <c r="EX58" s="32"/>
      <c r="EY58" s="32"/>
      <c r="EZ58" s="32"/>
      <c r="FA58" s="32"/>
      <c r="FB58" s="32"/>
      <c r="FC58" s="32"/>
      <c r="FD58" s="32"/>
      <c r="FE58" s="32"/>
      <c r="FF58" s="32"/>
      <c r="FG58" s="32"/>
      <c r="FH58" s="32"/>
      <c r="FI58" s="32"/>
      <c r="FJ58" s="32"/>
      <c r="FK58" s="32"/>
      <c r="FL58" s="32"/>
      <c r="FM58" s="32"/>
      <c r="FN58" s="32"/>
      <c r="FO58" s="32"/>
      <c r="FP58" s="32"/>
      <c r="FQ58" s="32"/>
      <c r="FR58" s="32"/>
      <c r="FS58" s="32"/>
      <c r="FT58" s="32"/>
      <c r="FU58" s="32"/>
      <c r="FV58" s="32"/>
      <c r="FW58" s="32"/>
      <c r="FX58" s="32"/>
      <c r="FY58" s="32"/>
      <c r="FZ58" s="32"/>
      <c r="GA58" s="32"/>
      <c r="GB58" s="32"/>
      <c r="GC58" s="32"/>
      <c r="GD58" s="32"/>
      <c r="GE58" s="32"/>
      <c r="GF58" s="32"/>
      <c r="GG58" s="32"/>
      <c r="GH58" s="32"/>
      <c r="GI58" s="32"/>
      <c r="GJ58" s="32"/>
      <c r="GK58" s="32"/>
      <c r="GL58" s="32"/>
      <c r="GM58" s="32"/>
      <c r="GN58" s="32"/>
      <c r="GO58" s="32"/>
      <c r="GP58" s="32"/>
      <c r="GQ58" s="32"/>
      <c r="GR58" s="32"/>
      <c r="GS58" s="32"/>
      <c r="GT58" s="32"/>
      <c r="GU58" s="32"/>
      <c r="GV58" s="32"/>
      <c r="GW58" s="32"/>
      <c r="GX58" s="32"/>
      <c r="GY58" s="32"/>
      <c r="GZ58" s="32"/>
      <c r="HA58" s="32"/>
      <c r="HB58" s="32"/>
      <c r="HC58" s="32"/>
      <c r="HD58" s="32"/>
      <c r="HE58" s="32"/>
      <c r="HF58" s="32"/>
      <c r="HG58" s="32"/>
      <c r="HH58" s="32"/>
      <c r="HI58" s="32"/>
      <c r="HJ58" s="32"/>
      <c r="HK58" s="32"/>
      <c r="HL58" s="32"/>
      <c r="HM58" s="32"/>
      <c r="HN58" s="32"/>
      <c r="HO58" s="32"/>
      <c r="HP58" s="32"/>
      <c r="HQ58" s="32"/>
      <c r="HR58" s="32"/>
      <c r="HS58" s="32"/>
      <c r="HT58" s="32"/>
      <c r="HU58" s="32"/>
      <c r="HV58" s="32"/>
      <c r="HW58" s="32"/>
      <c r="HX58" s="32"/>
      <c r="HY58" s="32"/>
      <c r="HZ58" s="32"/>
      <c r="IA58" s="32"/>
      <c r="IB58" s="32"/>
      <c r="IC58" s="32"/>
      <c r="ID58" s="32"/>
      <c r="IE58" s="32"/>
      <c r="IF58" s="32"/>
      <c r="IG58" s="32"/>
      <c r="IH58" s="32"/>
      <c r="II58" s="32"/>
      <c r="IJ58" s="32"/>
      <c r="IK58" s="32"/>
      <c r="IL58" s="32"/>
      <c r="IM58" s="32"/>
      <c r="IN58" s="32"/>
      <c r="IO58" s="32"/>
      <c r="IP58" s="32"/>
      <c r="IQ58" s="32"/>
      <c r="IR58" s="32"/>
      <c r="IS58" s="32"/>
      <c r="IT58" s="32"/>
      <c r="IU58" s="32"/>
      <c r="IV58" s="32"/>
    </row>
    <row r="59" spans="1:256" x14ac:dyDescent="0.2">
      <c r="A59" s="32"/>
      <c r="B59" s="943" t="s">
        <v>15</v>
      </c>
      <c r="C59" s="944"/>
      <c r="D59" s="944"/>
      <c r="E59" s="944"/>
      <c r="F59" s="944"/>
      <c r="G59" s="945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2"/>
      <c r="AU59" s="32"/>
      <c r="AV59" s="32"/>
      <c r="AW59" s="32"/>
      <c r="AX59" s="32"/>
      <c r="AY59" s="32"/>
      <c r="AZ59" s="32"/>
      <c r="BA59" s="32"/>
      <c r="BB59" s="32"/>
      <c r="BC59" s="32"/>
      <c r="BD59" s="32"/>
      <c r="BE59" s="32"/>
      <c r="BF59" s="32"/>
      <c r="BG59" s="32"/>
      <c r="BH59" s="32"/>
      <c r="BI59" s="32"/>
      <c r="BJ59" s="32"/>
      <c r="BK59" s="32"/>
      <c r="BL59" s="32"/>
      <c r="BM59" s="32"/>
      <c r="BN59" s="32"/>
      <c r="BO59" s="32"/>
      <c r="BP59" s="32"/>
      <c r="BQ59" s="32"/>
      <c r="BR59" s="32"/>
      <c r="BS59" s="32"/>
      <c r="BT59" s="32"/>
      <c r="BU59" s="32"/>
      <c r="BV59" s="32"/>
      <c r="BW59" s="32"/>
      <c r="BX59" s="32"/>
      <c r="BY59" s="32"/>
      <c r="BZ59" s="32"/>
      <c r="CA59" s="32"/>
      <c r="CB59" s="32"/>
      <c r="CC59" s="32"/>
      <c r="CD59" s="32"/>
      <c r="CE59" s="32"/>
      <c r="CF59" s="32"/>
      <c r="CG59" s="32"/>
      <c r="CH59" s="32"/>
      <c r="CI59" s="32"/>
      <c r="CJ59" s="32"/>
      <c r="CK59" s="32"/>
      <c r="CL59" s="32"/>
      <c r="CM59" s="32"/>
      <c r="CN59" s="32"/>
      <c r="CO59" s="32"/>
      <c r="CP59" s="32"/>
      <c r="CQ59" s="32"/>
      <c r="CR59" s="32"/>
      <c r="CS59" s="32"/>
      <c r="CT59" s="32"/>
      <c r="CU59" s="32"/>
      <c r="CV59" s="32"/>
      <c r="CW59" s="32"/>
      <c r="CX59" s="32"/>
      <c r="CY59" s="32"/>
      <c r="CZ59" s="32"/>
      <c r="DA59" s="32"/>
      <c r="DB59" s="32"/>
      <c r="DC59" s="32"/>
      <c r="DD59" s="32"/>
      <c r="DE59" s="32"/>
      <c r="DF59" s="32"/>
      <c r="DG59" s="32"/>
      <c r="DH59" s="32"/>
      <c r="DI59" s="32"/>
      <c r="DJ59" s="32"/>
      <c r="DK59" s="32"/>
      <c r="DL59" s="32"/>
      <c r="DM59" s="32"/>
      <c r="DN59" s="32"/>
      <c r="DO59" s="32"/>
      <c r="DP59" s="32"/>
      <c r="DQ59" s="32"/>
      <c r="DR59" s="32"/>
      <c r="DS59" s="32"/>
      <c r="DT59" s="32"/>
      <c r="DU59" s="32"/>
      <c r="DV59" s="32"/>
      <c r="DW59" s="32"/>
      <c r="DX59" s="32"/>
      <c r="DY59" s="32"/>
      <c r="DZ59" s="32"/>
      <c r="EA59" s="32"/>
      <c r="EB59" s="32"/>
      <c r="EC59" s="32"/>
      <c r="ED59" s="32"/>
      <c r="EE59" s="32"/>
      <c r="EF59" s="32"/>
      <c r="EG59" s="32"/>
      <c r="EH59" s="32"/>
      <c r="EI59" s="32"/>
      <c r="EJ59" s="32"/>
      <c r="EK59" s="32"/>
      <c r="EL59" s="32"/>
      <c r="EM59" s="32"/>
      <c r="EN59" s="32"/>
      <c r="EO59" s="32"/>
      <c r="EP59" s="32"/>
      <c r="EQ59" s="32"/>
      <c r="ER59" s="32"/>
      <c r="ES59" s="32"/>
      <c r="ET59" s="32"/>
      <c r="EU59" s="32"/>
      <c r="EV59" s="32"/>
      <c r="EW59" s="32"/>
      <c r="EX59" s="32"/>
      <c r="EY59" s="32"/>
      <c r="EZ59" s="32"/>
      <c r="FA59" s="32"/>
      <c r="FB59" s="32"/>
      <c r="FC59" s="32"/>
      <c r="FD59" s="32"/>
      <c r="FE59" s="32"/>
      <c r="FF59" s="32"/>
      <c r="FG59" s="32"/>
      <c r="FH59" s="32"/>
      <c r="FI59" s="32"/>
      <c r="FJ59" s="32"/>
      <c r="FK59" s="32"/>
      <c r="FL59" s="32"/>
      <c r="FM59" s="32"/>
      <c r="FN59" s="32"/>
      <c r="FO59" s="32"/>
      <c r="FP59" s="32"/>
      <c r="FQ59" s="32"/>
      <c r="FR59" s="32"/>
      <c r="FS59" s="32"/>
      <c r="FT59" s="32"/>
      <c r="FU59" s="32"/>
      <c r="FV59" s="32"/>
      <c r="FW59" s="32"/>
      <c r="FX59" s="32"/>
      <c r="FY59" s="32"/>
      <c r="FZ59" s="32"/>
      <c r="GA59" s="32"/>
      <c r="GB59" s="32"/>
      <c r="GC59" s="32"/>
      <c r="GD59" s="32"/>
      <c r="GE59" s="32"/>
      <c r="GF59" s="32"/>
      <c r="GG59" s="32"/>
      <c r="GH59" s="32"/>
      <c r="GI59" s="32"/>
      <c r="GJ59" s="32"/>
      <c r="GK59" s="32"/>
      <c r="GL59" s="32"/>
      <c r="GM59" s="32"/>
      <c r="GN59" s="32"/>
      <c r="GO59" s="32"/>
      <c r="GP59" s="32"/>
      <c r="GQ59" s="32"/>
      <c r="GR59" s="32"/>
      <c r="GS59" s="32"/>
      <c r="GT59" s="32"/>
      <c r="GU59" s="32"/>
      <c r="GV59" s="32"/>
      <c r="GW59" s="32"/>
      <c r="GX59" s="32"/>
      <c r="GY59" s="32"/>
      <c r="GZ59" s="32"/>
      <c r="HA59" s="32"/>
      <c r="HB59" s="32"/>
      <c r="HC59" s="32"/>
      <c r="HD59" s="32"/>
      <c r="HE59" s="32"/>
      <c r="HF59" s="32"/>
      <c r="HG59" s="32"/>
      <c r="HH59" s="32"/>
      <c r="HI59" s="32"/>
      <c r="HJ59" s="32"/>
      <c r="HK59" s="32"/>
      <c r="HL59" s="32"/>
      <c r="HM59" s="32"/>
      <c r="HN59" s="32"/>
      <c r="HO59" s="32"/>
      <c r="HP59" s="32"/>
      <c r="HQ59" s="32"/>
      <c r="HR59" s="32"/>
      <c r="HS59" s="32"/>
      <c r="HT59" s="32"/>
      <c r="HU59" s="32"/>
      <c r="HV59" s="32"/>
      <c r="HW59" s="32"/>
      <c r="HX59" s="32"/>
      <c r="HY59" s="32"/>
      <c r="HZ59" s="32"/>
      <c r="IA59" s="32"/>
      <c r="IB59" s="32"/>
      <c r="IC59" s="32"/>
      <c r="ID59" s="32"/>
      <c r="IE59" s="32"/>
      <c r="IF59" s="32"/>
      <c r="IG59" s="32"/>
      <c r="IH59" s="32"/>
      <c r="II59" s="32"/>
      <c r="IJ59" s="32"/>
      <c r="IK59" s="32"/>
      <c r="IL59" s="32"/>
      <c r="IM59" s="32"/>
      <c r="IN59" s="32"/>
      <c r="IO59" s="32"/>
      <c r="IP59" s="32"/>
      <c r="IQ59" s="32"/>
      <c r="IR59" s="32"/>
      <c r="IS59" s="32"/>
      <c r="IT59" s="32"/>
      <c r="IU59" s="32"/>
      <c r="IV59" s="32"/>
    </row>
    <row r="60" spans="1:256" ht="13.5" thickBot="1" x14ac:dyDescent="0.25">
      <c r="A60" s="32"/>
      <c r="B60" s="946" t="s">
        <v>29</v>
      </c>
      <c r="C60" s="947"/>
      <c r="D60" s="947"/>
      <c r="E60" s="947"/>
      <c r="F60" s="947"/>
      <c r="G60" s="948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2"/>
      <c r="AU60" s="32"/>
      <c r="AV60" s="32"/>
      <c r="AW60" s="32"/>
      <c r="AX60" s="32"/>
      <c r="AY60" s="32"/>
      <c r="AZ60" s="32"/>
      <c r="BA60" s="32"/>
      <c r="BB60" s="32"/>
      <c r="BC60" s="32"/>
      <c r="BD60" s="32"/>
      <c r="BE60" s="32"/>
      <c r="BF60" s="32"/>
      <c r="BG60" s="32"/>
      <c r="BH60" s="32"/>
      <c r="BI60" s="32"/>
      <c r="BJ60" s="32"/>
      <c r="BK60" s="32"/>
      <c r="BL60" s="32"/>
      <c r="BM60" s="32"/>
      <c r="BN60" s="32"/>
      <c r="BO60" s="32"/>
      <c r="BP60" s="32"/>
      <c r="BQ60" s="32"/>
      <c r="BR60" s="32"/>
      <c r="BS60" s="32"/>
      <c r="BT60" s="32"/>
      <c r="BU60" s="32"/>
      <c r="BV60" s="32"/>
      <c r="BW60" s="32"/>
      <c r="BX60" s="32"/>
      <c r="BY60" s="32"/>
      <c r="BZ60" s="32"/>
      <c r="CA60" s="32"/>
      <c r="CB60" s="32"/>
      <c r="CC60" s="32"/>
      <c r="CD60" s="32"/>
      <c r="CE60" s="32"/>
      <c r="CF60" s="32"/>
      <c r="CG60" s="32"/>
      <c r="CH60" s="32"/>
      <c r="CI60" s="32"/>
      <c r="CJ60" s="32"/>
      <c r="CK60" s="32"/>
      <c r="CL60" s="32"/>
      <c r="CM60" s="32"/>
      <c r="CN60" s="32"/>
      <c r="CO60" s="32"/>
      <c r="CP60" s="32"/>
      <c r="CQ60" s="32"/>
      <c r="CR60" s="32"/>
      <c r="CS60" s="32"/>
      <c r="CT60" s="32"/>
      <c r="CU60" s="32"/>
      <c r="CV60" s="32"/>
      <c r="CW60" s="32"/>
      <c r="CX60" s="32"/>
      <c r="CY60" s="32"/>
      <c r="CZ60" s="32"/>
      <c r="DA60" s="32"/>
      <c r="DB60" s="32"/>
      <c r="DC60" s="32"/>
      <c r="DD60" s="32"/>
      <c r="DE60" s="32"/>
      <c r="DF60" s="32"/>
      <c r="DG60" s="32"/>
      <c r="DH60" s="32"/>
      <c r="DI60" s="32"/>
      <c r="DJ60" s="32"/>
      <c r="DK60" s="32"/>
      <c r="DL60" s="32"/>
      <c r="DM60" s="32"/>
      <c r="DN60" s="32"/>
      <c r="DO60" s="32"/>
      <c r="DP60" s="32"/>
      <c r="DQ60" s="32"/>
      <c r="DR60" s="32"/>
      <c r="DS60" s="32"/>
      <c r="DT60" s="32"/>
      <c r="DU60" s="32"/>
      <c r="DV60" s="32"/>
      <c r="DW60" s="32"/>
      <c r="DX60" s="32"/>
      <c r="DY60" s="32"/>
      <c r="DZ60" s="32"/>
      <c r="EA60" s="32"/>
      <c r="EB60" s="32"/>
      <c r="EC60" s="32"/>
      <c r="ED60" s="32"/>
      <c r="EE60" s="32"/>
      <c r="EF60" s="32"/>
      <c r="EG60" s="32"/>
      <c r="EH60" s="32"/>
      <c r="EI60" s="32"/>
      <c r="EJ60" s="32"/>
      <c r="EK60" s="32"/>
      <c r="EL60" s="32"/>
      <c r="EM60" s="32"/>
      <c r="EN60" s="32"/>
      <c r="EO60" s="32"/>
      <c r="EP60" s="32"/>
      <c r="EQ60" s="32"/>
      <c r="ER60" s="32"/>
      <c r="ES60" s="32"/>
      <c r="ET60" s="32"/>
      <c r="EU60" s="32"/>
      <c r="EV60" s="32"/>
      <c r="EW60" s="32"/>
      <c r="EX60" s="32"/>
      <c r="EY60" s="32"/>
      <c r="EZ60" s="32"/>
      <c r="FA60" s="32"/>
      <c r="FB60" s="32"/>
      <c r="FC60" s="32"/>
      <c r="FD60" s="32"/>
      <c r="FE60" s="32"/>
      <c r="FF60" s="32"/>
      <c r="FG60" s="32"/>
      <c r="FH60" s="32"/>
      <c r="FI60" s="32"/>
      <c r="FJ60" s="32"/>
      <c r="FK60" s="32"/>
      <c r="FL60" s="32"/>
      <c r="FM60" s="32"/>
      <c r="FN60" s="32"/>
      <c r="FO60" s="32"/>
      <c r="FP60" s="32"/>
      <c r="FQ60" s="32"/>
      <c r="FR60" s="32"/>
      <c r="FS60" s="32"/>
      <c r="FT60" s="32"/>
      <c r="FU60" s="32"/>
      <c r="FV60" s="32"/>
      <c r="FW60" s="32"/>
      <c r="FX60" s="32"/>
      <c r="FY60" s="32"/>
      <c r="FZ60" s="32"/>
      <c r="GA60" s="32"/>
      <c r="GB60" s="32"/>
      <c r="GC60" s="32"/>
      <c r="GD60" s="32"/>
      <c r="GE60" s="32"/>
      <c r="GF60" s="32"/>
      <c r="GG60" s="32"/>
      <c r="GH60" s="32"/>
      <c r="GI60" s="32"/>
      <c r="GJ60" s="32"/>
      <c r="GK60" s="32"/>
      <c r="GL60" s="32"/>
      <c r="GM60" s="32"/>
      <c r="GN60" s="32"/>
      <c r="GO60" s="32"/>
      <c r="GP60" s="32"/>
      <c r="GQ60" s="32"/>
      <c r="GR60" s="32"/>
      <c r="GS60" s="32"/>
      <c r="GT60" s="32"/>
      <c r="GU60" s="32"/>
      <c r="GV60" s="32"/>
      <c r="GW60" s="32"/>
      <c r="GX60" s="32"/>
      <c r="GY60" s="32"/>
      <c r="GZ60" s="32"/>
      <c r="HA60" s="32"/>
      <c r="HB60" s="32"/>
      <c r="HC60" s="32"/>
      <c r="HD60" s="32"/>
      <c r="HE60" s="32"/>
      <c r="HF60" s="32"/>
      <c r="HG60" s="32"/>
      <c r="HH60" s="32"/>
      <c r="HI60" s="32"/>
      <c r="HJ60" s="32"/>
      <c r="HK60" s="32"/>
      <c r="HL60" s="32"/>
      <c r="HM60" s="32"/>
      <c r="HN60" s="32"/>
      <c r="HO60" s="32"/>
      <c r="HP60" s="32"/>
      <c r="HQ60" s="32"/>
      <c r="HR60" s="32"/>
      <c r="HS60" s="32"/>
      <c r="HT60" s="32"/>
      <c r="HU60" s="32"/>
      <c r="HV60" s="32"/>
      <c r="HW60" s="32"/>
      <c r="HX60" s="32"/>
      <c r="HY60" s="32"/>
      <c r="HZ60" s="32"/>
      <c r="IA60" s="32"/>
      <c r="IB60" s="32"/>
      <c r="IC60" s="32"/>
      <c r="ID60" s="32"/>
      <c r="IE60" s="32"/>
      <c r="IF60" s="32"/>
      <c r="IG60" s="32"/>
      <c r="IH60" s="32"/>
      <c r="II60" s="32"/>
      <c r="IJ60" s="32"/>
      <c r="IK60" s="32"/>
      <c r="IL60" s="32"/>
      <c r="IM60" s="32"/>
      <c r="IN60" s="32"/>
      <c r="IO60" s="32"/>
      <c r="IP60" s="32"/>
      <c r="IQ60" s="32"/>
      <c r="IR60" s="32"/>
      <c r="IS60" s="32"/>
      <c r="IT60" s="32"/>
      <c r="IU60" s="32"/>
      <c r="IV60" s="32"/>
    </row>
    <row r="61" spans="1:256" x14ac:dyDescent="0.2">
      <c r="A61" s="32"/>
      <c r="B61" s="352"/>
      <c r="C61" s="352" t="str">
        <f>C22</f>
        <v>Year 1</v>
      </c>
      <c r="D61" s="352" t="str">
        <f>D22</f>
        <v>Year 2</v>
      </c>
      <c r="E61" s="352" t="str">
        <f>E22</f>
        <v>Year 3</v>
      </c>
      <c r="F61" s="352" t="str">
        <f>F22</f>
        <v>Year 4</v>
      </c>
      <c r="G61" s="352" t="str">
        <f>G22</f>
        <v>Year 5</v>
      </c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  <c r="AN61" s="32"/>
      <c r="AO61" s="32"/>
      <c r="AP61" s="32"/>
      <c r="AQ61" s="32"/>
      <c r="AR61" s="32"/>
      <c r="AS61" s="32"/>
      <c r="AT61" s="32"/>
      <c r="AU61" s="32"/>
      <c r="AV61" s="32"/>
      <c r="AW61" s="32"/>
      <c r="AX61" s="32"/>
      <c r="AY61" s="32"/>
      <c r="AZ61" s="32"/>
      <c r="BA61" s="32"/>
      <c r="BB61" s="32"/>
      <c r="BC61" s="32"/>
      <c r="BD61" s="32"/>
      <c r="BE61" s="32"/>
      <c r="BF61" s="32"/>
      <c r="BG61" s="32"/>
      <c r="BH61" s="32"/>
      <c r="BI61" s="32"/>
      <c r="BJ61" s="32"/>
      <c r="BK61" s="32"/>
      <c r="BL61" s="32"/>
      <c r="BM61" s="32"/>
      <c r="BN61" s="32"/>
      <c r="BO61" s="32"/>
      <c r="BP61" s="32"/>
      <c r="BQ61" s="32"/>
      <c r="BR61" s="32"/>
      <c r="BS61" s="32"/>
      <c r="BT61" s="32"/>
      <c r="BU61" s="32"/>
      <c r="BV61" s="32"/>
      <c r="BW61" s="32"/>
      <c r="BX61" s="32"/>
      <c r="BY61" s="32"/>
      <c r="BZ61" s="32"/>
      <c r="CA61" s="32"/>
      <c r="CB61" s="32"/>
      <c r="CC61" s="32"/>
      <c r="CD61" s="32"/>
      <c r="CE61" s="32"/>
      <c r="CF61" s="32"/>
      <c r="CG61" s="32"/>
      <c r="CH61" s="32"/>
      <c r="CI61" s="32"/>
      <c r="CJ61" s="32"/>
      <c r="CK61" s="32"/>
      <c r="CL61" s="32"/>
      <c r="CM61" s="32"/>
      <c r="CN61" s="32"/>
      <c r="CO61" s="32"/>
      <c r="CP61" s="32"/>
      <c r="CQ61" s="32"/>
      <c r="CR61" s="32"/>
      <c r="CS61" s="32"/>
      <c r="CT61" s="32"/>
      <c r="CU61" s="32"/>
      <c r="CV61" s="32"/>
      <c r="CW61" s="32"/>
      <c r="CX61" s="32"/>
      <c r="CY61" s="32"/>
      <c r="CZ61" s="32"/>
      <c r="DA61" s="32"/>
      <c r="DB61" s="32"/>
      <c r="DC61" s="32"/>
      <c r="DD61" s="32"/>
      <c r="DE61" s="32"/>
      <c r="DF61" s="32"/>
      <c r="DG61" s="32"/>
      <c r="DH61" s="32"/>
      <c r="DI61" s="32"/>
      <c r="DJ61" s="32"/>
      <c r="DK61" s="32"/>
      <c r="DL61" s="32"/>
      <c r="DM61" s="32"/>
      <c r="DN61" s="32"/>
      <c r="DO61" s="32"/>
      <c r="DP61" s="32"/>
      <c r="DQ61" s="32"/>
      <c r="DR61" s="32"/>
      <c r="DS61" s="32"/>
      <c r="DT61" s="32"/>
      <c r="DU61" s="32"/>
      <c r="DV61" s="32"/>
      <c r="DW61" s="32"/>
      <c r="DX61" s="32"/>
      <c r="DY61" s="32"/>
      <c r="DZ61" s="32"/>
      <c r="EA61" s="32"/>
      <c r="EB61" s="32"/>
      <c r="EC61" s="32"/>
      <c r="ED61" s="32"/>
      <c r="EE61" s="32"/>
      <c r="EF61" s="32"/>
      <c r="EG61" s="32"/>
      <c r="EH61" s="32"/>
      <c r="EI61" s="32"/>
      <c r="EJ61" s="32"/>
      <c r="EK61" s="32"/>
      <c r="EL61" s="32"/>
      <c r="EM61" s="32"/>
      <c r="EN61" s="32"/>
      <c r="EO61" s="32"/>
      <c r="EP61" s="32"/>
      <c r="EQ61" s="32"/>
      <c r="ER61" s="32"/>
      <c r="ES61" s="32"/>
      <c r="ET61" s="32"/>
      <c r="EU61" s="32"/>
      <c r="EV61" s="32"/>
      <c r="EW61" s="32"/>
      <c r="EX61" s="32"/>
      <c r="EY61" s="32"/>
      <c r="EZ61" s="32"/>
      <c r="FA61" s="32"/>
      <c r="FB61" s="32"/>
      <c r="FC61" s="32"/>
      <c r="FD61" s="32"/>
      <c r="FE61" s="32"/>
      <c r="FF61" s="32"/>
      <c r="FG61" s="32"/>
      <c r="FH61" s="32"/>
      <c r="FI61" s="32"/>
      <c r="FJ61" s="32"/>
      <c r="FK61" s="32"/>
      <c r="FL61" s="32"/>
      <c r="FM61" s="32"/>
      <c r="FN61" s="32"/>
      <c r="FO61" s="32"/>
      <c r="FP61" s="32"/>
      <c r="FQ61" s="32"/>
      <c r="FR61" s="32"/>
      <c r="FS61" s="32"/>
      <c r="FT61" s="32"/>
      <c r="FU61" s="32"/>
      <c r="FV61" s="32"/>
      <c r="FW61" s="32"/>
      <c r="FX61" s="32"/>
      <c r="FY61" s="32"/>
      <c r="FZ61" s="32"/>
      <c r="GA61" s="32"/>
      <c r="GB61" s="32"/>
      <c r="GC61" s="32"/>
      <c r="GD61" s="32"/>
      <c r="GE61" s="32"/>
      <c r="GF61" s="32"/>
      <c r="GG61" s="32"/>
      <c r="GH61" s="32"/>
      <c r="GI61" s="32"/>
      <c r="GJ61" s="32"/>
      <c r="GK61" s="32"/>
      <c r="GL61" s="32"/>
      <c r="GM61" s="32"/>
      <c r="GN61" s="32"/>
      <c r="GO61" s="32"/>
      <c r="GP61" s="32"/>
      <c r="GQ61" s="32"/>
      <c r="GR61" s="32"/>
      <c r="GS61" s="32"/>
      <c r="GT61" s="32"/>
      <c r="GU61" s="32"/>
      <c r="GV61" s="32"/>
      <c r="GW61" s="32"/>
      <c r="GX61" s="32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  <c r="HK61" s="32"/>
      <c r="HL61" s="32"/>
      <c r="HM61" s="32"/>
      <c r="HN61" s="32"/>
      <c r="HO61" s="32"/>
      <c r="HP61" s="32"/>
      <c r="HQ61" s="32"/>
      <c r="HR61" s="32"/>
      <c r="HS61" s="32"/>
      <c r="HT61" s="32"/>
      <c r="HU61" s="32"/>
      <c r="HV61" s="32"/>
      <c r="HW61" s="32"/>
      <c r="HX61" s="32"/>
      <c r="HY61" s="32"/>
      <c r="HZ61" s="32"/>
      <c r="IA61" s="32"/>
      <c r="IB61" s="32"/>
      <c r="IC61" s="32"/>
      <c r="ID61" s="32"/>
      <c r="IE61" s="32"/>
      <c r="IF61" s="32"/>
      <c r="IG61" s="32"/>
      <c r="IH61" s="32"/>
      <c r="II61" s="32"/>
      <c r="IJ61" s="32"/>
      <c r="IK61" s="32"/>
      <c r="IL61" s="32"/>
      <c r="IM61" s="32"/>
      <c r="IN61" s="32"/>
      <c r="IO61" s="32"/>
      <c r="IP61" s="32"/>
      <c r="IQ61" s="32"/>
      <c r="IR61" s="32"/>
      <c r="IS61" s="32"/>
      <c r="IT61" s="32"/>
      <c r="IU61" s="32"/>
      <c r="IV61" s="32"/>
    </row>
    <row r="62" spans="1:256" x14ac:dyDescent="0.2">
      <c r="A62" s="32"/>
      <c r="B62" s="739" t="str">
        <f>+Operations!A36</f>
        <v>Wages &amp; salaries</v>
      </c>
      <c r="C62" s="757">
        <f>+C63+C64+C65+C66</f>
        <v>1161583.4640000002</v>
      </c>
      <c r="D62" s="757">
        <f>+D63+D64+D65+D66</f>
        <v>1190623.0506000002</v>
      </c>
      <c r="E62" s="757">
        <f>+E63+E64+E65+E66</f>
        <v>1236319.4638650003</v>
      </c>
      <c r="F62" s="757">
        <f>+F63+F64+F65+F66</f>
        <v>1267227.4504616249</v>
      </c>
      <c r="G62" s="758">
        <f>+G63+G64+G65+G66</f>
        <v>1298908.1367231656</v>
      </c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2"/>
      <c r="AU62" s="32"/>
      <c r="AV62" s="32"/>
      <c r="AW62" s="32"/>
      <c r="AX62" s="32"/>
      <c r="AY62" s="32"/>
      <c r="AZ62" s="32"/>
      <c r="BA62" s="32"/>
      <c r="BB62" s="32"/>
      <c r="BC62" s="32"/>
      <c r="BD62" s="32"/>
      <c r="BE62" s="32"/>
      <c r="BF62" s="32"/>
      <c r="BG62" s="32"/>
      <c r="BH62" s="32"/>
      <c r="BI62" s="32"/>
      <c r="BJ62" s="32"/>
      <c r="BK62" s="32"/>
      <c r="BL62" s="32"/>
      <c r="BM62" s="32"/>
      <c r="BN62" s="32"/>
      <c r="BO62" s="32"/>
      <c r="BP62" s="32"/>
      <c r="BQ62" s="32"/>
      <c r="BR62" s="32"/>
      <c r="BS62" s="32"/>
      <c r="BT62" s="32"/>
      <c r="BU62" s="32"/>
      <c r="BV62" s="32"/>
      <c r="BW62" s="32"/>
      <c r="BX62" s="32"/>
      <c r="BY62" s="32"/>
      <c r="BZ62" s="32"/>
      <c r="CA62" s="32"/>
      <c r="CB62" s="32"/>
      <c r="CC62" s="32"/>
      <c r="CD62" s="32"/>
      <c r="CE62" s="32"/>
      <c r="CF62" s="32"/>
      <c r="CG62" s="32"/>
      <c r="CH62" s="32"/>
      <c r="CI62" s="32"/>
      <c r="CJ62" s="32"/>
      <c r="CK62" s="32"/>
      <c r="CL62" s="32"/>
      <c r="CM62" s="32"/>
      <c r="CN62" s="32"/>
      <c r="CO62" s="32"/>
      <c r="CP62" s="32"/>
      <c r="CQ62" s="32"/>
      <c r="CR62" s="32"/>
      <c r="CS62" s="32"/>
      <c r="CT62" s="32"/>
      <c r="CU62" s="32"/>
      <c r="CV62" s="32"/>
      <c r="CW62" s="32"/>
      <c r="CX62" s="32"/>
      <c r="CY62" s="32"/>
      <c r="CZ62" s="32"/>
      <c r="DA62" s="32"/>
      <c r="DB62" s="32"/>
      <c r="DC62" s="32"/>
      <c r="DD62" s="32"/>
      <c r="DE62" s="32"/>
      <c r="DF62" s="32"/>
      <c r="DG62" s="32"/>
      <c r="DH62" s="32"/>
      <c r="DI62" s="32"/>
      <c r="DJ62" s="32"/>
      <c r="DK62" s="32"/>
      <c r="DL62" s="32"/>
      <c r="DM62" s="32"/>
      <c r="DN62" s="32"/>
      <c r="DO62" s="32"/>
      <c r="DP62" s="32"/>
      <c r="DQ62" s="32"/>
      <c r="DR62" s="32"/>
      <c r="DS62" s="32"/>
      <c r="DT62" s="32"/>
      <c r="DU62" s="32"/>
      <c r="DV62" s="32"/>
      <c r="DW62" s="32"/>
      <c r="DX62" s="32"/>
      <c r="DY62" s="32"/>
      <c r="DZ62" s="32"/>
      <c r="EA62" s="32"/>
      <c r="EB62" s="32"/>
      <c r="EC62" s="32"/>
      <c r="ED62" s="32"/>
      <c r="EE62" s="32"/>
      <c r="EF62" s="32"/>
      <c r="EG62" s="32"/>
      <c r="EH62" s="32"/>
      <c r="EI62" s="32"/>
      <c r="EJ62" s="32"/>
      <c r="EK62" s="32"/>
      <c r="EL62" s="32"/>
      <c r="EM62" s="32"/>
      <c r="EN62" s="32"/>
      <c r="EO62" s="32"/>
      <c r="EP62" s="32"/>
      <c r="EQ62" s="32"/>
      <c r="ER62" s="32"/>
      <c r="ES62" s="32"/>
      <c r="ET62" s="32"/>
      <c r="EU62" s="32"/>
      <c r="EV62" s="32"/>
      <c r="EW62" s="32"/>
      <c r="EX62" s="32"/>
      <c r="EY62" s="32"/>
      <c r="EZ62" s="32"/>
      <c r="FA62" s="32"/>
      <c r="FB62" s="32"/>
      <c r="FC62" s="32"/>
      <c r="FD62" s="32"/>
      <c r="FE62" s="32"/>
      <c r="FF62" s="32"/>
      <c r="FG62" s="32"/>
      <c r="FH62" s="32"/>
      <c r="FI62" s="32"/>
      <c r="FJ62" s="32"/>
      <c r="FK62" s="32"/>
      <c r="FL62" s="32"/>
      <c r="FM62" s="32"/>
      <c r="FN62" s="32"/>
      <c r="FO62" s="32"/>
      <c r="FP62" s="32"/>
      <c r="FQ62" s="32"/>
      <c r="FR62" s="32"/>
      <c r="FS62" s="32"/>
      <c r="FT62" s="32"/>
      <c r="FU62" s="32"/>
      <c r="FV62" s="32"/>
      <c r="FW62" s="32"/>
      <c r="FX62" s="32"/>
      <c r="FY62" s="32"/>
      <c r="FZ62" s="32"/>
      <c r="GA62" s="32"/>
      <c r="GB62" s="32"/>
      <c r="GC62" s="32"/>
      <c r="GD62" s="32"/>
      <c r="GE62" s="32"/>
      <c r="GF62" s="32"/>
      <c r="GG62" s="32"/>
      <c r="GH62" s="32"/>
      <c r="GI62" s="32"/>
      <c r="GJ62" s="32"/>
      <c r="GK62" s="32"/>
      <c r="GL62" s="32"/>
      <c r="GM62" s="32"/>
      <c r="GN62" s="32"/>
      <c r="GO62" s="32"/>
      <c r="GP62" s="32"/>
      <c r="GQ62" s="32"/>
      <c r="GR62" s="32"/>
      <c r="GS62" s="32"/>
      <c r="GT62" s="32"/>
      <c r="GU62" s="32"/>
      <c r="GV62" s="32"/>
      <c r="GW62" s="32"/>
      <c r="GX62" s="32"/>
      <c r="GY62" s="32"/>
      <c r="GZ62" s="32"/>
      <c r="HA62" s="32"/>
      <c r="HB62" s="32"/>
      <c r="HC62" s="32"/>
      <c r="HD62" s="32"/>
      <c r="HE62" s="32"/>
      <c r="HF62" s="32"/>
      <c r="HG62" s="32"/>
      <c r="HH62" s="32"/>
      <c r="HI62" s="32"/>
      <c r="HJ62" s="32"/>
      <c r="HK62" s="32"/>
      <c r="HL62" s="32"/>
      <c r="HM62" s="32"/>
      <c r="HN62" s="32"/>
      <c r="HO62" s="32"/>
      <c r="HP62" s="32"/>
      <c r="HQ62" s="32"/>
      <c r="HR62" s="32"/>
      <c r="HS62" s="32"/>
      <c r="HT62" s="32"/>
      <c r="HU62" s="32"/>
      <c r="HV62" s="32"/>
      <c r="HW62" s="32"/>
      <c r="HX62" s="32"/>
      <c r="HY62" s="32"/>
      <c r="HZ62" s="32"/>
      <c r="IA62" s="32"/>
      <c r="IB62" s="32"/>
      <c r="IC62" s="32"/>
      <c r="ID62" s="32"/>
      <c r="IE62" s="32"/>
      <c r="IF62" s="32"/>
      <c r="IG62" s="32"/>
      <c r="IH62" s="32"/>
      <c r="II62" s="32"/>
      <c r="IJ62" s="32"/>
      <c r="IK62" s="32"/>
      <c r="IL62" s="32"/>
      <c r="IM62" s="32"/>
      <c r="IN62" s="32"/>
      <c r="IO62" s="32"/>
      <c r="IP62" s="32"/>
      <c r="IQ62" s="32"/>
      <c r="IR62" s="32"/>
      <c r="IS62" s="32"/>
      <c r="IT62" s="32"/>
      <c r="IU62" s="32"/>
      <c r="IV62" s="32"/>
    </row>
    <row r="63" spans="1:256" x14ac:dyDescent="0.2">
      <c r="A63" s="32"/>
      <c r="B63" s="756" t="s">
        <v>30</v>
      </c>
      <c r="C63" s="757">
        <f>+'5 Yr Proforma P&amp;L Format UPDATE'!E190+'5 Yr Proforma P&amp;L Format UPDATE'!E191+'5 Yr Proforma P&amp;L Format UPDATE'!E192</f>
        <v>214099.19999999998</v>
      </c>
      <c r="D63" s="757">
        <f>+'5 Yr Proforma P&amp;L Format UPDATE'!G190+'5 Yr Proforma P&amp;L Format UPDATE'!G191+'5 Yr Proforma P&amp;L Format UPDATE'!G192</f>
        <v>219451.68000000005</v>
      </c>
      <c r="E63" s="757">
        <f>+'5 Yr Proforma P&amp;L Format UPDATE'!I190+'5 Yr Proforma P&amp;L Format UPDATE'!I191+'5 Yr Proforma P&amp;L Format UPDATE'!I192</f>
        <v>224937.97200000001</v>
      </c>
      <c r="F63" s="757">
        <f>+'5 Yr Proforma P&amp;L Format UPDATE'!K190+'5 Yr Proforma P&amp;L Format UPDATE'!K191+'5 Yr Proforma P&amp;L Format UPDATE'!K192</f>
        <v>230561.42129999999</v>
      </c>
      <c r="G63" s="758">
        <f>+'5 Yr Proforma P&amp;L Format UPDATE'!M190+'5 Yr Proforma P&amp;L Format UPDATE'!M191+'5 Yr Proforma P&amp;L Format UPDATE'!M192</f>
        <v>236325.4568325</v>
      </c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2"/>
      <c r="AU63" s="32"/>
      <c r="AV63" s="32"/>
      <c r="AW63" s="32"/>
      <c r="AX63" s="32"/>
      <c r="AY63" s="32"/>
      <c r="AZ63" s="32"/>
      <c r="BA63" s="32"/>
      <c r="BB63" s="32"/>
      <c r="BC63" s="32"/>
      <c r="BD63" s="32"/>
      <c r="BE63" s="32"/>
      <c r="BF63" s="32"/>
      <c r="BG63" s="32"/>
      <c r="BH63" s="32"/>
      <c r="BI63" s="32"/>
      <c r="BJ63" s="32"/>
      <c r="BK63" s="32"/>
      <c r="BL63" s="32"/>
      <c r="BM63" s="32"/>
      <c r="BN63" s="32"/>
      <c r="BO63" s="32"/>
      <c r="BP63" s="32"/>
      <c r="BQ63" s="32"/>
      <c r="BR63" s="32"/>
      <c r="BS63" s="32"/>
      <c r="BT63" s="32"/>
      <c r="BU63" s="32"/>
      <c r="BV63" s="32"/>
      <c r="BW63" s="32"/>
      <c r="BX63" s="32"/>
      <c r="BY63" s="32"/>
      <c r="BZ63" s="32"/>
      <c r="CA63" s="32"/>
      <c r="CB63" s="32"/>
      <c r="CC63" s="32"/>
      <c r="CD63" s="32"/>
      <c r="CE63" s="32"/>
      <c r="CF63" s="32"/>
      <c r="CG63" s="32"/>
      <c r="CH63" s="32"/>
      <c r="CI63" s="32"/>
      <c r="CJ63" s="32"/>
      <c r="CK63" s="32"/>
      <c r="CL63" s="32"/>
      <c r="CM63" s="32"/>
      <c r="CN63" s="32"/>
      <c r="CO63" s="32"/>
      <c r="CP63" s="32"/>
      <c r="CQ63" s="32"/>
      <c r="CR63" s="32"/>
      <c r="CS63" s="32"/>
      <c r="CT63" s="32"/>
      <c r="CU63" s="32"/>
      <c r="CV63" s="32"/>
      <c r="CW63" s="32"/>
      <c r="CX63" s="32"/>
      <c r="CY63" s="32"/>
      <c r="CZ63" s="32"/>
      <c r="DA63" s="32"/>
      <c r="DB63" s="32"/>
      <c r="DC63" s="32"/>
      <c r="DD63" s="32"/>
      <c r="DE63" s="32"/>
      <c r="DF63" s="32"/>
      <c r="DG63" s="32"/>
      <c r="DH63" s="32"/>
      <c r="DI63" s="32"/>
      <c r="DJ63" s="32"/>
      <c r="DK63" s="32"/>
      <c r="DL63" s="32"/>
      <c r="DM63" s="32"/>
      <c r="DN63" s="32"/>
      <c r="DO63" s="32"/>
      <c r="DP63" s="32"/>
      <c r="DQ63" s="32"/>
      <c r="DR63" s="32"/>
      <c r="DS63" s="32"/>
      <c r="DT63" s="32"/>
      <c r="DU63" s="32"/>
      <c r="DV63" s="32"/>
      <c r="DW63" s="32"/>
      <c r="DX63" s="32"/>
      <c r="DY63" s="32"/>
      <c r="DZ63" s="32"/>
      <c r="EA63" s="32"/>
      <c r="EB63" s="32"/>
      <c r="EC63" s="32"/>
      <c r="ED63" s="32"/>
      <c r="EE63" s="32"/>
      <c r="EF63" s="32"/>
      <c r="EG63" s="32"/>
      <c r="EH63" s="32"/>
      <c r="EI63" s="32"/>
      <c r="EJ63" s="32"/>
      <c r="EK63" s="32"/>
      <c r="EL63" s="32"/>
      <c r="EM63" s="32"/>
      <c r="EN63" s="32"/>
      <c r="EO63" s="32"/>
      <c r="EP63" s="32"/>
      <c r="EQ63" s="32"/>
      <c r="ER63" s="32"/>
      <c r="ES63" s="32"/>
      <c r="ET63" s="32"/>
      <c r="EU63" s="32"/>
      <c r="EV63" s="32"/>
      <c r="EW63" s="32"/>
      <c r="EX63" s="32"/>
      <c r="EY63" s="32"/>
      <c r="EZ63" s="32"/>
      <c r="FA63" s="32"/>
      <c r="FB63" s="32"/>
      <c r="FC63" s="32"/>
      <c r="FD63" s="32"/>
      <c r="FE63" s="32"/>
      <c r="FF63" s="32"/>
      <c r="FG63" s="32"/>
      <c r="FH63" s="32"/>
      <c r="FI63" s="32"/>
      <c r="FJ63" s="32"/>
      <c r="FK63" s="32"/>
      <c r="FL63" s="32"/>
      <c r="FM63" s="32"/>
      <c r="FN63" s="32"/>
      <c r="FO63" s="32"/>
      <c r="FP63" s="32"/>
      <c r="FQ63" s="32"/>
      <c r="FR63" s="32"/>
      <c r="FS63" s="32"/>
      <c r="FT63" s="32"/>
      <c r="FU63" s="32"/>
      <c r="FV63" s="32"/>
      <c r="FW63" s="32"/>
      <c r="FX63" s="32"/>
      <c r="FY63" s="32"/>
      <c r="FZ63" s="32"/>
      <c r="GA63" s="32"/>
      <c r="GB63" s="32"/>
      <c r="GC63" s="32"/>
      <c r="GD63" s="32"/>
      <c r="GE63" s="32"/>
      <c r="GF63" s="32"/>
      <c r="GG63" s="32"/>
      <c r="GH63" s="32"/>
      <c r="GI63" s="32"/>
      <c r="GJ63" s="32"/>
      <c r="GK63" s="32"/>
      <c r="GL63" s="32"/>
      <c r="GM63" s="32"/>
      <c r="GN63" s="32"/>
      <c r="GO63" s="32"/>
      <c r="GP63" s="32"/>
      <c r="GQ63" s="32"/>
      <c r="GR63" s="32"/>
      <c r="GS63" s="32"/>
      <c r="GT63" s="32"/>
      <c r="GU63" s="32"/>
      <c r="GV63" s="32"/>
      <c r="GW63" s="32"/>
      <c r="GX63" s="32"/>
      <c r="GY63" s="32"/>
      <c r="GZ63" s="32"/>
      <c r="HA63" s="32"/>
      <c r="HB63" s="32"/>
      <c r="HC63" s="32"/>
      <c r="HD63" s="32"/>
      <c r="HE63" s="32"/>
      <c r="HF63" s="32"/>
      <c r="HG63" s="32"/>
      <c r="HH63" s="32"/>
      <c r="HI63" s="32"/>
      <c r="HJ63" s="32"/>
      <c r="HK63" s="32"/>
      <c r="HL63" s="32"/>
      <c r="HM63" s="32"/>
      <c r="HN63" s="32"/>
      <c r="HO63" s="32"/>
      <c r="HP63" s="32"/>
      <c r="HQ63" s="32"/>
      <c r="HR63" s="32"/>
      <c r="HS63" s="32"/>
      <c r="HT63" s="32"/>
      <c r="HU63" s="32"/>
      <c r="HV63" s="32"/>
      <c r="HW63" s="32"/>
      <c r="HX63" s="32"/>
      <c r="HY63" s="32"/>
      <c r="HZ63" s="32"/>
      <c r="IA63" s="32"/>
      <c r="IB63" s="32"/>
      <c r="IC63" s="32"/>
      <c r="ID63" s="32"/>
      <c r="IE63" s="32"/>
      <c r="IF63" s="32"/>
      <c r="IG63" s="32"/>
      <c r="IH63" s="32"/>
      <c r="II63" s="32"/>
      <c r="IJ63" s="32"/>
      <c r="IK63" s="32"/>
      <c r="IL63" s="32"/>
      <c r="IM63" s="32"/>
      <c r="IN63" s="32"/>
      <c r="IO63" s="32"/>
      <c r="IP63" s="32"/>
      <c r="IQ63" s="32"/>
      <c r="IR63" s="32"/>
      <c r="IS63" s="32"/>
      <c r="IT63" s="32"/>
      <c r="IU63" s="32"/>
      <c r="IV63" s="32"/>
    </row>
    <row r="64" spans="1:256" x14ac:dyDescent="0.2">
      <c r="A64" s="32"/>
      <c r="B64" s="749" t="s">
        <v>31</v>
      </c>
      <c r="C64" s="759">
        <f>+'5 Yr Proforma P&amp;L Format UPDATE'!E211+'5 Yr Proforma P&amp;L Format UPDATE'!E212+'5 Yr Proforma P&amp;L Format UPDATE'!E213</f>
        <v>150508.80000000002</v>
      </c>
      <c r="D64" s="759">
        <f>+'5 Yr Proforma P&amp;L Format UPDATE'!G211+'5 Yr Proforma P&amp;L Format UPDATE'!G212+'5 Yr Proforma P&amp;L Format UPDATE'!G213</f>
        <v>154271.51999999999</v>
      </c>
      <c r="E64" s="759">
        <f>+'5 Yr Proforma P&amp;L Format UPDATE'!I211+'5 Yr Proforma P&amp;L Format UPDATE'!I212+'5 Yr Proforma P&amp;L Format UPDATE'!I213</f>
        <v>174059.14500000005</v>
      </c>
      <c r="F64" s="759">
        <f>+'5 Yr Proforma P&amp;L Format UPDATE'!K211+'5 Yr Proforma P&amp;L Format UPDATE'!K212+'5 Yr Proforma P&amp;L Format UPDATE'!K213</f>
        <v>178410.62362499995</v>
      </c>
      <c r="G64" s="797">
        <f>+'5 Yr Proforma P&amp;L Format UPDATE'!M211+'5 Yr Proforma P&amp;L Format UPDATE'!M212+'5 Yr Proforma P&amp;L Format UPDATE'!M213</f>
        <v>182870.88921562501</v>
      </c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  <c r="AN64" s="32"/>
      <c r="AO64" s="32"/>
      <c r="AP64" s="32"/>
      <c r="AQ64" s="32"/>
      <c r="AR64" s="32"/>
      <c r="AS64" s="32"/>
      <c r="AT64" s="32"/>
      <c r="AU64" s="32"/>
      <c r="AV64" s="32"/>
      <c r="AW64" s="32"/>
      <c r="AX64" s="32"/>
      <c r="AY64" s="32"/>
      <c r="AZ64" s="32"/>
      <c r="BA64" s="32"/>
      <c r="BB64" s="32"/>
      <c r="BC64" s="32"/>
      <c r="BD64" s="32"/>
      <c r="BE64" s="32"/>
      <c r="BF64" s="32"/>
      <c r="BG64" s="32"/>
      <c r="BH64" s="32"/>
      <c r="BI64" s="32"/>
      <c r="BJ64" s="32"/>
      <c r="BK64" s="32"/>
      <c r="BL64" s="32"/>
      <c r="BM64" s="32"/>
      <c r="BN64" s="32"/>
      <c r="BO64" s="32"/>
      <c r="BP64" s="32"/>
      <c r="BQ64" s="32"/>
      <c r="BR64" s="32"/>
      <c r="BS64" s="32"/>
      <c r="BT64" s="32"/>
      <c r="BU64" s="32"/>
      <c r="BV64" s="32"/>
      <c r="BW64" s="32"/>
      <c r="BX64" s="32"/>
      <c r="BY64" s="32"/>
      <c r="BZ64" s="32"/>
      <c r="CA64" s="32"/>
      <c r="CB64" s="32"/>
      <c r="CC64" s="32"/>
      <c r="CD64" s="32"/>
      <c r="CE64" s="32"/>
      <c r="CF64" s="32"/>
      <c r="CG64" s="32"/>
      <c r="CH64" s="32"/>
      <c r="CI64" s="32"/>
      <c r="CJ64" s="32"/>
      <c r="CK64" s="32"/>
      <c r="CL64" s="32"/>
      <c r="CM64" s="32"/>
      <c r="CN64" s="32"/>
      <c r="CO64" s="32"/>
      <c r="CP64" s="32"/>
      <c r="CQ64" s="32"/>
      <c r="CR64" s="32"/>
      <c r="CS64" s="32"/>
      <c r="CT64" s="32"/>
      <c r="CU64" s="32"/>
      <c r="CV64" s="32"/>
      <c r="CW64" s="32"/>
      <c r="CX64" s="32"/>
      <c r="CY64" s="32"/>
      <c r="CZ64" s="32"/>
      <c r="DA64" s="32"/>
      <c r="DB64" s="32"/>
      <c r="DC64" s="32"/>
      <c r="DD64" s="32"/>
      <c r="DE64" s="32"/>
      <c r="DF64" s="32"/>
      <c r="DG64" s="32"/>
      <c r="DH64" s="32"/>
      <c r="DI64" s="32"/>
      <c r="DJ64" s="32"/>
      <c r="DK64" s="32"/>
      <c r="DL64" s="32"/>
      <c r="DM64" s="32"/>
      <c r="DN64" s="32"/>
      <c r="DO64" s="32"/>
      <c r="DP64" s="32"/>
      <c r="DQ64" s="32"/>
      <c r="DR64" s="32"/>
      <c r="DS64" s="32"/>
      <c r="DT64" s="32"/>
      <c r="DU64" s="32"/>
      <c r="DV64" s="32"/>
      <c r="DW64" s="32"/>
      <c r="DX64" s="32"/>
      <c r="DY64" s="32"/>
      <c r="DZ64" s="32"/>
      <c r="EA64" s="32"/>
      <c r="EB64" s="32"/>
      <c r="EC64" s="32"/>
      <c r="ED64" s="32"/>
      <c r="EE64" s="32"/>
      <c r="EF64" s="32"/>
      <c r="EG64" s="32"/>
      <c r="EH64" s="32"/>
      <c r="EI64" s="32"/>
      <c r="EJ64" s="32"/>
      <c r="EK64" s="32"/>
      <c r="EL64" s="32"/>
      <c r="EM64" s="32"/>
      <c r="EN64" s="32"/>
      <c r="EO64" s="32"/>
      <c r="EP64" s="32"/>
      <c r="EQ64" s="32"/>
      <c r="ER64" s="32"/>
      <c r="ES64" s="32"/>
      <c r="ET64" s="32"/>
      <c r="EU64" s="32"/>
      <c r="EV64" s="32"/>
      <c r="EW64" s="32"/>
      <c r="EX64" s="32"/>
      <c r="EY64" s="32"/>
      <c r="EZ64" s="32"/>
      <c r="FA64" s="32"/>
      <c r="FB64" s="32"/>
      <c r="FC64" s="32"/>
      <c r="FD64" s="32"/>
      <c r="FE64" s="32"/>
      <c r="FF64" s="32"/>
      <c r="FG64" s="32"/>
      <c r="FH64" s="32"/>
      <c r="FI64" s="32"/>
      <c r="FJ64" s="32"/>
      <c r="FK64" s="32"/>
      <c r="FL64" s="32"/>
      <c r="FM64" s="32"/>
      <c r="FN64" s="32"/>
      <c r="FO64" s="32"/>
      <c r="FP64" s="32"/>
      <c r="FQ64" s="32"/>
      <c r="FR64" s="32"/>
      <c r="FS64" s="32"/>
      <c r="FT64" s="32"/>
      <c r="FU64" s="32"/>
      <c r="FV64" s="32"/>
      <c r="FW64" s="32"/>
      <c r="FX64" s="32"/>
      <c r="FY64" s="32"/>
      <c r="FZ64" s="32"/>
      <c r="GA64" s="32"/>
      <c r="GB64" s="32"/>
      <c r="GC64" s="32"/>
      <c r="GD64" s="32"/>
      <c r="GE64" s="32"/>
      <c r="GF64" s="32"/>
      <c r="GG64" s="32"/>
      <c r="GH64" s="32"/>
      <c r="GI64" s="32"/>
      <c r="GJ64" s="32"/>
      <c r="GK64" s="32"/>
      <c r="GL64" s="32"/>
      <c r="GM64" s="32"/>
      <c r="GN64" s="32"/>
      <c r="GO64" s="32"/>
      <c r="GP64" s="32"/>
      <c r="GQ64" s="32"/>
      <c r="GR64" s="32"/>
      <c r="GS64" s="32"/>
      <c r="GT64" s="32"/>
      <c r="GU64" s="32"/>
      <c r="GV64" s="32"/>
      <c r="GW64" s="32"/>
      <c r="GX64" s="32"/>
      <c r="GY64" s="32"/>
      <c r="GZ64" s="32"/>
      <c r="HA64" s="32"/>
      <c r="HB64" s="32"/>
      <c r="HC64" s="32"/>
      <c r="HD64" s="32"/>
      <c r="HE64" s="32"/>
      <c r="HF64" s="32"/>
      <c r="HG64" s="32"/>
      <c r="HH64" s="32"/>
      <c r="HI64" s="32"/>
      <c r="HJ64" s="32"/>
      <c r="HK64" s="32"/>
      <c r="HL64" s="32"/>
      <c r="HM64" s="32"/>
      <c r="HN64" s="32"/>
      <c r="HO64" s="32"/>
      <c r="HP64" s="32"/>
      <c r="HQ64" s="32"/>
      <c r="HR64" s="32"/>
      <c r="HS64" s="32"/>
      <c r="HT64" s="32"/>
      <c r="HU64" s="32"/>
      <c r="HV64" s="32"/>
      <c r="HW64" s="32"/>
      <c r="HX64" s="32"/>
      <c r="HY64" s="32"/>
      <c r="HZ64" s="32"/>
      <c r="IA64" s="32"/>
      <c r="IB64" s="32"/>
      <c r="IC64" s="32"/>
      <c r="ID64" s="32"/>
      <c r="IE64" s="32"/>
      <c r="IF64" s="32"/>
      <c r="IG64" s="32"/>
      <c r="IH64" s="32"/>
      <c r="II64" s="32"/>
      <c r="IJ64" s="32"/>
      <c r="IK64" s="32"/>
      <c r="IL64" s="32"/>
      <c r="IM64" s="32"/>
      <c r="IN64" s="32"/>
      <c r="IO64" s="32"/>
      <c r="IP64" s="32"/>
      <c r="IQ64" s="32"/>
      <c r="IR64" s="32"/>
      <c r="IS64" s="32"/>
      <c r="IT64" s="32"/>
      <c r="IU64" s="32"/>
      <c r="IV64" s="32"/>
    </row>
    <row r="65" spans="1:256" x14ac:dyDescent="0.2">
      <c r="A65" s="32"/>
      <c r="B65" s="749" t="s">
        <v>32</v>
      </c>
      <c r="C65" s="760">
        <f>+'5 Yr Proforma P&amp;L Format UPDATE'!E271+'5 Yr Proforma P&amp;L Format UPDATE'!E272</f>
        <v>254577.60000000003</v>
      </c>
      <c r="D65" s="760">
        <f>+'5 Yr Proforma P&amp;L Format UPDATE'!G271+'5 Yr Proforma P&amp;L Format UPDATE'!G272</f>
        <v>260942.04000000004</v>
      </c>
      <c r="E65" s="760">
        <f>+'5 Yr Proforma P&amp;L Format UPDATE'!I271+'5 Yr Proforma P&amp;L Format UPDATE'!I272</f>
        <v>267465.59100000001</v>
      </c>
      <c r="F65" s="760">
        <f>+'5 Yr Proforma P&amp;L Format UPDATE'!K271+'5 Yr Proforma P&amp;L Format UPDATE'!K272</f>
        <v>274152.23077499995</v>
      </c>
      <c r="G65" s="798">
        <f>+'5 Yr Proforma P&amp;L Format UPDATE'!M271+'5 Yr Proforma P&amp;L Format UPDATE'!M272</f>
        <v>281006.03654437501</v>
      </c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  <c r="AX65" s="32"/>
      <c r="AY65" s="32"/>
      <c r="AZ65" s="32"/>
      <c r="BA65" s="32"/>
      <c r="BB65" s="32"/>
      <c r="BC65" s="32"/>
      <c r="BD65" s="32"/>
      <c r="BE65" s="32"/>
      <c r="BF65" s="32"/>
      <c r="BG65" s="32"/>
      <c r="BH65" s="32"/>
      <c r="BI65" s="32"/>
      <c r="BJ65" s="32"/>
      <c r="BK65" s="32"/>
      <c r="BL65" s="32"/>
      <c r="BM65" s="32"/>
      <c r="BN65" s="32"/>
      <c r="BO65" s="32"/>
      <c r="BP65" s="32"/>
      <c r="BQ65" s="32"/>
      <c r="BR65" s="32"/>
      <c r="BS65" s="32"/>
      <c r="BT65" s="32"/>
      <c r="BU65" s="32"/>
      <c r="BV65" s="32"/>
      <c r="BW65" s="32"/>
      <c r="BX65" s="32"/>
      <c r="BY65" s="32"/>
      <c r="BZ65" s="32"/>
      <c r="CA65" s="32"/>
      <c r="CB65" s="32"/>
      <c r="CC65" s="32"/>
      <c r="CD65" s="32"/>
      <c r="CE65" s="32"/>
      <c r="CF65" s="32"/>
      <c r="CG65" s="32"/>
      <c r="CH65" s="32"/>
      <c r="CI65" s="32"/>
      <c r="CJ65" s="32"/>
      <c r="CK65" s="32"/>
      <c r="CL65" s="32"/>
      <c r="CM65" s="32"/>
      <c r="CN65" s="32"/>
      <c r="CO65" s="32"/>
      <c r="CP65" s="32"/>
      <c r="CQ65" s="32"/>
      <c r="CR65" s="32"/>
      <c r="CS65" s="32"/>
      <c r="CT65" s="32"/>
      <c r="CU65" s="32"/>
      <c r="CV65" s="32"/>
      <c r="CW65" s="32"/>
      <c r="CX65" s="32"/>
      <c r="CY65" s="32"/>
      <c r="CZ65" s="32"/>
      <c r="DA65" s="32"/>
      <c r="DB65" s="32"/>
      <c r="DC65" s="32"/>
      <c r="DD65" s="32"/>
      <c r="DE65" s="32"/>
      <c r="DF65" s="32"/>
      <c r="DG65" s="32"/>
      <c r="DH65" s="32"/>
      <c r="DI65" s="32"/>
      <c r="DJ65" s="32"/>
      <c r="DK65" s="32"/>
      <c r="DL65" s="32"/>
      <c r="DM65" s="32"/>
      <c r="DN65" s="32"/>
      <c r="DO65" s="32"/>
      <c r="DP65" s="32"/>
      <c r="DQ65" s="32"/>
      <c r="DR65" s="32"/>
      <c r="DS65" s="32"/>
      <c r="DT65" s="32"/>
      <c r="DU65" s="32"/>
      <c r="DV65" s="32"/>
      <c r="DW65" s="32"/>
      <c r="DX65" s="32"/>
      <c r="DY65" s="32"/>
      <c r="DZ65" s="32"/>
      <c r="EA65" s="32"/>
      <c r="EB65" s="32"/>
      <c r="EC65" s="32"/>
      <c r="ED65" s="32"/>
      <c r="EE65" s="32"/>
      <c r="EF65" s="32"/>
      <c r="EG65" s="32"/>
      <c r="EH65" s="32"/>
      <c r="EI65" s="32"/>
      <c r="EJ65" s="32"/>
      <c r="EK65" s="32"/>
      <c r="EL65" s="32"/>
      <c r="EM65" s="32"/>
      <c r="EN65" s="32"/>
      <c r="EO65" s="32"/>
      <c r="EP65" s="32"/>
      <c r="EQ65" s="32"/>
      <c r="ER65" s="32"/>
      <c r="ES65" s="32"/>
      <c r="ET65" s="32"/>
      <c r="EU65" s="32"/>
      <c r="EV65" s="32"/>
      <c r="EW65" s="32"/>
      <c r="EX65" s="32"/>
      <c r="EY65" s="32"/>
      <c r="EZ65" s="32"/>
      <c r="FA65" s="32"/>
      <c r="FB65" s="32"/>
      <c r="FC65" s="32"/>
      <c r="FD65" s="32"/>
      <c r="FE65" s="32"/>
      <c r="FF65" s="32"/>
      <c r="FG65" s="32"/>
      <c r="FH65" s="32"/>
      <c r="FI65" s="32"/>
      <c r="FJ65" s="32"/>
      <c r="FK65" s="32"/>
      <c r="FL65" s="32"/>
      <c r="FM65" s="32"/>
      <c r="FN65" s="32"/>
      <c r="FO65" s="32"/>
      <c r="FP65" s="32"/>
      <c r="FQ65" s="32"/>
      <c r="FR65" s="32"/>
      <c r="FS65" s="32"/>
      <c r="FT65" s="32"/>
      <c r="FU65" s="32"/>
      <c r="FV65" s="32"/>
      <c r="FW65" s="32"/>
      <c r="FX65" s="32"/>
      <c r="FY65" s="32"/>
      <c r="FZ65" s="32"/>
      <c r="GA65" s="32"/>
      <c r="GB65" s="32"/>
      <c r="GC65" s="32"/>
      <c r="GD65" s="32"/>
      <c r="GE65" s="32"/>
      <c r="GF65" s="32"/>
      <c r="GG65" s="32"/>
      <c r="GH65" s="32"/>
      <c r="GI65" s="32"/>
      <c r="GJ65" s="32"/>
      <c r="GK65" s="32"/>
      <c r="GL65" s="32"/>
      <c r="GM65" s="32"/>
      <c r="GN65" s="32"/>
      <c r="GO65" s="32"/>
      <c r="GP65" s="32"/>
      <c r="GQ65" s="32"/>
      <c r="GR65" s="32"/>
      <c r="GS65" s="32"/>
      <c r="GT65" s="32"/>
      <c r="GU65" s="32"/>
      <c r="GV65" s="32"/>
      <c r="GW65" s="32"/>
      <c r="GX65" s="32"/>
      <c r="GY65" s="32"/>
      <c r="GZ65" s="32"/>
      <c r="HA65" s="32"/>
      <c r="HB65" s="32"/>
      <c r="HC65" s="32"/>
      <c r="HD65" s="32"/>
      <c r="HE65" s="32"/>
      <c r="HF65" s="32"/>
      <c r="HG65" s="32"/>
      <c r="HH65" s="32"/>
      <c r="HI65" s="32"/>
      <c r="HJ65" s="32"/>
      <c r="HK65" s="32"/>
      <c r="HL65" s="32"/>
      <c r="HM65" s="32"/>
      <c r="HN65" s="32"/>
      <c r="HO65" s="32"/>
      <c r="HP65" s="32"/>
      <c r="HQ65" s="32"/>
      <c r="HR65" s="32"/>
      <c r="HS65" s="32"/>
      <c r="HT65" s="32"/>
      <c r="HU65" s="32"/>
      <c r="HV65" s="32"/>
      <c r="HW65" s="32"/>
      <c r="HX65" s="32"/>
      <c r="HY65" s="32"/>
      <c r="HZ65" s="32"/>
      <c r="IA65" s="32"/>
      <c r="IB65" s="32"/>
      <c r="IC65" s="32"/>
      <c r="ID65" s="32"/>
      <c r="IE65" s="32"/>
      <c r="IF65" s="32"/>
      <c r="IG65" s="32"/>
      <c r="IH65" s="32"/>
      <c r="II65" s="32"/>
      <c r="IJ65" s="32"/>
      <c r="IK65" s="32"/>
      <c r="IL65" s="32"/>
      <c r="IM65" s="32"/>
      <c r="IN65" s="32"/>
      <c r="IO65" s="32"/>
      <c r="IP65" s="32"/>
      <c r="IQ65" s="32"/>
      <c r="IR65" s="32"/>
      <c r="IS65" s="32"/>
      <c r="IT65" s="32"/>
      <c r="IU65" s="32"/>
      <c r="IV65" s="32"/>
    </row>
    <row r="66" spans="1:256" x14ac:dyDescent="0.2">
      <c r="A66" s="32"/>
      <c r="B66" s="739" t="s">
        <v>33</v>
      </c>
      <c r="C66" s="761">
        <f>+'5 Yr Proforma P&amp;L Format UPDATE'!E243+'5 Yr Proforma P&amp;L Format UPDATE'!E244+'5 Yr Proforma P&amp;L Format UPDATE'!E245+'5 Yr Proforma P&amp;L Format UPDATE'!E246+'5 Yr Proforma P&amp;L Format UPDATE'!E247+'5 Yr Proforma P&amp;L Format UPDATE'!E248+'5 Yr Proforma P&amp;L Format UPDATE'!E249+'5 Yr Proforma P&amp;L Format UPDATE'!E250+'5 Yr Proforma P&amp;L Format UPDATE'!E251+'5 Yr Proforma P&amp;L Format UPDATE'!E252+'5 Yr Proforma P&amp;L Format UPDATE'!E253</f>
        <v>542397.86400000006</v>
      </c>
      <c r="D66" s="761">
        <f>+'5 Yr Proforma P&amp;L Format UPDATE'!G258-'5 Yr Proforma P&amp;L Format UPDATE'!G257-'5 Yr Proforma P&amp;L Format UPDATE'!G256-'5 Yr Proforma P&amp;L Format UPDATE'!G255</f>
        <v>555957.81060000008</v>
      </c>
      <c r="E66" s="757">
        <f>+'5 Yr Proforma P&amp;L Format UPDATE'!I258-'5 Yr Proforma P&amp;L Format UPDATE'!I257-'5 Yr Proforma P&amp;L Format UPDATE'!I256-'5 Yr Proforma P&amp;L Format UPDATE'!I255</f>
        <v>569856.75586500007</v>
      </c>
      <c r="F66" s="757">
        <f>+'5 Yr Proforma P&amp;L Format UPDATE'!K258-'5 Yr Proforma P&amp;L Format UPDATE'!K257-'5 Yr Proforma P&amp;L Format UPDATE'!K256-'5 Yr Proforma P&amp;L Format UPDATE'!K255</f>
        <v>584103.17476162501</v>
      </c>
      <c r="G66" s="758">
        <f>+'5 Yr Proforma P&amp;L Format UPDATE'!M258-'5 Yr Proforma P&amp;L Format UPDATE'!M257-'5 Yr Proforma P&amp;L Format UPDATE'!M256-'5 Yr Proforma P&amp;L Format UPDATE'!M255</f>
        <v>598705.75413066568</v>
      </c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2"/>
      <c r="AU66" s="32"/>
      <c r="AV66" s="32"/>
      <c r="AW66" s="32"/>
      <c r="AX66" s="32"/>
      <c r="AY66" s="32"/>
      <c r="AZ66" s="32"/>
      <c r="BA66" s="32"/>
      <c r="BB66" s="32"/>
      <c r="BC66" s="32"/>
      <c r="BD66" s="32"/>
      <c r="BE66" s="32"/>
      <c r="BF66" s="32"/>
      <c r="BG66" s="32"/>
      <c r="BH66" s="32"/>
      <c r="BI66" s="32"/>
      <c r="BJ66" s="32"/>
      <c r="BK66" s="32"/>
      <c r="BL66" s="32"/>
      <c r="BM66" s="32"/>
      <c r="BN66" s="32"/>
      <c r="BO66" s="32"/>
      <c r="BP66" s="32"/>
      <c r="BQ66" s="32"/>
      <c r="BR66" s="32"/>
      <c r="BS66" s="32"/>
      <c r="BT66" s="32"/>
      <c r="BU66" s="32"/>
      <c r="BV66" s="32"/>
      <c r="BW66" s="32"/>
      <c r="BX66" s="32"/>
      <c r="BY66" s="32"/>
      <c r="BZ66" s="32"/>
      <c r="CA66" s="32"/>
      <c r="CB66" s="32"/>
      <c r="CC66" s="32"/>
      <c r="CD66" s="32"/>
      <c r="CE66" s="32"/>
      <c r="CF66" s="32"/>
      <c r="CG66" s="32"/>
      <c r="CH66" s="32"/>
      <c r="CI66" s="32"/>
      <c r="CJ66" s="32"/>
      <c r="CK66" s="32"/>
      <c r="CL66" s="32"/>
      <c r="CM66" s="32"/>
      <c r="CN66" s="32"/>
      <c r="CO66" s="32"/>
      <c r="CP66" s="32"/>
      <c r="CQ66" s="32"/>
      <c r="CR66" s="32"/>
      <c r="CS66" s="32"/>
      <c r="CT66" s="32"/>
      <c r="CU66" s="32"/>
      <c r="CV66" s="32"/>
      <c r="CW66" s="32"/>
      <c r="CX66" s="32"/>
      <c r="CY66" s="32"/>
      <c r="CZ66" s="32"/>
      <c r="DA66" s="32"/>
      <c r="DB66" s="32"/>
      <c r="DC66" s="32"/>
      <c r="DD66" s="32"/>
      <c r="DE66" s="32"/>
      <c r="DF66" s="32"/>
      <c r="DG66" s="32"/>
      <c r="DH66" s="32"/>
      <c r="DI66" s="32"/>
      <c r="DJ66" s="32"/>
      <c r="DK66" s="32"/>
      <c r="DL66" s="32"/>
      <c r="DM66" s="32"/>
      <c r="DN66" s="32"/>
      <c r="DO66" s="32"/>
      <c r="DP66" s="32"/>
      <c r="DQ66" s="32"/>
      <c r="DR66" s="32"/>
      <c r="DS66" s="32"/>
      <c r="DT66" s="32"/>
      <c r="DU66" s="32"/>
      <c r="DV66" s="32"/>
      <c r="DW66" s="32"/>
      <c r="DX66" s="32"/>
      <c r="DY66" s="32"/>
      <c r="DZ66" s="32"/>
      <c r="EA66" s="32"/>
      <c r="EB66" s="32"/>
      <c r="EC66" s="32"/>
      <c r="ED66" s="32"/>
      <c r="EE66" s="32"/>
      <c r="EF66" s="32"/>
      <c r="EG66" s="32"/>
      <c r="EH66" s="32"/>
      <c r="EI66" s="32"/>
      <c r="EJ66" s="32"/>
      <c r="EK66" s="32"/>
      <c r="EL66" s="32"/>
      <c r="EM66" s="32"/>
      <c r="EN66" s="32"/>
      <c r="EO66" s="32"/>
      <c r="EP66" s="32"/>
      <c r="EQ66" s="32"/>
      <c r="ER66" s="32"/>
      <c r="ES66" s="32"/>
      <c r="ET66" s="32"/>
      <c r="EU66" s="32"/>
      <c r="EV66" s="32"/>
      <c r="EW66" s="32"/>
      <c r="EX66" s="32"/>
      <c r="EY66" s="32"/>
      <c r="EZ66" s="32"/>
      <c r="FA66" s="32"/>
      <c r="FB66" s="32"/>
      <c r="FC66" s="32"/>
      <c r="FD66" s="32"/>
      <c r="FE66" s="32"/>
      <c r="FF66" s="32"/>
      <c r="FG66" s="32"/>
      <c r="FH66" s="32"/>
      <c r="FI66" s="32"/>
      <c r="FJ66" s="32"/>
      <c r="FK66" s="32"/>
      <c r="FL66" s="32"/>
      <c r="FM66" s="32"/>
      <c r="FN66" s="32"/>
      <c r="FO66" s="32"/>
      <c r="FP66" s="32"/>
      <c r="FQ66" s="32"/>
      <c r="FR66" s="32"/>
      <c r="FS66" s="32"/>
      <c r="FT66" s="32"/>
      <c r="FU66" s="32"/>
      <c r="FV66" s="32"/>
      <c r="FW66" s="32"/>
      <c r="FX66" s="32"/>
      <c r="FY66" s="32"/>
      <c r="FZ66" s="32"/>
      <c r="GA66" s="32"/>
      <c r="GB66" s="32"/>
      <c r="GC66" s="32"/>
      <c r="GD66" s="32"/>
      <c r="GE66" s="32"/>
      <c r="GF66" s="32"/>
      <c r="GG66" s="32"/>
      <c r="GH66" s="32"/>
      <c r="GI66" s="32"/>
      <c r="GJ66" s="32"/>
      <c r="GK66" s="32"/>
      <c r="GL66" s="32"/>
      <c r="GM66" s="32"/>
      <c r="GN66" s="32"/>
      <c r="GO66" s="32"/>
      <c r="GP66" s="32"/>
      <c r="GQ66" s="32"/>
      <c r="GR66" s="32"/>
      <c r="GS66" s="32"/>
      <c r="GT66" s="32"/>
      <c r="GU66" s="32"/>
      <c r="GV66" s="32"/>
      <c r="GW66" s="32"/>
      <c r="GX66" s="32"/>
      <c r="GY66" s="32"/>
      <c r="GZ66" s="32"/>
      <c r="HA66" s="32"/>
      <c r="HB66" s="32"/>
      <c r="HC66" s="32"/>
      <c r="HD66" s="32"/>
      <c r="HE66" s="32"/>
      <c r="HF66" s="32"/>
      <c r="HG66" s="32"/>
      <c r="HH66" s="32"/>
      <c r="HI66" s="32"/>
      <c r="HJ66" s="32"/>
      <c r="HK66" s="32"/>
      <c r="HL66" s="32"/>
      <c r="HM66" s="32"/>
      <c r="HN66" s="32"/>
      <c r="HO66" s="32"/>
      <c r="HP66" s="32"/>
      <c r="HQ66" s="32"/>
      <c r="HR66" s="32"/>
      <c r="HS66" s="32"/>
      <c r="HT66" s="32"/>
      <c r="HU66" s="32"/>
      <c r="HV66" s="32"/>
      <c r="HW66" s="32"/>
      <c r="HX66" s="32"/>
      <c r="HY66" s="32"/>
      <c r="HZ66" s="32"/>
      <c r="IA66" s="32"/>
      <c r="IB66" s="32"/>
      <c r="IC66" s="32"/>
      <c r="ID66" s="32"/>
      <c r="IE66" s="32"/>
      <c r="IF66" s="32"/>
      <c r="IG66" s="32"/>
      <c r="IH66" s="32"/>
      <c r="II66" s="32"/>
      <c r="IJ66" s="32"/>
      <c r="IK66" s="32"/>
      <c r="IL66" s="32"/>
      <c r="IM66" s="32"/>
      <c r="IN66" s="32"/>
      <c r="IO66" s="32"/>
      <c r="IP66" s="32"/>
      <c r="IQ66" s="32"/>
      <c r="IR66" s="32"/>
      <c r="IS66" s="32"/>
      <c r="IT66" s="32"/>
      <c r="IU66" s="32"/>
      <c r="IV66" s="32"/>
    </row>
    <row r="67" spans="1:256" x14ac:dyDescent="0.2">
      <c r="A67" s="32"/>
      <c r="B67" s="739" t="str">
        <f>+Operations!A37</f>
        <v>Payroll expense</v>
      </c>
      <c r="C67" s="761">
        <f>+'5 Yr Proforma P&amp;L Format UPDATE'!E195+'5 Yr Proforma P&amp;L Format UPDATE'!E217+'5 Yr Proforma P&amp;L Format UPDATE'!E257+'5 Yr Proforma P&amp;L Format UPDATE'!E275</f>
        <v>98610.55578000001</v>
      </c>
      <c r="D67" s="761">
        <f>+'5 Yr Proforma P&amp;L Format UPDATE'!G195+'5 Yr Proforma P&amp;L Format UPDATE'!G217+'5 Yr Proforma P&amp;L Format UPDATE'!G257+'5 Yr Proforma P&amp;L Format UPDATE'!G275</f>
        <v>101075.81967450003</v>
      </c>
      <c r="E67" s="761">
        <f>+'5 Yr Proforma P&amp;L Format UPDATE'!I195+'5 Yr Proforma P&amp;L Format UPDATE'!I217+'5 Yr Proforma P&amp;L Format UPDATE'!I257+'5 Yr Proforma P&amp;L Format UPDATE'!I275</f>
        <v>104917.00921886251</v>
      </c>
      <c r="F67" s="761">
        <f>+'5 Yr Proforma P&amp;L Format UPDATE'!K195+'5 Yr Proforma P&amp;L Format UPDATE'!K217+'5 Yr Proforma P&amp;L Format UPDATE'!K257+'5 Yr Proforma P&amp;L Format UPDATE'!K275</f>
        <v>107539.93444933406</v>
      </c>
      <c r="G67" s="799">
        <f>+'5 Yr Proforma P&amp;L Format UPDATE'!M195+'5 Yr Proforma P&amp;L Format UPDATE'!M217+'5 Yr Proforma P&amp;L Format UPDATE'!M257+'5 Yr Proforma P&amp;L Format UPDATE'!M275</f>
        <v>110228.43281056744</v>
      </c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  <c r="AN67" s="32"/>
      <c r="AO67" s="32"/>
      <c r="AP67" s="32"/>
      <c r="AQ67" s="32"/>
      <c r="AR67" s="32"/>
      <c r="AS67" s="32"/>
      <c r="AT67" s="32"/>
      <c r="AU67" s="32"/>
      <c r="AV67" s="32"/>
      <c r="AW67" s="32"/>
      <c r="AX67" s="32"/>
      <c r="AY67" s="32"/>
      <c r="AZ67" s="32"/>
      <c r="BA67" s="32"/>
      <c r="BB67" s="32"/>
      <c r="BC67" s="32"/>
      <c r="BD67" s="32"/>
      <c r="BE67" s="32"/>
      <c r="BF67" s="32"/>
      <c r="BG67" s="32"/>
      <c r="BH67" s="32"/>
      <c r="BI67" s="32"/>
      <c r="BJ67" s="32"/>
      <c r="BK67" s="32"/>
      <c r="BL67" s="32"/>
      <c r="BM67" s="32"/>
      <c r="BN67" s="32"/>
      <c r="BO67" s="32"/>
      <c r="BP67" s="32"/>
      <c r="BQ67" s="32"/>
      <c r="BR67" s="32"/>
      <c r="BS67" s="32"/>
      <c r="BT67" s="32"/>
      <c r="BU67" s="32"/>
      <c r="BV67" s="32"/>
      <c r="BW67" s="32"/>
      <c r="BX67" s="32"/>
      <c r="BY67" s="32"/>
      <c r="BZ67" s="32"/>
      <c r="CA67" s="32"/>
      <c r="CB67" s="32"/>
      <c r="CC67" s="32"/>
      <c r="CD67" s="32"/>
      <c r="CE67" s="32"/>
      <c r="CF67" s="32"/>
      <c r="CG67" s="32"/>
      <c r="CH67" s="32"/>
      <c r="CI67" s="32"/>
      <c r="CJ67" s="32"/>
      <c r="CK67" s="32"/>
      <c r="CL67" s="32"/>
      <c r="CM67" s="32"/>
      <c r="CN67" s="32"/>
      <c r="CO67" s="32"/>
      <c r="CP67" s="32"/>
      <c r="CQ67" s="32"/>
      <c r="CR67" s="32"/>
      <c r="CS67" s="32"/>
      <c r="CT67" s="32"/>
      <c r="CU67" s="32"/>
      <c r="CV67" s="32"/>
      <c r="CW67" s="32"/>
      <c r="CX67" s="32"/>
      <c r="CY67" s="32"/>
      <c r="CZ67" s="32"/>
      <c r="DA67" s="32"/>
      <c r="DB67" s="32"/>
      <c r="DC67" s="32"/>
      <c r="DD67" s="32"/>
      <c r="DE67" s="32"/>
      <c r="DF67" s="32"/>
      <c r="DG67" s="32"/>
      <c r="DH67" s="32"/>
      <c r="DI67" s="32"/>
      <c r="DJ67" s="32"/>
      <c r="DK67" s="32"/>
      <c r="DL67" s="32"/>
      <c r="DM67" s="32"/>
      <c r="DN67" s="32"/>
      <c r="DO67" s="32"/>
      <c r="DP67" s="32"/>
      <c r="DQ67" s="32"/>
      <c r="DR67" s="32"/>
      <c r="DS67" s="32"/>
      <c r="DT67" s="32"/>
      <c r="DU67" s="32"/>
      <c r="DV67" s="32"/>
      <c r="DW67" s="32"/>
      <c r="DX67" s="32"/>
      <c r="DY67" s="32"/>
      <c r="DZ67" s="32"/>
      <c r="EA67" s="32"/>
      <c r="EB67" s="32"/>
      <c r="EC67" s="32"/>
      <c r="ED67" s="32"/>
      <c r="EE67" s="32"/>
      <c r="EF67" s="32"/>
      <c r="EG67" s="32"/>
      <c r="EH67" s="32"/>
      <c r="EI67" s="32"/>
      <c r="EJ67" s="32"/>
      <c r="EK67" s="32"/>
      <c r="EL67" s="32"/>
      <c r="EM67" s="32"/>
      <c r="EN67" s="32"/>
      <c r="EO67" s="32"/>
      <c r="EP67" s="32"/>
      <c r="EQ67" s="32"/>
      <c r="ER67" s="32"/>
      <c r="ES67" s="32"/>
      <c r="ET67" s="32"/>
      <c r="EU67" s="32"/>
      <c r="EV67" s="32"/>
      <c r="EW67" s="32"/>
      <c r="EX67" s="32"/>
      <c r="EY67" s="32"/>
      <c r="EZ67" s="32"/>
      <c r="FA67" s="32"/>
      <c r="FB67" s="32"/>
      <c r="FC67" s="32"/>
      <c r="FD67" s="32"/>
      <c r="FE67" s="32"/>
      <c r="FF67" s="32"/>
      <c r="FG67" s="32"/>
      <c r="FH67" s="32"/>
      <c r="FI67" s="32"/>
      <c r="FJ67" s="32"/>
      <c r="FK67" s="32"/>
      <c r="FL67" s="32"/>
      <c r="FM67" s="32"/>
      <c r="FN67" s="32"/>
      <c r="FO67" s="32"/>
      <c r="FP67" s="32"/>
      <c r="FQ67" s="32"/>
      <c r="FR67" s="32"/>
      <c r="FS67" s="32"/>
      <c r="FT67" s="32"/>
      <c r="FU67" s="32"/>
      <c r="FV67" s="32"/>
      <c r="FW67" s="32"/>
      <c r="FX67" s="32"/>
      <c r="FY67" s="32"/>
      <c r="FZ67" s="32"/>
      <c r="GA67" s="32"/>
      <c r="GB67" s="32"/>
      <c r="GC67" s="32"/>
      <c r="GD67" s="32"/>
      <c r="GE67" s="32"/>
      <c r="GF67" s="32"/>
      <c r="GG67" s="32"/>
      <c r="GH67" s="32"/>
      <c r="GI67" s="32"/>
      <c r="GJ67" s="32"/>
      <c r="GK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</row>
    <row r="68" spans="1:256" x14ac:dyDescent="0.2">
      <c r="A68" s="32"/>
      <c r="B68" s="739" t="str">
        <f>+Operations!A38</f>
        <v>Payroll Processing</v>
      </c>
      <c r="C68" s="761">
        <f>Operations!N38</f>
        <v>34516.111175999999</v>
      </c>
      <c r="D68" s="761">
        <f>Operations!S38</f>
        <v>36033.583055400013</v>
      </c>
      <c r="E68" s="761">
        <f>Operations!X38</f>
        <v>40686.701327545321</v>
      </c>
      <c r="F68" s="761">
        <f>Operations!AC38</f>
        <v>42170.89470011041</v>
      </c>
      <c r="G68" s="799">
        <f>Operations!AH38</f>
        <v>44296.356547493167</v>
      </c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2"/>
      <c r="AU68" s="32"/>
      <c r="AV68" s="32"/>
      <c r="AW68" s="32"/>
      <c r="AX68" s="32"/>
      <c r="AY68" s="32"/>
      <c r="AZ68" s="32"/>
      <c r="BA68" s="32"/>
      <c r="BB68" s="32"/>
      <c r="BC68" s="32"/>
      <c r="BD68" s="32"/>
      <c r="BE68" s="32"/>
      <c r="BF68" s="32"/>
      <c r="BG68" s="32"/>
      <c r="BH68" s="32"/>
      <c r="BI68" s="32"/>
      <c r="BJ68" s="32"/>
      <c r="BK68" s="32"/>
      <c r="BL68" s="32"/>
      <c r="BM68" s="32"/>
      <c r="BN68" s="32"/>
      <c r="BO68" s="32"/>
      <c r="BP68" s="32"/>
      <c r="BQ68" s="32"/>
      <c r="BR68" s="32"/>
      <c r="BS68" s="32"/>
      <c r="BT68" s="32"/>
      <c r="BU68" s="32"/>
      <c r="BV68" s="32"/>
      <c r="BW68" s="32"/>
      <c r="BX68" s="32"/>
      <c r="BY68" s="32"/>
      <c r="BZ68" s="32"/>
      <c r="CA68" s="32"/>
      <c r="CB68" s="32"/>
      <c r="CC68" s="32"/>
      <c r="CD68" s="32"/>
      <c r="CE68" s="32"/>
      <c r="CF68" s="32"/>
      <c r="CG68" s="32"/>
      <c r="CH68" s="32"/>
      <c r="CI68" s="32"/>
      <c r="CJ68" s="32"/>
      <c r="CK68" s="32"/>
      <c r="CL68" s="32"/>
      <c r="CM68" s="32"/>
      <c r="CN68" s="32"/>
      <c r="CO68" s="32"/>
      <c r="CP68" s="32"/>
      <c r="CQ68" s="32"/>
      <c r="CR68" s="32"/>
      <c r="CS68" s="32"/>
      <c r="CT68" s="32"/>
      <c r="CU68" s="32"/>
      <c r="CV68" s="32"/>
      <c r="CW68" s="32"/>
      <c r="CX68" s="32"/>
      <c r="CY68" s="32"/>
      <c r="CZ68" s="32"/>
      <c r="DA68" s="32"/>
      <c r="DB68" s="32"/>
      <c r="DC68" s="32"/>
      <c r="DD68" s="32"/>
      <c r="DE68" s="32"/>
      <c r="DF68" s="32"/>
      <c r="DG68" s="32"/>
      <c r="DH68" s="32"/>
      <c r="DI68" s="32"/>
      <c r="DJ68" s="32"/>
      <c r="DK68" s="32"/>
      <c r="DL68" s="32"/>
      <c r="DM68" s="32"/>
      <c r="DN68" s="32"/>
      <c r="DO68" s="32"/>
      <c r="DP68" s="32"/>
      <c r="DQ68" s="32"/>
      <c r="DR68" s="32"/>
      <c r="DS68" s="32"/>
      <c r="DT68" s="32"/>
      <c r="DU68" s="32"/>
      <c r="DV68" s="32"/>
      <c r="DW68" s="32"/>
      <c r="DX68" s="32"/>
      <c r="DY68" s="32"/>
      <c r="DZ68" s="32"/>
      <c r="EA68" s="32"/>
      <c r="EB68" s="32"/>
      <c r="EC68" s="32"/>
      <c r="ED68" s="32"/>
      <c r="EE68" s="32"/>
      <c r="EF68" s="32"/>
      <c r="EG68" s="32"/>
      <c r="EH68" s="32"/>
      <c r="EI68" s="32"/>
      <c r="EJ68" s="32"/>
      <c r="EK68" s="32"/>
      <c r="EL68" s="32"/>
      <c r="EM68" s="32"/>
      <c r="EN68" s="32"/>
      <c r="EO68" s="32"/>
      <c r="EP68" s="32"/>
      <c r="EQ68" s="32"/>
      <c r="ER68" s="32"/>
      <c r="ES68" s="32"/>
      <c r="ET68" s="32"/>
      <c r="EU68" s="32"/>
      <c r="EV68" s="32"/>
      <c r="EW68" s="32"/>
      <c r="EX68" s="32"/>
      <c r="EY68" s="32"/>
      <c r="EZ68" s="32"/>
      <c r="FA68" s="32"/>
      <c r="FB68" s="32"/>
      <c r="FC68" s="32"/>
      <c r="FD68" s="32"/>
      <c r="FE68" s="32"/>
      <c r="FF68" s="32"/>
      <c r="FG68" s="32"/>
      <c r="FH68" s="32"/>
      <c r="FI68" s="32"/>
      <c r="FJ68" s="32"/>
      <c r="FK68" s="32"/>
      <c r="FL68" s="32"/>
      <c r="FM68" s="32"/>
      <c r="FN68" s="32"/>
      <c r="FO68" s="32"/>
      <c r="FP68" s="32"/>
      <c r="FQ68" s="32"/>
      <c r="FR68" s="32"/>
      <c r="FS68" s="32"/>
      <c r="FT68" s="32"/>
      <c r="FU68" s="32"/>
      <c r="FV68" s="32"/>
      <c r="FW68" s="32"/>
      <c r="FX68" s="32"/>
      <c r="FY68" s="32"/>
      <c r="FZ68" s="32"/>
      <c r="GA68" s="32"/>
      <c r="GB68" s="32"/>
      <c r="GC68" s="32"/>
      <c r="GD68" s="32"/>
      <c r="GE68" s="32"/>
      <c r="GF68" s="32"/>
      <c r="GG68" s="32"/>
      <c r="GH68" s="32"/>
      <c r="GI68" s="32"/>
      <c r="GJ68" s="32"/>
      <c r="GK68" s="32"/>
      <c r="GL68" s="32"/>
      <c r="GM68" s="32"/>
      <c r="GN68" s="32"/>
      <c r="GO68" s="32"/>
      <c r="GP68" s="32"/>
      <c r="GQ68" s="32"/>
      <c r="GR68" s="32"/>
      <c r="GS68" s="32"/>
      <c r="GT68" s="32"/>
      <c r="GU68" s="32"/>
      <c r="GV68" s="32"/>
      <c r="GW68" s="32"/>
      <c r="GX68" s="32"/>
      <c r="GY68" s="32"/>
      <c r="GZ68" s="32"/>
      <c r="HA68" s="32"/>
      <c r="HB68" s="32"/>
      <c r="HC68" s="32"/>
      <c r="HD68" s="32"/>
      <c r="HE68" s="32"/>
      <c r="HF68" s="32"/>
      <c r="HG68" s="32"/>
      <c r="HH68" s="32"/>
      <c r="HI68" s="32"/>
      <c r="HJ68" s="32"/>
      <c r="HK68" s="32"/>
      <c r="HL68" s="32"/>
      <c r="HM68" s="32"/>
      <c r="HN68" s="32"/>
      <c r="HO68" s="32"/>
      <c r="HP68" s="32"/>
      <c r="HQ68" s="32"/>
      <c r="HR68" s="32"/>
      <c r="HS68" s="32"/>
      <c r="HT68" s="32"/>
      <c r="HU68" s="32"/>
      <c r="HV68" s="32"/>
      <c r="HW68" s="32"/>
      <c r="HX68" s="32"/>
      <c r="HY68" s="32"/>
      <c r="HZ68" s="32"/>
      <c r="IA68" s="32"/>
      <c r="IB68" s="32"/>
      <c r="IC68" s="32"/>
      <c r="ID68" s="32"/>
      <c r="IE68" s="32"/>
      <c r="IF68" s="32"/>
      <c r="IG68" s="32"/>
      <c r="IH68" s="32"/>
      <c r="II68" s="32"/>
      <c r="IJ68" s="32"/>
      <c r="IK68" s="32"/>
      <c r="IL68" s="32"/>
      <c r="IM68" s="32"/>
      <c r="IN68" s="32"/>
      <c r="IO68" s="32"/>
      <c r="IP68" s="32"/>
      <c r="IQ68" s="32"/>
      <c r="IR68" s="32"/>
      <c r="IS68" s="32"/>
      <c r="IT68" s="32"/>
      <c r="IU68" s="32"/>
      <c r="IV68" s="32"/>
    </row>
    <row r="69" spans="1:256" x14ac:dyDescent="0.2">
      <c r="A69" s="32"/>
      <c r="B69" s="739" t="str">
        <f>+Operations!A39</f>
        <v>Benefits</v>
      </c>
      <c r="C69" s="761">
        <f>+'5 Yr Proforma P&amp;L Format UPDATE'!E193+'5 Yr Proforma P&amp;L Format UPDATE'!E215+'5 Yr Proforma P&amp;L Format UPDATE'!E255+'5 Yr Proforma P&amp;L Format UPDATE'!E273</f>
        <v>59763.973200000008</v>
      </c>
      <c r="D69" s="761">
        <f>+'5 Yr Proforma P&amp;L Format UPDATE'!G193+'5 Yr Proforma P&amp;L Format UPDATE'!G215+'5 Yr Proforma P&amp;L Format UPDATE'!G255+'5 Yr Proforma P&amp;L Format UPDATE'!G273</f>
        <v>61258.072530000005</v>
      </c>
      <c r="E69" s="761">
        <f>+'5 Yr Proforma P&amp;L Format UPDATE'!I193+'5 Yr Proforma P&amp;L Format UPDATE'!I215+'5 Yr Proforma P&amp;L Format UPDATE'!I255+'5 Yr Proforma P&amp;L Format UPDATE'!I273</f>
        <v>63586.066193250001</v>
      </c>
      <c r="F69" s="761">
        <f>+'5 Yr Proforma P&amp;L Format UPDATE'!K193+'5 Yr Proforma P&amp;L Format UPDATE'!K215+'5 Yr Proforma P&amp;L Format UPDATE'!K255+'5 Yr Proforma P&amp;L Format UPDATE'!K273</f>
        <v>65175.717848081251</v>
      </c>
      <c r="G69" s="799">
        <f>+'5 Yr Proforma P&amp;L Format UPDATE'!M193+'5 Yr Proforma P&amp;L Format UPDATE'!M215+'5 Yr Proforma P&amp;L Format UPDATE'!M255+'5 Yr Proforma P&amp;L Format UPDATE'!M273</f>
        <v>64945.40683615829</v>
      </c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2"/>
      <c r="AU69" s="32"/>
      <c r="AV69" s="32"/>
      <c r="AW69" s="32"/>
      <c r="AX69" s="32"/>
      <c r="AY69" s="32"/>
      <c r="AZ69" s="32"/>
      <c r="BA69" s="32"/>
      <c r="BB69" s="32"/>
      <c r="BC69" s="32"/>
      <c r="BD69" s="32"/>
      <c r="BE69" s="32"/>
      <c r="BF69" s="32"/>
      <c r="BG69" s="32"/>
      <c r="BH69" s="32"/>
      <c r="BI69" s="32"/>
      <c r="BJ69" s="32"/>
      <c r="BK69" s="32"/>
      <c r="BL69" s="32"/>
      <c r="BM69" s="32"/>
      <c r="BN69" s="32"/>
      <c r="BO69" s="32"/>
      <c r="BP69" s="32"/>
      <c r="BQ69" s="32"/>
      <c r="BR69" s="32"/>
      <c r="BS69" s="32"/>
      <c r="BT69" s="32"/>
      <c r="BU69" s="32"/>
      <c r="BV69" s="32"/>
      <c r="BW69" s="32"/>
      <c r="BX69" s="32"/>
      <c r="BY69" s="32"/>
      <c r="BZ69" s="32"/>
      <c r="CA69" s="32"/>
      <c r="CB69" s="32"/>
      <c r="CC69" s="32"/>
      <c r="CD69" s="32"/>
      <c r="CE69" s="32"/>
      <c r="CF69" s="32"/>
      <c r="CG69" s="32"/>
      <c r="CH69" s="32"/>
      <c r="CI69" s="32"/>
      <c r="CJ69" s="32"/>
      <c r="CK69" s="32"/>
      <c r="CL69" s="32"/>
      <c r="CM69" s="32"/>
      <c r="CN69" s="32"/>
      <c r="CO69" s="32"/>
      <c r="CP69" s="32"/>
      <c r="CQ69" s="32"/>
      <c r="CR69" s="32"/>
      <c r="CS69" s="32"/>
      <c r="CT69" s="32"/>
      <c r="CU69" s="32"/>
      <c r="CV69" s="32"/>
      <c r="CW69" s="32"/>
      <c r="CX69" s="32"/>
      <c r="CY69" s="32"/>
      <c r="CZ69" s="32"/>
      <c r="DA69" s="32"/>
      <c r="DB69" s="32"/>
      <c r="DC69" s="32"/>
      <c r="DD69" s="32"/>
      <c r="DE69" s="32"/>
      <c r="DF69" s="32"/>
      <c r="DG69" s="32"/>
      <c r="DH69" s="32"/>
      <c r="DI69" s="32"/>
      <c r="DJ69" s="32"/>
      <c r="DK69" s="32"/>
      <c r="DL69" s="32"/>
      <c r="DM69" s="32"/>
      <c r="DN69" s="32"/>
      <c r="DO69" s="32"/>
      <c r="DP69" s="32"/>
      <c r="DQ69" s="32"/>
      <c r="DR69" s="32"/>
      <c r="DS69" s="32"/>
      <c r="DT69" s="32"/>
      <c r="DU69" s="32"/>
      <c r="DV69" s="32"/>
      <c r="DW69" s="32"/>
      <c r="DX69" s="32"/>
      <c r="DY69" s="32"/>
      <c r="DZ69" s="32"/>
      <c r="EA69" s="32"/>
      <c r="EB69" s="32"/>
      <c r="EC69" s="32"/>
      <c r="ED69" s="32"/>
      <c r="EE69" s="32"/>
      <c r="EF69" s="32"/>
      <c r="EG69" s="32"/>
      <c r="EH69" s="32"/>
      <c r="EI69" s="32"/>
      <c r="EJ69" s="32"/>
      <c r="EK69" s="32"/>
      <c r="EL69" s="32"/>
      <c r="EM69" s="32"/>
      <c r="EN69" s="32"/>
      <c r="EO69" s="32"/>
      <c r="EP69" s="32"/>
      <c r="EQ69" s="32"/>
      <c r="ER69" s="32"/>
      <c r="ES69" s="32"/>
      <c r="ET69" s="32"/>
      <c r="EU69" s="32"/>
      <c r="EV69" s="32"/>
      <c r="EW69" s="32"/>
      <c r="EX69" s="32"/>
      <c r="EY69" s="32"/>
      <c r="EZ69" s="32"/>
      <c r="FA69" s="32"/>
      <c r="FB69" s="32"/>
      <c r="FC69" s="32"/>
      <c r="FD69" s="32"/>
      <c r="FE69" s="32"/>
      <c r="FF69" s="32"/>
      <c r="FG69" s="32"/>
      <c r="FH69" s="32"/>
      <c r="FI69" s="32"/>
      <c r="FJ69" s="32"/>
      <c r="FK69" s="32"/>
      <c r="FL69" s="32"/>
      <c r="FM69" s="32"/>
      <c r="FN69" s="32"/>
      <c r="FO69" s="32"/>
      <c r="FP69" s="32"/>
      <c r="FQ69" s="32"/>
      <c r="FR69" s="32"/>
      <c r="FS69" s="32"/>
      <c r="FT69" s="32"/>
      <c r="FU69" s="32"/>
      <c r="FV69" s="32"/>
      <c r="FW69" s="32"/>
      <c r="FX69" s="32"/>
      <c r="FY69" s="32"/>
      <c r="FZ69" s="32"/>
      <c r="GA69" s="32"/>
      <c r="GB69" s="32"/>
      <c r="GC69" s="32"/>
      <c r="GD69" s="32"/>
      <c r="GE69" s="32"/>
      <c r="GF69" s="32"/>
      <c r="GG69" s="32"/>
      <c r="GH69" s="32"/>
      <c r="GI69" s="32"/>
      <c r="GJ69" s="32"/>
      <c r="GK69" s="32"/>
      <c r="GL69" s="32"/>
      <c r="GM69" s="32"/>
      <c r="GN69" s="32"/>
      <c r="GO69" s="32"/>
      <c r="GP69" s="32"/>
      <c r="GQ69" s="32"/>
      <c r="GR69" s="32"/>
      <c r="GS69" s="32"/>
      <c r="GT69" s="32"/>
      <c r="GU69" s="32"/>
      <c r="GV69" s="32"/>
      <c r="GW69" s="32"/>
      <c r="GX69" s="32"/>
      <c r="GY69" s="32"/>
      <c r="GZ69" s="32"/>
      <c r="HA69" s="32"/>
      <c r="HB69" s="32"/>
      <c r="HC69" s="32"/>
      <c r="HD69" s="32"/>
      <c r="HE69" s="32"/>
      <c r="HF69" s="32"/>
      <c r="HG69" s="32"/>
      <c r="HH69" s="32"/>
      <c r="HI69" s="32"/>
      <c r="HJ69" s="32"/>
      <c r="HK69" s="32"/>
      <c r="HL69" s="32"/>
      <c r="HM69" s="32"/>
      <c r="HN69" s="32"/>
      <c r="HO69" s="32"/>
      <c r="HP69" s="32"/>
      <c r="HQ69" s="32"/>
      <c r="HR69" s="32"/>
      <c r="HS69" s="32"/>
      <c r="HT69" s="32"/>
      <c r="HU69" s="32"/>
      <c r="HV69" s="32"/>
      <c r="HW69" s="32"/>
      <c r="HX69" s="32"/>
      <c r="HY69" s="32"/>
      <c r="HZ69" s="32"/>
      <c r="IA69" s="32"/>
      <c r="IB69" s="32"/>
      <c r="IC69" s="32"/>
      <c r="ID69" s="32"/>
      <c r="IE69" s="32"/>
      <c r="IF69" s="32"/>
      <c r="IG69" s="32"/>
      <c r="IH69" s="32"/>
      <c r="II69" s="32"/>
      <c r="IJ69" s="32"/>
      <c r="IK69" s="32"/>
      <c r="IL69" s="32"/>
      <c r="IM69" s="32"/>
      <c r="IN69" s="32"/>
      <c r="IO69" s="32"/>
      <c r="IP69" s="32"/>
      <c r="IQ69" s="32"/>
      <c r="IR69" s="32"/>
      <c r="IS69" s="32"/>
      <c r="IT69" s="32"/>
      <c r="IU69" s="32"/>
      <c r="IV69" s="32"/>
    </row>
    <row r="70" spans="1:256" x14ac:dyDescent="0.2">
      <c r="A70" s="32"/>
      <c r="B70" s="739" t="str">
        <f>+Operations!A40</f>
        <v>WC Insurance</v>
      </c>
      <c r="C70" s="761">
        <f>+'5 Yr Proforma P&amp;L Format UPDATE'!E274+'5 Yr Proforma P&amp;L Format UPDATE'!E256+'5 Yr Proforma P&amp;L Format UPDATE'!E216+'5 Yr Proforma P&amp;L Format UPDATE'!E194</f>
        <v>35858.38392</v>
      </c>
      <c r="D70" s="761">
        <f>+'5 Yr Proforma P&amp;L Format UPDATE'!G274+'5 Yr Proforma P&amp;L Format UPDATE'!G256+'5 Yr Proforma P&amp;L Format UPDATE'!G216+'5 Yr Proforma P&amp;L Format UPDATE'!G194</f>
        <v>36754.843518000001</v>
      </c>
      <c r="E70" s="761">
        <f>+'5 Yr Proforma P&amp;L Format UPDATE'!I274+'5 Yr Proforma P&amp;L Format UPDATE'!I256+'5 Yr Proforma P&amp;L Format UPDATE'!I216+'5 Yr Proforma P&amp;L Format UPDATE'!I194</f>
        <v>38151.639715950005</v>
      </c>
      <c r="F70" s="761">
        <f>+'5 Yr Proforma P&amp;L Format UPDATE'!K274+'5 Yr Proforma P&amp;L Format UPDATE'!K256+'5 Yr Proforma P&amp;L Format UPDATE'!K216+'5 Yr Proforma P&amp;L Format UPDATE'!K194</f>
        <v>39105.430708848748</v>
      </c>
      <c r="G70" s="799">
        <f>+'5 Yr Proforma P&amp;L Format UPDATE'!M274+'5 Yr Proforma P&amp;L Format UPDATE'!M256+'5 Yr Proforma P&amp;L Format UPDATE'!M216+'5 Yr Proforma P&amp;L Format UPDATE'!M194</f>
        <v>40083.066476569969</v>
      </c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2"/>
      <c r="AU70" s="32"/>
      <c r="AV70" s="32"/>
      <c r="AW70" s="32"/>
      <c r="AX70" s="32"/>
      <c r="AY70" s="32"/>
      <c r="AZ70" s="32"/>
      <c r="BA70" s="32"/>
      <c r="BB70" s="32"/>
      <c r="BC70" s="32"/>
      <c r="BD70" s="32"/>
      <c r="BE70" s="32"/>
      <c r="BF70" s="32"/>
      <c r="BG70" s="32"/>
      <c r="BH70" s="32"/>
      <c r="BI70" s="32"/>
      <c r="BJ70" s="32"/>
      <c r="BK70" s="32"/>
      <c r="BL70" s="32"/>
      <c r="BM70" s="32"/>
      <c r="BN70" s="32"/>
      <c r="BO70" s="32"/>
      <c r="BP70" s="32"/>
      <c r="BQ70" s="32"/>
      <c r="BR70" s="32"/>
      <c r="BS70" s="32"/>
      <c r="BT70" s="32"/>
      <c r="BU70" s="32"/>
      <c r="BV70" s="32"/>
      <c r="BW70" s="32"/>
      <c r="BX70" s="32"/>
      <c r="BY70" s="32"/>
      <c r="BZ70" s="32"/>
      <c r="CA70" s="32"/>
      <c r="CB70" s="32"/>
      <c r="CC70" s="32"/>
      <c r="CD70" s="32"/>
      <c r="CE70" s="32"/>
      <c r="CF70" s="32"/>
      <c r="CG70" s="32"/>
      <c r="CH70" s="32"/>
      <c r="CI70" s="32"/>
      <c r="CJ70" s="32"/>
      <c r="CK70" s="32"/>
      <c r="CL70" s="32"/>
      <c r="CM70" s="32"/>
      <c r="CN70" s="32"/>
      <c r="CO70" s="32"/>
      <c r="CP70" s="32"/>
      <c r="CQ70" s="32"/>
      <c r="CR70" s="32"/>
      <c r="CS70" s="32"/>
      <c r="CT70" s="32"/>
      <c r="CU70" s="32"/>
      <c r="CV70" s="32"/>
      <c r="CW70" s="32"/>
      <c r="CX70" s="32"/>
      <c r="CY70" s="32"/>
      <c r="CZ70" s="32"/>
      <c r="DA70" s="32"/>
      <c r="DB70" s="32"/>
      <c r="DC70" s="32"/>
      <c r="DD70" s="32"/>
      <c r="DE70" s="32"/>
      <c r="DF70" s="32"/>
      <c r="DG70" s="32"/>
      <c r="DH70" s="32"/>
      <c r="DI70" s="32"/>
      <c r="DJ70" s="32"/>
      <c r="DK70" s="32"/>
      <c r="DL70" s="32"/>
      <c r="DM70" s="32"/>
      <c r="DN70" s="32"/>
      <c r="DO70" s="32"/>
      <c r="DP70" s="32"/>
      <c r="DQ70" s="32"/>
      <c r="DR70" s="32"/>
      <c r="DS70" s="32"/>
      <c r="DT70" s="32"/>
      <c r="DU70" s="32"/>
      <c r="DV70" s="32"/>
      <c r="DW70" s="32"/>
      <c r="DX70" s="32"/>
      <c r="DY70" s="32"/>
      <c r="DZ70" s="32"/>
      <c r="EA70" s="32"/>
      <c r="EB70" s="32"/>
      <c r="EC70" s="32"/>
      <c r="ED70" s="32"/>
      <c r="EE70" s="32"/>
      <c r="EF70" s="32"/>
      <c r="EG70" s="32"/>
      <c r="EH70" s="32"/>
      <c r="EI70" s="32"/>
      <c r="EJ70" s="32"/>
      <c r="EK70" s="32"/>
      <c r="EL70" s="32"/>
      <c r="EM70" s="32"/>
      <c r="EN70" s="32"/>
      <c r="EO70" s="32"/>
      <c r="EP70" s="32"/>
      <c r="EQ70" s="32"/>
      <c r="ER70" s="32"/>
      <c r="ES70" s="32"/>
      <c r="ET70" s="32"/>
      <c r="EU70" s="32"/>
      <c r="EV70" s="32"/>
      <c r="EW70" s="32"/>
      <c r="EX70" s="32"/>
      <c r="EY70" s="32"/>
      <c r="EZ70" s="32"/>
      <c r="FA70" s="32"/>
      <c r="FB70" s="32"/>
      <c r="FC70" s="32"/>
      <c r="FD70" s="32"/>
      <c r="FE70" s="32"/>
      <c r="FF70" s="32"/>
      <c r="FG70" s="32"/>
      <c r="FH70" s="32"/>
      <c r="FI70" s="32"/>
      <c r="FJ70" s="32"/>
      <c r="FK70" s="32"/>
      <c r="FL70" s="32"/>
      <c r="FM70" s="32"/>
      <c r="FN70" s="32"/>
      <c r="FO70" s="32"/>
      <c r="FP70" s="32"/>
      <c r="FQ70" s="32"/>
      <c r="FR70" s="32"/>
      <c r="FS70" s="32"/>
      <c r="FT70" s="32"/>
      <c r="FU70" s="32"/>
      <c r="FV70" s="32"/>
      <c r="FW70" s="32"/>
      <c r="FX70" s="32"/>
      <c r="FY70" s="32"/>
      <c r="FZ70" s="32"/>
      <c r="GA70" s="32"/>
      <c r="GB70" s="32"/>
      <c r="GC70" s="32"/>
      <c r="GD70" s="32"/>
      <c r="GE70" s="32"/>
      <c r="GF70" s="32"/>
      <c r="GG70" s="32"/>
      <c r="GH70" s="32"/>
      <c r="GI70" s="32"/>
      <c r="GJ70" s="32"/>
      <c r="GK70" s="32"/>
      <c r="GL70" s="32"/>
      <c r="GM70" s="32"/>
      <c r="GN70" s="32"/>
      <c r="GO70" s="32"/>
      <c r="GP70" s="32"/>
      <c r="GQ70" s="32"/>
      <c r="GR70" s="32"/>
      <c r="GS70" s="32"/>
      <c r="GT70" s="32"/>
      <c r="GU70" s="32"/>
      <c r="GV70" s="32"/>
      <c r="GW70" s="32"/>
      <c r="GX70" s="32"/>
      <c r="GY70" s="32"/>
      <c r="GZ70" s="32"/>
      <c r="HA70" s="32"/>
      <c r="HB70" s="32"/>
      <c r="HC70" s="32"/>
      <c r="HD70" s="32"/>
      <c r="HE70" s="32"/>
      <c r="HF70" s="32"/>
      <c r="HG70" s="32"/>
      <c r="HH70" s="32"/>
      <c r="HI70" s="32"/>
      <c r="HJ70" s="32"/>
      <c r="HK70" s="32"/>
      <c r="HL70" s="32"/>
      <c r="HM70" s="32"/>
      <c r="HN70" s="32"/>
      <c r="HO70" s="32"/>
      <c r="HP70" s="32"/>
      <c r="HQ70" s="32"/>
      <c r="HR70" s="32"/>
      <c r="HS70" s="32"/>
      <c r="HT70" s="32"/>
      <c r="HU70" s="32"/>
      <c r="HV70" s="32"/>
      <c r="HW70" s="32"/>
      <c r="HX70" s="32"/>
      <c r="HY70" s="32"/>
      <c r="HZ70" s="32"/>
      <c r="IA70" s="32"/>
      <c r="IB70" s="32"/>
      <c r="IC70" s="32"/>
      <c r="ID70" s="32"/>
      <c r="IE70" s="32"/>
      <c r="IF70" s="32"/>
      <c r="IG70" s="32"/>
      <c r="IH70" s="32"/>
      <c r="II70" s="32"/>
      <c r="IJ70" s="32"/>
      <c r="IK70" s="32"/>
      <c r="IL70" s="32"/>
      <c r="IM70" s="32"/>
      <c r="IN70" s="32"/>
      <c r="IO70" s="32"/>
      <c r="IP70" s="32"/>
      <c r="IQ70" s="32"/>
      <c r="IR70" s="32"/>
      <c r="IS70" s="32"/>
      <c r="IT70" s="32"/>
      <c r="IU70" s="32"/>
      <c r="IV70" s="32"/>
    </row>
    <row r="71" spans="1:256" hidden="1" x14ac:dyDescent="0.2">
      <c r="A71" s="32"/>
      <c r="B71" s="739" t="str">
        <f>+Operations!A41</f>
        <v>Physician services</v>
      </c>
      <c r="C71" s="761">
        <f>Operations!N41</f>
        <v>0</v>
      </c>
      <c r="D71" s="761">
        <f>Operations!S41</f>
        <v>0</v>
      </c>
      <c r="E71" s="757">
        <f>Operations!X41</f>
        <v>0</v>
      </c>
      <c r="F71" s="757">
        <f>Operations!AC41</f>
        <v>0</v>
      </c>
      <c r="G71" s="758">
        <f>Operations!AH41</f>
        <v>0</v>
      </c>
      <c r="H71" s="32">
        <f>+'5 Yr Proforma P&amp;L Format UPDATE'!E197+'5 Yr Proforma P&amp;L Format UPDATE'!E219+'5 Yr Proforma P&amp;L Format UPDATE'!E259+'5 Yr Proforma P&amp;L Format UPDATE'!E277</f>
        <v>3303789.9669000003</v>
      </c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  <c r="AN71" s="32"/>
      <c r="AO71" s="32"/>
      <c r="AP71" s="32"/>
      <c r="AQ71" s="32"/>
      <c r="AR71" s="32"/>
      <c r="AS71" s="32"/>
      <c r="AT71" s="32"/>
      <c r="AU71" s="32"/>
      <c r="AV71" s="32"/>
      <c r="AW71" s="32"/>
      <c r="AX71" s="32"/>
      <c r="AY71" s="32"/>
      <c r="AZ71" s="32"/>
      <c r="BA71" s="32"/>
      <c r="BB71" s="32"/>
      <c r="BC71" s="32"/>
      <c r="BD71" s="32"/>
      <c r="BE71" s="32"/>
      <c r="BF71" s="32"/>
      <c r="BG71" s="32"/>
      <c r="BH71" s="32"/>
      <c r="BI71" s="32"/>
      <c r="BJ71" s="32"/>
      <c r="BK71" s="32"/>
      <c r="BL71" s="32"/>
      <c r="BM71" s="32"/>
      <c r="BN71" s="32"/>
      <c r="BO71" s="32"/>
      <c r="BP71" s="32"/>
      <c r="BQ71" s="32"/>
      <c r="BR71" s="32"/>
      <c r="BS71" s="32"/>
      <c r="BT71" s="32"/>
      <c r="BU71" s="32"/>
      <c r="BV71" s="32"/>
      <c r="BW71" s="32"/>
      <c r="BX71" s="32"/>
      <c r="BY71" s="32"/>
      <c r="BZ71" s="32"/>
      <c r="CA71" s="32"/>
      <c r="CB71" s="32"/>
      <c r="CC71" s="32"/>
      <c r="CD71" s="32"/>
      <c r="CE71" s="32"/>
      <c r="CF71" s="32"/>
      <c r="CG71" s="32"/>
      <c r="CH71" s="32"/>
      <c r="CI71" s="32"/>
      <c r="CJ71" s="32"/>
      <c r="CK71" s="32"/>
      <c r="CL71" s="32"/>
      <c r="CM71" s="32"/>
      <c r="CN71" s="32"/>
      <c r="CO71" s="32"/>
      <c r="CP71" s="32"/>
      <c r="CQ71" s="32"/>
      <c r="CR71" s="32"/>
      <c r="CS71" s="32"/>
      <c r="CT71" s="32"/>
      <c r="CU71" s="32"/>
      <c r="CV71" s="32"/>
      <c r="CW71" s="32"/>
      <c r="CX71" s="32"/>
      <c r="CY71" s="32"/>
      <c r="CZ71" s="32"/>
      <c r="DA71" s="32"/>
      <c r="DB71" s="32"/>
      <c r="DC71" s="32"/>
      <c r="DD71" s="32"/>
      <c r="DE71" s="32"/>
      <c r="DF71" s="32"/>
      <c r="DG71" s="32"/>
      <c r="DH71" s="32"/>
      <c r="DI71" s="32"/>
      <c r="DJ71" s="32"/>
      <c r="DK71" s="32"/>
      <c r="DL71" s="32"/>
      <c r="DM71" s="32"/>
      <c r="DN71" s="32"/>
      <c r="DO71" s="32"/>
      <c r="DP71" s="32"/>
      <c r="DQ71" s="32"/>
      <c r="DR71" s="32"/>
      <c r="DS71" s="32"/>
      <c r="DT71" s="32"/>
      <c r="DU71" s="32"/>
      <c r="DV71" s="32"/>
      <c r="DW71" s="32"/>
      <c r="DX71" s="32"/>
      <c r="DY71" s="32"/>
      <c r="DZ71" s="32"/>
      <c r="EA71" s="32"/>
      <c r="EB71" s="32"/>
      <c r="EC71" s="32"/>
      <c r="ED71" s="32"/>
      <c r="EE71" s="32"/>
      <c r="EF71" s="32"/>
      <c r="EG71" s="32"/>
      <c r="EH71" s="32"/>
      <c r="EI71" s="32"/>
      <c r="EJ71" s="32"/>
      <c r="EK71" s="32"/>
      <c r="EL71" s="32"/>
      <c r="EM71" s="32"/>
      <c r="EN71" s="32"/>
      <c r="EO71" s="32"/>
      <c r="EP71" s="32"/>
      <c r="EQ71" s="32"/>
      <c r="ER71" s="32"/>
      <c r="ES71" s="32"/>
      <c r="ET71" s="32"/>
      <c r="EU71" s="32"/>
      <c r="EV71" s="32"/>
      <c r="EW71" s="32"/>
      <c r="EX71" s="32"/>
      <c r="EY71" s="32"/>
      <c r="EZ71" s="32"/>
      <c r="FA71" s="32"/>
      <c r="FB71" s="32"/>
      <c r="FC71" s="32"/>
      <c r="FD71" s="32"/>
      <c r="FE71" s="32"/>
      <c r="FF71" s="32"/>
      <c r="FG71" s="32"/>
      <c r="FH71" s="32"/>
      <c r="FI71" s="32"/>
      <c r="FJ71" s="32"/>
      <c r="FK71" s="32"/>
      <c r="FL71" s="32"/>
      <c r="FM71" s="32"/>
      <c r="FN71" s="32"/>
      <c r="FO71" s="32"/>
      <c r="FP71" s="32"/>
      <c r="FQ71" s="32"/>
      <c r="FR71" s="32"/>
      <c r="FS71" s="32"/>
      <c r="FT71" s="32"/>
      <c r="FU71" s="32"/>
      <c r="FV71" s="32"/>
      <c r="FW71" s="32"/>
      <c r="FX71" s="32"/>
      <c r="FY71" s="32"/>
      <c r="FZ71" s="32"/>
      <c r="GA71" s="32"/>
      <c r="GB71" s="32"/>
      <c r="GC71" s="32"/>
      <c r="GD71" s="32"/>
      <c r="GE71" s="32"/>
      <c r="GF71" s="32"/>
      <c r="GG71" s="32"/>
      <c r="GH71" s="32"/>
      <c r="GI71" s="32"/>
      <c r="GJ71" s="32"/>
      <c r="GK71" s="32"/>
      <c r="GL71" s="32"/>
      <c r="GM71" s="32"/>
      <c r="GN71" s="32"/>
      <c r="GO71" s="32"/>
      <c r="GP71" s="32"/>
      <c r="GQ71" s="32"/>
      <c r="GR71" s="32"/>
      <c r="GS71" s="32"/>
      <c r="GT71" s="32"/>
      <c r="GU71" s="32"/>
      <c r="GV71" s="32"/>
      <c r="GW71" s="32"/>
      <c r="GX71" s="32"/>
      <c r="GY71" s="32"/>
      <c r="GZ71" s="32"/>
      <c r="HA71" s="32"/>
      <c r="HB71" s="32"/>
      <c r="HC71" s="32"/>
      <c r="HD71" s="32"/>
      <c r="HE71" s="32"/>
      <c r="HF71" s="32"/>
      <c r="HG71" s="32"/>
      <c r="HH71" s="32"/>
      <c r="HI71" s="32"/>
      <c r="HJ71" s="32"/>
      <c r="HK71" s="32"/>
      <c r="HL71" s="32"/>
      <c r="HM71" s="32"/>
      <c r="HN71" s="32"/>
      <c r="HO71" s="32"/>
      <c r="HP71" s="32"/>
      <c r="HQ71" s="32"/>
      <c r="HR71" s="32"/>
      <c r="HS71" s="32"/>
      <c r="HT71" s="32"/>
      <c r="HU71" s="32"/>
      <c r="HV71" s="32"/>
      <c r="HW71" s="32"/>
      <c r="HX71" s="32"/>
      <c r="HY71" s="32"/>
      <c r="HZ71" s="32"/>
      <c r="IA71" s="32"/>
      <c r="IB71" s="32"/>
      <c r="IC71" s="32"/>
      <c r="ID71" s="32"/>
      <c r="IE71" s="32"/>
      <c r="IF71" s="32"/>
      <c r="IG71" s="32"/>
      <c r="IH71" s="32"/>
      <c r="II71" s="32"/>
      <c r="IJ71" s="32"/>
      <c r="IK71" s="32"/>
      <c r="IL71" s="32"/>
      <c r="IM71" s="32"/>
      <c r="IN71" s="32"/>
      <c r="IO71" s="32"/>
      <c r="IP71" s="32"/>
      <c r="IQ71" s="32"/>
      <c r="IR71" s="32"/>
      <c r="IS71" s="32"/>
      <c r="IT71" s="32"/>
      <c r="IU71" s="32"/>
      <c r="IV71" s="32"/>
    </row>
    <row r="72" spans="1:256" x14ac:dyDescent="0.2">
      <c r="A72" s="32"/>
      <c r="B72" s="739" t="str">
        <f>+Operations!A42</f>
        <v>Rent - Building</v>
      </c>
      <c r="C72" s="761">
        <f>Operations!N42</f>
        <v>1074000</v>
      </c>
      <c r="D72" s="761">
        <f>Operations!S42</f>
        <v>1074000</v>
      </c>
      <c r="E72" s="757">
        <f>Operations!X42</f>
        <v>1074000</v>
      </c>
      <c r="F72" s="757">
        <f>Operations!AC42</f>
        <v>1074000</v>
      </c>
      <c r="G72" s="758">
        <f>Operations!AH42</f>
        <v>1074000</v>
      </c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2"/>
      <c r="AU72" s="32"/>
      <c r="AV72" s="32"/>
      <c r="AW72" s="32"/>
      <c r="AX72" s="32"/>
      <c r="AY72" s="32"/>
      <c r="AZ72" s="32"/>
      <c r="BA72" s="32"/>
      <c r="BB72" s="32"/>
      <c r="BC72" s="32"/>
      <c r="BD72" s="32"/>
      <c r="BE72" s="32"/>
      <c r="BF72" s="32"/>
      <c r="BG72" s="32"/>
      <c r="BH72" s="32"/>
      <c r="BI72" s="32"/>
      <c r="BJ72" s="32"/>
      <c r="BK72" s="32"/>
      <c r="BL72" s="32"/>
      <c r="BM72" s="32"/>
      <c r="BN72" s="32"/>
      <c r="BO72" s="32"/>
      <c r="BP72" s="32"/>
      <c r="BQ72" s="32"/>
      <c r="BR72" s="32"/>
      <c r="BS72" s="32"/>
      <c r="BT72" s="32"/>
      <c r="BU72" s="32"/>
      <c r="BV72" s="32"/>
      <c r="BW72" s="32"/>
      <c r="BX72" s="32"/>
      <c r="BY72" s="32"/>
      <c r="BZ72" s="32"/>
      <c r="CA72" s="32"/>
      <c r="CB72" s="32"/>
      <c r="CC72" s="32"/>
      <c r="CD72" s="32"/>
      <c r="CE72" s="32"/>
      <c r="CF72" s="32"/>
      <c r="CG72" s="32"/>
      <c r="CH72" s="32"/>
      <c r="CI72" s="32"/>
      <c r="CJ72" s="32"/>
      <c r="CK72" s="32"/>
      <c r="CL72" s="32"/>
      <c r="CM72" s="32"/>
      <c r="CN72" s="32"/>
      <c r="CO72" s="32"/>
      <c r="CP72" s="32"/>
      <c r="CQ72" s="32"/>
      <c r="CR72" s="32"/>
      <c r="CS72" s="32"/>
      <c r="CT72" s="32"/>
      <c r="CU72" s="32"/>
      <c r="CV72" s="32"/>
      <c r="CW72" s="32"/>
      <c r="CX72" s="32"/>
      <c r="CY72" s="32"/>
      <c r="CZ72" s="32"/>
      <c r="DA72" s="32"/>
      <c r="DB72" s="32"/>
      <c r="DC72" s="32"/>
      <c r="DD72" s="32"/>
      <c r="DE72" s="32"/>
      <c r="DF72" s="32"/>
      <c r="DG72" s="32"/>
      <c r="DH72" s="32"/>
      <c r="DI72" s="32"/>
      <c r="DJ72" s="32"/>
      <c r="DK72" s="32"/>
      <c r="DL72" s="32"/>
      <c r="DM72" s="32"/>
      <c r="DN72" s="32"/>
      <c r="DO72" s="32"/>
      <c r="DP72" s="32"/>
      <c r="DQ72" s="32"/>
      <c r="DR72" s="32"/>
      <c r="DS72" s="32"/>
      <c r="DT72" s="32"/>
      <c r="DU72" s="32"/>
      <c r="DV72" s="32"/>
      <c r="DW72" s="32"/>
      <c r="DX72" s="32"/>
      <c r="DY72" s="32"/>
      <c r="DZ72" s="32"/>
      <c r="EA72" s="32"/>
      <c r="EB72" s="32"/>
      <c r="EC72" s="32"/>
      <c r="ED72" s="32"/>
      <c r="EE72" s="32"/>
      <c r="EF72" s="32"/>
      <c r="EG72" s="32"/>
      <c r="EH72" s="32"/>
      <c r="EI72" s="32"/>
      <c r="EJ72" s="32"/>
      <c r="EK72" s="32"/>
      <c r="EL72" s="32"/>
      <c r="EM72" s="32"/>
      <c r="EN72" s="32"/>
      <c r="EO72" s="32"/>
      <c r="EP72" s="32"/>
      <c r="EQ72" s="32"/>
      <c r="ER72" s="32"/>
      <c r="ES72" s="32"/>
      <c r="ET72" s="32"/>
      <c r="EU72" s="32"/>
      <c r="EV72" s="32"/>
      <c r="EW72" s="32"/>
      <c r="EX72" s="32"/>
      <c r="EY72" s="32"/>
      <c r="EZ72" s="32"/>
      <c r="FA72" s="32"/>
      <c r="FB72" s="32"/>
      <c r="FC72" s="32"/>
      <c r="FD72" s="32"/>
      <c r="FE72" s="32"/>
      <c r="FF72" s="32"/>
      <c r="FG72" s="32"/>
      <c r="FH72" s="32"/>
      <c r="FI72" s="32"/>
      <c r="FJ72" s="32"/>
      <c r="FK72" s="32"/>
      <c r="FL72" s="32"/>
      <c r="FM72" s="32"/>
      <c r="FN72" s="32"/>
      <c r="FO72" s="32"/>
      <c r="FP72" s="32"/>
      <c r="FQ72" s="32"/>
      <c r="FR72" s="32"/>
      <c r="FS72" s="32"/>
      <c r="FT72" s="32"/>
      <c r="FU72" s="32"/>
      <c r="FV72" s="32"/>
      <c r="FW72" s="32"/>
      <c r="FX72" s="32"/>
      <c r="FY72" s="32"/>
      <c r="FZ72" s="32"/>
      <c r="GA72" s="32"/>
      <c r="GB72" s="32"/>
      <c r="GC72" s="32"/>
      <c r="GD72" s="32"/>
      <c r="GE72" s="32"/>
      <c r="GF72" s="32"/>
      <c r="GG72" s="32"/>
      <c r="GH72" s="32"/>
      <c r="GI72" s="32"/>
      <c r="GJ72" s="32"/>
      <c r="GK72" s="32"/>
      <c r="GL72" s="32"/>
      <c r="GM72" s="32"/>
      <c r="GN72" s="32"/>
      <c r="GO72" s="32"/>
      <c r="GP72" s="32"/>
      <c r="GQ72" s="32"/>
      <c r="GR72" s="32"/>
      <c r="GS72" s="32"/>
      <c r="GT72" s="32"/>
      <c r="GU72" s="32"/>
      <c r="GV72" s="32"/>
      <c r="GW72" s="32"/>
      <c r="GX72" s="32"/>
      <c r="GY72" s="32"/>
      <c r="GZ72" s="32"/>
      <c r="HA72" s="32"/>
      <c r="HB72" s="32"/>
      <c r="HC72" s="32"/>
      <c r="HD72" s="32"/>
      <c r="HE72" s="32"/>
      <c r="HF72" s="32"/>
      <c r="HG72" s="32"/>
      <c r="HH72" s="32"/>
      <c r="HI72" s="32"/>
      <c r="HJ72" s="32"/>
      <c r="HK72" s="32"/>
      <c r="HL72" s="32"/>
      <c r="HM72" s="32"/>
      <c r="HN72" s="32"/>
      <c r="HO72" s="32"/>
      <c r="HP72" s="32"/>
      <c r="HQ72" s="32"/>
      <c r="HR72" s="32"/>
      <c r="HS72" s="32"/>
      <c r="HT72" s="32"/>
      <c r="HU72" s="32"/>
      <c r="HV72" s="32"/>
      <c r="HW72" s="32"/>
      <c r="HX72" s="32"/>
      <c r="HY72" s="32"/>
      <c r="HZ72" s="32"/>
      <c r="IA72" s="32"/>
      <c r="IB72" s="32"/>
      <c r="IC72" s="32"/>
      <c r="ID72" s="32"/>
      <c r="IE72" s="32"/>
      <c r="IF72" s="32"/>
      <c r="IG72" s="32"/>
      <c r="IH72" s="32"/>
      <c r="II72" s="32"/>
      <c r="IJ72" s="32"/>
      <c r="IK72" s="32"/>
      <c r="IL72" s="32"/>
      <c r="IM72" s="32"/>
      <c r="IN72" s="32"/>
      <c r="IO72" s="32"/>
      <c r="IP72" s="32"/>
      <c r="IQ72" s="32"/>
      <c r="IR72" s="32"/>
      <c r="IS72" s="32"/>
      <c r="IT72" s="32"/>
      <c r="IU72" s="32"/>
      <c r="IV72" s="32"/>
    </row>
    <row r="73" spans="1:256" x14ac:dyDescent="0.2">
      <c r="A73" s="32"/>
      <c r="B73" s="739" t="str">
        <f>+Operations!A43</f>
        <v>Repairs &amp; Maintenance</v>
      </c>
      <c r="C73" s="761">
        <f>Operations!N43</f>
        <v>46482.75</v>
      </c>
      <c r="D73" s="761">
        <f>Operations!S43</f>
        <v>49065.125</v>
      </c>
      <c r="E73" s="757">
        <f>Operations!X43</f>
        <v>54613.125</v>
      </c>
      <c r="F73" s="757">
        <f>Operations!AC43</f>
        <v>57213.75</v>
      </c>
      <c r="G73" s="758">
        <f>Operations!AH43</f>
        <v>62415</v>
      </c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  <c r="AN73" s="32"/>
      <c r="AO73" s="32"/>
      <c r="AP73" s="32"/>
      <c r="AQ73" s="32"/>
      <c r="AR73" s="32"/>
      <c r="AS73" s="32"/>
      <c r="AT73" s="32"/>
      <c r="AU73" s="32"/>
      <c r="AV73" s="32"/>
      <c r="AW73" s="32"/>
      <c r="AX73" s="32"/>
      <c r="AY73" s="32"/>
      <c r="AZ73" s="32"/>
      <c r="BA73" s="32"/>
      <c r="BB73" s="32"/>
      <c r="BC73" s="32"/>
      <c r="BD73" s="32"/>
      <c r="BE73" s="32"/>
      <c r="BF73" s="32"/>
      <c r="BG73" s="32"/>
      <c r="BH73" s="32"/>
      <c r="BI73" s="32"/>
      <c r="BJ73" s="32"/>
      <c r="BK73" s="32"/>
      <c r="BL73" s="32"/>
      <c r="BM73" s="32"/>
      <c r="BN73" s="32"/>
      <c r="BO73" s="32"/>
      <c r="BP73" s="32"/>
      <c r="BQ73" s="32"/>
      <c r="BR73" s="32"/>
      <c r="BS73" s="32"/>
      <c r="BT73" s="32"/>
      <c r="BU73" s="32"/>
      <c r="BV73" s="32"/>
      <c r="BW73" s="32"/>
      <c r="BX73" s="32"/>
      <c r="BY73" s="32"/>
      <c r="BZ73" s="32"/>
      <c r="CA73" s="32"/>
      <c r="CB73" s="32"/>
      <c r="CC73" s="32"/>
      <c r="CD73" s="32"/>
      <c r="CE73" s="32"/>
      <c r="CF73" s="32"/>
      <c r="CG73" s="32"/>
      <c r="CH73" s="32"/>
      <c r="CI73" s="32"/>
      <c r="CJ73" s="32"/>
      <c r="CK73" s="32"/>
      <c r="CL73" s="32"/>
      <c r="CM73" s="32"/>
      <c r="CN73" s="32"/>
      <c r="CO73" s="32"/>
      <c r="CP73" s="32"/>
      <c r="CQ73" s="32"/>
      <c r="CR73" s="32"/>
      <c r="CS73" s="32"/>
      <c r="CT73" s="32"/>
      <c r="CU73" s="32"/>
      <c r="CV73" s="32"/>
      <c r="CW73" s="32"/>
      <c r="CX73" s="32"/>
      <c r="CY73" s="32"/>
      <c r="CZ73" s="32"/>
      <c r="DA73" s="32"/>
      <c r="DB73" s="32"/>
      <c r="DC73" s="32"/>
      <c r="DD73" s="32"/>
      <c r="DE73" s="32"/>
      <c r="DF73" s="32"/>
      <c r="DG73" s="32"/>
      <c r="DH73" s="32"/>
      <c r="DI73" s="32"/>
      <c r="DJ73" s="32"/>
      <c r="DK73" s="32"/>
      <c r="DL73" s="32"/>
      <c r="DM73" s="32"/>
      <c r="DN73" s="32"/>
      <c r="DO73" s="32"/>
      <c r="DP73" s="32"/>
      <c r="DQ73" s="32"/>
      <c r="DR73" s="32"/>
      <c r="DS73" s="32"/>
      <c r="DT73" s="32"/>
      <c r="DU73" s="32"/>
      <c r="DV73" s="32"/>
      <c r="DW73" s="32"/>
      <c r="DX73" s="32"/>
      <c r="DY73" s="32"/>
      <c r="DZ73" s="32"/>
      <c r="EA73" s="32"/>
      <c r="EB73" s="32"/>
      <c r="EC73" s="32"/>
      <c r="ED73" s="32"/>
      <c r="EE73" s="32"/>
      <c r="EF73" s="32"/>
      <c r="EG73" s="32"/>
      <c r="EH73" s="32"/>
      <c r="EI73" s="32"/>
      <c r="EJ73" s="32"/>
      <c r="EK73" s="32"/>
      <c r="EL73" s="32"/>
      <c r="EM73" s="32"/>
      <c r="EN73" s="32"/>
      <c r="EO73" s="32"/>
      <c r="EP73" s="32"/>
      <c r="EQ73" s="32"/>
      <c r="ER73" s="32"/>
      <c r="ES73" s="32"/>
      <c r="ET73" s="32"/>
      <c r="EU73" s="32"/>
      <c r="EV73" s="32"/>
      <c r="EW73" s="32"/>
      <c r="EX73" s="32"/>
      <c r="EY73" s="32"/>
      <c r="EZ73" s="32"/>
      <c r="FA73" s="32"/>
      <c r="FB73" s="32"/>
      <c r="FC73" s="32"/>
      <c r="FD73" s="32"/>
      <c r="FE73" s="32"/>
      <c r="FF73" s="32"/>
      <c r="FG73" s="32"/>
      <c r="FH73" s="32"/>
      <c r="FI73" s="32"/>
      <c r="FJ73" s="32"/>
      <c r="FK73" s="32"/>
      <c r="FL73" s="32"/>
      <c r="FM73" s="32"/>
      <c r="FN73" s="32"/>
      <c r="FO73" s="32"/>
      <c r="FP73" s="32"/>
      <c r="FQ73" s="32"/>
      <c r="FR73" s="32"/>
      <c r="FS73" s="32"/>
      <c r="FT73" s="32"/>
      <c r="FU73" s="32"/>
      <c r="FV73" s="32"/>
      <c r="FW73" s="32"/>
      <c r="FX73" s="32"/>
      <c r="FY73" s="32"/>
      <c r="FZ73" s="32"/>
      <c r="GA73" s="32"/>
      <c r="GB73" s="32"/>
      <c r="GC73" s="32"/>
      <c r="GD73" s="32"/>
      <c r="GE73" s="32"/>
      <c r="GF73" s="32"/>
      <c r="GG73" s="32"/>
      <c r="GH73" s="32"/>
      <c r="GI73" s="32"/>
      <c r="GJ73" s="32"/>
      <c r="GK73" s="32"/>
      <c r="GL73" s="32"/>
      <c r="GM73" s="32"/>
      <c r="GN73" s="32"/>
      <c r="GO73" s="32"/>
      <c r="GP73" s="32"/>
      <c r="GQ73" s="32"/>
      <c r="GR73" s="32"/>
      <c r="GS73" s="32"/>
      <c r="GT73" s="32"/>
      <c r="GU73" s="32"/>
      <c r="GV73" s="32"/>
      <c r="GW73" s="32"/>
      <c r="GX73" s="32"/>
      <c r="GY73" s="32"/>
      <c r="GZ73" s="32"/>
      <c r="HA73" s="32"/>
      <c r="HB73" s="32"/>
      <c r="HC73" s="32"/>
      <c r="HD73" s="32"/>
      <c r="HE73" s="32"/>
      <c r="HF73" s="32"/>
      <c r="HG73" s="32"/>
      <c r="HH73" s="32"/>
      <c r="HI73" s="32"/>
      <c r="HJ73" s="32"/>
      <c r="HK73" s="32"/>
      <c r="HL73" s="32"/>
      <c r="HM73" s="32"/>
      <c r="HN73" s="32"/>
      <c r="HO73" s="32"/>
      <c r="HP73" s="32"/>
      <c r="HQ73" s="32"/>
      <c r="HR73" s="32"/>
      <c r="HS73" s="32"/>
      <c r="HT73" s="32"/>
      <c r="HU73" s="32"/>
      <c r="HV73" s="32"/>
      <c r="HW73" s="32"/>
      <c r="HX73" s="32"/>
      <c r="HY73" s="32"/>
      <c r="HZ73" s="32"/>
      <c r="IA73" s="32"/>
      <c r="IB73" s="32"/>
      <c r="IC73" s="32"/>
      <c r="ID73" s="32"/>
      <c r="IE73" s="32"/>
      <c r="IF73" s="32"/>
      <c r="IG73" s="32"/>
      <c r="IH73" s="32"/>
      <c r="II73" s="32"/>
      <c r="IJ73" s="32"/>
      <c r="IK73" s="32"/>
      <c r="IL73" s="32"/>
      <c r="IM73" s="32"/>
      <c r="IN73" s="32"/>
      <c r="IO73" s="32"/>
      <c r="IP73" s="32"/>
      <c r="IQ73" s="32"/>
      <c r="IR73" s="32"/>
      <c r="IS73" s="32"/>
      <c r="IT73" s="32"/>
      <c r="IU73" s="32"/>
      <c r="IV73" s="32"/>
    </row>
    <row r="74" spans="1:256" x14ac:dyDescent="0.2">
      <c r="A74" s="32"/>
      <c r="B74" s="800" t="s">
        <v>34</v>
      </c>
      <c r="C74" s="757">
        <f>Operations!N44</f>
        <v>143000</v>
      </c>
      <c r="D74" s="761">
        <f>Operations!S44</f>
        <v>143000</v>
      </c>
      <c r="E74" s="757">
        <f>Operations!X44</f>
        <v>143000</v>
      </c>
      <c r="F74" s="757">
        <f>Operations!AC44</f>
        <v>143000</v>
      </c>
      <c r="G74" s="758">
        <f>Operations!AH44</f>
        <v>143000</v>
      </c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2"/>
      <c r="AU74" s="32"/>
      <c r="AV74" s="32"/>
      <c r="AW74" s="32"/>
      <c r="AX74" s="32"/>
      <c r="AY74" s="32"/>
      <c r="AZ74" s="32"/>
      <c r="BA74" s="32"/>
      <c r="BB74" s="32"/>
      <c r="BC74" s="32"/>
      <c r="BD74" s="32"/>
      <c r="BE74" s="32"/>
      <c r="BF74" s="32"/>
      <c r="BG74" s="32"/>
      <c r="BH74" s="32"/>
      <c r="BI74" s="32"/>
      <c r="BJ74" s="32"/>
      <c r="BK74" s="32"/>
      <c r="BL74" s="32"/>
      <c r="BM74" s="32"/>
      <c r="BN74" s="32"/>
      <c r="BO74" s="32"/>
      <c r="BP74" s="32"/>
      <c r="BQ74" s="32"/>
      <c r="BR74" s="32"/>
      <c r="BS74" s="32"/>
      <c r="BT74" s="32"/>
      <c r="BU74" s="32"/>
      <c r="BV74" s="32"/>
      <c r="BW74" s="32"/>
      <c r="BX74" s="32"/>
      <c r="BY74" s="32"/>
      <c r="BZ74" s="32"/>
      <c r="CA74" s="32"/>
      <c r="CB74" s="32"/>
      <c r="CC74" s="32"/>
      <c r="CD74" s="32"/>
      <c r="CE74" s="32"/>
      <c r="CF74" s="32"/>
      <c r="CG74" s="32"/>
      <c r="CH74" s="32"/>
      <c r="CI74" s="32"/>
      <c r="CJ74" s="32"/>
      <c r="CK74" s="32"/>
      <c r="CL74" s="32"/>
      <c r="CM74" s="32"/>
      <c r="CN74" s="32"/>
      <c r="CO74" s="32"/>
      <c r="CP74" s="32"/>
      <c r="CQ74" s="32"/>
      <c r="CR74" s="32"/>
      <c r="CS74" s="32"/>
      <c r="CT74" s="32"/>
      <c r="CU74" s="32"/>
      <c r="CV74" s="32"/>
      <c r="CW74" s="32"/>
      <c r="CX74" s="32"/>
      <c r="CY74" s="32"/>
      <c r="CZ74" s="32"/>
      <c r="DA74" s="32"/>
      <c r="DB74" s="32"/>
      <c r="DC74" s="32"/>
      <c r="DD74" s="32"/>
      <c r="DE74" s="32"/>
      <c r="DF74" s="32"/>
      <c r="DG74" s="32"/>
      <c r="DH74" s="32"/>
      <c r="DI74" s="32"/>
      <c r="DJ74" s="32"/>
      <c r="DK74" s="32"/>
      <c r="DL74" s="32"/>
      <c r="DM74" s="32"/>
      <c r="DN74" s="32"/>
      <c r="DO74" s="32"/>
      <c r="DP74" s="32"/>
      <c r="DQ74" s="32"/>
      <c r="DR74" s="32"/>
      <c r="DS74" s="32"/>
      <c r="DT74" s="32"/>
      <c r="DU74" s="32"/>
      <c r="DV74" s="32"/>
      <c r="DW74" s="32"/>
      <c r="DX74" s="32"/>
      <c r="DY74" s="32"/>
      <c r="DZ74" s="32"/>
      <c r="EA74" s="32"/>
      <c r="EB74" s="32"/>
      <c r="EC74" s="32"/>
      <c r="ED74" s="32"/>
      <c r="EE74" s="32"/>
      <c r="EF74" s="32"/>
      <c r="EG74" s="32"/>
      <c r="EH74" s="32"/>
      <c r="EI74" s="32"/>
      <c r="EJ74" s="32"/>
      <c r="EK74" s="32"/>
      <c r="EL74" s="32"/>
      <c r="EM74" s="32"/>
      <c r="EN74" s="32"/>
      <c r="EO74" s="32"/>
      <c r="EP74" s="32"/>
      <c r="EQ74" s="32"/>
      <c r="ER74" s="32"/>
      <c r="ES74" s="32"/>
      <c r="ET74" s="32"/>
      <c r="EU74" s="32"/>
      <c r="EV74" s="32"/>
      <c r="EW74" s="32"/>
      <c r="EX74" s="32"/>
      <c r="EY74" s="32"/>
      <c r="EZ74" s="32"/>
      <c r="FA74" s="32"/>
      <c r="FB74" s="32"/>
      <c r="FC74" s="32"/>
      <c r="FD74" s="32"/>
      <c r="FE74" s="32"/>
      <c r="FF74" s="32"/>
      <c r="FG74" s="32"/>
      <c r="FH74" s="32"/>
      <c r="FI74" s="32"/>
      <c r="FJ74" s="32"/>
      <c r="FK74" s="32"/>
      <c r="FL74" s="32"/>
      <c r="FM74" s="32"/>
      <c r="FN74" s="32"/>
      <c r="FO74" s="32"/>
      <c r="FP74" s="32"/>
      <c r="FQ74" s="32"/>
      <c r="FR74" s="32"/>
      <c r="FS74" s="32"/>
      <c r="FT74" s="32"/>
      <c r="FU74" s="32"/>
      <c r="FV74" s="32"/>
      <c r="FW74" s="32"/>
      <c r="FX74" s="32"/>
      <c r="FY74" s="32"/>
      <c r="FZ74" s="32"/>
      <c r="GA74" s="32"/>
      <c r="GB74" s="32"/>
      <c r="GC74" s="32"/>
      <c r="GD74" s="32"/>
      <c r="GE74" s="32"/>
      <c r="GF74" s="32"/>
      <c r="GG74" s="32"/>
      <c r="GH74" s="32"/>
      <c r="GI74" s="32"/>
      <c r="GJ74" s="32"/>
      <c r="GK74" s="32"/>
      <c r="GL74" s="32"/>
      <c r="GM74" s="32"/>
      <c r="GN74" s="32"/>
      <c r="GO74" s="32"/>
      <c r="GP74" s="32"/>
      <c r="GQ74" s="32"/>
      <c r="GR74" s="32"/>
      <c r="GS74" s="32"/>
      <c r="GT74" s="32"/>
      <c r="GU74" s="32"/>
      <c r="GV74" s="32"/>
      <c r="GW74" s="32"/>
      <c r="GX74" s="32"/>
      <c r="GY74" s="32"/>
      <c r="GZ74" s="32"/>
      <c r="HA74" s="32"/>
      <c r="HB74" s="32"/>
      <c r="HC74" s="32"/>
      <c r="HD74" s="32"/>
      <c r="HE74" s="32"/>
      <c r="HF74" s="32"/>
      <c r="HG74" s="32"/>
      <c r="HH74" s="32"/>
      <c r="HI74" s="32"/>
      <c r="HJ74" s="32"/>
      <c r="HK74" s="32"/>
      <c r="HL74" s="32"/>
      <c r="HM74" s="32"/>
      <c r="HN74" s="32"/>
      <c r="HO74" s="32"/>
      <c r="HP74" s="32"/>
      <c r="HQ74" s="32"/>
      <c r="HR74" s="32"/>
      <c r="HS74" s="32"/>
      <c r="HT74" s="32"/>
      <c r="HU74" s="32"/>
      <c r="HV74" s="32"/>
      <c r="HW74" s="32"/>
      <c r="HX74" s="32"/>
      <c r="HY74" s="32"/>
      <c r="HZ74" s="32"/>
      <c r="IA74" s="32"/>
      <c r="IB74" s="32"/>
      <c r="IC74" s="32"/>
      <c r="ID74" s="32"/>
      <c r="IE74" s="32"/>
      <c r="IF74" s="32"/>
      <c r="IG74" s="32"/>
      <c r="IH74" s="32"/>
      <c r="II74" s="32"/>
      <c r="IJ74" s="32"/>
      <c r="IK74" s="32"/>
      <c r="IL74" s="32"/>
      <c r="IM74" s="32"/>
      <c r="IN74" s="32"/>
      <c r="IO74" s="32"/>
      <c r="IP74" s="32"/>
      <c r="IQ74" s="32"/>
      <c r="IR74" s="32"/>
      <c r="IS74" s="32"/>
      <c r="IT74" s="32"/>
      <c r="IU74" s="32"/>
      <c r="IV74" s="32"/>
    </row>
    <row r="75" spans="1:256" x14ac:dyDescent="0.2">
      <c r="A75" s="32"/>
      <c r="B75" s="739" t="str">
        <f>+Operations!A45</f>
        <v>Mobile Phone</v>
      </c>
      <c r="C75" s="757">
        <f>Operations!N45</f>
        <v>9296.5499999999975</v>
      </c>
      <c r="D75" s="761">
        <f>Operations!S45</f>
        <v>9813.0249999999996</v>
      </c>
      <c r="E75" s="757">
        <f>Operations!X45</f>
        <v>10922.625</v>
      </c>
      <c r="F75" s="757">
        <f>Operations!AC45</f>
        <v>11442.75</v>
      </c>
      <c r="G75" s="758">
        <f>Operations!AH45</f>
        <v>12483</v>
      </c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  <c r="AN75" s="32"/>
      <c r="AO75" s="32"/>
      <c r="AP75" s="32"/>
      <c r="AQ75" s="32"/>
      <c r="AR75" s="32"/>
      <c r="AS75" s="32"/>
      <c r="AT75" s="32"/>
      <c r="AU75" s="32"/>
      <c r="AV75" s="32"/>
      <c r="AW75" s="32"/>
      <c r="AX75" s="32"/>
      <c r="AY75" s="32"/>
      <c r="AZ75" s="32"/>
      <c r="BA75" s="32"/>
      <c r="BB75" s="32"/>
      <c r="BC75" s="32"/>
      <c r="BD75" s="32"/>
      <c r="BE75" s="32"/>
      <c r="BF75" s="32"/>
      <c r="BG75" s="32"/>
      <c r="BH75" s="32"/>
      <c r="BI75" s="32"/>
      <c r="BJ75" s="32"/>
      <c r="BK75" s="32"/>
      <c r="BL75" s="32"/>
      <c r="BM75" s="32"/>
      <c r="BN75" s="32"/>
      <c r="BO75" s="32"/>
      <c r="BP75" s="32"/>
      <c r="BQ75" s="32"/>
      <c r="BR75" s="32"/>
      <c r="BS75" s="32"/>
      <c r="BT75" s="32"/>
      <c r="BU75" s="32"/>
      <c r="BV75" s="32"/>
      <c r="BW75" s="32"/>
      <c r="BX75" s="32"/>
      <c r="BY75" s="32"/>
      <c r="BZ75" s="32"/>
      <c r="CA75" s="32"/>
      <c r="CB75" s="32"/>
      <c r="CC75" s="32"/>
      <c r="CD75" s="32"/>
      <c r="CE75" s="32"/>
      <c r="CF75" s="32"/>
      <c r="CG75" s="32"/>
      <c r="CH75" s="32"/>
      <c r="CI75" s="32"/>
      <c r="CJ75" s="32"/>
      <c r="CK75" s="32"/>
      <c r="CL75" s="32"/>
      <c r="CM75" s="32"/>
      <c r="CN75" s="32"/>
      <c r="CO75" s="32"/>
      <c r="CP75" s="32"/>
      <c r="CQ75" s="32"/>
      <c r="CR75" s="32"/>
      <c r="CS75" s="32"/>
      <c r="CT75" s="32"/>
      <c r="CU75" s="32"/>
      <c r="CV75" s="32"/>
      <c r="CW75" s="32"/>
      <c r="CX75" s="32"/>
      <c r="CY75" s="32"/>
      <c r="CZ75" s="32"/>
      <c r="DA75" s="32"/>
      <c r="DB75" s="32"/>
      <c r="DC75" s="32"/>
      <c r="DD75" s="32"/>
      <c r="DE75" s="32"/>
      <c r="DF75" s="32"/>
      <c r="DG75" s="32"/>
      <c r="DH75" s="32"/>
      <c r="DI75" s="32"/>
      <c r="DJ75" s="32"/>
      <c r="DK75" s="32"/>
      <c r="DL75" s="32"/>
      <c r="DM75" s="32"/>
      <c r="DN75" s="32"/>
      <c r="DO75" s="32"/>
      <c r="DP75" s="32"/>
      <c r="DQ75" s="32"/>
      <c r="DR75" s="32"/>
      <c r="DS75" s="32"/>
      <c r="DT75" s="32"/>
      <c r="DU75" s="32"/>
      <c r="DV75" s="32"/>
      <c r="DW75" s="32"/>
      <c r="DX75" s="32"/>
      <c r="DY75" s="32"/>
      <c r="DZ75" s="32"/>
      <c r="EA75" s="32"/>
      <c r="EB75" s="32"/>
      <c r="EC75" s="32"/>
      <c r="ED75" s="32"/>
      <c r="EE75" s="32"/>
      <c r="EF75" s="32"/>
      <c r="EG75" s="32"/>
      <c r="EH75" s="32"/>
      <c r="EI75" s="32"/>
      <c r="EJ75" s="32"/>
      <c r="EK75" s="32"/>
      <c r="EL75" s="32"/>
      <c r="EM75" s="32"/>
      <c r="EN75" s="32"/>
      <c r="EO75" s="32"/>
      <c r="EP75" s="32"/>
      <c r="EQ75" s="32"/>
      <c r="ER75" s="32"/>
      <c r="ES75" s="32"/>
      <c r="ET75" s="32"/>
      <c r="EU75" s="32"/>
      <c r="EV75" s="32"/>
      <c r="EW75" s="32"/>
      <c r="EX75" s="32"/>
      <c r="EY75" s="32"/>
      <c r="EZ75" s="32"/>
      <c r="FA75" s="32"/>
      <c r="FB75" s="32"/>
      <c r="FC75" s="32"/>
      <c r="FD75" s="32"/>
      <c r="FE75" s="32"/>
      <c r="FF75" s="32"/>
      <c r="FG75" s="32"/>
      <c r="FH75" s="32"/>
      <c r="FI75" s="32"/>
      <c r="FJ75" s="32"/>
      <c r="FK75" s="32"/>
      <c r="FL75" s="32"/>
      <c r="FM75" s="32"/>
      <c r="FN75" s="32"/>
      <c r="FO75" s="32"/>
      <c r="FP75" s="32"/>
      <c r="FQ75" s="32"/>
      <c r="FR75" s="32"/>
      <c r="FS75" s="32"/>
      <c r="FT75" s="32"/>
      <c r="FU75" s="32"/>
      <c r="FV75" s="32"/>
      <c r="FW75" s="32"/>
      <c r="FX75" s="32"/>
      <c r="FY75" s="32"/>
      <c r="FZ75" s="32"/>
      <c r="GA75" s="32"/>
      <c r="GB75" s="32"/>
      <c r="GC75" s="32"/>
      <c r="GD75" s="32"/>
      <c r="GE75" s="32"/>
      <c r="GF75" s="32"/>
      <c r="GG75" s="32"/>
      <c r="GH75" s="32"/>
      <c r="GI75" s="32"/>
      <c r="GJ75" s="32"/>
      <c r="GK75" s="32"/>
      <c r="GL75" s="32"/>
      <c r="GM75" s="32"/>
      <c r="GN75" s="32"/>
      <c r="GO75" s="32"/>
      <c r="GP75" s="32"/>
      <c r="GQ75" s="32"/>
      <c r="GR75" s="32"/>
      <c r="GS75" s="32"/>
      <c r="GT75" s="32"/>
      <c r="GU75" s="32"/>
      <c r="GV75" s="32"/>
      <c r="GW75" s="32"/>
      <c r="GX75" s="32"/>
      <c r="GY75" s="32"/>
      <c r="GZ75" s="32"/>
      <c r="HA75" s="32"/>
      <c r="HB75" s="32"/>
      <c r="HC75" s="32"/>
      <c r="HD75" s="32"/>
      <c r="HE75" s="32"/>
      <c r="HF75" s="32"/>
      <c r="HG75" s="32"/>
      <c r="HH75" s="32"/>
      <c r="HI75" s="32"/>
      <c r="HJ75" s="32"/>
      <c r="HK75" s="32"/>
      <c r="HL75" s="32"/>
      <c r="HM75" s="32"/>
      <c r="HN75" s="32"/>
      <c r="HO75" s="32"/>
      <c r="HP75" s="32"/>
      <c r="HQ75" s="32"/>
      <c r="HR75" s="32"/>
      <c r="HS75" s="32"/>
      <c r="HT75" s="32"/>
      <c r="HU75" s="32"/>
      <c r="HV75" s="32"/>
      <c r="HW75" s="32"/>
      <c r="HX75" s="32"/>
      <c r="HY75" s="32"/>
      <c r="HZ75" s="32"/>
      <c r="IA75" s="32"/>
      <c r="IB75" s="32"/>
      <c r="IC75" s="32"/>
      <c r="ID75" s="32"/>
      <c r="IE75" s="32"/>
      <c r="IF75" s="32"/>
      <c r="IG75" s="32"/>
      <c r="IH75" s="32"/>
      <c r="II75" s="32"/>
      <c r="IJ75" s="32"/>
      <c r="IK75" s="32"/>
      <c r="IL75" s="32"/>
      <c r="IM75" s="32"/>
      <c r="IN75" s="32"/>
      <c r="IO75" s="32"/>
      <c r="IP75" s="32"/>
      <c r="IQ75" s="32"/>
      <c r="IR75" s="32"/>
      <c r="IS75" s="32"/>
      <c r="IT75" s="32"/>
      <c r="IU75" s="32"/>
      <c r="IV75" s="32"/>
    </row>
    <row r="76" spans="1:256" x14ac:dyDescent="0.2">
      <c r="A76" s="32"/>
      <c r="B76" s="739" t="str">
        <f>+Operations!A46</f>
        <v>Television &amp; Internet</v>
      </c>
      <c r="C76" s="757">
        <f>Operations!N46</f>
        <v>37186.19999999999</v>
      </c>
      <c r="D76" s="761">
        <f>Operations!S46</f>
        <v>39252.1</v>
      </c>
      <c r="E76" s="757">
        <f>Operations!X46</f>
        <v>43690.5</v>
      </c>
      <c r="F76" s="757">
        <f>Operations!AC46</f>
        <v>45771</v>
      </c>
      <c r="G76" s="758">
        <f>Operations!AH46</f>
        <v>49932</v>
      </c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2"/>
      <c r="AU76" s="32"/>
      <c r="AV76" s="32"/>
      <c r="AW76" s="32"/>
      <c r="AX76" s="32"/>
      <c r="AY76" s="32"/>
      <c r="AZ76" s="32"/>
      <c r="BA76" s="32"/>
      <c r="BB76" s="32"/>
      <c r="BC76" s="32"/>
      <c r="BD76" s="32"/>
      <c r="BE76" s="32"/>
      <c r="BF76" s="32"/>
      <c r="BG76" s="32"/>
      <c r="BH76" s="32"/>
      <c r="BI76" s="32"/>
      <c r="BJ76" s="32"/>
      <c r="BK76" s="32"/>
      <c r="BL76" s="32"/>
      <c r="BM76" s="32"/>
      <c r="BN76" s="32"/>
      <c r="BO76" s="32"/>
      <c r="BP76" s="32"/>
      <c r="BQ76" s="32"/>
      <c r="BR76" s="32"/>
      <c r="BS76" s="32"/>
      <c r="BT76" s="32"/>
      <c r="BU76" s="32"/>
      <c r="BV76" s="32"/>
      <c r="BW76" s="32"/>
      <c r="BX76" s="32"/>
      <c r="BY76" s="32"/>
      <c r="BZ76" s="32"/>
      <c r="CA76" s="32"/>
      <c r="CB76" s="32"/>
      <c r="CC76" s="32"/>
      <c r="CD76" s="32"/>
      <c r="CE76" s="32"/>
      <c r="CF76" s="32"/>
      <c r="CG76" s="32"/>
      <c r="CH76" s="32"/>
      <c r="CI76" s="32"/>
      <c r="CJ76" s="32"/>
      <c r="CK76" s="32"/>
      <c r="CL76" s="32"/>
      <c r="CM76" s="32"/>
      <c r="CN76" s="32"/>
      <c r="CO76" s="32"/>
      <c r="CP76" s="32"/>
      <c r="CQ76" s="32"/>
      <c r="CR76" s="32"/>
      <c r="CS76" s="32"/>
      <c r="CT76" s="32"/>
      <c r="CU76" s="32"/>
      <c r="CV76" s="32"/>
      <c r="CW76" s="32"/>
      <c r="CX76" s="32"/>
      <c r="CY76" s="32"/>
      <c r="CZ76" s="32"/>
      <c r="DA76" s="32"/>
      <c r="DB76" s="32"/>
      <c r="DC76" s="32"/>
      <c r="DD76" s="32"/>
      <c r="DE76" s="32"/>
      <c r="DF76" s="32"/>
      <c r="DG76" s="32"/>
      <c r="DH76" s="32"/>
      <c r="DI76" s="32"/>
      <c r="DJ76" s="32"/>
      <c r="DK76" s="32"/>
      <c r="DL76" s="32"/>
      <c r="DM76" s="32"/>
      <c r="DN76" s="32"/>
      <c r="DO76" s="32"/>
      <c r="DP76" s="32"/>
      <c r="DQ76" s="32"/>
      <c r="DR76" s="32"/>
      <c r="DS76" s="32"/>
      <c r="DT76" s="32"/>
      <c r="DU76" s="32"/>
      <c r="DV76" s="32"/>
      <c r="DW76" s="32"/>
      <c r="DX76" s="32"/>
      <c r="DY76" s="32"/>
      <c r="DZ76" s="32"/>
      <c r="EA76" s="32"/>
      <c r="EB76" s="32"/>
      <c r="EC76" s="32"/>
      <c r="ED76" s="32"/>
      <c r="EE76" s="32"/>
      <c r="EF76" s="32"/>
      <c r="EG76" s="32"/>
      <c r="EH76" s="32"/>
      <c r="EI76" s="32"/>
      <c r="EJ76" s="32"/>
      <c r="EK76" s="32"/>
      <c r="EL76" s="32"/>
      <c r="EM76" s="32"/>
      <c r="EN76" s="32"/>
      <c r="EO76" s="32"/>
      <c r="EP76" s="32"/>
      <c r="EQ76" s="32"/>
      <c r="ER76" s="32"/>
      <c r="ES76" s="32"/>
      <c r="ET76" s="32"/>
      <c r="EU76" s="32"/>
      <c r="EV76" s="32"/>
      <c r="EW76" s="32"/>
      <c r="EX76" s="32"/>
      <c r="EY76" s="32"/>
      <c r="EZ76" s="32"/>
      <c r="FA76" s="32"/>
      <c r="FB76" s="32"/>
      <c r="FC76" s="32"/>
      <c r="FD76" s="32"/>
      <c r="FE76" s="32"/>
      <c r="FF76" s="32"/>
      <c r="FG76" s="32"/>
      <c r="FH76" s="32"/>
      <c r="FI76" s="32"/>
      <c r="FJ76" s="32"/>
      <c r="FK76" s="32"/>
      <c r="FL76" s="32"/>
      <c r="FM76" s="32"/>
      <c r="FN76" s="32"/>
      <c r="FO76" s="32"/>
      <c r="FP76" s="32"/>
      <c r="FQ76" s="32"/>
      <c r="FR76" s="32"/>
      <c r="FS76" s="32"/>
      <c r="FT76" s="32"/>
      <c r="FU76" s="32"/>
      <c r="FV76" s="32"/>
      <c r="FW76" s="32"/>
      <c r="FX76" s="32"/>
      <c r="FY76" s="32"/>
      <c r="FZ76" s="32"/>
      <c r="GA76" s="32"/>
      <c r="GB76" s="32"/>
      <c r="GC76" s="32"/>
      <c r="GD76" s="32"/>
      <c r="GE76" s="32"/>
      <c r="GF76" s="32"/>
      <c r="GG76" s="32"/>
      <c r="GH76" s="32"/>
      <c r="GI76" s="32"/>
      <c r="GJ76" s="32"/>
      <c r="GK76" s="32"/>
      <c r="GL76" s="32"/>
      <c r="GM76" s="32"/>
      <c r="GN76" s="32"/>
      <c r="GO76" s="32"/>
      <c r="GP76" s="32"/>
      <c r="GQ76" s="32"/>
      <c r="GR76" s="32"/>
      <c r="GS76" s="32"/>
      <c r="GT76" s="32"/>
      <c r="GU76" s="32"/>
      <c r="GV76" s="32"/>
      <c r="GW76" s="32"/>
      <c r="GX76" s="32"/>
      <c r="GY76" s="32"/>
      <c r="GZ76" s="32"/>
      <c r="HA76" s="32"/>
      <c r="HB76" s="32"/>
      <c r="HC76" s="32"/>
      <c r="HD76" s="32"/>
      <c r="HE76" s="32"/>
      <c r="HF76" s="32"/>
      <c r="HG76" s="32"/>
      <c r="HH76" s="32"/>
      <c r="HI76" s="32"/>
      <c r="HJ76" s="32"/>
      <c r="HK76" s="32"/>
      <c r="HL76" s="32"/>
      <c r="HM76" s="32"/>
      <c r="HN76" s="32"/>
      <c r="HO76" s="32"/>
      <c r="HP76" s="32"/>
      <c r="HQ76" s="32"/>
      <c r="HR76" s="32"/>
      <c r="HS76" s="32"/>
      <c r="HT76" s="32"/>
      <c r="HU76" s="32"/>
      <c r="HV76" s="32"/>
      <c r="HW76" s="32"/>
      <c r="HX76" s="32"/>
      <c r="HY76" s="32"/>
      <c r="HZ76" s="32"/>
      <c r="IA76" s="32"/>
      <c r="IB76" s="32"/>
      <c r="IC76" s="32"/>
      <c r="ID76" s="32"/>
      <c r="IE76" s="32"/>
      <c r="IF76" s="32"/>
      <c r="IG76" s="32"/>
      <c r="IH76" s="32"/>
      <c r="II76" s="32"/>
      <c r="IJ76" s="32"/>
      <c r="IK76" s="32"/>
      <c r="IL76" s="32"/>
      <c r="IM76" s="32"/>
      <c r="IN76" s="32"/>
      <c r="IO76" s="32"/>
      <c r="IP76" s="32"/>
      <c r="IQ76" s="32"/>
      <c r="IR76" s="32"/>
      <c r="IS76" s="32"/>
      <c r="IT76" s="32"/>
      <c r="IU76" s="32"/>
      <c r="IV76" s="32"/>
    </row>
    <row r="77" spans="1:256" x14ac:dyDescent="0.2">
      <c r="A77" s="32"/>
      <c r="B77" s="739" t="str">
        <f>+Operations!A47</f>
        <v>Utilities</v>
      </c>
      <c r="C77" s="757">
        <f>Operations!N47</f>
        <v>69724.125</v>
      </c>
      <c r="D77" s="761">
        <f>Operations!S47</f>
        <v>73597.687499999985</v>
      </c>
      <c r="E77" s="757">
        <f>Operations!X47</f>
        <v>81919.6875</v>
      </c>
      <c r="F77" s="757">
        <f>Operations!AC47</f>
        <v>85820.625</v>
      </c>
      <c r="G77" s="758">
        <f>Operations!AH47</f>
        <v>93622.5</v>
      </c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2"/>
      <c r="AU77" s="32"/>
      <c r="AV77" s="32"/>
      <c r="AW77" s="32"/>
      <c r="AX77" s="32"/>
      <c r="AY77" s="32"/>
      <c r="AZ77" s="32"/>
      <c r="BA77" s="32"/>
      <c r="BB77" s="32"/>
      <c r="BC77" s="32"/>
      <c r="BD77" s="32"/>
      <c r="BE77" s="32"/>
      <c r="BF77" s="32"/>
      <c r="BG77" s="32"/>
      <c r="BH77" s="32"/>
      <c r="BI77" s="32"/>
      <c r="BJ77" s="32"/>
      <c r="BK77" s="32"/>
      <c r="BL77" s="32"/>
      <c r="BM77" s="32"/>
      <c r="BN77" s="32"/>
      <c r="BO77" s="32"/>
      <c r="BP77" s="32"/>
      <c r="BQ77" s="32"/>
      <c r="BR77" s="32"/>
      <c r="BS77" s="32"/>
      <c r="BT77" s="32"/>
      <c r="BU77" s="32"/>
      <c r="BV77" s="32"/>
      <c r="BW77" s="32"/>
      <c r="BX77" s="32"/>
      <c r="BY77" s="32"/>
      <c r="BZ77" s="32"/>
      <c r="CA77" s="32"/>
      <c r="CB77" s="32"/>
      <c r="CC77" s="32"/>
      <c r="CD77" s="32"/>
      <c r="CE77" s="32"/>
      <c r="CF77" s="32"/>
      <c r="CG77" s="32"/>
      <c r="CH77" s="32"/>
      <c r="CI77" s="32"/>
      <c r="CJ77" s="32"/>
      <c r="CK77" s="32"/>
      <c r="CL77" s="32"/>
      <c r="CM77" s="32"/>
      <c r="CN77" s="32"/>
      <c r="CO77" s="32"/>
      <c r="CP77" s="32"/>
      <c r="CQ77" s="32"/>
      <c r="CR77" s="32"/>
      <c r="CS77" s="32"/>
      <c r="CT77" s="32"/>
      <c r="CU77" s="32"/>
      <c r="CV77" s="32"/>
      <c r="CW77" s="32"/>
      <c r="CX77" s="32"/>
      <c r="CY77" s="32"/>
      <c r="CZ77" s="32"/>
      <c r="DA77" s="32"/>
      <c r="DB77" s="32"/>
      <c r="DC77" s="32"/>
      <c r="DD77" s="32"/>
      <c r="DE77" s="32"/>
      <c r="DF77" s="32"/>
      <c r="DG77" s="32"/>
      <c r="DH77" s="32"/>
      <c r="DI77" s="32"/>
      <c r="DJ77" s="32"/>
      <c r="DK77" s="32"/>
      <c r="DL77" s="32"/>
      <c r="DM77" s="32"/>
      <c r="DN77" s="32"/>
      <c r="DO77" s="32"/>
      <c r="DP77" s="32"/>
      <c r="DQ77" s="32"/>
      <c r="DR77" s="32"/>
      <c r="DS77" s="32"/>
      <c r="DT77" s="32"/>
      <c r="DU77" s="32"/>
      <c r="DV77" s="32"/>
      <c r="DW77" s="32"/>
      <c r="DX77" s="32"/>
      <c r="DY77" s="32"/>
      <c r="DZ77" s="32"/>
      <c r="EA77" s="32"/>
      <c r="EB77" s="32"/>
      <c r="EC77" s="32"/>
      <c r="ED77" s="32"/>
      <c r="EE77" s="32"/>
      <c r="EF77" s="32"/>
      <c r="EG77" s="32"/>
      <c r="EH77" s="32"/>
      <c r="EI77" s="32"/>
      <c r="EJ77" s="32"/>
      <c r="EK77" s="32"/>
      <c r="EL77" s="32"/>
      <c r="EM77" s="32"/>
      <c r="EN77" s="32"/>
      <c r="EO77" s="32"/>
      <c r="EP77" s="32"/>
      <c r="EQ77" s="32"/>
      <c r="ER77" s="32"/>
      <c r="ES77" s="32"/>
      <c r="ET77" s="32"/>
      <c r="EU77" s="32"/>
      <c r="EV77" s="32"/>
      <c r="EW77" s="32"/>
      <c r="EX77" s="32"/>
      <c r="EY77" s="32"/>
      <c r="EZ77" s="32"/>
      <c r="FA77" s="32"/>
      <c r="FB77" s="32"/>
      <c r="FC77" s="32"/>
      <c r="FD77" s="32"/>
      <c r="FE77" s="32"/>
      <c r="FF77" s="32"/>
      <c r="FG77" s="32"/>
      <c r="FH77" s="32"/>
      <c r="FI77" s="32"/>
      <c r="FJ77" s="32"/>
      <c r="FK77" s="32"/>
      <c r="FL77" s="32"/>
      <c r="FM77" s="32"/>
      <c r="FN77" s="32"/>
      <c r="FO77" s="32"/>
      <c r="FP77" s="32"/>
      <c r="FQ77" s="32"/>
      <c r="FR77" s="32"/>
      <c r="FS77" s="32"/>
      <c r="FT77" s="32"/>
      <c r="FU77" s="32"/>
      <c r="FV77" s="32"/>
      <c r="FW77" s="32"/>
      <c r="FX77" s="32"/>
      <c r="FY77" s="32"/>
      <c r="FZ77" s="32"/>
      <c r="GA77" s="32"/>
      <c r="GB77" s="32"/>
      <c r="GC77" s="32"/>
      <c r="GD77" s="32"/>
      <c r="GE77" s="32"/>
      <c r="GF77" s="32"/>
      <c r="GG77" s="32"/>
      <c r="GH77" s="32"/>
      <c r="GI77" s="32"/>
      <c r="GJ77" s="32"/>
      <c r="GK77" s="32"/>
      <c r="GL77" s="32"/>
      <c r="GM77" s="32"/>
      <c r="GN77" s="32"/>
      <c r="GO77" s="32"/>
      <c r="GP77" s="32"/>
      <c r="GQ77" s="32"/>
      <c r="GR77" s="32"/>
      <c r="GS77" s="32"/>
      <c r="GT77" s="32"/>
      <c r="GU77" s="32"/>
      <c r="GV77" s="32"/>
      <c r="GW77" s="32"/>
      <c r="GX77" s="32"/>
      <c r="GY77" s="32"/>
      <c r="GZ77" s="32"/>
      <c r="HA77" s="32"/>
      <c r="HB77" s="32"/>
      <c r="HC77" s="32"/>
      <c r="HD77" s="32"/>
      <c r="HE77" s="32"/>
      <c r="HF77" s="32"/>
      <c r="HG77" s="32"/>
      <c r="HH77" s="32"/>
      <c r="HI77" s="32"/>
      <c r="HJ77" s="32"/>
      <c r="HK77" s="32"/>
      <c r="HL77" s="32"/>
      <c r="HM77" s="32"/>
      <c r="HN77" s="32"/>
      <c r="HO77" s="32"/>
      <c r="HP77" s="32"/>
      <c r="HQ77" s="32"/>
      <c r="HR77" s="32"/>
      <c r="HS77" s="32"/>
      <c r="HT77" s="32"/>
      <c r="HU77" s="32"/>
      <c r="HV77" s="32"/>
      <c r="HW77" s="32"/>
      <c r="HX77" s="32"/>
      <c r="HY77" s="32"/>
      <c r="HZ77" s="32"/>
      <c r="IA77" s="32"/>
      <c r="IB77" s="32"/>
      <c r="IC77" s="32"/>
      <c r="ID77" s="32"/>
      <c r="IE77" s="32"/>
      <c r="IF77" s="32"/>
      <c r="IG77" s="32"/>
      <c r="IH77" s="32"/>
      <c r="II77" s="32"/>
      <c r="IJ77" s="32"/>
      <c r="IK77" s="32"/>
      <c r="IL77" s="32"/>
      <c r="IM77" s="32"/>
      <c r="IN77" s="32"/>
      <c r="IO77" s="32"/>
      <c r="IP77" s="32"/>
      <c r="IQ77" s="32"/>
      <c r="IR77" s="32"/>
      <c r="IS77" s="32"/>
      <c r="IT77" s="32"/>
      <c r="IU77" s="32"/>
      <c r="IV77" s="32"/>
    </row>
    <row r="78" spans="1:256" x14ac:dyDescent="0.2">
      <c r="A78" s="32"/>
      <c r="B78" s="739" t="str">
        <f>+Operations!A48</f>
        <v>Waste Disposal</v>
      </c>
      <c r="C78" s="757">
        <f>Operations!N48</f>
        <v>23241.375</v>
      </c>
      <c r="D78" s="761">
        <f>Operations!S48</f>
        <v>24532.5625</v>
      </c>
      <c r="E78" s="757">
        <f>Operations!X48</f>
        <v>27306.5625</v>
      </c>
      <c r="F78" s="757">
        <f>Operations!AC48</f>
        <v>28606.875</v>
      </c>
      <c r="G78" s="758">
        <f>Operations!AH48</f>
        <v>31207.5</v>
      </c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2"/>
      <c r="AU78" s="32"/>
      <c r="AV78" s="32"/>
      <c r="AW78" s="32"/>
      <c r="AX78" s="32"/>
      <c r="AY78" s="32"/>
      <c r="AZ78" s="32"/>
      <c r="BA78" s="32"/>
      <c r="BB78" s="32"/>
      <c r="BC78" s="32"/>
      <c r="BD78" s="32"/>
      <c r="BE78" s="32"/>
      <c r="BF78" s="32"/>
      <c r="BG78" s="32"/>
      <c r="BH78" s="32"/>
      <c r="BI78" s="32"/>
      <c r="BJ78" s="32"/>
      <c r="BK78" s="32"/>
      <c r="BL78" s="32"/>
      <c r="BM78" s="32"/>
      <c r="BN78" s="32"/>
      <c r="BO78" s="32"/>
      <c r="BP78" s="32"/>
      <c r="BQ78" s="32"/>
      <c r="BR78" s="32"/>
      <c r="BS78" s="32"/>
      <c r="BT78" s="32"/>
      <c r="BU78" s="32"/>
      <c r="BV78" s="32"/>
      <c r="BW78" s="32"/>
      <c r="BX78" s="32"/>
      <c r="BY78" s="32"/>
      <c r="BZ78" s="32"/>
      <c r="CA78" s="32"/>
      <c r="CB78" s="32"/>
      <c r="CC78" s="32"/>
      <c r="CD78" s="32"/>
      <c r="CE78" s="32"/>
      <c r="CF78" s="32"/>
      <c r="CG78" s="32"/>
      <c r="CH78" s="32"/>
      <c r="CI78" s="32"/>
      <c r="CJ78" s="32"/>
      <c r="CK78" s="32"/>
      <c r="CL78" s="32"/>
      <c r="CM78" s="32"/>
      <c r="CN78" s="32"/>
      <c r="CO78" s="32"/>
      <c r="CP78" s="32"/>
      <c r="CQ78" s="32"/>
      <c r="CR78" s="32"/>
      <c r="CS78" s="32"/>
      <c r="CT78" s="32"/>
      <c r="CU78" s="32"/>
      <c r="CV78" s="32"/>
      <c r="CW78" s="32"/>
      <c r="CX78" s="32"/>
      <c r="CY78" s="32"/>
      <c r="CZ78" s="32"/>
      <c r="DA78" s="32"/>
      <c r="DB78" s="32"/>
      <c r="DC78" s="32"/>
      <c r="DD78" s="32"/>
      <c r="DE78" s="32"/>
      <c r="DF78" s="32"/>
      <c r="DG78" s="32"/>
      <c r="DH78" s="32"/>
      <c r="DI78" s="32"/>
      <c r="DJ78" s="32"/>
      <c r="DK78" s="32"/>
      <c r="DL78" s="32"/>
      <c r="DM78" s="32"/>
      <c r="DN78" s="32"/>
      <c r="DO78" s="32"/>
      <c r="DP78" s="32"/>
      <c r="DQ78" s="32"/>
      <c r="DR78" s="32"/>
      <c r="DS78" s="32"/>
      <c r="DT78" s="32"/>
      <c r="DU78" s="32"/>
      <c r="DV78" s="32"/>
      <c r="DW78" s="32"/>
      <c r="DX78" s="32"/>
      <c r="DY78" s="32"/>
      <c r="DZ78" s="32"/>
      <c r="EA78" s="32"/>
      <c r="EB78" s="32"/>
      <c r="EC78" s="32"/>
      <c r="ED78" s="32"/>
      <c r="EE78" s="32"/>
      <c r="EF78" s="32"/>
      <c r="EG78" s="32"/>
      <c r="EH78" s="32"/>
      <c r="EI78" s="32"/>
      <c r="EJ78" s="32"/>
      <c r="EK78" s="32"/>
      <c r="EL78" s="32"/>
      <c r="EM78" s="32"/>
      <c r="EN78" s="32"/>
      <c r="EO78" s="32"/>
      <c r="EP78" s="32"/>
      <c r="EQ78" s="32"/>
      <c r="ER78" s="32"/>
      <c r="ES78" s="32"/>
      <c r="ET78" s="32"/>
      <c r="EU78" s="32"/>
      <c r="EV78" s="32"/>
      <c r="EW78" s="32"/>
      <c r="EX78" s="32"/>
      <c r="EY78" s="32"/>
      <c r="EZ78" s="32"/>
      <c r="FA78" s="32"/>
      <c r="FB78" s="32"/>
      <c r="FC78" s="32"/>
      <c r="FD78" s="32"/>
      <c r="FE78" s="32"/>
      <c r="FF78" s="32"/>
      <c r="FG78" s="32"/>
      <c r="FH78" s="32"/>
      <c r="FI78" s="32"/>
      <c r="FJ78" s="32"/>
      <c r="FK78" s="32"/>
      <c r="FL78" s="32"/>
      <c r="FM78" s="32"/>
      <c r="FN78" s="32"/>
      <c r="FO78" s="32"/>
      <c r="FP78" s="32"/>
      <c r="FQ78" s="32"/>
      <c r="FR78" s="32"/>
      <c r="FS78" s="32"/>
      <c r="FT78" s="32"/>
      <c r="FU78" s="32"/>
      <c r="FV78" s="32"/>
      <c r="FW78" s="32"/>
      <c r="FX78" s="32"/>
      <c r="FY78" s="32"/>
      <c r="FZ78" s="32"/>
      <c r="GA78" s="32"/>
      <c r="GB78" s="32"/>
      <c r="GC78" s="32"/>
      <c r="GD78" s="32"/>
      <c r="GE78" s="32"/>
      <c r="GF78" s="32"/>
      <c r="GG78" s="32"/>
      <c r="GH78" s="32"/>
      <c r="GI78" s="32"/>
      <c r="GJ78" s="32"/>
      <c r="GK78" s="32"/>
      <c r="GL78" s="32"/>
      <c r="GM78" s="32"/>
      <c r="GN78" s="32"/>
      <c r="GO78" s="32"/>
      <c r="GP78" s="32"/>
      <c r="GQ78" s="32"/>
      <c r="GR78" s="32"/>
      <c r="GS78" s="32"/>
      <c r="GT78" s="32"/>
      <c r="GU78" s="32"/>
      <c r="GV78" s="32"/>
      <c r="GW78" s="32"/>
      <c r="GX78" s="32"/>
      <c r="GY78" s="32"/>
      <c r="GZ78" s="32"/>
      <c r="HA78" s="32"/>
      <c r="HB78" s="32"/>
      <c r="HC78" s="32"/>
      <c r="HD78" s="32"/>
      <c r="HE78" s="32"/>
      <c r="HF78" s="32"/>
      <c r="HG78" s="32"/>
      <c r="HH78" s="32"/>
      <c r="HI78" s="32"/>
      <c r="HJ78" s="32"/>
      <c r="HK78" s="32"/>
      <c r="HL78" s="32"/>
      <c r="HM78" s="32"/>
      <c r="HN78" s="32"/>
      <c r="HO78" s="32"/>
      <c r="HP78" s="32"/>
      <c r="HQ78" s="32"/>
      <c r="HR78" s="32"/>
      <c r="HS78" s="32"/>
      <c r="HT78" s="32"/>
      <c r="HU78" s="32"/>
      <c r="HV78" s="32"/>
      <c r="HW78" s="32"/>
      <c r="HX78" s="32"/>
      <c r="HY78" s="32"/>
      <c r="HZ78" s="32"/>
      <c r="IA78" s="32"/>
      <c r="IB78" s="32"/>
      <c r="IC78" s="32"/>
      <c r="ID78" s="32"/>
      <c r="IE78" s="32"/>
      <c r="IF78" s="32"/>
      <c r="IG78" s="32"/>
      <c r="IH78" s="32"/>
      <c r="II78" s="32"/>
      <c r="IJ78" s="32"/>
      <c r="IK78" s="32"/>
      <c r="IL78" s="32"/>
      <c r="IM78" s="32"/>
      <c r="IN78" s="32"/>
      <c r="IO78" s="32"/>
      <c r="IP78" s="32"/>
      <c r="IQ78" s="32"/>
      <c r="IR78" s="32"/>
      <c r="IS78" s="32"/>
      <c r="IT78" s="32"/>
      <c r="IU78" s="32"/>
      <c r="IV78" s="32"/>
    </row>
    <row r="79" spans="1:256" x14ac:dyDescent="0.2">
      <c r="A79" s="32"/>
      <c r="B79" s="739" t="str">
        <f>+Operations!A49</f>
        <v>Miscellaneous Expenses</v>
      </c>
      <c r="C79" s="757">
        <f>Operations!N49</f>
        <v>18593.099999999995</v>
      </c>
      <c r="D79" s="761">
        <f>Operations!S49</f>
        <v>19626.05</v>
      </c>
      <c r="E79" s="757">
        <f>Operations!X49</f>
        <v>21845.25</v>
      </c>
      <c r="F79" s="757">
        <f>Operations!AC49</f>
        <v>22885.5</v>
      </c>
      <c r="G79" s="758">
        <f>Operations!AH49</f>
        <v>24966</v>
      </c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  <c r="AN79" s="32"/>
      <c r="AO79" s="32"/>
      <c r="AP79" s="32"/>
      <c r="AQ79" s="32"/>
      <c r="AR79" s="32"/>
      <c r="AS79" s="32"/>
      <c r="AT79" s="32"/>
      <c r="AU79" s="32"/>
      <c r="AV79" s="32"/>
      <c r="AW79" s="32"/>
      <c r="AX79" s="32"/>
      <c r="AY79" s="32"/>
      <c r="AZ79" s="32"/>
      <c r="BA79" s="32"/>
      <c r="BB79" s="32"/>
      <c r="BC79" s="32"/>
      <c r="BD79" s="32"/>
      <c r="BE79" s="32"/>
      <c r="BF79" s="32"/>
      <c r="BG79" s="32"/>
      <c r="BH79" s="32"/>
      <c r="BI79" s="32"/>
      <c r="BJ79" s="32"/>
      <c r="BK79" s="32"/>
      <c r="BL79" s="32"/>
      <c r="BM79" s="32"/>
      <c r="BN79" s="32"/>
      <c r="BO79" s="32"/>
      <c r="BP79" s="32"/>
      <c r="BQ79" s="32"/>
      <c r="BR79" s="32"/>
      <c r="BS79" s="32"/>
      <c r="BT79" s="32"/>
      <c r="BU79" s="32"/>
      <c r="BV79" s="32"/>
      <c r="BW79" s="32"/>
      <c r="BX79" s="32"/>
      <c r="BY79" s="32"/>
      <c r="BZ79" s="32"/>
      <c r="CA79" s="32"/>
      <c r="CB79" s="32"/>
      <c r="CC79" s="32"/>
      <c r="CD79" s="32"/>
      <c r="CE79" s="32"/>
      <c r="CF79" s="32"/>
      <c r="CG79" s="32"/>
      <c r="CH79" s="32"/>
      <c r="CI79" s="32"/>
      <c r="CJ79" s="32"/>
      <c r="CK79" s="32"/>
      <c r="CL79" s="32"/>
      <c r="CM79" s="32"/>
      <c r="CN79" s="32"/>
      <c r="CO79" s="32"/>
      <c r="CP79" s="32"/>
      <c r="CQ79" s="32"/>
      <c r="CR79" s="32"/>
      <c r="CS79" s="32"/>
      <c r="CT79" s="32"/>
      <c r="CU79" s="32"/>
      <c r="CV79" s="32"/>
      <c r="CW79" s="32"/>
      <c r="CX79" s="32"/>
      <c r="CY79" s="32"/>
      <c r="CZ79" s="32"/>
      <c r="DA79" s="32"/>
      <c r="DB79" s="32"/>
      <c r="DC79" s="32"/>
      <c r="DD79" s="32"/>
      <c r="DE79" s="32"/>
      <c r="DF79" s="32"/>
      <c r="DG79" s="32"/>
      <c r="DH79" s="32"/>
      <c r="DI79" s="32"/>
      <c r="DJ79" s="32"/>
      <c r="DK79" s="32"/>
      <c r="DL79" s="32"/>
      <c r="DM79" s="32"/>
      <c r="DN79" s="32"/>
      <c r="DO79" s="32"/>
      <c r="DP79" s="32"/>
      <c r="DQ79" s="32"/>
      <c r="DR79" s="32"/>
      <c r="DS79" s="32"/>
      <c r="DT79" s="32"/>
      <c r="DU79" s="32"/>
      <c r="DV79" s="32"/>
      <c r="DW79" s="32"/>
      <c r="DX79" s="32"/>
      <c r="DY79" s="32"/>
      <c r="DZ79" s="32"/>
      <c r="EA79" s="32"/>
      <c r="EB79" s="32"/>
      <c r="EC79" s="32"/>
      <c r="ED79" s="32"/>
      <c r="EE79" s="32"/>
      <c r="EF79" s="32"/>
      <c r="EG79" s="32"/>
      <c r="EH79" s="32"/>
      <c r="EI79" s="32"/>
      <c r="EJ79" s="32"/>
      <c r="EK79" s="32"/>
      <c r="EL79" s="32"/>
      <c r="EM79" s="32"/>
      <c r="EN79" s="32"/>
      <c r="EO79" s="32"/>
      <c r="EP79" s="32"/>
      <c r="EQ79" s="32"/>
      <c r="ER79" s="32"/>
      <c r="ES79" s="32"/>
      <c r="ET79" s="32"/>
      <c r="EU79" s="32"/>
      <c r="EV79" s="32"/>
      <c r="EW79" s="32"/>
      <c r="EX79" s="32"/>
      <c r="EY79" s="32"/>
      <c r="EZ79" s="32"/>
      <c r="FA79" s="32"/>
      <c r="FB79" s="32"/>
      <c r="FC79" s="32"/>
      <c r="FD79" s="32"/>
      <c r="FE79" s="32"/>
      <c r="FF79" s="32"/>
      <c r="FG79" s="32"/>
      <c r="FH79" s="32"/>
      <c r="FI79" s="32"/>
      <c r="FJ79" s="32"/>
      <c r="FK79" s="32"/>
      <c r="FL79" s="32"/>
      <c r="FM79" s="32"/>
      <c r="FN79" s="32"/>
      <c r="FO79" s="32"/>
      <c r="FP79" s="32"/>
      <c r="FQ79" s="32"/>
      <c r="FR79" s="32"/>
      <c r="FS79" s="32"/>
      <c r="FT79" s="32"/>
      <c r="FU79" s="32"/>
      <c r="FV79" s="32"/>
      <c r="FW79" s="32"/>
      <c r="FX79" s="32"/>
      <c r="FY79" s="32"/>
      <c r="FZ79" s="32"/>
      <c r="GA79" s="32"/>
      <c r="GB79" s="32"/>
      <c r="GC79" s="32"/>
      <c r="GD79" s="32"/>
      <c r="GE79" s="32"/>
      <c r="GF79" s="32"/>
      <c r="GG79" s="32"/>
      <c r="GH79" s="32"/>
      <c r="GI79" s="32"/>
      <c r="GJ79" s="32"/>
      <c r="GK79" s="32"/>
      <c r="GL79" s="32"/>
      <c r="GM79" s="32"/>
      <c r="GN79" s="32"/>
      <c r="GO79" s="32"/>
      <c r="GP79" s="32"/>
      <c r="GQ79" s="32"/>
      <c r="GR79" s="32"/>
      <c r="GS79" s="32"/>
      <c r="GT79" s="32"/>
      <c r="GU79" s="32"/>
      <c r="GV79" s="32"/>
      <c r="GW79" s="32"/>
      <c r="GX79" s="32"/>
      <c r="GY79" s="32"/>
      <c r="GZ79" s="32"/>
      <c r="HA79" s="32"/>
      <c r="HB79" s="32"/>
      <c r="HC79" s="32"/>
      <c r="HD79" s="32"/>
      <c r="HE79" s="32"/>
      <c r="HF79" s="32"/>
      <c r="HG79" s="32"/>
      <c r="HH79" s="32"/>
      <c r="HI79" s="32"/>
      <c r="HJ79" s="32"/>
      <c r="HK79" s="32"/>
      <c r="HL79" s="32"/>
      <c r="HM79" s="32"/>
      <c r="HN79" s="32"/>
      <c r="HO79" s="32"/>
      <c r="HP79" s="32"/>
      <c r="HQ79" s="32"/>
      <c r="HR79" s="32"/>
      <c r="HS79" s="32"/>
      <c r="HT79" s="32"/>
      <c r="HU79" s="32"/>
      <c r="HV79" s="32"/>
      <c r="HW79" s="32"/>
      <c r="HX79" s="32"/>
      <c r="HY79" s="32"/>
      <c r="HZ79" s="32"/>
      <c r="IA79" s="32"/>
      <c r="IB79" s="32"/>
      <c r="IC79" s="32"/>
      <c r="ID79" s="32"/>
      <c r="IE79" s="32"/>
      <c r="IF79" s="32"/>
      <c r="IG79" s="32"/>
      <c r="IH79" s="32"/>
      <c r="II79" s="32"/>
      <c r="IJ79" s="32"/>
      <c r="IK79" s="32"/>
      <c r="IL79" s="32"/>
      <c r="IM79" s="32"/>
      <c r="IN79" s="32"/>
      <c r="IO79" s="32"/>
      <c r="IP79" s="32"/>
      <c r="IQ79" s="32"/>
      <c r="IR79" s="32"/>
      <c r="IS79" s="32"/>
      <c r="IT79" s="32"/>
      <c r="IU79" s="32"/>
      <c r="IV79" s="32"/>
    </row>
    <row r="80" spans="1:256" x14ac:dyDescent="0.2">
      <c r="A80" s="32"/>
      <c r="B80" s="739" t="str">
        <f>+Operations!A50</f>
        <v>Auto Expense</v>
      </c>
      <c r="C80" s="757">
        <f>Operations!N50</f>
        <v>37186.19999999999</v>
      </c>
      <c r="D80" s="761">
        <f>Operations!S50</f>
        <v>39252.1</v>
      </c>
      <c r="E80" s="757">
        <f>Operations!X50</f>
        <v>43690.5</v>
      </c>
      <c r="F80" s="757">
        <f>Operations!AC50</f>
        <v>45771</v>
      </c>
      <c r="G80" s="758">
        <f>Operations!AH50</f>
        <v>49932</v>
      </c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32"/>
      <c r="BC80" s="32"/>
      <c r="BD80" s="32"/>
      <c r="BE80" s="32"/>
      <c r="BF80" s="32"/>
      <c r="BG80" s="32"/>
      <c r="BH80" s="32"/>
      <c r="BI80" s="32"/>
      <c r="BJ80" s="32"/>
      <c r="BK80" s="32"/>
      <c r="BL80" s="32"/>
      <c r="BM80" s="32"/>
      <c r="BN80" s="32"/>
      <c r="BO80" s="32"/>
      <c r="BP80" s="32"/>
      <c r="BQ80" s="32"/>
      <c r="BR80" s="32"/>
      <c r="BS80" s="32"/>
      <c r="BT80" s="32"/>
      <c r="BU80" s="32"/>
      <c r="BV80" s="32"/>
      <c r="BW80" s="32"/>
      <c r="BX80" s="32"/>
      <c r="BY80" s="32"/>
      <c r="BZ80" s="32"/>
      <c r="CA80" s="32"/>
      <c r="CB80" s="32"/>
      <c r="CC80" s="32"/>
      <c r="CD80" s="32"/>
      <c r="CE80" s="32"/>
      <c r="CF80" s="32"/>
      <c r="CG80" s="32"/>
      <c r="CH80" s="32"/>
      <c r="CI80" s="32"/>
      <c r="CJ80" s="32"/>
      <c r="CK80" s="32"/>
      <c r="CL80" s="32"/>
      <c r="CM80" s="32"/>
      <c r="CN80" s="32"/>
      <c r="CO80" s="32"/>
      <c r="CP80" s="32"/>
      <c r="CQ80" s="32"/>
      <c r="CR80" s="32"/>
      <c r="CS80" s="32"/>
      <c r="CT80" s="32"/>
      <c r="CU80" s="32"/>
      <c r="CV80" s="32"/>
      <c r="CW80" s="32"/>
      <c r="CX80" s="32"/>
      <c r="CY80" s="32"/>
      <c r="CZ80" s="32"/>
      <c r="DA80" s="32"/>
      <c r="DB80" s="32"/>
      <c r="DC80" s="32"/>
      <c r="DD80" s="32"/>
      <c r="DE80" s="32"/>
      <c r="DF80" s="32"/>
      <c r="DG80" s="32"/>
      <c r="DH80" s="32"/>
      <c r="DI80" s="32"/>
      <c r="DJ80" s="32"/>
      <c r="DK80" s="32"/>
      <c r="DL80" s="32"/>
      <c r="DM80" s="32"/>
      <c r="DN80" s="32"/>
      <c r="DO80" s="32"/>
      <c r="DP80" s="32"/>
      <c r="DQ80" s="32"/>
      <c r="DR80" s="32"/>
      <c r="DS80" s="32"/>
      <c r="DT80" s="32"/>
      <c r="DU80" s="32"/>
      <c r="DV80" s="32"/>
      <c r="DW80" s="32"/>
      <c r="DX80" s="32"/>
      <c r="DY80" s="32"/>
      <c r="DZ80" s="32"/>
      <c r="EA80" s="32"/>
      <c r="EB80" s="32"/>
      <c r="EC80" s="32"/>
      <c r="ED80" s="32"/>
      <c r="EE80" s="32"/>
      <c r="EF80" s="32"/>
      <c r="EG80" s="32"/>
      <c r="EH80" s="32"/>
      <c r="EI80" s="32"/>
      <c r="EJ80" s="32"/>
      <c r="EK80" s="32"/>
      <c r="EL80" s="32"/>
      <c r="EM80" s="32"/>
      <c r="EN80" s="32"/>
      <c r="EO80" s="32"/>
      <c r="EP80" s="32"/>
      <c r="EQ80" s="32"/>
      <c r="ER80" s="32"/>
      <c r="ES80" s="32"/>
      <c r="ET80" s="32"/>
      <c r="EU80" s="32"/>
      <c r="EV80" s="32"/>
      <c r="EW80" s="32"/>
      <c r="EX80" s="32"/>
      <c r="EY80" s="32"/>
      <c r="EZ80" s="32"/>
      <c r="FA80" s="32"/>
      <c r="FB80" s="32"/>
      <c r="FC80" s="32"/>
      <c r="FD80" s="32"/>
      <c r="FE80" s="32"/>
      <c r="FF80" s="32"/>
      <c r="FG80" s="32"/>
      <c r="FH80" s="32"/>
      <c r="FI80" s="32"/>
      <c r="FJ80" s="32"/>
      <c r="FK80" s="32"/>
      <c r="FL80" s="32"/>
      <c r="FM80" s="32"/>
      <c r="FN80" s="32"/>
      <c r="FO80" s="32"/>
      <c r="FP80" s="32"/>
      <c r="FQ80" s="32"/>
      <c r="FR80" s="32"/>
      <c r="FS80" s="32"/>
      <c r="FT80" s="32"/>
      <c r="FU80" s="32"/>
      <c r="FV80" s="32"/>
      <c r="FW80" s="32"/>
      <c r="FX80" s="32"/>
      <c r="FY80" s="32"/>
      <c r="FZ80" s="32"/>
      <c r="GA80" s="32"/>
      <c r="GB80" s="32"/>
      <c r="GC80" s="32"/>
      <c r="GD80" s="32"/>
      <c r="GE80" s="32"/>
      <c r="GF80" s="32"/>
      <c r="GG80" s="32"/>
      <c r="GH80" s="32"/>
      <c r="GI80" s="32"/>
      <c r="GJ80" s="32"/>
      <c r="GK80" s="32"/>
      <c r="GL80" s="32"/>
      <c r="GM80" s="32"/>
      <c r="GN80" s="32"/>
      <c r="GO80" s="32"/>
      <c r="GP80" s="32"/>
      <c r="GQ80" s="32"/>
      <c r="GR80" s="32"/>
      <c r="GS80" s="32"/>
      <c r="GT80" s="32"/>
      <c r="GU80" s="32"/>
      <c r="GV80" s="32"/>
      <c r="GW80" s="32"/>
      <c r="GX80" s="32"/>
      <c r="GY80" s="32"/>
      <c r="GZ80" s="32"/>
      <c r="HA80" s="32"/>
      <c r="HB80" s="32"/>
      <c r="HC80" s="32"/>
      <c r="HD80" s="32"/>
      <c r="HE80" s="32"/>
      <c r="HF80" s="32"/>
      <c r="HG80" s="32"/>
      <c r="HH80" s="32"/>
      <c r="HI80" s="32"/>
      <c r="HJ80" s="32"/>
      <c r="HK80" s="32"/>
      <c r="HL80" s="32"/>
      <c r="HM80" s="32"/>
      <c r="HN80" s="32"/>
      <c r="HO80" s="32"/>
      <c r="HP80" s="32"/>
      <c r="HQ80" s="32"/>
      <c r="HR80" s="32"/>
      <c r="HS80" s="32"/>
      <c r="HT80" s="32"/>
      <c r="HU80" s="32"/>
      <c r="HV80" s="32"/>
      <c r="HW80" s="32"/>
      <c r="HX80" s="32"/>
      <c r="HY80" s="32"/>
      <c r="HZ80" s="32"/>
      <c r="IA80" s="32"/>
      <c r="IB80" s="32"/>
      <c r="IC80" s="32"/>
      <c r="ID80" s="32"/>
      <c r="IE80" s="32"/>
      <c r="IF80" s="32"/>
      <c r="IG80" s="32"/>
      <c r="IH80" s="32"/>
      <c r="II80" s="32"/>
      <c r="IJ80" s="32"/>
      <c r="IK80" s="32"/>
      <c r="IL80" s="32"/>
      <c r="IM80" s="32"/>
      <c r="IN80" s="32"/>
      <c r="IO80" s="32"/>
      <c r="IP80" s="32"/>
      <c r="IQ80" s="32"/>
      <c r="IR80" s="32"/>
      <c r="IS80" s="32"/>
      <c r="IT80" s="32"/>
      <c r="IU80" s="32"/>
      <c r="IV80" s="32"/>
    </row>
    <row r="81" spans="1:256" x14ac:dyDescent="0.2">
      <c r="A81" s="32"/>
      <c r="B81" s="739" t="str">
        <f>+Operations!A51</f>
        <v>Bad Debt</v>
      </c>
      <c r="C81" s="757">
        <f>Operations!N51</f>
        <v>65075.850000000013</v>
      </c>
      <c r="D81" s="761">
        <f>Operations!S51</f>
        <v>68691.174999999988</v>
      </c>
      <c r="E81" s="757">
        <f>Operations!X51</f>
        <v>76458.375</v>
      </c>
      <c r="F81" s="757">
        <f>Operations!AC51</f>
        <v>80099.25</v>
      </c>
      <c r="G81" s="758">
        <f>Operations!AH51</f>
        <v>87381</v>
      </c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2"/>
      <c r="BH81" s="32"/>
      <c r="BI81" s="32"/>
      <c r="BJ81" s="32"/>
      <c r="BK81" s="32"/>
      <c r="BL81" s="32"/>
      <c r="BM81" s="32"/>
      <c r="BN81" s="32"/>
      <c r="BO81" s="32"/>
      <c r="BP81" s="32"/>
      <c r="BQ81" s="32"/>
      <c r="BR81" s="32"/>
      <c r="BS81" s="32"/>
      <c r="BT81" s="32"/>
      <c r="BU81" s="32"/>
      <c r="BV81" s="32"/>
      <c r="BW81" s="32"/>
      <c r="BX81" s="32"/>
      <c r="BY81" s="32"/>
      <c r="BZ81" s="32"/>
      <c r="CA81" s="32"/>
      <c r="CB81" s="32"/>
      <c r="CC81" s="32"/>
      <c r="CD81" s="32"/>
      <c r="CE81" s="32"/>
      <c r="CF81" s="32"/>
      <c r="CG81" s="32"/>
      <c r="CH81" s="32"/>
      <c r="CI81" s="32"/>
      <c r="CJ81" s="32"/>
      <c r="CK81" s="32"/>
      <c r="CL81" s="32"/>
      <c r="CM81" s="32"/>
      <c r="CN81" s="32"/>
      <c r="CO81" s="32"/>
      <c r="CP81" s="32"/>
      <c r="CQ81" s="32"/>
      <c r="CR81" s="32"/>
      <c r="CS81" s="32"/>
      <c r="CT81" s="32"/>
      <c r="CU81" s="32"/>
      <c r="CV81" s="32"/>
      <c r="CW81" s="32"/>
      <c r="CX81" s="32"/>
      <c r="CY81" s="32"/>
      <c r="CZ81" s="32"/>
      <c r="DA81" s="32"/>
      <c r="DB81" s="32"/>
      <c r="DC81" s="32"/>
      <c r="DD81" s="32"/>
      <c r="DE81" s="32"/>
      <c r="DF81" s="32"/>
      <c r="DG81" s="32"/>
      <c r="DH81" s="32"/>
      <c r="DI81" s="32"/>
      <c r="DJ81" s="32"/>
      <c r="DK81" s="32"/>
      <c r="DL81" s="32"/>
      <c r="DM81" s="32"/>
      <c r="DN81" s="32"/>
      <c r="DO81" s="32"/>
      <c r="DP81" s="32"/>
      <c r="DQ81" s="32"/>
      <c r="DR81" s="32"/>
      <c r="DS81" s="32"/>
      <c r="DT81" s="32"/>
      <c r="DU81" s="32"/>
      <c r="DV81" s="32"/>
      <c r="DW81" s="32"/>
      <c r="DX81" s="32"/>
      <c r="DY81" s="32"/>
      <c r="DZ81" s="32"/>
      <c r="EA81" s="32"/>
      <c r="EB81" s="32"/>
      <c r="EC81" s="32"/>
      <c r="ED81" s="32"/>
      <c r="EE81" s="32"/>
      <c r="EF81" s="32"/>
      <c r="EG81" s="32"/>
      <c r="EH81" s="32"/>
      <c r="EI81" s="32"/>
      <c r="EJ81" s="32"/>
      <c r="EK81" s="32"/>
      <c r="EL81" s="32"/>
      <c r="EM81" s="32"/>
      <c r="EN81" s="32"/>
      <c r="EO81" s="32"/>
      <c r="EP81" s="32"/>
      <c r="EQ81" s="32"/>
      <c r="ER81" s="32"/>
      <c r="ES81" s="32"/>
      <c r="ET81" s="32"/>
      <c r="EU81" s="32"/>
      <c r="EV81" s="32"/>
      <c r="EW81" s="32"/>
      <c r="EX81" s="32"/>
      <c r="EY81" s="32"/>
      <c r="EZ81" s="32"/>
      <c r="FA81" s="32"/>
      <c r="FB81" s="32"/>
      <c r="FC81" s="32"/>
      <c r="FD81" s="32"/>
      <c r="FE81" s="32"/>
      <c r="FF81" s="32"/>
      <c r="FG81" s="32"/>
      <c r="FH81" s="32"/>
      <c r="FI81" s="32"/>
      <c r="FJ81" s="32"/>
      <c r="FK81" s="32"/>
      <c r="FL81" s="32"/>
      <c r="FM81" s="32"/>
      <c r="FN81" s="32"/>
      <c r="FO81" s="32"/>
      <c r="FP81" s="32"/>
      <c r="FQ81" s="32"/>
      <c r="FR81" s="32"/>
      <c r="FS81" s="32"/>
      <c r="FT81" s="32"/>
      <c r="FU81" s="32"/>
      <c r="FV81" s="32"/>
      <c r="FW81" s="32"/>
      <c r="FX81" s="32"/>
      <c r="FY81" s="32"/>
      <c r="FZ81" s="32"/>
      <c r="GA81" s="32"/>
      <c r="GB81" s="32"/>
      <c r="GC81" s="32"/>
      <c r="GD81" s="32"/>
      <c r="GE81" s="32"/>
      <c r="GF81" s="32"/>
      <c r="GG81" s="32"/>
      <c r="GH81" s="32"/>
      <c r="GI81" s="32"/>
      <c r="GJ81" s="32"/>
      <c r="GK81" s="32"/>
      <c r="GL81" s="32"/>
      <c r="GM81" s="32"/>
      <c r="GN81" s="32"/>
      <c r="GO81" s="32"/>
      <c r="GP81" s="32"/>
      <c r="GQ81" s="32"/>
      <c r="GR81" s="32"/>
      <c r="GS81" s="32"/>
      <c r="GT81" s="32"/>
      <c r="GU81" s="32"/>
      <c r="GV81" s="32"/>
      <c r="GW81" s="32"/>
      <c r="GX81" s="32"/>
      <c r="GY81" s="32"/>
      <c r="GZ81" s="32"/>
      <c r="HA81" s="32"/>
      <c r="HB81" s="32"/>
      <c r="HC81" s="32"/>
      <c r="HD81" s="32"/>
      <c r="HE81" s="32"/>
      <c r="HF81" s="32"/>
      <c r="HG81" s="32"/>
      <c r="HH81" s="32"/>
      <c r="HI81" s="32"/>
      <c r="HJ81" s="32"/>
      <c r="HK81" s="32"/>
      <c r="HL81" s="32"/>
      <c r="HM81" s="32"/>
      <c r="HN81" s="32"/>
      <c r="HO81" s="32"/>
      <c r="HP81" s="32"/>
      <c r="HQ81" s="32"/>
      <c r="HR81" s="32"/>
      <c r="HS81" s="32"/>
      <c r="HT81" s="32"/>
      <c r="HU81" s="32"/>
      <c r="HV81" s="32"/>
      <c r="HW81" s="32"/>
      <c r="HX81" s="32"/>
      <c r="HY81" s="32"/>
      <c r="HZ81" s="32"/>
      <c r="IA81" s="32"/>
      <c r="IB81" s="32"/>
      <c r="IC81" s="32"/>
      <c r="ID81" s="32"/>
      <c r="IE81" s="32"/>
      <c r="IF81" s="32"/>
      <c r="IG81" s="32"/>
      <c r="IH81" s="32"/>
      <c r="II81" s="32"/>
      <c r="IJ81" s="32"/>
      <c r="IK81" s="32"/>
      <c r="IL81" s="32"/>
      <c r="IM81" s="32"/>
      <c r="IN81" s="32"/>
      <c r="IO81" s="32"/>
      <c r="IP81" s="32"/>
      <c r="IQ81" s="32"/>
      <c r="IR81" s="32"/>
      <c r="IS81" s="32"/>
      <c r="IT81" s="32"/>
      <c r="IU81" s="32"/>
      <c r="IV81" s="32"/>
    </row>
    <row r="82" spans="1:256" x14ac:dyDescent="0.2">
      <c r="A82" s="32"/>
      <c r="B82" s="739" t="str">
        <f>+Operations!A52</f>
        <v>Consulting Fees</v>
      </c>
      <c r="C82" s="757">
        <f>Operations!N52</f>
        <v>9296.5499999999975</v>
      </c>
      <c r="D82" s="761">
        <f>Operations!S52</f>
        <v>9813.0249999999996</v>
      </c>
      <c r="E82" s="757">
        <f>Operations!X52</f>
        <v>10922.625</v>
      </c>
      <c r="F82" s="757">
        <f>Operations!AC52</f>
        <v>11442.75</v>
      </c>
      <c r="G82" s="758">
        <f>Operations!AH52</f>
        <v>12483</v>
      </c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  <c r="BJ82" s="32"/>
      <c r="BK82" s="32"/>
      <c r="BL82" s="32"/>
      <c r="BM82" s="32"/>
      <c r="BN82" s="32"/>
      <c r="BO82" s="32"/>
      <c r="BP82" s="32"/>
      <c r="BQ82" s="32"/>
      <c r="BR82" s="32"/>
      <c r="BS82" s="32"/>
      <c r="BT82" s="32"/>
      <c r="BU82" s="32"/>
      <c r="BV82" s="32"/>
      <c r="BW82" s="32"/>
      <c r="BX82" s="32"/>
      <c r="BY82" s="32"/>
      <c r="BZ82" s="32"/>
      <c r="CA82" s="32"/>
      <c r="CB82" s="32"/>
      <c r="CC82" s="32"/>
      <c r="CD82" s="32"/>
      <c r="CE82" s="32"/>
      <c r="CF82" s="32"/>
      <c r="CG82" s="32"/>
      <c r="CH82" s="32"/>
      <c r="CI82" s="32"/>
      <c r="CJ82" s="32"/>
      <c r="CK82" s="32"/>
      <c r="CL82" s="32"/>
      <c r="CM82" s="32"/>
      <c r="CN82" s="32"/>
      <c r="CO82" s="32"/>
      <c r="CP82" s="32"/>
      <c r="CQ82" s="32"/>
      <c r="CR82" s="32"/>
      <c r="CS82" s="32"/>
      <c r="CT82" s="32"/>
      <c r="CU82" s="32"/>
      <c r="CV82" s="32"/>
      <c r="CW82" s="32"/>
      <c r="CX82" s="32"/>
      <c r="CY82" s="32"/>
      <c r="CZ82" s="32"/>
      <c r="DA82" s="32"/>
      <c r="DB82" s="32"/>
      <c r="DC82" s="32"/>
      <c r="DD82" s="32"/>
      <c r="DE82" s="32"/>
      <c r="DF82" s="32"/>
      <c r="DG82" s="32"/>
      <c r="DH82" s="32"/>
      <c r="DI82" s="32"/>
      <c r="DJ82" s="32"/>
      <c r="DK82" s="32"/>
      <c r="DL82" s="32"/>
      <c r="DM82" s="32"/>
      <c r="DN82" s="32"/>
      <c r="DO82" s="32"/>
      <c r="DP82" s="32"/>
      <c r="DQ82" s="32"/>
      <c r="DR82" s="32"/>
      <c r="DS82" s="32"/>
      <c r="DT82" s="32"/>
      <c r="DU82" s="32"/>
      <c r="DV82" s="32"/>
      <c r="DW82" s="32"/>
      <c r="DX82" s="32"/>
      <c r="DY82" s="32"/>
      <c r="DZ82" s="32"/>
      <c r="EA82" s="32"/>
      <c r="EB82" s="32"/>
      <c r="EC82" s="32"/>
      <c r="ED82" s="32"/>
      <c r="EE82" s="32"/>
      <c r="EF82" s="32"/>
      <c r="EG82" s="32"/>
      <c r="EH82" s="32"/>
      <c r="EI82" s="32"/>
      <c r="EJ82" s="32"/>
      <c r="EK82" s="32"/>
      <c r="EL82" s="32"/>
      <c r="EM82" s="32"/>
      <c r="EN82" s="32"/>
      <c r="EO82" s="32"/>
      <c r="EP82" s="32"/>
      <c r="EQ82" s="32"/>
      <c r="ER82" s="32"/>
      <c r="ES82" s="32"/>
      <c r="ET82" s="32"/>
      <c r="EU82" s="32"/>
      <c r="EV82" s="32"/>
      <c r="EW82" s="32"/>
      <c r="EX82" s="32"/>
      <c r="EY82" s="32"/>
      <c r="EZ82" s="32"/>
      <c r="FA82" s="32"/>
      <c r="FB82" s="32"/>
      <c r="FC82" s="32"/>
      <c r="FD82" s="32"/>
      <c r="FE82" s="32"/>
      <c r="FF82" s="32"/>
      <c r="FG82" s="32"/>
      <c r="FH82" s="32"/>
      <c r="FI82" s="32"/>
      <c r="FJ82" s="32"/>
      <c r="FK82" s="32"/>
      <c r="FL82" s="32"/>
      <c r="FM82" s="32"/>
      <c r="FN82" s="32"/>
      <c r="FO82" s="32"/>
      <c r="FP82" s="32"/>
      <c r="FQ82" s="32"/>
      <c r="FR82" s="32"/>
      <c r="FS82" s="32"/>
      <c r="FT82" s="32"/>
      <c r="FU82" s="32"/>
      <c r="FV82" s="32"/>
      <c r="FW82" s="32"/>
      <c r="FX82" s="32"/>
      <c r="FY82" s="32"/>
      <c r="FZ82" s="32"/>
      <c r="GA82" s="32"/>
      <c r="GB82" s="32"/>
      <c r="GC82" s="32"/>
      <c r="GD82" s="32"/>
      <c r="GE82" s="32"/>
      <c r="GF82" s="32"/>
      <c r="GG82" s="32"/>
      <c r="GH82" s="32"/>
      <c r="GI82" s="32"/>
      <c r="GJ82" s="32"/>
      <c r="GK82" s="32"/>
      <c r="GL82" s="32"/>
      <c r="GM82" s="32"/>
      <c r="GN82" s="32"/>
      <c r="GO82" s="32"/>
      <c r="GP82" s="32"/>
      <c r="GQ82" s="32"/>
      <c r="GR82" s="32"/>
      <c r="GS82" s="32"/>
      <c r="GT82" s="32"/>
      <c r="GU82" s="32"/>
      <c r="GV82" s="32"/>
      <c r="GW82" s="32"/>
      <c r="GX82" s="32"/>
      <c r="GY82" s="32"/>
      <c r="GZ82" s="32"/>
      <c r="HA82" s="32"/>
      <c r="HB82" s="32"/>
      <c r="HC82" s="32"/>
      <c r="HD82" s="32"/>
      <c r="HE82" s="32"/>
      <c r="HF82" s="32"/>
      <c r="HG82" s="32"/>
      <c r="HH82" s="32"/>
      <c r="HI82" s="32"/>
      <c r="HJ82" s="32"/>
      <c r="HK82" s="32"/>
      <c r="HL82" s="32"/>
      <c r="HM82" s="32"/>
      <c r="HN82" s="32"/>
      <c r="HO82" s="32"/>
      <c r="HP82" s="32"/>
      <c r="HQ82" s="32"/>
      <c r="HR82" s="32"/>
      <c r="HS82" s="32"/>
      <c r="HT82" s="32"/>
      <c r="HU82" s="32"/>
      <c r="HV82" s="32"/>
      <c r="HW82" s="32"/>
      <c r="HX82" s="32"/>
      <c r="HY82" s="32"/>
      <c r="HZ82" s="32"/>
      <c r="IA82" s="32"/>
      <c r="IB82" s="32"/>
      <c r="IC82" s="32"/>
      <c r="ID82" s="32"/>
      <c r="IE82" s="32"/>
      <c r="IF82" s="32"/>
      <c r="IG82" s="32"/>
      <c r="IH82" s="32"/>
      <c r="II82" s="32"/>
      <c r="IJ82" s="32"/>
      <c r="IK82" s="32"/>
      <c r="IL82" s="32"/>
      <c r="IM82" s="32"/>
      <c r="IN82" s="32"/>
      <c r="IO82" s="32"/>
      <c r="IP82" s="32"/>
      <c r="IQ82" s="32"/>
      <c r="IR82" s="32"/>
      <c r="IS82" s="32"/>
      <c r="IT82" s="32"/>
      <c r="IU82" s="32"/>
      <c r="IV82" s="32"/>
    </row>
    <row r="83" spans="1:256" x14ac:dyDescent="0.2">
      <c r="A83" s="32"/>
      <c r="B83" s="739" t="str">
        <f>+Operations!A53</f>
        <v>Document Security</v>
      </c>
      <c r="C83" s="757">
        <f>Operations!N53</f>
        <v>18593.099999999995</v>
      </c>
      <c r="D83" s="761">
        <f>Operations!S53</f>
        <v>19626.05</v>
      </c>
      <c r="E83" s="757">
        <f>Operations!X53</f>
        <v>21845.25</v>
      </c>
      <c r="F83" s="757">
        <f>Operations!AC53</f>
        <v>22885.5</v>
      </c>
      <c r="G83" s="758">
        <f>Operations!AH53</f>
        <v>24966</v>
      </c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2"/>
      <c r="BC83" s="32"/>
      <c r="BD83" s="32"/>
      <c r="BE83" s="32"/>
      <c r="BF83" s="32"/>
      <c r="BG83" s="32"/>
      <c r="BH83" s="32"/>
      <c r="BI83" s="32"/>
      <c r="BJ83" s="32"/>
      <c r="BK83" s="32"/>
      <c r="BL83" s="32"/>
      <c r="BM83" s="32"/>
      <c r="BN83" s="32"/>
      <c r="BO83" s="32"/>
      <c r="BP83" s="32"/>
      <c r="BQ83" s="32"/>
      <c r="BR83" s="32"/>
      <c r="BS83" s="32"/>
      <c r="BT83" s="32"/>
      <c r="BU83" s="32"/>
      <c r="BV83" s="32"/>
      <c r="BW83" s="32"/>
      <c r="BX83" s="32"/>
      <c r="BY83" s="32"/>
      <c r="BZ83" s="32"/>
      <c r="CA83" s="32"/>
      <c r="CB83" s="32"/>
      <c r="CC83" s="32"/>
      <c r="CD83" s="32"/>
      <c r="CE83" s="32"/>
      <c r="CF83" s="32"/>
      <c r="CG83" s="32"/>
      <c r="CH83" s="32"/>
      <c r="CI83" s="32"/>
      <c r="CJ83" s="32"/>
      <c r="CK83" s="32"/>
      <c r="CL83" s="32"/>
      <c r="CM83" s="32"/>
      <c r="CN83" s="32"/>
      <c r="CO83" s="32"/>
      <c r="CP83" s="32"/>
      <c r="CQ83" s="32"/>
      <c r="CR83" s="32"/>
      <c r="CS83" s="32"/>
      <c r="CT83" s="32"/>
      <c r="CU83" s="32"/>
      <c r="CV83" s="32"/>
      <c r="CW83" s="32"/>
      <c r="CX83" s="32"/>
      <c r="CY83" s="32"/>
      <c r="CZ83" s="32"/>
      <c r="DA83" s="32"/>
      <c r="DB83" s="32"/>
      <c r="DC83" s="32"/>
      <c r="DD83" s="32"/>
      <c r="DE83" s="32"/>
      <c r="DF83" s="32"/>
      <c r="DG83" s="32"/>
      <c r="DH83" s="32"/>
      <c r="DI83" s="32"/>
      <c r="DJ83" s="32"/>
      <c r="DK83" s="32"/>
      <c r="DL83" s="32"/>
      <c r="DM83" s="32"/>
      <c r="DN83" s="32"/>
      <c r="DO83" s="32"/>
      <c r="DP83" s="32"/>
      <c r="DQ83" s="32"/>
      <c r="DR83" s="32"/>
      <c r="DS83" s="32"/>
      <c r="DT83" s="32"/>
      <c r="DU83" s="32"/>
      <c r="DV83" s="32"/>
      <c r="DW83" s="32"/>
      <c r="DX83" s="32"/>
      <c r="DY83" s="32"/>
      <c r="DZ83" s="32"/>
      <c r="EA83" s="32"/>
      <c r="EB83" s="32"/>
      <c r="EC83" s="32"/>
      <c r="ED83" s="32"/>
      <c r="EE83" s="32"/>
      <c r="EF83" s="32"/>
      <c r="EG83" s="32"/>
      <c r="EH83" s="32"/>
      <c r="EI83" s="32"/>
      <c r="EJ83" s="32"/>
      <c r="EK83" s="32"/>
      <c r="EL83" s="32"/>
      <c r="EM83" s="32"/>
      <c r="EN83" s="32"/>
      <c r="EO83" s="32"/>
      <c r="EP83" s="32"/>
      <c r="EQ83" s="32"/>
      <c r="ER83" s="32"/>
      <c r="ES83" s="32"/>
      <c r="ET83" s="32"/>
      <c r="EU83" s="32"/>
      <c r="EV83" s="32"/>
      <c r="EW83" s="32"/>
      <c r="EX83" s="32"/>
      <c r="EY83" s="32"/>
      <c r="EZ83" s="32"/>
      <c r="FA83" s="32"/>
      <c r="FB83" s="32"/>
      <c r="FC83" s="32"/>
      <c r="FD83" s="32"/>
      <c r="FE83" s="32"/>
      <c r="FF83" s="32"/>
      <c r="FG83" s="32"/>
      <c r="FH83" s="32"/>
      <c r="FI83" s="32"/>
      <c r="FJ83" s="32"/>
      <c r="FK83" s="32"/>
      <c r="FL83" s="32"/>
      <c r="FM83" s="32"/>
      <c r="FN83" s="32"/>
      <c r="FO83" s="32"/>
      <c r="FP83" s="32"/>
      <c r="FQ83" s="32"/>
      <c r="FR83" s="32"/>
      <c r="FS83" s="32"/>
      <c r="FT83" s="32"/>
      <c r="FU83" s="32"/>
      <c r="FV83" s="32"/>
      <c r="FW83" s="32"/>
      <c r="FX83" s="32"/>
      <c r="FY83" s="32"/>
      <c r="FZ83" s="32"/>
      <c r="GA83" s="32"/>
      <c r="GB83" s="32"/>
      <c r="GC83" s="32"/>
      <c r="GD83" s="32"/>
      <c r="GE83" s="32"/>
      <c r="GF83" s="32"/>
      <c r="GG83" s="32"/>
      <c r="GH83" s="32"/>
      <c r="GI83" s="32"/>
      <c r="GJ83" s="32"/>
      <c r="GK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2"/>
      <c r="HT83" s="32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2"/>
      <c r="IN83" s="32"/>
      <c r="IO83" s="32"/>
      <c r="IP83" s="32"/>
      <c r="IQ83" s="32"/>
      <c r="IR83" s="32"/>
      <c r="IS83" s="32"/>
      <c r="IT83" s="32"/>
      <c r="IU83" s="32"/>
      <c r="IV83" s="32"/>
    </row>
    <row r="84" spans="1:256" x14ac:dyDescent="0.2">
      <c r="A84" s="32"/>
      <c r="B84" s="739" t="str">
        <f>+Operations!A54</f>
        <v>Dues, Books, &amp; Subscriptions</v>
      </c>
      <c r="C84" s="757">
        <f>Operations!N54</f>
        <v>9296.5499999999975</v>
      </c>
      <c r="D84" s="761">
        <f>Operations!S54</f>
        <v>9813.0249999999996</v>
      </c>
      <c r="E84" s="757">
        <f>Operations!X54</f>
        <v>10922.625</v>
      </c>
      <c r="F84" s="757">
        <f>Operations!AC54</f>
        <v>11442.75</v>
      </c>
      <c r="G84" s="758">
        <f>Operations!AH54</f>
        <v>12483</v>
      </c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2"/>
      <c r="BC84" s="32"/>
      <c r="BD84" s="32"/>
      <c r="BE84" s="32"/>
      <c r="BF84" s="32"/>
      <c r="BG84" s="32"/>
      <c r="BH84" s="32"/>
      <c r="BI84" s="32"/>
      <c r="BJ84" s="32"/>
      <c r="BK84" s="32"/>
      <c r="BL84" s="32"/>
      <c r="BM84" s="32"/>
      <c r="BN84" s="32"/>
      <c r="BO84" s="32"/>
      <c r="BP84" s="32"/>
      <c r="BQ84" s="32"/>
      <c r="BR84" s="32"/>
      <c r="BS84" s="32"/>
      <c r="BT84" s="32"/>
      <c r="BU84" s="32"/>
      <c r="BV84" s="32"/>
      <c r="BW84" s="32"/>
      <c r="BX84" s="32"/>
      <c r="BY84" s="32"/>
      <c r="BZ84" s="32"/>
      <c r="CA84" s="32"/>
      <c r="CB84" s="32"/>
      <c r="CC84" s="32"/>
      <c r="CD84" s="32"/>
      <c r="CE84" s="32"/>
      <c r="CF84" s="32"/>
      <c r="CG84" s="32"/>
      <c r="CH84" s="32"/>
      <c r="CI84" s="32"/>
      <c r="CJ84" s="32"/>
      <c r="CK84" s="32"/>
      <c r="CL84" s="32"/>
      <c r="CM84" s="32"/>
      <c r="CN84" s="32"/>
      <c r="CO84" s="32"/>
      <c r="CP84" s="32"/>
      <c r="CQ84" s="32"/>
      <c r="CR84" s="32"/>
      <c r="CS84" s="32"/>
      <c r="CT84" s="32"/>
      <c r="CU84" s="32"/>
      <c r="CV84" s="32"/>
      <c r="CW84" s="32"/>
      <c r="CX84" s="32"/>
      <c r="CY84" s="32"/>
      <c r="CZ84" s="32"/>
      <c r="DA84" s="32"/>
      <c r="DB84" s="32"/>
      <c r="DC84" s="32"/>
      <c r="DD84" s="32"/>
      <c r="DE84" s="32"/>
      <c r="DF84" s="32"/>
      <c r="DG84" s="32"/>
      <c r="DH84" s="32"/>
      <c r="DI84" s="32"/>
      <c r="DJ84" s="32"/>
      <c r="DK84" s="32"/>
      <c r="DL84" s="32"/>
      <c r="DM84" s="32"/>
      <c r="DN84" s="32"/>
      <c r="DO84" s="32"/>
      <c r="DP84" s="32"/>
      <c r="DQ84" s="32"/>
      <c r="DR84" s="32"/>
      <c r="DS84" s="32"/>
      <c r="DT84" s="32"/>
      <c r="DU84" s="32"/>
      <c r="DV84" s="32"/>
      <c r="DW84" s="32"/>
      <c r="DX84" s="32"/>
      <c r="DY84" s="32"/>
      <c r="DZ84" s="32"/>
      <c r="EA84" s="32"/>
      <c r="EB84" s="32"/>
      <c r="EC84" s="32"/>
      <c r="ED84" s="32"/>
      <c r="EE84" s="32"/>
      <c r="EF84" s="32"/>
      <c r="EG84" s="32"/>
      <c r="EH84" s="32"/>
      <c r="EI84" s="32"/>
      <c r="EJ84" s="32"/>
      <c r="EK84" s="32"/>
      <c r="EL84" s="32"/>
      <c r="EM84" s="32"/>
      <c r="EN84" s="32"/>
      <c r="EO84" s="32"/>
      <c r="EP84" s="32"/>
      <c r="EQ84" s="32"/>
      <c r="ER84" s="32"/>
      <c r="ES84" s="32"/>
      <c r="ET84" s="32"/>
      <c r="EU84" s="32"/>
      <c r="EV84" s="32"/>
      <c r="EW84" s="32"/>
      <c r="EX84" s="32"/>
      <c r="EY84" s="32"/>
      <c r="EZ84" s="32"/>
      <c r="FA84" s="32"/>
      <c r="FB84" s="32"/>
      <c r="FC84" s="32"/>
      <c r="FD84" s="32"/>
      <c r="FE84" s="32"/>
      <c r="FF84" s="32"/>
      <c r="FG84" s="32"/>
      <c r="FH84" s="32"/>
      <c r="FI84" s="32"/>
      <c r="FJ84" s="32"/>
      <c r="FK84" s="32"/>
      <c r="FL84" s="32"/>
      <c r="FM84" s="32"/>
      <c r="FN84" s="32"/>
      <c r="FO84" s="32"/>
      <c r="FP84" s="32"/>
      <c r="FQ84" s="32"/>
      <c r="FR84" s="32"/>
      <c r="FS84" s="32"/>
      <c r="FT84" s="32"/>
      <c r="FU84" s="32"/>
      <c r="FV84" s="32"/>
      <c r="FW84" s="32"/>
      <c r="FX84" s="32"/>
      <c r="FY84" s="32"/>
      <c r="FZ84" s="32"/>
      <c r="GA84" s="32"/>
      <c r="GB84" s="32"/>
      <c r="GC84" s="32"/>
      <c r="GD84" s="32"/>
      <c r="GE84" s="32"/>
      <c r="GF84" s="32"/>
      <c r="GG84" s="32"/>
      <c r="GH84" s="32"/>
      <c r="GI84" s="32"/>
      <c r="GJ84" s="32"/>
      <c r="GK84" s="32"/>
      <c r="GL84" s="32"/>
      <c r="GM84" s="32"/>
      <c r="GN84" s="32"/>
      <c r="GO84" s="32"/>
      <c r="GP84" s="32"/>
      <c r="GQ84" s="32"/>
      <c r="GR84" s="32"/>
      <c r="GS84" s="32"/>
      <c r="GT84" s="32"/>
      <c r="GU84" s="32"/>
      <c r="GV84" s="32"/>
      <c r="GW84" s="32"/>
      <c r="GX84" s="32"/>
      <c r="GY84" s="32"/>
      <c r="GZ84" s="32"/>
      <c r="HA84" s="32"/>
      <c r="HB84" s="32"/>
      <c r="HC84" s="32"/>
      <c r="HD84" s="32"/>
      <c r="HE84" s="32"/>
      <c r="HF84" s="32"/>
      <c r="HG84" s="32"/>
      <c r="HH84" s="32"/>
      <c r="HI84" s="32"/>
      <c r="HJ84" s="32"/>
      <c r="HK84" s="32"/>
      <c r="HL84" s="32"/>
      <c r="HM84" s="32"/>
      <c r="HN84" s="32"/>
      <c r="HO84" s="32"/>
      <c r="HP84" s="32"/>
      <c r="HQ84" s="32"/>
      <c r="HR84" s="32"/>
      <c r="HS84" s="32"/>
      <c r="HT84" s="32"/>
      <c r="HU84" s="32"/>
      <c r="HV84" s="32"/>
      <c r="HW84" s="32"/>
      <c r="HX84" s="32"/>
      <c r="HY84" s="32"/>
      <c r="HZ84" s="32"/>
      <c r="IA84" s="32"/>
      <c r="IB84" s="32"/>
      <c r="IC84" s="32"/>
      <c r="ID84" s="32"/>
      <c r="IE84" s="32"/>
      <c r="IF84" s="32"/>
      <c r="IG84" s="32"/>
      <c r="IH84" s="32"/>
      <c r="II84" s="32"/>
      <c r="IJ84" s="32"/>
      <c r="IK84" s="32"/>
      <c r="IL84" s="32"/>
      <c r="IM84" s="32"/>
      <c r="IN84" s="32"/>
      <c r="IO84" s="32"/>
      <c r="IP84" s="32"/>
      <c r="IQ84" s="32"/>
      <c r="IR84" s="32"/>
      <c r="IS84" s="32"/>
      <c r="IT84" s="32"/>
      <c r="IU84" s="32"/>
      <c r="IV84" s="32"/>
    </row>
    <row r="85" spans="1:256" x14ac:dyDescent="0.2">
      <c r="A85" s="32"/>
      <c r="B85" s="739" t="str">
        <f>+Operations!A55</f>
        <v>Insurance - Property</v>
      </c>
      <c r="C85" s="757">
        <f>Operations!N55</f>
        <v>90600</v>
      </c>
      <c r="D85" s="761">
        <f>Operations!S55</f>
        <v>90600</v>
      </c>
      <c r="E85" s="757">
        <f>Operations!X55</f>
        <v>90600</v>
      </c>
      <c r="F85" s="757">
        <f>Operations!AC55</f>
        <v>90600</v>
      </c>
      <c r="G85" s="758">
        <f>Operations!AH55</f>
        <v>90600</v>
      </c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2"/>
      <c r="AU85" s="32"/>
      <c r="AV85" s="32"/>
      <c r="AW85" s="32"/>
      <c r="AX85" s="32"/>
      <c r="AY85" s="32"/>
      <c r="AZ85" s="32"/>
      <c r="BA85" s="32"/>
      <c r="BB85" s="32"/>
      <c r="BC85" s="32"/>
      <c r="BD85" s="32"/>
      <c r="BE85" s="32"/>
      <c r="BF85" s="32"/>
      <c r="BG85" s="32"/>
      <c r="BH85" s="32"/>
      <c r="BI85" s="32"/>
      <c r="BJ85" s="32"/>
      <c r="BK85" s="32"/>
      <c r="BL85" s="32"/>
      <c r="BM85" s="32"/>
      <c r="BN85" s="32"/>
      <c r="BO85" s="32"/>
      <c r="BP85" s="32"/>
      <c r="BQ85" s="32"/>
      <c r="BR85" s="32"/>
      <c r="BS85" s="32"/>
      <c r="BT85" s="32"/>
      <c r="BU85" s="32"/>
      <c r="BV85" s="32"/>
      <c r="BW85" s="32"/>
      <c r="BX85" s="32"/>
      <c r="BY85" s="32"/>
      <c r="BZ85" s="32"/>
      <c r="CA85" s="32"/>
      <c r="CB85" s="32"/>
      <c r="CC85" s="32"/>
      <c r="CD85" s="32"/>
      <c r="CE85" s="32"/>
      <c r="CF85" s="32"/>
      <c r="CG85" s="32"/>
      <c r="CH85" s="32"/>
      <c r="CI85" s="32"/>
      <c r="CJ85" s="32"/>
      <c r="CK85" s="32"/>
      <c r="CL85" s="32"/>
      <c r="CM85" s="32"/>
      <c r="CN85" s="32"/>
      <c r="CO85" s="32"/>
      <c r="CP85" s="32"/>
      <c r="CQ85" s="32"/>
      <c r="CR85" s="32"/>
      <c r="CS85" s="32"/>
      <c r="CT85" s="32"/>
      <c r="CU85" s="32"/>
      <c r="CV85" s="32"/>
      <c r="CW85" s="32"/>
      <c r="CX85" s="32"/>
      <c r="CY85" s="32"/>
      <c r="CZ85" s="32"/>
      <c r="DA85" s="32"/>
      <c r="DB85" s="32"/>
      <c r="DC85" s="32"/>
      <c r="DD85" s="32"/>
      <c r="DE85" s="32"/>
      <c r="DF85" s="32"/>
      <c r="DG85" s="32"/>
      <c r="DH85" s="32"/>
      <c r="DI85" s="32"/>
      <c r="DJ85" s="32"/>
      <c r="DK85" s="32"/>
      <c r="DL85" s="32"/>
      <c r="DM85" s="32"/>
      <c r="DN85" s="32"/>
      <c r="DO85" s="32"/>
      <c r="DP85" s="32"/>
      <c r="DQ85" s="32"/>
      <c r="DR85" s="32"/>
      <c r="DS85" s="32"/>
      <c r="DT85" s="32"/>
      <c r="DU85" s="32"/>
      <c r="DV85" s="32"/>
      <c r="DW85" s="32"/>
      <c r="DX85" s="32"/>
      <c r="DY85" s="32"/>
      <c r="DZ85" s="32"/>
      <c r="EA85" s="32"/>
      <c r="EB85" s="32"/>
      <c r="EC85" s="32"/>
      <c r="ED85" s="32"/>
      <c r="EE85" s="32"/>
      <c r="EF85" s="32"/>
      <c r="EG85" s="32"/>
      <c r="EH85" s="32"/>
      <c r="EI85" s="32"/>
      <c r="EJ85" s="32"/>
      <c r="EK85" s="32"/>
      <c r="EL85" s="32"/>
      <c r="EM85" s="32"/>
      <c r="EN85" s="32"/>
      <c r="EO85" s="32"/>
      <c r="EP85" s="32"/>
      <c r="EQ85" s="32"/>
      <c r="ER85" s="32"/>
      <c r="ES85" s="32"/>
      <c r="ET85" s="32"/>
      <c r="EU85" s="32"/>
      <c r="EV85" s="32"/>
      <c r="EW85" s="32"/>
      <c r="EX85" s="32"/>
      <c r="EY85" s="32"/>
      <c r="EZ85" s="32"/>
      <c r="FA85" s="32"/>
      <c r="FB85" s="32"/>
      <c r="FC85" s="32"/>
      <c r="FD85" s="32"/>
      <c r="FE85" s="32"/>
      <c r="FF85" s="32"/>
      <c r="FG85" s="32"/>
      <c r="FH85" s="32"/>
      <c r="FI85" s="32"/>
      <c r="FJ85" s="32"/>
      <c r="FK85" s="32"/>
      <c r="FL85" s="32"/>
      <c r="FM85" s="32"/>
      <c r="FN85" s="32"/>
      <c r="FO85" s="32"/>
      <c r="FP85" s="32"/>
      <c r="FQ85" s="32"/>
      <c r="FR85" s="32"/>
      <c r="FS85" s="32"/>
      <c r="FT85" s="32"/>
      <c r="FU85" s="32"/>
      <c r="FV85" s="32"/>
      <c r="FW85" s="32"/>
      <c r="FX85" s="32"/>
      <c r="FY85" s="32"/>
      <c r="FZ85" s="32"/>
      <c r="GA85" s="32"/>
      <c r="GB85" s="32"/>
      <c r="GC85" s="32"/>
      <c r="GD85" s="32"/>
      <c r="GE85" s="32"/>
      <c r="GF85" s="32"/>
      <c r="GG85" s="32"/>
      <c r="GH85" s="32"/>
      <c r="GI85" s="32"/>
      <c r="GJ85" s="32"/>
      <c r="GK85" s="32"/>
      <c r="GL85" s="32"/>
      <c r="GM85" s="32"/>
      <c r="GN85" s="32"/>
      <c r="GO85" s="32"/>
      <c r="GP85" s="32"/>
      <c r="GQ85" s="32"/>
      <c r="GR85" s="32"/>
      <c r="GS85" s="32"/>
      <c r="GT85" s="32"/>
      <c r="GU85" s="32"/>
      <c r="GV85" s="32"/>
      <c r="GW85" s="32"/>
      <c r="GX85" s="32"/>
      <c r="GY85" s="32"/>
      <c r="GZ85" s="32"/>
      <c r="HA85" s="32"/>
      <c r="HB85" s="32"/>
      <c r="HC85" s="32"/>
      <c r="HD85" s="32"/>
      <c r="HE85" s="32"/>
      <c r="HF85" s="32"/>
      <c r="HG85" s="32"/>
      <c r="HH85" s="32"/>
      <c r="HI85" s="32"/>
      <c r="HJ85" s="32"/>
      <c r="HK85" s="32"/>
      <c r="HL85" s="32"/>
      <c r="HM85" s="32"/>
      <c r="HN85" s="32"/>
      <c r="HO85" s="32"/>
      <c r="HP85" s="32"/>
      <c r="HQ85" s="32"/>
      <c r="HR85" s="32"/>
      <c r="HS85" s="32"/>
      <c r="HT85" s="32"/>
      <c r="HU85" s="32"/>
      <c r="HV85" s="32"/>
      <c r="HW85" s="32"/>
      <c r="HX85" s="32"/>
      <c r="HY85" s="32"/>
      <c r="HZ85" s="32"/>
      <c r="IA85" s="32"/>
      <c r="IB85" s="32"/>
      <c r="IC85" s="32"/>
      <c r="ID85" s="32"/>
      <c r="IE85" s="32"/>
      <c r="IF85" s="32"/>
      <c r="IG85" s="32"/>
      <c r="IH85" s="32"/>
      <c r="II85" s="32"/>
      <c r="IJ85" s="32"/>
      <c r="IK85" s="32"/>
      <c r="IL85" s="32"/>
      <c r="IM85" s="32"/>
      <c r="IN85" s="32"/>
      <c r="IO85" s="32"/>
      <c r="IP85" s="32"/>
      <c r="IQ85" s="32"/>
      <c r="IR85" s="32"/>
      <c r="IS85" s="32"/>
      <c r="IT85" s="32"/>
      <c r="IU85" s="32"/>
      <c r="IV85" s="32"/>
    </row>
    <row r="86" spans="1:256" x14ac:dyDescent="0.2">
      <c r="A86" s="32"/>
      <c r="B86" s="739" t="str">
        <f>+Operations!A56</f>
        <v>Maintenance Contracts</v>
      </c>
      <c r="C86" s="757">
        <f>Operations!N56</f>
        <v>18593.099999999995</v>
      </c>
      <c r="D86" s="761">
        <f>Operations!S56</f>
        <v>19626.05</v>
      </c>
      <c r="E86" s="757">
        <f>Operations!X56</f>
        <v>21845.25</v>
      </c>
      <c r="F86" s="757">
        <f>Operations!AC56</f>
        <v>22885.5</v>
      </c>
      <c r="G86" s="758">
        <f>Operations!AH56</f>
        <v>24966</v>
      </c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 s="32"/>
      <c r="AQ86" s="32"/>
      <c r="AR86" s="32"/>
      <c r="AS86" s="32"/>
      <c r="AT86" s="32"/>
      <c r="AU86" s="32"/>
      <c r="AV86" s="32"/>
      <c r="AW86" s="32"/>
      <c r="AX86" s="32"/>
      <c r="AY86" s="32"/>
      <c r="AZ86" s="32"/>
      <c r="BA86" s="32"/>
      <c r="BB86" s="32"/>
      <c r="BC86" s="32"/>
      <c r="BD86" s="32"/>
      <c r="BE86" s="32"/>
      <c r="BF86" s="32"/>
      <c r="BG86" s="32"/>
      <c r="BH86" s="32"/>
      <c r="BI86" s="32"/>
      <c r="BJ86" s="32"/>
      <c r="BK86" s="32"/>
      <c r="BL86" s="32"/>
      <c r="BM86" s="32"/>
      <c r="BN86" s="32"/>
      <c r="BO86" s="32"/>
      <c r="BP86" s="32"/>
      <c r="BQ86" s="32"/>
      <c r="BR86" s="32"/>
      <c r="BS86" s="32"/>
      <c r="BT86" s="32"/>
      <c r="BU86" s="32"/>
      <c r="BV86" s="32"/>
      <c r="BW86" s="32"/>
      <c r="BX86" s="32"/>
      <c r="BY86" s="32"/>
      <c r="BZ86" s="32"/>
      <c r="CA86" s="32"/>
      <c r="CB86" s="32"/>
      <c r="CC86" s="32"/>
      <c r="CD86" s="32"/>
      <c r="CE86" s="32"/>
      <c r="CF86" s="32"/>
      <c r="CG86" s="32"/>
      <c r="CH86" s="32"/>
      <c r="CI86" s="32"/>
      <c r="CJ86" s="32"/>
      <c r="CK86" s="32"/>
      <c r="CL86" s="32"/>
      <c r="CM86" s="32"/>
      <c r="CN86" s="32"/>
      <c r="CO86" s="32"/>
      <c r="CP86" s="32"/>
      <c r="CQ86" s="32"/>
      <c r="CR86" s="32"/>
      <c r="CS86" s="32"/>
      <c r="CT86" s="32"/>
      <c r="CU86" s="32"/>
      <c r="CV86" s="32"/>
      <c r="CW86" s="32"/>
      <c r="CX86" s="32"/>
      <c r="CY86" s="32"/>
      <c r="CZ86" s="32"/>
      <c r="DA86" s="32"/>
      <c r="DB86" s="32"/>
      <c r="DC86" s="32"/>
      <c r="DD86" s="32"/>
      <c r="DE86" s="32"/>
      <c r="DF86" s="32"/>
      <c r="DG86" s="32"/>
      <c r="DH86" s="32"/>
      <c r="DI86" s="32"/>
      <c r="DJ86" s="32"/>
      <c r="DK86" s="32"/>
      <c r="DL86" s="32"/>
      <c r="DM86" s="32"/>
      <c r="DN86" s="32"/>
      <c r="DO86" s="32"/>
      <c r="DP86" s="32"/>
      <c r="DQ86" s="32"/>
      <c r="DR86" s="32"/>
      <c r="DS86" s="32"/>
      <c r="DT86" s="32"/>
      <c r="DU86" s="32"/>
      <c r="DV86" s="32"/>
      <c r="DW86" s="32"/>
      <c r="DX86" s="32"/>
      <c r="DY86" s="32"/>
      <c r="DZ86" s="32"/>
      <c r="EA86" s="32"/>
      <c r="EB86" s="32"/>
      <c r="EC86" s="32"/>
      <c r="ED86" s="32"/>
      <c r="EE86" s="32"/>
      <c r="EF86" s="32"/>
      <c r="EG86" s="32"/>
      <c r="EH86" s="32"/>
      <c r="EI86" s="32"/>
      <c r="EJ86" s="32"/>
      <c r="EK86" s="32"/>
      <c r="EL86" s="32"/>
      <c r="EM86" s="32"/>
      <c r="EN86" s="32"/>
      <c r="EO86" s="32"/>
      <c r="EP86" s="32"/>
      <c r="EQ86" s="32"/>
      <c r="ER86" s="32"/>
      <c r="ES86" s="32"/>
      <c r="ET86" s="32"/>
      <c r="EU86" s="32"/>
      <c r="EV86" s="32"/>
      <c r="EW86" s="32"/>
      <c r="EX86" s="32"/>
      <c r="EY86" s="32"/>
      <c r="EZ86" s="32"/>
      <c r="FA86" s="32"/>
      <c r="FB86" s="32"/>
      <c r="FC86" s="32"/>
      <c r="FD86" s="32"/>
      <c r="FE86" s="32"/>
      <c r="FF86" s="32"/>
      <c r="FG86" s="32"/>
      <c r="FH86" s="32"/>
      <c r="FI86" s="32"/>
      <c r="FJ86" s="32"/>
      <c r="FK86" s="32"/>
      <c r="FL86" s="32"/>
      <c r="FM86" s="32"/>
      <c r="FN86" s="32"/>
      <c r="FO86" s="32"/>
      <c r="FP86" s="32"/>
      <c r="FQ86" s="32"/>
      <c r="FR86" s="32"/>
      <c r="FS86" s="32"/>
      <c r="FT86" s="32"/>
      <c r="FU86" s="32"/>
      <c r="FV86" s="32"/>
      <c r="FW86" s="32"/>
      <c r="FX86" s="32"/>
      <c r="FY86" s="32"/>
      <c r="FZ86" s="32"/>
      <c r="GA86" s="32"/>
      <c r="GB86" s="32"/>
      <c r="GC86" s="32"/>
      <c r="GD86" s="32"/>
      <c r="GE86" s="32"/>
      <c r="GF86" s="32"/>
      <c r="GG86" s="32"/>
      <c r="GH86" s="32"/>
      <c r="GI86" s="32"/>
      <c r="GJ86" s="32"/>
      <c r="GK86" s="32"/>
      <c r="GL86" s="32"/>
      <c r="GM86" s="32"/>
      <c r="GN86" s="32"/>
      <c r="GO86" s="32"/>
      <c r="GP86" s="32"/>
      <c r="GQ86" s="32"/>
      <c r="GR86" s="32"/>
      <c r="GS86" s="32"/>
      <c r="GT86" s="32"/>
      <c r="GU86" s="32"/>
      <c r="GV86" s="32"/>
      <c r="GW86" s="32"/>
      <c r="GX86" s="32"/>
      <c r="GY86" s="32"/>
      <c r="GZ86" s="32"/>
      <c r="HA86" s="32"/>
      <c r="HB86" s="32"/>
      <c r="HC86" s="32"/>
      <c r="HD86" s="32"/>
      <c r="HE86" s="32"/>
      <c r="HF86" s="32"/>
      <c r="HG86" s="32"/>
      <c r="HH86" s="32"/>
      <c r="HI86" s="32"/>
      <c r="HJ86" s="32"/>
      <c r="HK86" s="32"/>
      <c r="HL86" s="32"/>
      <c r="HM86" s="32"/>
      <c r="HN86" s="32"/>
      <c r="HO86" s="32"/>
      <c r="HP86" s="32"/>
      <c r="HQ86" s="32"/>
      <c r="HR86" s="32"/>
      <c r="HS86" s="32"/>
      <c r="HT86" s="32"/>
      <c r="HU86" s="32"/>
      <c r="HV86" s="32"/>
      <c r="HW86" s="32"/>
      <c r="HX86" s="32"/>
      <c r="HY86" s="32"/>
      <c r="HZ86" s="32"/>
      <c r="IA86" s="32"/>
      <c r="IB86" s="32"/>
      <c r="IC86" s="32"/>
      <c r="ID86" s="32"/>
      <c r="IE86" s="32"/>
      <c r="IF86" s="32"/>
      <c r="IG86" s="32"/>
      <c r="IH86" s="32"/>
      <c r="II86" s="32"/>
      <c r="IJ86" s="32"/>
      <c r="IK86" s="32"/>
      <c r="IL86" s="32"/>
      <c r="IM86" s="32"/>
      <c r="IN86" s="32"/>
      <c r="IO86" s="32"/>
      <c r="IP86" s="32"/>
      <c r="IQ86" s="32"/>
      <c r="IR86" s="32"/>
      <c r="IS86" s="32"/>
      <c r="IT86" s="32"/>
      <c r="IU86" s="32"/>
      <c r="IV86" s="32"/>
    </row>
    <row r="87" spans="1:256" x14ac:dyDescent="0.2">
      <c r="A87" s="32"/>
      <c r="B87" s="739" t="str">
        <f>+Operations!A57</f>
        <v>Meals &amp; Entertainment</v>
      </c>
      <c r="C87" s="757">
        <f>Operations!N57</f>
        <v>9296.5499999999975</v>
      </c>
      <c r="D87" s="761">
        <f>Operations!S57</f>
        <v>9813.0249999999996</v>
      </c>
      <c r="E87" s="757">
        <f>Operations!X57</f>
        <v>10922.625</v>
      </c>
      <c r="F87" s="757">
        <f>Operations!AC57</f>
        <v>11442.75</v>
      </c>
      <c r="G87" s="758">
        <f>Operations!AH57</f>
        <v>12483</v>
      </c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2"/>
      <c r="AU87" s="32"/>
      <c r="AV87" s="32"/>
      <c r="AW87" s="32"/>
      <c r="AX87" s="32"/>
      <c r="AY87" s="32"/>
      <c r="AZ87" s="32"/>
      <c r="BA87" s="32"/>
      <c r="BB87" s="32"/>
      <c r="BC87" s="32"/>
      <c r="BD87" s="32"/>
      <c r="BE87" s="32"/>
      <c r="BF87" s="32"/>
      <c r="BG87" s="32"/>
      <c r="BH87" s="32"/>
      <c r="BI87" s="32"/>
      <c r="BJ87" s="32"/>
      <c r="BK87" s="32"/>
      <c r="BL87" s="32"/>
      <c r="BM87" s="32"/>
      <c r="BN87" s="32"/>
      <c r="BO87" s="32"/>
      <c r="BP87" s="32"/>
      <c r="BQ87" s="32"/>
      <c r="BR87" s="32"/>
      <c r="BS87" s="32"/>
      <c r="BT87" s="32"/>
      <c r="BU87" s="32"/>
      <c r="BV87" s="32"/>
      <c r="BW87" s="32"/>
      <c r="BX87" s="32"/>
      <c r="BY87" s="32"/>
      <c r="BZ87" s="32"/>
      <c r="CA87" s="32"/>
      <c r="CB87" s="32"/>
      <c r="CC87" s="32"/>
      <c r="CD87" s="32"/>
      <c r="CE87" s="32"/>
      <c r="CF87" s="32"/>
      <c r="CG87" s="32"/>
      <c r="CH87" s="32"/>
      <c r="CI87" s="32"/>
      <c r="CJ87" s="32"/>
      <c r="CK87" s="32"/>
      <c r="CL87" s="32"/>
      <c r="CM87" s="32"/>
      <c r="CN87" s="32"/>
      <c r="CO87" s="32"/>
      <c r="CP87" s="32"/>
      <c r="CQ87" s="32"/>
      <c r="CR87" s="32"/>
      <c r="CS87" s="32"/>
      <c r="CT87" s="32"/>
      <c r="CU87" s="32"/>
      <c r="CV87" s="32"/>
      <c r="CW87" s="32"/>
      <c r="CX87" s="32"/>
      <c r="CY87" s="32"/>
      <c r="CZ87" s="32"/>
      <c r="DA87" s="32"/>
      <c r="DB87" s="32"/>
      <c r="DC87" s="32"/>
      <c r="DD87" s="32"/>
      <c r="DE87" s="32"/>
      <c r="DF87" s="32"/>
      <c r="DG87" s="32"/>
      <c r="DH87" s="32"/>
      <c r="DI87" s="32"/>
      <c r="DJ87" s="32"/>
      <c r="DK87" s="32"/>
      <c r="DL87" s="32"/>
      <c r="DM87" s="32"/>
      <c r="DN87" s="32"/>
      <c r="DO87" s="32"/>
      <c r="DP87" s="32"/>
      <c r="DQ87" s="32"/>
      <c r="DR87" s="32"/>
      <c r="DS87" s="32"/>
      <c r="DT87" s="32"/>
      <c r="DU87" s="32"/>
      <c r="DV87" s="32"/>
      <c r="DW87" s="32"/>
      <c r="DX87" s="32"/>
      <c r="DY87" s="32"/>
      <c r="DZ87" s="32"/>
      <c r="EA87" s="32"/>
      <c r="EB87" s="32"/>
      <c r="EC87" s="32"/>
      <c r="ED87" s="32"/>
      <c r="EE87" s="32"/>
      <c r="EF87" s="32"/>
      <c r="EG87" s="32"/>
      <c r="EH87" s="32"/>
      <c r="EI87" s="32"/>
      <c r="EJ87" s="32"/>
      <c r="EK87" s="32"/>
      <c r="EL87" s="32"/>
      <c r="EM87" s="32"/>
      <c r="EN87" s="32"/>
      <c r="EO87" s="32"/>
      <c r="EP87" s="32"/>
      <c r="EQ87" s="32"/>
      <c r="ER87" s="32"/>
      <c r="ES87" s="32"/>
      <c r="ET87" s="32"/>
      <c r="EU87" s="32"/>
      <c r="EV87" s="32"/>
      <c r="EW87" s="32"/>
      <c r="EX87" s="32"/>
      <c r="EY87" s="32"/>
      <c r="EZ87" s="32"/>
      <c r="FA87" s="32"/>
      <c r="FB87" s="32"/>
      <c r="FC87" s="32"/>
      <c r="FD87" s="32"/>
      <c r="FE87" s="32"/>
      <c r="FF87" s="32"/>
      <c r="FG87" s="32"/>
      <c r="FH87" s="32"/>
      <c r="FI87" s="32"/>
      <c r="FJ87" s="32"/>
      <c r="FK87" s="32"/>
      <c r="FL87" s="32"/>
      <c r="FM87" s="32"/>
      <c r="FN87" s="32"/>
      <c r="FO87" s="32"/>
      <c r="FP87" s="32"/>
      <c r="FQ87" s="32"/>
      <c r="FR87" s="32"/>
      <c r="FS87" s="32"/>
      <c r="FT87" s="32"/>
      <c r="FU87" s="32"/>
      <c r="FV87" s="32"/>
      <c r="FW87" s="32"/>
      <c r="FX87" s="32"/>
      <c r="FY87" s="32"/>
      <c r="FZ87" s="32"/>
      <c r="GA87" s="32"/>
      <c r="GB87" s="32"/>
      <c r="GC87" s="32"/>
      <c r="GD87" s="32"/>
      <c r="GE87" s="32"/>
      <c r="GF87" s="32"/>
      <c r="GG87" s="32"/>
      <c r="GH87" s="32"/>
      <c r="GI87" s="32"/>
      <c r="GJ87" s="32"/>
      <c r="GK87" s="32"/>
      <c r="GL87" s="32"/>
      <c r="GM87" s="32"/>
      <c r="GN87" s="32"/>
      <c r="GO87" s="32"/>
      <c r="GP87" s="32"/>
      <c r="GQ87" s="32"/>
      <c r="GR87" s="32"/>
      <c r="GS87" s="32"/>
      <c r="GT87" s="32"/>
      <c r="GU87" s="32"/>
      <c r="GV87" s="32"/>
      <c r="GW87" s="32"/>
      <c r="GX87" s="32"/>
      <c r="GY87" s="32"/>
      <c r="GZ87" s="32"/>
      <c r="HA87" s="32"/>
      <c r="HB87" s="32"/>
      <c r="HC87" s="32"/>
      <c r="HD87" s="32"/>
      <c r="HE87" s="32"/>
      <c r="HF87" s="32"/>
      <c r="HG87" s="32"/>
      <c r="HH87" s="32"/>
      <c r="HI87" s="32"/>
      <c r="HJ87" s="32"/>
      <c r="HK87" s="32"/>
      <c r="HL87" s="32"/>
      <c r="HM87" s="32"/>
      <c r="HN87" s="32"/>
      <c r="HO87" s="32"/>
      <c r="HP87" s="32"/>
      <c r="HQ87" s="32"/>
      <c r="HR87" s="32"/>
      <c r="HS87" s="32"/>
      <c r="HT87" s="32"/>
      <c r="HU87" s="32"/>
      <c r="HV87" s="32"/>
      <c r="HW87" s="32"/>
      <c r="HX87" s="32"/>
      <c r="HY87" s="32"/>
      <c r="HZ87" s="32"/>
      <c r="IA87" s="32"/>
      <c r="IB87" s="32"/>
      <c r="IC87" s="32"/>
      <c r="ID87" s="32"/>
      <c r="IE87" s="32"/>
      <c r="IF87" s="32"/>
      <c r="IG87" s="32"/>
      <c r="IH87" s="32"/>
      <c r="II87" s="32"/>
      <c r="IJ87" s="32"/>
      <c r="IK87" s="32"/>
      <c r="IL87" s="32"/>
      <c r="IM87" s="32"/>
      <c r="IN87" s="32"/>
      <c r="IO87" s="32"/>
      <c r="IP87" s="32"/>
      <c r="IQ87" s="32"/>
      <c r="IR87" s="32"/>
      <c r="IS87" s="32"/>
      <c r="IT87" s="32"/>
      <c r="IU87" s="32"/>
      <c r="IV87" s="32"/>
    </row>
    <row r="88" spans="1:256" x14ac:dyDescent="0.2">
      <c r="A88" s="32"/>
      <c r="B88" s="739" t="str">
        <f>+Operations!A58</f>
        <v>Office Supplies</v>
      </c>
      <c r="C88" s="757">
        <f>Operations!N58</f>
        <v>16733.79</v>
      </c>
      <c r="D88" s="761">
        <f>Operations!S58</f>
        <v>17663.445</v>
      </c>
      <c r="E88" s="757">
        <f>Operations!X58</f>
        <v>19660.724999999999</v>
      </c>
      <c r="F88" s="757">
        <f>Operations!AC58</f>
        <v>20596.949999999997</v>
      </c>
      <c r="G88" s="758">
        <f>Operations!AH58</f>
        <v>22469.4</v>
      </c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2"/>
      <c r="BC88" s="32"/>
      <c r="BD88" s="32"/>
      <c r="BE88" s="32"/>
      <c r="BF88" s="32"/>
      <c r="BG88" s="32"/>
      <c r="BH88" s="32"/>
      <c r="BI88" s="32"/>
      <c r="BJ88" s="32"/>
      <c r="BK88" s="32"/>
      <c r="BL88" s="32"/>
      <c r="BM88" s="32"/>
      <c r="BN88" s="32"/>
      <c r="BO88" s="32"/>
      <c r="BP88" s="32"/>
      <c r="BQ88" s="32"/>
      <c r="BR88" s="32"/>
      <c r="BS88" s="32"/>
      <c r="BT88" s="32"/>
      <c r="BU88" s="32"/>
      <c r="BV88" s="32"/>
      <c r="BW88" s="32"/>
      <c r="BX88" s="32"/>
      <c r="BY88" s="32"/>
      <c r="BZ88" s="32"/>
      <c r="CA88" s="32"/>
      <c r="CB88" s="32"/>
      <c r="CC88" s="32"/>
      <c r="CD88" s="32"/>
      <c r="CE88" s="32"/>
      <c r="CF88" s="32"/>
      <c r="CG88" s="32"/>
      <c r="CH88" s="32"/>
      <c r="CI88" s="32"/>
      <c r="CJ88" s="32"/>
      <c r="CK88" s="32"/>
      <c r="CL88" s="32"/>
      <c r="CM88" s="32"/>
      <c r="CN88" s="32"/>
      <c r="CO88" s="32"/>
      <c r="CP88" s="32"/>
      <c r="CQ88" s="32"/>
      <c r="CR88" s="32"/>
      <c r="CS88" s="32"/>
      <c r="CT88" s="32"/>
      <c r="CU88" s="32"/>
      <c r="CV88" s="32"/>
      <c r="CW88" s="32"/>
      <c r="CX88" s="32"/>
      <c r="CY88" s="32"/>
      <c r="CZ88" s="32"/>
      <c r="DA88" s="32"/>
      <c r="DB88" s="32"/>
      <c r="DC88" s="32"/>
      <c r="DD88" s="32"/>
      <c r="DE88" s="32"/>
      <c r="DF88" s="32"/>
      <c r="DG88" s="32"/>
      <c r="DH88" s="32"/>
      <c r="DI88" s="32"/>
      <c r="DJ88" s="32"/>
      <c r="DK88" s="32"/>
      <c r="DL88" s="32"/>
      <c r="DM88" s="32"/>
      <c r="DN88" s="32"/>
      <c r="DO88" s="32"/>
      <c r="DP88" s="32"/>
      <c r="DQ88" s="32"/>
      <c r="DR88" s="32"/>
      <c r="DS88" s="32"/>
      <c r="DT88" s="32"/>
      <c r="DU88" s="32"/>
      <c r="DV88" s="32"/>
      <c r="DW88" s="32"/>
      <c r="DX88" s="32"/>
      <c r="DY88" s="32"/>
      <c r="DZ88" s="32"/>
      <c r="EA88" s="32"/>
      <c r="EB88" s="32"/>
      <c r="EC88" s="32"/>
      <c r="ED88" s="32"/>
      <c r="EE88" s="32"/>
      <c r="EF88" s="32"/>
      <c r="EG88" s="32"/>
      <c r="EH88" s="32"/>
      <c r="EI88" s="32"/>
      <c r="EJ88" s="32"/>
      <c r="EK88" s="32"/>
      <c r="EL88" s="32"/>
      <c r="EM88" s="32"/>
      <c r="EN88" s="32"/>
      <c r="EO88" s="32"/>
      <c r="EP88" s="32"/>
      <c r="EQ88" s="32"/>
      <c r="ER88" s="32"/>
      <c r="ES88" s="32"/>
      <c r="ET88" s="32"/>
      <c r="EU88" s="32"/>
      <c r="EV88" s="32"/>
      <c r="EW88" s="32"/>
      <c r="EX88" s="32"/>
      <c r="EY88" s="32"/>
      <c r="EZ88" s="32"/>
      <c r="FA88" s="32"/>
      <c r="FB88" s="32"/>
      <c r="FC88" s="32"/>
      <c r="FD88" s="32"/>
      <c r="FE88" s="32"/>
      <c r="FF88" s="32"/>
      <c r="FG88" s="32"/>
      <c r="FH88" s="32"/>
      <c r="FI88" s="32"/>
      <c r="FJ88" s="32"/>
      <c r="FK88" s="32"/>
      <c r="FL88" s="32"/>
      <c r="FM88" s="32"/>
      <c r="FN88" s="32"/>
      <c r="FO88" s="32"/>
      <c r="FP88" s="32"/>
      <c r="FQ88" s="32"/>
      <c r="FR88" s="32"/>
      <c r="FS88" s="32"/>
      <c r="FT88" s="32"/>
      <c r="FU88" s="32"/>
      <c r="FV88" s="32"/>
      <c r="FW88" s="32"/>
      <c r="FX88" s="32"/>
      <c r="FY88" s="32"/>
      <c r="FZ88" s="32"/>
      <c r="GA88" s="32"/>
      <c r="GB88" s="32"/>
      <c r="GC88" s="32"/>
      <c r="GD88" s="32"/>
      <c r="GE88" s="32"/>
      <c r="GF88" s="32"/>
      <c r="GG88" s="32"/>
      <c r="GH88" s="32"/>
      <c r="GI88" s="32"/>
      <c r="GJ88" s="32"/>
      <c r="GK88" s="32"/>
      <c r="GL88" s="32"/>
      <c r="GM88" s="32"/>
      <c r="GN88" s="32"/>
      <c r="GO88" s="32"/>
      <c r="GP88" s="32"/>
      <c r="GQ88" s="32"/>
      <c r="GR88" s="32"/>
      <c r="GS88" s="32"/>
      <c r="GT88" s="32"/>
      <c r="GU88" s="32"/>
      <c r="GV88" s="32"/>
      <c r="GW88" s="32"/>
      <c r="GX88" s="32"/>
      <c r="GY88" s="32"/>
      <c r="GZ88" s="32"/>
      <c r="HA88" s="32"/>
      <c r="HB88" s="32"/>
      <c r="HC88" s="32"/>
      <c r="HD88" s="32"/>
      <c r="HE88" s="32"/>
      <c r="HF88" s="32"/>
      <c r="HG88" s="32"/>
      <c r="HH88" s="32"/>
      <c r="HI88" s="32"/>
      <c r="HJ88" s="32"/>
      <c r="HK88" s="32"/>
      <c r="HL88" s="32"/>
      <c r="HM88" s="32"/>
      <c r="HN88" s="32"/>
      <c r="HO88" s="32"/>
      <c r="HP88" s="32"/>
      <c r="HQ88" s="32"/>
      <c r="HR88" s="32"/>
      <c r="HS88" s="32"/>
      <c r="HT88" s="32"/>
      <c r="HU88" s="32"/>
      <c r="HV88" s="32"/>
      <c r="HW88" s="32"/>
      <c r="HX88" s="32"/>
      <c r="HY88" s="32"/>
      <c r="HZ88" s="32"/>
      <c r="IA88" s="32"/>
      <c r="IB88" s="32"/>
      <c r="IC88" s="32"/>
      <c r="ID88" s="32"/>
      <c r="IE88" s="32"/>
      <c r="IF88" s="32"/>
      <c r="IG88" s="32"/>
      <c r="IH88" s="32"/>
      <c r="II88" s="32"/>
      <c r="IJ88" s="32"/>
      <c r="IK88" s="32"/>
      <c r="IL88" s="32"/>
      <c r="IM88" s="32"/>
      <c r="IN88" s="32"/>
      <c r="IO88" s="32"/>
      <c r="IP88" s="32"/>
      <c r="IQ88" s="32"/>
      <c r="IR88" s="32"/>
      <c r="IS88" s="32"/>
      <c r="IT88" s="32"/>
      <c r="IU88" s="32"/>
      <c r="IV88" s="32"/>
    </row>
    <row r="89" spans="1:256" x14ac:dyDescent="0.2">
      <c r="A89" s="32"/>
      <c r="B89" s="739" t="str">
        <f>+Operations!A59</f>
        <v>Postage</v>
      </c>
      <c r="C89" s="757">
        <f>Operations!N59</f>
        <v>4648.2749999999987</v>
      </c>
      <c r="D89" s="761">
        <f>Operations!S59</f>
        <v>4906.5124999999998</v>
      </c>
      <c r="E89" s="757">
        <f>Operations!X59</f>
        <v>5461.3125</v>
      </c>
      <c r="F89" s="757">
        <f>Operations!AC59</f>
        <v>5721.375</v>
      </c>
      <c r="G89" s="758">
        <f>Operations!AH59</f>
        <v>6241.5</v>
      </c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  <c r="BI89" s="32"/>
      <c r="BJ89" s="32"/>
      <c r="BK89" s="32"/>
      <c r="BL89" s="32"/>
      <c r="BM89" s="32"/>
      <c r="BN89" s="32"/>
      <c r="BO89" s="32"/>
      <c r="BP89" s="32"/>
      <c r="BQ89" s="32"/>
      <c r="BR89" s="32"/>
      <c r="BS89" s="32"/>
      <c r="BT89" s="32"/>
      <c r="BU89" s="32"/>
      <c r="BV89" s="32"/>
      <c r="BW89" s="32"/>
      <c r="BX89" s="32"/>
      <c r="BY89" s="32"/>
      <c r="BZ89" s="32"/>
      <c r="CA89" s="32"/>
      <c r="CB89" s="32"/>
      <c r="CC89" s="32"/>
      <c r="CD89" s="32"/>
      <c r="CE89" s="32"/>
      <c r="CF89" s="32"/>
      <c r="CG89" s="32"/>
      <c r="CH89" s="32"/>
      <c r="CI89" s="32"/>
      <c r="CJ89" s="32"/>
      <c r="CK89" s="32"/>
      <c r="CL89" s="32"/>
      <c r="CM89" s="32"/>
      <c r="CN89" s="32"/>
      <c r="CO89" s="32"/>
      <c r="CP89" s="32"/>
      <c r="CQ89" s="32"/>
      <c r="CR89" s="32"/>
      <c r="CS89" s="32"/>
      <c r="CT89" s="32"/>
      <c r="CU89" s="32"/>
      <c r="CV89" s="32"/>
      <c r="CW89" s="32"/>
      <c r="CX89" s="32"/>
      <c r="CY89" s="32"/>
      <c r="CZ89" s="32"/>
      <c r="DA89" s="32"/>
      <c r="DB89" s="32"/>
      <c r="DC89" s="32"/>
      <c r="DD89" s="32"/>
      <c r="DE89" s="32"/>
      <c r="DF89" s="32"/>
      <c r="DG89" s="32"/>
      <c r="DH89" s="32"/>
      <c r="DI89" s="32"/>
      <c r="DJ89" s="32"/>
      <c r="DK89" s="32"/>
      <c r="DL89" s="32"/>
      <c r="DM89" s="32"/>
      <c r="DN89" s="32"/>
      <c r="DO89" s="32"/>
      <c r="DP89" s="32"/>
      <c r="DQ89" s="32"/>
      <c r="DR89" s="32"/>
      <c r="DS89" s="32"/>
      <c r="DT89" s="32"/>
      <c r="DU89" s="32"/>
      <c r="DV89" s="32"/>
      <c r="DW89" s="32"/>
      <c r="DX89" s="32"/>
      <c r="DY89" s="32"/>
      <c r="DZ89" s="32"/>
      <c r="EA89" s="32"/>
      <c r="EB89" s="32"/>
      <c r="EC89" s="32"/>
      <c r="ED89" s="32"/>
      <c r="EE89" s="32"/>
      <c r="EF89" s="32"/>
      <c r="EG89" s="32"/>
      <c r="EH89" s="32"/>
      <c r="EI89" s="32"/>
      <c r="EJ89" s="32"/>
      <c r="EK89" s="32"/>
      <c r="EL89" s="32"/>
      <c r="EM89" s="32"/>
      <c r="EN89" s="32"/>
      <c r="EO89" s="32"/>
      <c r="EP89" s="32"/>
      <c r="EQ89" s="32"/>
      <c r="ER89" s="32"/>
      <c r="ES89" s="32"/>
      <c r="ET89" s="32"/>
      <c r="EU89" s="32"/>
      <c r="EV89" s="32"/>
      <c r="EW89" s="32"/>
      <c r="EX89" s="32"/>
      <c r="EY89" s="32"/>
      <c r="EZ89" s="32"/>
      <c r="FA89" s="32"/>
      <c r="FB89" s="32"/>
      <c r="FC89" s="32"/>
      <c r="FD89" s="32"/>
      <c r="FE89" s="32"/>
      <c r="FF89" s="32"/>
      <c r="FG89" s="32"/>
      <c r="FH89" s="32"/>
      <c r="FI89" s="32"/>
      <c r="FJ89" s="32"/>
      <c r="FK89" s="32"/>
      <c r="FL89" s="32"/>
      <c r="FM89" s="32"/>
      <c r="FN89" s="32"/>
      <c r="FO89" s="32"/>
      <c r="FP89" s="32"/>
      <c r="FQ89" s="32"/>
      <c r="FR89" s="32"/>
      <c r="FS89" s="32"/>
      <c r="FT89" s="32"/>
      <c r="FU89" s="32"/>
      <c r="FV89" s="32"/>
      <c r="FW89" s="32"/>
      <c r="FX89" s="32"/>
      <c r="FY89" s="32"/>
      <c r="FZ89" s="32"/>
      <c r="GA89" s="32"/>
      <c r="GB89" s="32"/>
      <c r="GC89" s="32"/>
      <c r="GD89" s="32"/>
      <c r="GE89" s="32"/>
      <c r="GF89" s="32"/>
      <c r="GG89" s="32"/>
      <c r="GH89" s="32"/>
      <c r="GI89" s="32"/>
      <c r="GJ89" s="32"/>
      <c r="GK89" s="32"/>
      <c r="GL89" s="32"/>
      <c r="GM89" s="32"/>
      <c r="GN89" s="32"/>
      <c r="GO89" s="32"/>
      <c r="GP89" s="32"/>
      <c r="GQ89" s="32"/>
      <c r="GR89" s="32"/>
      <c r="GS89" s="32"/>
      <c r="GT89" s="32"/>
      <c r="GU89" s="32"/>
      <c r="GV89" s="32"/>
      <c r="GW89" s="32"/>
      <c r="GX89" s="32"/>
      <c r="GY89" s="32"/>
      <c r="GZ89" s="32"/>
      <c r="HA89" s="32"/>
      <c r="HB89" s="32"/>
      <c r="HC89" s="32"/>
      <c r="HD89" s="32"/>
      <c r="HE89" s="32"/>
      <c r="HF89" s="32"/>
      <c r="HG89" s="32"/>
      <c r="HH89" s="32"/>
      <c r="HI89" s="32"/>
      <c r="HJ89" s="32"/>
      <c r="HK89" s="32"/>
      <c r="HL89" s="32"/>
      <c r="HM89" s="32"/>
      <c r="HN89" s="32"/>
      <c r="HO89" s="32"/>
      <c r="HP89" s="32"/>
      <c r="HQ89" s="32"/>
      <c r="HR89" s="32"/>
      <c r="HS89" s="32"/>
      <c r="HT89" s="32"/>
      <c r="HU89" s="32"/>
      <c r="HV89" s="32"/>
      <c r="HW89" s="32"/>
      <c r="HX89" s="32"/>
      <c r="HY89" s="32"/>
      <c r="HZ89" s="32"/>
      <c r="IA89" s="32"/>
      <c r="IB89" s="32"/>
      <c r="IC89" s="32"/>
      <c r="ID89" s="32"/>
      <c r="IE89" s="32"/>
      <c r="IF89" s="32"/>
      <c r="IG89" s="32"/>
      <c r="IH89" s="32"/>
      <c r="II89" s="32"/>
      <c r="IJ89" s="32"/>
      <c r="IK89" s="32"/>
      <c r="IL89" s="32"/>
      <c r="IM89" s="32"/>
      <c r="IN89" s="32"/>
      <c r="IO89" s="32"/>
      <c r="IP89" s="32"/>
      <c r="IQ89" s="32"/>
      <c r="IR89" s="32"/>
      <c r="IS89" s="32"/>
      <c r="IT89" s="32"/>
      <c r="IU89" s="32"/>
      <c r="IV89" s="32"/>
    </row>
    <row r="90" spans="1:256" x14ac:dyDescent="0.2">
      <c r="A90" s="32"/>
      <c r="B90" s="739" t="str">
        <f>+Operations!A60</f>
        <v>Printing</v>
      </c>
      <c r="C90" s="757">
        <f>Operations!N60</f>
        <v>9296.5499999999975</v>
      </c>
      <c r="D90" s="761">
        <f>Operations!S60</f>
        <v>9813.0249999999996</v>
      </c>
      <c r="E90" s="757">
        <f>Operations!X60</f>
        <v>10922.625</v>
      </c>
      <c r="F90" s="757">
        <f>Operations!AC60</f>
        <v>11442.75</v>
      </c>
      <c r="G90" s="758">
        <f>Operations!AH60</f>
        <v>12483</v>
      </c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2"/>
      <c r="AU90" s="32"/>
      <c r="AV90" s="32"/>
      <c r="AW90" s="32"/>
      <c r="AX90" s="32"/>
      <c r="AY90" s="32"/>
      <c r="AZ90" s="32"/>
      <c r="BA90" s="32"/>
      <c r="BB90" s="32"/>
      <c r="BC90" s="32"/>
      <c r="BD90" s="32"/>
      <c r="BE90" s="32"/>
      <c r="BF90" s="32"/>
      <c r="BG90" s="32"/>
      <c r="BH90" s="32"/>
      <c r="BI90" s="32"/>
      <c r="BJ90" s="32"/>
      <c r="BK90" s="32"/>
      <c r="BL90" s="32"/>
      <c r="BM90" s="32"/>
      <c r="BN90" s="32"/>
      <c r="BO90" s="32"/>
      <c r="BP90" s="32"/>
      <c r="BQ90" s="32"/>
      <c r="BR90" s="32"/>
      <c r="BS90" s="32"/>
      <c r="BT90" s="32"/>
      <c r="BU90" s="32"/>
      <c r="BV90" s="32"/>
      <c r="BW90" s="32"/>
      <c r="BX90" s="32"/>
      <c r="BY90" s="32"/>
      <c r="BZ90" s="32"/>
      <c r="CA90" s="32"/>
      <c r="CB90" s="32"/>
      <c r="CC90" s="32"/>
      <c r="CD90" s="32"/>
      <c r="CE90" s="32"/>
      <c r="CF90" s="32"/>
      <c r="CG90" s="32"/>
      <c r="CH90" s="32"/>
      <c r="CI90" s="32"/>
      <c r="CJ90" s="32"/>
      <c r="CK90" s="32"/>
      <c r="CL90" s="32"/>
      <c r="CM90" s="32"/>
      <c r="CN90" s="32"/>
      <c r="CO90" s="32"/>
      <c r="CP90" s="32"/>
      <c r="CQ90" s="32"/>
      <c r="CR90" s="32"/>
      <c r="CS90" s="32"/>
      <c r="CT90" s="32"/>
      <c r="CU90" s="32"/>
      <c r="CV90" s="32"/>
      <c r="CW90" s="32"/>
      <c r="CX90" s="32"/>
      <c r="CY90" s="32"/>
      <c r="CZ90" s="32"/>
      <c r="DA90" s="32"/>
      <c r="DB90" s="32"/>
      <c r="DC90" s="32"/>
      <c r="DD90" s="32"/>
      <c r="DE90" s="32"/>
      <c r="DF90" s="32"/>
      <c r="DG90" s="32"/>
      <c r="DH90" s="32"/>
      <c r="DI90" s="32"/>
      <c r="DJ90" s="32"/>
      <c r="DK90" s="32"/>
      <c r="DL90" s="32"/>
      <c r="DM90" s="32"/>
      <c r="DN90" s="32"/>
      <c r="DO90" s="32"/>
      <c r="DP90" s="32"/>
      <c r="DQ90" s="32"/>
      <c r="DR90" s="32"/>
      <c r="DS90" s="32"/>
      <c r="DT90" s="32"/>
      <c r="DU90" s="32"/>
      <c r="DV90" s="32"/>
      <c r="DW90" s="32"/>
      <c r="DX90" s="32"/>
      <c r="DY90" s="32"/>
      <c r="DZ90" s="32"/>
      <c r="EA90" s="32"/>
      <c r="EB90" s="32"/>
      <c r="EC90" s="32"/>
      <c r="ED90" s="32"/>
      <c r="EE90" s="32"/>
      <c r="EF90" s="32"/>
      <c r="EG90" s="32"/>
      <c r="EH90" s="32"/>
      <c r="EI90" s="32"/>
      <c r="EJ90" s="32"/>
      <c r="EK90" s="32"/>
      <c r="EL90" s="32"/>
      <c r="EM90" s="32"/>
      <c r="EN90" s="32"/>
      <c r="EO90" s="32"/>
      <c r="EP90" s="32"/>
      <c r="EQ90" s="32"/>
      <c r="ER90" s="32"/>
      <c r="ES90" s="32"/>
      <c r="ET90" s="32"/>
      <c r="EU90" s="32"/>
      <c r="EV90" s="32"/>
      <c r="EW90" s="32"/>
      <c r="EX90" s="32"/>
      <c r="EY90" s="32"/>
      <c r="EZ90" s="32"/>
      <c r="FA90" s="32"/>
      <c r="FB90" s="32"/>
      <c r="FC90" s="32"/>
      <c r="FD90" s="32"/>
      <c r="FE90" s="32"/>
      <c r="FF90" s="32"/>
      <c r="FG90" s="32"/>
      <c r="FH90" s="32"/>
      <c r="FI90" s="32"/>
      <c r="FJ90" s="32"/>
      <c r="FK90" s="32"/>
      <c r="FL90" s="32"/>
      <c r="FM90" s="32"/>
      <c r="FN90" s="32"/>
      <c r="FO90" s="32"/>
      <c r="FP90" s="32"/>
      <c r="FQ90" s="32"/>
      <c r="FR90" s="32"/>
      <c r="FS90" s="32"/>
      <c r="FT90" s="32"/>
      <c r="FU90" s="32"/>
      <c r="FV90" s="32"/>
      <c r="FW90" s="32"/>
      <c r="FX90" s="32"/>
      <c r="FY90" s="32"/>
      <c r="FZ90" s="32"/>
      <c r="GA90" s="32"/>
      <c r="GB90" s="32"/>
      <c r="GC90" s="32"/>
      <c r="GD90" s="32"/>
      <c r="GE90" s="32"/>
      <c r="GF90" s="32"/>
      <c r="GG90" s="32"/>
      <c r="GH90" s="32"/>
      <c r="GI90" s="32"/>
      <c r="GJ90" s="32"/>
      <c r="GK90" s="32"/>
      <c r="GL90" s="32"/>
      <c r="GM90" s="32"/>
      <c r="GN90" s="32"/>
      <c r="GO90" s="32"/>
      <c r="GP90" s="32"/>
      <c r="GQ90" s="32"/>
      <c r="GR90" s="32"/>
      <c r="GS90" s="32"/>
      <c r="GT90" s="32"/>
      <c r="GU90" s="32"/>
      <c r="GV90" s="32"/>
      <c r="GW90" s="32"/>
      <c r="GX90" s="32"/>
      <c r="GY90" s="32"/>
      <c r="GZ90" s="32"/>
      <c r="HA90" s="32"/>
      <c r="HB90" s="32"/>
      <c r="HC90" s="32"/>
      <c r="HD90" s="32"/>
      <c r="HE90" s="32"/>
      <c r="HF90" s="32"/>
      <c r="HG90" s="32"/>
      <c r="HH90" s="32"/>
      <c r="HI90" s="32"/>
      <c r="HJ90" s="32"/>
      <c r="HK90" s="32"/>
      <c r="HL90" s="32"/>
      <c r="HM90" s="32"/>
      <c r="HN90" s="32"/>
      <c r="HO90" s="32"/>
      <c r="HP90" s="32"/>
      <c r="HQ90" s="32"/>
      <c r="HR90" s="32"/>
      <c r="HS90" s="32"/>
      <c r="HT90" s="32"/>
      <c r="HU90" s="32"/>
      <c r="HV90" s="32"/>
      <c r="HW90" s="32"/>
      <c r="HX90" s="32"/>
      <c r="HY90" s="32"/>
      <c r="HZ90" s="32"/>
      <c r="IA90" s="32"/>
      <c r="IB90" s="32"/>
      <c r="IC90" s="32"/>
      <c r="ID90" s="32"/>
      <c r="IE90" s="32"/>
      <c r="IF90" s="32"/>
      <c r="IG90" s="32"/>
      <c r="IH90" s="32"/>
      <c r="II90" s="32"/>
      <c r="IJ90" s="32"/>
      <c r="IK90" s="32"/>
      <c r="IL90" s="32"/>
      <c r="IM90" s="32"/>
      <c r="IN90" s="32"/>
      <c r="IO90" s="32"/>
      <c r="IP90" s="32"/>
      <c r="IQ90" s="32"/>
      <c r="IR90" s="32"/>
      <c r="IS90" s="32"/>
      <c r="IT90" s="32"/>
      <c r="IU90" s="32"/>
      <c r="IV90" s="32"/>
    </row>
    <row r="91" spans="1:256" x14ac:dyDescent="0.2">
      <c r="A91" s="32"/>
      <c r="B91" s="739" t="str">
        <f>+Operations!A61</f>
        <v>Bank Charges &amp; Fees</v>
      </c>
      <c r="C91" s="757">
        <f>Operations!N61</f>
        <v>18593.099999999995</v>
      </c>
      <c r="D91" s="761">
        <f>Operations!S61</f>
        <v>19626.05</v>
      </c>
      <c r="E91" s="757">
        <f>Operations!X61</f>
        <v>21845.25</v>
      </c>
      <c r="F91" s="757">
        <f>Operations!AC61</f>
        <v>22885.5</v>
      </c>
      <c r="G91" s="758">
        <f>Operations!AH61</f>
        <v>24966</v>
      </c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/>
      <c r="AP91" s="32"/>
      <c r="AQ91" s="32"/>
      <c r="AR91" s="32"/>
      <c r="AS91" s="32"/>
      <c r="AT91" s="32"/>
      <c r="AU91" s="32"/>
      <c r="AV91" s="32"/>
      <c r="AW91" s="32"/>
      <c r="AX91" s="32"/>
      <c r="AY91" s="32"/>
      <c r="AZ91" s="32"/>
      <c r="BA91" s="32"/>
      <c r="BB91" s="32"/>
      <c r="BC91" s="32"/>
      <c r="BD91" s="32"/>
      <c r="BE91" s="32"/>
      <c r="BF91" s="32"/>
      <c r="BG91" s="32"/>
      <c r="BH91" s="32"/>
      <c r="BI91" s="32"/>
      <c r="BJ91" s="32"/>
      <c r="BK91" s="32"/>
      <c r="BL91" s="32"/>
      <c r="BM91" s="32"/>
      <c r="BN91" s="32"/>
      <c r="BO91" s="32"/>
      <c r="BP91" s="32"/>
      <c r="BQ91" s="32"/>
      <c r="BR91" s="32"/>
      <c r="BS91" s="32"/>
      <c r="BT91" s="32"/>
      <c r="BU91" s="32"/>
      <c r="BV91" s="32"/>
      <c r="BW91" s="32"/>
      <c r="BX91" s="32"/>
      <c r="BY91" s="32"/>
      <c r="BZ91" s="32"/>
      <c r="CA91" s="32"/>
      <c r="CB91" s="32"/>
      <c r="CC91" s="32"/>
      <c r="CD91" s="32"/>
      <c r="CE91" s="32"/>
      <c r="CF91" s="32"/>
      <c r="CG91" s="32"/>
      <c r="CH91" s="32"/>
      <c r="CI91" s="32"/>
      <c r="CJ91" s="32"/>
      <c r="CK91" s="32"/>
      <c r="CL91" s="32"/>
      <c r="CM91" s="32"/>
      <c r="CN91" s="32"/>
      <c r="CO91" s="32"/>
      <c r="CP91" s="32"/>
      <c r="CQ91" s="32"/>
      <c r="CR91" s="32"/>
      <c r="CS91" s="32"/>
      <c r="CT91" s="32"/>
      <c r="CU91" s="32"/>
      <c r="CV91" s="32"/>
      <c r="CW91" s="32"/>
      <c r="CX91" s="32"/>
      <c r="CY91" s="32"/>
      <c r="CZ91" s="32"/>
      <c r="DA91" s="32"/>
      <c r="DB91" s="32"/>
      <c r="DC91" s="32"/>
      <c r="DD91" s="32"/>
      <c r="DE91" s="32"/>
      <c r="DF91" s="32"/>
      <c r="DG91" s="32"/>
      <c r="DH91" s="32"/>
      <c r="DI91" s="32"/>
      <c r="DJ91" s="32"/>
      <c r="DK91" s="32"/>
      <c r="DL91" s="32"/>
      <c r="DM91" s="32"/>
      <c r="DN91" s="32"/>
      <c r="DO91" s="32"/>
      <c r="DP91" s="32"/>
      <c r="DQ91" s="32"/>
      <c r="DR91" s="32"/>
      <c r="DS91" s="32"/>
      <c r="DT91" s="32"/>
      <c r="DU91" s="32"/>
      <c r="DV91" s="32"/>
      <c r="DW91" s="32"/>
      <c r="DX91" s="32"/>
      <c r="DY91" s="32"/>
      <c r="DZ91" s="32"/>
      <c r="EA91" s="32"/>
      <c r="EB91" s="32"/>
      <c r="EC91" s="32"/>
      <c r="ED91" s="32"/>
      <c r="EE91" s="32"/>
      <c r="EF91" s="32"/>
      <c r="EG91" s="32"/>
      <c r="EH91" s="32"/>
      <c r="EI91" s="32"/>
      <c r="EJ91" s="32"/>
      <c r="EK91" s="32"/>
      <c r="EL91" s="32"/>
      <c r="EM91" s="32"/>
      <c r="EN91" s="32"/>
      <c r="EO91" s="32"/>
      <c r="EP91" s="32"/>
      <c r="EQ91" s="32"/>
      <c r="ER91" s="32"/>
      <c r="ES91" s="32"/>
      <c r="ET91" s="32"/>
      <c r="EU91" s="32"/>
      <c r="EV91" s="32"/>
      <c r="EW91" s="32"/>
      <c r="EX91" s="32"/>
      <c r="EY91" s="32"/>
      <c r="EZ91" s="32"/>
      <c r="FA91" s="32"/>
      <c r="FB91" s="32"/>
      <c r="FC91" s="32"/>
      <c r="FD91" s="32"/>
      <c r="FE91" s="32"/>
      <c r="FF91" s="32"/>
      <c r="FG91" s="32"/>
      <c r="FH91" s="32"/>
      <c r="FI91" s="32"/>
      <c r="FJ91" s="32"/>
      <c r="FK91" s="32"/>
      <c r="FL91" s="32"/>
      <c r="FM91" s="32"/>
      <c r="FN91" s="32"/>
      <c r="FO91" s="32"/>
      <c r="FP91" s="32"/>
      <c r="FQ91" s="32"/>
      <c r="FR91" s="32"/>
      <c r="FS91" s="32"/>
      <c r="FT91" s="32"/>
      <c r="FU91" s="32"/>
      <c r="FV91" s="32"/>
      <c r="FW91" s="32"/>
      <c r="FX91" s="32"/>
      <c r="FY91" s="32"/>
      <c r="FZ91" s="32"/>
      <c r="GA91" s="32"/>
      <c r="GB91" s="32"/>
      <c r="GC91" s="32"/>
      <c r="GD91" s="32"/>
      <c r="GE91" s="32"/>
      <c r="GF91" s="32"/>
      <c r="GG91" s="32"/>
      <c r="GH91" s="32"/>
      <c r="GI91" s="32"/>
      <c r="GJ91" s="32"/>
      <c r="GK91" s="32"/>
      <c r="GL91" s="32"/>
      <c r="GM91" s="32"/>
      <c r="GN91" s="32"/>
      <c r="GO91" s="32"/>
      <c r="GP91" s="32"/>
      <c r="GQ91" s="32"/>
      <c r="GR91" s="32"/>
      <c r="GS91" s="32"/>
      <c r="GT91" s="32"/>
      <c r="GU91" s="32"/>
      <c r="GV91" s="32"/>
      <c r="GW91" s="32"/>
      <c r="GX91" s="32"/>
      <c r="GY91" s="32"/>
      <c r="GZ91" s="32"/>
      <c r="HA91" s="32"/>
      <c r="HB91" s="32"/>
      <c r="HC91" s="32"/>
      <c r="HD91" s="32"/>
      <c r="HE91" s="32"/>
      <c r="HF91" s="32"/>
      <c r="HG91" s="32"/>
      <c r="HH91" s="32"/>
      <c r="HI91" s="32"/>
      <c r="HJ91" s="32"/>
      <c r="HK91" s="32"/>
      <c r="HL91" s="32"/>
      <c r="HM91" s="32"/>
      <c r="HN91" s="32"/>
      <c r="HO91" s="32"/>
      <c r="HP91" s="32"/>
      <c r="HQ91" s="32"/>
      <c r="HR91" s="32"/>
      <c r="HS91" s="32"/>
      <c r="HT91" s="32"/>
      <c r="HU91" s="32"/>
      <c r="HV91" s="32"/>
      <c r="HW91" s="32"/>
      <c r="HX91" s="32"/>
      <c r="HY91" s="32"/>
      <c r="HZ91" s="32"/>
      <c r="IA91" s="32"/>
      <c r="IB91" s="32"/>
      <c r="IC91" s="32"/>
      <c r="ID91" s="32"/>
      <c r="IE91" s="32"/>
      <c r="IF91" s="32"/>
      <c r="IG91" s="32"/>
      <c r="IH91" s="32"/>
      <c r="II91" s="32"/>
      <c r="IJ91" s="32"/>
      <c r="IK91" s="32"/>
      <c r="IL91" s="32"/>
      <c r="IM91" s="32"/>
      <c r="IN91" s="32"/>
      <c r="IO91" s="32"/>
      <c r="IP91" s="32"/>
      <c r="IQ91" s="32"/>
      <c r="IR91" s="32"/>
      <c r="IS91" s="32"/>
      <c r="IT91" s="32"/>
      <c r="IU91" s="32"/>
      <c r="IV91" s="32"/>
    </row>
    <row r="92" spans="1:256" x14ac:dyDescent="0.2">
      <c r="A92" s="32"/>
      <c r="B92" s="739" t="str">
        <f>+Operations!A62</f>
        <v>Accounting Costs</v>
      </c>
      <c r="C92" s="757">
        <f>Operations!N62</f>
        <v>9296.5499999999975</v>
      </c>
      <c r="D92" s="761">
        <f>Operations!S62</f>
        <v>9813.0249999999996</v>
      </c>
      <c r="E92" s="757">
        <f>Operations!X62</f>
        <v>10922.625</v>
      </c>
      <c r="F92" s="757">
        <f>Operations!AC62</f>
        <v>11442.75</v>
      </c>
      <c r="G92" s="758">
        <f>Operations!AH62</f>
        <v>12483</v>
      </c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2"/>
      <c r="AU92" s="32"/>
      <c r="AV92" s="32"/>
      <c r="AW92" s="32"/>
      <c r="AX92" s="32"/>
      <c r="AY92" s="32"/>
      <c r="AZ92" s="32"/>
      <c r="BA92" s="32"/>
      <c r="BB92" s="32"/>
      <c r="BC92" s="32"/>
      <c r="BD92" s="32"/>
      <c r="BE92" s="32"/>
      <c r="BF92" s="32"/>
      <c r="BG92" s="32"/>
      <c r="BH92" s="32"/>
      <c r="BI92" s="32"/>
      <c r="BJ92" s="32"/>
      <c r="BK92" s="32"/>
      <c r="BL92" s="32"/>
      <c r="BM92" s="32"/>
      <c r="BN92" s="32"/>
      <c r="BO92" s="32"/>
      <c r="BP92" s="32"/>
      <c r="BQ92" s="32"/>
      <c r="BR92" s="32"/>
      <c r="BS92" s="32"/>
      <c r="BT92" s="32"/>
      <c r="BU92" s="32"/>
      <c r="BV92" s="32"/>
      <c r="BW92" s="32"/>
      <c r="BX92" s="32"/>
      <c r="BY92" s="32"/>
      <c r="BZ92" s="32"/>
      <c r="CA92" s="32"/>
      <c r="CB92" s="32"/>
      <c r="CC92" s="32"/>
      <c r="CD92" s="32"/>
      <c r="CE92" s="32"/>
      <c r="CF92" s="32"/>
      <c r="CG92" s="32"/>
      <c r="CH92" s="32"/>
      <c r="CI92" s="32"/>
      <c r="CJ92" s="32"/>
      <c r="CK92" s="32"/>
      <c r="CL92" s="32"/>
      <c r="CM92" s="32"/>
      <c r="CN92" s="32"/>
      <c r="CO92" s="32"/>
      <c r="CP92" s="32"/>
      <c r="CQ92" s="32"/>
      <c r="CR92" s="32"/>
      <c r="CS92" s="32"/>
      <c r="CT92" s="32"/>
      <c r="CU92" s="32"/>
      <c r="CV92" s="32"/>
      <c r="CW92" s="32"/>
      <c r="CX92" s="32"/>
      <c r="CY92" s="32"/>
      <c r="CZ92" s="32"/>
      <c r="DA92" s="32"/>
      <c r="DB92" s="32"/>
      <c r="DC92" s="32"/>
      <c r="DD92" s="32"/>
      <c r="DE92" s="32"/>
      <c r="DF92" s="32"/>
      <c r="DG92" s="32"/>
      <c r="DH92" s="32"/>
      <c r="DI92" s="32"/>
      <c r="DJ92" s="32"/>
      <c r="DK92" s="32"/>
      <c r="DL92" s="32"/>
      <c r="DM92" s="32"/>
      <c r="DN92" s="32"/>
      <c r="DO92" s="32"/>
      <c r="DP92" s="32"/>
      <c r="DQ92" s="32"/>
      <c r="DR92" s="32"/>
      <c r="DS92" s="32"/>
      <c r="DT92" s="32"/>
      <c r="DU92" s="32"/>
      <c r="DV92" s="32"/>
      <c r="DW92" s="32"/>
      <c r="DX92" s="32"/>
      <c r="DY92" s="32"/>
      <c r="DZ92" s="32"/>
      <c r="EA92" s="32"/>
      <c r="EB92" s="32"/>
      <c r="EC92" s="32"/>
      <c r="ED92" s="32"/>
      <c r="EE92" s="32"/>
      <c r="EF92" s="32"/>
      <c r="EG92" s="32"/>
      <c r="EH92" s="32"/>
      <c r="EI92" s="32"/>
      <c r="EJ92" s="32"/>
      <c r="EK92" s="32"/>
      <c r="EL92" s="32"/>
      <c r="EM92" s="32"/>
      <c r="EN92" s="32"/>
      <c r="EO92" s="32"/>
      <c r="EP92" s="32"/>
      <c r="EQ92" s="32"/>
      <c r="ER92" s="32"/>
      <c r="ES92" s="32"/>
      <c r="ET92" s="32"/>
      <c r="EU92" s="32"/>
      <c r="EV92" s="32"/>
      <c r="EW92" s="32"/>
      <c r="EX92" s="32"/>
      <c r="EY92" s="32"/>
      <c r="EZ92" s="32"/>
      <c r="FA92" s="32"/>
      <c r="FB92" s="32"/>
      <c r="FC92" s="32"/>
      <c r="FD92" s="32"/>
      <c r="FE92" s="32"/>
      <c r="FF92" s="32"/>
      <c r="FG92" s="32"/>
      <c r="FH92" s="32"/>
      <c r="FI92" s="32"/>
      <c r="FJ92" s="32"/>
      <c r="FK92" s="32"/>
      <c r="FL92" s="32"/>
      <c r="FM92" s="32"/>
      <c r="FN92" s="32"/>
      <c r="FO92" s="32"/>
      <c r="FP92" s="32"/>
      <c r="FQ92" s="32"/>
      <c r="FR92" s="32"/>
      <c r="FS92" s="32"/>
      <c r="FT92" s="32"/>
      <c r="FU92" s="32"/>
      <c r="FV92" s="32"/>
      <c r="FW92" s="32"/>
      <c r="FX92" s="32"/>
      <c r="FY92" s="32"/>
      <c r="FZ92" s="32"/>
      <c r="GA92" s="32"/>
      <c r="GB92" s="32"/>
      <c r="GC92" s="32"/>
      <c r="GD92" s="32"/>
      <c r="GE92" s="32"/>
      <c r="GF92" s="32"/>
      <c r="GG92" s="32"/>
      <c r="GH92" s="32"/>
      <c r="GI92" s="32"/>
      <c r="GJ92" s="32"/>
      <c r="GK92" s="32"/>
      <c r="GL92" s="32"/>
      <c r="GM92" s="32"/>
      <c r="GN92" s="32"/>
      <c r="GO92" s="32"/>
      <c r="GP92" s="32"/>
      <c r="GQ92" s="32"/>
      <c r="GR92" s="32"/>
      <c r="GS92" s="32"/>
      <c r="GT92" s="32"/>
      <c r="GU92" s="32"/>
      <c r="GV92" s="32"/>
      <c r="GW92" s="32"/>
      <c r="GX92" s="32"/>
      <c r="GY92" s="32"/>
      <c r="GZ92" s="32"/>
      <c r="HA92" s="32"/>
      <c r="HB92" s="32"/>
      <c r="HC92" s="32"/>
      <c r="HD92" s="32"/>
      <c r="HE92" s="32"/>
      <c r="HF92" s="32"/>
      <c r="HG92" s="32"/>
      <c r="HH92" s="32"/>
      <c r="HI92" s="32"/>
      <c r="HJ92" s="32"/>
      <c r="HK92" s="32"/>
      <c r="HL92" s="32"/>
      <c r="HM92" s="32"/>
      <c r="HN92" s="32"/>
      <c r="HO92" s="32"/>
      <c r="HP92" s="32"/>
      <c r="HQ92" s="32"/>
      <c r="HR92" s="32"/>
      <c r="HS92" s="32"/>
      <c r="HT92" s="32"/>
      <c r="HU92" s="32"/>
      <c r="HV92" s="32"/>
      <c r="HW92" s="32"/>
      <c r="HX92" s="32"/>
      <c r="HY92" s="32"/>
      <c r="HZ92" s="32"/>
      <c r="IA92" s="32"/>
      <c r="IB92" s="32"/>
      <c r="IC92" s="32"/>
      <c r="ID92" s="32"/>
      <c r="IE92" s="32"/>
      <c r="IF92" s="32"/>
      <c r="IG92" s="32"/>
      <c r="IH92" s="32"/>
      <c r="II92" s="32"/>
      <c r="IJ92" s="32"/>
      <c r="IK92" s="32"/>
      <c r="IL92" s="32"/>
      <c r="IM92" s="32"/>
      <c r="IN92" s="32"/>
      <c r="IO92" s="32"/>
      <c r="IP92" s="32"/>
      <c r="IQ92" s="32"/>
      <c r="IR92" s="32"/>
      <c r="IS92" s="32"/>
      <c r="IT92" s="32"/>
      <c r="IU92" s="32"/>
      <c r="IV92" s="32"/>
    </row>
    <row r="93" spans="1:256" hidden="1" x14ac:dyDescent="0.2">
      <c r="A93" s="32"/>
      <c r="B93" s="739" t="str">
        <f>+Operations!A63</f>
        <v>Contract- Dietician</v>
      </c>
      <c r="C93" s="757">
        <f>Operations!N63</f>
        <v>76200</v>
      </c>
      <c r="D93" s="761">
        <f>Operations!S63</f>
        <v>76200</v>
      </c>
      <c r="E93" s="757">
        <f>Operations!X63</f>
        <v>76200</v>
      </c>
      <c r="F93" s="757">
        <f>Operations!AC63</f>
        <v>76200</v>
      </c>
      <c r="G93" s="758">
        <f>Operations!AH63</f>
        <v>76200</v>
      </c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32"/>
      <c r="BD93" s="32"/>
      <c r="BE93" s="32"/>
      <c r="BF93" s="32"/>
      <c r="BG93" s="32"/>
      <c r="BH93" s="32"/>
      <c r="BI93" s="32"/>
      <c r="BJ93" s="32"/>
      <c r="BK93" s="32"/>
      <c r="BL93" s="32"/>
      <c r="BM93" s="32"/>
      <c r="BN93" s="32"/>
      <c r="BO93" s="32"/>
      <c r="BP93" s="32"/>
      <c r="BQ93" s="32"/>
      <c r="BR93" s="32"/>
      <c r="BS93" s="32"/>
      <c r="BT93" s="32"/>
      <c r="BU93" s="32"/>
      <c r="BV93" s="32"/>
      <c r="BW93" s="32"/>
      <c r="BX93" s="32"/>
      <c r="BY93" s="32"/>
      <c r="BZ93" s="32"/>
      <c r="CA93" s="32"/>
      <c r="CB93" s="32"/>
      <c r="CC93" s="32"/>
      <c r="CD93" s="32"/>
      <c r="CE93" s="32"/>
      <c r="CF93" s="32"/>
      <c r="CG93" s="32"/>
      <c r="CH93" s="32"/>
      <c r="CI93" s="32"/>
      <c r="CJ93" s="32"/>
      <c r="CK93" s="32"/>
      <c r="CL93" s="32"/>
      <c r="CM93" s="32"/>
      <c r="CN93" s="32"/>
      <c r="CO93" s="32"/>
      <c r="CP93" s="32"/>
      <c r="CQ93" s="32"/>
      <c r="CR93" s="32"/>
      <c r="CS93" s="32"/>
      <c r="CT93" s="32"/>
      <c r="CU93" s="32"/>
      <c r="CV93" s="32"/>
      <c r="CW93" s="32"/>
      <c r="CX93" s="32"/>
      <c r="CY93" s="32"/>
      <c r="CZ93" s="32"/>
      <c r="DA93" s="32"/>
      <c r="DB93" s="32"/>
      <c r="DC93" s="32"/>
      <c r="DD93" s="32"/>
      <c r="DE93" s="32"/>
      <c r="DF93" s="32"/>
      <c r="DG93" s="32"/>
      <c r="DH93" s="32"/>
      <c r="DI93" s="32"/>
      <c r="DJ93" s="32"/>
      <c r="DK93" s="32"/>
      <c r="DL93" s="32"/>
      <c r="DM93" s="32"/>
      <c r="DN93" s="32"/>
      <c r="DO93" s="32"/>
      <c r="DP93" s="32"/>
      <c r="DQ93" s="32"/>
      <c r="DR93" s="32"/>
      <c r="DS93" s="32"/>
      <c r="DT93" s="32"/>
      <c r="DU93" s="32"/>
      <c r="DV93" s="32"/>
      <c r="DW93" s="32"/>
      <c r="DX93" s="32"/>
      <c r="DY93" s="32"/>
      <c r="DZ93" s="32"/>
      <c r="EA93" s="32"/>
      <c r="EB93" s="32"/>
      <c r="EC93" s="32"/>
      <c r="ED93" s="32"/>
      <c r="EE93" s="32"/>
      <c r="EF93" s="32"/>
      <c r="EG93" s="32"/>
      <c r="EH93" s="32"/>
      <c r="EI93" s="32"/>
      <c r="EJ93" s="32"/>
      <c r="EK93" s="32"/>
      <c r="EL93" s="32"/>
      <c r="EM93" s="32"/>
      <c r="EN93" s="32"/>
      <c r="EO93" s="32"/>
      <c r="EP93" s="32"/>
      <c r="EQ93" s="32"/>
      <c r="ER93" s="32"/>
      <c r="ES93" s="32"/>
      <c r="ET93" s="32"/>
      <c r="EU93" s="32"/>
      <c r="EV93" s="32"/>
      <c r="EW93" s="32"/>
      <c r="EX93" s="32"/>
      <c r="EY93" s="32"/>
      <c r="EZ93" s="32"/>
      <c r="FA93" s="32"/>
      <c r="FB93" s="32"/>
      <c r="FC93" s="32"/>
      <c r="FD93" s="32"/>
      <c r="FE93" s="32"/>
      <c r="FF93" s="32"/>
      <c r="FG93" s="32"/>
      <c r="FH93" s="32"/>
      <c r="FI93" s="32"/>
      <c r="FJ93" s="32"/>
      <c r="FK93" s="32"/>
      <c r="FL93" s="32"/>
      <c r="FM93" s="32"/>
      <c r="FN93" s="32"/>
      <c r="FO93" s="32"/>
      <c r="FP93" s="32"/>
      <c r="FQ93" s="32"/>
      <c r="FR93" s="32"/>
      <c r="FS93" s="32"/>
      <c r="FT93" s="32"/>
      <c r="FU93" s="32"/>
      <c r="FV93" s="32"/>
      <c r="FW93" s="32"/>
      <c r="FX93" s="32"/>
      <c r="FY93" s="32"/>
      <c r="FZ93" s="32"/>
      <c r="GA93" s="32"/>
      <c r="GB93" s="32"/>
      <c r="GC93" s="32"/>
      <c r="GD93" s="32"/>
      <c r="GE93" s="32"/>
      <c r="GF93" s="32"/>
      <c r="GG93" s="32"/>
      <c r="GH93" s="32"/>
      <c r="GI93" s="32"/>
      <c r="GJ93" s="32"/>
      <c r="GK93" s="32"/>
      <c r="GL93" s="32"/>
      <c r="GM93" s="32"/>
      <c r="GN93" s="32"/>
      <c r="GO93" s="32"/>
      <c r="GP93" s="32"/>
      <c r="GQ93" s="32"/>
      <c r="GR93" s="32"/>
      <c r="GS93" s="32"/>
      <c r="GT93" s="32"/>
      <c r="GU93" s="32"/>
      <c r="GV93" s="32"/>
      <c r="GW93" s="32"/>
      <c r="GX93" s="32"/>
      <c r="GY93" s="32"/>
      <c r="GZ93" s="32"/>
      <c r="HA93" s="32"/>
      <c r="HB93" s="32"/>
      <c r="HC93" s="32"/>
      <c r="HD93" s="32"/>
      <c r="HE93" s="32"/>
      <c r="HF93" s="32"/>
      <c r="HG93" s="32"/>
      <c r="HH93" s="32"/>
      <c r="HI93" s="32"/>
      <c r="HJ93" s="32"/>
      <c r="HK93" s="32"/>
      <c r="HL93" s="32"/>
      <c r="HM93" s="32"/>
      <c r="HN93" s="32"/>
      <c r="HO93" s="32"/>
      <c r="HP93" s="32"/>
      <c r="HQ93" s="32"/>
      <c r="HR93" s="32"/>
      <c r="HS93" s="32"/>
      <c r="HT93" s="32"/>
      <c r="HU93" s="32"/>
      <c r="HV93" s="32"/>
      <c r="HW93" s="32"/>
      <c r="HX93" s="32"/>
      <c r="HY93" s="32"/>
      <c r="HZ93" s="32"/>
      <c r="IA93" s="32"/>
      <c r="IB93" s="32"/>
      <c r="IC93" s="32"/>
      <c r="ID93" s="32"/>
      <c r="IE93" s="32"/>
      <c r="IF93" s="32"/>
      <c r="IG93" s="32"/>
      <c r="IH93" s="32"/>
      <c r="II93" s="32"/>
      <c r="IJ93" s="32"/>
      <c r="IK93" s="32"/>
      <c r="IL93" s="32"/>
      <c r="IM93" s="32"/>
      <c r="IN93" s="32"/>
      <c r="IO93" s="32"/>
      <c r="IP93" s="32"/>
      <c r="IQ93" s="32"/>
      <c r="IR93" s="32"/>
      <c r="IS93" s="32"/>
      <c r="IT93" s="32"/>
      <c r="IU93" s="32"/>
      <c r="IV93" s="32"/>
    </row>
    <row r="94" spans="1:256" x14ac:dyDescent="0.2">
      <c r="A94" s="32"/>
      <c r="B94" s="739" t="str">
        <f>+Operations!A64</f>
        <v>Computer Software</v>
      </c>
      <c r="C94" s="757">
        <f>Operations!N64</f>
        <v>180000</v>
      </c>
      <c r="D94" s="761">
        <f>Operations!S64</f>
        <v>180000</v>
      </c>
      <c r="E94" s="757">
        <f>Operations!X64</f>
        <v>180000</v>
      </c>
      <c r="F94" s="757">
        <f>Operations!AC64</f>
        <v>180000</v>
      </c>
      <c r="G94" s="758">
        <f>Operations!AH64</f>
        <v>180000</v>
      </c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32"/>
      <c r="BD94" s="32"/>
      <c r="BE94" s="32"/>
      <c r="BF94" s="32"/>
      <c r="BG94" s="32"/>
      <c r="BH94" s="32"/>
      <c r="BI94" s="32"/>
      <c r="BJ94" s="32"/>
      <c r="BK94" s="32"/>
      <c r="BL94" s="32"/>
      <c r="BM94" s="32"/>
      <c r="BN94" s="32"/>
      <c r="BO94" s="32"/>
      <c r="BP94" s="32"/>
      <c r="BQ94" s="32"/>
      <c r="BR94" s="32"/>
      <c r="BS94" s="32"/>
      <c r="BT94" s="32"/>
      <c r="BU94" s="32"/>
      <c r="BV94" s="32"/>
      <c r="BW94" s="32"/>
      <c r="BX94" s="32"/>
      <c r="BY94" s="32"/>
      <c r="BZ94" s="32"/>
      <c r="CA94" s="32"/>
      <c r="CB94" s="32"/>
      <c r="CC94" s="32"/>
      <c r="CD94" s="32"/>
      <c r="CE94" s="32"/>
      <c r="CF94" s="32"/>
      <c r="CG94" s="32"/>
      <c r="CH94" s="32"/>
      <c r="CI94" s="32"/>
      <c r="CJ94" s="32"/>
      <c r="CK94" s="32"/>
      <c r="CL94" s="32"/>
      <c r="CM94" s="32"/>
      <c r="CN94" s="32"/>
      <c r="CO94" s="32"/>
      <c r="CP94" s="32"/>
      <c r="CQ94" s="32"/>
      <c r="CR94" s="32"/>
      <c r="CS94" s="32"/>
      <c r="CT94" s="32"/>
      <c r="CU94" s="32"/>
      <c r="CV94" s="32"/>
      <c r="CW94" s="32"/>
      <c r="CX94" s="32"/>
      <c r="CY94" s="32"/>
      <c r="CZ94" s="32"/>
      <c r="DA94" s="32"/>
      <c r="DB94" s="32"/>
      <c r="DC94" s="32"/>
      <c r="DD94" s="32"/>
      <c r="DE94" s="32"/>
      <c r="DF94" s="32"/>
      <c r="DG94" s="32"/>
      <c r="DH94" s="32"/>
      <c r="DI94" s="32"/>
      <c r="DJ94" s="32"/>
      <c r="DK94" s="32"/>
      <c r="DL94" s="32"/>
      <c r="DM94" s="32"/>
      <c r="DN94" s="32"/>
      <c r="DO94" s="32"/>
      <c r="DP94" s="32"/>
      <c r="DQ94" s="32"/>
      <c r="DR94" s="32"/>
      <c r="DS94" s="32"/>
      <c r="DT94" s="32"/>
      <c r="DU94" s="32"/>
      <c r="DV94" s="32"/>
      <c r="DW94" s="32"/>
      <c r="DX94" s="32"/>
      <c r="DY94" s="32"/>
      <c r="DZ94" s="32"/>
      <c r="EA94" s="32"/>
      <c r="EB94" s="32"/>
      <c r="EC94" s="32"/>
      <c r="ED94" s="32"/>
      <c r="EE94" s="32"/>
      <c r="EF94" s="32"/>
      <c r="EG94" s="32"/>
      <c r="EH94" s="32"/>
      <c r="EI94" s="32"/>
      <c r="EJ94" s="32"/>
      <c r="EK94" s="32"/>
      <c r="EL94" s="32"/>
      <c r="EM94" s="32"/>
      <c r="EN94" s="32"/>
      <c r="EO94" s="32"/>
      <c r="EP94" s="32"/>
      <c r="EQ94" s="32"/>
      <c r="ER94" s="32"/>
      <c r="ES94" s="32"/>
      <c r="ET94" s="32"/>
      <c r="EU94" s="32"/>
      <c r="EV94" s="32"/>
      <c r="EW94" s="32"/>
      <c r="EX94" s="32"/>
      <c r="EY94" s="32"/>
      <c r="EZ94" s="32"/>
      <c r="FA94" s="32"/>
      <c r="FB94" s="32"/>
      <c r="FC94" s="32"/>
      <c r="FD94" s="32"/>
      <c r="FE94" s="32"/>
      <c r="FF94" s="32"/>
      <c r="FG94" s="32"/>
      <c r="FH94" s="32"/>
      <c r="FI94" s="32"/>
      <c r="FJ94" s="32"/>
      <c r="FK94" s="32"/>
      <c r="FL94" s="32"/>
      <c r="FM94" s="32"/>
      <c r="FN94" s="32"/>
      <c r="FO94" s="32"/>
      <c r="FP94" s="32"/>
      <c r="FQ94" s="32"/>
      <c r="FR94" s="32"/>
      <c r="FS94" s="32"/>
      <c r="FT94" s="32"/>
      <c r="FU94" s="32"/>
      <c r="FV94" s="32"/>
      <c r="FW94" s="32"/>
      <c r="FX94" s="32"/>
      <c r="FY94" s="32"/>
      <c r="FZ94" s="32"/>
      <c r="GA94" s="32"/>
      <c r="GB94" s="32"/>
      <c r="GC94" s="32"/>
      <c r="GD94" s="32"/>
      <c r="GE94" s="32"/>
      <c r="GF94" s="32"/>
      <c r="GG94" s="32"/>
      <c r="GH94" s="32"/>
      <c r="GI94" s="32"/>
      <c r="GJ94" s="32"/>
      <c r="GK94" s="32"/>
      <c r="GL94" s="32"/>
      <c r="GM94" s="32"/>
      <c r="GN94" s="32"/>
      <c r="GO94" s="32"/>
      <c r="GP94" s="32"/>
      <c r="GQ94" s="32"/>
      <c r="GR94" s="32"/>
      <c r="GS94" s="32"/>
      <c r="GT94" s="32"/>
      <c r="GU94" s="32"/>
      <c r="GV94" s="32"/>
      <c r="GW94" s="32"/>
      <c r="GX94" s="32"/>
      <c r="GY94" s="32"/>
      <c r="GZ94" s="32"/>
      <c r="HA94" s="32"/>
      <c r="HB94" s="32"/>
      <c r="HC94" s="32"/>
      <c r="HD94" s="32"/>
      <c r="HE94" s="32"/>
      <c r="HF94" s="32"/>
      <c r="HG94" s="32"/>
      <c r="HH94" s="32"/>
      <c r="HI94" s="32"/>
      <c r="HJ94" s="32"/>
      <c r="HK94" s="32"/>
      <c r="HL94" s="32"/>
      <c r="HM94" s="32"/>
      <c r="HN94" s="32"/>
      <c r="HO94" s="32"/>
      <c r="HP94" s="32"/>
      <c r="HQ94" s="32"/>
      <c r="HR94" s="32"/>
      <c r="HS94" s="32"/>
      <c r="HT94" s="32"/>
      <c r="HU94" s="32"/>
      <c r="HV94" s="32"/>
      <c r="HW94" s="32"/>
      <c r="HX94" s="32"/>
      <c r="HY94" s="32"/>
      <c r="HZ94" s="32"/>
      <c r="IA94" s="32"/>
      <c r="IB94" s="32"/>
      <c r="IC94" s="32"/>
      <c r="ID94" s="32"/>
      <c r="IE94" s="32"/>
      <c r="IF94" s="32"/>
      <c r="IG94" s="32"/>
      <c r="IH94" s="32"/>
      <c r="II94" s="32"/>
      <c r="IJ94" s="32"/>
      <c r="IK94" s="32"/>
      <c r="IL94" s="32"/>
      <c r="IM94" s="32"/>
      <c r="IN94" s="32"/>
      <c r="IO94" s="32"/>
      <c r="IP94" s="32"/>
      <c r="IQ94" s="32"/>
      <c r="IR94" s="32"/>
      <c r="IS94" s="32"/>
      <c r="IT94" s="32"/>
      <c r="IU94" s="32"/>
      <c r="IV94" s="32"/>
    </row>
    <row r="95" spans="1:256" x14ac:dyDescent="0.2">
      <c r="A95" s="32"/>
      <c r="B95" s="739" t="str">
        <f>+Operations!A65</f>
        <v>Background Checks</v>
      </c>
      <c r="C95" s="757">
        <f>Operations!N65</f>
        <v>9296.5499999999975</v>
      </c>
      <c r="D95" s="761">
        <f>+'5 Yr Proforma P&amp;L Format UPDATE'!G269</f>
        <v>9813.0249999999978</v>
      </c>
      <c r="E95" s="757">
        <f>+'5 Yr Proforma P&amp;L Format UPDATE'!I269</f>
        <v>10922.625</v>
      </c>
      <c r="F95" s="757">
        <f>+'5 Yr Proforma P&amp;L Format UPDATE'!K269</f>
        <v>11442.75</v>
      </c>
      <c r="G95" s="758">
        <f>+'5 Yr Proforma P&amp;L Format UPDATE'!M269</f>
        <v>12483</v>
      </c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  <c r="BJ95" s="32"/>
      <c r="BK95" s="32"/>
      <c r="BL95" s="32"/>
      <c r="BM95" s="32"/>
      <c r="BN95" s="32"/>
      <c r="BO95" s="32"/>
      <c r="BP95" s="32"/>
      <c r="BQ95" s="32"/>
      <c r="BR95" s="32"/>
      <c r="BS95" s="32"/>
      <c r="BT95" s="32"/>
      <c r="BU95" s="32"/>
      <c r="BV95" s="32"/>
      <c r="BW95" s="32"/>
      <c r="BX95" s="32"/>
      <c r="BY95" s="32"/>
      <c r="BZ95" s="32"/>
      <c r="CA95" s="32"/>
      <c r="CB95" s="32"/>
      <c r="CC95" s="32"/>
      <c r="CD95" s="32"/>
      <c r="CE95" s="32"/>
      <c r="CF95" s="32"/>
      <c r="CG95" s="32"/>
      <c r="CH95" s="32"/>
      <c r="CI95" s="32"/>
      <c r="CJ95" s="32"/>
      <c r="CK95" s="32"/>
      <c r="CL95" s="32"/>
      <c r="CM95" s="32"/>
      <c r="CN95" s="32"/>
      <c r="CO95" s="32"/>
      <c r="CP95" s="32"/>
      <c r="CQ95" s="32"/>
      <c r="CR95" s="32"/>
      <c r="CS95" s="32"/>
      <c r="CT95" s="32"/>
      <c r="CU95" s="32"/>
      <c r="CV95" s="32"/>
      <c r="CW95" s="32"/>
      <c r="CX95" s="32"/>
      <c r="CY95" s="32"/>
      <c r="CZ95" s="32"/>
      <c r="DA95" s="32"/>
      <c r="DB95" s="32"/>
      <c r="DC95" s="32"/>
      <c r="DD95" s="32"/>
      <c r="DE95" s="32"/>
      <c r="DF95" s="32"/>
      <c r="DG95" s="32"/>
      <c r="DH95" s="32"/>
      <c r="DI95" s="32"/>
      <c r="DJ95" s="32"/>
      <c r="DK95" s="32"/>
      <c r="DL95" s="32"/>
      <c r="DM95" s="32"/>
      <c r="DN95" s="32"/>
      <c r="DO95" s="32"/>
      <c r="DP95" s="32"/>
      <c r="DQ95" s="32"/>
      <c r="DR95" s="32"/>
      <c r="DS95" s="32"/>
      <c r="DT95" s="32"/>
      <c r="DU95" s="32"/>
      <c r="DV95" s="32"/>
      <c r="DW95" s="32"/>
      <c r="DX95" s="32"/>
      <c r="DY95" s="32"/>
      <c r="DZ95" s="32"/>
      <c r="EA95" s="32"/>
      <c r="EB95" s="32"/>
      <c r="EC95" s="32"/>
      <c r="ED95" s="32"/>
      <c r="EE95" s="32"/>
      <c r="EF95" s="32"/>
      <c r="EG95" s="32"/>
      <c r="EH95" s="32"/>
      <c r="EI95" s="32"/>
      <c r="EJ95" s="32"/>
      <c r="EK95" s="32"/>
      <c r="EL95" s="32"/>
      <c r="EM95" s="32"/>
      <c r="EN95" s="32"/>
      <c r="EO95" s="32"/>
      <c r="EP95" s="32"/>
      <c r="EQ95" s="32"/>
      <c r="ER95" s="32"/>
      <c r="ES95" s="32"/>
      <c r="ET95" s="32"/>
      <c r="EU95" s="32"/>
      <c r="EV95" s="32"/>
      <c r="EW95" s="32"/>
      <c r="EX95" s="32"/>
      <c r="EY95" s="32"/>
      <c r="EZ95" s="32"/>
      <c r="FA95" s="32"/>
      <c r="FB95" s="32"/>
      <c r="FC95" s="32"/>
      <c r="FD95" s="32"/>
      <c r="FE95" s="32"/>
      <c r="FF95" s="32"/>
      <c r="FG95" s="32"/>
      <c r="FH95" s="32"/>
      <c r="FI95" s="32"/>
      <c r="FJ95" s="32"/>
      <c r="FK95" s="32"/>
      <c r="FL95" s="32"/>
      <c r="FM95" s="32"/>
      <c r="FN95" s="32"/>
      <c r="FO95" s="32"/>
      <c r="FP95" s="32"/>
      <c r="FQ95" s="32"/>
      <c r="FR95" s="32"/>
      <c r="FS95" s="32"/>
      <c r="FT95" s="32"/>
      <c r="FU95" s="32"/>
      <c r="FV95" s="32"/>
      <c r="FW95" s="32"/>
      <c r="FX95" s="32"/>
      <c r="FY95" s="32"/>
      <c r="FZ95" s="32"/>
      <c r="GA95" s="32"/>
      <c r="GB95" s="32"/>
      <c r="GC95" s="32"/>
      <c r="GD95" s="32"/>
      <c r="GE95" s="32"/>
      <c r="GF95" s="32"/>
      <c r="GG95" s="32"/>
      <c r="GH95" s="32"/>
      <c r="GI95" s="32"/>
      <c r="GJ95" s="32"/>
      <c r="GK95" s="32"/>
      <c r="GL95" s="32"/>
      <c r="GM95" s="32"/>
      <c r="GN95" s="32"/>
      <c r="GO95" s="32"/>
      <c r="GP95" s="32"/>
      <c r="GQ95" s="32"/>
      <c r="GR95" s="32"/>
      <c r="GS95" s="32"/>
      <c r="GT95" s="32"/>
      <c r="GU95" s="32"/>
      <c r="GV95" s="32"/>
      <c r="GW95" s="32"/>
      <c r="GX95" s="32"/>
      <c r="GY95" s="32"/>
      <c r="GZ95" s="32"/>
      <c r="HA95" s="32"/>
      <c r="HB95" s="32"/>
      <c r="HC95" s="32"/>
      <c r="HD95" s="32"/>
      <c r="HE95" s="32"/>
      <c r="HF95" s="32"/>
      <c r="HG95" s="32"/>
      <c r="HH95" s="32"/>
      <c r="HI95" s="32"/>
      <c r="HJ95" s="32"/>
      <c r="HK95" s="32"/>
      <c r="HL95" s="32"/>
      <c r="HM95" s="32"/>
      <c r="HN95" s="32"/>
      <c r="HO95" s="32"/>
      <c r="HP95" s="32"/>
      <c r="HQ95" s="32"/>
      <c r="HR95" s="32"/>
      <c r="HS95" s="32"/>
      <c r="HT95" s="32"/>
      <c r="HU95" s="32"/>
      <c r="HV95" s="32"/>
      <c r="HW95" s="32"/>
      <c r="HX95" s="32"/>
      <c r="HY95" s="32"/>
      <c r="HZ95" s="32"/>
      <c r="IA95" s="32"/>
      <c r="IB95" s="32"/>
      <c r="IC95" s="32"/>
      <c r="ID95" s="32"/>
      <c r="IE95" s="32"/>
      <c r="IF95" s="32"/>
      <c r="IG95" s="32"/>
      <c r="IH95" s="32"/>
      <c r="II95" s="32"/>
      <c r="IJ95" s="32"/>
      <c r="IK95" s="32"/>
      <c r="IL95" s="32"/>
      <c r="IM95" s="32"/>
      <c r="IN95" s="32"/>
      <c r="IO95" s="32"/>
      <c r="IP95" s="32"/>
      <c r="IQ95" s="32"/>
      <c r="IR95" s="32"/>
      <c r="IS95" s="32"/>
      <c r="IT95" s="32"/>
      <c r="IU95" s="32"/>
      <c r="IV95" s="32"/>
    </row>
    <row r="96" spans="1:256" x14ac:dyDescent="0.2">
      <c r="A96" s="32"/>
      <c r="B96" s="739" t="str">
        <f>+Operations!A66</f>
        <v>Bed Tax</v>
      </c>
      <c r="C96" s="757">
        <f>Operations!N66</f>
        <v>120000</v>
      </c>
      <c r="D96" s="761">
        <f>Operations!S66</f>
        <v>120000</v>
      </c>
      <c r="E96" s="757">
        <f>Operations!X66</f>
        <v>120000</v>
      </c>
      <c r="F96" s="757">
        <f>Operations!AC66</f>
        <v>120000</v>
      </c>
      <c r="G96" s="758">
        <f>Operations!AH66</f>
        <v>120000</v>
      </c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  <c r="BD96" s="32"/>
      <c r="BE96" s="32"/>
      <c r="BF96" s="32"/>
      <c r="BG96" s="32"/>
      <c r="BH96" s="32"/>
      <c r="BI96" s="32"/>
      <c r="BJ96" s="32"/>
      <c r="BK96" s="32"/>
      <c r="BL96" s="32"/>
      <c r="BM96" s="32"/>
      <c r="BN96" s="32"/>
      <c r="BO96" s="32"/>
      <c r="BP96" s="32"/>
      <c r="BQ96" s="32"/>
      <c r="BR96" s="32"/>
      <c r="BS96" s="32"/>
      <c r="BT96" s="32"/>
      <c r="BU96" s="32"/>
      <c r="BV96" s="32"/>
      <c r="BW96" s="32"/>
      <c r="BX96" s="32"/>
      <c r="BY96" s="32"/>
      <c r="BZ96" s="32"/>
      <c r="CA96" s="32"/>
      <c r="CB96" s="32"/>
      <c r="CC96" s="32"/>
      <c r="CD96" s="32"/>
      <c r="CE96" s="32"/>
      <c r="CF96" s="32"/>
      <c r="CG96" s="32"/>
      <c r="CH96" s="32"/>
      <c r="CI96" s="32"/>
      <c r="CJ96" s="32"/>
      <c r="CK96" s="32"/>
      <c r="CL96" s="32"/>
      <c r="CM96" s="32"/>
      <c r="CN96" s="32"/>
      <c r="CO96" s="32"/>
      <c r="CP96" s="32"/>
      <c r="CQ96" s="32"/>
      <c r="CR96" s="32"/>
      <c r="CS96" s="32"/>
      <c r="CT96" s="32"/>
      <c r="CU96" s="32"/>
      <c r="CV96" s="32"/>
      <c r="CW96" s="32"/>
      <c r="CX96" s="32"/>
      <c r="CY96" s="32"/>
      <c r="CZ96" s="32"/>
      <c r="DA96" s="32"/>
      <c r="DB96" s="32"/>
      <c r="DC96" s="32"/>
      <c r="DD96" s="32"/>
      <c r="DE96" s="32"/>
      <c r="DF96" s="32"/>
      <c r="DG96" s="32"/>
      <c r="DH96" s="32"/>
      <c r="DI96" s="32"/>
      <c r="DJ96" s="32"/>
      <c r="DK96" s="32"/>
      <c r="DL96" s="32"/>
      <c r="DM96" s="32"/>
      <c r="DN96" s="32"/>
      <c r="DO96" s="32"/>
      <c r="DP96" s="32"/>
      <c r="DQ96" s="32"/>
      <c r="DR96" s="32"/>
      <c r="DS96" s="32"/>
      <c r="DT96" s="32"/>
      <c r="DU96" s="32"/>
      <c r="DV96" s="32"/>
      <c r="DW96" s="32"/>
      <c r="DX96" s="32"/>
      <c r="DY96" s="32"/>
      <c r="DZ96" s="32"/>
      <c r="EA96" s="32"/>
      <c r="EB96" s="32"/>
      <c r="EC96" s="32"/>
      <c r="ED96" s="32"/>
      <c r="EE96" s="32"/>
      <c r="EF96" s="32"/>
      <c r="EG96" s="32"/>
      <c r="EH96" s="32"/>
      <c r="EI96" s="32"/>
      <c r="EJ96" s="32"/>
      <c r="EK96" s="32"/>
      <c r="EL96" s="32"/>
      <c r="EM96" s="32"/>
      <c r="EN96" s="32"/>
      <c r="EO96" s="32"/>
      <c r="EP96" s="32"/>
      <c r="EQ96" s="32"/>
      <c r="ER96" s="32"/>
      <c r="ES96" s="32"/>
      <c r="ET96" s="32"/>
      <c r="EU96" s="32"/>
      <c r="EV96" s="32"/>
      <c r="EW96" s="32"/>
      <c r="EX96" s="32"/>
      <c r="EY96" s="32"/>
      <c r="EZ96" s="32"/>
      <c r="FA96" s="32"/>
      <c r="FB96" s="32"/>
      <c r="FC96" s="32"/>
      <c r="FD96" s="32"/>
      <c r="FE96" s="32"/>
      <c r="FF96" s="32"/>
      <c r="FG96" s="32"/>
      <c r="FH96" s="32"/>
      <c r="FI96" s="32"/>
      <c r="FJ96" s="32"/>
      <c r="FK96" s="32"/>
      <c r="FL96" s="32"/>
      <c r="FM96" s="32"/>
      <c r="FN96" s="32"/>
      <c r="FO96" s="32"/>
      <c r="FP96" s="32"/>
      <c r="FQ96" s="32"/>
      <c r="FR96" s="32"/>
      <c r="FS96" s="32"/>
      <c r="FT96" s="32"/>
      <c r="FU96" s="32"/>
      <c r="FV96" s="32"/>
      <c r="FW96" s="32"/>
      <c r="FX96" s="32"/>
      <c r="FY96" s="32"/>
      <c r="FZ96" s="32"/>
      <c r="GA96" s="32"/>
      <c r="GB96" s="32"/>
      <c r="GC96" s="32"/>
      <c r="GD96" s="32"/>
      <c r="GE96" s="32"/>
      <c r="GF96" s="32"/>
      <c r="GG96" s="32"/>
      <c r="GH96" s="32"/>
      <c r="GI96" s="32"/>
      <c r="GJ96" s="32"/>
      <c r="GK96" s="32"/>
      <c r="GL96" s="32"/>
      <c r="GM96" s="32"/>
      <c r="GN96" s="32"/>
      <c r="GO96" s="32"/>
      <c r="GP96" s="32"/>
      <c r="GQ96" s="32"/>
      <c r="GR96" s="32"/>
      <c r="GS96" s="32"/>
      <c r="GT96" s="32"/>
      <c r="GU96" s="32"/>
      <c r="GV96" s="32"/>
      <c r="GW96" s="32"/>
      <c r="GX96" s="32"/>
      <c r="GY96" s="32"/>
      <c r="GZ96" s="32"/>
      <c r="HA96" s="32"/>
      <c r="HB96" s="32"/>
      <c r="HC96" s="32"/>
      <c r="HD96" s="32"/>
      <c r="HE96" s="32"/>
      <c r="HF96" s="32"/>
      <c r="HG96" s="32"/>
      <c r="HH96" s="32"/>
      <c r="HI96" s="32"/>
      <c r="HJ96" s="32"/>
      <c r="HK96" s="32"/>
      <c r="HL96" s="32"/>
      <c r="HM96" s="32"/>
      <c r="HN96" s="32"/>
      <c r="HO96" s="32"/>
      <c r="HP96" s="32"/>
      <c r="HQ96" s="32"/>
      <c r="HR96" s="32"/>
      <c r="HS96" s="32"/>
      <c r="HT96" s="32"/>
      <c r="HU96" s="32"/>
      <c r="HV96" s="32"/>
      <c r="HW96" s="32"/>
      <c r="HX96" s="32"/>
      <c r="HY96" s="32"/>
      <c r="HZ96" s="32"/>
      <c r="IA96" s="32"/>
      <c r="IB96" s="32"/>
      <c r="IC96" s="32"/>
      <c r="ID96" s="32"/>
      <c r="IE96" s="32"/>
      <c r="IF96" s="32"/>
      <c r="IG96" s="32"/>
      <c r="IH96" s="32"/>
      <c r="II96" s="32"/>
      <c r="IJ96" s="32"/>
      <c r="IK96" s="32"/>
      <c r="IL96" s="32"/>
      <c r="IM96" s="32"/>
      <c r="IN96" s="32"/>
      <c r="IO96" s="32"/>
      <c r="IP96" s="32"/>
      <c r="IQ96" s="32"/>
      <c r="IR96" s="32"/>
      <c r="IS96" s="32"/>
      <c r="IT96" s="32"/>
      <c r="IU96" s="32"/>
      <c r="IV96" s="32"/>
    </row>
    <row r="97" spans="1:256" x14ac:dyDescent="0.2">
      <c r="A97" s="32"/>
      <c r="B97" s="739" t="str">
        <f>+Operations!A67</f>
        <v>Overhead/Ins/Utilities/Office</v>
      </c>
      <c r="C97" s="757">
        <f>Operations!N67</f>
        <v>219100.00000000003</v>
      </c>
      <c r="D97" s="761">
        <f>Operations!S67</f>
        <v>219100</v>
      </c>
      <c r="E97" s="757">
        <f>Operations!X67</f>
        <v>219100</v>
      </c>
      <c r="F97" s="757">
        <f>Operations!AC67</f>
        <v>219100</v>
      </c>
      <c r="G97" s="758">
        <f>Operations!AH67</f>
        <v>219100</v>
      </c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32"/>
      <c r="BD97" s="32"/>
      <c r="BE97" s="32"/>
      <c r="BF97" s="32"/>
      <c r="BG97" s="32"/>
      <c r="BH97" s="32"/>
      <c r="BI97" s="32"/>
      <c r="BJ97" s="32"/>
      <c r="BK97" s="32"/>
      <c r="BL97" s="32"/>
      <c r="BM97" s="32"/>
      <c r="BN97" s="32"/>
      <c r="BO97" s="32"/>
      <c r="BP97" s="32"/>
      <c r="BQ97" s="32"/>
      <c r="BR97" s="32"/>
      <c r="BS97" s="32"/>
      <c r="BT97" s="32"/>
      <c r="BU97" s="32"/>
      <c r="BV97" s="32"/>
      <c r="BW97" s="32"/>
      <c r="BX97" s="32"/>
      <c r="BY97" s="32"/>
      <c r="BZ97" s="32"/>
      <c r="CA97" s="32"/>
      <c r="CB97" s="32"/>
      <c r="CC97" s="32"/>
      <c r="CD97" s="32"/>
      <c r="CE97" s="32"/>
      <c r="CF97" s="32"/>
      <c r="CG97" s="32"/>
      <c r="CH97" s="32"/>
      <c r="CI97" s="32"/>
      <c r="CJ97" s="32"/>
      <c r="CK97" s="32"/>
      <c r="CL97" s="32"/>
      <c r="CM97" s="32"/>
      <c r="CN97" s="32"/>
      <c r="CO97" s="32"/>
      <c r="CP97" s="32"/>
      <c r="CQ97" s="32"/>
      <c r="CR97" s="32"/>
      <c r="CS97" s="32"/>
      <c r="CT97" s="32"/>
      <c r="CU97" s="32"/>
      <c r="CV97" s="32"/>
      <c r="CW97" s="32"/>
      <c r="CX97" s="32"/>
      <c r="CY97" s="32"/>
      <c r="CZ97" s="32"/>
      <c r="DA97" s="32"/>
      <c r="DB97" s="32"/>
      <c r="DC97" s="32"/>
      <c r="DD97" s="32"/>
      <c r="DE97" s="32"/>
      <c r="DF97" s="32"/>
      <c r="DG97" s="32"/>
      <c r="DH97" s="32"/>
      <c r="DI97" s="32"/>
      <c r="DJ97" s="32"/>
      <c r="DK97" s="32"/>
      <c r="DL97" s="32"/>
      <c r="DM97" s="32"/>
      <c r="DN97" s="32"/>
      <c r="DO97" s="32"/>
      <c r="DP97" s="32"/>
      <c r="DQ97" s="32"/>
      <c r="DR97" s="32"/>
      <c r="DS97" s="32"/>
      <c r="DT97" s="32"/>
      <c r="DU97" s="32"/>
      <c r="DV97" s="32"/>
      <c r="DW97" s="32"/>
      <c r="DX97" s="32"/>
      <c r="DY97" s="32"/>
      <c r="DZ97" s="32"/>
      <c r="EA97" s="32"/>
      <c r="EB97" s="32"/>
      <c r="EC97" s="32"/>
      <c r="ED97" s="32"/>
      <c r="EE97" s="32"/>
      <c r="EF97" s="32"/>
      <c r="EG97" s="32"/>
      <c r="EH97" s="32"/>
      <c r="EI97" s="32"/>
      <c r="EJ97" s="32"/>
      <c r="EK97" s="32"/>
      <c r="EL97" s="32"/>
      <c r="EM97" s="32"/>
      <c r="EN97" s="32"/>
      <c r="EO97" s="32"/>
      <c r="EP97" s="32"/>
      <c r="EQ97" s="32"/>
      <c r="ER97" s="32"/>
      <c r="ES97" s="32"/>
      <c r="ET97" s="32"/>
      <c r="EU97" s="32"/>
      <c r="EV97" s="32"/>
      <c r="EW97" s="32"/>
      <c r="EX97" s="32"/>
      <c r="EY97" s="32"/>
      <c r="EZ97" s="32"/>
      <c r="FA97" s="32"/>
      <c r="FB97" s="32"/>
      <c r="FC97" s="32"/>
      <c r="FD97" s="32"/>
      <c r="FE97" s="32"/>
      <c r="FF97" s="32"/>
      <c r="FG97" s="32"/>
      <c r="FH97" s="32"/>
      <c r="FI97" s="32"/>
      <c r="FJ97" s="32"/>
      <c r="FK97" s="32"/>
      <c r="FL97" s="32"/>
      <c r="FM97" s="32"/>
      <c r="FN97" s="32"/>
      <c r="FO97" s="32"/>
      <c r="FP97" s="32"/>
      <c r="FQ97" s="32"/>
      <c r="FR97" s="32"/>
      <c r="FS97" s="32"/>
      <c r="FT97" s="32"/>
      <c r="FU97" s="32"/>
      <c r="FV97" s="32"/>
      <c r="FW97" s="32"/>
      <c r="FX97" s="32"/>
      <c r="FY97" s="32"/>
      <c r="FZ97" s="32"/>
      <c r="GA97" s="32"/>
      <c r="GB97" s="32"/>
      <c r="GC97" s="32"/>
      <c r="GD97" s="32"/>
      <c r="GE97" s="32"/>
      <c r="GF97" s="32"/>
      <c r="GG97" s="32"/>
      <c r="GH97" s="32"/>
      <c r="GI97" s="32"/>
      <c r="GJ97" s="32"/>
      <c r="GK97" s="32"/>
      <c r="GL97" s="32"/>
      <c r="GM97" s="32"/>
      <c r="GN97" s="32"/>
      <c r="GO97" s="32"/>
      <c r="GP97" s="32"/>
      <c r="GQ97" s="32"/>
      <c r="GR97" s="32"/>
      <c r="GS97" s="32"/>
      <c r="GT97" s="32"/>
      <c r="GU97" s="32"/>
      <c r="GV97" s="32"/>
      <c r="GW97" s="32"/>
      <c r="GX97" s="32"/>
      <c r="GY97" s="32"/>
      <c r="GZ97" s="32"/>
      <c r="HA97" s="32"/>
      <c r="HB97" s="32"/>
      <c r="HC97" s="32"/>
      <c r="HD97" s="32"/>
      <c r="HE97" s="32"/>
      <c r="HF97" s="32"/>
      <c r="HG97" s="32"/>
      <c r="HH97" s="32"/>
      <c r="HI97" s="32"/>
      <c r="HJ97" s="32"/>
      <c r="HK97" s="32"/>
      <c r="HL97" s="32"/>
      <c r="HM97" s="32"/>
      <c r="HN97" s="32"/>
      <c r="HO97" s="32"/>
      <c r="HP97" s="32"/>
      <c r="HQ97" s="32"/>
      <c r="HR97" s="32"/>
      <c r="HS97" s="32"/>
      <c r="HT97" s="32"/>
      <c r="HU97" s="32"/>
      <c r="HV97" s="32"/>
      <c r="HW97" s="32"/>
      <c r="HX97" s="32"/>
      <c r="HY97" s="32"/>
      <c r="HZ97" s="32"/>
      <c r="IA97" s="32"/>
      <c r="IB97" s="32"/>
      <c r="IC97" s="32"/>
      <c r="ID97" s="32"/>
      <c r="IE97" s="32"/>
      <c r="IF97" s="32"/>
      <c r="IG97" s="32"/>
      <c r="IH97" s="32"/>
      <c r="II97" s="32"/>
      <c r="IJ97" s="32"/>
      <c r="IK97" s="32"/>
      <c r="IL97" s="32"/>
      <c r="IM97" s="32"/>
      <c r="IN97" s="32"/>
      <c r="IO97" s="32"/>
      <c r="IP97" s="32"/>
      <c r="IQ97" s="32"/>
      <c r="IR97" s="32"/>
      <c r="IS97" s="32"/>
      <c r="IT97" s="32"/>
      <c r="IU97" s="32"/>
      <c r="IV97" s="32"/>
    </row>
    <row r="98" spans="1:256" x14ac:dyDescent="0.2">
      <c r="A98" s="32"/>
      <c r="B98" s="739" t="str">
        <f>+Operations!A68</f>
        <v>Pest Control</v>
      </c>
      <c r="C98" s="757">
        <f>Operations!N68</f>
        <v>9296.5499999999975</v>
      </c>
      <c r="D98" s="761">
        <f>Operations!S68</f>
        <v>9813.0249999999996</v>
      </c>
      <c r="E98" s="757">
        <f>Operations!X68</f>
        <v>10922.625</v>
      </c>
      <c r="F98" s="757">
        <f>Operations!AC68</f>
        <v>11442.75</v>
      </c>
      <c r="G98" s="758">
        <f>Operations!AH68</f>
        <v>12483</v>
      </c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/>
      <c r="AM98" s="32"/>
      <c r="AN98" s="32"/>
      <c r="AO98" s="32"/>
      <c r="AP98" s="32"/>
      <c r="AQ98" s="32"/>
      <c r="AR98" s="32"/>
      <c r="AS98" s="32"/>
      <c r="AT98" s="32"/>
      <c r="AU98" s="32"/>
      <c r="AV98" s="32"/>
      <c r="AW98" s="32"/>
      <c r="AX98" s="32"/>
      <c r="AY98" s="32"/>
      <c r="AZ98" s="32"/>
      <c r="BA98" s="32"/>
      <c r="BB98" s="32"/>
      <c r="BC98" s="32"/>
      <c r="BD98" s="32"/>
      <c r="BE98" s="32"/>
      <c r="BF98" s="32"/>
      <c r="BG98" s="32"/>
      <c r="BH98" s="32"/>
      <c r="BI98" s="32"/>
      <c r="BJ98" s="32"/>
      <c r="BK98" s="32"/>
      <c r="BL98" s="32"/>
      <c r="BM98" s="32"/>
      <c r="BN98" s="32"/>
      <c r="BO98" s="32"/>
      <c r="BP98" s="32"/>
      <c r="BQ98" s="32"/>
      <c r="BR98" s="32"/>
      <c r="BS98" s="32"/>
      <c r="BT98" s="32"/>
      <c r="BU98" s="32"/>
      <c r="BV98" s="32"/>
      <c r="BW98" s="32"/>
      <c r="BX98" s="32"/>
      <c r="BY98" s="32"/>
      <c r="BZ98" s="32"/>
      <c r="CA98" s="32"/>
      <c r="CB98" s="32"/>
      <c r="CC98" s="32"/>
      <c r="CD98" s="32"/>
      <c r="CE98" s="32"/>
      <c r="CF98" s="32"/>
      <c r="CG98" s="32"/>
      <c r="CH98" s="32"/>
      <c r="CI98" s="32"/>
      <c r="CJ98" s="32"/>
      <c r="CK98" s="32"/>
      <c r="CL98" s="32"/>
      <c r="CM98" s="32"/>
      <c r="CN98" s="32"/>
      <c r="CO98" s="32"/>
      <c r="CP98" s="32"/>
      <c r="CQ98" s="32"/>
      <c r="CR98" s="32"/>
      <c r="CS98" s="32"/>
      <c r="CT98" s="32"/>
      <c r="CU98" s="32"/>
      <c r="CV98" s="32"/>
      <c r="CW98" s="32"/>
      <c r="CX98" s="32"/>
      <c r="CY98" s="32"/>
      <c r="CZ98" s="32"/>
      <c r="DA98" s="32"/>
      <c r="DB98" s="32"/>
      <c r="DC98" s="32"/>
      <c r="DD98" s="32"/>
      <c r="DE98" s="32"/>
      <c r="DF98" s="32"/>
      <c r="DG98" s="32"/>
      <c r="DH98" s="32"/>
      <c r="DI98" s="32"/>
      <c r="DJ98" s="32"/>
      <c r="DK98" s="32"/>
      <c r="DL98" s="32"/>
      <c r="DM98" s="32"/>
      <c r="DN98" s="32"/>
      <c r="DO98" s="32"/>
      <c r="DP98" s="32"/>
      <c r="DQ98" s="32"/>
      <c r="DR98" s="32"/>
      <c r="DS98" s="32"/>
      <c r="DT98" s="32"/>
      <c r="DU98" s="32"/>
      <c r="DV98" s="32"/>
      <c r="DW98" s="32"/>
      <c r="DX98" s="32"/>
      <c r="DY98" s="32"/>
      <c r="DZ98" s="32"/>
      <c r="EA98" s="32"/>
      <c r="EB98" s="32"/>
      <c r="EC98" s="32"/>
      <c r="ED98" s="32"/>
      <c r="EE98" s="32"/>
      <c r="EF98" s="32"/>
      <c r="EG98" s="32"/>
      <c r="EH98" s="32"/>
      <c r="EI98" s="32"/>
      <c r="EJ98" s="32"/>
      <c r="EK98" s="32"/>
      <c r="EL98" s="32"/>
      <c r="EM98" s="32"/>
      <c r="EN98" s="32"/>
      <c r="EO98" s="32"/>
      <c r="EP98" s="32"/>
      <c r="EQ98" s="32"/>
      <c r="ER98" s="32"/>
      <c r="ES98" s="32"/>
      <c r="ET98" s="32"/>
      <c r="EU98" s="32"/>
      <c r="EV98" s="32"/>
      <c r="EW98" s="32"/>
      <c r="EX98" s="32"/>
      <c r="EY98" s="32"/>
      <c r="EZ98" s="32"/>
      <c r="FA98" s="32"/>
      <c r="FB98" s="32"/>
      <c r="FC98" s="32"/>
      <c r="FD98" s="32"/>
      <c r="FE98" s="32"/>
      <c r="FF98" s="32"/>
      <c r="FG98" s="32"/>
      <c r="FH98" s="32"/>
      <c r="FI98" s="32"/>
      <c r="FJ98" s="32"/>
      <c r="FK98" s="32"/>
      <c r="FL98" s="32"/>
      <c r="FM98" s="32"/>
      <c r="FN98" s="32"/>
      <c r="FO98" s="32"/>
      <c r="FP98" s="32"/>
      <c r="FQ98" s="32"/>
      <c r="FR98" s="32"/>
      <c r="FS98" s="32"/>
      <c r="FT98" s="32"/>
      <c r="FU98" s="32"/>
      <c r="FV98" s="32"/>
      <c r="FW98" s="32"/>
      <c r="FX98" s="32"/>
      <c r="FY98" s="32"/>
      <c r="FZ98" s="32"/>
      <c r="GA98" s="32"/>
      <c r="GB98" s="32"/>
      <c r="GC98" s="32"/>
      <c r="GD98" s="32"/>
      <c r="GE98" s="32"/>
      <c r="GF98" s="32"/>
      <c r="GG98" s="32"/>
      <c r="GH98" s="32"/>
      <c r="GI98" s="32"/>
      <c r="GJ98" s="32"/>
      <c r="GK98" s="32"/>
      <c r="GL98" s="32"/>
      <c r="GM98" s="32"/>
      <c r="GN98" s="32"/>
      <c r="GO98" s="32"/>
      <c r="GP98" s="32"/>
      <c r="GQ98" s="32"/>
      <c r="GR98" s="32"/>
      <c r="GS98" s="32"/>
      <c r="GT98" s="32"/>
      <c r="GU98" s="32"/>
      <c r="GV98" s="32"/>
      <c r="GW98" s="32"/>
      <c r="GX98" s="32"/>
      <c r="GY98" s="32"/>
      <c r="GZ98" s="32"/>
      <c r="HA98" s="32"/>
      <c r="HB98" s="32"/>
      <c r="HC98" s="32"/>
      <c r="HD98" s="32"/>
      <c r="HE98" s="32"/>
      <c r="HF98" s="32"/>
      <c r="HG98" s="32"/>
      <c r="HH98" s="32"/>
      <c r="HI98" s="32"/>
      <c r="HJ98" s="32"/>
      <c r="HK98" s="32"/>
      <c r="HL98" s="32"/>
      <c r="HM98" s="32"/>
      <c r="HN98" s="32"/>
      <c r="HO98" s="32"/>
      <c r="HP98" s="32"/>
      <c r="HQ98" s="32"/>
      <c r="HR98" s="32"/>
      <c r="HS98" s="32"/>
      <c r="HT98" s="32"/>
      <c r="HU98" s="32"/>
      <c r="HV98" s="32"/>
      <c r="HW98" s="32"/>
      <c r="HX98" s="32"/>
      <c r="HY98" s="32"/>
      <c r="HZ98" s="32"/>
      <c r="IA98" s="32"/>
      <c r="IB98" s="32"/>
      <c r="IC98" s="32"/>
      <c r="ID98" s="32"/>
      <c r="IE98" s="32"/>
      <c r="IF98" s="32"/>
      <c r="IG98" s="32"/>
      <c r="IH98" s="32"/>
      <c r="II98" s="32"/>
      <c r="IJ98" s="32"/>
      <c r="IK98" s="32"/>
      <c r="IL98" s="32"/>
      <c r="IM98" s="32"/>
      <c r="IN98" s="32"/>
      <c r="IO98" s="32"/>
      <c r="IP98" s="32"/>
      <c r="IQ98" s="32"/>
      <c r="IR98" s="32"/>
      <c r="IS98" s="32"/>
      <c r="IT98" s="32"/>
      <c r="IU98" s="32"/>
      <c r="IV98" s="32"/>
    </row>
    <row r="99" spans="1:256" x14ac:dyDescent="0.2">
      <c r="A99" s="32"/>
      <c r="B99" s="739" t="str">
        <f>+Operations!A69</f>
        <v>Medical Record Supplies</v>
      </c>
      <c r="C99" s="757">
        <f>Operations!N69</f>
        <v>4648.2749999999987</v>
      </c>
      <c r="D99" s="761">
        <f>Operations!S69</f>
        <v>4906.5124999999998</v>
      </c>
      <c r="E99" s="757">
        <f>Operations!X69</f>
        <v>5461.3125</v>
      </c>
      <c r="F99" s="757">
        <f>Operations!AC69</f>
        <v>5721.375</v>
      </c>
      <c r="G99" s="758">
        <f>Operations!AH69</f>
        <v>6241.5</v>
      </c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  <c r="AB99" s="32"/>
      <c r="AC99" s="32"/>
      <c r="AD99" s="32"/>
      <c r="AE99" s="32"/>
      <c r="AF99" s="32"/>
      <c r="AG99" s="32"/>
      <c r="AH99" s="32"/>
      <c r="AI99" s="32"/>
      <c r="AJ99" s="32"/>
      <c r="AK99" s="32"/>
      <c r="AL99" s="32"/>
      <c r="AM99" s="32"/>
      <c r="AN99" s="32"/>
      <c r="AO99" s="32"/>
      <c r="AP99" s="32"/>
      <c r="AQ99" s="32"/>
      <c r="AR99" s="32"/>
      <c r="AS99" s="32"/>
      <c r="AT99" s="32"/>
      <c r="AU99" s="32"/>
      <c r="AV99" s="32"/>
      <c r="AW99" s="32"/>
      <c r="AX99" s="32"/>
      <c r="AY99" s="32"/>
      <c r="AZ99" s="32"/>
      <c r="BA99" s="32"/>
      <c r="BB99" s="32"/>
      <c r="BC99" s="32"/>
      <c r="BD99" s="32"/>
      <c r="BE99" s="32"/>
      <c r="BF99" s="32"/>
      <c r="BG99" s="32"/>
      <c r="BH99" s="32"/>
      <c r="BI99" s="32"/>
      <c r="BJ99" s="32"/>
      <c r="BK99" s="32"/>
      <c r="BL99" s="32"/>
      <c r="BM99" s="32"/>
      <c r="BN99" s="32"/>
      <c r="BO99" s="32"/>
      <c r="BP99" s="32"/>
      <c r="BQ99" s="32"/>
      <c r="BR99" s="32"/>
      <c r="BS99" s="32"/>
      <c r="BT99" s="32"/>
      <c r="BU99" s="32"/>
      <c r="BV99" s="32"/>
      <c r="BW99" s="32"/>
      <c r="BX99" s="32"/>
      <c r="BY99" s="32"/>
      <c r="BZ99" s="32"/>
      <c r="CA99" s="32"/>
      <c r="CB99" s="32"/>
      <c r="CC99" s="32"/>
      <c r="CD99" s="32"/>
      <c r="CE99" s="32"/>
      <c r="CF99" s="32"/>
      <c r="CG99" s="32"/>
      <c r="CH99" s="32"/>
      <c r="CI99" s="32"/>
      <c r="CJ99" s="32"/>
      <c r="CK99" s="32"/>
      <c r="CL99" s="32"/>
      <c r="CM99" s="32"/>
      <c r="CN99" s="32"/>
      <c r="CO99" s="32"/>
      <c r="CP99" s="32"/>
      <c r="CQ99" s="32"/>
      <c r="CR99" s="32"/>
      <c r="CS99" s="32"/>
      <c r="CT99" s="32"/>
      <c r="CU99" s="32"/>
      <c r="CV99" s="32"/>
      <c r="CW99" s="32"/>
      <c r="CX99" s="32"/>
      <c r="CY99" s="32"/>
      <c r="CZ99" s="32"/>
      <c r="DA99" s="32"/>
      <c r="DB99" s="32"/>
      <c r="DC99" s="32"/>
      <c r="DD99" s="32"/>
      <c r="DE99" s="32"/>
      <c r="DF99" s="32"/>
      <c r="DG99" s="32"/>
      <c r="DH99" s="32"/>
      <c r="DI99" s="32"/>
      <c r="DJ99" s="32"/>
      <c r="DK99" s="32"/>
      <c r="DL99" s="32"/>
      <c r="DM99" s="32"/>
      <c r="DN99" s="32"/>
      <c r="DO99" s="32"/>
      <c r="DP99" s="32"/>
      <c r="DQ99" s="32"/>
      <c r="DR99" s="32"/>
      <c r="DS99" s="32"/>
      <c r="DT99" s="32"/>
      <c r="DU99" s="32"/>
      <c r="DV99" s="32"/>
      <c r="DW99" s="32"/>
      <c r="DX99" s="32"/>
      <c r="DY99" s="32"/>
      <c r="DZ99" s="32"/>
      <c r="EA99" s="32"/>
      <c r="EB99" s="32"/>
      <c r="EC99" s="32"/>
      <c r="ED99" s="32"/>
      <c r="EE99" s="32"/>
      <c r="EF99" s="32"/>
      <c r="EG99" s="32"/>
      <c r="EH99" s="32"/>
      <c r="EI99" s="32"/>
      <c r="EJ99" s="32"/>
      <c r="EK99" s="32"/>
      <c r="EL99" s="32"/>
      <c r="EM99" s="32"/>
      <c r="EN99" s="32"/>
      <c r="EO99" s="32"/>
      <c r="EP99" s="32"/>
      <c r="EQ99" s="32"/>
      <c r="ER99" s="32"/>
      <c r="ES99" s="32"/>
      <c r="ET99" s="32"/>
      <c r="EU99" s="32"/>
      <c r="EV99" s="32"/>
      <c r="EW99" s="32"/>
      <c r="EX99" s="32"/>
      <c r="EY99" s="32"/>
      <c r="EZ99" s="32"/>
      <c r="FA99" s="32"/>
      <c r="FB99" s="32"/>
      <c r="FC99" s="32"/>
      <c r="FD99" s="32"/>
      <c r="FE99" s="32"/>
      <c r="FF99" s="32"/>
      <c r="FG99" s="32"/>
      <c r="FH99" s="32"/>
      <c r="FI99" s="32"/>
      <c r="FJ99" s="32"/>
      <c r="FK99" s="32"/>
      <c r="FL99" s="32"/>
      <c r="FM99" s="32"/>
      <c r="FN99" s="32"/>
      <c r="FO99" s="32"/>
      <c r="FP99" s="32"/>
      <c r="FQ99" s="32"/>
      <c r="FR99" s="32"/>
      <c r="FS99" s="32"/>
      <c r="FT99" s="32"/>
      <c r="FU99" s="32"/>
      <c r="FV99" s="32"/>
      <c r="FW99" s="32"/>
      <c r="FX99" s="32"/>
      <c r="FY99" s="32"/>
      <c r="FZ99" s="32"/>
      <c r="GA99" s="32"/>
      <c r="GB99" s="32"/>
      <c r="GC99" s="32"/>
      <c r="GD99" s="32"/>
      <c r="GE99" s="32"/>
      <c r="GF99" s="32"/>
      <c r="GG99" s="32"/>
      <c r="GH99" s="32"/>
      <c r="GI99" s="32"/>
      <c r="GJ99" s="32"/>
      <c r="GK99" s="32"/>
      <c r="GL99" s="32"/>
      <c r="GM99" s="32"/>
      <c r="GN99" s="32"/>
      <c r="GO99" s="32"/>
      <c r="GP99" s="32"/>
      <c r="GQ99" s="32"/>
      <c r="GR99" s="32"/>
      <c r="GS99" s="32"/>
      <c r="GT99" s="32"/>
      <c r="GU99" s="32"/>
      <c r="GV99" s="32"/>
      <c r="GW99" s="32"/>
      <c r="GX99" s="32"/>
      <c r="GY99" s="32"/>
      <c r="GZ99" s="32"/>
      <c r="HA99" s="32"/>
      <c r="HB99" s="32"/>
      <c r="HC99" s="32"/>
      <c r="HD99" s="32"/>
      <c r="HE99" s="32"/>
      <c r="HF99" s="32"/>
      <c r="HG99" s="32"/>
      <c r="HH99" s="32"/>
      <c r="HI99" s="32"/>
      <c r="HJ99" s="32"/>
      <c r="HK99" s="32"/>
      <c r="HL99" s="32"/>
      <c r="HM99" s="32"/>
      <c r="HN99" s="32"/>
      <c r="HO99" s="32"/>
      <c r="HP99" s="32"/>
      <c r="HQ99" s="32"/>
      <c r="HR99" s="32"/>
      <c r="HS99" s="32"/>
      <c r="HT99" s="32"/>
      <c r="HU99" s="32"/>
      <c r="HV99" s="32"/>
      <c r="HW99" s="32"/>
      <c r="HX99" s="32"/>
      <c r="HY99" s="32"/>
      <c r="HZ99" s="32"/>
      <c r="IA99" s="32"/>
      <c r="IB99" s="32"/>
      <c r="IC99" s="32"/>
      <c r="ID99" s="32"/>
      <c r="IE99" s="32"/>
      <c r="IF99" s="32"/>
      <c r="IG99" s="32"/>
      <c r="IH99" s="32"/>
      <c r="II99" s="32"/>
      <c r="IJ99" s="32"/>
      <c r="IK99" s="32"/>
      <c r="IL99" s="32"/>
      <c r="IM99" s="32"/>
      <c r="IN99" s="32"/>
      <c r="IO99" s="32"/>
      <c r="IP99" s="32"/>
      <c r="IQ99" s="32"/>
      <c r="IR99" s="32"/>
      <c r="IS99" s="32"/>
      <c r="IT99" s="32"/>
      <c r="IU99" s="32"/>
      <c r="IV99" s="32"/>
    </row>
    <row r="100" spans="1:256" hidden="1" x14ac:dyDescent="0.2">
      <c r="A100" s="32"/>
      <c r="B100" s="739" t="str">
        <f>+Operations!A70</f>
        <v>Contract- Nursing</v>
      </c>
      <c r="C100" s="757">
        <f>Operations!N70</f>
        <v>0</v>
      </c>
      <c r="D100" s="761">
        <f>Operations!S70</f>
        <v>0</v>
      </c>
      <c r="E100" s="757">
        <f>Operations!X70</f>
        <v>0</v>
      </c>
      <c r="F100" s="757">
        <f>Operations!AC70</f>
        <v>0</v>
      </c>
      <c r="G100" s="758">
        <f>Operations!AH70</f>
        <v>0</v>
      </c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  <c r="AM100" s="32"/>
      <c r="AN100" s="32"/>
      <c r="AO100" s="32"/>
      <c r="AP100" s="32"/>
      <c r="AQ100" s="32"/>
      <c r="AR100" s="32"/>
      <c r="AS100" s="32"/>
      <c r="AT100" s="32"/>
      <c r="AU100" s="32"/>
      <c r="AV100" s="32"/>
      <c r="AW100" s="32"/>
      <c r="AX100" s="32"/>
      <c r="AY100" s="32"/>
      <c r="AZ100" s="32"/>
      <c r="BA100" s="32"/>
      <c r="BB100" s="32"/>
      <c r="BC100" s="32"/>
      <c r="BD100" s="32"/>
      <c r="BE100" s="32"/>
      <c r="BF100" s="32"/>
      <c r="BG100" s="32"/>
      <c r="BH100" s="32"/>
      <c r="BI100" s="32"/>
      <c r="BJ100" s="32"/>
      <c r="BK100" s="32"/>
      <c r="BL100" s="32"/>
      <c r="BM100" s="32"/>
      <c r="BN100" s="32"/>
      <c r="BO100" s="32"/>
      <c r="BP100" s="32"/>
      <c r="BQ100" s="32"/>
      <c r="BR100" s="32"/>
      <c r="BS100" s="32"/>
      <c r="BT100" s="32"/>
      <c r="BU100" s="32"/>
      <c r="BV100" s="32"/>
      <c r="BW100" s="32"/>
      <c r="BX100" s="32"/>
      <c r="BY100" s="32"/>
      <c r="BZ100" s="32"/>
      <c r="CA100" s="32"/>
      <c r="CB100" s="32"/>
      <c r="CC100" s="32"/>
      <c r="CD100" s="32"/>
      <c r="CE100" s="32"/>
      <c r="CF100" s="32"/>
      <c r="CG100" s="32"/>
      <c r="CH100" s="32"/>
      <c r="CI100" s="32"/>
      <c r="CJ100" s="32"/>
      <c r="CK100" s="32"/>
      <c r="CL100" s="32"/>
      <c r="CM100" s="32"/>
      <c r="CN100" s="32"/>
      <c r="CO100" s="32"/>
      <c r="CP100" s="32"/>
      <c r="CQ100" s="32"/>
      <c r="CR100" s="32"/>
      <c r="CS100" s="32"/>
      <c r="CT100" s="32"/>
      <c r="CU100" s="32"/>
      <c r="CV100" s="32"/>
      <c r="CW100" s="32"/>
      <c r="CX100" s="32"/>
      <c r="CY100" s="32"/>
      <c r="CZ100" s="32"/>
      <c r="DA100" s="32"/>
      <c r="DB100" s="32"/>
      <c r="DC100" s="32"/>
      <c r="DD100" s="32"/>
      <c r="DE100" s="32"/>
      <c r="DF100" s="32"/>
      <c r="DG100" s="32"/>
      <c r="DH100" s="32"/>
      <c r="DI100" s="32"/>
      <c r="DJ100" s="32"/>
      <c r="DK100" s="32"/>
      <c r="DL100" s="32"/>
      <c r="DM100" s="32"/>
      <c r="DN100" s="32"/>
      <c r="DO100" s="32"/>
      <c r="DP100" s="32"/>
      <c r="DQ100" s="32"/>
      <c r="DR100" s="32"/>
      <c r="DS100" s="32"/>
      <c r="DT100" s="32"/>
      <c r="DU100" s="32"/>
      <c r="DV100" s="32"/>
      <c r="DW100" s="32"/>
      <c r="DX100" s="32"/>
      <c r="DY100" s="32"/>
      <c r="DZ100" s="32"/>
      <c r="EA100" s="32"/>
      <c r="EB100" s="32"/>
      <c r="EC100" s="32"/>
      <c r="ED100" s="32"/>
      <c r="EE100" s="32"/>
      <c r="EF100" s="32"/>
      <c r="EG100" s="32"/>
      <c r="EH100" s="32"/>
      <c r="EI100" s="32"/>
      <c r="EJ100" s="32"/>
      <c r="EK100" s="32"/>
      <c r="EL100" s="32"/>
      <c r="EM100" s="32"/>
      <c r="EN100" s="32"/>
      <c r="EO100" s="32"/>
      <c r="EP100" s="32"/>
      <c r="EQ100" s="32"/>
      <c r="ER100" s="32"/>
      <c r="ES100" s="32"/>
      <c r="ET100" s="32"/>
      <c r="EU100" s="32"/>
      <c r="EV100" s="32"/>
      <c r="EW100" s="32"/>
      <c r="EX100" s="32"/>
      <c r="EY100" s="32"/>
      <c r="EZ100" s="32"/>
      <c r="FA100" s="32"/>
      <c r="FB100" s="32"/>
      <c r="FC100" s="32"/>
      <c r="FD100" s="32"/>
      <c r="FE100" s="32"/>
      <c r="FF100" s="32"/>
      <c r="FG100" s="32"/>
      <c r="FH100" s="32"/>
      <c r="FI100" s="32"/>
      <c r="FJ100" s="32"/>
      <c r="FK100" s="32"/>
      <c r="FL100" s="32"/>
      <c r="FM100" s="32"/>
      <c r="FN100" s="32"/>
      <c r="FO100" s="32"/>
      <c r="FP100" s="32"/>
      <c r="FQ100" s="32"/>
      <c r="FR100" s="32"/>
      <c r="FS100" s="32"/>
      <c r="FT100" s="32"/>
      <c r="FU100" s="32"/>
      <c r="FV100" s="32"/>
      <c r="FW100" s="32"/>
      <c r="FX100" s="32"/>
      <c r="FY100" s="32"/>
      <c r="FZ100" s="32"/>
      <c r="GA100" s="32"/>
      <c r="GB100" s="32"/>
      <c r="GC100" s="32"/>
      <c r="GD100" s="32"/>
      <c r="GE100" s="32"/>
      <c r="GF100" s="32"/>
      <c r="GG100" s="32"/>
      <c r="GH100" s="32"/>
      <c r="GI100" s="32"/>
      <c r="GJ100" s="32"/>
      <c r="GK100" s="32"/>
      <c r="GL100" s="32"/>
      <c r="GM100" s="32"/>
      <c r="GN100" s="32"/>
      <c r="GO100" s="32"/>
      <c r="GP100" s="32"/>
      <c r="GQ100" s="32"/>
      <c r="GR100" s="32"/>
      <c r="GS100" s="32"/>
      <c r="GT100" s="32"/>
      <c r="GU100" s="32"/>
      <c r="GV100" s="32"/>
      <c r="GW100" s="32"/>
      <c r="GX100" s="32"/>
      <c r="GY100" s="32"/>
      <c r="GZ100" s="32"/>
      <c r="HA100" s="32"/>
      <c r="HB100" s="32"/>
      <c r="HC100" s="32"/>
      <c r="HD100" s="32"/>
      <c r="HE100" s="32"/>
      <c r="HF100" s="32"/>
      <c r="HG100" s="32"/>
      <c r="HH100" s="32"/>
      <c r="HI100" s="32"/>
      <c r="HJ100" s="32"/>
      <c r="HK100" s="32"/>
      <c r="HL100" s="32"/>
      <c r="HM100" s="32"/>
      <c r="HN100" s="32"/>
      <c r="HO100" s="32"/>
      <c r="HP100" s="32"/>
      <c r="HQ100" s="32"/>
      <c r="HR100" s="32"/>
      <c r="HS100" s="32"/>
      <c r="HT100" s="32"/>
      <c r="HU100" s="32"/>
      <c r="HV100" s="32"/>
      <c r="HW100" s="32"/>
      <c r="HX100" s="32"/>
      <c r="HY100" s="32"/>
      <c r="HZ100" s="32"/>
      <c r="IA100" s="32"/>
      <c r="IB100" s="32"/>
      <c r="IC100" s="32"/>
      <c r="ID100" s="32"/>
      <c r="IE100" s="32"/>
      <c r="IF100" s="32"/>
      <c r="IG100" s="32"/>
      <c r="IH100" s="32"/>
      <c r="II100" s="32"/>
      <c r="IJ100" s="32"/>
      <c r="IK100" s="32"/>
      <c r="IL100" s="32"/>
      <c r="IM100" s="32"/>
      <c r="IN100" s="32"/>
      <c r="IO100" s="32"/>
      <c r="IP100" s="32"/>
      <c r="IQ100" s="32"/>
      <c r="IR100" s="32"/>
      <c r="IS100" s="32"/>
      <c r="IT100" s="32"/>
      <c r="IU100" s="32"/>
      <c r="IV100" s="32"/>
    </row>
    <row r="101" spans="1:256" hidden="1" x14ac:dyDescent="0.2">
      <c r="A101" s="32"/>
      <c r="B101" s="739" t="str">
        <f>+Operations!A71</f>
        <v>Contract-Other</v>
      </c>
      <c r="C101" s="757">
        <f>Operations!N71</f>
        <v>0</v>
      </c>
      <c r="D101" s="761">
        <f>Operations!S71</f>
        <v>0</v>
      </c>
      <c r="E101" s="757">
        <f>Operations!X71</f>
        <v>0</v>
      </c>
      <c r="F101" s="757">
        <f>Operations!AC71</f>
        <v>0</v>
      </c>
      <c r="G101" s="758">
        <f>Operations!AH71</f>
        <v>0</v>
      </c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  <c r="AB101" s="32"/>
      <c r="AC101" s="32"/>
      <c r="AD101" s="32"/>
      <c r="AE101" s="32"/>
      <c r="AF101" s="32"/>
      <c r="AG101" s="32"/>
      <c r="AH101" s="32"/>
      <c r="AI101" s="32"/>
      <c r="AJ101" s="32"/>
      <c r="AK101" s="32"/>
      <c r="AL101" s="32"/>
      <c r="AM101" s="32"/>
      <c r="AN101" s="32"/>
      <c r="AO101" s="32"/>
      <c r="AP101" s="32"/>
      <c r="AQ101" s="32"/>
      <c r="AR101" s="32"/>
      <c r="AS101" s="32"/>
      <c r="AT101" s="32"/>
      <c r="AU101" s="32"/>
      <c r="AV101" s="32"/>
      <c r="AW101" s="32"/>
      <c r="AX101" s="32"/>
      <c r="AY101" s="32"/>
      <c r="AZ101" s="32"/>
      <c r="BA101" s="32"/>
      <c r="BB101" s="32"/>
      <c r="BC101" s="32"/>
      <c r="BD101" s="32"/>
      <c r="BE101" s="32"/>
      <c r="BF101" s="32"/>
      <c r="BG101" s="32"/>
      <c r="BH101" s="32"/>
      <c r="BI101" s="32"/>
      <c r="BJ101" s="32"/>
      <c r="BK101" s="32"/>
      <c r="BL101" s="32"/>
      <c r="BM101" s="32"/>
      <c r="BN101" s="32"/>
      <c r="BO101" s="32"/>
      <c r="BP101" s="32"/>
      <c r="BQ101" s="32"/>
      <c r="BR101" s="32"/>
      <c r="BS101" s="32"/>
      <c r="BT101" s="32"/>
      <c r="BU101" s="32"/>
      <c r="BV101" s="32"/>
      <c r="BW101" s="32"/>
      <c r="BX101" s="32"/>
      <c r="BY101" s="32"/>
      <c r="BZ101" s="32"/>
      <c r="CA101" s="32"/>
      <c r="CB101" s="32"/>
      <c r="CC101" s="32"/>
      <c r="CD101" s="32"/>
      <c r="CE101" s="32"/>
      <c r="CF101" s="32"/>
      <c r="CG101" s="32"/>
      <c r="CH101" s="32"/>
      <c r="CI101" s="32"/>
      <c r="CJ101" s="32"/>
      <c r="CK101" s="32"/>
      <c r="CL101" s="32"/>
      <c r="CM101" s="32"/>
      <c r="CN101" s="32"/>
      <c r="CO101" s="32"/>
      <c r="CP101" s="32"/>
      <c r="CQ101" s="32"/>
      <c r="CR101" s="32"/>
      <c r="CS101" s="32"/>
      <c r="CT101" s="32"/>
      <c r="CU101" s="32"/>
      <c r="CV101" s="32"/>
      <c r="CW101" s="32"/>
      <c r="CX101" s="32"/>
      <c r="CY101" s="32"/>
      <c r="CZ101" s="32"/>
      <c r="DA101" s="32"/>
      <c r="DB101" s="32"/>
      <c r="DC101" s="32"/>
      <c r="DD101" s="32"/>
      <c r="DE101" s="32"/>
      <c r="DF101" s="32"/>
      <c r="DG101" s="32"/>
      <c r="DH101" s="32"/>
      <c r="DI101" s="32"/>
      <c r="DJ101" s="32"/>
      <c r="DK101" s="32"/>
      <c r="DL101" s="32"/>
      <c r="DM101" s="32"/>
      <c r="DN101" s="32"/>
      <c r="DO101" s="32"/>
      <c r="DP101" s="32"/>
      <c r="DQ101" s="32"/>
      <c r="DR101" s="32"/>
      <c r="DS101" s="32"/>
      <c r="DT101" s="32"/>
      <c r="DU101" s="32"/>
      <c r="DV101" s="32"/>
      <c r="DW101" s="32"/>
      <c r="DX101" s="32"/>
      <c r="DY101" s="32"/>
      <c r="DZ101" s="32"/>
      <c r="EA101" s="32"/>
      <c r="EB101" s="32"/>
      <c r="EC101" s="32"/>
      <c r="ED101" s="32"/>
      <c r="EE101" s="32"/>
      <c r="EF101" s="32"/>
      <c r="EG101" s="32"/>
      <c r="EH101" s="32"/>
      <c r="EI101" s="32"/>
      <c r="EJ101" s="32"/>
      <c r="EK101" s="32"/>
      <c r="EL101" s="32"/>
      <c r="EM101" s="32"/>
      <c r="EN101" s="32"/>
      <c r="EO101" s="32"/>
      <c r="EP101" s="32"/>
      <c r="EQ101" s="32"/>
      <c r="ER101" s="32"/>
      <c r="ES101" s="32"/>
      <c r="ET101" s="32"/>
      <c r="EU101" s="32"/>
      <c r="EV101" s="32"/>
      <c r="EW101" s="32"/>
      <c r="EX101" s="32"/>
      <c r="EY101" s="32"/>
      <c r="EZ101" s="32"/>
      <c r="FA101" s="32"/>
      <c r="FB101" s="32"/>
      <c r="FC101" s="32"/>
      <c r="FD101" s="32"/>
      <c r="FE101" s="32"/>
      <c r="FF101" s="32"/>
      <c r="FG101" s="32"/>
      <c r="FH101" s="32"/>
      <c r="FI101" s="32"/>
      <c r="FJ101" s="32"/>
      <c r="FK101" s="32"/>
      <c r="FL101" s="32"/>
      <c r="FM101" s="32"/>
      <c r="FN101" s="32"/>
      <c r="FO101" s="32"/>
      <c r="FP101" s="32"/>
      <c r="FQ101" s="32"/>
      <c r="FR101" s="32"/>
      <c r="FS101" s="32"/>
      <c r="FT101" s="32"/>
      <c r="FU101" s="32"/>
      <c r="FV101" s="32"/>
      <c r="FW101" s="32"/>
      <c r="FX101" s="32"/>
      <c r="FY101" s="32"/>
      <c r="FZ101" s="32"/>
      <c r="GA101" s="32"/>
      <c r="GB101" s="32"/>
      <c r="GC101" s="32"/>
      <c r="GD101" s="32"/>
      <c r="GE101" s="32"/>
      <c r="GF101" s="32"/>
      <c r="GG101" s="32"/>
      <c r="GH101" s="32"/>
      <c r="GI101" s="32"/>
      <c r="GJ101" s="32"/>
      <c r="GK101" s="32"/>
      <c r="GL101" s="32"/>
      <c r="GM101" s="32"/>
      <c r="GN101" s="32"/>
      <c r="GO101" s="32"/>
      <c r="GP101" s="32"/>
      <c r="GQ101" s="32"/>
      <c r="GR101" s="32"/>
      <c r="GS101" s="32"/>
      <c r="GT101" s="32"/>
      <c r="GU101" s="32"/>
      <c r="GV101" s="32"/>
      <c r="GW101" s="32"/>
      <c r="GX101" s="32"/>
      <c r="GY101" s="32"/>
      <c r="GZ101" s="32"/>
      <c r="HA101" s="32"/>
      <c r="HB101" s="32"/>
      <c r="HC101" s="32"/>
      <c r="HD101" s="32"/>
      <c r="HE101" s="32"/>
      <c r="HF101" s="32"/>
      <c r="HG101" s="32"/>
      <c r="HH101" s="32"/>
      <c r="HI101" s="32"/>
      <c r="HJ101" s="32"/>
      <c r="HK101" s="32"/>
      <c r="HL101" s="32"/>
      <c r="HM101" s="32"/>
      <c r="HN101" s="32"/>
      <c r="HO101" s="32"/>
      <c r="HP101" s="32"/>
      <c r="HQ101" s="32"/>
      <c r="HR101" s="32"/>
      <c r="HS101" s="32"/>
      <c r="HT101" s="32"/>
      <c r="HU101" s="32"/>
      <c r="HV101" s="32"/>
      <c r="HW101" s="32"/>
      <c r="HX101" s="32"/>
      <c r="HY101" s="32"/>
      <c r="HZ101" s="32"/>
      <c r="IA101" s="32"/>
      <c r="IB101" s="32"/>
      <c r="IC101" s="32"/>
      <c r="ID101" s="32"/>
      <c r="IE101" s="32"/>
      <c r="IF101" s="32"/>
      <c r="IG101" s="32"/>
      <c r="IH101" s="32"/>
      <c r="II101" s="32"/>
      <c r="IJ101" s="32"/>
      <c r="IK101" s="32"/>
      <c r="IL101" s="32"/>
      <c r="IM101" s="32"/>
      <c r="IN101" s="32"/>
      <c r="IO101" s="32"/>
      <c r="IP101" s="32"/>
      <c r="IQ101" s="32"/>
      <c r="IR101" s="32"/>
      <c r="IS101" s="32"/>
      <c r="IT101" s="32"/>
      <c r="IU101" s="32"/>
      <c r="IV101" s="32"/>
    </row>
    <row r="102" spans="1:256" x14ac:dyDescent="0.2">
      <c r="A102" s="32"/>
      <c r="B102" s="739" t="str">
        <f>+Operations!A72</f>
        <v>Management Fees</v>
      </c>
      <c r="C102" s="757">
        <f>Operations!N72</f>
        <v>650758.50000000012</v>
      </c>
      <c r="D102" s="761">
        <f>Operations!S72</f>
        <v>686911.75</v>
      </c>
      <c r="E102" s="757">
        <f>Operations!X72</f>
        <v>764583.75000000012</v>
      </c>
      <c r="F102" s="757">
        <f>Operations!AC72</f>
        <v>800992.5</v>
      </c>
      <c r="G102" s="758">
        <f>Operations!AH72</f>
        <v>873810</v>
      </c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  <c r="AB102" s="32"/>
      <c r="AC102" s="32"/>
      <c r="AD102" s="32"/>
      <c r="AE102" s="32"/>
      <c r="AF102" s="32"/>
      <c r="AG102" s="32"/>
      <c r="AH102" s="32"/>
      <c r="AI102" s="32"/>
      <c r="AJ102" s="32"/>
      <c r="AK102" s="32"/>
      <c r="AL102" s="32"/>
      <c r="AM102" s="32"/>
      <c r="AN102" s="32"/>
      <c r="AO102" s="32"/>
      <c r="AP102" s="32"/>
      <c r="AQ102" s="32"/>
      <c r="AR102" s="32"/>
      <c r="AS102" s="32"/>
      <c r="AT102" s="32"/>
      <c r="AU102" s="32"/>
      <c r="AV102" s="32"/>
      <c r="AW102" s="32"/>
      <c r="AX102" s="32"/>
      <c r="AY102" s="32"/>
      <c r="AZ102" s="32"/>
      <c r="BA102" s="32"/>
      <c r="BB102" s="32"/>
      <c r="BC102" s="32"/>
      <c r="BD102" s="32"/>
      <c r="BE102" s="32"/>
      <c r="BF102" s="32"/>
      <c r="BG102" s="32"/>
      <c r="BH102" s="32"/>
      <c r="BI102" s="32"/>
      <c r="BJ102" s="32"/>
      <c r="BK102" s="32"/>
      <c r="BL102" s="32"/>
      <c r="BM102" s="32"/>
      <c r="BN102" s="32"/>
      <c r="BO102" s="32"/>
      <c r="BP102" s="32"/>
      <c r="BQ102" s="32"/>
      <c r="BR102" s="32"/>
      <c r="BS102" s="32"/>
      <c r="BT102" s="32"/>
      <c r="BU102" s="32"/>
      <c r="BV102" s="32"/>
      <c r="BW102" s="32"/>
      <c r="BX102" s="32"/>
      <c r="BY102" s="32"/>
      <c r="BZ102" s="32"/>
      <c r="CA102" s="32"/>
      <c r="CB102" s="32"/>
      <c r="CC102" s="32"/>
      <c r="CD102" s="32"/>
      <c r="CE102" s="32"/>
      <c r="CF102" s="32"/>
      <c r="CG102" s="32"/>
      <c r="CH102" s="32"/>
      <c r="CI102" s="32"/>
      <c r="CJ102" s="32"/>
      <c r="CK102" s="32"/>
      <c r="CL102" s="32"/>
      <c r="CM102" s="32"/>
      <c r="CN102" s="32"/>
      <c r="CO102" s="32"/>
      <c r="CP102" s="32"/>
      <c r="CQ102" s="32"/>
      <c r="CR102" s="32"/>
      <c r="CS102" s="32"/>
      <c r="CT102" s="32"/>
      <c r="CU102" s="32"/>
      <c r="CV102" s="32"/>
      <c r="CW102" s="32"/>
      <c r="CX102" s="32"/>
      <c r="CY102" s="32"/>
      <c r="CZ102" s="32"/>
      <c r="DA102" s="32"/>
      <c r="DB102" s="32"/>
      <c r="DC102" s="32"/>
      <c r="DD102" s="32"/>
      <c r="DE102" s="32"/>
      <c r="DF102" s="32"/>
      <c r="DG102" s="32"/>
      <c r="DH102" s="32"/>
      <c r="DI102" s="32"/>
      <c r="DJ102" s="32"/>
      <c r="DK102" s="32"/>
      <c r="DL102" s="32"/>
      <c r="DM102" s="32"/>
      <c r="DN102" s="32"/>
      <c r="DO102" s="32"/>
      <c r="DP102" s="32"/>
      <c r="DQ102" s="32"/>
      <c r="DR102" s="32"/>
      <c r="DS102" s="32"/>
      <c r="DT102" s="32"/>
      <c r="DU102" s="32"/>
      <c r="DV102" s="32"/>
      <c r="DW102" s="32"/>
      <c r="DX102" s="32"/>
      <c r="DY102" s="32"/>
      <c r="DZ102" s="32"/>
      <c r="EA102" s="32"/>
      <c r="EB102" s="32"/>
      <c r="EC102" s="32"/>
      <c r="ED102" s="32"/>
      <c r="EE102" s="32"/>
      <c r="EF102" s="32"/>
      <c r="EG102" s="32"/>
      <c r="EH102" s="32"/>
      <c r="EI102" s="32"/>
      <c r="EJ102" s="32"/>
      <c r="EK102" s="32"/>
      <c r="EL102" s="32"/>
      <c r="EM102" s="32"/>
      <c r="EN102" s="32"/>
      <c r="EO102" s="32"/>
      <c r="EP102" s="32"/>
      <c r="EQ102" s="32"/>
      <c r="ER102" s="32"/>
      <c r="ES102" s="32"/>
      <c r="ET102" s="32"/>
      <c r="EU102" s="32"/>
      <c r="EV102" s="32"/>
      <c r="EW102" s="32"/>
      <c r="EX102" s="32"/>
      <c r="EY102" s="32"/>
      <c r="EZ102" s="32"/>
      <c r="FA102" s="32"/>
      <c r="FB102" s="32"/>
      <c r="FC102" s="32"/>
      <c r="FD102" s="32"/>
      <c r="FE102" s="32"/>
      <c r="FF102" s="32"/>
      <c r="FG102" s="32"/>
      <c r="FH102" s="32"/>
      <c r="FI102" s="32"/>
      <c r="FJ102" s="32"/>
      <c r="FK102" s="32"/>
      <c r="FL102" s="32"/>
      <c r="FM102" s="32"/>
      <c r="FN102" s="32"/>
      <c r="FO102" s="32"/>
      <c r="FP102" s="32"/>
      <c r="FQ102" s="32"/>
      <c r="FR102" s="32"/>
      <c r="FS102" s="32"/>
      <c r="FT102" s="32"/>
      <c r="FU102" s="32"/>
      <c r="FV102" s="32"/>
      <c r="FW102" s="32"/>
      <c r="FX102" s="32"/>
      <c r="FY102" s="32"/>
      <c r="FZ102" s="32"/>
      <c r="GA102" s="32"/>
      <c r="GB102" s="32"/>
      <c r="GC102" s="32"/>
      <c r="GD102" s="32"/>
      <c r="GE102" s="32"/>
      <c r="GF102" s="32"/>
      <c r="GG102" s="32"/>
      <c r="GH102" s="32"/>
      <c r="GI102" s="32"/>
      <c r="GJ102" s="32"/>
      <c r="GK102" s="32"/>
      <c r="GL102" s="32"/>
      <c r="GM102" s="32"/>
      <c r="GN102" s="32"/>
      <c r="GO102" s="32"/>
      <c r="GP102" s="32"/>
      <c r="GQ102" s="32"/>
      <c r="GR102" s="32"/>
      <c r="GS102" s="32"/>
      <c r="GT102" s="32"/>
      <c r="GU102" s="32"/>
      <c r="GV102" s="32"/>
      <c r="GW102" s="32"/>
      <c r="GX102" s="32"/>
      <c r="GY102" s="32"/>
      <c r="GZ102" s="32"/>
      <c r="HA102" s="32"/>
      <c r="HB102" s="32"/>
      <c r="HC102" s="32"/>
      <c r="HD102" s="32"/>
      <c r="HE102" s="32"/>
      <c r="HF102" s="32"/>
      <c r="HG102" s="32"/>
      <c r="HH102" s="32"/>
      <c r="HI102" s="32"/>
      <c r="HJ102" s="32"/>
      <c r="HK102" s="32"/>
      <c r="HL102" s="32"/>
      <c r="HM102" s="32"/>
      <c r="HN102" s="32"/>
      <c r="HO102" s="32"/>
      <c r="HP102" s="32"/>
      <c r="HQ102" s="32"/>
      <c r="HR102" s="32"/>
      <c r="HS102" s="32"/>
      <c r="HT102" s="32"/>
      <c r="HU102" s="32"/>
      <c r="HV102" s="32"/>
      <c r="HW102" s="32"/>
      <c r="HX102" s="32"/>
      <c r="HY102" s="32"/>
      <c r="HZ102" s="32"/>
      <c r="IA102" s="32"/>
      <c r="IB102" s="32"/>
      <c r="IC102" s="32"/>
      <c r="ID102" s="32"/>
      <c r="IE102" s="32"/>
      <c r="IF102" s="32"/>
      <c r="IG102" s="32"/>
      <c r="IH102" s="32"/>
      <c r="II102" s="32"/>
      <c r="IJ102" s="32"/>
      <c r="IK102" s="32"/>
      <c r="IL102" s="32"/>
      <c r="IM102" s="32"/>
      <c r="IN102" s="32"/>
      <c r="IO102" s="32"/>
      <c r="IP102" s="32"/>
      <c r="IQ102" s="32"/>
      <c r="IR102" s="32"/>
      <c r="IS102" s="32"/>
      <c r="IT102" s="32"/>
      <c r="IU102" s="32"/>
      <c r="IV102" s="32"/>
    </row>
    <row r="103" spans="1:256" x14ac:dyDescent="0.2">
      <c r="A103" s="32"/>
      <c r="B103" s="81"/>
      <c r="C103" s="90"/>
      <c r="D103" s="743"/>
      <c r="E103" s="92">
        <f>Operations!X73</f>
        <v>0</v>
      </c>
      <c r="F103" s="92"/>
      <c r="G103" s="93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  <c r="BD103" s="32"/>
      <c r="BE103" s="32"/>
      <c r="BF103" s="32"/>
      <c r="BG103" s="32"/>
      <c r="BH103" s="32"/>
      <c r="BI103" s="32"/>
      <c r="BJ103" s="32"/>
      <c r="BK103" s="32"/>
      <c r="BL103" s="32"/>
      <c r="BM103" s="32"/>
      <c r="BN103" s="32"/>
      <c r="BO103" s="32"/>
      <c r="BP103" s="32"/>
      <c r="BQ103" s="32"/>
      <c r="BR103" s="32"/>
      <c r="BS103" s="32"/>
      <c r="BT103" s="32"/>
      <c r="BU103" s="32"/>
      <c r="BV103" s="32"/>
      <c r="BW103" s="32"/>
      <c r="BX103" s="32"/>
      <c r="BY103" s="32"/>
      <c r="BZ103" s="32"/>
      <c r="CA103" s="32"/>
      <c r="CB103" s="32"/>
      <c r="CC103" s="32"/>
      <c r="CD103" s="32"/>
      <c r="CE103" s="32"/>
      <c r="CF103" s="32"/>
      <c r="CG103" s="32"/>
      <c r="CH103" s="32"/>
      <c r="CI103" s="32"/>
      <c r="CJ103" s="32"/>
      <c r="CK103" s="32"/>
      <c r="CL103" s="32"/>
      <c r="CM103" s="32"/>
      <c r="CN103" s="32"/>
      <c r="CO103" s="32"/>
      <c r="CP103" s="32"/>
      <c r="CQ103" s="32"/>
      <c r="CR103" s="32"/>
      <c r="CS103" s="32"/>
      <c r="CT103" s="32"/>
      <c r="CU103" s="32"/>
      <c r="CV103" s="32"/>
      <c r="CW103" s="32"/>
      <c r="CX103" s="32"/>
      <c r="CY103" s="32"/>
      <c r="CZ103" s="32"/>
      <c r="DA103" s="32"/>
      <c r="DB103" s="32"/>
      <c r="DC103" s="32"/>
      <c r="DD103" s="32"/>
      <c r="DE103" s="32"/>
      <c r="DF103" s="32"/>
      <c r="DG103" s="32"/>
      <c r="DH103" s="32"/>
      <c r="DI103" s="32"/>
      <c r="DJ103" s="32"/>
      <c r="DK103" s="32"/>
      <c r="DL103" s="32"/>
      <c r="DM103" s="32"/>
      <c r="DN103" s="32"/>
      <c r="DO103" s="32"/>
      <c r="DP103" s="32"/>
      <c r="DQ103" s="32"/>
      <c r="DR103" s="32"/>
      <c r="DS103" s="32"/>
      <c r="DT103" s="32"/>
      <c r="DU103" s="32"/>
      <c r="DV103" s="32"/>
      <c r="DW103" s="32"/>
      <c r="DX103" s="32"/>
      <c r="DY103" s="32"/>
      <c r="DZ103" s="32"/>
      <c r="EA103" s="32"/>
      <c r="EB103" s="32"/>
      <c r="EC103" s="32"/>
      <c r="ED103" s="32"/>
      <c r="EE103" s="32"/>
      <c r="EF103" s="32"/>
      <c r="EG103" s="32"/>
      <c r="EH103" s="32"/>
      <c r="EI103" s="32"/>
      <c r="EJ103" s="32"/>
      <c r="EK103" s="32"/>
      <c r="EL103" s="32"/>
      <c r="EM103" s="32"/>
      <c r="EN103" s="32"/>
      <c r="EO103" s="32"/>
      <c r="EP103" s="32"/>
      <c r="EQ103" s="32"/>
      <c r="ER103" s="32"/>
      <c r="ES103" s="32"/>
      <c r="ET103" s="32"/>
      <c r="EU103" s="32"/>
      <c r="EV103" s="32"/>
      <c r="EW103" s="32"/>
      <c r="EX103" s="32"/>
      <c r="EY103" s="32"/>
      <c r="EZ103" s="32"/>
      <c r="FA103" s="32"/>
      <c r="FB103" s="32"/>
      <c r="FC103" s="32"/>
      <c r="FD103" s="32"/>
      <c r="FE103" s="32"/>
      <c r="FF103" s="32"/>
      <c r="FG103" s="32"/>
      <c r="FH103" s="32"/>
      <c r="FI103" s="32"/>
      <c r="FJ103" s="32"/>
      <c r="FK103" s="32"/>
      <c r="FL103" s="32"/>
      <c r="FM103" s="32"/>
      <c r="FN103" s="32"/>
      <c r="FO103" s="32"/>
      <c r="FP103" s="32"/>
      <c r="FQ103" s="32"/>
      <c r="FR103" s="32"/>
      <c r="FS103" s="32"/>
      <c r="FT103" s="32"/>
      <c r="FU103" s="32"/>
      <c r="FV103" s="32"/>
      <c r="FW103" s="32"/>
      <c r="FX103" s="32"/>
      <c r="FY103" s="32"/>
      <c r="FZ103" s="32"/>
      <c r="GA103" s="32"/>
      <c r="GB103" s="32"/>
      <c r="GC103" s="32"/>
      <c r="GD103" s="32"/>
      <c r="GE103" s="32"/>
      <c r="GF103" s="32"/>
      <c r="GG103" s="32"/>
      <c r="GH103" s="32"/>
      <c r="GI103" s="32"/>
      <c r="GJ103" s="32"/>
      <c r="GK103" s="32"/>
      <c r="GL103" s="32"/>
      <c r="GM103" s="32"/>
      <c r="GN103" s="32"/>
      <c r="GO103" s="32"/>
      <c r="GP103" s="32"/>
      <c r="GQ103" s="32"/>
      <c r="GR103" s="32"/>
      <c r="GS103" s="32"/>
      <c r="GT103" s="32"/>
      <c r="GU103" s="32"/>
      <c r="GV103" s="32"/>
      <c r="GW103" s="32"/>
      <c r="GX103" s="32"/>
      <c r="GY103" s="32"/>
      <c r="GZ103" s="32"/>
      <c r="HA103" s="32"/>
      <c r="HB103" s="32"/>
      <c r="HC103" s="32"/>
      <c r="HD103" s="32"/>
      <c r="HE103" s="32"/>
      <c r="HF103" s="32"/>
      <c r="HG103" s="32"/>
      <c r="HH103" s="32"/>
      <c r="HI103" s="32"/>
      <c r="HJ103" s="32"/>
      <c r="HK103" s="32"/>
      <c r="HL103" s="32"/>
      <c r="HM103" s="32"/>
      <c r="HN103" s="32"/>
      <c r="HO103" s="32"/>
      <c r="HP103" s="32"/>
      <c r="HQ103" s="32"/>
      <c r="HR103" s="32"/>
      <c r="HS103" s="32"/>
      <c r="HT103" s="32"/>
      <c r="HU103" s="32"/>
      <c r="HV103" s="32"/>
      <c r="HW103" s="32"/>
      <c r="HX103" s="32"/>
      <c r="HY103" s="32"/>
      <c r="HZ103" s="32"/>
      <c r="IA103" s="32"/>
      <c r="IB103" s="32"/>
      <c r="IC103" s="32"/>
      <c r="ID103" s="32"/>
      <c r="IE103" s="32"/>
      <c r="IF103" s="32"/>
      <c r="IG103" s="32"/>
      <c r="IH103" s="32"/>
      <c r="II103" s="32"/>
      <c r="IJ103" s="32"/>
      <c r="IK103" s="32"/>
      <c r="IL103" s="32"/>
      <c r="IM103" s="32"/>
      <c r="IN103" s="32"/>
      <c r="IO103" s="32"/>
      <c r="IP103" s="32"/>
      <c r="IQ103" s="32"/>
      <c r="IR103" s="32"/>
      <c r="IS103" s="32"/>
      <c r="IT103" s="32"/>
      <c r="IU103" s="32"/>
      <c r="IV103" s="32"/>
    </row>
    <row r="104" spans="1:256" hidden="1" x14ac:dyDescent="0.2">
      <c r="A104" s="32"/>
      <c r="B104" s="81"/>
      <c r="C104" s="90"/>
      <c r="D104" s="743"/>
      <c r="E104" s="92"/>
      <c r="F104" s="92"/>
      <c r="G104" s="93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2"/>
      <c r="AN104" s="32"/>
      <c r="AO104" s="32"/>
      <c r="AP104" s="32"/>
      <c r="AQ104" s="32"/>
      <c r="AR104" s="32"/>
      <c r="AS104" s="32"/>
      <c r="AT104" s="32"/>
      <c r="AU104" s="32"/>
      <c r="AV104" s="32"/>
      <c r="AW104" s="32"/>
      <c r="AX104" s="32"/>
      <c r="AY104" s="32"/>
      <c r="AZ104" s="32"/>
      <c r="BA104" s="32"/>
      <c r="BB104" s="32"/>
      <c r="BC104" s="32"/>
      <c r="BD104" s="32"/>
      <c r="BE104" s="32"/>
      <c r="BF104" s="32"/>
      <c r="BG104" s="32"/>
      <c r="BH104" s="32"/>
      <c r="BI104" s="32"/>
      <c r="BJ104" s="32"/>
      <c r="BK104" s="32"/>
      <c r="BL104" s="32"/>
      <c r="BM104" s="32"/>
      <c r="BN104" s="32"/>
      <c r="BO104" s="32"/>
      <c r="BP104" s="32"/>
      <c r="BQ104" s="32"/>
      <c r="BR104" s="32"/>
      <c r="BS104" s="32"/>
      <c r="BT104" s="32"/>
      <c r="BU104" s="32"/>
      <c r="BV104" s="32"/>
      <c r="BW104" s="32"/>
      <c r="BX104" s="32"/>
      <c r="BY104" s="32"/>
      <c r="BZ104" s="32"/>
      <c r="CA104" s="32"/>
      <c r="CB104" s="32"/>
      <c r="CC104" s="32"/>
      <c r="CD104" s="32"/>
      <c r="CE104" s="32"/>
      <c r="CF104" s="32"/>
      <c r="CG104" s="32"/>
      <c r="CH104" s="32"/>
      <c r="CI104" s="32"/>
      <c r="CJ104" s="32"/>
      <c r="CK104" s="32"/>
      <c r="CL104" s="32"/>
      <c r="CM104" s="32"/>
      <c r="CN104" s="32"/>
      <c r="CO104" s="32"/>
      <c r="CP104" s="32"/>
      <c r="CQ104" s="32"/>
      <c r="CR104" s="32"/>
      <c r="CS104" s="32"/>
      <c r="CT104" s="32"/>
      <c r="CU104" s="32"/>
      <c r="CV104" s="32"/>
      <c r="CW104" s="32"/>
      <c r="CX104" s="32"/>
      <c r="CY104" s="32"/>
      <c r="CZ104" s="32"/>
      <c r="DA104" s="32"/>
      <c r="DB104" s="32"/>
      <c r="DC104" s="32"/>
      <c r="DD104" s="32"/>
      <c r="DE104" s="32"/>
      <c r="DF104" s="32"/>
      <c r="DG104" s="32"/>
      <c r="DH104" s="32"/>
      <c r="DI104" s="32"/>
      <c r="DJ104" s="32"/>
      <c r="DK104" s="32"/>
      <c r="DL104" s="32"/>
      <c r="DM104" s="32"/>
      <c r="DN104" s="32"/>
      <c r="DO104" s="32"/>
      <c r="DP104" s="32"/>
      <c r="DQ104" s="32"/>
      <c r="DR104" s="32"/>
      <c r="DS104" s="32"/>
      <c r="DT104" s="32"/>
      <c r="DU104" s="32"/>
      <c r="DV104" s="32"/>
      <c r="DW104" s="32"/>
      <c r="DX104" s="32"/>
      <c r="DY104" s="32"/>
      <c r="DZ104" s="32"/>
      <c r="EA104" s="32"/>
      <c r="EB104" s="32"/>
      <c r="EC104" s="32"/>
      <c r="ED104" s="32"/>
      <c r="EE104" s="32"/>
      <c r="EF104" s="32"/>
      <c r="EG104" s="32"/>
      <c r="EH104" s="32"/>
      <c r="EI104" s="32"/>
      <c r="EJ104" s="32"/>
      <c r="EK104" s="32"/>
      <c r="EL104" s="32"/>
      <c r="EM104" s="32"/>
      <c r="EN104" s="32"/>
      <c r="EO104" s="32"/>
      <c r="EP104" s="32"/>
      <c r="EQ104" s="32"/>
      <c r="ER104" s="32"/>
      <c r="ES104" s="32"/>
      <c r="ET104" s="32"/>
      <c r="EU104" s="32"/>
      <c r="EV104" s="32"/>
      <c r="EW104" s="32"/>
      <c r="EX104" s="32"/>
      <c r="EY104" s="32"/>
      <c r="EZ104" s="32"/>
      <c r="FA104" s="32"/>
      <c r="FB104" s="32"/>
      <c r="FC104" s="32"/>
      <c r="FD104" s="32"/>
      <c r="FE104" s="32"/>
      <c r="FF104" s="32"/>
      <c r="FG104" s="32"/>
      <c r="FH104" s="32"/>
      <c r="FI104" s="32"/>
      <c r="FJ104" s="32"/>
      <c r="FK104" s="32"/>
      <c r="FL104" s="32"/>
      <c r="FM104" s="32"/>
      <c r="FN104" s="32"/>
      <c r="FO104" s="32"/>
      <c r="FP104" s="32"/>
      <c r="FQ104" s="32"/>
      <c r="FR104" s="32"/>
      <c r="FS104" s="32"/>
      <c r="FT104" s="32"/>
      <c r="FU104" s="32"/>
      <c r="FV104" s="32"/>
      <c r="FW104" s="32"/>
      <c r="FX104" s="32"/>
      <c r="FY104" s="32"/>
      <c r="FZ104" s="32"/>
      <c r="GA104" s="32"/>
      <c r="GB104" s="32"/>
      <c r="GC104" s="32"/>
      <c r="GD104" s="32"/>
      <c r="GE104" s="32"/>
      <c r="GF104" s="32"/>
      <c r="GG104" s="32"/>
      <c r="GH104" s="32"/>
      <c r="GI104" s="32"/>
      <c r="GJ104" s="32"/>
      <c r="GK104" s="32"/>
      <c r="GL104" s="32"/>
      <c r="GM104" s="32"/>
      <c r="GN104" s="32"/>
      <c r="GO104" s="32"/>
      <c r="GP104" s="32"/>
      <c r="GQ104" s="32"/>
      <c r="GR104" s="32"/>
      <c r="GS104" s="32"/>
      <c r="GT104" s="32"/>
      <c r="GU104" s="32"/>
      <c r="GV104" s="32"/>
      <c r="GW104" s="32"/>
      <c r="GX104" s="32"/>
      <c r="GY104" s="32"/>
      <c r="GZ104" s="32"/>
      <c r="HA104" s="32"/>
      <c r="HB104" s="32"/>
      <c r="HC104" s="32"/>
      <c r="HD104" s="32"/>
      <c r="HE104" s="32"/>
      <c r="HF104" s="32"/>
      <c r="HG104" s="32"/>
      <c r="HH104" s="32"/>
      <c r="HI104" s="32"/>
      <c r="HJ104" s="32"/>
      <c r="HK104" s="32"/>
      <c r="HL104" s="32"/>
      <c r="HM104" s="32"/>
      <c r="HN104" s="32"/>
      <c r="HO104" s="32"/>
      <c r="HP104" s="32"/>
      <c r="HQ104" s="32"/>
      <c r="HR104" s="32"/>
      <c r="HS104" s="32"/>
      <c r="HT104" s="32"/>
      <c r="HU104" s="32"/>
      <c r="HV104" s="32"/>
      <c r="HW104" s="32"/>
      <c r="HX104" s="32"/>
      <c r="HY104" s="32"/>
      <c r="HZ104" s="32"/>
      <c r="IA104" s="32"/>
      <c r="IB104" s="32"/>
      <c r="IC104" s="32"/>
      <c r="ID104" s="32"/>
      <c r="IE104" s="32"/>
      <c r="IF104" s="32"/>
      <c r="IG104" s="32"/>
      <c r="IH104" s="32"/>
      <c r="II104" s="32"/>
      <c r="IJ104" s="32"/>
      <c r="IK104" s="32"/>
      <c r="IL104" s="32"/>
      <c r="IM104" s="32"/>
      <c r="IN104" s="32"/>
      <c r="IO104" s="32"/>
      <c r="IP104" s="32"/>
      <c r="IQ104" s="32"/>
      <c r="IR104" s="32"/>
      <c r="IS104" s="32"/>
      <c r="IT104" s="32"/>
      <c r="IU104" s="32"/>
      <c r="IV104" s="32"/>
    </row>
    <row r="105" spans="1:256" hidden="1" x14ac:dyDescent="0.2">
      <c r="A105" s="32"/>
      <c r="B105" s="81">
        <f>+Operations!A75</f>
        <v>0</v>
      </c>
      <c r="C105" s="92">
        <f>Operations!N75</f>
        <v>0</v>
      </c>
      <c r="D105" s="92">
        <f>Operations!S75</f>
        <v>0</v>
      </c>
      <c r="E105" s="92">
        <f>Operations!X75</f>
        <v>0</v>
      </c>
      <c r="F105" s="92">
        <f>Operations!AC75</f>
        <v>0</v>
      </c>
      <c r="G105" s="93">
        <f>Operations!AH75</f>
        <v>0</v>
      </c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  <c r="BD105" s="32"/>
      <c r="BE105" s="32"/>
      <c r="BF105" s="32"/>
      <c r="BG105" s="32"/>
      <c r="BH105" s="32"/>
      <c r="BI105" s="32"/>
      <c r="BJ105" s="32"/>
      <c r="BK105" s="32"/>
      <c r="BL105" s="32"/>
      <c r="BM105" s="32"/>
      <c r="BN105" s="32"/>
      <c r="BO105" s="32"/>
      <c r="BP105" s="32"/>
      <c r="BQ105" s="32"/>
      <c r="BR105" s="32"/>
      <c r="BS105" s="32"/>
      <c r="BT105" s="32"/>
      <c r="BU105" s="32"/>
      <c r="BV105" s="32"/>
      <c r="BW105" s="32"/>
      <c r="BX105" s="32"/>
      <c r="BY105" s="32"/>
      <c r="BZ105" s="32"/>
      <c r="CA105" s="32"/>
      <c r="CB105" s="32"/>
      <c r="CC105" s="32"/>
      <c r="CD105" s="32"/>
      <c r="CE105" s="32"/>
      <c r="CF105" s="32"/>
      <c r="CG105" s="32"/>
      <c r="CH105" s="32"/>
      <c r="CI105" s="32"/>
      <c r="CJ105" s="32"/>
      <c r="CK105" s="32"/>
      <c r="CL105" s="32"/>
      <c r="CM105" s="32"/>
      <c r="CN105" s="32"/>
      <c r="CO105" s="32"/>
      <c r="CP105" s="32"/>
      <c r="CQ105" s="32"/>
      <c r="CR105" s="32"/>
      <c r="CS105" s="32"/>
      <c r="CT105" s="32"/>
      <c r="CU105" s="32"/>
      <c r="CV105" s="32"/>
      <c r="CW105" s="32"/>
      <c r="CX105" s="32"/>
      <c r="CY105" s="32"/>
      <c r="CZ105" s="32"/>
      <c r="DA105" s="32"/>
      <c r="DB105" s="32"/>
      <c r="DC105" s="32"/>
      <c r="DD105" s="32"/>
      <c r="DE105" s="32"/>
      <c r="DF105" s="32"/>
      <c r="DG105" s="32"/>
      <c r="DH105" s="32"/>
      <c r="DI105" s="32"/>
      <c r="DJ105" s="32"/>
      <c r="DK105" s="32"/>
      <c r="DL105" s="32"/>
      <c r="DM105" s="32"/>
      <c r="DN105" s="32"/>
      <c r="DO105" s="32"/>
      <c r="DP105" s="32"/>
      <c r="DQ105" s="32"/>
      <c r="DR105" s="32"/>
      <c r="DS105" s="32"/>
      <c r="DT105" s="32"/>
      <c r="DU105" s="32"/>
      <c r="DV105" s="32"/>
      <c r="DW105" s="32"/>
      <c r="DX105" s="32"/>
      <c r="DY105" s="32"/>
      <c r="DZ105" s="32"/>
      <c r="EA105" s="32"/>
      <c r="EB105" s="32"/>
      <c r="EC105" s="32"/>
      <c r="ED105" s="32"/>
      <c r="EE105" s="32"/>
      <c r="EF105" s="32"/>
      <c r="EG105" s="32"/>
      <c r="EH105" s="32"/>
      <c r="EI105" s="32"/>
      <c r="EJ105" s="32"/>
      <c r="EK105" s="32"/>
      <c r="EL105" s="32"/>
      <c r="EM105" s="32"/>
      <c r="EN105" s="32"/>
      <c r="EO105" s="32"/>
      <c r="EP105" s="32"/>
      <c r="EQ105" s="32"/>
      <c r="ER105" s="32"/>
      <c r="ES105" s="32"/>
      <c r="ET105" s="32"/>
      <c r="EU105" s="32"/>
      <c r="EV105" s="32"/>
      <c r="EW105" s="32"/>
      <c r="EX105" s="32"/>
      <c r="EY105" s="32"/>
      <c r="EZ105" s="32"/>
      <c r="FA105" s="32"/>
      <c r="FB105" s="32"/>
      <c r="FC105" s="32"/>
      <c r="FD105" s="32"/>
      <c r="FE105" s="32"/>
      <c r="FF105" s="32"/>
      <c r="FG105" s="32"/>
      <c r="FH105" s="32"/>
      <c r="FI105" s="32"/>
      <c r="FJ105" s="32"/>
      <c r="FK105" s="32"/>
      <c r="FL105" s="32"/>
      <c r="FM105" s="32"/>
      <c r="FN105" s="32"/>
      <c r="FO105" s="32"/>
      <c r="FP105" s="32"/>
      <c r="FQ105" s="32"/>
      <c r="FR105" s="32"/>
      <c r="FS105" s="32"/>
      <c r="FT105" s="32"/>
      <c r="FU105" s="32"/>
      <c r="FV105" s="32"/>
      <c r="FW105" s="32"/>
      <c r="FX105" s="32"/>
      <c r="FY105" s="32"/>
      <c r="FZ105" s="32"/>
      <c r="GA105" s="32"/>
      <c r="GB105" s="32"/>
      <c r="GC105" s="32"/>
      <c r="GD105" s="32"/>
      <c r="GE105" s="32"/>
      <c r="GF105" s="32"/>
      <c r="GG105" s="32"/>
      <c r="GH105" s="32"/>
      <c r="GI105" s="32"/>
      <c r="GJ105" s="32"/>
      <c r="GK105" s="32"/>
      <c r="GL105" s="32"/>
      <c r="GM105" s="32"/>
      <c r="GN105" s="32"/>
      <c r="GO105" s="32"/>
      <c r="GP105" s="32"/>
      <c r="GQ105" s="32"/>
      <c r="GR105" s="32"/>
      <c r="GS105" s="32"/>
      <c r="GT105" s="32"/>
      <c r="GU105" s="32"/>
      <c r="GV105" s="32"/>
      <c r="GW105" s="32"/>
      <c r="GX105" s="32"/>
      <c r="GY105" s="32"/>
      <c r="GZ105" s="32"/>
      <c r="HA105" s="32"/>
      <c r="HB105" s="32"/>
      <c r="HC105" s="32"/>
      <c r="HD105" s="32"/>
      <c r="HE105" s="32"/>
      <c r="HF105" s="32"/>
      <c r="HG105" s="32"/>
      <c r="HH105" s="32"/>
      <c r="HI105" s="32"/>
      <c r="HJ105" s="32"/>
      <c r="HK105" s="32"/>
      <c r="HL105" s="32"/>
      <c r="HM105" s="32"/>
      <c r="HN105" s="32"/>
      <c r="HO105" s="32"/>
      <c r="HP105" s="32"/>
      <c r="HQ105" s="32"/>
      <c r="HR105" s="32"/>
      <c r="HS105" s="32"/>
      <c r="HT105" s="32"/>
      <c r="HU105" s="32"/>
      <c r="HV105" s="32"/>
      <c r="HW105" s="32"/>
      <c r="HX105" s="32"/>
      <c r="HY105" s="32"/>
      <c r="HZ105" s="32"/>
      <c r="IA105" s="32"/>
      <c r="IB105" s="32"/>
      <c r="IC105" s="32"/>
      <c r="ID105" s="32"/>
      <c r="IE105" s="32"/>
      <c r="IF105" s="32"/>
      <c r="IG105" s="32"/>
      <c r="IH105" s="32"/>
      <c r="II105" s="32"/>
      <c r="IJ105" s="32"/>
      <c r="IK105" s="32"/>
      <c r="IL105" s="32"/>
      <c r="IM105" s="32"/>
      <c r="IN105" s="32"/>
      <c r="IO105" s="32"/>
      <c r="IP105" s="32"/>
      <c r="IQ105" s="32"/>
      <c r="IR105" s="32"/>
      <c r="IS105" s="32"/>
      <c r="IT105" s="32"/>
      <c r="IU105" s="32"/>
      <c r="IV105" s="32"/>
    </row>
    <row r="106" spans="1:256" hidden="1" x14ac:dyDescent="0.2">
      <c r="A106" s="32"/>
      <c r="B106" s="81">
        <f>Operations!A76</f>
        <v>0</v>
      </c>
      <c r="C106" s="92">
        <f>Operations!N76</f>
        <v>0</v>
      </c>
      <c r="D106" s="92">
        <f>Operations!S76</f>
        <v>0</v>
      </c>
      <c r="E106" s="92">
        <f>Operations!X76</f>
        <v>0</v>
      </c>
      <c r="F106" s="92">
        <f>Operations!AC76</f>
        <v>0</v>
      </c>
      <c r="G106" s="93">
        <f>Operations!AH76</f>
        <v>0</v>
      </c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32"/>
      <c r="AC106" s="32"/>
      <c r="AD106" s="32"/>
      <c r="AE106" s="32"/>
      <c r="AF106" s="32"/>
      <c r="AG106" s="32"/>
      <c r="AH106" s="32"/>
      <c r="AI106" s="32"/>
      <c r="AJ106" s="32"/>
      <c r="AK106" s="32"/>
      <c r="AL106" s="32"/>
      <c r="AM106" s="32"/>
      <c r="AN106" s="32"/>
      <c r="AO106" s="32"/>
      <c r="AP106" s="32"/>
      <c r="AQ106" s="32"/>
      <c r="AR106" s="32"/>
      <c r="AS106" s="32"/>
      <c r="AT106" s="32"/>
      <c r="AU106" s="32"/>
      <c r="AV106" s="32"/>
      <c r="AW106" s="32"/>
      <c r="AX106" s="32"/>
      <c r="AY106" s="32"/>
      <c r="AZ106" s="32"/>
      <c r="BA106" s="32"/>
      <c r="BB106" s="32"/>
      <c r="BC106" s="32"/>
      <c r="BD106" s="32"/>
      <c r="BE106" s="32"/>
      <c r="BF106" s="32"/>
      <c r="BG106" s="32"/>
      <c r="BH106" s="32"/>
      <c r="BI106" s="32"/>
      <c r="BJ106" s="32"/>
      <c r="BK106" s="32"/>
      <c r="BL106" s="32"/>
      <c r="BM106" s="32"/>
      <c r="BN106" s="32"/>
      <c r="BO106" s="32"/>
      <c r="BP106" s="32"/>
      <c r="BQ106" s="32"/>
      <c r="BR106" s="32"/>
      <c r="BS106" s="32"/>
      <c r="BT106" s="32"/>
      <c r="BU106" s="32"/>
      <c r="BV106" s="32"/>
      <c r="BW106" s="32"/>
      <c r="BX106" s="32"/>
      <c r="BY106" s="32"/>
      <c r="BZ106" s="32"/>
      <c r="CA106" s="32"/>
      <c r="CB106" s="32"/>
      <c r="CC106" s="32"/>
      <c r="CD106" s="32"/>
      <c r="CE106" s="32"/>
      <c r="CF106" s="32"/>
      <c r="CG106" s="32"/>
      <c r="CH106" s="32"/>
      <c r="CI106" s="32"/>
      <c r="CJ106" s="32"/>
      <c r="CK106" s="32"/>
      <c r="CL106" s="32"/>
      <c r="CM106" s="32"/>
      <c r="CN106" s="32"/>
      <c r="CO106" s="32"/>
      <c r="CP106" s="32"/>
      <c r="CQ106" s="32"/>
      <c r="CR106" s="32"/>
      <c r="CS106" s="32"/>
      <c r="CT106" s="32"/>
      <c r="CU106" s="32"/>
      <c r="CV106" s="32"/>
      <c r="CW106" s="32"/>
      <c r="CX106" s="32"/>
      <c r="CY106" s="32"/>
      <c r="CZ106" s="32"/>
      <c r="DA106" s="32"/>
      <c r="DB106" s="32"/>
      <c r="DC106" s="32"/>
      <c r="DD106" s="32"/>
      <c r="DE106" s="32"/>
      <c r="DF106" s="32"/>
      <c r="DG106" s="32"/>
      <c r="DH106" s="32"/>
      <c r="DI106" s="32"/>
      <c r="DJ106" s="32"/>
      <c r="DK106" s="32"/>
      <c r="DL106" s="32"/>
      <c r="DM106" s="32"/>
      <c r="DN106" s="32"/>
      <c r="DO106" s="32"/>
      <c r="DP106" s="32"/>
      <c r="DQ106" s="32"/>
      <c r="DR106" s="32"/>
      <c r="DS106" s="32"/>
      <c r="DT106" s="32"/>
      <c r="DU106" s="32"/>
      <c r="DV106" s="32"/>
      <c r="DW106" s="32"/>
      <c r="DX106" s="32"/>
      <c r="DY106" s="32"/>
      <c r="DZ106" s="32"/>
      <c r="EA106" s="32"/>
      <c r="EB106" s="32"/>
      <c r="EC106" s="32"/>
      <c r="ED106" s="32"/>
      <c r="EE106" s="32"/>
      <c r="EF106" s="32"/>
      <c r="EG106" s="32"/>
      <c r="EH106" s="32"/>
      <c r="EI106" s="32"/>
      <c r="EJ106" s="32"/>
      <c r="EK106" s="32"/>
      <c r="EL106" s="32"/>
      <c r="EM106" s="32"/>
      <c r="EN106" s="32"/>
      <c r="EO106" s="32"/>
      <c r="EP106" s="32"/>
      <c r="EQ106" s="32"/>
      <c r="ER106" s="32"/>
      <c r="ES106" s="32"/>
      <c r="ET106" s="32"/>
      <c r="EU106" s="32"/>
      <c r="EV106" s="32"/>
      <c r="EW106" s="32"/>
      <c r="EX106" s="32"/>
      <c r="EY106" s="32"/>
      <c r="EZ106" s="32"/>
      <c r="FA106" s="32"/>
      <c r="FB106" s="32"/>
      <c r="FC106" s="32"/>
      <c r="FD106" s="32"/>
      <c r="FE106" s="32"/>
      <c r="FF106" s="32"/>
      <c r="FG106" s="32"/>
      <c r="FH106" s="32"/>
      <c r="FI106" s="32"/>
      <c r="FJ106" s="32"/>
      <c r="FK106" s="32"/>
      <c r="FL106" s="32"/>
      <c r="FM106" s="32"/>
      <c r="FN106" s="32"/>
      <c r="FO106" s="32"/>
      <c r="FP106" s="32"/>
      <c r="FQ106" s="32"/>
      <c r="FR106" s="32"/>
      <c r="FS106" s="32"/>
      <c r="FT106" s="32"/>
      <c r="FU106" s="32"/>
      <c r="FV106" s="32"/>
      <c r="FW106" s="32"/>
      <c r="FX106" s="32"/>
      <c r="FY106" s="32"/>
      <c r="FZ106" s="32"/>
      <c r="GA106" s="32"/>
      <c r="GB106" s="32"/>
      <c r="GC106" s="32"/>
      <c r="GD106" s="32"/>
      <c r="GE106" s="32"/>
      <c r="GF106" s="32"/>
      <c r="GG106" s="32"/>
      <c r="GH106" s="32"/>
      <c r="GI106" s="32"/>
      <c r="GJ106" s="32"/>
      <c r="GK106" s="32"/>
      <c r="GL106" s="32"/>
      <c r="GM106" s="32"/>
      <c r="GN106" s="32"/>
      <c r="GO106" s="32"/>
      <c r="GP106" s="32"/>
      <c r="GQ106" s="32"/>
      <c r="GR106" s="32"/>
      <c r="GS106" s="32"/>
      <c r="GT106" s="32"/>
      <c r="GU106" s="32"/>
      <c r="GV106" s="32"/>
      <c r="GW106" s="32"/>
      <c r="GX106" s="32"/>
      <c r="GY106" s="32"/>
      <c r="GZ106" s="32"/>
      <c r="HA106" s="32"/>
      <c r="HB106" s="32"/>
      <c r="HC106" s="32"/>
      <c r="HD106" s="32"/>
      <c r="HE106" s="32"/>
      <c r="HF106" s="32"/>
      <c r="HG106" s="32"/>
      <c r="HH106" s="32"/>
      <c r="HI106" s="32"/>
      <c r="HJ106" s="32"/>
      <c r="HK106" s="32"/>
      <c r="HL106" s="32"/>
      <c r="HM106" s="32"/>
      <c r="HN106" s="32"/>
      <c r="HO106" s="32"/>
      <c r="HP106" s="32"/>
      <c r="HQ106" s="32"/>
      <c r="HR106" s="32"/>
      <c r="HS106" s="32"/>
      <c r="HT106" s="32"/>
      <c r="HU106" s="32"/>
      <c r="HV106" s="32"/>
      <c r="HW106" s="32"/>
      <c r="HX106" s="32"/>
      <c r="HY106" s="32"/>
      <c r="HZ106" s="32"/>
      <c r="IA106" s="32"/>
      <c r="IB106" s="32"/>
      <c r="IC106" s="32"/>
      <c r="ID106" s="32"/>
      <c r="IE106" s="32"/>
      <c r="IF106" s="32"/>
      <c r="IG106" s="32"/>
      <c r="IH106" s="32"/>
      <c r="II106" s="32"/>
      <c r="IJ106" s="32"/>
      <c r="IK106" s="32"/>
      <c r="IL106" s="32"/>
      <c r="IM106" s="32"/>
      <c r="IN106" s="32"/>
      <c r="IO106" s="32"/>
      <c r="IP106" s="32"/>
      <c r="IQ106" s="32"/>
      <c r="IR106" s="32"/>
      <c r="IS106" s="32"/>
      <c r="IT106" s="32"/>
      <c r="IU106" s="32"/>
      <c r="IV106" s="32"/>
    </row>
    <row r="107" spans="1:256" x14ac:dyDescent="0.2">
      <c r="A107" s="32"/>
      <c r="B107" s="81">
        <f>Operations!A77</f>
        <v>0</v>
      </c>
      <c r="C107" s="92">
        <f>Operations!N77</f>
        <v>0</v>
      </c>
      <c r="D107" s="92">
        <f>Operations!S77</f>
        <v>0</v>
      </c>
      <c r="E107" s="92">
        <f>Operations!X77</f>
        <v>0</v>
      </c>
      <c r="F107" s="92">
        <f>Operations!AC77</f>
        <v>0</v>
      </c>
      <c r="G107" s="93">
        <f>Operations!AH77</f>
        <v>0</v>
      </c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  <c r="BD107" s="32"/>
      <c r="BE107" s="32"/>
      <c r="BF107" s="32"/>
      <c r="BG107" s="32"/>
      <c r="BH107" s="32"/>
      <c r="BI107" s="32"/>
      <c r="BJ107" s="32"/>
      <c r="BK107" s="32"/>
      <c r="BL107" s="32"/>
      <c r="BM107" s="32"/>
      <c r="BN107" s="32"/>
      <c r="BO107" s="32"/>
      <c r="BP107" s="32"/>
      <c r="BQ107" s="32"/>
      <c r="BR107" s="32"/>
      <c r="BS107" s="32"/>
      <c r="BT107" s="32"/>
      <c r="BU107" s="32"/>
      <c r="BV107" s="32"/>
      <c r="BW107" s="32"/>
      <c r="BX107" s="32"/>
      <c r="BY107" s="32"/>
      <c r="BZ107" s="32"/>
      <c r="CA107" s="32"/>
      <c r="CB107" s="32"/>
      <c r="CC107" s="32"/>
      <c r="CD107" s="32"/>
      <c r="CE107" s="32"/>
      <c r="CF107" s="32"/>
      <c r="CG107" s="32"/>
      <c r="CH107" s="32"/>
      <c r="CI107" s="32"/>
      <c r="CJ107" s="32"/>
      <c r="CK107" s="32"/>
      <c r="CL107" s="32"/>
      <c r="CM107" s="32"/>
      <c r="CN107" s="32"/>
      <c r="CO107" s="32"/>
      <c r="CP107" s="32"/>
      <c r="CQ107" s="32"/>
      <c r="CR107" s="32"/>
      <c r="CS107" s="32"/>
      <c r="CT107" s="32"/>
      <c r="CU107" s="32"/>
      <c r="CV107" s="32"/>
      <c r="CW107" s="32"/>
      <c r="CX107" s="32"/>
      <c r="CY107" s="32"/>
      <c r="CZ107" s="32"/>
      <c r="DA107" s="32"/>
      <c r="DB107" s="32"/>
      <c r="DC107" s="32"/>
      <c r="DD107" s="32"/>
      <c r="DE107" s="32"/>
      <c r="DF107" s="32"/>
      <c r="DG107" s="32"/>
      <c r="DH107" s="32"/>
      <c r="DI107" s="32"/>
      <c r="DJ107" s="32"/>
      <c r="DK107" s="32"/>
      <c r="DL107" s="32"/>
      <c r="DM107" s="32"/>
      <c r="DN107" s="32"/>
      <c r="DO107" s="32"/>
      <c r="DP107" s="32"/>
      <c r="DQ107" s="32"/>
      <c r="DR107" s="32"/>
      <c r="DS107" s="32"/>
      <c r="DT107" s="32"/>
      <c r="DU107" s="32"/>
      <c r="DV107" s="32"/>
      <c r="DW107" s="32"/>
      <c r="DX107" s="32"/>
      <c r="DY107" s="32"/>
      <c r="DZ107" s="32"/>
      <c r="EA107" s="32"/>
      <c r="EB107" s="32"/>
      <c r="EC107" s="32"/>
      <c r="ED107" s="32"/>
      <c r="EE107" s="32"/>
      <c r="EF107" s="32"/>
      <c r="EG107" s="32"/>
      <c r="EH107" s="32"/>
      <c r="EI107" s="32"/>
      <c r="EJ107" s="32"/>
      <c r="EK107" s="32"/>
      <c r="EL107" s="32"/>
      <c r="EM107" s="32"/>
      <c r="EN107" s="32"/>
      <c r="EO107" s="32"/>
      <c r="EP107" s="32"/>
      <c r="EQ107" s="32"/>
      <c r="ER107" s="32"/>
      <c r="ES107" s="32"/>
      <c r="ET107" s="32"/>
      <c r="EU107" s="32"/>
      <c r="EV107" s="32"/>
      <c r="EW107" s="32"/>
      <c r="EX107" s="32"/>
      <c r="EY107" s="32"/>
      <c r="EZ107" s="32"/>
      <c r="FA107" s="32"/>
      <c r="FB107" s="32"/>
      <c r="FC107" s="32"/>
      <c r="FD107" s="32"/>
      <c r="FE107" s="32"/>
      <c r="FF107" s="32"/>
      <c r="FG107" s="32"/>
      <c r="FH107" s="32"/>
      <c r="FI107" s="32"/>
      <c r="FJ107" s="32"/>
      <c r="FK107" s="32"/>
      <c r="FL107" s="32"/>
      <c r="FM107" s="32"/>
      <c r="FN107" s="32"/>
      <c r="FO107" s="32"/>
      <c r="FP107" s="32"/>
      <c r="FQ107" s="32"/>
      <c r="FR107" s="32"/>
      <c r="FS107" s="32"/>
      <c r="FT107" s="32"/>
      <c r="FU107" s="32"/>
      <c r="FV107" s="32"/>
      <c r="FW107" s="32"/>
      <c r="FX107" s="32"/>
      <c r="FY107" s="32"/>
      <c r="FZ107" s="32"/>
      <c r="GA107" s="32"/>
      <c r="GB107" s="32"/>
      <c r="GC107" s="32"/>
      <c r="GD107" s="32"/>
      <c r="GE107" s="32"/>
      <c r="GF107" s="32"/>
      <c r="GG107" s="32"/>
      <c r="GH107" s="32"/>
      <c r="GI107" s="32"/>
      <c r="GJ107" s="32"/>
      <c r="GK107" s="32"/>
      <c r="GL107" s="32"/>
      <c r="GM107" s="32"/>
      <c r="GN107" s="32"/>
      <c r="GO107" s="32"/>
      <c r="GP107" s="32"/>
      <c r="GQ107" s="32"/>
      <c r="GR107" s="32"/>
      <c r="GS107" s="32"/>
      <c r="GT107" s="32"/>
      <c r="GU107" s="32"/>
      <c r="GV107" s="32"/>
      <c r="GW107" s="32"/>
      <c r="GX107" s="32"/>
      <c r="GY107" s="32"/>
      <c r="GZ107" s="32"/>
      <c r="HA107" s="32"/>
      <c r="HB107" s="32"/>
      <c r="HC107" s="32"/>
      <c r="HD107" s="32"/>
      <c r="HE107" s="32"/>
      <c r="HF107" s="32"/>
      <c r="HG107" s="32"/>
      <c r="HH107" s="32"/>
      <c r="HI107" s="32"/>
      <c r="HJ107" s="32"/>
      <c r="HK107" s="32"/>
      <c r="HL107" s="32"/>
      <c r="HM107" s="32"/>
      <c r="HN107" s="32"/>
      <c r="HO107" s="32"/>
      <c r="HP107" s="32"/>
      <c r="HQ107" s="32"/>
      <c r="HR107" s="32"/>
      <c r="HS107" s="32"/>
      <c r="HT107" s="32"/>
      <c r="HU107" s="32"/>
      <c r="HV107" s="32"/>
      <c r="HW107" s="32"/>
      <c r="HX107" s="32"/>
      <c r="HY107" s="32"/>
      <c r="HZ107" s="32"/>
      <c r="IA107" s="32"/>
      <c r="IB107" s="32"/>
      <c r="IC107" s="32"/>
      <c r="ID107" s="32"/>
      <c r="IE107" s="32"/>
      <c r="IF107" s="32"/>
      <c r="IG107" s="32"/>
      <c r="IH107" s="32"/>
      <c r="II107" s="32"/>
      <c r="IJ107" s="32"/>
      <c r="IK107" s="32"/>
      <c r="IL107" s="32"/>
      <c r="IM107" s="32"/>
      <c r="IN107" s="32"/>
      <c r="IO107" s="32"/>
      <c r="IP107" s="32"/>
      <c r="IQ107" s="32"/>
      <c r="IR107" s="32"/>
      <c r="IS107" s="32"/>
      <c r="IT107" s="32"/>
      <c r="IU107" s="32"/>
      <c r="IV107" s="32"/>
    </row>
    <row r="108" spans="1:256" ht="13.5" thickBot="1" x14ac:dyDescent="0.25">
      <c r="A108" s="32"/>
      <c r="B108" s="358" t="s">
        <v>35</v>
      </c>
      <c r="C108" s="359">
        <f>SUM(C67:C106)+C62</f>
        <v>4397662.6280760001</v>
      </c>
      <c r="D108" s="359">
        <f>SUM(D67:D102)+D62</f>
        <v>4494432.7393779</v>
      </c>
      <c r="E108" s="359">
        <f>SUM(E67:E106)+E62</f>
        <v>4684168.7303206082</v>
      </c>
      <c r="F108" s="359">
        <f>SUM(F67:F106)+F62</f>
        <v>4783518.1281679999</v>
      </c>
      <c r="G108" s="740">
        <f>SUM(G67:G106)+G62</f>
        <v>4944341.7993939547</v>
      </c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  <c r="BD108" s="32"/>
      <c r="BE108" s="32"/>
      <c r="BF108" s="32"/>
      <c r="BG108" s="32"/>
      <c r="BH108" s="32"/>
      <c r="BI108" s="32"/>
      <c r="BJ108" s="32"/>
      <c r="BK108" s="32"/>
      <c r="BL108" s="32"/>
      <c r="BM108" s="32"/>
      <c r="BN108" s="32"/>
      <c r="BO108" s="32"/>
      <c r="BP108" s="32"/>
      <c r="BQ108" s="32"/>
      <c r="BR108" s="32"/>
      <c r="BS108" s="32"/>
      <c r="BT108" s="32"/>
      <c r="BU108" s="32"/>
      <c r="BV108" s="32"/>
      <c r="BW108" s="32"/>
      <c r="BX108" s="32"/>
      <c r="BY108" s="32"/>
      <c r="BZ108" s="32"/>
      <c r="CA108" s="32"/>
      <c r="CB108" s="32"/>
      <c r="CC108" s="32"/>
      <c r="CD108" s="32"/>
      <c r="CE108" s="32"/>
      <c r="CF108" s="32"/>
      <c r="CG108" s="32"/>
      <c r="CH108" s="32"/>
      <c r="CI108" s="32"/>
      <c r="CJ108" s="32"/>
      <c r="CK108" s="32"/>
      <c r="CL108" s="32"/>
      <c r="CM108" s="32"/>
      <c r="CN108" s="32"/>
      <c r="CO108" s="32"/>
      <c r="CP108" s="32"/>
      <c r="CQ108" s="32"/>
      <c r="CR108" s="32"/>
      <c r="CS108" s="32"/>
      <c r="CT108" s="32"/>
      <c r="CU108" s="32"/>
      <c r="CV108" s="32"/>
      <c r="CW108" s="32"/>
      <c r="CX108" s="32"/>
      <c r="CY108" s="32"/>
      <c r="CZ108" s="32"/>
      <c r="DA108" s="32"/>
      <c r="DB108" s="32"/>
      <c r="DC108" s="32"/>
      <c r="DD108" s="32"/>
      <c r="DE108" s="32"/>
      <c r="DF108" s="32"/>
      <c r="DG108" s="32"/>
      <c r="DH108" s="32"/>
      <c r="DI108" s="32"/>
      <c r="DJ108" s="32"/>
      <c r="DK108" s="32"/>
      <c r="DL108" s="32"/>
      <c r="DM108" s="32"/>
      <c r="DN108" s="32"/>
      <c r="DO108" s="32"/>
      <c r="DP108" s="32"/>
      <c r="DQ108" s="32"/>
      <c r="DR108" s="32"/>
      <c r="DS108" s="32"/>
      <c r="DT108" s="32"/>
      <c r="DU108" s="32"/>
      <c r="DV108" s="32"/>
      <c r="DW108" s="32"/>
      <c r="DX108" s="32"/>
      <c r="DY108" s="32"/>
      <c r="DZ108" s="32"/>
      <c r="EA108" s="32"/>
      <c r="EB108" s="32"/>
      <c r="EC108" s="32"/>
      <c r="ED108" s="32"/>
      <c r="EE108" s="32"/>
      <c r="EF108" s="32"/>
      <c r="EG108" s="32"/>
      <c r="EH108" s="32"/>
      <c r="EI108" s="32"/>
      <c r="EJ108" s="32"/>
      <c r="EK108" s="32"/>
      <c r="EL108" s="32"/>
      <c r="EM108" s="32"/>
      <c r="EN108" s="32"/>
      <c r="EO108" s="32"/>
      <c r="EP108" s="32"/>
      <c r="EQ108" s="32"/>
      <c r="ER108" s="32"/>
      <c r="ES108" s="32"/>
      <c r="ET108" s="32"/>
      <c r="EU108" s="32"/>
      <c r="EV108" s="32"/>
      <c r="EW108" s="32"/>
      <c r="EX108" s="32"/>
      <c r="EY108" s="32"/>
      <c r="EZ108" s="32"/>
      <c r="FA108" s="32"/>
      <c r="FB108" s="32"/>
      <c r="FC108" s="32"/>
      <c r="FD108" s="32"/>
      <c r="FE108" s="32"/>
      <c r="FF108" s="32"/>
      <c r="FG108" s="32"/>
      <c r="FH108" s="32"/>
      <c r="FI108" s="32"/>
      <c r="FJ108" s="32"/>
      <c r="FK108" s="32"/>
      <c r="FL108" s="32"/>
      <c r="FM108" s="32"/>
      <c r="FN108" s="32"/>
      <c r="FO108" s="32"/>
      <c r="FP108" s="32"/>
      <c r="FQ108" s="32"/>
      <c r="FR108" s="32"/>
      <c r="FS108" s="32"/>
      <c r="FT108" s="32"/>
      <c r="FU108" s="32"/>
      <c r="FV108" s="32"/>
      <c r="FW108" s="32"/>
      <c r="FX108" s="32"/>
      <c r="FY108" s="32"/>
      <c r="FZ108" s="32"/>
      <c r="GA108" s="32"/>
      <c r="GB108" s="32"/>
      <c r="GC108" s="32"/>
      <c r="GD108" s="32"/>
      <c r="GE108" s="32"/>
      <c r="GF108" s="32"/>
      <c r="GG108" s="32"/>
      <c r="GH108" s="32"/>
      <c r="GI108" s="32"/>
      <c r="GJ108" s="32"/>
      <c r="GK108" s="32"/>
      <c r="GL108" s="32"/>
      <c r="GM108" s="32"/>
      <c r="GN108" s="32"/>
      <c r="GO108" s="32"/>
      <c r="GP108" s="32"/>
      <c r="GQ108" s="32"/>
      <c r="GR108" s="32"/>
      <c r="GS108" s="32"/>
      <c r="GT108" s="32"/>
      <c r="GU108" s="32"/>
      <c r="GV108" s="32"/>
      <c r="GW108" s="32"/>
      <c r="GX108" s="32"/>
      <c r="GY108" s="32"/>
      <c r="GZ108" s="32"/>
      <c r="HA108" s="32"/>
      <c r="HB108" s="32"/>
      <c r="HC108" s="32"/>
      <c r="HD108" s="32"/>
      <c r="HE108" s="32"/>
      <c r="HF108" s="32"/>
      <c r="HG108" s="32"/>
      <c r="HH108" s="32"/>
      <c r="HI108" s="32"/>
      <c r="HJ108" s="32"/>
      <c r="HK108" s="32"/>
      <c r="HL108" s="32"/>
      <c r="HM108" s="32"/>
      <c r="HN108" s="32"/>
      <c r="HO108" s="32"/>
      <c r="HP108" s="32"/>
      <c r="HQ108" s="32"/>
      <c r="HR108" s="32"/>
      <c r="HS108" s="32"/>
      <c r="HT108" s="32"/>
      <c r="HU108" s="32"/>
      <c r="HV108" s="32"/>
      <c r="HW108" s="32"/>
      <c r="HX108" s="32"/>
      <c r="HY108" s="32"/>
      <c r="HZ108" s="32"/>
      <c r="IA108" s="32"/>
      <c r="IB108" s="32"/>
      <c r="IC108" s="32"/>
      <c r="ID108" s="32"/>
      <c r="IE108" s="32"/>
      <c r="IF108" s="32"/>
      <c r="IG108" s="32"/>
      <c r="IH108" s="32"/>
      <c r="II108" s="32"/>
      <c r="IJ108" s="32"/>
      <c r="IK108" s="32"/>
      <c r="IL108" s="32"/>
      <c r="IM108" s="32"/>
      <c r="IN108" s="32"/>
      <c r="IO108" s="32"/>
      <c r="IP108" s="32"/>
      <c r="IQ108" s="32"/>
      <c r="IR108" s="32"/>
      <c r="IS108" s="32"/>
      <c r="IT108" s="32"/>
      <c r="IU108" s="32"/>
      <c r="IV108" s="32"/>
    </row>
    <row r="109" spans="1:256" ht="13.5" thickBot="1" x14ac:dyDescent="0.25">
      <c r="A109" s="32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  <c r="BP109" s="32"/>
      <c r="BQ109" s="32"/>
      <c r="BR109" s="32"/>
      <c r="BS109" s="32"/>
      <c r="BT109" s="32"/>
      <c r="BU109" s="32"/>
      <c r="BV109" s="32"/>
      <c r="BW109" s="32"/>
      <c r="BX109" s="32"/>
      <c r="BY109" s="32"/>
      <c r="BZ109" s="32"/>
      <c r="CA109" s="32"/>
      <c r="CB109" s="32"/>
      <c r="CC109" s="32"/>
      <c r="CD109" s="32"/>
      <c r="CE109" s="32"/>
      <c r="CF109" s="32"/>
      <c r="CG109" s="32"/>
      <c r="CH109" s="32"/>
      <c r="CI109" s="32"/>
      <c r="CJ109" s="32"/>
      <c r="CK109" s="32"/>
      <c r="CL109" s="32"/>
      <c r="CM109" s="32"/>
      <c r="CN109" s="32"/>
      <c r="CO109" s="32"/>
      <c r="CP109" s="32"/>
      <c r="CQ109" s="32"/>
      <c r="CR109" s="32"/>
      <c r="CS109" s="32"/>
      <c r="CT109" s="32"/>
      <c r="CU109" s="32"/>
      <c r="CV109" s="32"/>
      <c r="CW109" s="32"/>
      <c r="CX109" s="32"/>
      <c r="CY109" s="32"/>
      <c r="CZ109" s="32"/>
      <c r="DA109" s="32"/>
      <c r="DB109" s="32"/>
      <c r="DC109" s="32"/>
      <c r="DD109" s="32"/>
      <c r="DE109" s="32"/>
      <c r="DF109" s="32"/>
      <c r="DG109" s="32"/>
      <c r="DH109" s="32"/>
      <c r="DI109" s="32"/>
      <c r="DJ109" s="32"/>
      <c r="DK109" s="32"/>
      <c r="DL109" s="32"/>
      <c r="DM109" s="32"/>
      <c r="DN109" s="32"/>
      <c r="DO109" s="32"/>
      <c r="DP109" s="32"/>
      <c r="DQ109" s="32"/>
      <c r="DR109" s="32"/>
      <c r="DS109" s="32"/>
      <c r="DT109" s="32"/>
      <c r="DU109" s="32"/>
      <c r="DV109" s="32"/>
      <c r="DW109" s="32"/>
      <c r="DX109" s="32"/>
      <c r="DY109" s="32"/>
      <c r="DZ109" s="32"/>
      <c r="EA109" s="32"/>
      <c r="EB109" s="32"/>
      <c r="EC109" s="32"/>
      <c r="ED109" s="32"/>
      <c r="EE109" s="32"/>
      <c r="EF109" s="32"/>
      <c r="EG109" s="32"/>
      <c r="EH109" s="32"/>
      <c r="EI109" s="32"/>
      <c r="EJ109" s="32"/>
      <c r="EK109" s="32"/>
      <c r="EL109" s="32"/>
      <c r="EM109" s="32"/>
      <c r="EN109" s="32"/>
      <c r="EO109" s="32"/>
      <c r="EP109" s="32"/>
      <c r="EQ109" s="32"/>
      <c r="ER109" s="32"/>
      <c r="ES109" s="32"/>
      <c r="ET109" s="32"/>
      <c r="EU109" s="32"/>
      <c r="EV109" s="32"/>
      <c r="EW109" s="32"/>
      <c r="EX109" s="32"/>
      <c r="EY109" s="32"/>
      <c r="EZ109" s="32"/>
      <c r="FA109" s="32"/>
      <c r="FB109" s="32"/>
      <c r="FC109" s="32"/>
      <c r="FD109" s="32"/>
      <c r="FE109" s="32"/>
      <c r="FF109" s="32"/>
      <c r="FG109" s="32"/>
      <c r="FH109" s="32"/>
      <c r="FI109" s="32"/>
      <c r="FJ109" s="32"/>
      <c r="FK109" s="32"/>
      <c r="FL109" s="32"/>
      <c r="FM109" s="32"/>
      <c r="FN109" s="32"/>
      <c r="FO109" s="32"/>
      <c r="FP109" s="32"/>
      <c r="FQ109" s="32"/>
      <c r="FR109" s="32"/>
      <c r="FS109" s="32"/>
      <c r="FT109" s="32"/>
      <c r="FU109" s="32"/>
      <c r="FV109" s="32"/>
      <c r="FW109" s="32"/>
      <c r="FX109" s="32"/>
      <c r="FY109" s="32"/>
      <c r="FZ109" s="32"/>
      <c r="GA109" s="32"/>
      <c r="GB109" s="32"/>
      <c r="GC109" s="32"/>
      <c r="GD109" s="32"/>
      <c r="GE109" s="32"/>
      <c r="GF109" s="32"/>
      <c r="GG109" s="32"/>
      <c r="GH109" s="32"/>
      <c r="GI109" s="32"/>
      <c r="GJ109" s="32"/>
      <c r="GK109" s="32"/>
      <c r="GL109" s="32"/>
      <c r="GM109" s="32"/>
      <c r="GN109" s="32"/>
      <c r="GO109" s="32"/>
      <c r="GP109" s="32"/>
      <c r="GQ109" s="32"/>
      <c r="GR109" s="32"/>
      <c r="GS109" s="32"/>
      <c r="GT109" s="32"/>
      <c r="GU109" s="32"/>
      <c r="GV109" s="32"/>
      <c r="GW109" s="32"/>
      <c r="GX109" s="32"/>
      <c r="GY109" s="32"/>
      <c r="GZ109" s="32"/>
      <c r="HA109" s="32"/>
      <c r="HB109" s="32"/>
      <c r="HC109" s="32"/>
      <c r="HD109" s="32"/>
      <c r="HE109" s="32"/>
      <c r="HF109" s="32"/>
      <c r="HG109" s="32"/>
      <c r="HH109" s="32"/>
      <c r="HI109" s="32"/>
      <c r="HJ109" s="32"/>
      <c r="HK109" s="32"/>
      <c r="HL109" s="32"/>
      <c r="HM109" s="32"/>
      <c r="HN109" s="32"/>
      <c r="HO109" s="32"/>
      <c r="HP109" s="32"/>
      <c r="HQ109" s="32"/>
      <c r="HR109" s="32"/>
      <c r="HS109" s="32"/>
      <c r="HT109" s="32"/>
      <c r="HU109" s="32"/>
      <c r="HV109" s="32"/>
      <c r="HW109" s="32"/>
      <c r="HX109" s="32"/>
      <c r="HY109" s="32"/>
      <c r="HZ109" s="32"/>
      <c r="IA109" s="32"/>
      <c r="IB109" s="32"/>
      <c r="IC109" s="32"/>
      <c r="ID109" s="32"/>
      <c r="IE109" s="32"/>
      <c r="IF109" s="32"/>
      <c r="IG109" s="32"/>
      <c r="IH109" s="32"/>
      <c r="II109" s="32"/>
      <c r="IJ109" s="32"/>
      <c r="IK109" s="32"/>
      <c r="IL109" s="32"/>
      <c r="IM109" s="32"/>
      <c r="IN109" s="32"/>
      <c r="IO109" s="32"/>
      <c r="IP109" s="32"/>
      <c r="IQ109" s="32"/>
      <c r="IR109" s="32"/>
      <c r="IS109" s="32"/>
      <c r="IT109" s="32"/>
      <c r="IU109" s="32"/>
      <c r="IV109" s="32"/>
    </row>
    <row r="110" spans="1:256" x14ac:dyDescent="0.2">
      <c r="A110" s="32"/>
      <c r="B110" s="916" t="s">
        <v>36</v>
      </c>
      <c r="C110" s="917"/>
      <c r="D110" s="917"/>
      <c r="E110" s="917"/>
      <c r="F110" s="917"/>
      <c r="G110" s="918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  <c r="BF110" s="32"/>
      <c r="BG110" s="32"/>
      <c r="BH110" s="32"/>
      <c r="BI110" s="32"/>
      <c r="BJ110" s="32"/>
      <c r="BK110" s="32"/>
      <c r="BL110" s="32"/>
      <c r="BM110" s="32"/>
      <c r="BN110" s="32"/>
      <c r="BO110" s="32"/>
      <c r="BP110" s="32"/>
      <c r="BQ110" s="32"/>
      <c r="BR110" s="32"/>
      <c r="BS110" s="32"/>
      <c r="BT110" s="32"/>
      <c r="BU110" s="32"/>
      <c r="BV110" s="32"/>
      <c r="BW110" s="32"/>
      <c r="BX110" s="32"/>
      <c r="BY110" s="32"/>
      <c r="BZ110" s="32"/>
      <c r="CA110" s="32"/>
      <c r="CB110" s="32"/>
      <c r="CC110" s="32"/>
      <c r="CD110" s="32"/>
      <c r="CE110" s="32"/>
      <c r="CF110" s="32"/>
      <c r="CG110" s="32"/>
      <c r="CH110" s="32"/>
      <c r="CI110" s="32"/>
      <c r="CJ110" s="32"/>
      <c r="CK110" s="32"/>
      <c r="CL110" s="32"/>
      <c r="CM110" s="32"/>
      <c r="CN110" s="32"/>
      <c r="CO110" s="32"/>
      <c r="CP110" s="32"/>
      <c r="CQ110" s="32"/>
      <c r="CR110" s="32"/>
      <c r="CS110" s="32"/>
      <c r="CT110" s="32"/>
      <c r="CU110" s="32"/>
      <c r="CV110" s="32"/>
      <c r="CW110" s="32"/>
      <c r="CX110" s="32"/>
      <c r="CY110" s="32"/>
      <c r="CZ110" s="32"/>
      <c r="DA110" s="32"/>
      <c r="DB110" s="32"/>
      <c r="DC110" s="32"/>
      <c r="DD110" s="32"/>
      <c r="DE110" s="32"/>
      <c r="DF110" s="32"/>
      <c r="DG110" s="32"/>
      <c r="DH110" s="32"/>
      <c r="DI110" s="32"/>
      <c r="DJ110" s="32"/>
      <c r="DK110" s="32"/>
      <c r="DL110" s="32"/>
      <c r="DM110" s="32"/>
      <c r="DN110" s="32"/>
      <c r="DO110" s="32"/>
      <c r="DP110" s="32"/>
      <c r="DQ110" s="32"/>
      <c r="DR110" s="32"/>
      <c r="DS110" s="32"/>
      <c r="DT110" s="32"/>
      <c r="DU110" s="32"/>
      <c r="DV110" s="32"/>
      <c r="DW110" s="32"/>
      <c r="DX110" s="32"/>
      <c r="DY110" s="32"/>
      <c r="DZ110" s="32"/>
      <c r="EA110" s="32"/>
      <c r="EB110" s="32"/>
      <c r="EC110" s="32"/>
      <c r="ED110" s="32"/>
      <c r="EE110" s="32"/>
      <c r="EF110" s="32"/>
      <c r="EG110" s="32"/>
      <c r="EH110" s="32"/>
      <c r="EI110" s="32"/>
      <c r="EJ110" s="32"/>
      <c r="EK110" s="32"/>
      <c r="EL110" s="32"/>
      <c r="EM110" s="32"/>
      <c r="EN110" s="32"/>
      <c r="EO110" s="32"/>
      <c r="EP110" s="32"/>
      <c r="EQ110" s="32"/>
      <c r="ER110" s="32"/>
      <c r="ES110" s="32"/>
      <c r="ET110" s="32"/>
      <c r="EU110" s="32"/>
      <c r="EV110" s="32"/>
      <c r="EW110" s="32"/>
      <c r="EX110" s="32"/>
      <c r="EY110" s="32"/>
      <c r="EZ110" s="32"/>
      <c r="FA110" s="32"/>
      <c r="FB110" s="32"/>
      <c r="FC110" s="32"/>
      <c r="FD110" s="32"/>
      <c r="FE110" s="32"/>
      <c r="FF110" s="32"/>
      <c r="FG110" s="32"/>
      <c r="FH110" s="32"/>
      <c r="FI110" s="32"/>
      <c r="FJ110" s="32"/>
      <c r="FK110" s="32"/>
      <c r="FL110" s="32"/>
      <c r="FM110" s="32"/>
      <c r="FN110" s="32"/>
      <c r="FO110" s="32"/>
      <c r="FP110" s="32"/>
      <c r="FQ110" s="32"/>
      <c r="FR110" s="32"/>
      <c r="FS110" s="32"/>
      <c r="FT110" s="32"/>
      <c r="FU110" s="32"/>
      <c r="FV110" s="32"/>
      <c r="FW110" s="32"/>
      <c r="FX110" s="32"/>
      <c r="FY110" s="32"/>
      <c r="FZ110" s="32"/>
      <c r="GA110" s="32"/>
      <c r="GB110" s="32"/>
      <c r="GC110" s="32"/>
      <c r="GD110" s="32"/>
      <c r="GE110" s="32"/>
      <c r="GF110" s="32"/>
      <c r="GG110" s="32"/>
      <c r="GH110" s="32"/>
      <c r="GI110" s="32"/>
      <c r="GJ110" s="32"/>
      <c r="GK110" s="32"/>
      <c r="GL110" s="32"/>
      <c r="GM110" s="32"/>
      <c r="GN110" s="32"/>
      <c r="GO110" s="32"/>
      <c r="GP110" s="32"/>
      <c r="GQ110" s="32"/>
      <c r="GR110" s="32"/>
      <c r="GS110" s="32"/>
      <c r="GT110" s="32"/>
      <c r="GU110" s="32"/>
      <c r="GV110" s="32"/>
      <c r="GW110" s="32"/>
      <c r="GX110" s="32"/>
      <c r="GY110" s="32"/>
      <c r="GZ110" s="32"/>
      <c r="HA110" s="32"/>
      <c r="HB110" s="32"/>
      <c r="HC110" s="32"/>
      <c r="HD110" s="32"/>
      <c r="HE110" s="32"/>
      <c r="HF110" s="32"/>
      <c r="HG110" s="32"/>
      <c r="HH110" s="32"/>
      <c r="HI110" s="32"/>
      <c r="HJ110" s="32"/>
      <c r="HK110" s="32"/>
      <c r="HL110" s="32"/>
      <c r="HM110" s="32"/>
      <c r="HN110" s="32"/>
      <c r="HO110" s="32"/>
      <c r="HP110" s="32"/>
      <c r="HQ110" s="32"/>
      <c r="HR110" s="32"/>
      <c r="HS110" s="32"/>
      <c r="HT110" s="32"/>
      <c r="HU110" s="32"/>
      <c r="HV110" s="32"/>
      <c r="HW110" s="32"/>
      <c r="HX110" s="32"/>
      <c r="HY110" s="32"/>
      <c r="HZ110" s="32"/>
      <c r="IA110" s="32"/>
      <c r="IB110" s="32"/>
      <c r="IC110" s="32"/>
      <c r="ID110" s="32"/>
      <c r="IE110" s="32"/>
      <c r="IF110" s="32"/>
      <c r="IG110" s="32"/>
      <c r="IH110" s="32"/>
      <c r="II110" s="32"/>
      <c r="IJ110" s="32"/>
      <c r="IK110" s="32"/>
      <c r="IL110" s="32"/>
      <c r="IM110" s="32"/>
      <c r="IN110" s="32"/>
      <c r="IO110" s="32"/>
      <c r="IP110" s="32"/>
      <c r="IQ110" s="32"/>
      <c r="IR110" s="32"/>
      <c r="IS110" s="32"/>
      <c r="IT110" s="32"/>
      <c r="IU110" s="32"/>
      <c r="IV110" s="32"/>
    </row>
    <row r="111" spans="1:256" x14ac:dyDescent="0.2">
      <c r="A111" s="32"/>
      <c r="B111" s="925" t="s">
        <v>15</v>
      </c>
      <c r="C111" s="930"/>
      <c r="D111" s="930"/>
      <c r="E111" s="930"/>
      <c r="F111" s="930"/>
      <c r="G111" s="926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  <c r="BD111" s="32"/>
      <c r="BE111" s="32"/>
      <c r="BF111" s="32"/>
      <c r="BG111" s="32"/>
      <c r="BH111" s="32"/>
      <c r="BI111" s="32"/>
      <c r="BJ111" s="32"/>
      <c r="BK111" s="32"/>
      <c r="BL111" s="32"/>
      <c r="BM111" s="32"/>
      <c r="BN111" s="32"/>
      <c r="BO111" s="32"/>
      <c r="BP111" s="32"/>
      <c r="BQ111" s="32"/>
      <c r="BR111" s="32"/>
      <c r="BS111" s="32"/>
      <c r="BT111" s="32"/>
      <c r="BU111" s="32"/>
      <c r="BV111" s="32"/>
      <c r="BW111" s="32"/>
      <c r="BX111" s="32"/>
      <c r="BY111" s="32"/>
      <c r="BZ111" s="32"/>
      <c r="CA111" s="32"/>
      <c r="CB111" s="32"/>
      <c r="CC111" s="32"/>
      <c r="CD111" s="32"/>
      <c r="CE111" s="32"/>
      <c r="CF111" s="32"/>
      <c r="CG111" s="32"/>
      <c r="CH111" s="32"/>
      <c r="CI111" s="32"/>
      <c r="CJ111" s="32"/>
      <c r="CK111" s="32"/>
      <c r="CL111" s="32"/>
      <c r="CM111" s="32"/>
      <c r="CN111" s="32"/>
      <c r="CO111" s="32"/>
      <c r="CP111" s="32"/>
      <c r="CQ111" s="32"/>
      <c r="CR111" s="32"/>
      <c r="CS111" s="32"/>
      <c r="CT111" s="32"/>
      <c r="CU111" s="32"/>
      <c r="CV111" s="32"/>
      <c r="CW111" s="32"/>
      <c r="CX111" s="32"/>
      <c r="CY111" s="32"/>
      <c r="CZ111" s="32"/>
      <c r="DA111" s="32"/>
      <c r="DB111" s="32"/>
      <c r="DC111" s="32"/>
      <c r="DD111" s="32"/>
      <c r="DE111" s="32"/>
      <c r="DF111" s="32"/>
      <c r="DG111" s="32"/>
      <c r="DH111" s="32"/>
      <c r="DI111" s="32"/>
      <c r="DJ111" s="32"/>
      <c r="DK111" s="32"/>
      <c r="DL111" s="32"/>
      <c r="DM111" s="32"/>
      <c r="DN111" s="32"/>
      <c r="DO111" s="32"/>
      <c r="DP111" s="32"/>
      <c r="DQ111" s="32"/>
      <c r="DR111" s="32"/>
      <c r="DS111" s="32"/>
      <c r="DT111" s="32"/>
      <c r="DU111" s="32"/>
      <c r="DV111" s="32"/>
      <c r="DW111" s="32"/>
      <c r="DX111" s="32"/>
      <c r="DY111" s="32"/>
      <c r="DZ111" s="32"/>
      <c r="EA111" s="32"/>
      <c r="EB111" s="32"/>
      <c r="EC111" s="32"/>
      <c r="ED111" s="32"/>
      <c r="EE111" s="32"/>
      <c r="EF111" s="32"/>
      <c r="EG111" s="32"/>
      <c r="EH111" s="32"/>
      <c r="EI111" s="32"/>
      <c r="EJ111" s="32"/>
      <c r="EK111" s="32"/>
      <c r="EL111" s="32"/>
      <c r="EM111" s="32"/>
      <c r="EN111" s="32"/>
      <c r="EO111" s="32"/>
      <c r="EP111" s="32"/>
      <c r="EQ111" s="32"/>
      <c r="ER111" s="32"/>
      <c r="ES111" s="32"/>
      <c r="ET111" s="32"/>
      <c r="EU111" s="32"/>
      <c r="EV111" s="32"/>
      <c r="EW111" s="32"/>
      <c r="EX111" s="32"/>
      <c r="EY111" s="32"/>
      <c r="EZ111" s="32"/>
      <c r="FA111" s="32"/>
      <c r="FB111" s="32"/>
      <c r="FC111" s="32"/>
      <c r="FD111" s="32"/>
      <c r="FE111" s="32"/>
      <c r="FF111" s="32"/>
      <c r="FG111" s="32"/>
      <c r="FH111" s="32"/>
      <c r="FI111" s="32"/>
      <c r="FJ111" s="32"/>
      <c r="FK111" s="32"/>
      <c r="FL111" s="32"/>
      <c r="FM111" s="32"/>
      <c r="FN111" s="32"/>
      <c r="FO111" s="32"/>
      <c r="FP111" s="32"/>
      <c r="FQ111" s="32"/>
      <c r="FR111" s="32"/>
      <c r="FS111" s="32"/>
      <c r="FT111" s="32"/>
      <c r="FU111" s="32"/>
      <c r="FV111" s="32"/>
      <c r="FW111" s="32"/>
      <c r="FX111" s="32"/>
      <c r="FY111" s="32"/>
      <c r="FZ111" s="32"/>
      <c r="GA111" s="32"/>
      <c r="GB111" s="32"/>
      <c r="GC111" s="32"/>
      <c r="GD111" s="32"/>
      <c r="GE111" s="32"/>
      <c r="GF111" s="32"/>
      <c r="GG111" s="32"/>
      <c r="GH111" s="32"/>
      <c r="GI111" s="32"/>
      <c r="GJ111" s="32"/>
      <c r="GK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  <c r="HK111" s="32"/>
      <c r="HL111" s="32"/>
      <c r="HM111" s="32"/>
      <c r="HN111" s="32"/>
      <c r="HO111" s="32"/>
      <c r="HP111" s="32"/>
      <c r="HQ111" s="32"/>
      <c r="HR111" s="32"/>
      <c r="HS111" s="32"/>
      <c r="HT111" s="32"/>
      <c r="HU111" s="32"/>
      <c r="HV111" s="32"/>
      <c r="HW111" s="32"/>
      <c r="HX111" s="32"/>
      <c r="HY111" s="32"/>
      <c r="HZ111" s="32"/>
      <c r="IA111" s="32"/>
      <c r="IB111" s="32"/>
      <c r="IC111" s="32"/>
      <c r="ID111" s="32"/>
      <c r="IE111" s="32"/>
      <c r="IF111" s="32"/>
      <c r="IG111" s="32"/>
      <c r="IH111" s="32"/>
      <c r="II111" s="32"/>
      <c r="IJ111" s="32"/>
      <c r="IK111" s="32"/>
      <c r="IL111" s="32"/>
      <c r="IM111" s="32"/>
      <c r="IN111" s="32"/>
      <c r="IO111" s="32"/>
      <c r="IP111" s="32"/>
      <c r="IQ111" s="32"/>
      <c r="IR111" s="32"/>
      <c r="IS111" s="32"/>
      <c r="IT111" s="32"/>
      <c r="IU111" s="32"/>
      <c r="IV111" s="32"/>
    </row>
    <row r="112" spans="1:256" ht="13.5" thickBot="1" x14ac:dyDescent="0.25">
      <c r="A112" s="64"/>
      <c r="B112" s="927" t="s">
        <v>37</v>
      </c>
      <c r="C112" s="929"/>
      <c r="D112" s="929"/>
      <c r="E112" s="929"/>
      <c r="F112" s="929"/>
      <c r="G112" s="928"/>
      <c r="H112" s="69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2"/>
      <c r="AN112" s="32"/>
      <c r="AO112" s="32"/>
      <c r="AP112" s="32"/>
      <c r="AQ112" s="32"/>
      <c r="AR112" s="32"/>
      <c r="AS112" s="32"/>
      <c r="AT112" s="32"/>
      <c r="AU112" s="32"/>
      <c r="AV112" s="32"/>
      <c r="AW112" s="32"/>
      <c r="AX112" s="32"/>
      <c r="AY112" s="32"/>
      <c r="AZ112" s="32"/>
      <c r="BA112" s="32"/>
      <c r="BB112" s="32"/>
      <c r="BC112" s="32"/>
      <c r="BD112" s="32"/>
      <c r="BE112" s="32"/>
      <c r="BF112" s="32"/>
      <c r="BG112" s="32"/>
      <c r="BH112" s="32"/>
      <c r="BI112" s="32"/>
      <c r="BJ112" s="32"/>
      <c r="BK112" s="32"/>
      <c r="BL112" s="32"/>
      <c r="BM112" s="32"/>
      <c r="BN112" s="32"/>
      <c r="BO112" s="32"/>
      <c r="BP112" s="32"/>
      <c r="BQ112" s="32"/>
      <c r="BR112" s="32"/>
      <c r="BS112" s="32"/>
      <c r="BT112" s="32"/>
      <c r="BU112" s="32"/>
      <c r="BV112" s="32"/>
      <c r="BW112" s="32"/>
      <c r="BX112" s="32"/>
      <c r="BY112" s="32"/>
      <c r="BZ112" s="32"/>
      <c r="CA112" s="32"/>
      <c r="CB112" s="32"/>
      <c r="CC112" s="32"/>
      <c r="CD112" s="32"/>
      <c r="CE112" s="32"/>
      <c r="CF112" s="32"/>
      <c r="CG112" s="32"/>
      <c r="CH112" s="32"/>
      <c r="CI112" s="32"/>
      <c r="CJ112" s="32"/>
      <c r="CK112" s="32"/>
      <c r="CL112" s="32"/>
      <c r="CM112" s="32"/>
      <c r="CN112" s="32"/>
      <c r="CO112" s="32"/>
      <c r="CP112" s="32"/>
      <c r="CQ112" s="32"/>
      <c r="CR112" s="32"/>
      <c r="CS112" s="32"/>
      <c r="CT112" s="32"/>
      <c r="CU112" s="32"/>
      <c r="CV112" s="32"/>
      <c r="CW112" s="32"/>
      <c r="CX112" s="32"/>
      <c r="CY112" s="32"/>
      <c r="CZ112" s="32"/>
      <c r="DA112" s="32"/>
      <c r="DB112" s="32"/>
      <c r="DC112" s="32"/>
      <c r="DD112" s="32"/>
      <c r="DE112" s="32"/>
      <c r="DF112" s="32"/>
      <c r="DG112" s="32"/>
      <c r="DH112" s="32"/>
      <c r="DI112" s="32"/>
      <c r="DJ112" s="32"/>
      <c r="DK112" s="32"/>
      <c r="DL112" s="32"/>
      <c r="DM112" s="32"/>
      <c r="DN112" s="32"/>
      <c r="DO112" s="32"/>
      <c r="DP112" s="32"/>
      <c r="DQ112" s="32"/>
      <c r="DR112" s="32"/>
      <c r="DS112" s="32"/>
      <c r="DT112" s="32"/>
      <c r="DU112" s="32"/>
      <c r="DV112" s="32"/>
      <c r="DW112" s="32"/>
      <c r="DX112" s="32"/>
      <c r="DY112" s="32"/>
      <c r="DZ112" s="32"/>
      <c r="EA112" s="32"/>
      <c r="EB112" s="32"/>
      <c r="EC112" s="32"/>
      <c r="ED112" s="32"/>
      <c r="EE112" s="32"/>
      <c r="EF112" s="32"/>
      <c r="EG112" s="32"/>
      <c r="EH112" s="32"/>
      <c r="EI112" s="32"/>
      <c r="EJ112" s="32"/>
      <c r="EK112" s="32"/>
      <c r="EL112" s="32"/>
      <c r="EM112" s="32"/>
      <c r="EN112" s="32"/>
      <c r="EO112" s="32"/>
      <c r="EP112" s="32"/>
      <c r="EQ112" s="32"/>
      <c r="ER112" s="32"/>
      <c r="ES112" s="32"/>
      <c r="ET112" s="32"/>
      <c r="EU112" s="32"/>
      <c r="EV112" s="32"/>
      <c r="EW112" s="32"/>
      <c r="EX112" s="32"/>
      <c r="EY112" s="32"/>
      <c r="EZ112" s="32"/>
      <c r="FA112" s="32"/>
      <c r="FB112" s="32"/>
      <c r="FC112" s="32"/>
      <c r="FD112" s="32"/>
      <c r="FE112" s="32"/>
      <c r="FF112" s="32"/>
      <c r="FG112" s="32"/>
      <c r="FH112" s="32"/>
      <c r="FI112" s="32"/>
      <c r="FJ112" s="32"/>
      <c r="FK112" s="32"/>
      <c r="FL112" s="32"/>
      <c r="FM112" s="32"/>
      <c r="FN112" s="32"/>
      <c r="FO112" s="32"/>
      <c r="FP112" s="32"/>
      <c r="FQ112" s="32"/>
      <c r="FR112" s="32"/>
      <c r="FS112" s="32"/>
      <c r="FT112" s="32"/>
      <c r="FU112" s="32"/>
      <c r="FV112" s="32"/>
      <c r="FW112" s="32"/>
      <c r="FX112" s="32"/>
      <c r="FY112" s="32"/>
      <c r="FZ112" s="32"/>
      <c r="GA112" s="32"/>
      <c r="GB112" s="32"/>
      <c r="GC112" s="32"/>
      <c r="GD112" s="32"/>
      <c r="GE112" s="32"/>
      <c r="GF112" s="32"/>
      <c r="GG112" s="32"/>
      <c r="GH112" s="32"/>
      <c r="GI112" s="32"/>
      <c r="GJ112" s="32"/>
      <c r="GK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  <c r="HT112" s="32"/>
      <c r="HU112" s="32"/>
      <c r="HV112" s="32"/>
      <c r="HW112" s="32"/>
      <c r="HX112" s="32"/>
      <c r="HY112" s="32"/>
      <c r="HZ112" s="32"/>
      <c r="IA112" s="32"/>
      <c r="IB112" s="32"/>
      <c r="IC112" s="32"/>
      <c r="ID112" s="32"/>
      <c r="IE112" s="32"/>
      <c r="IF112" s="32"/>
      <c r="IG112" s="32"/>
      <c r="IH112" s="32"/>
      <c r="II112" s="32"/>
      <c r="IJ112" s="32"/>
      <c r="IK112" s="32"/>
      <c r="IL112" s="32"/>
      <c r="IM112" s="32"/>
      <c r="IN112" s="32"/>
      <c r="IO112" s="32"/>
      <c r="IP112" s="32"/>
      <c r="IQ112" s="32"/>
      <c r="IR112" s="32"/>
      <c r="IS112" s="32"/>
      <c r="IT112" s="32"/>
      <c r="IU112" s="32"/>
      <c r="IV112" s="32"/>
    </row>
    <row r="113" spans="1:256" x14ac:dyDescent="0.2">
      <c r="A113" s="32"/>
      <c r="B113" s="159"/>
      <c r="C113" s="158" t="str">
        <f>C61</f>
        <v>Year 1</v>
      </c>
      <c r="D113" s="158" t="str">
        <f>D61</f>
        <v>Year 2</v>
      </c>
      <c r="E113" s="158" t="str">
        <f>E61</f>
        <v>Year 3</v>
      </c>
      <c r="F113" s="158" t="str">
        <f>F61</f>
        <v>Year 4</v>
      </c>
      <c r="G113" s="158" t="str">
        <f>G61</f>
        <v>Year 5</v>
      </c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  <c r="BI113" s="32"/>
      <c r="BJ113" s="32"/>
      <c r="BK113" s="32"/>
      <c r="BL113" s="32"/>
      <c r="BM113" s="32"/>
      <c r="BN113" s="32"/>
      <c r="BO113" s="32"/>
      <c r="BP113" s="32"/>
      <c r="BQ113" s="32"/>
      <c r="BR113" s="32"/>
      <c r="BS113" s="32"/>
      <c r="BT113" s="32"/>
      <c r="BU113" s="32"/>
      <c r="BV113" s="32"/>
      <c r="BW113" s="32"/>
      <c r="BX113" s="32"/>
      <c r="BY113" s="32"/>
      <c r="BZ113" s="32"/>
      <c r="CA113" s="32"/>
      <c r="CB113" s="32"/>
      <c r="CC113" s="32"/>
      <c r="CD113" s="32"/>
      <c r="CE113" s="32"/>
      <c r="CF113" s="32"/>
      <c r="CG113" s="32"/>
      <c r="CH113" s="32"/>
      <c r="CI113" s="32"/>
      <c r="CJ113" s="32"/>
      <c r="CK113" s="32"/>
      <c r="CL113" s="32"/>
      <c r="CM113" s="32"/>
      <c r="CN113" s="32"/>
      <c r="CO113" s="32"/>
      <c r="CP113" s="32"/>
      <c r="CQ113" s="32"/>
      <c r="CR113" s="32"/>
      <c r="CS113" s="32"/>
      <c r="CT113" s="32"/>
      <c r="CU113" s="32"/>
      <c r="CV113" s="32"/>
      <c r="CW113" s="32"/>
      <c r="CX113" s="32"/>
      <c r="CY113" s="32"/>
      <c r="CZ113" s="32"/>
      <c r="DA113" s="32"/>
      <c r="DB113" s="32"/>
      <c r="DC113" s="32"/>
      <c r="DD113" s="32"/>
      <c r="DE113" s="32"/>
      <c r="DF113" s="32"/>
      <c r="DG113" s="32"/>
      <c r="DH113" s="32"/>
      <c r="DI113" s="32"/>
      <c r="DJ113" s="32"/>
      <c r="DK113" s="32"/>
      <c r="DL113" s="32"/>
      <c r="DM113" s="32"/>
      <c r="DN113" s="32"/>
      <c r="DO113" s="32"/>
      <c r="DP113" s="32"/>
      <c r="DQ113" s="32"/>
      <c r="DR113" s="32"/>
      <c r="DS113" s="32"/>
      <c r="DT113" s="32"/>
      <c r="DU113" s="32"/>
      <c r="DV113" s="32"/>
      <c r="DW113" s="32"/>
      <c r="DX113" s="32"/>
      <c r="DY113" s="32"/>
      <c r="DZ113" s="32"/>
      <c r="EA113" s="32"/>
      <c r="EB113" s="32"/>
      <c r="EC113" s="32"/>
      <c r="ED113" s="32"/>
      <c r="EE113" s="32"/>
      <c r="EF113" s="32"/>
      <c r="EG113" s="32"/>
      <c r="EH113" s="32"/>
      <c r="EI113" s="32"/>
      <c r="EJ113" s="32"/>
      <c r="EK113" s="32"/>
      <c r="EL113" s="32"/>
      <c r="EM113" s="32"/>
      <c r="EN113" s="32"/>
      <c r="EO113" s="32"/>
      <c r="EP113" s="32"/>
      <c r="EQ113" s="32"/>
      <c r="ER113" s="32"/>
      <c r="ES113" s="32"/>
      <c r="ET113" s="32"/>
      <c r="EU113" s="32"/>
      <c r="EV113" s="32"/>
      <c r="EW113" s="32"/>
      <c r="EX113" s="32"/>
      <c r="EY113" s="32"/>
      <c r="EZ113" s="32"/>
      <c r="FA113" s="32"/>
      <c r="FB113" s="32"/>
      <c r="FC113" s="32"/>
      <c r="FD113" s="32"/>
      <c r="FE113" s="32"/>
      <c r="FF113" s="32"/>
      <c r="FG113" s="32"/>
      <c r="FH113" s="32"/>
      <c r="FI113" s="32"/>
      <c r="FJ113" s="32"/>
      <c r="FK113" s="32"/>
      <c r="FL113" s="32"/>
      <c r="FM113" s="32"/>
      <c r="FN113" s="32"/>
      <c r="FO113" s="32"/>
      <c r="FP113" s="32"/>
      <c r="FQ113" s="32"/>
      <c r="FR113" s="32"/>
      <c r="FS113" s="32"/>
      <c r="FT113" s="32"/>
      <c r="FU113" s="32"/>
      <c r="FV113" s="32"/>
      <c r="FW113" s="32"/>
      <c r="FX113" s="32"/>
      <c r="FY113" s="32"/>
      <c r="FZ113" s="32"/>
      <c r="GA113" s="32"/>
      <c r="GB113" s="32"/>
      <c r="GC113" s="32"/>
      <c r="GD113" s="32"/>
      <c r="GE113" s="32"/>
      <c r="GF113" s="32"/>
      <c r="GG113" s="32"/>
      <c r="GH113" s="32"/>
      <c r="GI113" s="32"/>
      <c r="GJ113" s="32"/>
      <c r="GK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  <c r="HT113" s="32"/>
      <c r="HU113" s="32"/>
      <c r="HV113" s="32"/>
      <c r="HW113" s="32"/>
      <c r="HX113" s="32"/>
      <c r="HY113" s="32"/>
      <c r="HZ113" s="32"/>
      <c r="IA113" s="32"/>
      <c r="IB113" s="32"/>
      <c r="IC113" s="32"/>
      <c r="ID113" s="32"/>
      <c r="IE113" s="32"/>
      <c r="IF113" s="32"/>
      <c r="IG113" s="32"/>
      <c r="IH113" s="32"/>
      <c r="II113" s="32"/>
      <c r="IJ113" s="32"/>
      <c r="IK113" s="32"/>
      <c r="IL113" s="32"/>
      <c r="IM113" s="32"/>
      <c r="IN113" s="32"/>
      <c r="IO113" s="32"/>
      <c r="IP113" s="32"/>
      <c r="IQ113" s="32"/>
      <c r="IR113" s="32"/>
      <c r="IS113" s="32"/>
      <c r="IT113" s="32"/>
      <c r="IU113" s="32"/>
      <c r="IV113" s="32"/>
    </row>
    <row r="114" spans="1:256" x14ac:dyDescent="0.2">
      <c r="A114" s="32"/>
      <c r="B114" s="33" t="str">
        <f>'5yr'!B280</f>
        <v>Auto expense</v>
      </c>
      <c r="C114" s="90">
        <f>'5yr'!O280</f>
        <v>18593.099999999995</v>
      </c>
      <c r="D114" s="90">
        <f>'5yr'!AB280</f>
        <v>19626.049999999996</v>
      </c>
      <c r="E114" s="90">
        <f>'5yr'!AO280</f>
        <v>21845.25</v>
      </c>
      <c r="F114" s="90">
        <f>'5yr'!BB280</f>
        <v>22885.5</v>
      </c>
      <c r="G114" s="91">
        <f>'5yr'!BO280</f>
        <v>24966</v>
      </c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2"/>
      <c r="AN114" s="32"/>
      <c r="AO114" s="32"/>
      <c r="AP114" s="32"/>
      <c r="AQ114" s="32"/>
      <c r="AR114" s="32"/>
      <c r="AS114" s="32"/>
      <c r="AT114" s="32"/>
      <c r="AU114" s="32"/>
      <c r="AV114" s="32"/>
      <c r="AW114" s="32"/>
      <c r="AX114" s="32"/>
      <c r="AY114" s="32"/>
      <c r="AZ114" s="32"/>
      <c r="BA114" s="32"/>
      <c r="BB114" s="32"/>
      <c r="BC114" s="32"/>
      <c r="BD114" s="32"/>
      <c r="BE114" s="32"/>
      <c r="BF114" s="32"/>
      <c r="BG114" s="32"/>
      <c r="BH114" s="32"/>
      <c r="BI114" s="32"/>
      <c r="BJ114" s="32"/>
      <c r="BK114" s="32"/>
      <c r="BL114" s="32"/>
      <c r="BM114" s="32"/>
      <c r="BN114" s="32"/>
      <c r="BO114" s="32"/>
      <c r="BP114" s="32"/>
      <c r="BQ114" s="32"/>
      <c r="BR114" s="32"/>
      <c r="BS114" s="32"/>
      <c r="BT114" s="32"/>
      <c r="BU114" s="32"/>
      <c r="BV114" s="32"/>
      <c r="BW114" s="32"/>
      <c r="BX114" s="32"/>
      <c r="BY114" s="32"/>
      <c r="BZ114" s="32"/>
      <c r="CA114" s="32"/>
      <c r="CB114" s="32"/>
      <c r="CC114" s="32"/>
      <c r="CD114" s="32"/>
      <c r="CE114" s="32"/>
      <c r="CF114" s="32"/>
      <c r="CG114" s="32"/>
      <c r="CH114" s="32"/>
      <c r="CI114" s="32"/>
      <c r="CJ114" s="32"/>
      <c r="CK114" s="32"/>
      <c r="CL114" s="32"/>
      <c r="CM114" s="32"/>
      <c r="CN114" s="32"/>
      <c r="CO114" s="32"/>
      <c r="CP114" s="32"/>
      <c r="CQ114" s="32"/>
      <c r="CR114" s="32"/>
      <c r="CS114" s="32"/>
      <c r="CT114" s="32"/>
      <c r="CU114" s="32"/>
      <c r="CV114" s="32"/>
      <c r="CW114" s="32"/>
      <c r="CX114" s="32"/>
      <c r="CY114" s="32"/>
      <c r="CZ114" s="32"/>
      <c r="DA114" s="32"/>
      <c r="DB114" s="32"/>
      <c r="DC114" s="32"/>
      <c r="DD114" s="32"/>
      <c r="DE114" s="32"/>
      <c r="DF114" s="32"/>
      <c r="DG114" s="32"/>
      <c r="DH114" s="32"/>
      <c r="DI114" s="32"/>
      <c r="DJ114" s="32"/>
      <c r="DK114" s="32"/>
      <c r="DL114" s="32"/>
      <c r="DM114" s="32"/>
      <c r="DN114" s="32"/>
      <c r="DO114" s="32"/>
      <c r="DP114" s="32"/>
      <c r="DQ114" s="32"/>
      <c r="DR114" s="32"/>
      <c r="DS114" s="32"/>
      <c r="DT114" s="32"/>
      <c r="DU114" s="32"/>
      <c r="DV114" s="32"/>
      <c r="DW114" s="32"/>
      <c r="DX114" s="32"/>
      <c r="DY114" s="32"/>
      <c r="DZ114" s="32"/>
      <c r="EA114" s="32"/>
      <c r="EB114" s="32"/>
      <c r="EC114" s="32"/>
      <c r="ED114" s="32"/>
      <c r="EE114" s="32"/>
      <c r="EF114" s="32"/>
      <c r="EG114" s="32"/>
      <c r="EH114" s="32"/>
      <c r="EI114" s="32"/>
      <c r="EJ114" s="32"/>
      <c r="EK114" s="32"/>
      <c r="EL114" s="32"/>
      <c r="EM114" s="32"/>
      <c r="EN114" s="32"/>
      <c r="EO114" s="32"/>
      <c r="EP114" s="32"/>
      <c r="EQ114" s="32"/>
      <c r="ER114" s="32"/>
      <c r="ES114" s="32"/>
      <c r="ET114" s="32"/>
      <c r="EU114" s="32"/>
      <c r="EV114" s="32"/>
      <c r="EW114" s="32"/>
      <c r="EX114" s="32"/>
      <c r="EY114" s="32"/>
      <c r="EZ114" s="32"/>
      <c r="FA114" s="32"/>
      <c r="FB114" s="32"/>
      <c r="FC114" s="32"/>
      <c r="FD114" s="32"/>
      <c r="FE114" s="32"/>
      <c r="FF114" s="32"/>
      <c r="FG114" s="32"/>
      <c r="FH114" s="32"/>
      <c r="FI114" s="32"/>
      <c r="FJ114" s="32"/>
      <c r="FK114" s="32"/>
      <c r="FL114" s="32"/>
      <c r="FM114" s="32"/>
      <c r="FN114" s="32"/>
      <c r="FO114" s="32"/>
      <c r="FP114" s="32"/>
      <c r="FQ114" s="32"/>
      <c r="FR114" s="32"/>
      <c r="FS114" s="32"/>
      <c r="FT114" s="32"/>
      <c r="FU114" s="32"/>
      <c r="FV114" s="32"/>
      <c r="FW114" s="32"/>
      <c r="FX114" s="32"/>
      <c r="FY114" s="32"/>
      <c r="FZ114" s="32"/>
      <c r="GA114" s="32"/>
      <c r="GB114" s="32"/>
      <c r="GC114" s="32"/>
      <c r="GD114" s="32"/>
      <c r="GE114" s="32"/>
      <c r="GF114" s="32"/>
      <c r="GG114" s="32"/>
      <c r="GH114" s="32"/>
      <c r="GI114" s="32"/>
      <c r="GJ114" s="32"/>
      <c r="GK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  <c r="HT114" s="32"/>
      <c r="HU114" s="32"/>
      <c r="HV114" s="32"/>
      <c r="HW114" s="32"/>
      <c r="HX114" s="32"/>
      <c r="HY114" s="32"/>
      <c r="HZ114" s="32"/>
      <c r="IA114" s="32"/>
      <c r="IB114" s="32"/>
      <c r="IC114" s="32"/>
      <c r="ID114" s="32"/>
      <c r="IE114" s="32"/>
      <c r="IF114" s="32"/>
      <c r="IG114" s="32"/>
      <c r="IH114" s="32"/>
      <c r="II114" s="32"/>
      <c r="IJ114" s="32"/>
      <c r="IK114" s="32"/>
      <c r="IL114" s="32"/>
      <c r="IM114" s="32"/>
      <c r="IN114" s="32"/>
      <c r="IO114" s="32"/>
      <c r="IP114" s="32"/>
      <c r="IQ114" s="32"/>
      <c r="IR114" s="32"/>
      <c r="IS114" s="32"/>
      <c r="IT114" s="32"/>
      <c r="IU114" s="32"/>
      <c r="IV114" s="32"/>
    </row>
    <row r="115" spans="1:256" x14ac:dyDescent="0.2">
      <c r="A115" s="32"/>
      <c r="B115" s="33" t="str">
        <f>'5yr'!B281</f>
        <v>Marketing services</v>
      </c>
      <c r="C115" s="90">
        <f>'5yr'!O281</f>
        <v>46482.75</v>
      </c>
      <c r="D115" s="90">
        <f>'5yr'!AB281</f>
        <v>49065.124999999993</v>
      </c>
      <c r="E115" s="90">
        <f>'5yr'!AO281</f>
        <v>54613.125</v>
      </c>
      <c r="F115" s="90">
        <f>'5yr'!BB281</f>
        <v>57213.75</v>
      </c>
      <c r="G115" s="91">
        <f>'5yr'!BO281</f>
        <v>62415</v>
      </c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  <c r="BI115" s="32"/>
      <c r="BJ115" s="32"/>
      <c r="BK115" s="32"/>
      <c r="BL115" s="32"/>
      <c r="BM115" s="32"/>
      <c r="BN115" s="32"/>
      <c r="BO115" s="32"/>
      <c r="BP115" s="32"/>
      <c r="BQ115" s="32"/>
      <c r="BR115" s="32"/>
      <c r="BS115" s="32"/>
      <c r="BT115" s="32"/>
      <c r="BU115" s="32"/>
      <c r="BV115" s="32"/>
      <c r="BW115" s="32"/>
      <c r="BX115" s="32"/>
      <c r="BY115" s="32"/>
      <c r="BZ115" s="32"/>
      <c r="CA115" s="32"/>
      <c r="CB115" s="32"/>
      <c r="CC115" s="32"/>
      <c r="CD115" s="32"/>
      <c r="CE115" s="32"/>
      <c r="CF115" s="32"/>
      <c r="CG115" s="32"/>
      <c r="CH115" s="32"/>
      <c r="CI115" s="32"/>
      <c r="CJ115" s="32"/>
      <c r="CK115" s="32"/>
      <c r="CL115" s="32"/>
      <c r="CM115" s="32"/>
      <c r="CN115" s="32"/>
      <c r="CO115" s="32"/>
      <c r="CP115" s="32"/>
      <c r="CQ115" s="32"/>
      <c r="CR115" s="32"/>
      <c r="CS115" s="32"/>
      <c r="CT115" s="32"/>
      <c r="CU115" s="32"/>
      <c r="CV115" s="32"/>
      <c r="CW115" s="32"/>
      <c r="CX115" s="32"/>
      <c r="CY115" s="32"/>
      <c r="CZ115" s="32"/>
      <c r="DA115" s="32"/>
      <c r="DB115" s="32"/>
      <c r="DC115" s="32"/>
      <c r="DD115" s="32"/>
      <c r="DE115" s="32"/>
      <c r="DF115" s="32"/>
      <c r="DG115" s="32"/>
      <c r="DH115" s="32"/>
      <c r="DI115" s="32"/>
      <c r="DJ115" s="32"/>
      <c r="DK115" s="32"/>
      <c r="DL115" s="32"/>
      <c r="DM115" s="32"/>
      <c r="DN115" s="32"/>
      <c r="DO115" s="32"/>
      <c r="DP115" s="32"/>
      <c r="DQ115" s="32"/>
      <c r="DR115" s="32"/>
      <c r="DS115" s="32"/>
      <c r="DT115" s="32"/>
      <c r="DU115" s="32"/>
      <c r="DV115" s="32"/>
      <c r="DW115" s="32"/>
      <c r="DX115" s="32"/>
      <c r="DY115" s="32"/>
      <c r="DZ115" s="32"/>
      <c r="EA115" s="32"/>
      <c r="EB115" s="32"/>
      <c r="EC115" s="32"/>
      <c r="ED115" s="32"/>
      <c r="EE115" s="32"/>
      <c r="EF115" s="32"/>
      <c r="EG115" s="32"/>
      <c r="EH115" s="32"/>
      <c r="EI115" s="32"/>
      <c r="EJ115" s="32"/>
      <c r="EK115" s="32"/>
      <c r="EL115" s="32"/>
      <c r="EM115" s="32"/>
      <c r="EN115" s="32"/>
      <c r="EO115" s="32"/>
      <c r="EP115" s="32"/>
      <c r="EQ115" s="32"/>
      <c r="ER115" s="32"/>
      <c r="ES115" s="32"/>
      <c r="ET115" s="32"/>
      <c r="EU115" s="32"/>
      <c r="EV115" s="32"/>
      <c r="EW115" s="32"/>
      <c r="EX115" s="32"/>
      <c r="EY115" s="32"/>
      <c r="EZ115" s="32"/>
      <c r="FA115" s="32"/>
      <c r="FB115" s="32"/>
      <c r="FC115" s="32"/>
      <c r="FD115" s="32"/>
      <c r="FE115" s="32"/>
      <c r="FF115" s="32"/>
      <c r="FG115" s="32"/>
      <c r="FH115" s="32"/>
      <c r="FI115" s="32"/>
      <c r="FJ115" s="32"/>
      <c r="FK115" s="32"/>
      <c r="FL115" s="32"/>
      <c r="FM115" s="32"/>
      <c r="FN115" s="32"/>
      <c r="FO115" s="32"/>
      <c r="FP115" s="32"/>
      <c r="FQ115" s="32"/>
      <c r="FR115" s="32"/>
      <c r="FS115" s="32"/>
      <c r="FT115" s="32"/>
      <c r="FU115" s="32"/>
      <c r="FV115" s="32"/>
      <c r="FW115" s="32"/>
      <c r="FX115" s="32"/>
      <c r="FY115" s="32"/>
      <c r="FZ115" s="32"/>
      <c r="GA115" s="32"/>
      <c r="GB115" s="32"/>
      <c r="GC115" s="32"/>
      <c r="GD115" s="32"/>
      <c r="GE115" s="32"/>
      <c r="GF115" s="32"/>
      <c r="GG115" s="32"/>
      <c r="GH115" s="32"/>
      <c r="GI115" s="32"/>
      <c r="GJ115" s="32"/>
      <c r="GK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  <c r="HT115" s="32"/>
      <c r="HU115" s="32"/>
      <c r="HV115" s="32"/>
      <c r="HW115" s="32"/>
      <c r="HX115" s="32"/>
      <c r="HY115" s="32"/>
      <c r="HZ115" s="32"/>
      <c r="IA115" s="32"/>
      <c r="IB115" s="32"/>
      <c r="IC115" s="32"/>
      <c r="ID115" s="32"/>
      <c r="IE115" s="32"/>
      <c r="IF115" s="32"/>
      <c r="IG115" s="32"/>
      <c r="IH115" s="32"/>
      <c r="II115" s="32"/>
      <c r="IJ115" s="32"/>
      <c r="IK115" s="32"/>
      <c r="IL115" s="32"/>
      <c r="IM115" s="32"/>
      <c r="IN115" s="32"/>
      <c r="IO115" s="32"/>
      <c r="IP115" s="32"/>
      <c r="IQ115" s="32"/>
      <c r="IR115" s="32"/>
      <c r="IS115" s="32"/>
      <c r="IT115" s="32"/>
      <c r="IU115" s="32"/>
      <c r="IV115" s="32"/>
    </row>
    <row r="116" spans="1:256" ht="13.5" thickBot="1" x14ac:dyDescent="0.25">
      <c r="A116" s="32"/>
      <c r="B116" s="360" t="str">
        <f>'5yr'!B282</f>
        <v xml:space="preserve">Total marketing expenses </v>
      </c>
      <c r="C116" s="361">
        <f>SUM(C114:C115)</f>
        <v>65075.849999999991</v>
      </c>
      <c r="D116" s="361">
        <f>SUM(D114:D115)</f>
        <v>68691.174999999988</v>
      </c>
      <c r="E116" s="361">
        <f>SUM(E114:E115)</f>
        <v>76458.375</v>
      </c>
      <c r="F116" s="361">
        <f>SUM(F114:F115)</f>
        <v>80099.25</v>
      </c>
      <c r="G116" s="362">
        <f>SUM(G114:G115)</f>
        <v>87381</v>
      </c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  <c r="BT116" s="32"/>
      <c r="BU116" s="32"/>
      <c r="BV116" s="32"/>
      <c r="BW116" s="32"/>
      <c r="BX116" s="32"/>
      <c r="BY116" s="32"/>
      <c r="BZ116" s="32"/>
      <c r="CA116" s="32"/>
      <c r="CB116" s="32"/>
      <c r="CC116" s="32"/>
      <c r="CD116" s="32"/>
      <c r="CE116" s="32"/>
      <c r="CF116" s="32"/>
      <c r="CG116" s="32"/>
      <c r="CH116" s="32"/>
      <c r="CI116" s="32"/>
      <c r="CJ116" s="32"/>
      <c r="CK116" s="32"/>
      <c r="CL116" s="32"/>
      <c r="CM116" s="32"/>
      <c r="CN116" s="32"/>
      <c r="CO116" s="32"/>
      <c r="CP116" s="32"/>
      <c r="CQ116" s="32"/>
      <c r="CR116" s="32"/>
      <c r="CS116" s="32"/>
      <c r="CT116" s="32"/>
      <c r="CU116" s="32"/>
      <c r="CV116" s="32"/>
      <c r="CW116" s="32"/>
      <c r="CX116" s="32"/>
      <c r="CY116" s="32"/>
      <c r="CZ116" s="32"/>
      <c r="DA116" s="32"/>
      <c r="DB116" s="32"/>
      <c r="DC116" s="32"/>
      <c r="DD116" s="32"/>
      <c r="DE116" s="32"/>
      <c r="DF116" s="32"/>
      <c r="DG116" s="32"/>
      <c r="DH116" s="32"/>
      <c r="DI116" s="32"/>
      <c r="DJ116" s="32"/>
      <c r="DK116" s="32"/>
      <c r="DL116" s="32"/>
      <c r="DM116" s="32"/>
      <c r="DN116" s="32"/>
      <c r="DO116" s="32"/>
      <c r="DP116" s="32"/>
      <c r="DQ116" s="32"/>
      <c r="DR116" s="32"/>
      <c r="DS116" s="32"/>
      <c r="DT116" s="32"/>
      <c r="DU116" s="32"/>
      <c r="DV116" s="32"/>
      <c r="DW116" s="32"/>
      <c r="DX116" s="32"/>
      <c r="DY116" s="32"/>
      <c r="DZ116" s="32"/>
      <c r="EA116" s="32"/>
      <c r="EB116" s="32"/>
      <c r="EC116" s="32"/>
      <c r="ED116" s="32"/>
      <c r="EE116" s="32"/>
      <c r="EF116" s="32"/>
      <c r="EG116" s="32"/>
      <c r="EH116" s="32"/>
      <c r="EI116" s="32"/>
      <c r="EJ116" s="32"/>
      <c r="EK116" s="32"/>
      <c r="EL116" s="32"/>
      <c r="EM116" s="32"/>
      <c r="EN116" s="32"/>
      <c r="EO116" s="32"/>
      <c r="EP116" s="32"/>
      <c r="EQ116" s="32"/>
      <c r="ER116" s="32"/>
      <c r="ES116" s="32"/>
      <c r="ET116" s="32"/>
      <c r="EU116" s="32"/>
      <c r="EV116" s="32"/>
      <c r="EW116" s="32"/>
      <c r="EX116" s="32"/>
      <c r="EY116" s="32"/>
      <c r="EZ116" s="32"/>
      <c r="FA116" s="32"/>
      <c r="FB116" s="32"/>
      <c r="FC116" s="32"/>
      <c r="FD116" s="32"/>
      <c r="FE116" s="32"/>
      <c r="FF116" s="32"/>
      <c r="FG116" s="32"/>
      <c r="FH116" s="32"/>
      <c r="FI116" s="32"/>
      <c r="FJ116" s="32"/>
      <c r="FK116" s="32"/>
      <c r="FL116" s="32"/>
      <c r="FM116" s="32"/>
      <c r="FN116" s="32"/>
      <c r="FO116" s="32"/>
      <c r="FP116" s="32"/>
      <c r="FQ116" s="32"/>
      <c r="FR116" s="32"/>
      <c r="FS116" s="32"/>
      <c r="FT116" s="32"/>
      <c r="FU116" s="32"/>
      <c r="FV116" s="32"/>
      <c r="FW116" s="32"/>
      <c r="FX116" s="32"/>
      <c r="FY116" s="32"/>
      <c r="FZ116" s="32"/>
      <c r="GA116" s="32"/>
      <c r="GB116" s="32"/>
      <c r="GC116" s="32"/>
      <c r="GD116" s="32"/>
      <c r="GE116" s="32"/>
      <c r="GF116" s="32"/>
      <c r="GG116" s="32"/>
      <c r="GH116" s="32"/>
      <c r="GI116" s="32"/>
      <c r="GJ116" s="32"/>
      <c r="GK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  <c r="HT116" s="32"/>
      <c r="HU116" s="32"/>
      <c r="HV116" s="32"/>
      <c r="HW116" s="32"/>
      <c r="HX116" s="32"/>
      <c r="HY116" s="32"/>
      <c r="HZ116" s="32"/>
      <c r="IA116" s="32"/>
      <c r="IB116" s="32"/>
      <c r="IC116" s="32"/>
      <c r="ID116" s="32"/>
      <c r="IE116" s="32"/>
      <c r="IF116" s="32"/>
      <c r="IG116" s="32"/>
      <c r="IH116" s="32"/>
      <c r="II116" s="32"/>
      <c r="IJ116" s="32"/>
      <c r="IK116" s="32"/>
      <c r="IL116" s="32"/>
      <c r="IM116" s="32"/>
      <c r="IN116" s="32"/>
      <c r="IO116" s="32"/>
      <c r="IP116" s="32"/>
      <c r="IQ116" s="32"/>
      <c r="IR116" s="32"/>
      <c r="IS116" s="32"/>
      <c r="IT116" s="32"/>
      <c r="IU116" s="32"/>
      <c r="IV116" s="32"/>
    </row>
    <row r="117" spans="1:256" ht="13.5" thickBot="1" x14ac:dyDescent="0.25">
      <c r="A117" s="32"/>
      <c r="B117" s="13"/>
      <c r="C117" s="67"/>
      <c r="D117" s="67"/>
      <c r="E117" s="67"/>
      <c r="F117" s="67"/>
      <c r="G117" s="67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  <c r="BY117" s="32"/>
      <c r="BZ117" s="32"/>
      <c r="CA117" s="32"/>
      <c r="CB117" s="32"/>
      <c r="CC117" s="32"/>
      <c r="CD117" s="32"/>
      <c r="CE117" s="32"/>
      <c r="CF117" s="32"/>
      <c r="CG117" s="32"/>
      <c r="CH117" s="32"/>
      <c r="CI117" s="32"/>
      <c r="CJ117" s="32"/>
      <c r="CK117" s="32"/>
      <c r="CL117" s="32"/>
      <c r="CM117" s="32"/>
      <c r="CN117" s="32"/>
      <c r="CO117" s="32"/>
      <c r="CP117" s="32"/>
      <c r="CQ117" s="32"/>
      <c r="CR117" s="32"/>
      <c r="CS117" s="32"/>
      <c r="CT117" s="32"/>
      <c r="CU117" s="32"/>
      <c r="CV117" s="32"/>
      <c r="CW117" s="32"/>
      <c r="CX117" s="32"/>
      <c r="CY117" s="32"/>
      <c r="CZ117" s="32"/>
      <c r="DA117" s="32"/>
      <c r="DB117" s="32"/>
      <c r="DC117" s="32"/>
      <c r="DD117" s="32"/>
      <c r="DE117" s="32"/>
      <c r="DF117" s="32"/>
      <c r="DG117" s="32"/>
      <c r="DH117" s="32"/>
      <c r="DI117" s="32"/>
      <c r="DJ117" s="32"/>
      <c r="DK117" s="32"/>
      <c r="DL117" s="32"/>
      <c r="DM117" s="32"/>
      <c r="DN117" s="32"/>
      <c r="DO117" s="32"/>
      <c r="DP117" s="32"/>
      <c r="DQ117" s="32"/>
      <c r="DR117" s="32"/>
      <c r="DS117" s="32"/>
      <c r="DT117" s="32"/>
      <c r="DU117" s="32"/>
      <c r="DV117" s="32"/>
      <c r="DW117" s="32"/>
      <c r="DX117" s="32"/>
      <c r="DY117" s="32"/>
      <c r="DZ117" s="32"/>
      <c r="EA117" s="32"/>
      <c r="EB117" s="32"/>
      <c r="EC117" s="32"/>
      <c r="ED117" s="32"/>
      <c r="EE117" s="32"/>
      <c r="EF117" s="32"/>
      <c r="EG117" s="32"/>
      <c r="EH117" s="32"/>
      <c r="EI117" s="32"/>
      <c r="EJ117" s="32"/>
      <c r="EK117" s="32"/>
      <c r="EL117" s="32"/>
      <c r="EM117" s="32"/>
      <c r="EN117" s="32"/>
      <c r="EO117" s="32"/>
      <c r="EP117" s="32"/>
      <c r="EQ117" s="32"/>
      <c r="ER117" s="32"/>
      <c r="ES117" s="32"/>
      <c r="ET117" s="32"/>
      <c r="EU117" s="32"/>
      <c r="EV117" s="32"/>
      <c r="EW117" s="32"/>
      <c r="EX117" s="32"/>
      <c r="EY117" s="32"/>
      <c r="EZ117" s="32"/>
      <c r="FA117" s="32"/>
      <c r="FB117" s="32"/>
      <c r="FC117" s="32"/>
      <c r="FD117" s="32"/>
      <c r="FE117" s="32"/>
      <c r="FF117" s="32"/>
      <c r="FG117" s="32"/>
      <c r="FH117" s="32"/>
      <c r="FI117" s="32"/>
      <c r="FJ117" s="32"/>
      <c r="FK117" s="32"/>
      <c r="FL117" s="32"/>
      <c r="FM117" s="32"/>
      <c r="FN117" s="32"/>
      <c r="FO117" s="32"/>
      <c r="FP117" s="32"/>
      <c r="FQ117" s="32"/>
      <c r="FR117" s="32"/>
      <c r="FS117" s="32"/>
      <c r="FT117" s="32"/>
      <c r="FU117" s="32"/>
      <c r="FV117" s="32"/>
      <c r="FW117" s="32"/>
      <c r="FX117" s="32"/>
      <c r="FY117" s="32"/>
      <c r="FZ117" s="32"/>
      <c r="GA117" s="32"/>
      <c r="GB117" s="32"/>
      <c r="GC117" s="32"/>
      <c r="GD117" s="32"/>
      <c r="GE117" s="32"/>
      <c r="GF117" s="32"/>
      <c r="GG117" s="32"/>
      <c r="GH117" s="32"/>
      <c r="GI117" s="32"/>
      <c r="GJ117" s="32"/>
      <c r="GK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  <c r="HT117" s="32"/>
      <c r="HU117" s="32"/>
      <c r="HV117" s="32"/>
      <c r="HW117" s="32"/>
      <c r="HX117" s="32"/>
      <c r="HY117" s="32"/>
      <c r="HZ117" s="32"/>
      <c r="IA117" s="32"/>
      <c r="IB117" s="32"/>
      <c r="IC117" s="32"/>
      <c r="ID117" s="32"/>
      <c r="IE117" s="32"/>
      <c r="IF117" s="32"/>
      <c r="IG117" s="32"/>
      <c r="IH117" s="32"/>
      <c r="II117" s="32"/>
      <c r="IJ117" s="32"/>
      <c r="IK117" s="32"/>
      <c r="IL117" s="32"/>
      <c r="IM117" s="32"/>
      <c r="IN117" s="32"/>
      <c r="IO117" s="32"/>
      <c r="IP117" s="32"/>
      <c r="IQ117" s="32"/>
      <c r="IR117" s="32"/>
      <c r="IS117" s="32"/>
      <c r="IT117" s="32"/>
      <c r="IU117" s="32"/>
      <c r="IV117" s="32"/>
    </row>
    <row r="118" spans="1:256" x14ac:dyDescent="0.2">
      <c r="A118" s="32"/>
      <c r="B118" s="931" t="s">
        <v>38</v>
      </c>
      <c r="C118" s="932"/>
      <c r="D118" s="932"/>
      <c r="E118" s="932"/>
      <c r="F118" s="932"/>
      <c r="G118" s="933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  <c r="BR118" s="32"/>
      <c r="BS118" s="32"/>
      <c r="BT118" s="32"/>
      <c r="BU118" s="32"/>
      <c r="BV118" s="32"/>
      <c r="BW118" s="32"/>
      <c r="BX118" s="32"/>
      <c r="BY118" s="32"/>
      <c r="BZ118" s="32"/>
      <c r="CA118" s="32"/>
      <c r="CB118" s="32"/>
      <c r="CC118" s="32"/>
      <c r="CD118" s="32"/>
      <c r="CE118" s="32"/>
      <c r="CF118" s="32"/>
      <c r="CG118" s="32"/>
      <c r="CH118" s="32"/>
      <c r="CI118" s="32"/>
      <c r="CJ118" s="32"/>
      <c r="CK118" s="32"/>
      <c r="CL118" s="32"/>
      <c r="CM118" s="32"/>
      <c r="CN118" s="32"/>
      <c r="CO118" s="32"/>
      <c r="CP118" s="32"/>
      <c r="CQ118" s="32"/>
      <c r="CR118" s="32"/>
      <c r="CS118" s="32"/>
      <c r="CT118" s="32"/>
      <c r="CU118" s="32"/>
      <c r="CV118" s="32"/>
      <c r="CW118" s="32"/>
      <c r="CX118" s="32"/>
      <c r="CY118" s="32"/>
      <c r="CZ118" s="32"/>
      <c r="DA118" s="32"/>
      <c r="DB118" s="32"/>
      <c r="DC118" s="32"/>
      <c r="DD118" s="32"/>
      <c r="DE118" s="32"/>
      <c r="DF118" s="32"/>
      <c r="DG118" s="32"/>
      <c r="DH118" s="32"/>
      <c r="DI118" s="32"/>
      <c r="DJ118" s="32"/>
      <c r="DK118" s="32"/>
      <c r="DL118" s="32"/>
      <c r="DM118" s="32"/>
      <c r="DN118" s="32"/>
      <c r="DO118" s="32"/>
      <c r="DP118" s="32"/>
      <c r="DQ118" s="32"/>
      <c r="DR118" s="32"/>
      <c r="DS118" s="32"/>
      <c r="DT118" s="32"/>
      <c r="DU118" s="32"/>
      <c r="DV118" s="32"/>
      <c r="DW118" s="32"/>
      <c r="DX118" s="32"/>
      <c r="DY118" s="32"/>
      <c r="DZ118" s="32"/>
      <c r="EA118" s="32"/>
      <c r="EB118" s="32"/>
      <c r="EC118" s="32"/>
      <c r="ED118" s="32"/>
      <c r="EE118" s="32"/>
      <c r="EF118" s="32"/>
      <c r="EG118" s="32"/>
      <c r="EH118" s="32"/>
      <c r="EI118" s="32"/>
      <c r="EJ118" s="32"/>
      <c r="EK118" s="32"/>
      <c r="EL118" s="32"/>
      <c r="EM118" s="32"/>
      <c r="EN118" s="32"/>
      <c r="EO118" s="32"/>
      <c r="EP118" s="32"/>
      <c r="EQ118" s="32"/>
      <c r="ER118" s="32"/>
      <c r="ES118" s="32"/>
      <c r="ET118" s="32"/>
      <c r="EU118" s="32"/>
      <c r="EV118" s="32"/>
      <c r="EW118" s="32"/>
      <c r="EX118" s="32"/>
      <c r="EY118" s="32"/>
      <c r="EZ118" s="32"/>
      <c r="FA118" s="32"/>
      <c r="FB118" s="32"/>
      <c r="FC118" s="32"/>
      <c r="FD118" s="32"/>
      <c r="FE118" s="32"/>
      <c r="FF118" s="32"/>
      <c r="FG118" s="32"/>
      <c r="FH118" s="32"/>
      <c r="FI118" s="32"/>
      <c r="FJ118" s="32"/>
      <c r="FK118" s="32"/>
      <c r="FL118" s="32"/>
      <c r="FM118" s="32"/>
      <c r="FN118" s="32"/>
      <c r="FO118" s="32"/>
      <c r="FP118" s="32"/>
      <c r="FQ118" s="32"/>
      <c r="FR118" s="32"/>
      <c r="FS118" s="32"/>
      <c r="FT118" s="32"/>
      <c r="FU118" s="32"/>
      <c r="FV118" s="32"/>
      <c r="FW118" s="32"/>
      <c r="FX118" s="32"/>
      <c r="FY118" s="32"/>
      <c r="FZ118" s="32"/>
      <c r="GA118" s="32"/>
      <c r="GB118" s="32"/>
      <c r="GC118" s="32"/>
      <c r="GD118" s="32"/>
      <c r="GE118" s="32"/>
      <c r="GF118" s="32"/>
      <c r="GG118" s="32"/>
      <c r="GH118" s="32"/>
      <c r="GI118" s="32"/>
      <c r="GJ118" s="32"/>
      <c r="GK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  <c r="HT118" s="32"/>
      <c r="HU118" s="32"/>
      <c r="HV118" s="32"/>
      <c r="HW118" s="32"/>
      <c r="HX118" s="32"/>
      <c r="HY118" s="32"/>
      <c r="HZ118" s="32"/>
      <c r="IA118" s="32"/>
      <c r="IB118" s="32"/>
      <c r="IC118" s="32"/>
      <c r="ID118" s="32"/>
      <c r="IE118" s="32"/>
      <c r="IF118" s="32"/>
      <c r="IG118" s="32"/>
      <c r="IH118" s="32"/>
      <c r="II118" s="32"/>
      <c r="IJ118" s="32"/>
      <c r="IK118" s="32"/>
      <c r="IL118" s="32"/>
      <c r="IM118" s="32"/>
      <c r="IN118" s="32"/>
      <c r="IO118" s="32"/>
      <c r="IP118" s="32"/>
      <c r="IQ118" s="32"/>
      <c r="IR118" s="32"/>
      <c r="IS118" s="32"/>
      <c r="IT118" s="32"/>
      <c r="IU118" s="32"/>
      <c r="IV118" s="32"/>
    </row>
    <row r="119" spans="1:256" x14ac:dyDescent="0.2">
      <c r="A119" s="32"/>
      <c r="B119" s="922" t="s">
        <v>15</v>
      </c>
      <c r="C119" s="923"/>
      <c r="D119" s="923"/>
      <c r="E119" s="923"/>
      <c r="F119" s="923"/>
      <c r="G119" s="924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2"/>
      <c r="BK119" s="32"/>
      <c r="BL119" s="32"/>
      <c r="BM119" s="32"/>
      <c r="BN119" s="32"/>
      <c r="BO119" s="32"/>
      <c r="BP119" s="32"/>
      <c r="BQ119" s="32"/>
      <c r="BR119" s="32"/>
      <c r="BS119" s="32"/>
      <c r="BT119" s="32"/>
      <c r="BU119" s="32"/>
      <c r="BV119" s="32"/>
      <c r="BW119" s="32"/>
      <c r="BX119" s="32"/>
      <c r="BY119" s="32"/>
      <c r="BZ119" s="32"/>
      <c r="CA119" s="32"/>
      <c r="CB119" s="32"/>
      <c r="CC119" s="32"/>
      <c r="CD119" s="32"/>
      <c r="CE119" s="32"/>
      <c r="CF119" s="32"/>
      <c r="CG119" s="32"/>
      <c r="CH119" s="32"/>
      <c r="CI119" s="32"/>
      <c r="CJ119" s="32"/>
      <c r="CK119" s="32"/>
      <c r="CL119" s="32"/>
      <c r="CM119" s="32"/>
      <c r="CN119" s="32"/>
      <c r="CO119" s="32"/>
      <c r="CP119" s="32"/>
      <c r="CQ119" s="32"/>
      <c r="CR119" s="32"/>
      <c r="CS119" s="32"/>
      <c r="CT119" s="32"/>
      <c r="CU119" s="32"/>
      <c r="CV119" s="32"/>
      <c r="CW119" s="32"/>
      <c r="CX119" s="32"/>
      <c r="CY119" s="32"/>
      <c r="CZ119" s="32"/>
      <c r="DA119" s="32"/>
      <c r="DB119" s="32"/>
      <c r="DC119" s="32"/>
      <c r="DD119" s="32"/>
      <c r="DE119" s="32"/>
      <c r="DF119" s="32"/>
      <c r="DG119" s="32"/>
      <c r="DH119" s="32"/>
      <c r="DI119" s="32"/>
      <c r="DJ119" s="32"/>
      <c r="DK119" s="32"/>
      <c r="DL119" s="32"/>
      <c r="DM119" s="32"/>
      <c r="DN119" s="32"/>
      <c r="DO119" s="32"/>
      <c r="DP119" s="32"/>
      <c r="DQ119" s="32"/>
      <c r="DR119" s="32"/>
      <c r="DS119" s="32"/>
      <c r="DT119" s="32"/>
      <c r="DU119" s="32"/>
      <c r="DV119" s="32"/>
      <c r="DW119" s="32"/>
      <c r="DX119" s="32"/>
      <c r="DY119" s="32"/>
      <c r="DZ119" s="32"/>
      <c r="EA119" s="32"/>
      <c r="EB119" s="32"/>
      <c r="EC119" s="32"/>
      <c r="ED119" s="32"/>
      <c r="EE119" s="32"/>
      <c r="EF119" s="32"/>
      <c r="EG119" s="32"/>
      <c r="EH119" s="32"/>
      <c r="EI119" s="32"/>
      <c r="EJ119" s="32"/>
      <c r="EK119" s="32"/>
      <c r="EL119" s="32"/>
      <c r="EM119" s="32"/>
      <c r="EN119" s="32"/>
      <c r="EO119" s="32"/>
      <c r="EP119" s="32"/>
      <c r="EQ119" s="32"/>
      <c r="ER119" s="32"/>
      <c r="ES119" s="32"/>
      <c r="ET119" s="32"/>
      <c r="EU119" s="32"/>
      <c r="EV119" s="32"/>
      <c r="EW119" s="32"/>
      <c r="EX119" s="32"/>
      <c r="EY119" s="32"/>
      <c r="EZ119" s="32"/>
      <c r="FA119" s="32"/>
      <c r="FB119" s="32"/>
      <c r="FC119" s="32"/>
      <c r="FD119" s="32"/>
      <c r="FE119" s="32"/>
      <c r="FF119" s="32"/>
      <c r="FG119" s="32"/>
      <c r="FH119" s="32"/>
      <c r="FI119" s="32"/>
      <c r="FJ119" s="32"/>
      <c r="FK119" s="32"/>
      <c r="FL119" s="32"/>
      <c r="FM119" s="32"/>
      <c r="FN119" s="32"/>
      <c r="FO119" s="32"/>
      <c r="FP119" s="32"/>
      <c r="FQ119" s="32"/>
      <c r="FR119" s="32"/>
      <c r="FS119" s="32"/>
      <c r="FT119" s="32"/>
      <c r="FU119" s="32"/>
      <c r="FV119" s="32"/>
      <c r="FW119" s="32"/>
      <c r="FX119" s="32"/>
      <c r="FY119" s="32"/>
      <c r="FZ119" s="32"/>
      <c r="GA119" s="32"/>
      <c r="GB119" s="32"/>
      <c r="GC119" s="32"/>
      <c r="GD119" s="32"/>
      <c r="GE119" s="32"/>
      <c r="GF119" s="32"/>
      <c r="GG119" s="32"/>
      <c r="GH119" s="32"/>
      <c r="GI119" s="32"/>
      <c r="GJ119" s="32"/>
      <c r="GK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  <c r="HT119" s="32"/>
      <c r="HU119" s="32"/>
      <c r="HV119" s="32"/>
      <c r="HW119" s="32"/>
      <c r="HX119" s="32"/>
      <c r="HY119" s="32"/>
      <c r="HZ119" s="32"/>
      <c r="IA119" s="32"/>
      <c r="IB119" s="32"/>
      <c r="IC119" s="32"/>
      <c r="ID119" s="32"/>
      <c r="IE119" s="32"/>
      <c r="IF119" s="32"/>
      <c r="IG119" s="32"/>
      <c r="IH119" s="32"/>
      <c r="II119" s="32"/>
      <c r="IJ119" s="32"/>
      <c r="IK119" s="32"/>
      <c r="IL119" s="32"/>
      <c r="IM119" s="32"/>
      <c r="IN119" s="32"/>
      <c r="IO119" s="32"/>
      <c r="IP119" s="32"/>
      <c r="IQ119" s="32"/>
      <c r="IR119" s="32"/>
      <c r="IS119" s="32"/>
      <c r="IT119" s="32"/>
      <c r="IU119" s="32"/>
      <c r="IV119" s="32"/>
    </row>
    <row r="120" spans="1:256" x14ac:dyDescent="0.2">
      <c r="A120" s="32"/>
      <c r="B120" s="922" t="s">
        <v>39</v>
      </c>
      <c r="C120" s="923"/>
      <c r="D120" s="923"/>
      <c r="E120" s="923"/>
      <c r="F120" s="923"/>
      <c r="G120" s="924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  <c r="BJ120" s="32"/>
      <c r="BK120" s="32"/>
      <c r="BL120" s="32"/>
      <c r="BM120" s="32"/>
      <c r="BN120" s="32"/>
      <c r="BO120" s="32"/>
      <c r="BP120" s="32"/>
      <c r="BQ120" s="32"/>
      <c r="BR120" s="32"/>
      <c r="BS120" s="32"/>
      <c r="BT120" s="32"/>
      <c r="BU120" s="32"/>
      <c r="BV120" s="32"/>
      <c r="BW120" s="32"/>
      <c r="BX120" s="32"/>
      <c r="BY120" s="32"/>
      <c r="BZ120" s="32"/>
      <c r="CA120" s="32"/>
      <c r="CB120" s="32"/>
      <c r="CC120" s="32"/>
      <c r="CD120" s="32"/>
      <c r="CE120" s="32"/>
      <c r="CF120" s="32"/>
      <c r="CG120" s="32"/>
      <c r="CH120" s="32"/>
      <c r="CI120" s="32"/>
      <c r="CJ120" s="32"/>
      <c r="CK120" s="32"/>
      <c r="CL120" s="32"/>
      <c r="CM120" s="32"/>
      <c r="CN120" s="32"/>
      <c r="CO120" s="32"/>
      <c r="CP120" s="32"/>
      <c r="CQ120" s="32"/>
      <c r="CR120" s="32"/>
      <c r="CS120" s="32"/>
      <c r="CT120" s="32"/>
      <c r="CU120" s="32"/>
      <c r="CV120" s="32"/>
      <c r="CW120" s="32"/>
      <c r="CX120" s="32"/>
      <c r="CY120" s="32"/>
      <c r="CZ120" s="32"/>
      <c r="DA120" s="32"/>
      <c r="DB120" s="32"/>
      <c r="DC120" s="32"/>
      <c r="DD120" s="32"/>
      <c r="DE120" s="32"/>
      <c r="DF120" s="32"/>
      <c r="DG120" s="32"/>
      <c r="DH120" s="32"/>
      <c r="DI120" s="32"/>
      <c r="DJ120" s="32"/>
      <c r="DK120" s="32"/>
      <c r="DL120" s="32"/>
      <c r="DM120" s="32"/>
      <c r="DN120" s="32"/>
      <c r="DO120" s="32"/>
      <c r="DP120" s="32"/>
      <c r="DQ120" s="32"/>
      <c r="DR120" s="32"/>
      <c r="DS120" s="32"/>
      <c r="DT120" s="32"/>
      <c r="DU120" s="32"/>
      <c r="DV120" s="32"/>
      <c r="DW120" s="32"/>
      <c r="DX120" s="32"/>
      <c r="DY120" s="32"/>
      <c r="DZ120" s="32"/>
      <c r="EA120" s="32"/>
      <c r="EB120" s="32"/>
      <c r="EC120" s="32"/>
      <c r="ED120" s="32"/>
      <c r="EE120" s="32"/>
      <c r="EF120" s="32"/>
      <c r="EG120" s="32"/>
      <c r="EH120" s="32"/>
      <c r="EI120" s="32"/>
      <c r="EJ120" s="32"/>
      <c r="EK120" s="32"/>
      <c r="EL120" s="32"/>
      <c r="EM120" s="32"/>
      <c r="EN120" s="32"/>
      <c r="EO120" s="32"/>
      <c r="EP120" s="32"/>
      <c r="EQ120" s="32"/>
      <c r="ER120" s="32"/>
      <c r="ES120" s="32"/>
      <c r="ET120" s="32"/>
      <c r="EU120" s="32"/>
      <c r="EV120" s="32"/>
      <c r="EW120" s="32"/>
      <c r="EX120" s="32"/>
      <c r="EY120" s="32"/>
      <c r="EZ120" s="32"/>
      <c r="FA120" s="32"/>
      <c r="FB120" s="32"/>
      <c r="FC120" s="32"/>
      <c r="FD120" s="32"/>
      <c r="FE120" s="32"/>
      <c r="FF120" s="32"/>
      <c r="FG120" s="32"/>
      <c r="FH120" s="32"/>
      <c r="FI120" s="32"/>
      <c r="FJ120" s="32"/>
      <c r="FK120" s="32"/>
      <c r="FL120" s="32"/>
      <c r="FM120" s="32"/>
      <c r="FN120" s="32"/>
      <c r="FO120" s="32"/>
      <c r="FP120" s="32"/>
      <c r="FQ120" s="32"/>
      <c r="FR120" s="32"/>
      <c r="FS120" s="32"/>
      <c r="FT120" s="32"/>
      <c r="FU120" s="32"/>
      <c r="FV120" s="32"/>
      <c r="FW120" s="32"/>
      <c r="FX120" s="32"/>
      <c r="FY120" s="32"/>
      <c r="FZ120" s="32"/>
      <c r="GA120" s="32"/>
      <c r="GB120" s="32"/>
      <c r="GC120" s="32"/>
      <c r="GD120" s="32"/>
      <c r="GE120" s="32"/>
      <c r="GF120" s="32"/>
      <c r="GG120" s="32"/>
      <c r="GH120" s="32"/>
      <c r="GI120" s="32"/>
      <c r="GJ120" s="32"/>
      <c r="GK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  <c r="HT120" s="32"/>
      <c r="HU120" s="32"/>
      <c r="HV120" s="32"/>
      <c r="HW120" s="32"/>
      <c r="HX120" s="32"/>
      <c r="HY120" s="32"/>
      <c r="HZ120" s="32"/>
      <c r="IA120" s="32"/>
      <c r="IB120" s="32"/>
      <c r="IC120" s="32"/>
      <c r="ID120" s="32"/>
      <c r="IE120" s="32"/>
      <c r="IF120" s="32"/>
      <c r="IG120" s="32"/>
      <c r="IH120" s="32"/>
      <c r="II120" s="32"/>
      <c r="IJ120" s="32"/>
      <c r="IK120" s="32"/>
      <c r="IL120" s="32"/>
      <c r="IM120" s="32"/>
      <c r="IN120" s="32"/>
      <c r="IO120" s="32"/>
      <c r="IP120" s="32"/>
      <c r="IQ120" s="32"/>
      <c r="IR120" s="32"/>
      <c r="IS120" s="32"/>
      <c r="IT120" s="32"/>
      <c r="IU120" s="32"/>
      <c r="IV120" s="32"/>
    </row>
    <row r="121" spans="1:256" x14ac:dyDescent="0.2">
      <c r="A121" s="32"/>
      <c r="B121" s="488"/>
      <c r="C121" s="770" t="str">
        <f>C113</f>
        <v>Year 1</v>
      </c>
      <c r="D121" s="770" t="str">
        <f>D113</f>
        <v>Year 2</v>
      </c>
      <c r="E121" s="770" t="str">
        <f>E113</f>
        <v>Year 3</v>
      </c>
      <c r="F121" s="770" t="str">
        <f>F113</f>
        <v>Year 4</v>
      </c>
      <c r="G121" s="771" t="str">
        <f>G113</f>
        <v>Year 5</v>
      </c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  <c r="BI121" s="32"/>
      <c r="BJ121" s="32"/>
      <c r="BK121" s="32"/>
      <c r="BL121" s="32"/>
      <c r="BM121" s="32"/>
      <c r="BN121" s="32"/>
      <c r="BO121" s="32"/>
      <c r="BP121" s="32"/>
      <c r="BQ121" s="32"/>
      <c r="BR121" s="32"/>
      <c r="BS121" s="32"/>
      <c r="BT121" s="32"/>
      <c r="BU121" s="32"/>
      <c r="BV121" s="32"/>
      <c r="BW121" s="32"/>
      <c r="BX121" s="32"/>
      <c r="BY121" s="32"/>
      <c r="BZ121" s="32"/>
      <c r="CA121" s="32"/>
      <c r="CB121" s="32"/>
      <c r="CC121" s="32"/>
      <c r="CD121" s="32"/>
      <c r="CE121" s="32"/>
      <c r="CF121" s="32"/>
      <c r="CG121" s="32"/>
      <c r="CH121" s="32"/>
      <c r="CI121" s="32"/>
      <c r="CJ121" s="32"/>
      <c r="CK121" s="32"/>
      <c r="CL121" s="32"/>
      <c r="CM121" s="32"/>
      <c r="CN121" s="32"/>
      <c r="CO121" s="32"/>
      <c r="CP121" s="32"/>
      <c r="CQ121" s="32"/>
      <c r="CR121" s="32"/>
      <c r="CS121" s="32"/>
      <c r="CT121" s="32"/>
      <c r="CU121" s="32"/>
      <c r="CV121" s="32"/>
      <c r="CW121" s="32"/>
      <c r="CX121" s="32"/>
      <c r="CY121" s="32"/>
      <c r="CZ121" s="32"/>
      <c r="DA121" s="32"/>
      <c r="DB121" s="32"/>
      <c r="DC121" s="32"/>
      <c r="DD121" s="32"/>
      <c r="DE121" s="32"/>
      <c r="DF121" s="32"/>
      <c r="DG121" s="32"/>
      <c r="DH121" s="32"/>
      <c r="DI121" s="32"/>
      <c r="DJ121" s="32"/>
      <c r="DK121" s="32"/>
      <c r="DL121" s="32"/>
      <c r="DM121" s="32"/>
      <c r="DN121" s="32"/>
      <c r="DO121" s="32"/>
      <c r="DP121" s="32"/>
      <c r="DQ121" s="32"/>
      <c r="DR121" s="32"/>
      <c r="DS121" s="32"/>
      <c r="DT121" s="32"/>
      <c r="DU121" s="32"/>
      <c r="DV121" s="32"/>
      <c r="DW121" s="32"/>
      <c r="DX121" s="32"/>
      <c r="DY121" s="32"/>
      <c r="DZ121" s="32"/>
      <c r="EA121" s="32"/>
      <c r="EB121" s="32"/>
      <c r="EC121" s="32"/>
      <c r="ED121" s="32"/>
      <c r="EE121" s="32"/>
      <c r="EF121" s="32"/>
      <c r="EG121" s="32"/>
      <c r="EH121" s="32"/>
      <c r="EI121" s="32"/>
      <c r="EJ121" s="32"/>
      <c r="EK121" s="32"/>
      <c r="EL121" s="32"/>
      <c r="EM121" s="32"/>
      <c r="EN121" s="32"/>
      <c r="EO121" s="32"/>
      <c r="EP121" s="32"/>
      <c r="EQ121" s="32"/>
      <c r="ER121" s="32"/>
      <c r="ES121" s="32"/>
      <c r="ET121" s="32"/>
      <c r="EU121" s="32"/>
      <c r="EV121" s="32"/>
      <c r="EW121" s="32"/>
      <c r="EX121" s="32"/>
      <c r="EY121" s="32"/>
      <c r="EZ121" s="32"/>
      <c r="FA121" s="32"/>
      <c r="FB121" s="32"/>
      <c r="FC121" s="32"/>
      <c r="FD121" s="32"/>
      <c r="FE121" s="32"/>
      <c r="FF121" s="32"/>
      <c r="FG121" s="32"/>
      <c r="FH121" s="32"/>
      <c r="FI121" s="32"/>
      <c r="FJ121" s="32"/>
      <c r="FK121" s="32"/>
      <c r="FL121" s="32"/>
      <c r="FM121" s="32"/>
      <c r="FN121" s="32"/>
      <c r="FO121" s="32"/>
      <c r="FP121" s="32"/>
      <c r="FQ121" s="32"/>
      <c r="FR121" s="32"/>
      <c r="FS121" s="32"/>
      <c r="FT121" s="32"/>
      <c r="FU121" s="32"/>
      <c r="FV121" s="32"/>
      <c r="FW121" s="32"/>
      <c r="FX121" s="32"/>
      <c r="FY121" s="32"/>
      <c r="FZ121" s="32"/>
      <c r="GA121" s="32"/>
      <c r="GB121" s="32"/>
      <c r="GC121" s="32"/>
      <c r="GD121" s="32"/>
      <c r="GE121" s="32"/>
      <c r="GF121" s="32"/>
      <c r="GG121" s="32"/>
      <c r="GH121" s="32"/>
      <c r="GI121" s="32"/>
      <c r="GJ121" s="32"/>
      <c r="GK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  <c r="HT121" s="32"/>
      <c r="HU121" s="32"/>
      <c r="HV121" s="32"/>
      <c r="HW121" s="32"/>
      <c r="HX121" s="32"/>
      <c r="HY121" s="32"/>
      <c r="HZ121" s="32"/>
      <c r="IA121" s="32"/>
      <c r="IB121" s="32"/>
      <c r="IC121" s="32"/>
      <c r="ID121" s="32"/>
      <c r="IE121" s="32"/>
      <c r="IF121" s="32"/>
      <c r="IG121" s="32"/>
      <c r="IH121" s="32"/>
      <c r="II121" s="32"/>
      <c r="IJ121" s="32"/>
      <c r="IK121" s="32"/>
      <c r="IL121" s="32"/>
      <c r="IM121" s="32"/>
      <c r="IN121" s="32"/>
      <c r="IO121" s="32"/>
      <c r="IP121" s="32"/>
      <c r="IQ121" s="32"/>
      <c r="IR121" s="32"/>
      <c r="IS121" s="32"/>
      <c r="IT121" s="32"/>
      <c r="IU121" s="32"/>
      <c r="IV121" s="32"/>
    </row>
    <row r="122" spans="1:256" hidden="1" x14ac:dyDescent="0.2">
      <c r="A122" s="30"/>
      <c r="B122" s="736" t="s">
        <v>40</v>
      </c>
      <c r="C122" s="737">
        <f>'5yr'!O211</f>
        <v>1</v>
      </c>
      <c r="D122" s="737">
        <f>'5yr'!AB211</f>
        <v>1</v>
      </c>
      <c r="E122" s="737">
        <f>'5yr'!AN211</f>
        <v>1</v>
      </c>
      <c r="F122" s="737">
        <f>'5yr'!BA211</f>
        <v>1</v>
      </c>
      <c r="G122" s="738">
        <f>'5yr'!BN211</f>
        <v>1</v>
      </c>
      <c r="H122" s="184"/>
    </row>
    <row r="123" spans="1:256" hidden="1" x14ac:dyDescent="0.2">
      <c r="A123" s="30"/>
      <c r="B123" s="736" t="s">
        <v>41</v>
      </c>
      <c r="C123" s="737">
        <f>'5yr'!O212</f>
        <v>1</v>
      </c>
      <c r="D123" s="737">
        <f>'5yr'!AB212</f>
        <v>1</v>
      </c>
      <c r="E123" s="737">
        <f>'5yr'!AN212</f>
        <v>1</v>
      </c>
      <c r="F123" s="737">
        <f>'5yr'!BA212</f>
        <v>1</v>
      </c>
      <c r="G123" s="738">
        <f>'5yr'!BN212</f>
        <v>1</v>
      </c>
      <c r="H123" s="184"/>
    </row>
    <row r="124" spans="1:256" hidden="1" x14ac:dyDescent="0.2">
      <c r="A124" s="30"/>
      <c r="B124" s="736" t="s">
        <v>42</v>
      </c>
      <c r="C124" s="737">
        <f>'5yr'!O213</f>
        <v>1</v>
      </c>
      <c r="D124" s="737">
        <f>'5yr'!AB213</f>
        <v>1</v>
      </c>
      <c r="E124" s="737">
        <f>'5yr'!AN213</f>
        <v>1</v>
      </c>
      <c r="F124" s="737">
        <f>'5yr'!BA213</f>
        <v>1</v>
      </c>
      <c r="G124" s="738">
        <f>'5yr'!BN213</f>
        <v>1</v>
      </c>
      <c r="H124" s="184"/>
    </row>
    <row r="125" spans="1:256" hidden="1" x14ac:dyDescent="0.2">
      <c r="A125" s="30"/>
      <c r="B125" s="736" t="s">
        <v>43</v>
      </c>
      <c r="C125" s="737">
        <v>1</v>
      </c>
      <c r="D125" s="737">
        <v>1</v>
      </c>
      <c r="E125" s="737">
        <v>1</v>
      </c>
      <c r="F125" s="737">
        <v>1</v>
      </c>
      <c r="G125" s="738">
        <v>1</v>
      </c>
      <c r="H125" s="184"/>
    </row>
    <row r="126" spans="1:256" hidden="1" x14ac:dyDescent="0.2">
      <c r="A126" s="30"/>
      <c r="B126" s="736" t="s">
        <v>44</v>
      </c>
      <c r="C126" s="737">
        <f>'5yr'!O215</f>
        <v>0</v>
      </c>
      <c r="D126" s="737">
        <f>'5yr'!AB215</f>
        <v>0</v>
      </c>
      <c r="E126" s="737">
        <f>'5yr'!AN215</f>
        <v>0</v>
      </c>
      <c r="F126" s="737">
        <f>'5yr'!BA215</f>
        <v>0</v>
      </c>
      <c r="G126" s="738">
        <f>'5yr'!BN215</f>
        <v>0</v>
      </c>
      <c r="H126" s="184"/>
    </row>
    <row r="127" spans="1:256" hidden="1" x14ac:dyDescent="0.2">
      <c r="A127" s="30"/>
      <c r="B127" s="736" t="s">
        <v>45</v>
      </c>
      <c r="C127" s="737">
        <f>'5yr'!O216</f>
        <v>1</v>
      </c>
      <c r="D127" s="737">
        <f>'5yr'!AB216</f>
        <v>1</v>
      </c>
      <c r="E127" s="737">
        <f>'5yr'!AN216</f>
        <v>1</v>
      </c>
      <c r="F127" s="737">
        <f>'5yr'!BA216</f>
        <v>1</v>
      </c>
      <c r="G127" s="738">
        <f>'5yr'!BN216</f>
        <v>1</v>
      </c>
      <c r="H127" s="184"/>
    </row>
    <row r="128" spans="1:256" hidden="1" x14ac:dyDescent="0.2">
      <c r="A128" s="30"/>
      <c r="B128" s="736" t="s">
        <v>46</v>
      </c>
      <c r="C128" s="737">
        <f>'5yr'!O217</f>
        <v>1</v>
      </c>
      <c r="D128" s="737">
        <f>'5yr'!AB217</f>
        <v>1</v>
      </c>
      <c r="E128" s="737">
        <f>'5yr'!AN217</f>
        <v>1</v>
      </c>
      <c r="F128" s="737">
        <f>'5yr'!BA217</f>
        <v>1</v>
      </c>
      <c r="G128" s="738">
        <f>'5yr'!BN217</f>
        <v>1</v>
      </c>
      <c r="H128" s="184"/>
    </row>
    <row r="129" spans="1:8" hidden="1" x14ac:dyDescent="0.2">
      <c r="A129" s="30"/>
      <c r="B129" s="736" t="s">
        <v>47</v>
      </c>
      <c r="C129" s="737">
        <f>'5yr'!O218</f>
        <v>1</v>
      </c>
      <c r="D129" s="737">
        <f>'5yr'!AB218</f>
        <v>1</v>
      </c>
      <c r="E129" s="737">
        <f>'5yr'!AN218</f>
        <v>1</v>
      </c>
      <c r="F129" s="737">
        <f>'5yr'!BA218</f>
        <v>1</v>
      </c>
      <c r="G129" s="738">
        <f>'5yr'!BN218</f>
        <v>1</v>
      </c>
      <c r="H129" s="184"/>
    </row>
    <row r="130" spans="1:8" hidden="1" x14ac:dyDescent="0.2">
      <c r="A130" s="30"/>
      <c r="B130" s="736" t="s">
        <v>48</v>
      </c>
      <c r="C130" s="737">
        <f>'5yr'!O219</f>
        <v>1</v>
      </c>
      <c r="D130" s="737">
        <f>'5yr'!AB219</f>
        <v>1</v>
      </c>
      <c r="E130" s="737">
        <f>'5yr'!AN219</f>
        <v>1</v>
      </c>
      <c r="F130" s="737">
        <f>'5yr'!BA219</f>
        <v>1</v>
      </c>
      <c r="G130" s="738">
        <f>'5yr'!BN219</f>
        <v>1</v>
      </c>
      <c r="H130" s="184"/>
    </row>
    <row r="131" spans="1:8" hidden="1" x14ac:dyDescent="0.2">
      <c r="A131" s="30"/>
      <c r="B131" s="736" t="s">
        <v>49</v>
      </c>
      <c r="C131" s="737">
        <f>'5yr'!O220</f>
        <v>1</v>
      </c>
      <c r="D131" s="737">
        <f>'5yr'!AB220</f>
        <v>1</v>
      </c>
      <c r="E131" s="737">
        <f>'5yr'!AN220</f>
        <v>1</v>
      </c>
      <c r="F131" s="737">
        <f>'5yr'!BA220</f>
        <v>1</v>
      </c>
      <c r="G131" s="738">
        <f>'5yr'!BN220</f>
        <v>1</v>
      </c>
      <c r="H131" s="184"/>
    </row>
    <row r="132" spans="1:8" hidden="1" x14ac:dyDescent="0.2">
      <c r="A132" s="30"/>
      <c r="B132" s="736" t="s">
        <v>50</v>
      </c>
      <c r="C132" s="737">
        <f>'5yr'!O221</f>
        <v>1</v>
      </c>
      <c r="D132" s="737">
        <f>'5yr'!AB221</f>
        <v>1</v>
      </c>
      <c r="E132" s="737">
        <f>'5yr'!AN221</f>
        <v>1</v>
      </c>
      <c r="F132" s="737">
        <f>'5yr'!BA221</f>
        <v>1</v>
      </c>
      <c r="G132" s="738">
        <f>'5yr'!BN221</f>
        <v>1</v>
      </c>
      <c r="H132" s="184"/>
    </row>
    <row r="133" spans="1:8" hidden="1" x14ac:dyDescent="0.2">
      <c r="A133" s="30"/>
      <c r="B133" s="736" t="s">
        <v>51</v>
      </c>
      <c r="C133" s="737">
        <f>'5yr'!O222</f>
        <v>0</v>
      </c>
      <c r="D133" s="737">
        <f>'5yr'!AB222</f>
        <v>0</v>
      </c>
      <c r="E133" s="737">
        <f>'5yr'!AN222</f>
        <v>0</v>
      </c>
      <c r="F133" s="737">
        <f>'5yr'!BA222</f>
        <v>0</v>
      </c>
      <c r="G133" s="738">
        <f>'5yr'!BN222</f>
        <v>0</v>
      </c>
      <c r="H133" s="184"/>
    </row>
    <row r="134" spans="1:8" hidden="1" x14ac:dyDescent="0.2">
      <c r="A134" s="30"/>
      <c r="B134" s="736" t="s">
        <v>52</v>
      </c>
      <c r="C134" s="737">
        <f>'5yr'!O223</f>
        <v>1</v>
      </c>
      <c r="D134" s="737">
        <f>'5yr'!AB223</f>
        <v>1</v>
      </c>
      <c r="E134" s="737">
        <f>'5yr'!AN223</f>
        <v>1</v>
      </c>
      <c r="F134" s="737">
        <f>'5yr'!BA223</f>
        <v>1</v>
      </c>
      <c r="G134" s="738">
        <f>'5yr'!BN223</f>
        <v>1</v>
      </c>
      <c r="H134" s="184"/>
    </row>
    <row r="135" spans="1:8" hidden="1" x14ac:dyDescent="0.2">
      <c r="A135" s="30"/>
      <c r="B135" s="71"/>
      <c r="C135" s="169"/>
      <c r="D135" s="169"/>
      <c r="E135" s="169">
        <f>'5yr'!AN224</f>
        <v>0</v>
      </c>
      <c r="F135" s="169">
        <f>'5yr'!BA224</f>
        <v>0</v>
      </c>
      <c r="G135" s="170"/>
      <c r="H135" s="184"/>
    </row>
    <row r="136" spans="1:8" hidden="1" x14ac:dyDescent="0.2">
      <c r="A136" s="30"/>
      <c r="B136" s="71"/>
      <c r="C136" s="169"/>
      <c r="D136" s="169"/>
      <c r="E136" s="169"/>
      <c r="F136" s="169"/>
      <c r="G136" s="170"/>
      <c r="H136" s="184"/>
    </row>
    <row r="137" spans="1:8" x14ac:dyDescent="0.2">
      <c r="A137" s="30"/>
      <c r="B137" s="71" t="s">
        <v>53</v>
      </c>
      <c r="C137" s="169">
        <f>+'5yr'!O232</f>
        <v>4.2115384615384617</v>
      </c>
      <c r="D137" s="169">
        <f>+'5yr'!AB232</f>
        <v>4.2115384615384617</v>
      </c>
      <c r="E137" s="169">
        <f>+'5yr'!AO232</f>
        <v>4.2115384615384617</v>
      </c>
      <c r="F137" s="169">
        <f>+'5yr'!BB232</f>
        <v>4.2115384615384617</v>
      </c>
      <c r="G137" s="170">
        <f>+'5yr'!BO232</f>
        <v>4.2115384615384617</v>
      </c>
      <c r="H137" s="184"/>
    </row>
    <row r="138" spans="1:8" x14ac:dyDescent="0.2">
      <c r="A138" s="30"/>
      <c r="B138" s="71" t="s">
        <v>54</v>
      </c>
      <c r="C138" s="169">
        <f>+'5yr'!O233</f>
        <v>8.4230769230769234</v>
      </c>
      <c r="D138" s="169">
        <f>+'5yr'!AB233</f>
        <v>8.4230769230769234</v>
      </c>
      <c r="E138" s="169">
        <f>+'5yr'!AO233</f>
        <v>12.634615384615385</v>
      </c>
      <c r="F138" s="169">
        <f>+'5yr'!BB233</f>
        <v>12.634615384615385</v>
      </c>
      <c r="G138" s="170">
        <f>+'5yr'!BO233</f>
        <v>12.634615384615385</v>
      </c>
      <c r="H138" s="184"/>
    </row>
    <row r="139" spans="1:8" x14ac:dyDescent="0.2">
      <c r="A139" s="30"/>
      <c r="B139" s="71" t="s">
        <v>55</v>
      </c>
      <c r="C139" s="169">
        <f>+'5yr'!O234</f>
        <v>10.528846153846153</v>
      </c>
      <c r="D139" s="169">
        <f>+'5yr'!AB234</f>
        <v>12.634615384615385</v>
      </c>
      <c r="E139" s="169">
        <f>+'5yr'!AO234</f>
        <v>12.634615384615385</v>
      </c>
      <c r="F139" s="169">
        <f>+'5yr'!BB234</f>
        <v>12.634615384615385</v>
      </c>
      <c r="G139" s="170">
        <f>+'5yr'!BO234</f>
        <v>12.634615384615385</v>
      </c>
      <c r="H139" s="184"/>
    </row>
    <row r="140" spans="1:8" x14ac:dyDescent="0.2">
      <c r="A140" s="30"/>
      <c r="B140" s="71" t="s">
        <v>56</v>
      </c>
      <c r="C140" s="169">
        <f>+'5yr'!O236</f>
        <v>1</v>
      </c>
      <c r="D140" s="169">
        <f>+'5yr'!AB236</f>
        <v>1</v>
      </c>
      <c r="E140" s="169">
        <f>+'5yr'!AO236</f>
        <v>1</v>
      </c>
      <c r="F140" s="169">
        <f>+'5yr'!BB236</f>
        <v>1</v>
      </c>
      <c r="G140" s="170">
        <f>+'5yr'!BO236</f>
        <v>1</v>
      </c>
      <c r="H140" s="184"/>
    </row>
    <row r="141" spans="1:8" x14ac:dyDescent="0.2">
      <c r="A141" s="30"/>
      <c r="B141" s="71" t="s">
        <v>57</v>
      </c>
      <c r="C141" s="169">
        <f>+'5yr'!O237</f>
        <v>1</v>
      </c>
      <c r="D141" s="169">
        <f>+'5yr'!AB237</f>
        <v>1</v>
      </c>
      <c r="E141" s="169">
        <f>+'5yr'!AO237</f>
        <v>1</v>
      </c>
      <c r="F141" s="169">
        <f>+'5yr'!BB237</f>
        <v>1</v>
      </c>
      <c r="G141" s="170">
        <f>+'5yr'!BO237</f>
        <v>1</v>
      </c>
      <c r="H141" s="184"/>
    </row>
    <row r="142" spans="1:8" hidden="1" x14ac:dyDescent="0.2">
      <c r="A142" s="30"/>
      <c r="B142" s="71" t="s">
        <v>58</v>
      </c>
      <c r="C142" s="169">
        <f>+'5yr'!O238</f>
        <v>0</v>
      </c>
      <c r="D142" s="169">
        <f>+'5yr'!AB238</f>
        <v>0</v>
      </c>
      <c r="E142" s="169">
        <f>+'5yr'!AO238</f>
        <v>0</v>
      </c>
      <c r="F142" s="169">
        <f>+'5yr'!BB238</f>
        <v>0</v>
      </c>
      <c r="G142" s="170">
        <f>+'5yr'!BO238</f>
        <v>0</v>
      </c>
      <c r="H142" s="184"/>
    </row>
    <row r="143" spans="1:8" x14ac:dyDescent="0.2">
      <c r="A143" s="30"/>
      <c r="B143" s="71" t="s">
        <v>59</v>
      </c>
      <c r="C143" s="169">
        <f>+'5yr'!O240</f>
        <v>2</v>
      </c>
      <c r="D143" s="169">
        <f>+'5yr'!P240</f>
        <v>2</v>
      </c>
      <c r="E143" s="169">
        <f>+'5yr'!Q240</f>
        <v>2</v>
      </c>
      <c r="F143" s="169">
        <f>+'5yr'!R240</f>
        <v>2</v>
      </c>
      <c r="G143" s="170">
        <f>+'5yr'!S240</f>
        <v>2</v>
      </c>
      <c r="H143" s="184"/>
    </row>
    <row r="144" spans="1:8" x14ac:dyDescent="0.2">
      <c r="A144" s="30"/>
      <c r="B144" s="71" t="s">
        <v>60</v>
      </c>
      <c r="C144" s="169">
        <f>+'5yr'!O241</f>
        <v>1.5</v>
      </c>
      <c r="D144" s="169">
        <f>+'5yr'!P241</f>
        <v>1.5</v>
      </c>
      <c r="E144" s="169">
        <f>+'5yr'!Q241</f>
        <v>1.5</v>
      </c>
      <c r="F144" s="169">
        <f>+'5yr'!R241</f>
        <v>1.5</v>
      </c>
      <c r="G144" s="170">
        <f>+'5yr'!S241</f>
        <v>1.5</v>
      </c>
      <c r="H144" s="184"/>
    </row>
    <row r="145" spans="1:9" x14ac:dyDescent="0.2">
      <c r="A145" s="30"/>
      <c r="B145" s="71" t="s">
        <v>61</v>
      </c>
      <c r="C145" s="169">
        <f>+'5yr'!O242</f>
        <v>1</v>
      </c>
      <c r="D145" s="169">
        <f>+'5yr'!P242</f>
        <v>1</v>
      </c>
      <c r="E145" s="169">
        <f>+'5yr'!Q242</f>
        <v>1</v>
      </c>
      <c r="F145" s="169">
        <f>+'5yr'!R242</f>
        <v>1</v>
      </c>
      <c r="G145" s="170">
        <f>+'5yr'!S242</f>
        <v>1</v>
      </c>
      <c r="H145" s="184"/>
    </row>
    <row r="146" spans="1:9" x14ac:dyDescent="0.2">
      <c r="A146" s="30"/>
      <c r="B146" s="71" t="s">
        <v>62</v>
      </c>
      <c r="C146" s="169">
        <f>+'5yr'!O243</f>
        <v>1.5</v>
      </c>
      <c r="D146" s="169">
        <f>+'5yr'!P243</f>
        <v>1.5</v>
      </c>
      <c r="E146" s="169">
        <f>+'5yr'!Q243</f>
        <v>1.5</v>
      </c>
      <c r="F146" s="169">
        <f>+'5yr'!R243</f>
        <v>1.5</v>
      </c>
      <c r="G146" s="170">
        <f>+'5yr'!S243</f>
        <v>1.5</v>
      </c>
      <c r="H146" s="184"/>
    </row>
    <row r="147" spans="1:9" x14ac:dyDescent="0.2">
      <c r="A147" s="30"/>
      <c r="B147" s="71" t="s">
        <v>63</v>
      </c>
      <c r="C147" s="169">
        <f>+'5yr'!O244</f>
        <v>1.5</v>
      </c>
      <c r="D147" s="169">
        <f>+'5yr'!P244</f>
        <v>1.5</v>
      </c>
      <c r="E147" s="169">
        <f>+'5yr'!Q244</f>
        <v>1.5</v>
      </c>
      <c r="F147" s="169">
        <f>+'5yr'!R244</f>
        <v>1.5</v>
      </c>
      <c r="G147" s="170">
        <f>+'5yr'!S244</f>
        <v>1.5</v>
      </c>
      <c r="H147" s="184"/>
    </row>
    <row r="148" spans="1:9" x14ac:dyDescent="0.2">
      <c r="A148" s="30"/>
      <c r="B148" s="71" t="s">
        <v>644</v>
      </c>
      <c r="C148" s="169">
        <f>+'5yr'!O250</f>
        <v>1</v>
      </c>
      <c r="D148" s="169">
        <f>+'5yr'!P250</f>
        <v>1</v>
      </c>
      <c r="E148" s="169">
        <f>+'5yr'!Q250</f>
        <v>1</v>
      </c>
      <c r="F148" s="169">
        <f>+'5yr'!R250</f>
        <v>1</v>
      </c>
      <c r="G148" s="170">
        <f>+'5yr'!S250</f>
        <v>1</v>
      </c>
      <c r="H148" s="184"/>
    </row>
    <row r="149" spans="1:9" x14ac:dyDescent="0.2">
      <c r="A149" s="30"/>
      <c r="B149" s="71" t="s">
        <v>64</v>
      </c>
      <c r="C149" s="169">
        <f>+'5yr'!O245</f>
        <v>0</v>
      </c>
      <c r="D149" s="169">
        <f>+'5yr'!P245</f>
        <v>0</v>
      </c>
      <c r="E149" s="169">
        <f>+'5yr'!Q245</f>
        <v>0</v>
      </c>
      <c r="F149" s="169">
        <f>+'5yr'!R245</f>
        <v>0</v>
      </c>
      <c r="G149" s="170">
        <f>+'5yr'!S245</f>
        <v>0</v>
      </c>
      <c r="H149" s="184"/>
    </row>
    <row r="150" spans="1:9" x14ac:dyDescent="0.2">
      <c r="A150" s="30"/>
      <c r="B150" s="71" t="s">
        <v>65</v>
      </c>
      <c r="C150" s="169">
        <f>+'5yr'!O252</f>
        <v>1</v>
      </c>
      <c r="D150" s="169">
        <f>+'5yr'!P252</f>
        <v>1</v>
      </c>
      <c r="E150" s="169">
        <f>+'5yr'!Q252</f>
        <v>1</v>
      </c>
      <c r="F150" s="169">
        <f>+'5yr'!R252</f>
        <v>1</v>
      </c>
      <c r="G150" s="170">
        <f>+'5yr'!S252</f>
        <v>1</v>
      </c>
      <c r="H150" s="184"/>
    </row>
    <row r="151" spans="1:9" x14ac:dyDescent="0.2">
      <c r="A151" s="30"/>
      <c r="B151" s="71" t="s">
        <v>66</v>
      </c>
      <c r="C151" s="169">
        <f>+'5yr'!O253</f>
        <v>0</v>
      </c>
      <c r="D151" s="169">
        <f>+'5yr'!P253</f>
        <v>0</v>
      </c>
      <c r="E151" s="169">
        <f>+'5yr'!Q253</f>
        <v>0</v>
      </c>
      <c r="F151" s="169">
        <f>+'5yr'!R253</f>
        <v>0</v>
      </c>
      <c r="G151" s="170">
        <f>+'5yr'!S253</f>
        <v>0</v>
      </c>
      <c r="H151" s="184"/>
    </row>
    <row r="152" spans="1:9" x14ac:dyDescent="0.2">
      <c r="A152" s="30"/>
      <c r="B152" s="71" t="s">
        <v>486</v>
      </c>
      <c r="C152" s="169">
        <f>+'5yr'!O254</f>
        <v>1</v>
      </c>
      <c r="D152" s="169">
        <f>+'5yr'!P254</f>
        <v>1</v>
      </c>
      <c r="E152" s="169">
        <f>+'5yr'!Q254</f>
        <v>1</v>
      </c>
      <c r="F152" s="169">
        <f>+'5yr'!R254</f>
        <v>1</v>
      </c>
      <c r="G152" s="170">
        <f>+'5yr'!S254</f>
        <v>1</v>
      </c>
      <c r="H152" s="184"/>
    </row>
    <row r="153" spans="1:9" x14ac:dyDescent="0.2">
      <c r="A153" s="30"/>
      <c r="B153" s="71" t="s">
        <v>67</v>
      </c>
      <c r="C153" s="169">
        <f>+'5yr'!O255</f>
        <v>2</v>
      </c>
      <c r="D153" s="169">
        <f>+'5yr'!P255</f>
        <v>2</v>
      </c>
      <c r="E153" s="169">
        <f>+'5yr'!Q255</f>
        <v>2</v>
      </c>
      <c r="F153" s="169">
        <f>+'5yr'!R255</f>
        <v>2</v>
      </c>
      <c r="G153" s="170">
        <f>+'5yr'!S255</f>
        <v>2</v>
      </c>
      <c r="H153" s="184"/>
    </row>
    <row r="154" spans="1:9" x14ac:dyDescent="0.2">
      <c r="A154" s="30"/>
      <c r="B154" s="71" t="s">
        <v>68</v>
      </c>
      <c r="C154" s="169">
        <f>+'5yr'!O256</f>
        <v>1</v>
      </c>
      <c r="D154" s="169">
        <f>+'5yr'!P256</f>
        <v>1</v>
      </c>
      <c r="E154" s="169">
        <f>+'5yr'!Q256</f>
        <v>1</v>
      </c>
      <c r="F154" s="169">
        <f>+'5yr'!R256</f>
        <v>1</v>
      </c>
      <c r="G154" s="170">
        <f>+'5yr'!S256</f>
        <v>1</v>
      </c>
      <c r="H154" s="184"/>
    </row>
    <row r="155" spans="1:9" hidden="1" x14ac:dyDescent="0.2">
      <c r="A155" s="30"/>
      <c r="B155" s="71" t="s">
        <v>69</v>
      </c>
      <c r="C155" s="169">
        <f>+'5yr'!O257</f>
        <v>0</v>
      </c>
      <c r="D155" s="169">
        <f>+'5yr'!P257</f>
        <v>0</v>
      </c>
      <c r="E155" s="169">
        <f>+'5yr'!Q257</f>
        <v>0</v>
      </c>
      <c r="F155" s="169">
        <f>+'5yr'!R257</f>
        <v>0</v>
      </c>
      <c r="G155" s="170">
        <f>+'5yr'!S257</f>
        <v>0</v>
      </c>
      <c r="H155" s="184"/>
    </row>
    <row r="156" spans="1:9" x14ac:dyDescent="0.2">
      <c r="A156" s="30"/>
      <c r="B156" s="71" t="s">
        <v>70</v>
      </c>
      <c r="C156" s="169">
        <f>+'5yr'!O258</f>
        <v>1</v>
      </c>
      <c r="D156" s="169">
        <f>+'5yr'!P258</f>
        <v>1</v>
      </c>
      <c r="E156" s="169">
        <f>+'5yr'!Q258</f>
        <v>1</v>
      </c>
      <c r="F156" s="169">
        <f>+'5yr'!R258</f>
        <v>1</v>
      </c>
      <c r="G156" s="170">
        <f>+'5yr'!S258</f>
        <v>1</v>
      </c>
      <c r="H156" s="184"/>
      <c r="I156" s="71"/>
    </row>
    <row r="157" spans="1:9" x14ac:dyDescent="0.2">
      <c r="A157" s="30"/>
      <c r="B157" s="71" t="s">
        <v>71</v>
      </c>
      <c r="C157" s="169">
        <f>+'5yr'!O259</f>
        <v>1</v>
      </c>
      <c r="D157" s="169">
        <f>+'5yr'!P259</f>
        <v>1</v>
      </c>
      <c r="E157" s="169">
        <f>+'5yr'!Q259</f>
        <v>1</v>
      </c>
      <c r="F157" s="169">
        <f>+'5yr'!R259</f>
        <v>1</v>
      </c>
      <c r="G157" s="170">
        <f>+'5yr'!S259</f>
        <v>1</v>
      </c>
      <c r="H157" s="184"/>
    </row>
    <row r="158" spans="1:9" x14ac:dyDescent="0.2">
      <c r="A158" s="30"/>
      <c r="B158" s="71" t="s">
        <v>72</v>
      </c>
      <c r="C158" s="169">
        <f>+'5yr'!O260</f>
        <v>2</v>
      </c>
      <c r="D158" s="169">
        <f>+'5yr'!P260</f>
        <v>2</v>
      </c>
      <c r="E158" s="169">
        <f>+'5yr'!Q260</f>
        <v>2</v>
      </c>
      <c r="F158" s="169">
        <f>+'5yr'!R260</f>
        <v>2</v>
      </c>
      <c r="G158" s="170">
        <f>+'5yr'!S260</f>
        <v>2</v>
      </c>
      <c r="H158" s="184"/>
    </row>
    <row r="159" spans="1:9" x14ac:dyDescent="0.2">
      <c r="A159" s="30"/>
      <c r="B159" s="71" t="s">
        <v>73</v>
      </c>
      <c r="C159" s="169">
        <f>+'5yr'!O261</f>
        <v>0</v>
      </c>
      <c r="D159" s="169">
        <f>+'5yr'!P261</f>
        <v>0</v>
      </c>
      <c r="E159" s="169">
        <f>+'5yr'!Q261</f>
        <v>0</v>
      </c>
      <c r="F159" s="169">
        <f>+'5yr'!R261</f>
        <v>0</v>
      </c>
      <c r="G159" s="170">
        <f>+'5yr'!S261</f>
        <v>0</v>
      </c>
      <c r="H159" s="184"/>
    </row>
    <row r="160" spans="1:9" x14ac:dyDescent="0.2">
      <c r="A160" s="30"/>
      <c r="B160" s="71" t="s">
        <v>74</v>
      </c>
      <c r="C160" s="169">
        <f>+'5yr'!O262</f>
        <v>1</v>
      </c>
      <c r="D160" s="169">
        <f>+'5yr'!P262</f>
        <v>1</v>
      </c>
      <c r="E160" s="169">
        <f>+'5yr'!Q262</f>
        <v>1</v>
      </c>
      <c r="F160" s="169">
        <f>+'5yr'!R262</f>
        <v>1</v>
      </c>
      <c r="G160" s="170">
        <f>+'5yr'!S262</f>
        <v>1</v>
      </c>
      <c r="H160" s="184"/>
    </row>
    <row r="161" spans="1:8" hidden="1" x14ac:dyDescent="0.2">
      <c r="A161" s="30"/>
      <c r="B161" s="71" t="s">
        <v>75</v>
      </c>
      <c r="C161" s="169">
        <f>+'5yr'!O263</f>
        <v>1</v>
      </c>
      <c r="D161" s="169">
        <f>+'5yr'!P263</f>
        <v>1</v>
      </c>
      <c r="E161" s="169">
        <f>+'5yr'!Q263</f>
        <v>1</v>
      </c>
      <c r="F161" s="169">
        <f>+'5yr'!R263</f>
        <v>1</v>
      </c>
      <c r="G161" s="170">
        <f>+'5yr'!S263</f>
        <v>1</v>
      </c>
      <c r="H161" s="184"/>
    </row>
    <row r="162" spans="1:8" x14ac:dyDescent="0.2">
      <c r="A162" s="30"/>
      <c r="B162" s="71" t="s">
        <v>76</v>
      </c>
      <c r="C162" s="169">
        <f>+'5yr'!O264</f>
        <v>1</v>
      </c>
      <c r="D162" s="169">
        <f>+'5yr'!P264</f>
        <v>1</v>
      </c>
      <c r="E162" s="169">
        <f>+'5yr'!Q264</f>
        <v>1</v>
      </c>
      <c r="F162" s="169">
        <f>+'5yr'!R264</f>
        <v>1</v>
      </c>
      <c r="G162" s="170">
        <f>+'5yr'!S264</f>
        <v>1</v>
      </c>
      <c r="H162" s="184"/>
    </row>
    <row r="163" spans="1:8" x14ac:dyDescent="0.2">
      <c r="A163" s="30"/>
      <c r="B163" s="71" t="s">
        <v>77</v>
      </c>
      <c r="C163" s="169">
        <f>+'5yr'!O265</f>
        <v>1</v>
      </c>
      <c r="D163" s="169">
        <f>+'5yr'!P265</f>
        <v>1</v>
      </c>
      <c r="E163" s="169">
        <f>+'5yr'!Q265</f>
        <v>1</v>
      </c>
      <c r="F163" s="169">
        <f>+'5yr'!R265</f>
        <v>1</v>
      </c>
      <c r="G163" s="170">
        <f>+'5yr'!S265</f>
        <v>1</v>
      </c>
      <c r="H163" s="184"/>
    </row>
    <row r="164" spans="1:8" x14ac:dyDescent="0.2">
      <c r="A164" s="30"/>
      <c r="B164" s="71" t="s">
        <v>78</v>
      </c>
      <c r="C164" s="169">
        <f>+'5yr'!O268</f>
        <v>1</v>
      </c>
      <c r="D164" s="169">
        <f>+'5yr'!P268</f>
        <v>1</v>
      </c>
      <c r="E164" s="169">
        <f>+'5yr'!Q268</f>
        <v>1</v>
      </c>
      <c r="F164" s="169">
        <f>+'5yr'!R268</f>
        <v>1</v>
      </c>
      <c r="G164" s="170">
        <f>+'5yr'!S268</f>
        <v>1</v>
      </c>
      <c r="H164" s="184"/>
    </row>
    <row r="165" spans="1:8" x14ac:dyDescent="0.2">
      <c r="A165" s="30"/>
      <c r="B165" s="71" t="s">
        <v>79</v>
      </c>
      <c r="C165" s="169">
        <f>+'5yr'!O269</f>
        <v>1</v>
      </c>
      <c r="D165" s="169">
        <f>+'5yr'!P269</f>
        <v>1</v>
      </c>
      <c r="E165" s="169">
        <f>+'5yr'!Q269</f>
        <v>1</v>
      </c>
      <c r="F165" s="169">
        <f>+'5yr'!R269</f>
        <v>1</v>
      </c>
      <c r="G165" s="170">
        <f>+'5yr'!S269</f>
        <v>1</v>
      </c>
      <c r="H165" s="184"/>
    </row>
    <row r="166" spans="1:8" x14ac:dyDescent="0.2">
      <c r="A166" s="30"/>
      <c r="B166" s="71" t="s">
        <v>80</v>
      </c>
      <c r="C166" s="169">
        <f>+'5yr'!O270</f>
        <v>1</v>
      </c>
      <c r="D166" s="169">
        <f>+'5yr'!P270</f>
        <v>1</v>
      </c>
      <c r="E166" s="169">
        <f>+'5yr'!Q270</f>
        <v>1</v>
      </c>
      <c r="F166" s="169">
        <f>+'5yr'!R270</f>
        <v>1</v>
      </c>
      <c r="G166" s="170">
        <f>+'5yr'!S270</f>
        <v>1</v>
      </c>
      <c r="H166" s="184"/>
    </row>
    <row r="167" spans="1:8" hidden="1" x14ac:dyDescent="0.2">
      <c r="A167" s="30"/>
      <c r="B167" s="71"/>
      <c r="C167" s="169"/>
      <c r="D167" s="169"/>
      <c r="E167" s="169"/>
      <c r="F167" s="169"/>
      <c r="G167" s="170"/>
      <c r="H167" s="184"/>
    </row>
    <row r="168" spans="1:8" x14ac:dyDescent="0.2">
      <c r="A168" s="30"/>
      <c r="B168" s="71"/>
      <c r="C168" s="169">
        <f>'5yr'!O273</f>
        <v>0</v>
      </c>
      <c r="D168" s="169">
        <f>'5yr'!AB273</f>
        <v>0</v>
      </c>
      <c r="E168" s="169">
        <f>'5yr'!AN273</f>
        <v>0</v>
      </c>
      <c r="F168" s="169">
        <f>'5yr'!BA273</f>
        <v>0</v>
      </c>
      <c r="G168" s="170">
        <f>'5yr'!BN273</f>
        <v>0</v>
      </c>
    </row>
    <row r="169" spans="1:8" ht="13.5" thickBot="1" x14ac:dyDescent="0.25">
      <c r="A169" s="30"/>
      <c r="B169" s="360" t="s">
        <v>81</v>
      </c>
      <c r="C169" s="741">
        <f>SUM(C122:C168)</f>
        <v>60.66346153846154</v>
      </c>
      <c r="D169" s="741">
        <f>SUM(D122:D168)</f>
        <v>62.769230769230774</v>
      </c>
      <c r="E169" s="741">
        <f>SUM(E122:E168)</f>
        <v>66.980769230769226</v>
      </c>
      <c r="F169" s="741">
        <f>SUM(F122:F168)</f>
        <v>66.980769230769226</v>
      </c>
      <c r="G169" s="741">
        <f>SUM(G122:G168)</f>
        <v>66.980769230769226</v>
      </c>
    </row>
    <row r="170" spans="1:8" ht="13.5" thickBot="1" x14ac:dyDescent="0.25"/>
    <row r="171" spans="1:8" x14ac:dyDescent="0.2">
      <c r="A171" s="30"/>
      <c r="B171" s="931" t="s">
        <v>82</v>
      </c>
      <c r="C171" s="932"/>
      <c r="D171" s="932"/>
      <c r="E171" s="932"/>
      <c r="F171" s="932"/>
      <c r="G171" s="933"/>
    </row>
    <row r="172" spans="1:8" x14ac:dyDescent="0.2">
      <c r="A172" s="30"/>
      <c r="B172" s="922" t="s">
        <v>15</v>
      </c>
      <c r="C172" s="923"/>
      <c r="D172" s="923"/>
      <c r="E172" s="923"/>
      <c r="F172" s="923"/>
      <c r="G172" s="924"/>
    </row>
    <row r="173" spans="1:8" x14ac:dyDescent="0.2">
      <c r="A173" s="30"/>
      <c r="B173" s="922" t="s">
        <v>83</v>
      </c>
      <c r="C173" s="923"/>
      <c r="D173" s="923"/>
      <c r="E173" s="923"/>
      <c r="F173" s="923"/>
      <c r="G173" s="924"/>
    </row>
    <row r="174" spans="1:8" x14ac:dyDescent="0.2">
      <c r="A174" s="30"/>
      <c r="B174" s="488"/>
      <c r="C174" s="770" t="s">
        <v>17</v>
      </c>
      <c r="D174" s="770" t="s">
        <v>18</v>
      </c>
      <c r="E174" s="770" t="s">
        <v>19</v>
      </c>
      <c r="F174" s="770" t="s">
        <v>20</v>
      </c>
      <c r="G174" s="771" t="s">
        <v>21</v>
      </c>
    </row>
    <row r="175" spans="1:8" hidden="1" x14ac:dyDescent="0.2">
      <c r="B175" s="388" t="s">
        <v>40</v>
      </c>
      <c r="C175" s="389">
        <f>'5yr'!O156</f>
        <v>0</v>
      </c>
      <c r="D175" s="389">
        <f>'5yr'!P156</f>
        <v>0</v>
      </c>
      <c r="E175" s="389">
        <f>+'5yr'!AO156</f>
        <v>0</v>
      </c>
      <c r="F175" s="389">
        <f>+'5yr'!BB156</f>
        <v>0</v>
      </c>
      <c r="G175" s="390">
        <f>+'5yr'!BO156</f>
        <v>0</v>
      </c>
    </row>
    <row r="176" spans="1:8" hidden="1" x14ac:dyDescent="0.2">
      <c r="B176" s="388" t="s">
        <v>41</v>
      </c>
      <c r="C176" s="389">
        <f>'5yr'!O157</f>
        <v>94500.000000000015</v>
      </c>
      <c r="D176" s="389">
        <f>+'5yr'!AB157</f>
        <v>96862.5</v>
      </c>
      <c r="E176" s="389">
        <f>+'5yr'!AO157</f>
        <v>99284.0625</v>
      </c>
      <c r="F176" s="389">
        <f>+'5yr'!BB157</f>
        <v>101766.1640625</v>
      </c>
      <c r="G176" s="390">
        <f>+'5yr'!BO157</f>
        <v>104310.31816406253</v>
      </c>
    </row>
    <row r="177" spans="2:7" hidden="1" x14ac:dyDescent="0.2">
      <c r="B177" s="388" t="s">
        <v>42</v>
      </c>
      <c r="C177" s="389">
        <f>'5yr'!O158</f>
        <v>48600.000000000007</v>
      </c>
      <c r="D177" s="389">
        <f>+'5yr'!AB158</f>
        <v>49815</v>
      </c>
      <c r="E177" s="389">
        <f>+'5yr'!AO158</f>
        <v>51060.375</v>
      </c>
      <c r="F177" s="389">
        <f>+'5yr'!BB158</f>
        <v>52336.884374999994</v>
      </c>
      <c r="G177" s="390">
        <f>+'5yr'!BO158</f>
        <v>53645.306484375003</v>
      </c>
    </row>
    <row r="178" spans="2:7" hidden="1" x14ac:dyDescent="0.2">
      <c r="B178" s="388" t="s">
        <v>43</v>
      </c>
      <c r="C178" s="389">
        <f>'5yr'!O159</f>
        <v>0</v>
      </c>
      <c r="D178" s="389">
        <f>+'5yr'!AB159</f>
        <v>0</v>
      </c>
      <c r="E178" s="389">
        <f>+'5yr'!AO159</f>
        <v>0</v>
      </c>
      <c r="F178" s="389">
        <f>+'5yr'!BB159</f>
        <v>0</v>
      </c>
      <c r="G178" s="390">
        <f>+'5yr'!BO159</f>
        <v>0</v>
      </c>
    </row>
    <row r="179" spans="2:7" hidden="1" x14ac:dyDescent="0.2">
      <c r="B179" s="388" t="s">
        <v>44</v>
      </c>
      <c r="C179" s="389">
        <f>'5yr'!O160</f>
        <v>0</v>
      </c>
      <c r="D179" s="389">
        <f>+'5yr'!AB160</f>
        <v>0</v>
      </c>
      <c r="E179" s="389">
        <f>+'5yr'!AO160</f>
        <v>0</v>
      </c>
      <c r="F179" s="389">
        <f>+'5yr'!BB160</f>
        <v>0</v>
      </c>
      <c r="G179" s="390">
        <f>+'5yr'!BO160</f>
        <v>0</v>
      </c>
    </row>
    <row r="180" spans="2:7" hidden="1" x14ac:dyDescent="0.2">
      <c r="B180" s="388" t="s">
        <v>45</v>
      </c>
      <c r="C180" s="389">
        <f>'5yr'!O161</f>
        <v>51300</v>
      </c>
      <c r="D180" s="389">
        <f>+'5yr'!AB161</f>
        <v>52582.5</v>
      </c>
      <c r="E180" s="389">
        <f>+'5yr'!AO161</f>
        <v>53897.0625</v>
      </c>
      <c r="F180" s="389">
        <f>+'5yr'!BB161</f>
        <v>55244.48906249999</v>
      </c>
      <c r="G180" s="390">
        <f>+'5yr'!BO161</f>
        <v>56625.601289062506</v>
      </c>
    </row>
    <row r="181" spans="2:7" hidden="1" x14ac:dyDescent="0.2">
      <c r="B181" s="388" t="s">
        <v>46</v>
      </c>
      <c r="C181" s="389">
        <f>'5yr'!O162</f>
        <v>95979</v>
      </c>
      <c r="D181" s="389">
        <f>+'5yr'!AB162</f>
        <v>98378.47500000002</v>
      </c>
      <c r="E181" s="389">
        <f>+'5yr'!AO162</f>
        <v>100837.936875</v>
      </c>
      <c r="F181" s="389">
        <f>+'5yr'!BB162</f>
        <v>103358.88529687499</v>
      </c>
      <c r="G181" s="390">
        <f>+'5yr'!BO162</f>
        <v>105942.85742929687</v>
      </c>
    </row>
    <row r="182" spans="2:7" hidden="1" x14ac:dyDescent="0.2">
      <c r="B182" s="388" t="s">
        <v>47</v>
      </c>
      <c r="C182" s="389">
        <f>'5yr'!O163</f>
        <v>58428.864000000009</v>
      </c>
      <c r="D182" s="389">
        <f>+'5yr'!AB163</f>
        <v>59889.585599999984</v>
      </c>
      <c r="E182" s="389">
        <f>+'5yr'!AO163</f>
        <v>61386.825239999984</v>
      </c>
      <c r="F182" s="389">
        <f>+'5yr'!BB163</f>
        <v>62921.495871000021</v>
      </c>
      <c r="G182" s="390">
        <f>+'5yr'!BO163</f>
        <v>64494.53326777499</v>
      </c>
    </row>
    <row r="183" spans="2:7" hidden="1" x14ac:dyDescent="0.2">
      <c r="B183" s="388" t="s">
        <v>48</v>
      </c>
      <c r="C183" s="389">
        <f>'5yr'!O164</f>
        <v>24840</v>
      </c>
      <c r="D183" s="389">
        <f>+'5yr'!AB164</f>
        <v>25461</v>
      </c>
      <c r="E183" s="389">
        <f>+'5yr'!AO164</f>
        <v>26097.525000000005</v>
      </c>
      <c r="F183" s="389">
        <f>+'5yr'!BB164</f>
        <v>26749.963124999998</v>
      </c>
      <c r="G183" s="390">
        <f>+'5yr'!BO164</f>
        <v>27418.712203124993</v>
      </c>
    </row>
    <row r="184" spans="2:7" hidden="1" x14ac:dyDescent="0.2">
      <c r="B184" s="388" t="s">
        <v>49</v>
      </c>
      <c r="C184" s="389">
        <f>'5yr'!O165</f>
        <v>64800</v>
      </c>
      <c r="D184" s="389">
        <f>+'5yr'!AB165</f>
        <v>66420</v>
      </c>
      <c r="E184" s="389">
        <f>+'5yr'!AO165</f>
        <v>68080.5</v>
      </c>
      <c r="F184" s="389">
        <f>+'5yr'!BB165</f>
        <v>69782.512499999997</v>
      </c>
      <c r="G184" s="390">
        <f>+'5yr'!BO165</f>
        <v>71527.075312500005</v>
      </c>
    </row>
    <row r="185" spans="2:7" hidden="1" x14ac:dyDescent="0.2">
      <c r="B185" s="388" t="s">
        <v>50</v>
      </c>
      <c r="C185" s="389">
        <f>'5yr'!O166</f>
        <v>70200.000000000015</v>
      </c>
      <c r="D185" s="389">
        <f>+'5yr'!AB166</f>
        <v>71955</v>
      </c>
      <c r="E185" s="389">
        <f>+'5yr'!AO166</f>
        <v>73753.875000000015</v>
      </c>
      <c r="F185" s="389">
        <f>+'5yr'!BB166</f>
        <v>75597.721875000003</v>
      </c>
      <c r="G185" s="390">
        <f>+'5yr'!BO166</f>
        <v>77487.66492187501</v>
      </c>
    </row>
    <row r="186" spans="2:7" hidden="1" x14ac:dyDescent="0.2">
      <c r="B186" s="388" t="s">
        <v>51</v>
      </c>
      <c r="C186" s="389">
        <f>'5yr'!O167</f>
        <v>0</v>
      </c>
      <c r="D186" s="389">
        <f>+'5yr'!AB167</f>
        <v>0</v>
      </c>
      <c r="E186" s="389">
        <f>+'5yr'!AO167</f>
        <v>0</v>
      </c>
      <c r="F186" s="389">
        <f>+'5yr'!BB167</f>
        <v>0</v>
      </c>
      <c r="G186" s="390">
        <f>+'5yr'!BO167</f>
        <v>0</v>
      </c>
    </row>
    <row r="187" spans="2:7" hidden="1" x14ac:dyDescent="0.2">
      <c r="B187" s="388" t="s">
        <v>52</v>
      </c>
      <c r="C187" s="389">
        <f>'5yr'!O168</f>
        <v>33750</v>
      </c>
      <c r="D187" s="389">
        <f>+'5yr'!AB168</f>
        <v>34593.750000000007</v>
      </c>
      <c r="E187" s="389">
        <f>+'5yr'!AO168</f>
        <v>35458.59375</v>
      </c>
      <c r="F187" s="389">
        <f>+'5yr'!BB168</f>
        <v>36345.058593750007</v>
      </c>
      <c r="G187" s="390">
        <f>+'5yr'!BO168</f>
        <v>37253.68505859375</v>
      </c>
    </row>
    <row r="188" spans="2:7" hidden="1" x14ac:dyDescent="0.2">
      <c r="B188" s="388"/>
      <c r="C188" s="389">
        <f>'5yr'!O169</f>
        <v>0</v>
      </c>
      <c r="D188" s="389">
        <f>+'5yr'!AB169</f>
        <v>0</v>
      </c>
      <c r="E188" s="389">
        <f>+'5yr'!AO169</f>
        <v>0</v>
      </c>
      <c r="F188" s="389">
        <f>+'5yr'!BB169</f>
        <v>0</v>
      </c>
      <c r="G188" s="390">
        <f>+'5yr'!BO169</f>
        <v>0</v>
      </c>
    </row>
    <row r="189" spans="2:7" hidden="1" x14ac:dyDescent="0.2">
      <c r="B189" s="388"/>
      <c r="C189" s="389">
        <f>'5yr'!O170</f>
        <v>0</v>
      </c>
      <c r="D189" s="389">
        <f>+'5yr'!AB170</f>
        <v>0</v>
      </c>
      <c r="E189" s="389">
        <f>+'5yr'!AO170</f>
        <v>0</v>
      </c>
      <c r="F189" s="389">
        <f>+'5yr'!BB170</f>
        <v>0</v>
      </c>
      <c r="G189" s="390">
        <f>+'5yr'!BO170</f>
        <v>0</v>
      </c>
    </row>
    <row r="190" spans="2:7" hidden="1" x14ac:dyDescent="0.2">
      <c r="B190" s="388" t="s">
        <v>84</v>
      </c>
      <c r="C190" s="389">
        <f>SUM(C175:C187)</f>
        <v>542397.86400000006</v>
      </c>
      <c r="D190" s="389">
        <f>SUM(D175:D187)</f>
        <v>555957.81060000008</v>
      </c>
      <c r="E190" s="389">
        <f>SUM(E175:E187)</f>
        <v>569856.75586500007</v>
      </c>
      <c r="F190" s="389">
        <f>SUM(F175:F187)</f>
        <v>584103.17476162501</v>
      </c>
      <c r="G190" s="389">
        <f>SUM(G175:G187)</f>
        <v>598705.75413066568</v>
      </c>
    </row>
    <row r="191" spans="2:7" x14ac:dyDescent="0.2">
      <c r="B191" s="388" t="str">
        <f>'5yr'!B110</f>
        <v>Registered Nurse</v>
      </c>
      <c r="C191" s="389">
        <f>'5yr'!O172</f>
        <v>98841.60000000002</v>
      </c>
      <c r="D191" s="389">
        <f>+'5yr'!AB172</f>
        <v>101312.64</v>
      </c>
      <c r="E191" s="389">
        <f>+'5yr'!AO172</f>
        <v>103845.45600000001</v>
      </c>
      <c r="F191" s="389">
        <f>+'5yr'!BB172</f>
        <v>106441.59240000001</v>
      </c>
      <c r="G191" s="390">
        <f>+'5yr'!BO172</f>
        <v>109102.63221</v>
      </c>
    </row>
    <row r="192" spans="2:7" x14ac:dyDescent="0.2">
      <c r="B192" s="388" t="str">
        <f>'5yr'!B111</f>
        <v>Licensed Practical Nurse</v>
      </c>
      <c r="C192" s="389">
        <f>'5yr'!O173</f>
        <v>67392</v>
      </c>
      <c r="D192" s="389">
        <f>+'5yr'!AB173</f>
        <v>69076.800000000003</v>
      </c>
      <c r="E192" s="389">
        <f>+'5yr'!AO173</f>
        <v>70803.719999999987</v>
      </c>
      <c r="F192" s="389">
        <f>+'5yr'!BB173</f>
        <v>72573.813000000009</v>
      </c>
      <c r="G192" s="390">
        <f>+'5yr'!BO173</f>
        <v>74388.158325000026</v>
      </c>
    </row>
    <row r="193" spans="2:8" x14ac:dyDescent="0.2">
      <c r="B193" s="388" t="str">
        <f>'5yr'!B112</f>
        <v>Certified Nurse Assistant</v>
      </c>
      <c r="C193" s="389">
        <f>'5yr'!O174</f>
        <v>33696</v>
      </c>
      <c r="D193" s="389">
        <f>+'5yr'!AB174</f>
        <v>34538.400000000001</v>
      </c>
      <c r="E193" s="389">
        <f>+'5yr'!AO174</f>
        <v>35401.859999999993</v>
      </c>
      <c r="F193" s="389">
        <f>+'5yr'!BB174</f>
        <v>36286.906500000005</v>
      </c>
      <c r="G193" s="390">
        <f>+'5yr'!BO174</f>
        <v>37194.079162500013</v>
      </c>
    </row>
    <row r="194" spans="2:8" x14ac:dyDescent="0.2">
      <c r="B194" s="388" t="str">
        <f>'5yr'!B113</f>
        <v>Ward Clerk</v>
      </c>
      <c r="C194" s="389">
        <f>'5yr'!O175</f>
        <v>35942.400000000001</v>
      </c>
      <c r="D194" s="389">
        <f>+'5yr'!AB175</f>
        <v>36840.960000000006</v>
      </c>
      <c r="E194" s="389">
        <f>+'5yr'!AO175</f>
        <v>37761.983999999997</v>
      </c>
      <c r="F194" s="389">
        <f>+'5yr'!BB175</f>
        <v>38706.033599999995</v>
      </c>
      <c r="G194" s="390">
        <f>+'5yr'!BO175</f>
        <v>39673.684440000005</v>
      </c>
    </row>
    <row r="195" spans="2:8" x14ac:dyDescent="0.2">
      <c r="B195" s="388" t="str">
        <f>'5yr'!B114</f>
        <v>Director of Nursing</v>
      </c>
      <c r="C195" s="389">
        <f>'5yr'!O176</f>
        <v>129600</v>
      </c>
      <c r="D195" s="389">
        <f>+'5yr'!AB176</f>
        <v>132840</v>
      </c>
      <c r="E195" s="389">
        <f>+'5yr'!AO176</f>
        <v>136161</v>
      </c>
      <c r="F195" s="389">
        <f>+'5yr'!BB176</f>
        <v>139565.02499999999</v>
      </c>
      <c r="G195" s="390">
        <f>+'5yr'!BO176</f>
        <v>143054.15062500001</v>
      </c>
    </row>
    <row r="196" spans="2:8" hidden="1" x14ac:dyDescent="0.2">
      <c r="B196" s="388" t="str">
        <f>'5yr'!B115</f>
        <v>Nurse - Other</v>
      </c>
      <c r="C196" s="389">
        <f>'5yr'!O177</f>
        <v>0</v>
      </c>
      <c r="D196" s="389">
        <f>+'5yr'!AB177</f>
        <v>0</v>
      </c>
      <c r="E196" s="389">
        <f>+'5yr'!AO177</f>
        <v>0</v>
      </c>
      <c r="F196" s="389">
        <f>+'5yr'!BB177</f>
        <v>0</v>
      </c>
      <c r="G196" s="390">
        <f>+'5yr'!BO177</f>
        <v>0</v>
      </c>
      <c r="H196" s="31">
        <f>2412273-C226</f>
        <v>-6459.2639999999665</v>
      </c>
    </row>
    <row r="197" spans="2:8" x14ac:dyDescent="0.2">
      <c r="B197" s="388" t="str">
        <f>'5yr'!B116</f>
        <v>Physical Therapist</v>
      </c>
      <c r="C197" s="389">
        <f>'5yr'!O178</f>
        <v>107827.20000000003</v>
      </c>
      <c r="D197" s="389">
        <f>+'5yr'!AB178</f>
        <v>110522.88000000002</v>
      </c>
      <c r="E197" s="389">
        <f>+'5yr'!AO178</f>
        <v>113285.95199999999</v>
      </c>
      <c r="F197" s="389">
        <f>+'5yr'!BB178</f>
        <v>116118.10080000006</v>
      </c>
      <c r="G197" s="390">
        <f>+'5yr'!BO178</f>
        <v>119021.05331999999</v>
      </c>
    </row>
    <row r="198" spans="2:8" x14ac:dyDescent="0.2">
      <c r="B198" s="388" t="str">
        <f>'5yr'!B117</f>
        <v>Physical Therapist Assistant</v>
      </c>
      <c r="C198" s="389">
        <f>'5yr'!O179</f>
        <v>78624.000000000015</v>
      </c>
      <c r="D198" s="389">
        <f>+'5yr'!AB179</f>
        <v>80589.60000000002</v>
      </c>
      <c r="E198" s="389">
        <f>+'5yr'!AO179</f>
        <v>82604.340000000026</v>
      </c>
      <c r="F198" s="389">
        <f>+'5yr'!BB179</f>
        <v>84669.448500000013</v>
      </c>
      <c r="G198" s="390">
        <f>+'5yr'!BO179</f>
        <v>86786.184712500006</v>
      </c>
    </row>
    <row r="199" spans="2:8" x14ac:dyDescent="0.2">
      <c r="B199" s="388" t="str">
        <f>'5yr'!B118</f>
        <v>Occupational Therapist</v>
      </c>
      <c r="C199" s="389">
        <f>'5yr'!O180</f>
        <v>107827.20000000003</v>
      </c>
      <c r="D199" s="389">
        <f>+'5yr'!AB180</f>
        <v>110522.88000000002</v>
      </c>
      <c r="E199" s="389">
        <f>+'5yr'!AO180</f>
        <v>113285.95199999999</v>
      </c>
      <c r="F199" s="389">
        <f>+'5yr'!BB180</f>
        <v>116118.10080000006</v>
      </c>
      <c r="G199" s="390">
        <f>+'5yr'!BO180</f>
        <v>119021.05331999999</v>
      </c>
    </row>
    <row r="200" spans="2:8" x14ac:dyDescent="0.2">
      <c r="B200" s="388" t="str">
        <f>'5yr'!B119</f>
        <v>Certified Occupational Therapist Assistant</v>
      </c>
      <c r="C200" s="389">
        <f>'5yr'!O181</f>
        <v>78624.000000000015</v>
      </c>
      <c r="D200" s="389">
        <f>+'5yr'!AB181</f>
        <v>80589.60000000002</v>
      </c>
      <c r="E200" s="389">
        <f>+'5yr'!AO181</f>
        <v>82604.340000000026</v>
      </c>
      <c r="F200" s="389">
        <f>+'5yr'!BB181</f>
        <v>84669.448500000013</v>
      </c>
      <c r="G200" s="390">
        <f>+'5yr'!BO181</f>
        <v>86786.184712500006</v>
      </c>
    </row>
    <row r="201" spans="2:8" x14ac:dyDescent="0.2">
      <c r="B201" s="388" t="str">
        <f>'5yr'!B120</f>
        <v>Speech Therapist</v>
      </c>
      <c r="C201" s="389">
        <f>'5yr'!O182</f>
        <v>107827.20000000003</v>
      </c>
      <c r="D201" s="389">
        <f>+'5yr'!AB182</f>
        <v>110522.88000000002</v>
      </c>
      <c r="E201" s="389">
        <f>+'5yr'!AO182</f>
        <v>113285.95199999999</v>
      </c>
      <c r="F201" s="389">
        <f>+'5yr'!BB182</f>
        <v>116118.10080000006</v>
      </c>
      <c r="G201" s="390">
        <f>+'5yr'!BO182</f>
        <v>119021.05331999999</v>
      </c>
    </row>
    <row r="202" spans="2:8" x14ac:dyDescent="0.2">
      <c r="B202" s="388" t="s">
        <v>644</v>
      </c>
      <c r="C202" s="389">
        <f>'5yr'!O183</f>
        <v>35942.400000000001</v>
      </c>
      <c r="D202" s="389">
        <f>+'5yr'!AB183</f>
        <v>36840.960000000006</v>
      </c>
      <c r="E202" s="389">
        <f>+'5yr'!AO183</f>
        <v>37761.983999999997</v>
      </c>
      <c r="F202" s="389">
        <f>+'5yr'!BB183</f>
        <v>38706.033599999995</v>
      </c>
      <c r="G202" s="389">
        <f>+'5yr'!BO183</f>
        <v>39673.684440000005</v>
      </c>
    </row>
    <row r="203" spans="2:8" x14ac:dyDescent="0.2">
      <c r="B203" s="388" t="str">
        <f>'5yr'!B122</f>
        <v>Therapy Staff - Employment Agency</v>
      </c>
      <c r="C203" s="389">
        <f>'5yr'!O184</f>
        <v>0</v>
      </c>
      <c r="D203" s="389">
        <f>+'5yr'!AB184</f>
        <v>0</v>
      </c>
      <c r="E203" s="389">
        <f>+'5yr'!AO184</f>
        <v>0</v>
      </c>
      <c r="F203" s="389">
        <f>+'5yr'!BB184</f>
        <v>0</v>
      </c>
      <c r="G203" s="390">
        <f>+'5yr'!BO184</f>
        <v>0</v>
      </c>
    </row>
    <row r="204" spans="2:8" x14ac:dyDescent="0.2">
      <c r="B204" s="388" t="str">
        <f>'5yr'!B123</f>
        <v>Social Services</v>
      </c>
      <c r="C204" s="389">
        <f>'5yr'!O185</f>
        <v>71884.800000000003</v>
      </c>
      <c r="D204" s="389">
        <f>+'5yr'!AB185</f>
        <v>73681.920000000013</v>
      </c>
      <c r="E204" s="389">
        <f>+'5yr'!AO185</f>
        <v>75523.968000000023</v>
      </c>
      <c r="F204" s="389">
        <f>+'5yr'!BB185</f>
        <v>77412.067200000034</v>
      </c>
      <c r="G204" s="390">
        <f>+'5yr'!BO185</f>
        <v>79347.368880000009</v>
      </c>
    </row>
    <row r="205" spans="2:8" x14ac:dyDescent="0.2">
      <c r="B205" s="388" t="str">
        <f>'5yr'!B124</f>
        <v>Dietiary Supervisor</v>
      </c>
      <c r="C205" s="389">
        <f>'5yr'!O186</f>
        <v>21715.199999999997</v>
      </c>
      <c r="D205" s="389">
        <f>+'5yr'!AB186</f>
        <v>22258.079999999998</v>
      </c>
      <c r="E205" s="389">
        <f>+'5yr'!AO186</f>
        <v>22814.531999999996</v>
      </c>
      <c r="F205" s="389">
        <f>+'5yr'!BB186</f>
        <v>23384.895300000004</v>
      </c>
      <c r="G205" s="390">
        <f>+'5yr'!BO186</f>
        <v>23969.517682500009</v>
      </c>
    </row>
    <row r="206" spans="2:8" x14ac:dyDescent="0.2">
      <c r="B206" s="388" t="str">
        <f>'5yr'!B125</f>
        <v>Chef</v>
      </c>
      <c r="C206" s="389">
        <f>'5yr'!O187</f>
        <v>81000</v>
      </c>
      <c r="D206" s="389">
        <f>+'5yr'!AB187</f>
        <v>83025.000000000015</v>
      </c>
      <c r="E206" s="389">
        <f>+'5yr'!AO187</f>
        <v>85100.625000000015</v>
      </c>
      <c r="F206" s="389">
        <f>+'5yr'!BB187</f>
        <v>87228.140625000015</v>
      </c>
      <c r="G206" s="390">
        <f>+'5yr'!BO187</f>
        <v>89408.84414062502</v>
      </c>
    </row>
    <row r="207" spans="2:8" x14ac:dyDescent="0.2">
      <c r="B207" s="388" t="str">
        <f>'5yr'!B126</f>
        <v>Cook Helper</v>
      </c>
      <c r="C207" s="389">
        <f>'5yr'!O188</f>
        <v>35942.400000000001</v>
      </c>
      <c r="D207" s="389">
        <f>+'5yr'!AB188</f>
        <v>36840.960000000006</v>
      </c>
      <c r="E207" s="389">
        <f>+'5yr'!AO188</f>
        <v>37761.983999999997</v>
      </c>
      <c r="F207" s="389">
        <f>+'5yr'!BB188</f>
        <v>38706.033599999995</v>
      </c>
      <c r="G207" s="390">
        <f>+'5yr'!BO188</f>
        <v>39673.684440000005</v>
      </c>
    </row>
    <row r="208" spans="2:8" x14ac:dyDescent="0.2">
      <c r="B208" s="388" t="str">
        <f>'5yr'!B127</f>
        <v>Health Information Manager</v>
      </c>
      <c r="C208" s="389">
        <f>'5yr'!O189</f>
        <v>86400.000000000015</v>
      </c>
      <c r="D208" s="389">
        <f>+'5yr'!AB189</f>
        <v>88560</v>
      </c>
      <c r="E208" s="389">
        <f>+'5yr'!AO189</f>
        <v>90774.000000000015</v>
      </c>
      <c r="F208" s="389">
        <f>+'5yr'!BB189</f>
        <v>93043.35000000002</v>
      </c>
      <c r="G208" s="390">
        <f>+'5yr'!BO189</f>
        <v>95369.433750000026</v>
      </c>
    </row>
    <row r="209" spans="2:7" hidden="1" x14ac:dyDescent="0.2">
      <c r="B209" s="388" t="str">
        <f>'5yr'!B128</f>
        <v>Infection Control Manager</v>
      </c>
      <c r="C209" s="389">
        <f>'5yr'!O190</f>
        <v>0</v>
      </c>
      <c r="D209" s="389">
        <f>+'5yr'!AB190</f>
        <v>0</v>
      </c>
      <c r="E209" s="389">
        <f>+'5yr'!AO190</f>
        <v>0</v>
      </c>
      <c r="F209" s="389">
        <f>+'5yr'!BB190</f>
        <v>0</v>
      </c>
      <c r="G209" s="390">
        <f>+'5yr'!BO190</f>
        <v>0</v>
      </c>
    </row>
    <row r="210" spans="2:7" hidden="1" x14ac:dyDescent="0.2">
      <c r="B210" s="388"/>
      <c r="C210" s="389"/>
      <c r="D210" s="389"/>
      <c r="E210" s="389"/>
      <c r="F210" s="389"/>
      <c r="G210" s="390"/>
    </row>
    <row r="211" spans="2:7" x14ac:dyDescent="0.2">
      <c r="B211" s="388" t="str">
        <f>'5yr'!B129</f>
        <v>Case Manager</v>
      </c>
      <c r="C211" s="389">
        <f>'5yr'!O191</f>
        <v>67392</v>
      </c>
      <c r="D211" s="389">
        <f>+'5yr'!AB191</f>
        <v>69076.800000000003</v>
      </c>
      <c r="E211" s="389">
        <f>+'5yr'!AO191</f>
        <v>70803.719999999987</v>
      </c>
      <c r="F211" s="389">
        <f>+'5yr'!BB191</f>
        <v>72573.813000000009</v>
      </c>
      <c r="G211" s="390">
        <f>+'5yr'!BO191</f>
        <v>74388.158324999982</v>
      </c>
    </row>
    <row r="212" spans="2:7" x14ac:dyDescent="0.2">
      <c r="B212" s="388" t="str">
        <f>'5yr'!B130</f>
        <v>Houskeeping Supervisor\</v>
      </c>
      <c r="C212" s="389">
        <f>'5yr'!O192</f>
        <v>44928</v>
      </c>
      <c r="D212" s="389">
        <f>+'5yr'!AB192</f>
        <v>46051.19999999999</v>
      </c>
      <c r="E212" s="389">
        <f>+'5yr'!AO192</f>
        <v>47202.48</v>
      </c>
      <c r="F212" s="389">
        <f>+'5yr'!BB192</f>
        <v>48382.541999999994</v>
      </c>
      <c r="G212" s="390">
        <f>+'5yr'!BO192</f>
        <v>49592.105550000007</v>
      </c>
    </row>
    <row r="213" spans="2:7" x14ac:dyDescent="0.2">
      <c r="B213" s="388" t="str">
        <f>'5yr'!B131</f>
        <v>Housekeeper</v>
      </c>
      <c r="C213" s="389">
        <f>'5yr'!O193</f>
        <v>30326.400000000005</v>
      </c>
      <c r="D213" s="389">
        <f>+'5yr'!AB193</f>
        <v>31084.560000000009</v>
      </c>
      <c r="E213" s="389">
        <f>+'5yr'!AO193</f>
        <v>31861.67400000001</v>
      </c>
      <c r="F213" s="389">
        <f>+'5yr'!BB193</f>
        <v>32658.215849999997</v>
      </c>
      <c r="G213" s="390">
        <f>+'5yr'!BO193</f>
        <v>33474.671246249993</v>
      </c>
    </row>
    <row r="214" spans="2:7" hidden="1" x14ac:dyDescent="0.2">
      <c r="B214" s="388" t="str">
        <f>'5yr'!B132</f>
        <v>IRF PAI Coordinator</v>
      </c>
      <c r="C214" s="389">
        <f>'5yr'!O194</f>
        <v>0</v>
      </c>
      <c r="D214" s="389">
        <f>+'5yr'!AB194</f>
        <v>0</v>
      </c>
      <c r="E214" s="389">
        <f>+'5yr'!AO194</f>
        <v>0</v>
      </c>
      <c r="F214" s="389">
        <f>+'5yr'!BB194</f>
        <v>0</v>
      </c>
      <c r="G214" s="390">
        <f>+'5yr'!BO194</f>
        <v>0</v>
      </c>
    </row>
    <row r="215" spans="2:7" x14ac:dyDescent="0.2">
      <c r="B215" s="388" t="str">
        <f>'5yr'!B133</f>
        <v>Maintenance Supervisor</v>
      </c>
      <c r="C215" s="389">
        <f>'5yr'!O195</f>
        <v>44928</v>
      </c>
      <c r="D215" s="389">
        <f>+'5yr'!AB195</f>
        <v>46051.19999999999</v>
      </c>
      <c r="E215" s="389">
        <f>+'5yr'!AO195</f>
        <v>47202.48</v>
      </c>
      <c r="F215" s="389">
        <f>+'5yr'!BB195</f>
        <v>48382.541999999994</v>
      </c>
      <c r="G215" s="390">
        <f>+'5yr'!BO195</f>
        <v>49592.105550000007</v>
      </c>
    </row>
    <row r="216" spans="2:7" hidden="1" x14ac:dyDescent="0.2">
      <c r="B216" s="388" t="str">
        <f>'5yr'!B134</f>
        <v>Maintenance Helper</v>
      </c>
      <c r="C216" s="389">
        <f>'5yr'!O196</f>
        <v>33696</v>
      </c>
      <c r="D216" s="389">
        <f>'5yr'!P196</f>
        <v>2878.2000000000003</v>
      </c>
      <c r="E216" s="389">
        <f>'5yr'!Q196</f>
        <v>2878.2000000000003</v>
      </c>
      <c r="F216" s="389">
        <f>'5yr'!R196</f>
        <v>2878.2000000000003</v>
      </c>
      <c r="G216" s="390">
        <f>'5yr'!S196</f>
        <v>2878.2000000000003</v>
      </c>
    </row>
    <row r="217" spans="2:7" x14ac:dyDescent="0.2">
      <c r="B217" s="388" t="str">
        <f>'5yr'!B135</f>
        <v>Facility Administrator</v>
      </c>
      <c r="C217" s="389">
        <f>'5yr'!O197</f>
        <v>178200.00000000003</v>
      </c>
      <c r="D217" s="389">
        <f>+'5yr'!AB197</f>
        <v>182655.00000000003</v>
      </c>
      <c r="E217" s="389">
        <f>+'5yr'!AO197</f>
        <v>187221.37500000003</v>
      </c>
      <c r="F217" s="389">
        <f>+'5yr'!BB197</f>
        <v>191901.90937499996</v>
      </c>
      <c r="G217" s="390">
        <f>+'5yr'!BO197</f>
        <v>196699.45710937501</v>
      </c>
    </row>
    <row r="218" spans="2:7" x14ac:dyDescent="0.2">
      <c r="B218" s="388" t="str">
        <f>'5yr'!B136</f>
        <v>Administrative Assistant</v>
      </c>
      <c r="C218" s="389">
        <f>'5yr'!O198</f>
        <v>76377.60000000002</v>
      </c>
      <c r="D218" s="389">
        <f>+'5yr'!AB198</f>
        <v>78287.039999999994</v>
      </c>
      <c r="E218" s="389">
        <f>+'5yr'!AO198</f>
        <v>80244.216000000015</v>
      </c>
      <c r="F218" s="389">
        <f>+'5yr'!BB198</f>
        <v>82250.321400000015</v>
      </c>
      <c r="G218" s="390">
        <f>+'5yr'!BO198</f>
        <v>84306.579435000021</v>
      </c>
    </row>
    <row r="219" spans="2:7" hidden="1" x14ac:dyDescent="0.2">
      <c r="B219" s="388"/>
      <c r="C219" s="389"/>
      <c r="D219" s="389">
        <f>+'5yr'!AB199</f>
        <v>0</v>
      </c>
      <c r="E219" s="389">
        <f>+'5yr'!AO199</f>
        <v>0</v>
      </c>
      <c r="F219" s="389">
        <f>+'5yr'!BB199</f>
        <v>0</v>
      </c>
      <c r="G219" s="390">
        <f>+'5yr'!BO199</f>
        <v>0</v>
      </c>
    </row>
    <row r="220" spans="2:7" hidden="1" x14ac:dyDescent="0.2">
      <c r="B220" s="388"/>
      <c r="C220" s="389"/>
      <c r="D220" s="389">
        <f>+'5yr'!AB200</f>
        <v>0</v>
      </c>
      <c r="E220" s="389">
        <f>+'5yr'!AO200</f>
        <v>0</v>
      </c>
      <c r="F220" s="389">
        <f>+'5yr'!BB200</f>
        <v>0</v>
      </c>
      <c r="G220" s="390">
        <f>+'5yr'!BO200</f>
        <v>0</v>
      </c>
    </row>
    <row r="221" spans="2:7" hidden="1" x14ac:dyDescent="0.2">
      <c r="B221" s="388"/>
      <c r="C221" s="389"/>
      <c r="D221" s="389">
        <f>+'5yr'!AB201</f>
        <v>0</v>
      </c>
      <c r="E221" s="389">
        <f>+'5yr'!AO201</f>
        <v>0</v>
      </c>
      <c r="F221" s="389">
        <f>+'5yr'!BB201</f>
        <v>0</v>
      </c>
      <c r="G221" s="390">
        <f>+'5yr'!BO201</f>
        <v>0</v>
      </c>
    </row>
    <row r="222" spans="2:7" x14ac:dyDescent="0.2">
      <c r="B222" s="388" t="s">
        <v>85</v>
      </c>
      <c r="C222" s="389">
        <v>64800</v>
      </c>
      <c r="D222" s="389">
        <f>+'5yr'!AB202</f>
        <v>64471.68</v>
      </c>
      <c r="E222" s="389">
        <f>+'5yr'!AO202</f>
        <v>66083.471999999994</v>
      </c>
      <c r="F222" s="389">
        <f>+'5yr'!BB202</f>
        <v>67735.558800000013</v>
      </c>
      <c r="G222" s="390">
        <f>+'5yr'!BO202</f>
        <v>69428.947769999999</v>
      </c>
    </row>
    <row r="223" spans="2:7" x14ac:dyDescent="0.2">
      <c r="B223" s="388" t="s">
        <v>637</v>
      </c>
      <c r="C223" s="389">
        <v>91800</v>
      </c>
      <c r="D223" s="389">
        <f>+'5yr'!AB203</f>
        <v>77490.000000000015</v>
      </c>
      <c r="E223" s="389">
        <f>+'5yr'!AO203</f>
        <v>79427.25</v>
      </c>
      <c r="F223" s="389">
        <f>+'5yr'!BB203</f>
        <v>81412.93124999998</v>
      </c>
      <c r="G223" s="390">
        <f>+'5yr'!BO203</f>
        <v>83448.254531250001</v>
      </c>
    </row>
    <row r="224" spans="2:7" x14ac:dyDescent="0.2">
      <c r="B224" s="388" t="s">
        <v>86</v>
      </c>
      <c r="C224" s="389">
        <v>64800</v>
      </c>
      <c r="D224" s="389">
        <f>+'5yr'!AB204</f>
        <v>77490.000000000015</v>
      </c>
      <c r="E224" s="389">
        <f>+'5yr'!AO204</f>
        <v>79427.25</v>
      </c>
      <c r="F224" s="389">
        <f>+'5yr'!BB204</f>
        <v>81412.93124999998</v>
      </c>
      <c r="G224" s="390">
        <f>+'5yr'!BO204</f>
        <v>83448.254531250001</v>
      </c>
    </row>
    <row r="225" spans="2:10" x14ac:dyDescent="0.2">
      <c r="B225" s="742"/>
      <c r="C225" s="389"/>
      <c r="D225" s="389"/>
      <c r="E225" s="389"/>
      <c r="F225" s="743">
        <f>+'5yr'!BB205</f>
        <v>0</v>
      </c>
      <c r="G225" s="744">
        <f>+'5yr'!BO205</f>
        <v>0</v>
      </c>
      <c r="H225" s="452"/>
    </row>
    <row r="226" spans="2:10" ht="13.5" thickBot="1" x14ac:dyDescent="0.25">
      <c r="B226" s="745"/>
      <c r="C226" s="753">
        <f>SUM(C190:C225)</f>
        <v>2418732.264</v>
      </c>
      <c r="D226" s="753">
        <f>SUM(D190:D225)</f>
        <v>2440057.0506000007</v>
      </c>
      <c r="E226" s="753">
        <f>SUM(E190:E225)</f>
        <v>2500986.5218650005</v>
      </c>
      <c r="F226" s="753">
        <f>SUM(F190:F225)</f>
        <v>2563439.2299116249</v>
      </c>
      <c r="G226" s="754">
        <f>SUM(G190:G225)</f>
        <v>2627453.2556594159</v>
      </c>
    </row>
    <row r="227" spans="2:10" ht="13.5" thickBot="1" x14ac:dyDescent="0.25">
      <c r="B227" s="32"/>
      <c r="C227" s="32"/>
      <c r="D227" s="39"/>
      <c r="E227" s="39"/>
      <c r="F227" s="32"/>
      <c r="G227" s="32"/>
    </row>
    <row r="228" spans="2:10" x14ac:dyDescent="0.2">
      <c r="B228" s="916" t="s">
        <v>87</v>
      </c>
      <c r="C228" s="917"/>
      <c r="D228" s="917"/>
      <c r="E228" s="917"/>
      <c r="F228" s="917"/>
      <c r="G228" s="918"/>
    </row>
    <row r="229" spans="2:10" x14ac:dyDescent="0.2">
      <c r="B229" s="925" t="s">
        <v>15</v>
      </c>
      <c r="C229" s="930"/>
      <c r="D229" s="930"/>
      <c r="E229" s="930"/>
      <c r="F229" s="930"/>
      <c r="G229" s="926"/>
    </row>
    <row r="230" spans="2:10" ht="13.5" thickBot="1" x14ac:dyDescent="0.25">
      <c r="B230" s="927"/>
      <c r="C230" s="929"/>
      <c r="D230" s="929"/>
      <c r="E230" s="929"/>
      <c r="F230" s="929"/>
      <c r="G230" s="928"/>
    </row>
    <row r="231" spans="2:10" ht="13.5" thickBot="1" x14ac:dyDescent="0.25">
      <c r="B231" s="157"/>
      <c r="C231" s="157" t="str">
        <f>C174</f>
        <v>Year 1</v>
      </c>
      <c r="D231" s="157" t="str">
        <f>D174</f>
        <v>Year 2</v>
      </c>
      <c r="E231" s="157" t="str">
        <f>E174</f>
        <v>Year 3</v>
      </c>
      <c r="F231" s="157" t="str">
        <f>F174</f>
        <v>Year 4</v>
      </c>
      <c r="G231" s="157" t="str">
        <f>G174</f>
        <v>Year 5</v>
      </c>
    </row>
    <row r="232" spans="2:10" x14ac:dyDescent="0.2">
      <c r="B232" s="363" t="s">
        <v>88</v>
      </c>
      <c r="C232" s="364">
        <f>Operations!N6</f>
        <v>9296550</v>
      </c>
      <c r="D232" s="364">
        <f>Operations!S6</f>
        <v>9813025</v>
      </c>
      <c r="E232" s="364">
        <f>Operations!X6</f>
        <v>10922625</v>
      </c>
      <c r="F232" s="364">
        <f>Operations!AC6</f>
        <v>11442750</v>
      </c>
      <c r="G232" s="365">
        <f>Operations!AH6</f>
        <v>12483000</v>
      </c>
    </row>
    <row r="233" spans="2:10" x14ac:dyDescent="0.2">
      <c r="B233" s="198" t="s">
        <v>23</v>
      </c>
      <c r="C233" s="172">
        <f>+C54</f>
        <v>4210785.1949999994</v>
      </c>
      <c r="D233" s="172">
        <f>+D54</f>
        <v>4422894.4404999996</v>
      </c>
      <c r="E233" s="172">
        <f>+E54</f>
        <v>5199065.58</v>
      </c>
      <c r="F233" s="172">
        <f>+F54</f>
        <v>5397331.9211281259</v>
      </c>
      <c r="G233" s="172">
        <f>+G54</f>
        <v>5743202.356765829</v>
      </c>
    </row>
    <row r="234" spans="2:10" x14ac:dyDescent="0.2">
      <c r="B234" s="366" t="s">
        <v>89</v>
      </c>
      <c r="C234" s="367">
        <f>+C232-C233</f>
        <v>5085764.8050000006</v>
      </c>
      <c r="D234" s="367">
        <f>+D232-D233</f>
        <v>5390130.5595000004</v>
      </c>
      <c r="E234" s="367">
        <f>+E232-E233</f>
        <v>5723559.4199999999</v>
      </c>
      <c r="F234" s="367">
        <f>+F232-F233</f>
        <v>6045418.0788718741</v>
      </c>
      <c r="G234" s="367">
        <f>+G232-G233</f>
        <v>6739797.643234171</v>
      </c>
    </row>
    <row r="235" spans="2:10" ht="14.25" customHeight="1" x14ac:dyDescent="0.2">
      <c r="B235" s="74" t="s">
        <v>90</v>
      </c>
      <c r="C235" s="173">
        <f>+C116</f>
        <v>65075.849999999991</v>
      </c>
      <c r="D235" s="173">
        <f>+D116</f>
        <v>68691.174999999988</v>
      </c>
      <c r="E235" s="173">
        <f>+E116</f>
        <v>76458.375</v>
      </c>
      <c r="F235" s="173">
        <f>+F116</f>
        <v>80099.25</v>
      </c>
      <c r="G235" s="173">
        <f>+G116</f>
        <v>87381</v>
      </c>
      <c r="H235" s="755"/>
    </row>
    <row r="236" spans="2:10" ht="14.25" customHeight="1" x14ac:dyDescent="0.2">
      <c r="B236" s="74" t="s">
        <v>91</v>
      </c>
      <c r="C236" s="173">
        <f>+C108</f>
        <v>4397662.6280760001</v>
      </c>
      <c r="D236" s="173">
        <f>+D108</f>
        <v>4494432.7393779</v>
      </c>
      <c r="E236" s="173">
        <f>+E108</f>
        <v>4684168.7303206082</v>
      </c>
      <c r="F236" s="173">
        <f>+F108</f>
        <v>4783518.1281679999</v>
      </c>
      <c r="G236" s="173">
        <f>+G108</f>
        <v>4944341.7993939547</v>
      </c>
      <c r="H236" s="39"/>
      <c r="I236" s="231"/>
      <c r="J236" s="231"/>
    </row>
    <row r="237" spans="2:10" x14ac:dyDescent="0.2">
      <c r="B237" s="369" t="s">
        <v>92</v>
      </c>
      <c r="C237" s="367">
        <f>+C234-C235-C236</f>
        <v>623026.32692400087</v>
      </c>
      <c r="D237" s="367">
        <f>+D234-D235-D236</f>
        <v>827006.6451221006</v>
      </c>
      <c r="E237" s="367">
        <f>+E234-E235-E236</f>
        <v>962932.31467939168</v>
      </c>
      <c r="F237" s="367">
        <f>+F234-F235-F236</f>
        <v>1181800.7007038742</v>
      </c>
      <c r="G237" s="367">
        <f>+G234-G235-G236</f>
        <v>1708074.8438402163</v>
      </c>
      <c r="H237" s="755"/>
      <c r="I237" s="456"/>
    </row>
    <row r="238" spans="2:10" x14ac:dyDescent="0.2">
      <c r="B238" s="369" t="s">
        <v>93</v>
      </c>
      <c r="C238" s="370">
        <f>Operations!N82</f>
        <v>0</v>
      </c>
      <c r="D238" s="370">
        <f>Operations!S82</f>
        <v>0</v>
      </c>
      <c r="E238" s="370">
        <f>Operations!X82</f>
        <v>0</v>
      </c>
      <c r="F238" s="370">
        <f>Operations!AC82</f>
        <v>0</v>
      </c>
      <c r="G238" s="371">
        <f>Operations!AH82</f>
        <v>0</v>
      </c>
    </row>
    <row r="239" spans="2:10" x14ac:dyDescent="0.2">
      <c r="B239" s="369" t="s">
        <v>94</v>
      </c>
      <c r="C239" s="370">
        <f>Operations!N84</f>
        <v>0</v>
      </c>
      <c r="D239" s="370">
        <f>Operations!S84</f>
        <v>0</v>
      </c>
      <c r="E239" s="370">
        <f>Operations!X84</f>
        <v>0</v>
      </c>
      <c r="F239" s="370">
        <f>Operations!AC84</f>
        <v>0</v>
      </c>
      <c r="G239" s="371">
        <f>Operations!AH84</f>
        <v>0</v>
      </c>
    </row>
    <row r="240" spans="2:10" x14ac:dyDescent="0.2">
      <c r="B240" s="369" t="s">
        <v>95</v>
      </c>
      <c r="C240" s="370">
        <f>Operations!N86</f>
        <v>0</v>
      </c>
      <c r="D240" s="370">
        <f>Operations!S86</f>
        <v>0</v>
      </c>
      <c r="E240" s="370">
        <f>Operations!X86</f>
        <v>0</v>
      </c>
      <c r="F240" s="370">
        <f>Operations!AC86</f>
        <v>0</v>
      </c>
      <c r="G240" s="371">
        <f>Operations!AH86</f>
        <v>0</v>
      </c>
    </row>
    <row r="241" spans="1:7" ht="14.25" customHeight="1" x14ac:dyDescent="0.2">
      <c r="B241" s="369" t="s">
        <v>96</v>
      </c>
      <c r="C241" s="367">
        <f>Operations!N88</f>
        <v>677912.82692399854</v>
      </c>
      <c r="D241" s="367">
        <f>Operations!S88</f>
        <v>883978.01312209642</v>
      </c>
      <c r="E241" s="367">
        <f>Operations!X88</f>
        <v>1006357.8730311822</v>
      </c>
      <c r="F241" s="367">
        <f>Operations!AC88</f>
        <v>1212987.2815356273</v>
      </c>
      <c r="G241" s="368">
        <f>Operations!AH88</f>
        <v>1735966.822734639</v>
      </c>
    </row>
    <row r="242" spans="1:7" ht="13.5" thickBot="1" x14ac:dyDescent="0.25">
      <c r="B242" s="372" t="s">
        <v>97</v>
      </c>
      <c r="C242" s="373">
        <f>Operations!N90</f>
        <v>0</v>
      </c>
      <c r="D242" s="374">
        <f>Operations!S90</f>
        <v>0</v>
      </c>
      <c r="E242" s="374">
        <f>Operations!X90</f>
        <v>0</v>
      </c>
      <c r="F242" s="374">
        <f>Operations!AC90</f>
        <v>0</v>
      </c>
      <c r="G242" s="375">
        <f>Operations!AH90</f>
        <v>0</v>
      </c>
    </row>
    <row r="243" spans="1:7" ht="13.5" thickBot="1" x14ac:dyDescent="0.25">
      <c r="B243" s="376" t="s">
        <v>98</v>
      </c>
      <c r="C243" s="377">
        <f>C241-C242</f>
        <v>677912.82692399854</v>
      </c>
      <c r="D243" s="377">
        <f>D241-D242</f>
        <v>883978.01312209642</v>
      </c>
      <c r="E243" s="377">
        <f>E241-E242</f>
        <v>1006357.8730311822</v>
      </c>
      <c r="F243" s="377">
        <f>F241-F242</f>
        <v>1212987.2815356273</v>
      </c>
      <c r="G243" s="377">
        <f>G241-G242</f>
        <v>1735966.822734639</v>
      </c>
    </row>
    <row r="244" spans="1:7" x14ac:dyDescent="0.2">
      <c r="B244" s="32"/>
      <c r="C244" s="32"/>
      <c r="D244" s="32"/>
      <c r="E244" s="32"/>
      <c r="F244" s="32"/>
      <c r="G244" s="32"/>
    </row>
    <row r="245" spans="1:7" hidden="1" x14ac:dyDescent="0.2">
      <c r="B245" s="916" t="s">
        <v>99</v>
      </c>
      <c r="C245" s="917"/>
      <c r="D245" s="917"/>
      <c r="E245" s="917"/>
      <c r="F245" s="917"/>
      <c r="G245" s="918"/>
    </row>
    <row r="246" spans="1:7" hidden="1" x14ac:dyDescent="0.2">
      <c r="A246" s="29"/>
      <c r="B246" s="925" t="str">
        <f>B229</f>
        <v>Oasis Point Rehabilitation Hospital</v>
      </c>
      <c r="C246" s="930"/>
      <c r="D246" s="930"/>
      <c r="E246" s="930"/>
      <c r="F246" s="930"/>
      <c r="G246" s="926"/>
    </row>
    <row r="247" spans="1:7" ht="13.5" hidden="1" thickBot="1" x14ac:dyDescent="0.25">
      <c r="B247" s="927" t="s">
        <v>100</v>
      </c>
      <c r="C247" s="929"/>
      <c r="D247" s="929"/>
      <c r="E247" s="929"/>
      <c r="F247" s="929"/>
      <c r="G247" s="928"/>
    </row>
    <row r="248" spans="1:7" ht="13.5" hidden="1" thickBot="1" x14ac:dyDescent="0.25">
      <c r="B248" s="157"/>
      <c r="C248" s="157" t="str">
        <f>C231</f>
        <v>Year 1</v>
      </c>
      <c r="D248" s="157" t="str">
        <f>D231</f>
        <v>Year 2</v>
      </c>
      <c r="E248" s="157" t="str">
        <f>E231</f>
        <v>Year 3</v>
      </c>
      <c r="F248" s="157" t="str">
        <f>F231</f>
        <v>Year 4</v>
      </c>
      <c r="G248" s="157" t="str">
        <f>G231</f>
        <v>Year 5</v>
      </c>
    </row>
    <row r="249" spans="1:7" hidden="1" x14ac:dyDescent="0.2">
      <c r="B249" s="70" t="s">
        <v>101</v>
      </c>
      <c r="C249" s="83"/>
      <c r="D249" s="83"/>
      <c r="E249" s="83"/>
      <c r="F249" s="83"/>
      <c r="G249" s="84"/>
    </row>
    <row r="250" spans="1:7" hidden="1" x14ac:dyDescent="0.2">
      <c r="B250" s="88" t="s">
        <v>102</v>
      </c>
      <c r="C250" s="133" t="e">
        <f>#REF!</f>
        <v>#REF!</v>
      </c>
      <c r="D250" s="133" t="e">
        <f>#REF!</f>
        <v>#REF!</v>
      </c>
      <c r="E250" s="133" t="e">
        <f>#REF!</f>
        <v>#REF!</v>
      </c>
      <c r="F250" s="133" t="e">
        <f>#REF!</f>
        <v>#REF!</v>
      </c>
      <c r="G250" s="134" t="e">
        <f>#REF!</f>
        <v>#REF!</v>
      </c>
    </row>
    <row r="251" spans="1:7" hidden="1" x14ac:dyDescent="0.2">
      <c r="B251" s="33" t="s">
        <v>103</v>
      </c>
      <c r="C251" s="174" t="e">
        <f>#REF!</f>
        <v>#REF!</v>
      </c>
      <c r="D251" s="174" t="e">
        <f>#REF!</f>
        <v>#REF!</v>
      </c>
      <c r="E251" s="174" t="e">
        <f>#REF!</f>
        <v>#REF!</v>
      </c>
      <c r="F251" s="174" t="e">
        <f>#REF!</f>
        <v>#REF!</v>
      </c>
      <c r="G251" s="175" t="e">
        <f>#REF!</f>
        <v>#REF!</v>
      </c>
    </row>
    <row r="252" spans="1:7" hidden="1" x14ac:dyDescent="0.2">
      <c r="B252" s="33" t="s">
        <v>104</v>
      </c>
      <c r="C252" s="176" t="e">
        <f>#REF!</f>
        <v>#REF!</v>
      </c>
      <c r="D252" s="176" t="e">
        <f>#REF!</f>
        <v>#REF!</v>
      </c>
      <c r="E252" s="176" t="e">
        <f>#REF!</f>
        <v>#REF!</v>
      </c>
      <c r="F252" s="176" t="e">
        <f>#REF!</f>
        <v>#REF!</v>
      </c>
      <c r="G252" s="177" t="e">
        <f>#REF!</f>
        <v>#REF!</v>
      </c>
    </row>
    <row r="253" spans="1:7" hidden="1" x14ac:dyDescent="0.2">
      <c r="B253" s="33" t="s">
        <v>105</v>
      </c>
      <c r="C253" s="174" t="e">
        <f>#REF!</f>
        <v>#REF!</v>
      </c>
      <c r="D253" s="174" t="e">
        <f>#REF!</f>
        <v>#REF!</v>
      </c>
      <c r="E253" s="174" t="e">
        <f>#REF!</f>
        <v>#REF!</v>
      </c>
      <c r="F253" s="174" t="e">
        <f>#REF!</f>
        <v>#REF!</v>
      </c>
      <c r="G253" s="175" t="e">
        <f>#REF!</f>
        <v>#REF!</v>
      </c>
    </row>
    <row r="254" spans="1:7" hidden="1" x14ac:dyDescent="0.2">
      <c r="B254" s="33" t="s">
        <v>106</v>
      </c>
      <c r="C254" s="174" t="e">
        <f>#REF!</f>
        <v>#REF!</v>
      </c>
      <c r="D254" s="174" t="e">
        <f>#REF!</f>
        <v>#REF!</v>
      </c>
      <c r="E254" s="174" t="e">
        <f>#REF!</f>
        <v>#REF!</v>
      </c>
      <c r="F254" s="174" t="e">
        <f>#REF!</f>
        <v>#REF!</v>
      </c>
      <c r="G254" s="175" t="e">
        <f>#REF!</f>
        <v>#REF!</v>
      </c>
    </row>
    <row r="255" spans="1:7" hidden="1" x14ac:dyDescent="0.2">
      <c r="B255" s="33" t="s">
        <v>107</v>
      </c>
      <c r="C255" s="174" t="e">
        <f>#REF!</f>
        <v>#REF!</v>
      </c>
      <c r="D255" s="174" t="e">
        <f>#REF!</f>
        <v>#REF!</v>
      </c>
      <c r="E255" s="174" t="e">
        <f>#REF!</f>
        <v>#REF!</v>
      </c>
      <c r="F255" s="174" t="e">
        <f>#REF!</f>
        <v>#REF!</v>
      </c>
      <c r="G255" s="175" t="e">
        <f>#REF!</f>
        <v>#REF!</v>
      </c>
    </row>
    <row r="256" spans="1:7" hidden="1" x14ac:dyDescent="0.2">
      <c r="B256" s="88" t="s">
        <v>108</v>
      </c>
      <c r="C256" s="133" t="e">
        <f>SUM(C250:C255)</f>
        <v>#REF!</v>
      </c>
      <c r="D256" s="133" t="e">
        <f>SUM(D250:D255)</f>
        <v>#REF!</v>
      </c>
      <c r="E256" s="133" t="e">
        <f>SUM(E250:E255)</f>
        <v>#REF!</v>
      </c>
      <c r="F256" s="133" t="e">
        <f>SUM(F250:F255)</f>
        <v>#REF!</v>
      </c>
      <c r="G256" s="134" t="e">
        <f>SUM(G250:G255)</f>
        <v>#REF!</v>
      </c>
    </row>
    <row r="257" spans="1:7" hidden="1" x14ac:dyDescent="0.2">
      <c r="B257" s="33"/>
      <c r="C257" s="35"/>
      <c r="D257" s="35"/>
      <c r="E257" s="35"/>
      <c r="F257" s="35"/>
      <c r="G257" s="36"/>
    </row>
    <row r="258" spans="1:7" hidden="1" x14ac:dyDescent="0.2">
      <c r="B258" s="33" t="s">
        <v>109</v>
      </c>
      <c r="C258" s="35"/>
      <c r="D258" s="35"/>
      <c r="E258" s="35"/>
      <c r="F258" s="35"/>
      <c r="G258" s="36"/>
    </row>
    <row r="259" spans="1:7" hidden="1" x14ac:dyDescent="0.2">
      <c r="B259" s="33" t="s">
        <v>110</v>
      </c>
      <c r="C259" s="178" t="e">
        <f>#REF!</f>
        <v>#REF!</v>
      </c>
      <c r="D259" s="178" t="e">
        <f>#REF!</f>
        <v>#REF!</v>
      </c>
      <c r="E259" s="178" t="e">
        <f>#REF!</f>
        <v>#REF!</v>
      </c>
      <c r="F259" s="178" t="e">
        <f>#REF!</f>
        <v>#REF!</v>
      </c>
      <c r="G259" s="179" t="e">
        <f>#REF!</f>
        <v>#REF!</v>
      </c>
    </row>
    <row r="260" spans="1:7" hidden="1" x14ac:dyDescent="0.2">
      <c r="B260" s="33" t="s">
        <v>111</v>
      </c>
      <c r="C260" s="174" t="e">
        <f>-#REF!</f>
        <v>#REF!</v>
      </c>
      <c r="D260" s="174" t="e">
        <f>#REF!</f>
        <v>#REF!</v>
      </c>
      <c r="E260" s="174" t="e">
        <f>#REF!</f>
        <v>#REF!</v>
      </c>
      <c r="F260" s="174" t="e">
        <f>#REF!</f>
        <v>#REF!</v>
      </c>
      <c r="G260" s="175" t="e">
        <f>#REF!</f>
        <v>#REF!</v>
      </c>
    </row>
    <row r="261" spans="1:7" hidden="1" x14ac:dyDescent="0.2">
      <c r="B261" s="88" t="s">
        <v>112</v>
      </c>
      <c r="C261" s="133" t="e">
        <f>SUM(C259:C260)</f>
        <v>#REF!</v>
      </c>
      <c r="D261" s="133" t="e">
        <f>SUM(D259:D260)</f>
        <v>#REF!</v>
      </c>
      <c r="E261" s="133" t="e">
        <f>SUM(E259:E260)</f>
        <v>#REF!</v>
      </c>
      <c r="F261" s="133" t="e">
        <f>SUM(F259:F260)</f>
        <v>#REF!</v>
      </c>
      <c r="G261" s="134" t="e">
        <f>SUM(G259:G260)</f>
        <v>#REF!</v>
      </c>
    </row>
    <row r="262" spans="1:7" hidden="1" x14ac:dyDescent="0.2">
      <c r="B262" s="33" t="s">
        <v>113</v>
      </c>
      <c r="C262" s="174" t="e">
        <f>#REF!</f>
        <v>#REF!</v>
      </c>
      <c r="D262" s="174" t="e">
        <f>#REF!</f>
        <v>#REF!</v>
      </c>
      <c r="E262" s="174" t="e">
        <f>#REF!</f>
        <v>#REF!</v>
      </c>
      <c r="F262" s="174" t="e">
        <f>#REF!</f>
        <v>#REF!</v>
      </c>
      <c r="G262" s="175" t="e">
        <f>#REF!</f>
        <v>#REF!</v>
      </c>
    </row>
    <row r="263" spans="1:7" hidden="1" x14ac:dyDescent="0.2">
      <c r="B263" s="33" t="s">
        <v>114</v>
      </c>
      <c r="C263" s="174" t="e">
        <f>#REF!</f>
        <v>#REF!</v>
      </c>
      <c r="D263" s="174" t="e">
        <f>#REF!</f>
        <v>#REF!</v>
      </c>
      <c r="E263" s="174" t="e">
        <f>#REF!</f>
        <v>#REF!</v>
      </c>
      <c r="F263" s="174" t="e">
        <f>#REF!</f>
        <v>#REF!</v>
      </c>
      <c r="G263" s="175" t="e">
        <f>#REF!</f>
        <v>#REF!</v>
      </c>
    </row>
    <row r="264" spans="1:7" hidden="1" x14ac:dyDescent="0.2">
      <c r="B264" s="33" t="s">
        <v>115</v>
      </c>
      <c r="C264" s="174" t="e">
        <f>#REF!</f>
        <v>#REF!</v>
      </c>
      <c r="D264" s="174" t="e">
        <f>#REF!</f>
        <v>#REF!</v>
      </c>
      <c r="E264" s="174" t="e">
        <f>#REF!</f>
        <v>#REF!</v>
      </c>
      <c r="F264" s="174" t="e">
        <f>#REF!</f>
        <v>#REF!</v>
      </c>
      <c r="G264" s="175" t="e">
        <f>#REF!</f>
        <v>#REF!</v>
      </c>
    </row>
    <row r="265" spans="1:7" hidden="1" x14ac:dyDescent="0.2">
      <c r="A265" s="30"/>
      <c r="B265" s="33" t="s">
        <v>116</v>
      </c>
      <c r="C265" s="176" t="e">
        <f>#REF!</f>
        <v>#REF!</v>
      </c>
      <c r="D265" s="174" t="e">
        <f>#REF!</f>
        <v>#REF!</v>
      </c>
      <c r="E265" s="174" t="e">
        <f>#REF!</f>
        <v>#REF!</v>
      </c>
      <c r="F265" s="174" t="e">
        <f>#REF!</f>
        <v>#REF!</v>
      </c>
      <c r="G265" s="175" t="e">
        <f>#REF!</f>
        <v>#REF!</v>
      </c>
    </row>
    <row r="266" spans="1:7" hidden="1" x14ac:dyDescent="0.2">
      <c r="A266" s="30"/>
      <c r="B266" s="88" t="s">
        <v>117</v>
      </c>
      <c r="C266" s="135" t="e">
        <f>SUM(C263:C265)</f>
        <v>#REF!</v>
      </c>
      <c r="D266" s="136" t="e">
        <f>SUM(D263:D265)</f>
        <v>#REF!</v>
      </c>
      <c r="E266" s="136" t="e">
        <f>SUM(E263:E265)</f>
        <v>#REF!</v>
      </c>
      <c r="F266" s="136" t="e">
        <f>SUM(F263:F265)</f>
        <v>#REF!</v>
      </c>
      <c r="G266" s="137" t="e">
        <f>SUM(G263:G265)</f>
        <v>#REF!</v>
      </c>
    </row>
    <row r="267" spans="1:7" hidden="1" x14ac:dyDescent="0.2">
      <c r="A267" s="30"/>
      <c r="B267" s="33" t="s">
        <v>118</v>
      </c>
      <c r="C267" s="180" t="e">
        <f>C256-C261+C266</f>
        <v>#REF!</v>
      </c>
      <c r="D267" s="180" t="e">
        <f>D256-D261+D266</f>
        <v>#REF!</v>
      </c>
      <c r="E267" s="180" t="e">
        <f>E256-E261+E266</f>
        <v>#REF!</v>
      </c>
      <c r="F267" s="180" t="e">
        <f>F256-F261+F266</f>
        <v>#REF!</v>
      </c>
      <c r="G267" s="181" t="e">
        <f>G256-G261+G266</f>
        <v>#REF!</v>
      </c>
    </row>
    <row r="268" spans="1:7" hidden="1" x14ac:dyDescent="0.2">
      <c r="A268" s="30"/>
      <c r="B268" s="33" t="s">
        <v>119</v>
      </c>
      <c r="C268" s="180" t="e">
        <f>#REF!</f>
        <v>#REF!</v>
      </c>
      <c r="D268" s="180" t="e">
        <f>#REF!</f>
        <v>#REF!</v>
      </c>
      <c r="E268" s="180" t="e">
        <f>D269</f>
        <v>#REF!</v>
      </c>
      <c r="F268" s="180" t="e">
        <f>E269</f>
        <v>#REF!</v>
      </c>
      <c r="G268" s="181" t="e">
        <f>F269</f>
        <v>#REF!</v>
      </c>
    </row>
    <row r="269" spans="1:7" ht="13.5" hidden="1" thickBot="1" x14ac:dyDescent="0.25">
      <c r="A269" s="30"/>
      <c r="B269" s="132" t="s">
        <v>120</v>
      </c>
      <c r="C269" s="138" t="e">
        <f>SUM(C267:C268)</f>
        <v>#REF!</v>
      </c>
      <c r="D269" s="138" t="e">
        <f>SUM(D267:D268)</f>
        <v>#REF!</v>
      </c>
      <c r="E269" s="138" t="e">
        <f>SUM(E267:E268)</f>
        <v>#REF!</v>
      </c>
      <c r="F269" s="138" t="e">
        <f>SUM(F267:F268)</f>
        <v>#REF!</v>
      </c>
      <c r="G269" s="139" t="e">
        <f>SUM(G267:G268)</f>
        <v>#REF!</v>
      </c>
    </row>
    <row r="270" spans="1:7" ht="13.5" hidden="1" thickBot="1" x14ac:dyDescent="0.25">
      <c r="A270" s="30"/>
      <c r="C270" s="31" t="e">
        <f>C269-C277</f>
        <v>#REF!</v>
      </c>
      <c r="D270" s="31" t="e">
        <f>D269-D277</f>
        <v>#REF!</v>
      </c>
      <c r="E270" s="31" t="e">
        <f>E269-E277</f>
        <v>#REF!</v>
      </c>
      <c r="F270" s="31" t="e">
        <f>F269-F277</f>
        <v>#REF!</v>
      </c>
      <c r="G270" s="31" t="e">
        <f>G269-G277</f>
        <v>#REF!</v>
      </c>
    </row>
    <row r="271" spans="1:7" hidden="1" x14ac:dyDescent="0.2">
      <c r="A271" s="30"/>
      <c r="B271" s="937" t="s">
        <v>121</v>
      </c>
      <c r="C271" s="938"/>
      <c r="D271" s="938"/>
      <c r="E271" s="938"/>
      <c r="F271" s="938"/>
      <c r="G271" s="939"/>
    </row>
    <row r="272" spans="1:7" hidden="1" x14ac:dyDescent="0.2">
      <c r="A272" s="30"/>
      <c r="B272" s="919" t="str">
        <f>B246</f>
        <v>Oasis Point Rehabilitation Hospital</v>
      </c>
      <c r="C272" s="920"/>
      <c r="D272" s="920"/>
      <c r="E272" s="920"/>
      <c r="F272" s="920"/>
      <c r="G272" s="921"/>
    </row>
    <row r="273" spans="1:7" ht="13.5" hidden="1" thickBot="1" x14ac:dyDescent="0.25">
      <c r="A273" s="30"/>
      <c r="B273" s="934" t="s">
        <v>122</v>
      </c>
      <c r="C273" s="935"/>
      <c r="D273" s="935"/>
      <c r="E273" s="935"/>
      <c r="F273" s="935"/>
      <c r="G273" s="936"/>
    </row>
    <row r="274" spans="1:7" ht="13.5" hidden="1" thickBot="1" x14ac:dyDescent="0.25">
      <c r="A274" s="30"/>
      <c r="B274" s="772"/>
      <c r="C274" s="206" t="str">
        <f>C248</f>
        <v>Year 1</v>
      </c>
      <c r="D274" s="206" t="str">
        <f>D248</f>
        <v>Year 2</v>
      </c>
      <c r="E274" s="206" t="str">
        <f>E248</f>
        <v>Year 3</v>
      </c>
      <c r="F274" s="206" t="str">
        <f>F248</f>
        <v>Year 4</v>
      </c>
      <c r="G274" s="206" t="str">
        <f>G248</f>
        <v>Year 5</v>
      </c>
    </row>
    <row r="275" spans="1:7" hidden="1" x14ac:dyDescent="0.2">
      <c r="A275" s="30"/>
      <c r="B275" s="207" t="s">
        <v>123</v>
      </c>
      <c r="C275" s="208"/>
      <c r="D275" s="208"/>
      <c r="E275" s="208"/>
      <c r="F275" s="208"/>
      <c r="G275" s="209"/>
    </row>
    <row r="276" spans="1:7" hidden="1" x14ac:dyDescent="0.2">
      <c r="A276" s="30"/>
      <c r="B276" s="207" t="s">
        <v>124</v>
      </c>
      <c r="C276" s="208"/>
      <c r="D276" s="208"/>
      <c r="E276" s="208"/>
      <c r="F276" s="208"/>
      <c r="G276" s="209"/>
    </row>
    <row r="277" spans="1:7" hidden="1" x14ac:dyDescent="0.2">
      <c r="A277" s="30"/>
      <c r="B277" s="207" t="s">
        <v>125</v>
      </c>
      <c r="C277" s="210" t="e">
        <f>#REF!</f>
        <v>#REF!</v>
      </c>
      <c r="D277" s="210" t="e">
        <f>#REF!</f>
        <v>#REF!</v>
      </c>
      <c r="E277" s="210" t="e">
        <f>#REF!</f>
        <v>#REF!</v>
      </c>
      <c r="F277" s="210" t="e">
        <f>#REF!</f>
        <v>#REF!</v>
      </c>
      <c r="G277" s="211" t="e">
        <f>#REF!</f>
        <v>#REF!</v>
      </c>
    </row>
    <row r="278" spans="1:7" ht="13.5" hidden="1" customHeight="1" x14ac:dyDescent="0.2">
      <c r="A278" s="30"/>
      <c r="B278" s="207" t="s">
        <v>126</v>
      </c>
      <c r="C278" s="180" t="e">
        <f>#REF!</f>
        <v>#REF!</v>
      </c>
      <c r="D278" s="180" t="e">
        <f>#REF!</f>
        <v>#REF!</v>
      </c>
      <c r="E278" s="180" t="e">
        <f>#REF!</f>
        <v>#REF!</v>
      </c>
      <c r="F278" s="180" t="e">
        <f>#REF!</f>
        <v>#REF!</v>
      </c>
      <c r="G278" s="181" t="e">
        <f>#REF!</f>
        <v>#REF!</v>
      </c>
    </row>
    <row r="279" spans="1:7" ht="13.5" hidden="1" customHeight="1" x14ac:dyDescent="0.2">
      <c r="B279" s="207" t="s">
        <v>127</v>
      </c>
      <c r="C279" s="180" t="e">
        <f>#REF!</f>
        <v>#REF!</v>
      </c>
      <c r="D279" s="180" t="e">
        <f>#REF!</f>
        <v>#REF!</v>
      </c>
      <c r="E279" s="180" t="e">
        <f>#REF!</f>
        <v>#REF!</v>
      </c>
      <c r="F279" s="180" t="e">
        <f>#REF!</f>
        <v>#REF!</v>
      </c>
      <c r="G279" s="181" t="e">
        <f>#REF!</f>
        <v>#REF!</v>
      </c>
    </row>
    <row r="280" spans="1:7" hidden="1" x14ac:dyDescent="0.2">
      <c r="B280" s="212" t="s">
        <v>128</v>
      </c>
      <c r="C280" s="135" t="e">
        <f>SUM(C277:C279)</f>
        <v>#REF!</v>
      </c>
      <c r="D280" s="135" t="e">
        <f>SUM(D277:D279)</f>
        <v>#REF!</v>
      </c>
      <c r="E280" s="135" t="e">
        <f>SUM(E277:E279)</f>
        <v>#REF!</v>
      </c>
      <c r="F280" s="135" t="e">
        <f>SUM(F277:F279)</f>
        <v>#REF!</v>
      </c>
      <c r="G280" s="213" t="e">
        <f>SUM(G277:G279)</f>
        <v>#REF!</v>
      </c>
    </row>
    <row r="281" spans="1:7" ht="12" hidden="1" customHeight="1" x14ac:dyDescent="0.2">
      <c r="B281" s="207" t="s">
        <v>129</v>
      </c>
      <c r="C281" s="180" t="e">
        <f>#REF!</f>
        <v>#REF!</v>
      </c>
      <c r="D281" s="180" t="e">
        <f>#REF!</f>
        <v>#REF!</v>
      </c>
      <c r="E281" s="180" t="e">
        <f>#REF!</f>
        <v>#REF!</v>
      </c>
      <c r="F281" s="180" t="e">
        <f>#REF!</f>
        <v>#REF!</v>
      </c>
      <c r="G281" s="181" t="e">
        <f>#REF!</f>
        <v>#REF!</v>
      </c>
    </row>
    <row r="282" spans="1:7" ht="12" hidden="1" customHeight="1" x14ac:dyDescent="0.2">
      <c r="B282" s="214" t="s">
        <v>130</v>
      </c>
      <c r="C282" s="215" t="e">
        <f>C280+C281</f>
        <v>#REF!</v>
      </c>
      <c r="D282" s="215" t="e">
        <f>D280+D281</f>
        <v>#REF!</v>
      </c>
      <c r="E282" s="215" t="e">
        <f>E280+E281</f>
        <v>#REF!</v>
      </c>
      <c r="F282" s="215" t="e">
        <f>F280+F281</f>
        <v>#REF!</v>
      </c>
      <c r="G282" s="216" t="e">
        <f>G280+G281</f>
        <v>#REF!</v>
      </c>
    </row>
    <row r="283" spans="1:7" ht="12" hidden="1" customHeight="1" x14ac:dyDescent="0.2">
      <c r="B283" s="207"/>
      <c r="C283" s="217"/>
      <c r="D283" s="217"/>
      <c r="E283" s="217"/>
      <c r="F283" s="217"/>
      <c r="G283" s="218"/>
    </row>
    <row r="284" spans="1:7" hidden="1" x14ac:dyDescent="0.2">
      <c r="B284" s="207" t="s">
        <v>131</v>
      </c>
      <c r="C284" s="217"/>
      <c r="D284" s="217"/>
      <c r="E284" s="217"/>
      <c r="F284" s="217"/>
      <c r="G284" s="218"/>
    </row>
    <row r="285" spans="1:7" hidden="1" x14ac:dyDescent="0.2">
      <c r="B285" s="207" t="s">
        <v>132</v>
      </c>
      <c r="C285" s="217"/>
      <c r="D285" s="217"/>
      <c r="E285" s="217"/>
      <c r="F285" s="217"/>
      <c r="G285" s="218"/>
    </row>
    <row r="286" spans="1:7" hidden="1" x14ac:dyDescent="0.2">
      <c r="B286" s="207" t="s">
        <v>133</v>
      </c>
      <c r="C286" s="180" t="e">
        <f>#REF!</f>
        <v>#REF!</v>
      </c>
      <c r="D286" s="180" t="e">
        <f>#REF!</f>
        <v>#REF!</v>
      </c>
      <c r="E286" s="180" t="e">
        <f>#REF!</f>
        <v>#REF!</v>
      </c>
      <c r="F286" s="180" t="e">
        <f>#REF!</f>
        <v>#REF!</v>
      </c>
      <c r="G286" s="181" t="e">
        <f>#REF!</f>
        <v>#REF!</v>
      </c>
    </row>
    <row r="287" spans="1:7" hidden="1" x14ac:dyDescent="0.2">
      <c r="B287" s="207" t="s">
        <v>134</v>
      </c>
      <c r="C287" s="180" t="e">
        <f>#REF!</f>
        <v>#REF!</v>
      </c>
      <c r="D287" s="180" t="e">
        <f>#REF!</f>
        <v>#REF!</v>
      </c>
      <c r="E287" s="180" t="e">
        <f>#REF!</f>
        <v>#REF!</v>
      </c>
      <c r="F287" s="180" t="e">
        <f>#REF!</f>
        <v>#REF!</v>
      </c>
      <c r="G287" s="181" t="e">
        <f>#REF!</f>
        <v>#REF!</v>
      </c>
    </row>
    <row r="288" spans="1:7" hidden="1" x14ac:dyDescent="0.2">
      <c r="B288" s="207" t="s">
        <v>135</v>
      </c>
      <c r="C288" s="180" t="e">
        <f>#REF!</f>
        <v>#REF!</v>
      </c>
      <c r="D288" s="180" t="e">
        <f>#REF!</f>
        <v>#REF!</v>
      </c>
      <c r="E288" s="180" t="e">
        <f>#REF!</f>
        <v>#REF!</v>
      </c>
      <c r="F288" s="180" t="e">
        <f>#REF!</f>
        <v>#REF!</v>
      </c>
      <c r="G288" s="181" t="e">
        <f>#REF!</f>
        <v>#REF!</v>
      </c>
    </row>
    <row r="289" spans="2:8" hidden="1" x14ac:dyDescent="0.2">
      <c r="B289" s="212" t="s">
        <v>136</v>
      </c>
      <c r="C289" s="135" t="e">
        <f>SUM(C286:C288)</f>
        <v>#REF!</v>
      </c>
      <c r="D289" s="135" t="e">
        <f>SUM(D286:D288)</f>
        <v>#REF!</v>
      </c>
      <c r="E289" s="135" t="e">
        <f>SUM(E286:E288)</f>
        <v>#REF!</v>
      </c>
      <c r="F289" s="135" t="e">
        <f>SUM(F286:F288)</f>
        <v>#REF!</v>
      </c>
      <c r="G289" s="213" t="e">
        <f>SUM(G286:G288)</f>
        <v>#REF!</v>
      </c>
    </row>
    <row r="290" spans="2:8" hidden="1" x14ac:dyDescent="0.2">
      <c r="B290" s="219"/>
      <c r="C290" s="220"/>
      <c r="D290" s="220"/>
      <c r="E290" s="220"/>
      <c r="F290" s="220"/>
      <c r="G290" s="221"/>
    </row>
    <row r="291" spans="2:8" hidden="1" x14ac:dyDescent="0.2">
      <c r="B291" s="222" t="s">
        <v>137</v>
      </c>
      <c r="C291" s="180" t="e">
        <f>#REF!</f>
        <v>#REF!</v>
      </c>
      <c r="D291" s="180" t="e">
        <f>#REF!</f>
        <v>#REF!</v>
      </c>
      <c r="E291" s="180" t="e">
        <f>#REF!</f>
        <v>#REF!</v>
      </c>
      <c r="F291" s="180" t="e">
        <f>#REF!</f>
        <v>#REF!</v>
      </c>
      <c r="G291" s="181" t="e">
        <f>#REF!</f>
        <v>#REF!</v>
      </c>
    </row>
    <row r="292" spans="2:8" hidden="1" x14ac:dyDescent="0.2">
      <c r="B292" s="207"/>
      <c r="C292" s="223"/>
      <c r="D292" s="223"/>
      <c r="E292" s="223"/>
      <c r="F292" s="223"/>
      <c r="G292" s="221"/>
    </row>
    <row r="293" spans="2:8" hidden="1" x14ac:dyDescent="0.2">
      <c r="B293" s="214" t="s">
        <v>138</v>
      </c>
      <c r="C293" s="135" t="e">
        <f>C289+C291</f>
        <v>#REF!</v>
      </c>
      <c r="D293" s="135" t="e">
        <f>D289+D291</f>
        <v>#REF!</v>
      </c>
      <c r="E293" s="135" t="e">
        <f>E289+E291</f>
        <v>#REF!</v>
      </c>
      <c r="F293" s="135" t="e">
        <f>F289+F291</f>
        <v>#REF!</v>
      </c>
      <c r="G293" s="213" t="e">
        <f>G289+G291</f>
        <v>#REF!</v>
      </c>
    </row>
    <row r="294" spans="2:8" hidden="1" x14ac:dyDescent="0.2">
      <c r="B294" s="224"/>
      <c r="C294" s="225"/>
      <c r="D294" s="225"/>
      <c r="E294" s="225"/>
      <c r="F294" s="225"/>
      <c r="G294" s="226"/>
    </row>
    <row r="295" spans="2:8" hidden="1" x14ac:dyDescent="0.2">
      <c r="B295" s="207" t="s">
        <v>139</v>
      </c>
      <c r="C295" s="217"/>
      <c r="D295" s="217"/>
      <c r="E295" s="217"/>
      <c r="F295" s="217"/>
      <c r="G295" s="227"/>
      <c r="H295" s="34"/>
    </row>
    <row r="296" spans="2:8" hidden="1" x14ac:dyDescent="0.2">
      <c r="B296" s="207" t="s">
        <v>140</v>
      </c>
      <c r="C296" s="180" t="e">
        <f>#REF!</f>
        <v>#REF!</v>
      </c>
      <c r="D296" s="180" t="e">
        <f>#REF!</f>
        <v>#REF!</v>
      </c>
      <c r="E296" s="180" t="e">
        <f>#REF!</f>
        <v>#REF!</v>
      </c>
      <c r="F296" s="180" t="e">
        <f>#REF!</f>
        <v>#REF!</v>
      </c>
      <c r="G296" s="181" t="e">
        <f>#REF!</f>
        <v>#REF!</v>
      </c>
    </row>
    <row r="297" spans="2:8" hidden="1" x14ac:dyDescent="0.2">
      <c r="B297" s="207" t="s">
        <v>141</v>
      </c>
      <c r="C297" s="180" t="e">
        <f>#REF!</f>
        <v>#REF!</v>
      </c>
      <c r="D297" s="180" t="e">
        <f>#REF!</f>
        <v>#REF!</v>
      </c>
      <c r="E297" s="180" t="e">
        <f>#REF!</f>
        <v>#REF!</v>
      </c>
      <c r="F297" s="180" t="e">
        <f>#REF!</f>
        <v>#REF!</v>
      </c>
      <c r="G297" s="181" t="e">
        <f>#REF!</f>
        <v>#REF!</v>
      </c>
    </row>
    <row r="298" spans="2:8" hidden="1" x14ac:dyDescent="0.2">
      <c r="B298" s="207" t="s">
        <v>142</v>
      </c>
      <c r="C298" s="180" t="e">
        <f>SUM(C296:C297)</f>
        <v>#REF!</v>
      </c>
      <c r="D298" s="180" t="e">
        <f>SUM(D296:D297)</f>
        <v>#REF!</v>
      </c>
      <c r="E298" s="180" t="e">
        <f>SUM(E296:E297)</f>
        <v>#REF!</v>
      </c>
      <c r="F298" s="180" t="e">
        <f>SUM(F296:F297)</f>
        <v>#REF!</v>
      </c>
      <c r="G298" s="181" t="e">
        <f>SUM(G296:G297)</f>
        <v>#REF!</v>
      </c>
    </row>
    <row r="299" spans="2:8" ht="13.5" hidden="1" thickBot="1" x14ac:dyDescent="0.25">
      <c r="B299" s="228" t="s">
        <v>143</v>
      </c>
      <c r="C299" s="229" t="e">
        <f>C293+C298</f>
        <v>#REF!</v>
      </c>
      <c r="D299" s="229" t="e">
        <f>D293+D298</f>
        <v>#REF!</v>
      </c>
      <c r="E299" s="229" t="e">
        <f>E293+E298</f>
        <v>#REF!</v>
      </c>
      <c r="F299" s="229" t="e">
        <f>F293+F298</f>
        <v>#REF!</v>
      </c>
      <c r="G299" s="230">
        <v>99</v>
      </c>
    </row>
    <row r="301" spans="2:8" x14ac:dyDescent="0.2">
      <c r="B301" s="28" t="s">
        <v>144</v>
      </c>
      <c r="C301" s="378">
        <f>+C243/C232</f>
        <v>7.2920903660389988E-2</v>
      </c>
      <c r="D301" s="378">
        <f>+D243/D232</f>
        <v>9.0082111593733472E-2</v>
      </c>
      <c r="E301" s="378">
        <f>+E243/E232</f>
        <v>9.2135166503581528E-2</v>
      </c>
      <c r="F301" s="378">
        <f>+F243/F232</f>
        <v>0.10600487483652334</v>
      </c>
      <c r="G301" s="378">
        <f>+G243/G232</f>
        <v>0.13906647622643908</v>
      </c>
    </row>
    <row r="302" spans="2:8" x14ac:dyDescent="0.2">
      <c r="C302" s="387"/>
      <c r="D302" s="387"/>
      <c r="E302" s="387"/>
      <c r="F302" s="387"/>
      <c r="G302" s="387"/>
    </row>
    <row r="303" spans="2:8" x14ac:dyDescent="0.2">
      <c r="B303" s="28" t="s">
        <v>145</v>
      </c>
      <c r="C303" s="378">
        <f>(+SUM(C$63:C$70)+SUM(C$29:C$34)-C$68)/C$232</f>
        <v>0.48547230175710343</v>
      </c>
      <c r="D303" s="378">
        <f>(+SUM(D63:D70)+SUM(D29:D34)-D68)/D232</f>
        <v>0.48010773225610864</v>
      </c>
      <c r="E303" s="378">
        <f>(+SUM(E63:E70)+SUM(E29:E34)-E68)/E232</f>
        <v>0.48512066893197031</v>
      </c>
      <c r="F303" s="378">
        <f>(+SUM(F63:F70)+SUM(F29:F34)-F68)/F232</f>
        <v>0.47875383798440202</v>
      </c>
      <c r="G303" s="378">
        <f>(+SUM(G63:G70)+SUM(G29:G34)-G68)/G232</f>
        <v>0.46058677398159814</v>
      </c>
    </row>
    <row r="304" spans="2:8" x14ac:dyDescent="0.2">
      <c r="C304" s="790">
        <f>(+SUM(C$63:C$70)+SUM(C$29:C$34)-C$68)</f>
        <v>4513217.5268999999</v>
      </c>
      <c r="D304" s="790">
        <f>(+SUM(D$63:D$70)+SUM(D$29:D$34)-D$68)</f>
        <v>4711309.1793225007</v>
      </c>
      <c r="E304" s="790">
        <f>(+SUM(E$63:E$70)+SUM(E$29:E$34)-E$68)</f>
        <v>5298791.1464930624</v>
      </c>
      <c r="F304" s="790">
        <f>(+SUM(F$63:F$70)+SUM(F$29:F$34)-F$68)</f>
        <v>5478260.479596016</v>
      </c>
      <c r="G304" s="790">
        <f>(+SUM(G$63:G$70)+SUM(G$29:G$34)-G$68)</f>
        <v>5749504.6996122897</v>
      </c>
      <c r="H304" s="456"/>
    </row>
    <row r="305" spans="2:7" x14ac:dyDescent="0.2">
      <c r="C305" s="231"/>
      <c r="D305" s="231"/>
      <c r="E305" s="231"/>
      <c r="F305" s="231"/>
      <c r="G305" s="231"/>
    </row>
    <row r="306" spans="2:7" ht="13.5" thickBot="1" x14ac:dyDescent="0.25"/>
    <row r="307" spans="2:7" x14ac:dyDescent="0.2">
      <c r="B307" s="931" t="s">
        <v>146</v>
      </c>
      <c r="C307" s="932"/>
      <c r="D307" s="932"/>
      <c r="E307" s="932"/>
      <c r="F307" s="932"/>
      <c r="G307" s="933"/>
    </row>
    <row r="308" spans="2:7" x14ac:dyDescent="0.2">
      <c r="B308" s="922" t="s">
        <v>15</v>
      </c>
      <c r="C308" s="923"/>
      <c r="D308" s="923"/>
      <c r="E308" s="923"/>
      <c r="F308" s="923"/>
      <c r="G308" s="924"/>
    </row>
    <row r="309" spans="2:7" x14ac:dyDescent="0.2">
      <c r="B309" s="922" t="s">
        <v>147</v>
      </c>
      <c r="C309" s="923"/>
      <c r="D309" s="923"/>
      <c r="E309" s="923"/>
      <c r="F309" s="923"/>
      <c r="G309" s="924"/>
    </row>
    <row r="310" spans="2:7" x14ac:dyDescent="0.2">
      <c r="B310" s="488"/>
      <c r="C310" s="770" t="s">
        <v>17</v>
      </c>
      <c r="D310" s="770" t="s">
        <v>18</v>
      </c>
      <c r="E310" s="770" t="s">
        <v>19</v>
      </c>
      <c r="F310" s="770" t="s">
        <v>20</v>
      </c>
      <c r="G310" s="771" t="s">
        <v>21</v>
      </c>
    </row>
    <row r="311" spans="2:7" x14ac:dyDescent="0.2">
      <c r="B311" s="720" t="s">
        <v>148</v>
      </c>
      <c r="C311" s="726">
        <f>+'5yr'!A286</f>
        <v>89500</v>
      </c>
      <c r="D311" s="726">
        <f>+C311</f>
        <v>89500</v>
      </c>
      <c r="E311" s="726">
        <f>+D311</f>
        <v>89500</v>
      </c>
      <c r="F311" s="726">
        <f>+E311</f>
        <v>89500</v>
      </c>
      <c r="G311" s="727">
        <f>+F311</f>
        <v>89500</v>
      </c>
    </row>
    <row r="312" spans="2:7" x14ac:dyDescent="0.2">
      <c r="B312" s="720" t="s">
        <v>149</v>
      </c>
      <c r="C312" s="723">
        <f>+'5yr'!A287</f>
        <v>5.0000000000000001E-3</v>
      </c>
      <c r="D312" s="723">
        <f t="shared" ref="D312:G341" si="0">+C312</f>
        <v>5.0000000000000001E-3</v>
      </c>
      <c r="E312" s="723">
        <f>+D312</f>
        <v>5.0000000000000001E-3</v>
      </c>
      <c r="F312" s="723">
        <f>+E312</f>
        <v>5.0000000000000001E-3</v>
      </c>
      <c r="G312" s="724">
        <f>+F312</f>
        <v>5.0000000000000001E-3</v>
      </c>
    </row>
    <row r="313" spans="2:7" x14ac:dyDescent="0.2">
      <c r="B313" s="720" t="s">
        <v>150</v>
      </c>
      <c r="C313" s="725">
        <f>+'5yr'!A288</f>
        <v>11916.666666666666</v>
      </c>
      <c r="D313" s="726">
        <f t="shared" si="0"/>
        <v>11916.666666666666</v>
      </c>
      <c r="E313" s="726">
        <f t="shared" si="0"/>
        <v>11916.666666666666</v>
      </c>
      <c r="F313" s="726">
        <f t="shared" si="0"/>
        <v>11916.666666666666</v>
      </c>
      <c r="G313" s="727">
        <f t="shared" si="0"/>
        <v>11916.666666666666</v>
      </c>
    </row>
    <row r="314" spans="2:7" x14ac:dyDescent="0.2">
      <c r="B314" s="721" t="str">
        <f>+B78</f>
        <v>Waste Disposal</v>
      </c>
      <c r="C314" s="723">
        <f>+'5yr'!A289</f>
        <v>1E-3</v>
      </c>
      <c r="D314" s="723">
        <f t="shared" si="0"/>
        <v>1E-3</v>
      </c>
      <c r="E314" s="723">
        <f t="shared" si="0"/>
        <v>1E-3</v>
      </c>
      <c r="F314" s="723">
        <f t="shared" si="0"/>
        <v>1E-3</v>
      </c>
      <c r="G314" s="724">
        <f t="shared" si="0"/>
        <v>1E-3</v>
      </c>
    </row>
    <row r="315" spans="2:7" x14ac:dyDescent="0.2">
      <c r="B315" s="720" t="s">
        <v>151</v>
      </c>
      <c r="C315" s="723">
        <f>+'5yr'!A290</f>
        <v>4.0000000000000001E-3</v>
      </c>
      <c r="D315" s="723">
        <f t="shared" si="0"/>
        <v>4.0000000000000001E-3</v>
      </c>
      <c r="E315" s="723">
        <f t="shared" si="0"/>
        <v>4.0000000000000001E-3</v>
      </c>
      <c r="F315" s="723">
        <f t="shared" si="0"/>
        <v>4.0000000000000001E-3</v>
      </c>
      <c r="G315" s="724">
        <f t="shared" si="0"/>
        <v>4.0000000000000001E-3</v>
      </c>
    </row>
    <row r="316" spans="2:7" x14ac:dyDescent="0.2">
      <c r="B316" s="720" t="s">
        <v>152</v>
      </c>
      <c r="C316" s="723">
        <f>+'5yr'!A291</f>
        <v>7.4999999999999997E-3</v>
      </c>
      <c r="D316" s="723">
        <f t="shared" si="0"/>
        <v>7.4999999999999997E-3</v>
      </c>
      <c r="E316" s="723">
        <f t="shared" si="0"/>
        <v>7.4999999999999997E-3</v>
      </c>
      <c r="F316" s="723">
        <f t="shared" si="0"/>
        <v>7.4999999999999997E-3</v>
      </c>
      <c r="G316" s="724">
        <f t="shared" si="0"/>
        <v>7.4999999999999997E-3</v>
      </c>
    </row>
    <row r="317" spans="2:7" x14ac:dyDescent="0.2">
      <c r="B317" s="720" t="s">
        <v>153</v>
      </c>
      <c r="C317" s="723">
        <f>+'5yr'!A292</f>
        <v>2.5000000000000001E-3</v>
      </c>
      <c r="D317" s="723">
        <f t="shared" si="0"/>
        <v>2.5000000000000001E-3</v>
      </c>
      <c r="E317" s="723">
        <f t="shared" si="0"/>
        <v>2.5000000000000001E-3</v>
      </c>
      <c r="F317" s="723">
        <f t="shared" si="0"/>
        <v>2.5000000000000001E-3</v>
      </c>
      <c r="G317" s="724">
        <f t="shared" si="0"/>
        <v>2.5000000000000001E-3</v>
      </c>
    </row>
    <row r="318" spans="2:7" x14ac:dyDescent="0.2">
      <c r="B318" s="720" t="s">
        <v>154</v>
      </c>
      <c r="C318" s="723">
        <f>+'5yr'!A293</f>
        <v>2E-3</v>
      </c>
      <c r="D318" s="723">
        <f t="shared" si="0"/>
        <v>2E-3</v>
      </c>
      <c r="E318" s="723">
        <f t="shared" si="0"/>
        <v>2E-3</v>
      </c>
      <c r="F318" s="723">
        <f t="shared" si="0"/>
        <v>2E-3</v>
      </c>
      <c r="G318" s="724">
        <f t="shared" si="0"/>
        <v>2E-3</v>
      </c>
    </row>
    <row r="319" spans="2:7" x14ac:dyDescent="0.2">
      <c r="B319" s="720" t="s">
        <v>155</v>
      </c>
      <c r="C319" s="723">
        <f>+'5yr'!A294</f>
        <v>4.0000000000000001E-3</v>
      </c>
      <c r="D319" s="723">
        <f t="shared" si="0"/>
        <v>4.0000000000000001E-3</v>
      </c>
      <c r="E319" s="723">
        <f t="shared" si="0"/>
        <v>4.0000000000000001E-3</v>
      </c>
      <c r="F319" s="723">
        <f t="shared" si="0"/>
        <v>4.0000000000000001E-3</v>
      </c>
      <c r="G319" s="724">
        <f t="shared" si="0"/>
        <v>4.0000000000000001E-3</v>
      </c>
    </row>
    <row r="320" spans="2:7" x14ac:dyDescent="0.2">
      <c r="B320" s="722" t="s">
        <v>156</v>
      </c>
      <c r="C320" s="723">
        <f>+'5yr'!A295</f>
        <v>7.0000000000000001E-3</v>
      </c>
      <c r="D320" s="723">
        <f t="shared" si="0"/>
        <v>7.0000000000000001E-3</v>
      </c>
      <c r="E320" s="723">
        <f t="shared" si="0"/>
        <v>7.0000000000000001E-3</v>
      </c>
      <c r="F320" s="723">
        <f t="shared" si="0"/>
        <v>7.0000000000000001E-3</v>
      </c>
      <c r="G320" s="724">
        <f t="shared" si="0"/>
        <v>7.0000000000000001E-3</v>
      </c>
    </row>
    <row r="321" spans="2:7" x14ac:dyDescent="0.2">
      <c r="B321" s="720" t="s">
        <v>157</v>
      </c>
      <c r="C321" s="723">
        <f>+'5yr'!A296</f>
        <v>1E-3</v>
      </c>
      <c r="D321" s="723">
        <f t="shared" si="0"/>
        <v>1E-3</v>
      </c>
      <c r="E321" s="723">
        <f t="shared" si="0"/>
        <v>1E-3</v>
      </c>
      <c r="F321" s="723">
        <f t="shared" si="0"/>
        <v>1E-3</v>
      </c>
      <c r="G321" s="724">
        <f t="shared" si="0"/>
        <v>1E-3</v>
      </c>
    </row>
    <row r="322" spans="2:7" x14ac:dyDescent="0.2">
      <c r="B322" s="720" t="s">
        <v>158</v>
      </c>
      <c r="C322" s="723">
        <f>+'5yr'!A297</f>
        <v>2E-3</v>
      </c>
      <c r="D322" s="723">
        <f t="shared" si="0"/>
        <v>2E-3</v>
      </c>
      <c r="E322" s="723">
        <f t="shared" si="0"/>
        <v>2E-3</v>
      </c>
      <c r="F322" s="723">
        <f t="shared" si="0"/>
        <v>2E-3</v>
      </c>
      <c r="G322" s="724">
        <f t="shared" si="0"/>
        <v>2E-3</v>
      </c>
    </row>
    <row r="323" spans="2:7" x14ac:dyDescent="0.2">
      <c r="B323" s="720" t="s">
        <v>159</v>
      </c>
      <c r="C323" s="723">
        <f>+'5yr'!A298</f>
        <v>1E-3</v>
      </c>
      <c r="D323" s="723">
        <f t="shared" si="0"/>
        <v>1E-3</v>
      </c>
      <c r="E323" s="723">
        <f t="shared" si="0"/>
        <v>1E-3</v>
      </c>
      <c r="F323" s="723">
        <f t="shared" si="0"/>
        <v>1E-3</v>
      </c>
      <c r="G323" s="724">
        <f t="shared" si="0"/>
        <v>1E-3</v>
      </c>
    </row>
    <row r="324" spans="2:7" x14ac:dyDescent="0.2">
      <c r="B324" s="720" t="s">
        <v>160</v>
      </c>
      <c r="C324" s="723">
        <f>+'5yr'!A299</f>
        <v>7550</v>
      </c>
      <c r="D324" s="723">
        <f t="shared" si="0"/>
        <v>7550</v>
      </c>
      <c r="E324" s="723">
        <f t="shared" si="0"/>
        <v>7550</v>
      </c>
      <c r="F324" s="723">
        <f t="shared" si="0"/>
        <v>7550</v>
      </c>
      <c r="G324" s="724">
        <f t="shared" si="0"/>
        <v>7550</v>
      </c>
    </row>
    <row r="325" spans="2:7" x14ac:dyDescent="0.2">
      <c r="B325" s="720" t="s">
        <v>161</v>
      </c>
      <c r="C325" s="723">
        <f>+'5yr'!A300</f>
        <v>2E-3</v>
      </c>
      <c r="D325" s="723">
        <f t="shared" si="0"/>
        <v>2E-3</v>
      </c>
      <c r="E325" s="723">
        <f t="shared" si="0"/>
        <v>2E-3</v>
      </c>
      <c r="F325" s="723">
        <f t="shared" si="0"/>
        <v>2E-3</v>
      </c>
      <c r="G325" s="724">
        <f t="shared" si="0"/>
        <v>2E-3</v>
      </c>
    </row>
    <row r="326" spans="2:7" x14ac:dyDescent="0.2">
      <c r="B326" s="720" t="s">
        <v>162</v>
      </c>
      <c r="C326" s="723">
        <f>+'5yr'!A301</f>
        <v>1E-3</v>
      </c>
      <c r="D326" s="723">
        <f t="shared" si="0"/>
        <v>1E-3</v>
      </c>
      <c r="E326" s="723">
        <f t="shared" si="0"/>
        <v>1E-3</v>
      </c>
      <c r="F326" s="723">
        <f t="shared" si="0"/>
        <v>1E-3</v>
      </c>
      <c r="G326" s="724">
        <f t="shared" si="0"/>
        <v>1E-3</v>
      </c>
    </row>
    <row r="327" spans="2:7" x14ac:dyDescent="0.2">
      <c r="B327" s="720" t="s">
        <v>163</v>
      </c>
      <c r="C327" s="723">
        <f>+'5yr'!A302</f>
        <v>1.8E-3</v>
      </c>
      <c r="D327" s="723">
        <f t="shared" si="0"/>
        <v>1.8E-3</v>
      </c>
      <c r="E327" s="723">
        <f t="shared" si="0"/>
        <v>1.8E-3</v>
      </c>
      <c r="F327" s="723">
        <f t="shared" si="0"/>
        <v>1.8E-3</v>
      </c>
      <c r="G327" s="724">
        <f t="shared" si="0"/>
        <v>1.8E-3</v>
      </c>
    </row>
    <row r="328" spans="2:7" x14ac:dyDescent="0.2">
      <c r="B328" s="720" t="s">
        <v>164</v>
      </c>
      <c r="C328" s="723">
        <f>+'5yr'!A303</f>
        <v>5.0000000000000001E-4</v>
      </c>
      <c r="D328" s="723">
        <f t="shared" si="0"/>
        <v>5.0000000000000001E-4</v>
      </c>
      <c r="E328" s="723">
        <f t="shared" si="0"/>
        <v>5.0000000000000001E-4</v>
      </c>
      <c r="F328" s="723">
        <f t="shared" si="0"/>
        <v>5.0000000000000001E-4</v>
      </c>
      <c r="G328" s="724">
        <f t="shared" si="0"/>
        <v>5.0000000000000001E-4</v>
      </c>
    </row>
    <row r="329" spans="2:7" x14ac:dyDescent="0.2">
      <c r="B329" s="720" t="s">
        <v>165</v>
      </c>
      <c r="C329" s="723">
        <f>+'5yr'!A304</f>
        <v>1E-3</v>
      </c>
      <c r="D329" s="723">
        <f t="shared" si="0"/>
        <v>1E-3</v>
      </c>
      <c r="E329" s="723">
        <f t="shared" si="0"/>
        <v>1E-3</v>
      </c>
      <c r="F329" s="723">
        <f t="shared" si="0"/>
        <v>1E-3</v>
      </c>
      <c r="G329" s="724">
        <f t="shared" si="0"/>
        <v>1E-3</v>
      </c>
    </row>
    <row r="330" spans="2:7" x14ac:dyDescent="0.2">
      <c r="B330" s="720" t="s">
        <v>166</v>
      </c>
      <c r="C330" s="723">
        <f>+'5yr'!A305</f>
        <v>2E-3</v>
      </c>
      <c r="D330" s="723">
        <f t="shared" si="0"/>
        <v>2E-3</v>
      </c>
      <c r="E330" s="723">
        <f t="shared" si="0"/>
        <v>2E-3</v>
      </c>
      <c r="F330" s="723">
        <f t="shared" si="0"/>
        <v>2E-3</v>
      </c>
      <c r="G330" s="724">
        <f t="shared" si="0"/>
        <v>2E-3</v>
      </c>
    </row>
    <row r="331" spans="2:7" x14ac:dyDescent="0.2">
      <c r="B331" s="720" t="s">
        <v>167</v>
      </c>
      <c r="C331" s="723">
        <f>+'5yr'!A306</f>
        <v>1E-3</v>
      </c>
      <c r="D331" s="723">
        <f t="shared" si="0"/>
        <v>1E-3</v>
      </c>
      <c r="E331" s="723">
        <f t="shared" si="0"/>
        <v>1E-3</v>
      </c>
      <c r="F331" s="723">
        <f t="shared" si="0"/>
        <v>1E-3</v>
      </c>
      <c r="G331" s="724">
        <f t="shared" si="0"/>
        <v>1E-3</v>
      </c>
    </row>
    <row r="332" spans="2:7" x14ac:dyDescent="0.2">
      <c r="B332" s="720" t="s">
        <v>168</v>
      </c>
      <c r="C332" s="723">
        <f>+'5yr'!A307</f>
        <v>6350</v>
      </c>
      <c r="D332" s="723">
        <f t="shared" si="0"/>
        <v>6350</v>
      </c>
      <c r="E332" s="723">
        <f t="shared" si="0"/>
        <v>6350</v>
      </c>
      <c r="F332" s="723">
        <f t="shared" si="0"/>
        <v>6350</v>
      </c>
      <c r="G332" s="724">
        <f t="shared" si="0"/>
        <v>6350</v>
      </c>
    </row>
    <row r="333" spans="2:7" x14ac:dyDescent="0.2">
      <c r="B333" s="720" t="s">
        <v>169</v>
      </c>
      <c r="C333" s="723">
        <f>+'5yr'!A308</f>
        <v>15000</v>
      </c>
      <c r="D333" s="723">
        <f t="shared" si="0"/>
        <v>15000</v>
      </c>
      <c r="E333" s="723">
        <f t="shared" si="0"/>
        <v>15000</v>
      </c>
      <c r="F333" s="723">
        <f t="shared" si="0"/>
        <v>15000</v>
      </c>
      <c r="G333" s="724">
        <f t="shared" si="0"/>
        <v>15000</v>
      </c>
    </row>
    <row r="334" spans="2:7" x14ac:dyDescent="0.2">
      <c r="B334" s="720" t="s">
        <v>170</v>
      </c>
      <c r="C334" s="723">
        <f>+'5yr'!A309</f>
        <v>1E-3</v>
      </c>
      <c r="D334" s="723">
        <f t="shared" si="0"/>
        <v>1E-3</v>
      </c>
      <c r="E334" s="723">
        <f t="shared" si="0"/>
        <v>1E-3</v>
      </c>
      <c r="F334" s="723">
        <f t="shared" si="0"/>
        <v>1E-3</v>
      </c>
      <c r="G334" s="724">
        <f t="shared" si="0"/>
        <v>1E-3</v>
      </c>
    </row>
    <row r="335" spans="2:7" x14ac:dyDescent="0.2">
      <c r="B335" s="720" t="s">
        <v>171</v>
      </c>
      <c r="C335" s="726">
        <f>+'5yr'!A310</f>
        <v>10000</v>
      </c>
      <c r="D335" s="726">
        <f t="shared" si="0"/>
        <v>10000</v>
      </c>
      <c r="E335" s="726">
        <f t="shared" si="0"/>
        <v>10000</v>
      </c>
      <c r="F335" s="726">
        <f t="shared" si="0"/>
        <v>10000</v>
      </c>
      <c r="G335" s="727">
        <f t="shared" si="0"/>
        <v>10000</v>
      </c>
    </row>
    <row r="336" spans="2:7" x14ac:dyDescent="0.2">
      <c r="B336" s="720" t="s">
        <v>172</v>
      </c>
      <c r="C336" s="728" t="str">
        <f>+'5yr'!A311</f>
        <v>CSS Grid</v>
      </c>
      <c r="D336" s="728" t="str">
        <f t="shared" si="0"/>
        <v>CSS Grid</v>
      </c>
      <c r="E336" s="728" t="str">
        <f t="shared" si="0"/>
        <v>CSS Grid</v>
      </c>
      <c r="F336" s="728" t="str">
        <f t="shared" si="0"/>
        <v>CSS Grid</v>
      </c>
      <c r="G336" s="729" t="str">
        <f t="shared" si="0"/>
        <v>CSS Grid</v>
      </c>
    </row>
    <row r="337" spans="2:7" x14ac:dyDescent="0.2">
      <c r="B337" s="720" t="s">
        <v>173</v>
      </c>
      <c r="C337" s="723">
        <f>+'5yr'!A312</f>
        <v>1E-3</v>
      </c>
      <c r="D337" s="723">
        <f t="shared" si="0"/>
        <v>1E-3</v>
      </c>
      <c r="E337" s="723">
        <f t="shared" si="0"/>
        <v>1E-3</v>
      </c>
      <c r="F337" s="723">
        <f t="shared" si="0"/>
        <v>1E-3</v>
      </c>
      <c r="G337" s="724">
        <f t="shared" si="0"/>
        <v>1E-3</v>
      </c>
    </row>
    <row r="338" spans="2:7" x14ac:dyDescent="0.2">
      <c r="B338" s="720" t="s">
        <v>174</v>
      </c>
      <c r="C338" s="723">
        <f>+'5yr'!A313</f>
        <v>5.0000000000000001E-4</v>
      </c>
      <c r="D338" s="723">
        <f t="shared" si="0"/>
        <v>5.0000000000000001E-4</v>
      </c>
      <c r="E338" s="723">
        <f t="shared" si="0"/>
        <v>5.0000000000000001E-4</v>
      </c>
      <c r="F338" s="723">
        <f t="shared" si="0"/>
        <v>5.0000000000000001E-4</v>
      </c>
      <c r="G338" s="724">
        <f t="shared" si="0"/>
        <v>5.0000000000000001E-4</v>
      </c>
    </row>
    <row r="339" spans="2:7" x14ac:dyDescent="0.2">
      <c r="B339" s="720" t="s">
        <v>175</v>
      </c>
      <c r="C339" s="723">
        <f>+'5yr'!A314</f>
        <v>0</v>
      </c>
      <c r="D339" s="723">
        <f t="shared" si="0"/>
        <v>0</v>
      </c>
      <c r="E339" s="723">
        <f t="shared" si="0"/>
        <v>0</v>
      </c>
      <c r="F339" s="723">
        <f t="shared" si="0"/>
        <v>0</v>
      </c>
      <c r="G339" s="724">
        <f t="shared" si="0"/>
        <v>0</v>
      </c>
    </row>
    <row r="340" spans="2:7" x14ac:dyDescent="0.2">
      <c r="B340" s="720" t="s">
        <v>176</v>
      </c>
      <c r="C340" s="723">
        <f>+'5yr'!A315</f>
        <v>0</v>
      </c>
      <c r="D340" s="723">
        <f t="shared" si="0"/>
        <v>0</v>
      </c>
      <c r="E340" s="723">
        <f t="shared" si="0"/>
        <v>0</v>
      </c>
      <c r="F340" s="723">
        <f t="shared" si="0"/>
        <v>0</v>
      </c>
      <c r="G340" s="724">
        <f t="shared" si="0"/>
        <v>0</v>
      </c>
    </row>
    <row r="341" spans="2:7" x14ac:dyDescent="0.2">
      <c r="B341" s="730" t="s">
        <v>177</v>
      </c>
      <c r="C341" s="731">
        <f>+'5yr'!A316</f>
        <v>7.0000000000000007E-2</v>
      </c>
      <c r="D341" s="731">
        <f t="shared" si="0"/>
        <v>7.0000000000000007E-2</v>
      </c>
      <c r="E341" s="731">
        <f t="shared" si="0"/>
        <v>7.0000000000000007E-2</v>
      </c>
      <c r="F341" s="731">
        <f t="shared" si="0"/>
        <v>7.0000000000000007E-2</v>
      </c>
      <c r="G341" s="732">
        <f t="shared" si="0"/>
        <v>7.0000000000000007E-2</v>
      </c>
    </row>
    <row r="342" spans="2:7" x14ac:dyDescent="0.2">
      <c r="B342" s="388"/>
      <c r="C342" s="389"/>
      <c r="D342" s="389"/>
      <c r="E342" s="389"/>
      <c r="F342" s="389"/>
      <c r="G342" s="390"/>
    </row>
    <row r="343" spans="2:7" ht="13.5" thickBot="1" x14ac:dyDescent="0.25">
      <c r="B343" s="489"/>
      <c r="C343" s="490"/>
      <c r="D343" s="490"/>
      <c r="E343" s="490"/>
      <c r="F343" s="491"/>
      <c r="G343" s="492"/>
    </row>
    <row r="344" spans="2:7" x14ac:dyDescent="0.2">
      <c r="B344" s="32"/>
      <c r="C344" s="733"/>
      <c r="D344" s="734"/>
      <c r="E344" s="734"/>
      <c r="F344" s="733"/>
      <c r="G344" s="733"/>
    </row>
  </sheetData>
  <mergeCells count="33">
    <mergeCell ref="E1:F1"/>
    <mergeCell ref="E2:F2"/>
    <mergeCell ref="E3:F3"/>
    <mergeCell ref="B118:G118"/>
    <mergeCell ref="B20:G20"/>
    <mergeCell ref="B21:G21"/>
    <mergeCell ref="B112:G112"/>
    <mergeCell ref="B59:G59"/>
    <mergeCell ref="B60:G60"/>
    <mergeCell ref="B110:G110"/>
    <mergeCell ref="B19:G19"/>
    <mergeCell ref="B58:G58"/>
    <mergeCell ref="B273:G273"/>
    <mergeCell ref="B245:G245"/>
    <mergeCell ref="B246:G246"/>
    <mergeCell ref="B271:G271"/>
    <mergeCell ref="B229:G229"/>
    <mergeCell ref="B228:G228"/>
    <mergeCell ref="B272:G272"/>
    <mergeCell ref="B309:G309"/>
    <mergeCell ref="B1:C1"/>
    <mergeCell ref="B2:C2"/>
    <mergeCell ref="B3:C3"/>
    <mergeCell ref="B247:G247"/>
    <mergeCell ref="B119:G119"/>
    <mergeCell ref="B120:G120"/>
    <mergeCell ref="B111:G111"/>
    <mergeCell ref="B230:G230"/>
    <mergeCell ref="B171:G171"/>
    <mergeCell ref="B172:G172"/>
    <mergeCell ref="B173:G173"/>
    <mergeCell ref="B307:G307"/>
    <mergeCell ref="B308:G308"/>
  </mergeCells>
  <phoneticPr fontId="0" type="noConversion"/>
  <printOptions gridLines="1" gridLinesSet="0"/>
  <pageMargins left="0.75" right="0.75" top="1" bottom="1" header="0.5" footer="0.5"/>
  <pageSetup scale="78" orientation="portrait" horizontalDpi="300" r:id="rId1"/>
  <headerFooter alignWithMargins="0">
    <oddHeader>&amp;COasis Point 
Proforma &amp; Assumptions 12/2024</oddHeader>
    <oddFooter>Page &amp;P</oddFooter>
  </headerFooter>
  <rowBreaks count="1" manualBreakCount="1">
    <brk id="306" max="16383" man="1"/>
  </rowBreaks>
  <colBreaks count="1" manualBreakCount="1">
    <brk id="7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AB391"/>
  <sheetViews>
    <sheetView tabSelected="1" topLeftCell="C61" zoomScale="130" zoomScaleNormal="130" workbookViewId="0">
      <selection activeCell="H298" sqref="H298"/>
    </sheetView>
  </sheetViews>
  <sheetFormatPr defaultRowHeight="12.75" x14ac:dyDescent="0.2"/>
  <cols>
    <col min="1" max="1" width="12" hidden="1" customWidth="1"/>
    <col min="2" max="2" width="14.7109375" hidden="1" customWidth="1"/>
    <col min="3" max="3" width="5.5703125" customWidth="1"/>
    <col min="4" max="4" width="33.7109375" customWidth="1"/>
    <col min="5" max="5" width="19" customWidth="1"/>
    <col min="6" max="6" width="7.28515625" customWidth="1"/>
    <col min="7" max="7" width="19.5703125" customWidth="1"/>
    <col min="8" max="8" width="7.5703125" customWidth="1"/>
    <col min="9" max="9" width="16.85546875" customWidth="1"/>
    <col min="10" max="10" width="7.5703125" customWidth="1"/>
    <col min="11" max="11" width="17.7109375" customWidth="1"/>
    <col min="12" max="12" width="8.7109375" customWidth="1"/>
    <col min="13" max="13" width="18.140625" customWidth="1"/>
    <col min="14" max="14" width="7.7109375" customWidth="1"/>
    <col min="15" max="15" width="9.140625" customWidth="1"/>
    <col min="16" max="16" width="14" customWidth="1"/>
    <col min="17" max="17" width="15" bestFit="1" customWidth="1"/>
    <col min="18" max="18" width="14" customWidth="1"/>
    <col min="19" max="19" width="14.28515625" customWidth="1"/>
    <col min="20" max="20" width="15" customWidth="1"/>
    <col min="21" max="21" width="14.28515625" customWidth="1"/>
    <col min="22" max="22" width="14.28515625" style="320" bestFit="1" customWidth="1"/>
    <col min="23" max="24" width="14.28515625" bestFit="1" customWidth="1"/>
    <col min="25" max="25" width="18.42578125" customWidth="1"/>
    <col min="26" max="26" width="16.85546875" customWidth="1"/>
    <col min="27" max="27" width="13.85546875" customWidth="1"/>
  </cols>
  <sheetData>
    <row r="1" ht="7.5" customHeight="1" x14ac:dyDescent="0.2"/>
    <row r="2" ht="7.5" customHeight="1" x14ac:dyDescent="0.2"/>
    <row r="3" ht="7.5" customHeight="1" x14ac:dyDescent="0.2"/>
    <row r="4" ht="7.5" customHeight="1" x14ac:dyDescent="0.2"/>
    <row r="5" ht="7.5" customHeight="1" x14ac:dyDescent="0.2"/>
    <row r="6" ht="7.5" customHeight="1" x14ac:dyDescent="0.2"/>
    <row r="7" ht="7.5" customHeight="1" x14ac:dyDescent="0.2"/>
    <row r="8" ht="7.5" customHeight="1" x14ac:dyDescent="0.2"/>
    <row r="9" ht="7.5" customHeight="1" x14ac:dyDescent="0.2"/>
    <row r="10" ht="7.5" customHeight="1" x14ac:dyDescent="0.2"/>
    <row r="11" ht="7.5" customHeight="1" x14ac:dyDescent="0.2"/>
    <row r="12" ht="7.5" customHeight="1" x14ac:dyDescent="0.2"/>
    <row r="13" ht="7.5" customHeight="1" x14ac:dyDescent="0.2"/>
    <row r="14" ht="7.5" customHeight="1" x14ac:dyDescent="0.2"/>
    <row r="15" ht="7.5" customHeight="1" x14ac:dyDescent="0.2"/>
    <row r="16" ht="7.5" customHeight="1" x14ac:dyDescent="0.2"/>
    <row r="17" ht="7.5" customHeight="1" x14ac:dyDescent="0.2"/>
    <row r="18" ht="7.5" customHeight="1" x14ac:dyDescent="0.2"/>
    <row r="19" ht="7.5" customHeight="1" x14ac:dyDescent="0.2"/>
    <row r="20" ht="7.5" customHeight="1" x14ac:dyDescent="0.2"/>
    <row r="21" ht="7.5" customHeight="1" x14ac:dyDescent="0.2"/>
    <row r="22" ht="7.5" customHeight="1" x14ac:dyDescent="0.2"/>
    <row r="23" ht="7.5" customHeight="1" x14ac:dyDescent="0.2"/>
    <row r="24" ht="7.5" customHeight="1" x14ac:dyDescent="0.2"/>
    <row r="25" ht="7.5" customHeight="1" x14ac:dyDescent="0.2"/>
    <row r="26" ht="7.5" customHeight="1" x14ac:dyDescent="0.2"/>
    <row r="27" ht="7.5" customHeight="1" x14ac:dyDescent="0.2"/>
    <row r="28" ht="7.5" customHeight="1" x14ac:dyDescent="0.2"/>
    <row r="29" ht="7.5" customHeight="1" x14ac:dyDescent="0.2"/>
    <row r="30" ht="7.5" customHeight="1" x14ac:dyDescent="0.2"/>
    <row r="31" ht="7.5" customHeight="1" x14ac:dyDescent="0.2"/>
    <row r="32" ht="7.5" customHeight="1" x14ac:dyDescent="0.2"/>
    <row r="33" ht="7.5" customHeight="1" x14ac:dyDescent="0.2"/>
    <row r="34" ht="7.5" customHeight="1" x14ac:dyDescent="0.2"/>
    <row r="35" ht="7.5" customHeight="1" x14ac:dyDescent="0.2"/>
    <row r="36" ht="7.5" customHeight="1" x14ac:dyDescent="0.2"/>
    <row r="37" ht="7.5" customHeight="1" x14ac:dyDescent="0.2"/>
    <row r="38" ht="7.5" customHeight="1" x14ac:dyDescent="0.2"/>
    <row r="39" ht="7.5" customHeight="1" x14ac:dyDescent="0.2"/>
    <row r="40" ht="7.5" customHeight="1" x14ac:dyDescent="0.2"/>
    <row r="41" ht="7.5" customHeight="1" x14ac:dyDescent="0.2"/>
    <row r="42" ht="7.5" customHeight="1" x14ac:dyDescent="0.2"/>
    <row r="43" ht="7.5" customHeight="1" x14ac:dyDescent="0.2"/>
    <row r="44" ht="7.5" customHeight="1" x14ac:dyDescent="0.2"/>
    <row r="45" ht="7.5" customHeight="1" x14ac:dyDescent="0.2"/>
    <row r="46" ht="7.5" customHeight="1" x14ac:dyDescent="0.2"/>
    <row r="47" ht="7.5" customHeight="1" x14ac:dyDescent="0.2"/>
    <row r="48" ht="7.5" customHeight="1" x14ac:dyDescent="0.2"/>
    <row r="49" spans="5:10" ht="7.5" customHeight="1" x14ac:dyDescent="0.2"/>
    <row r="50" spans="5:10" ht="7.5" customHeight="1" x14ac:dyDescent="0.35">
      <c r="E50" s="960" t="s">
        <v>613</v>
      </c>
      <c r="F50" s="960"/>
      <c r="G50" s="960"/>
      <c r="H50" s="960"/>
      <c r="I50" s="960"/>
      <c r="J50" s="818"/>
    </row>
    <row r="51" spans="5:10" ht="7.5" customHeight="1" x14ac:dyDescent="0.35">
      <c r="E51" s="960"/>
      <c r="F51" s="960"/>
      <c r="G51" s="960"/>
      <c r="H51" s="960"/>
      <c r="I51" s="960"/>
      <c r="J51" s="818"/>
    </row>
    <row r="52" spans="5:10" ht="7.5" customHeight="1" x14ac:dyDescent="0.35">
      <c r="E52" s="960"/>
      <c r="F52" s="960"/>
      <c r="G52" s="960"/>
      <c r="H52" s="960"/>
      <c r="I52" s="960"/>
      <c r="J52" s="818"/>
    </row>
    <row r="53" spans="5:10" ht="7.5" customHeight="1" x14ac:dyDescent="0.35">
      <c r="E53" s="960"/>
      <c r="F53" s="960"/>
      <c r="G53" s="960"/>
      <c r="H53" s="960"/>
      <c r="I53" s="960"/>
      <c r="J53" s="818"/>
    </row>
    <row r="54" spans="5:10" ht="7.5" customHeight="1" x14ac:dyDescent="0.2"/>
    <row r="55" spans="5:10" ht="7.5" customHeight="1" x14ac:dyDescent="0.2"/>
    <row r="56" spans="5:10" ht="7.5" customHeight="1" x14ac:dyDescent="0.2"/>
    <row r="57" spans="5:10" ht="7.5" customHeight="1" x14ac:dyDescent="0.3">
      <c r="E57" s="961" t="s">
        <v>639</v>
      </c>
      <c r="F57" s="961"/>
      <c r="G57" s="961"/>
      <c r="H57" s="961"/>
      <c r="I57" s="961"/>
      <c r="J57" s="817"/>
    </row>
    <row r="58" spans="5:10" ht="7.5" customHeight="1" x14ac:dyDescent="0.3">
      <c r="E58" s="961"/>
      <c r="F58" s="961"/>
      <c r="G58" s="961"/>
      <c r="H58" s="961"/>
      <c r="I58" s="961"/>
      <c r="J58" s="817"/>
    </row>
    <row r="59" spans="5:10" ht="7.5" customHeight="1" x14ac:dyDescent="0.3">
      <c r="E59" s="961"/>
      <c r="F59" s="961"/>
      <c r="G59" s="961"/>
      <c r="H59" s="961"/>
      <c r="I59" s="961"/>
      <c r="J59" s="817"/>
    </row>
    <row r="60" spans="5:10" ht="7.5" customHeight="1" x14ac:dyDescent="0.3">
      <c r="E60" s="961"/>
      <c r="F60" s="961"/>
      <c r="G60" s="961"/>
      <c r="H60" s="961"/>
      <c r="I60" s="961"/>
      <c r="J60" s="817"/>
    </row>
    <row r="61" spans="5:10" ht="7.5" customHeight="1" x14ac:dyDescent="0.2"/>
    <row r="62" spans="5:10" ht="7.5" customHeight="1" x14ac:dyDescent="0.2"/>
    <row r="63" spans="5:10" ht="7.5" hidden="1" customHeight="1" x14ac:dyDescent="0.2"/>
    <row r="64" spans="5:10" ht="7.5" hidden="1" customHeight="1" x14ac:dyDescent="0.2"/>
    <row r="65" spans="3:14" ht="7.5" hidden="1" customHeight="1" x14ac:dyDescent="0.2"/>
    <row r="66" spans="3:14" ht="7.5" hidden="1" customHeight="1" x14ac:dyDescent="0.2"/>
    <row r="67" spans="3:14" ht="7.5" hidden="1" customHeight="1" x14ac:dyDescent="0.2"/>
    <row r="68" spans="3:14" ht="7.5" hidden="1" customHeight="1" x14ac:dyDescent="0.2"/>
    <row r="69" spans="3:14" ht="7.5" hidden="1" customHeight="1" x14ac:dyDescent="0.2"/>
    <row r="70" spans="3:14" ht="7.5" hidden="1" customHeight="1" x14ac:dyDescent="0.2"/>
    <row r="71" spans="3:14" ht="7.5" hidden="1" customHeight="1" x14ac:dyDescent="0.2"/>
    <row r="72" spans="3:14" ht="7.5" hidden="1" customHeight="1" x14ac:dyDescent="0.2"/>
    <row r="73" spans="3:14" ht="7.5" hidden="1" customHeight="1" x14ac:dyDescent="0.2"/>
    <row r="74" spans="3:14" ht="6.75" hidden="1" customHeight="1" x14ac:dyDescent="0.2"/>
    <row r="75" spans="3:14" ht="6.75" hidden="1" customHeight="1" x14ac:dyDescent="0.2"/>
    <row r="76" spans="3:14" ht="6.75" hidden="1" customHeight="1" x14ac:dyDescent="0.2"/>
    <row r="77" spans="3:14" ht="6.75" customHeight="1" x14ac:dyDescent="0.2"/>
    <row r="78" spans="3:14" ht="6.75" customHeight="1" x14ac:dyDescent="0.2"/>
    <row r="79" spans="3:14" ht="7.5" customHeight="1" x14ac:dyDescent="0.2"/>
    <row r="80" spans="3:14" ht="21" thickBot="1" x14ac:dyDescent="0.35">
      <c r="C80" s="958" t="s">
        <v>178</v>
      </c>
      <c r="D80" s="959"/>
      <c r="E80" s="959"/>
      <c r="F80" s="959"/>
      <c r="G80" s="959"/>
      <c r="H80" s="959"/>
      <c r="I80" s="959"/>
      <c r="J80" s="959"/>
      <c r="K80" s="959"/>
      <c r="L80" s="959"/>
      <c r="M80" s="959"/>
      <c r="N80" s="959"/>
    </row>
    <row r="81" spans="3:22" ht="13.5" thickBot="1" x14ac:dyDescent="0.25">
      <c r="C81" s="664"/>
      <c r="D81" s="259"/>
      <c r="E81" s="413" t="str">
        <f>+'Forecast COS'!T2</f>
        <v>Year 1</v>
      </c>
      <c r="F81" s="413"/>
      <c r="G81" s="413" t="str">
        <f>+'Forecast COS'!AG2</f>
        <v>Year 2</v>
      </c>
      <c r="H81" s="413"/>
      <c r="I81" s="413" t="str">
        <f>+'Forecast COS'!AT2</f>
        <v>Year 3</v>
      </c>
      <c r="J81" s="413"/>
      <c r="K81" s="413" t="str">
        <f>+'Forecast COS'!BG2</f>
        <v>Year 4</v>
      </c>
      <c r="L81" s="413"/>
      <c r="M81" s="665" t="str">
        <f>+'Forecast COS'!BT2</f>
        <v>Year 5</v>
      </c>
      <c r="N81" s="621"/>
    </row>
    <row r="82" spans="3:22" ht="13.5" thickBot="1" x14ac:dyDescent="0.25">
      <c r="C82" s="685"/>
      <c r="D82" s="459" t="s">
        <v>179</v>
      </c>
      <c r="E82" s="471">
        <f>+'Forecast COS'!H6</f>
        <v>18</v>
      </c>
      <c r="F82" s="471"/>
      <c r="G82" s="471">
        <f>+'Forecast COS'!U6</f>
        <v>19</v>
      </c>
      <c r="H82" s="471"/>
      <c r="I82" s="471">
        <f>+'Forecast COS'!AH6</f>
        <v>21</v>
      </c>
      <c r="J82" s="471"/>
      <c r="K82" s="471">
        <f>+'Forecast COS'!AU6</f>
        <v>22</v>
      </c>
      <c r="L82" s="471"/>
      <c r="M82" s="666">
        <f>+'Forecast COS'!BH6</f>
        <v>24</v>
      </c>
      <c r="N82" s="622"/>
    </row>
    <row r="83" spans="3:22" ht="13.5" thickBot="1" x14ac:dyDescent="0.25">
      <c r="C83" s="685"/>
      <c r="D83" s="459"/>
      <c r="E83" s="413"/>
      <c r="F83" s="413"/>
      <c r="G83" s="413"/>
      <c r="H83" s="413"/>
      <c r="I83" s="413"/>
      <c r="J83" s="413"/>
      <c r="K83" s="413"/>
      <c r="L83" s="413"/>
      <c r="M83" s="665"/>
      <c r="N83" s="622"/>
    </row>
    <row r="84" spans="3:22" ht="13.5" thickBot="1" x14ac:dyDescent="0.25">
      <c r="C84" s="685"/>
      <c r="D84" s="459" t="s">
        <v>180</v>
      </c>
      <c r="E84" s="414">
        <f>+'Forecast COS'!T7</f>
        <v>6570</v>
      </c>
      <c r="F84" s="414"/>
      <c r="G84" s="414">
        <f>+'Forecast COS'!AG7</f>
        <v>6935.0000000000009</v>
      </c>
      <c r="H84" s="414"/>
      <c r="I84" s="414">
        <f>+'Forecast COS'!AT7</f>
        <v>7665</v>
      </c>
      <c r="J84" s="414"/>
      <c r="K84" s="414">
        <f>+'Forecast COS'!BG7</f>
        <v>8030.0000000000009</v>
      </c>
      <c r="L84" s="414"/>
      <c r="M84" s="667">
        <f>+'Forecast COS'!BT7</f>
        <v>8760</v>
      </c>
      <c r="N84" s="623"/>
    </row>
    <row r="85" spans="3:22" ht="13.5" thickBot="1" x14ac:dyDescent="0.25">
      <c r="C85" s="686"/>
      <c r="D85" s="459" t="s">
        <v>181</v>
      </c>
      <c r="E85" s="473">
        <f>+'Forecast COS'!B8</f>
        <v>1415</v>
      </c>
      <c r="F85" s="473"/>
      <c r="G85" s="473">
        <f>+'Forecast COS'!C8</f>
        <v>1415</v>
      </c>
      <c r="H85" s="473"/>
      <c r="I85" s="473">
        <f>+'Forecast COS'!D8</f>
        <v>1425</v>
      </c>
      <c r="J85" s="473"/>
      <c r="K85" s="473">
        <f>+'Forecast COS'!E8</f>
        <v>1425</v>
      </c>
      <c r="L85" s="473"/>
      <c r="M85" s="668">
        <f>+'Forecast COS'!F8</f>
        <v>1425</v>
      </c>
      <c r="N85" s="624"/>
    </row>
    <row r="86" spans="3:22" x14ac:dyDescent="0.2">
      <c r="C86" s="686"/>
      <c r="D86" s="463"/>
      <c r="E86" s="416"/>
      <c r="F86" s="416"/>
      <c r="G86" s="416"/>
      <c r="H86" s="416"/>
      <c r="I86" s="416"/>
      <c r="J86" s="416"/>
      <c r="K86" s="416"/>
      <c r="L86" s="416"/>
      <c r="M86" s="669"/>
      <c r="N86" s="625"/>
    </row>
    <row r="87" spans="3:22" x14ac:dyDescent="0.2">
      <c r="C87" s="686"/>
      <c r="D87" s="463" t="s">
        <v>182</v>
      </c>
      <c r="E87" s="416">
        <f>+'Forecast COS'!T8</f>
        <v>9296550</v>
      </c>
      <c r="F87" s="416"/>
      <c r="G87" s="416">
        <f>+'Forecast COS'!AG8</f>
        <v>9813024.9999999981</v>
      </c>
      <c r="H87" s="416"/>
      <c r="I87" s="416">
        <f>+'Forecast COS'!AT8</f>
        <v>10922625</v>
      </c>
      <c r="J87" s="416"/>
      <c r="K87" s="416">
        <f>+'Forecast COS'!BG8</f>
        <v>11442750</v>
      </c>
      <c r="L87" s="416"/>
      <c r="M87" s="669">
        <f>+'Forecast COS'!BT8</f>
        <v>12483000</v>
      </c>
      <c r="N87" s="625"/>
    </row>
    <row r="88" spans="3:22" x14ac:dyDescent="0.2">
      <c r="C88" s="686"/>
      <c r="D88" s="463" t="s">
        <v>183</v>
      </c>
      <c r="E88" s="416">
        <v>0</v>
      </c>
      <c r="F88" s="416"/>
      <c r="G88" s="416">
        <v>0</v>
      </c>
      <c r="H88" s="416"/>
      <c r="I88" s="416">
        <v>0</v>
      </c>
      <c r="J88" s="416"/>
      <c r="K88" s="416">
        <v>0</v>
      </c>
      <c r="L88" s="416"/>
      <c r="M88" s="669">
        <v>0</v>
      </c>
      <c r="N88" s="625"/>
    </row>
    <row r="89" spans="3:22" x14ac:dyDescent="0.2">
      <c r="C89" s="686"/>
      <c r="D89" s="463" t="s">
        <v>184</v>
      </c>
      <c r="E89" s="416">
        <v>0</v>
      </c>
      <c r="F89" s="416"/>
      <c r="G89" s="416">
        <v>0</v>
      </c>
      <c r="H89" s="416"/>
      <c r="I89" s="416">
        <v>0</v>
      </c>
      <c r="J89" s="416"/>
      <c r="K89" s="416">
        <v>0</v>
      </c>
      <c r="L89" s="416"/>
      <c r="M89" s="669">
        <v>0</v>
      </c>
      <c r="N89" s="625"/>
    </row>
    <row r="90" spans="3:22" x14ac:dyDescent="0.2">
      <c r="C90" s="686"/>
      <c r="D90" s="463" t="s">
        <v>185</v>
      </c>
      <c r="E90" s="416">
        <v>0</v>
      </c>
      <c r="F90" s="416"/>
      <c r="G90" s="416">
        <v>0</v>
      </c>
      <c r="H90" s="416"/>
      <c r="I90" s="416">
        <v>0</v>
      </c>
      <c r="J90" s="416"/>
      <c r="K90" s="416">
        <v>0</v>
      </c>
      <c r="L90" s="416"/>
      <c r="M90" s="669">
        <v>0</v>
      </c>
      <c r="N90" s="625"/>
    </row>
    <row r="91" spans="3:22" x14ac:dyDescent="0.2">
      <c r="C91" s="686"/>
      <c r="D91" s="463" t="s">
        <v>186</v>
      </c>
      <c r="E91" s="416">
        <v>0</v>
      </c>
      <c r="F91" s="416"/>
      <c r="G91" s="416">
        <v>0</v>
      </c>
      <c r="H91" s="416"/>
      <c r="I91" s="416">
        <v>0</v>
      </c>
      <c r="J91" s="416"/>
      <c r="K91" s="416">
        <v>0</v>
      </c>
      <c r="L91" s="416"/>
      <c r="M91" s="669">
        <v>0</v>
      </c>
      <c r="N91" s="625"/>
    </row>
    <row r="92" spans="3:22" x14ac:dyDescent="0.2">
      <c r="C92" s="686"/>
      <c r="D92" s="463" t="s">
        <v>187</v>
      </c>
      <c r="E92" s="416">
        <v>0</v>
      </c>
      <c r="F92" s="416"/>
      <c r="G92" s="416">
        <v>0</v>
      </c>
      <c r="H92" s="416"/>
      <c r="I92" s="416">
        <v>0</v>
      </c>
      <c r="J92" s="416"/>
      <c r="K92" s="416">
        <v>0</v>
      </c>
      <c r="L92" s="416"/>
      <c r="M92" s="669">
        <v>0</v>
      </c>
      <c r="N92" s="625"/>
    </row>
    <row r="93" spans="3:22" x14ac:dyDescent="0.2">
      <c r="C93" s="686"/>
      <c r="D93" s="463" t="s">
        <v>188</v>
      </c>
      <c r="E93" s="416">
        <v>0</v>
      </c>
      <c r="F93" s="416"/>
      <c r="G93" s="416">
        <v>0</v>
      </c>
      <c r="H93" s="416"/>
      <c r="I93" s="416">
        <v>0</v>
      </c>
      <c r="J93" s="416"/>
      <c r="K93" s="416">
        <v>0</v>
      </c>
      <c r="L93" s="416"/>
      <c r="M93" s="669">
        <v>0</v>
      </c>
      <c r="N93" s="625"/>
    </row>
    <row r="94" spans="3:22" x14ac:dyDescent="0.2">
      <c r="C94" s="686"/>
      <c r="D94" s="463" t="s">
        <v>189</v>
      </c>
      <c r="E94" s="416">
        <v>0</v>
      </c>
      <c r="F94" s="416"/>
      <c r="G94" s="416">
        <v>0</v>
      </c>
      <c r="H94" s="416"/>
      <c r="I94" s="416">
        <v>0</v>
      </c>
      <c r="J94" s="416"/>
      <c r="K94" s="416">
        <v>0</v>
      </c>
      <c r="L94" s="416"/>
      <c r="M94" s="669">
        <v>0</v>
      </c>
      <c r="N94" s="625"/>
    </row>
    <row r="95" spans="3:22" ht="13.5" thickBot="1" x14ac:dyDescent="0.25">
      <c r="C95" s="686"/>
      <c r="D95" s="463" t="s">
        <v>190</v>
      </c>
      <c r="E95" s="418">
        <v>0</v>
      </c>
      <c r="F95" s="418"/>
      <c r="G95" s="418">
        <v>0</v>
      </c>
      <c r="H95" s="418"/>
      <c r="I95" s="418">
        <v>0</v>
      </c>
      <c r="J95" s="418"/>
      <c r="K95" s="418">
        <v>0</v>
      </c>
      <c r="L95" s="418"/>
      <c r="M95" s="670">
        <v>0</v>
      </c>
      <c r="N95" s="626"/>
    </row>
    <row r="96" spans="3:22" s="395" customFormat="1" x14ac:dyDescent="0.2">
      <c r="C96" s="686" t="s">
        <v>191</v>
      </c>
      <c r="D96" s="464"/>
      <c r="E96" s="449">
        <f>SUM(E87:E95)</f>
        <v>9296550</v>
      </c>
      <c r="F96" s="449"/>
      <c r="G96" s="449">
        <f>SUM(G87:G95)</f>
        <v>9813024.9999999981</v>
      </c>
      <c r="H96" s="449"/>
      <c r="I96" s="449">
        <f>SUM(I87:I95)</f>
        <v>10922625</v>
      </c>
      <c r="J96" s="449"/>
      <c r="K96" s="449">
        <f>SUM(K87:K95)</f>
        <v>11442750</v>
      </c>
      <c r="L96" s="449"/>
      <c r="M96" s="671">
        <f>SUM(M87:M95)</f>
        <v>12483000</v>
      </c>
      <c r="N96" s="627"/>
      <c r="V96" s="787"/>
    </row>
    <row r="97" spans="2:23" x14ac:dyDescent="0.2">
      <c r="C97" s="686" t="s">
        <v>192</v>
      </c>
      <c r="D97" s="463"/>
      <c r="E97" s="416"/>
      <c r="F97" s="416"/>
      <c r="G97" s="416"/>
      <c r="H97" s="416"/>
      <c r="I97" s="416"/>
      <c r="J97" s="416"/>
      <c r="K97" s="416"/>
      <c r="L97" s="416"/>
      <c r="M97" s="669"/>
      <c r="N97" s="625"/>
    </row>
    <row r="98" spans="2:23" x14ac:dyDescent="0.2">
      <c r="C98" s="686"/>
      <c r="D98" s="463" t="s">
        <v>193</v>
      </c>
      <c r="E98" s="416">
        <v>0</v>
      </c>
      <c r="F98" s="416" t="s">
        <v>656</v>
      </c>
      <c r="G98" s="416">
        <v>0</v>
      </c>
      <c r="H98" s="416"/>
      <c r="I98" s="416">
        <v>0</v>
      </c>
      <c r="J98" s="416"/>
      <c r="K98" s="416">
        <v>0</v>
      </c>
      <c r="L98" s="416"/>
      <c r="M98" s="669">
        <v>0</v>
      </c>
      <c r="N98" s="625"/>
    </row>
    <row r="99" spans="2:23" x14ac:dyDescent="0.2">
      <c r="C99" s="686"/>
      <c r="D99" s="463" t="s">
        <v>194</v>
      </c>
      <c r="E99" s="416">
        <v>0</v>
      </c>
      <c r="F99" s="416"/>
      <c r="G99" s="416">
        <v>0</v>
      </c>
      <c r="H99" s="416"/>
      <c r="I99" s="416">
        <v>0</v>
      </c>
      <c r="J99" s="416"/>
      <c r="K99" s="416">
        <v>0</v>
      </c>
      <c r="L99" s="416"/>
      <c r="M99" s="669">
        <v>0</v>
      </c>
      <c r="N99" s="625"/>
    </row>
    <row r="100" spans="2:23" x14ac:dyDescent="0.2">
      <c r="C100" s="686"/>
      <c r="D100" s="463" t="s">
        <v>195</v>
      </c>
      <c r="E100" s="416">
        <v>0</v>
      </c>
      <c r="F100" s="416"/>
      <c r="G100" s="416">
        <v>0</v>
      </c>
      <c r="H100" s="416"/>
      <c r="I100" s="416">
        <v>0</v>
      </c>
      <c r="J100" s="416"/>
      <c r="K100" s="416">
        <v>0</v>
      </c>
      <c r="L100" s="416"/>
      <c r="M100" s="669">
        <v>0</v>
      </c>
      <c r="N100" s="625"/>
    </row>
    <row r="101" spans="2:23" ht="13.5" thickBot="1" x14ac:dyDescent="0.25">
      <c r="C101" s="686"/>
      <c r="D101" s="463" t="s">
        <v>196</v>
      </c>
      <c r="E101" s="418">
        <v>0</v>
      </c>
      <c r="F101" s="418"/>
      <c r="G101" s="418">
        <v>0</v>
      </c>
      <c r="H101" s="418"/>
      <c r="I101" s="418">
        <v>0</v>
      </c>
      <c r="J101" s="418"/>
      <c r="K101" s="418">
        <v>0</v>
      </c>
      <c r="L101" s="418"/>
      <c r="M101" s="670">
        <v>0</v>
      </c>
      <c r="N101" s="626"/>
    </row>
    <row r="102" spans="2:23" s="395" customFormat="1" ht="13.5" thickBot="1" x14ac:dyDescent="0.25">
      <c r="C102" s="686" t="s">
        <v>197</v>
      </c>
      <c r="D102" s="464"/>
      <c r="E102" s="447">
        <f>SUM(E98:E101)</f>
        <v>0</v>
      </c>
      <c r="F102" s="447"/>
      <c r="G102" s="447">
        <f>SUM(G98:G101)</f>
        <v>0</v>
      </c>
      <c r="H102" s="447"/>
      <c r="I102" s="447">
        <f>SUM(I98:I101)</f>
        <v>0</v>
      </c>
      <c r="J102" s="447"/>
      <c r="K102" s="447">
        <f>SUM(K98:K101)</f>
        <v>0</v>
      </c>
      <c r="L102" s="447"/>
      <c r="M102" s="672">
        <f>SUM(M98:M101)</f>
        <v>0</v>
      </c>
      <c r="N102" s="628"/>
      <c r="V102" s="787"/>
    </row>
    <row r="103" spans="2:23" ht="6" customHeight="1" thickBot="1" x14ac:dyDescent="0.25">
      <c r="C103" s="686"/>
      <c r="D103" s="463"/>
      <c r="E103" s="419"/>
      <c r="F103" s="419"/>
      <c r="G103" s="419"/>
      <c r="H103" s="419"/>
      <c r="I103" s="419"/>
      <c r="J103" s="419"/>
      <c r="K103" s="419"/>
      <c r="L103" s="419"/>
      <c r="M103" s="673"/>
      <c r="N103" s="629"/>
    </row>
    <row r="104" spans="2:23" ht="13.5" thickBot="1" x14ac:dyDescent="0.25">
      <c r="C104" s="687" t="s">
        <v>198</v>
      </c>
      <c r="D104" s="505"/>
      <c r="E104" s="421">
        <f>+E102+E96</f>
        <v>9296550</v>
      </c>
      <c r="F104" s="421"/>
      <c r="G104" s="421">
        <f>+G102+G96</f>
        <v>9813024.9999999981</v>
      </c>
      <c r="H104" s="421"/>
      <c r="I104" s="421">
        <f>+I102+I96</f>
        <v>10922625</v>
      </c>
      <c r="J104" s="421"/>
      <c r="K104" s="421">
        <f>+K102+K96</f>
        <v>11442750</v>
      </c>
      <c r="L104" s="421"/>
      <c r="M104" s="674">
        <f>+M102+M96</f>
        <v>12483000</v>
      </c>
      <c r="N104" s="495"/>
      <c r="W104" s="816"/>
    </row>
    <row r="105" spans="2:23" ht="8.25" customHeight="1" x14ac:dyDescent="0.2">
      <c r="C105" s="969"/>
      <c r="D105" s="970"/>
      <c r="E105" s="608"/>
      <c r="F105" s="608"/>
      <c r="G105" s="608"/>
      <c r="H105" s="608"/>
      <c r="I105" s="608"/>
      <c r="J105" s="608"/>
      <c r="K105" s="608"/>
      <c r="L105" s="826"/>
      <c r="M105" s="675"/>
      <c r="N105" s="466"/>
    </row>
    <row r="106" spans="2:23" x14ac:dyDescent="0.2">
      <c r="C106" s="693"/>
      <c r="D106" s="188" t="s">
        <v>199</v>
      </c>
      <c r="E106" s="478"/>
      <c r="F106" s="478"/>
      <c r="G106" s="478"/>
      <c r="H106" s="478"/>
      <c r="I106" s="478"/>
      <c r="J106" s="478"/>
      <c r="K106" s="478"/>
      <c r="L106" s="477"/>
      <c r="M106" s="676"/>
      <c r="N106" s="630"/>
      <c r="W106" s="815"/>
    </row>
    <row r="107" spans="2:23" x14ac:dyDescent="0.2">
      <c r="B107">
        <v>1</v>
      </c>
      <c r="C107" s="686" t="s">
        <v>200</v>
      </c>
      <c r="D107" s="463" t="s">
        <v>201</v>
      </c>
      <c r="E107" s="887">
        <f>+'5yr'!O114</f>
        <v>129600</v>
      </c>
      <c r="F107" s="819">
        <f>+E107/E$104</f>
        <v>1.3940655404424221E-2</v>
      </c>
      <c r="G107" s="478">
        <f>+'5yr'!AB114</f>
        <v>132840</v>
      </c>
      <c r="H107" s="819">
        <f>+G107/G$104</f>
        <v>1.3537110116401418E-2</v>
      </c>
      <c r="I107" s="478">
        <f>+'5yr'!AO114</f>
        <v>136161</v>
      </c>
      <c r="J107" s="819">
        <f t="shared" ref="J107:J119" si="0">+I107/I$104</f>
        <v>1.2465959419095684E-2</v>
      </c>
      <c r="K107" s="478">
        <f>+'5yr'!BB114</f>
        <v>139565.02499999999</v>
      </c>
      <c r="L107" s="819">
        <f t="shared" ref="L107:L119" si="1">+K107/K$104</f>
        <v>1.2196808022547027E-2</v>
      </c>
      <c r="M107" s="676">
        <f>+'5yr'!BO114</f>
        <v>143054.15062500001</v>
      </c>
      <c r="N107" s="819">
        <f t="shared" ref="N107:N119" si="2">+M107/M$104</f>
        <v>1.1459917537851479E-2</v>
      </c>
      <c r="Q107" s="455"/>
    </row>
    <row r="108" spans="2:23" x14ac:dyDescent="0.2">
      <c r="B108">
        <v>1</v>
      </c>
      <c r="C108" s="686" t="s">
        <v>200</v>
      </c>
      <c r="D108" s="463" t="s">
        <v>202</v>
      </c>
      <c r="E108" s="887">
        <v>0</v>
      </c>
      <c r="F108" s="819">
        <f t="shared" ref="F108:H119" si="3">+E108/E$104</f>
        <v>0</v>
      </c>
      <c r="G108" s="478">
        <v>0</v>
      </c>
      <c r="H108" s="819">
        <f t="shared" si="3"/>
        <v>0</v>
      </c>
      <c r="I108" s="478">
        <v>0</v>
      </c>
      <c r="J108" s="819">
        <f t="shared" si="0"/>
        <v>0</v>
      </c>
      <c r="K108" s="478">
        <v>0</v>
      </c>
      <c r="L108" s="819">
        <f t="shared" si="1"/>
        <v>0</v>
      </c>
      <c r="M108" s="676">
        <v>0</v>
      </c>
      <c r="N108" s="819">
        <f t="shared" si="2"/>
        <v>0</v>
      </c>
      <c r="Q108" s="455"/>
    </row>
    <row r="109" spans="2:23" x14ac:dyDescent="0.2">
      <c r="B109">
        <v>1</v>
      </c>
      <c r="C109" s="686" t="s">
        <v>200</v>
      </c>
      <c r="D109" s="463" t="s">
        <v>203</v>
      </c>
      <c r="E109" s="887">
        <f>+'5yr'!O110</f>
        <v>416275.19999999995</v>
      </c>
      <c r="F109" s="819">
        <f t="shared" si="3"/>
        <v>4.4777385159010592E-2</v>
      </c>
      <c r="G109" s="478">
        <f>+'5yr'!AB110</f>
        <v>426682.07999999984</v>
      </c>
      <c r="H109" s="819">
        <f t="shared" si="3"/>
        <v>4.348119769388134E-2</v>
      </c>
      <c r="I109" s="478">
        <f>+'5yr'!AO110</f>
        <v>437349.13200000004</v>
      </c>
      <c r="J109" s="819">
        <f t="shared" si="0"/>
        <v>4.0040661654135341E-2</v>
      </c>
      <c r="K109" s="478">
        <f>+'5yr'!BB110</f>
        <v>448282.86029999988</v>
      </c>
      <c r="L109" s="819">
        <f t="shared" si="1"/>
        <v>3.9176147368421045E-2</v>
      </c>
      <c r="M109" s="676">
        <f>+'5yr'!BO110</f>
        <v>459489.93180750008</v>
      </c>
      <c r="N109" s="819">
        <f t="shared" si="2"/>
        <v>3.6809255131578955E-2</v>
      </c>
      <c r="Q109" s="455"/>
      <c r="W109" s="816"/>
    </row>
    <row r="110" spans="2:23" x14ac:dyDescent="0.2">
      <c r="B110">
        <v>1</v>
      </c>
      <c r="C110" s="686" t="s">
        <v>200</v>
      </c>
      <c r="D110" s="463" t="s">
        <v>204</v>
      </c>
      <c r="E110" s="887">
        <f>+'5yr'!O111</f>
        <v>567648</v>
      </c>
      <c r="F110" s="819">
        <f t="shared" si="3"/>
        <v>6.1060070671378093E-2</v>
      </c>
      <c r="G110" s="478">
        <f>+'5yr'!AB111</f>
        <v>581839.19999999995</v>
      </c>
      <c r="H110" s="819">
        <f t="shared" si="3"/>
        <v>5.9292542309838207E-2</v>
      </c>
      <c r="I110" s="478">
        <f>+'5yr'!AO111</f>
        <v>894577.7699999999</v>
      </c>
      <c r="J110" s="819">
        <f t="shared" si="0"/>
        <v>8.1901353383458636E-2</v>
      </c>
      <c r="K110" s="478">
        <f>+'5yr'!BB111</f>
        <v>916942.21425000031</v>
      </c>
      <c r="L110" s="819">
        <f t="shared" si="1"/>
        <v>8.0133028708134005E-2</v>
      </c>
      <c r="M110" s="676">
        <f>+'5yr'!BO111</f>
        <v>939865.76960625022</v>
      </c>
      <c r="N110" s="819">
        <f t="shared" si="2"/>
        <v>7.5291658223684235E-2</v>
      </c>
      <c r="Q110" s="455"/>
    </row>
    <row r="111" spans="2:23" x14ac:dyDescent="0.2">
      <c r="B111">
        <v>1</v>
      </c>
      <c r="C111" s="686" t="s">
        <v>200</v>
      </c>
      <c r="D111" s="463" t="s">
        <v>205</v>
      </c>
      <c r="E111" s="887">
        <f>+'5yr'!O112</f>
        <v>354780</v>
      </c>
      <c r="F111" s="819">
        <f t="shared" si="3"/>
        <v>3.8162544169611311E-2</v>
      </c>
      <c r="G111" s="478">
        <f>+'5yr'!AB112</f>
        <v>436379.40000000008</v>
      </c>
      <c r="H111" s="819">
        <f t="shared" si="3"/>
        <v>4.4469406732378668E-2</v>
      </c>
      <c r="I111" s="478">
        <f>+'5yr'!AO112</f>
        <v>447288.88499999995</v>
      </c>
      <c r="J111" s="819">
        <f t="shared" si="0"/>
        <v>4.0950676691729318E-2</v>
      </c>
      <c r="K111" s="478">
        <f>+'5yr'!BB112</f>
        <v>458471.10712500016</v>
      </c>
      <c r="L111" s="819">
        <f t="shared" si="1"/>
        <v>4.0066514354067002E-2</v>
      </c>
      <c r="M111" s="676">
        <f>+'5yr'!BO112</f>
        <v>469932.88480312511</v>
      </c>
      <c r="N111" s="819">
        <f t="shared" si="2"/>
        <v>3.7645829111842118E-2</v>
      </c>
      <c r="Q111" s="455"/>
      <c r="W111" s="816"/>
    </row>
    <row r="112" spans="2:23" x14ac:dyDescent="0.2">
      <c r="B112">
        <v>1</v>
      </c>
      <c r="C112" s="686" t="s">
        <v>200</v>
      </c>
      <c r="D112" s="463" t="s">
        <v>206</v>
      </c>
      <c r="E112" s="887">
        <f>+'5yr'!O113</f>
        <v>35942.400000000001</v>
      </c>
      <c r="F112" s="819">
        <f t="shared" si="3"/>
        <v>3.8662084321603178E-3</v>
      </c>
      <c r="G112" s="478">
        <f>+'5yr'!AB113</f>
        <v>36840.960000000006</v>
      </c>
      <c r="H112" s="819">
        <f t="shared" si="3"/>
        <v>3.7542918722819939E-3</v>
      </c>
      <c r="I112" s="478">
        <f>+'5yr'!AO113</f>
        <v>37761.983999999997</v>
      </c>
      <c r="J112" s="819">
        <f t="shared" si="0"/>
        <v>3.4572260788958693E-3</v>
      </c>
      <c r="K112" s="478">
        <f>+'5yr'!BB113</f>
        <v>38706.033599999995</v>
      </c>
      <c r="L112" s="819">
        <f t="shared" si="1"/>
        <v>3.3825814249197087E-3</v>
      </c>
      <c r="M112" s="676">
        <f>+'5yr'!BO113</f>
        <v>39673.684440000005</v>
      </c>
      <c r="N112" s="819">
        <f t="shared" si="2"/>
        <v>3.1782171304974771E-3</v>
      </c>
      <c r="Q112" s="455"/>
    </row>
    <row r="113" spans="2:23" x14ac:dyDescent="0.2">
      <c r="B113">
        <v>1</v>
      </c>
      <c r="C113" s="686" t="s">
        <v>200</v>
      </c>
      <c r="D113" s="463" t="s">
        <v>207</v>
      </c>
      <c r="E113" s="478"/>
      <c r="F113" s="819">
        <f t="shared" si="3"/>
        <v>0</v>
      </c>
      <c r="G113" s="478"/>
      <c r="H113" s="819">
        <f t="shared" si="3"/>
        <v>0</v>
      </c>
      <c r="I113" s="478"/>
      <c r="J113" s="819">
        <f t="shared" si="0"/>
        <v>0</v>
      </c>
      <c r="K113" s="478"/>
      <c r="L113" s="819">
        <f t="shared" si="1"/>
        <v>0</v>
      </c>
      <c r="M113" s="676"/>
      <c r="N113" s="819">
        <f t="shared" si="2"/>
        <v>0</v>
      </c>
      <c r="Q113" s="455"/>
    </row>
    <row r="114" spans="2:23" x14ac:dyDescent="0.2">
      <c r="C114" s="686"/>
      <c r="D114" s="463" t="s">
        <v>208</v>
      </c>
      <c r="E114" s="478"/>
      <c r="F114" s="819">
        <f t="shared" si="3"/>
        <v>0</v>
      </c>
      <c r="G114" s="478"/>
      <c r="H114" s="819">
        <f t="shared" si="3"/>
        <v>0</v>
      </c>
      <c r="I114" s="478"/>
      <c r="J114" s="819">
        <f t="shared" si="0"/>
        <v>0</v>
      </c>
      <c r="K114" s="478"/>
      <c r="L114" s="819">
        <f t="shared" si="1"/>
        <v>0</v>
      </c>
      <c r="M114" s="676"/>
      <c r="N114" s="819">
        <f t="shared" si="2"/>
        <v>0</v>
      </c>
      <c r="Q114" s="455"/>
    </row>
    <row r="115" spans="2:23" x14ac:dyDescent="0.2">
      <c r="B115">
        <v>3</v>
      </c>
      <c r="C115" s="686"/>
      <c r="D115" s="601" t="s">
        <v>209</v>
      </c>
      <c r="E115" s="478">
        <f>+SUM(E107:E113)*'5yr'!$C26</f>
        <v>75212.28</v>
      </c>
      <c r="F115" s="819">
        <f t="shared" si="3"/>
        <v>8.0903431918292277E-3</v>
      </c>
      <c r="G115" s="478">
        <f>+SUM(G107:G113)*'5yr'!$C26</f>
        <v>80729.081999999995</v>
      </c>
      <c r="H115" s="819">
        <f t="shared" si="3"/>
        <v>8.226727436239081E-3</v>
      </c>
      <c r="I115" s="478">
        <f>+SUM(I107:I113)*'5yr'!$C26</f>
        <v>97656.938549999992</v>
      </c>
      <c r="J115" s="819">
        <f t="shared" si="0"/>
        <v>8.9407938613657416E-3</v>
      </c>
      <c r="K115" s="478">
        <f>+SUM(K107:K113)*'5yr'!$C26</f>
        <v>100098.36201375001</v>
      </c>
      <c r="L115" s="819">
        <f t="shared" si="1"/>
        <v>8.7477539939044384E-3</v>
      </c>
      <c r="M115" s="676">
        <f>+SUM(M107:M113)*'5yr'!$C26</f>
        <v>102600.82106409379</v>
      </c>
      <c r="N115" s="819">
        <f t="shared" si="2"/>
        <v>8.2192438567727146E-3</v>
      </c>
      <c r="R115" s="455"/>
      <c r="S115" s="455"/>
      <c r="W115" s="647"/>
    </row>
    <row r="116" spans="2:23" x14ac:dyDescent="0.2">
      <c r="B116">
        <v>4</v>
      </c>
      <c r="C116" s="686"/>
      <c r="D116" s="601" t="s">
        <v>210</v>
      </c>
      <c r="E116" s="478">
        <f>+SUM(E107:E113)*'5yr'!$C27</f>
        <v>45127.367999999995</v>
      </c>
      <c r="F116" s="819">
        <f t="shared" si="3"/>
        <v>4.8542059150975354E-3</v>
      </c>
      <c r="G116" s="478">
        <f>+SUM(G107:G114)*'5yr'!$C27</f>
        <v>48437.449199999995</v>
      </c>
      <c r="H116" s="819">
        <f t="shared" si="3"/>
        <v>4.9360364617434486E-3</v>
      </c>
      <c r="I116" s="478">
        <f>+SUM(I107:I114)*'5yr'!$C27</f>
        <v>58594.163129999986</v>
      </c>
      <c r="J116" s="819">
        <f t="shared" si="0"/>
        <v>5.3644763168194448E-3</v>
      </c>
      <c r="K116" s="478">
        <f>+SUM(K107:K114)*'5yr'!$C27</f>
        <v>60059.017208250007</v>
      </c>
      <c r="L116" s="819">
        <f t="shared" si="1"/>
        <v>5.248652396342663E-3</v>
      </c>
      <c r="M116" s="676">
        <f>+SUM(M107:M114)*'5yr'!$C27</f>
        <v>61560.492638456264</v>
      </c>
      <c r="N116" s="819">
        <f t="shared" si="2"/>
        <v>4.9315463140636277E-3</v>
      </c>
      <c r="R116" s="455"/>
      <c r="S116" s="455"/>
    </row>
    <row r="117" spans="2:23" x14ac:dyDescent="0.2">
      <c r="B117">
        <v>2</v>
      </c>
      <c r="C117" s="686"/>
      <c r="D117" s="601" t="s">
        <v>211</v>
      </c>
      <c r="E117" s="478">
        <f>SUM(E107:E113)*'5yr'!$C24</f>
        <v>124100.26199999999</v>
      </c>
      <c r="F117" s="819">
        <f t="shared" si="3"/>
        <v>1.3349066266518224E-2</v>
      </c>
      <c r="G117" s="478">
        <f>SUM(G107:G113)*'5yr'!$C24</f>
        <v>133202.9853</v>
      </c>
      <c r="H117" s="819">
        <f t="shared" si="3"/>
        <v>1.3574100269794486E-2</v>
      </c>
      <c r="I117" s="478">
        <f>SUM(I107:I113)*'5yr'!$C24</f>
        <v>161133.94860749997</v>
      </c>
      <c r="J117" s="819">
        <f t="shared" si="0"/>
        <v>1.4752309871253474E-2</v>
      </c>
      <c r="K117" s="478">
        <f>SUM(K107:K113)*'5yr'!$C24</f>
        <v>165162.29732268752</v>
      </c>
      <c r="L117" s="819">
        <f t="shared" si="1"/>
        <v>1.4433794089942322E-2</v>
      </c>
      <c r="M117" s="676">
        <f>SUM(M107:M113)*'5yr'!$C24</f>
        <v>169291.35475575476</v>
      </c>
      <c r="N117" s="819">
        <f t="shared" si="2"/>
        <v>1.3561752363674979E-2</v>
      </c>
      <c r="R117" s="455"/>
      <c r="S117" s="455"/>
    </row>
    <row r="118" spans="2:23" ht="13.5" thickBot="1" x14ac:dyDescent="0.25">
      <c r="C118" s="686"/>
      <c r="D118" s="463"/>
      <c r="E118" s="482"/>
      <c r="F118" s="819">
        <f t="shared" si="3"/>
        <v>0</v>
      </c>
      <c r="G118" s="482"/>
      <c r="H118" s="819">
        <f t="shared" si="3"/>
        <v>0</v>
      </c>
      <c r="I118" s="482"/>
      <c r="J118" s="819">
        <f t="shared" si="0"/>
        <v>0</v>
      </c>
      <c r="K118" s="482"/>
      <c r="L118" s="819">
        <f t="shared" si="1"/>
        <v>0</v>
      </c>
      <c r="M118" s="677"/>
      <c r="N118" s="819">
        <f t="shared" si="2"/>
        <v>0</v>
      </c>
    </row>
    <row r="119" spans="2:23" s="395" customFormat="1" ht="13.5" thickBot="1" x14ac:dyDescent="0.25">
      <c r="C119" s="971" t="s">
        <v>212</v>
      </c>
      <c r="D119" s="972"/>
      <c r="E119" s="617">
        <f>SUM(E107:E118)</f>
        <v>1748685.5099999998</v>
      </c>
      <c r="F119" s="820">
        <f t="shared" si="3"/>
        <v>0.18810047921002951</v>
      </c>
      <c r="G119" s="617">
        <f>SUM(G107:G118)</f>
        <v>1876951.1564999998</v>
      </c>
      <c r="H119" s="820">
        <f t="shared" si="3"/>
        <v>0.19127141289255864</v>
      </c>
      <c r="I119" s="617">
        <f>SUM(I107:I118)</f>
        <v>2270523.8212874997</v>
      </c>
      <c r="J119" s="820">
        <f t="shared" si="0"/>
        <v>0.20787345727675349</v>
      </c>
      <c r="K119" s="617">
        <f>SUM(K107:K118)</f>
        <v>2327286.9168196879</v>
      </c>
      <c r="L119" s="820">
        <f t="shared" si="1"/>
        <v>0.20338528035827821</v>
      </c>
      <c r="M119" s="678">
        <f>SUM(M107:M118)</f>
        <v>2385469.0897401799</v>
      </c>
      <c r="N119" s="820">
        <f t="shared" si="2"/>
        <v>0.19109741966996555</v>
      </c>
      <c r="V119" s="787"/>
    </row>
    <row r="120" spans="2:23" ht="5.25" customHeight="1" x14ac:dyDescent="0.2">
      <c r="C120" s="775"/>
      <c r="D120" s="607"/>
      <c r="E120" s="478"/>
      <c r="F120" s="478"/>
      <c r="G120" s="478"/>
      <c r="H120" s="478"/>
      <c r="I120" s="478"/>
      <c r="J120" s="478"/>
      <c r="K120" s="478"/>
      <c r="L120" s="478"/>
      <c r="M120" s="676"/>
      <c r="N120" s="478"/>
    </row>
    <row r="121" spans="2:23" x14ac:dyDescent="0.2">
      <c r="C121" s="686"/>
      <c r="D121" s="607" t="s">
        <v>612</v>
      </c>
      <c r="E121" s="478"/>
      <c r="F121" s="478"/>
      <c r="G121" s="478"/>
      <c r="H121" s="478"/>
      <c r="I121" s="478"/>
      <c r="J121" s="478"/>
      <c r="K121" s="478"/>
      <c r="L121" s="478"/>
      <c r="M121" s="676"/>
      <c r="N121" s="478"/>
    </row>
    <row r="122" spans="2:23" x14ac:dyDescent="0.2">
      <c r="B122">
        <v>1</v>
      </c>
      <c r="C122" s="686" t="s">
        <v>200</v>
      </c>
      <c r="D122" s="559" t="s">
        <v>213</v>
      </c>
      <c r="E122" s="478">
        <f>+'5yr'!O116</f>
        <v>215654.40000000005</v>
      </c>
      <c r="F122" s="819">
        <f t="shared" ref="F122:L172" si="4">+E122/E$104</f>
        <v>2.3197250592961911E-2</v>
      </c>
      <c r="G122" s="478">
        <f>+'5yr'!AB116</f>
        <v>221045.76000000004</v>
      </c>
      <c r="H122" s="819">
        <f t="shared" si="4"/>
        <v>2.2525751233691965E-2</v>
      </c>
      <c r="I122" s="478">
        <f>+'5yr'!AO116</f>
        <v>226571.90399999998</v>
      </c>
      <c r="J122" s="819">
        <f t="shared" ref="J122:J134" si="5">+I122/I$104</f>
        <v>2.0743356473375218E-2</v>
      </c>
      <c r="K122" s="478">
        <f>+'5yr'!BB116</f>
        <v>232236.20160000012</v>
      </c>
      <c r="L122" s="819">
        <f t="shared" ref="L122:L134" si="6">+K122/K$104</f>
        <v>2.0295488549518265E-2</v>
      </c>
      <c r="M122" s="676">
        <f>+'5yr'!BO116</f>
        <v>238042.10663999998</v>
      </c>
      <c r="N122" s="819">
        <f t="shared" ref="N122:N134" si="7">+M122/M$104</f>
        <v>1.9069302782984857E-2</v>
      </c>
      <c r="Q122" s="455"/>
    </row>
    <row r="123" spans="2:23" x14ac:dyDescent="0.2">
      <c r="B123">
        <v>1</v>
      </c>
      <c r="C123" s="686" t="s">
        <v>200</v>
      </c>
      <c r="D123" s="559" t="s">
        <v>214</v>
      </c>
      <c r="E123" s="478">
        <f>+'5yr'!O117</f>
        <v>117936.00000000001</v>
      </c>
      <c r="F123" s="819">
        <f t="shared" si="4"/>
        <v>1.2685996418026044E-2</v>
      </c>
      <c r="G123" s="478">
        <f>+'5yr'!AB117</f>
        <v>120884.39999999998</v>
      </c>
      <c r="H123" s="819">
        <f t="shared" si="4"/>
        <v>1.2318770205925289E-2</v>
      </c>
      <c r="I123" s="478">
        <f>+'5yr'!AO117</f>
        <v>123906.51</v>
      </c>
      <c r="J123" s="819">
        <f t="shared" si="5"/>
        <v>1.1344023071377073E-2</v>
      </c>
      <c r="K123" s="478">
        <f>+'5yr'!BB117</f>
        <v>169338.89700000003</v>
      </c>
      <c r="L123" s="819">
        <f t="shared" si="6"/>
        <v>1.4798793734023728E-2</v>
      </c>
      <c r="M123" s="676">
        <f>+'5yr'!BO117</f>
        <v>173572.36942500001</v>
      </c>
      <c r="N123" s="819">
        <f t="shared" si="7"/>
        <v>1.3904699945926462E-2</v>
      </c>
      <c r="Q123" s="455"/>
    </row>
    <row r="124" spans="2:23" x14ac:dyDescent="0.2">
      <c r="B124">
        <v>1</v>
      </c>
      <c r="C124" s="686" t="s">
        <v>200</v>
      </c>
      <c r="D124" s="559" t="s">
        <v>215</v>
      </c>
      <c r="E124" s="478">
        <f>+'5yr'!O118</f>
        <v>107827.20000000003</v>
      </c>
      <c r="F124" s="819">
        <f t="shared" si="4"/>
        <v>1.1598625296480956E-2</v>
      </c>
      <c r="G124" s="478">
        <f>+'5yr'!AB118</f>
        <v>110522.88000000002</v>
      </c>
      <c r="H124" s="819">
        <f t="shared" si="4"/>
        <v>1.1262875616845983E-2</v>
      </c>
      <c r="I124" s="478">
        <f>+'5yr'!AO118</f>
        <v>113285.95199999999</v>
      </c>
      <c r="J124" s="819">
        <f t="shared" si="5"/>
        <v>1.0371678236687609E-2</v>
      </c>
      <c r="K124" s="478">
        <f>+'5yr'!BB118</f>
        <v>116118.10080000006</v>
      </c>
      <c r="L124" s="819">
        <f t="shared" si="6"/>
        <v>1.0147744274759132E-2</v>
      </c>
      <c r="M124" s="676">
        <f>+'5yr'!BO118</f>
        <v>238042.10663999998</v>
      </c>
      <c r="N124" s="819">
        <f t="shared" si="7"/>
        <v>1.9069302782984857E-2</v>
      </c>
      <c r="Q124" s="455"/>
    </row>
    <row r="125" spans="2:23" x14ac:dyDescent="0.2">
      <c r="B125">
        <v>1</v>
      </c>
      <c r="C125" s="686" t="s">
        <v>200</v>
      </c>
      <c r="D125" s="559" t="s">
        <v>216</v>
      </c>
      <c r="E125" s="478">
        <f>+'5yr'!O119</f>
        <v>117936.00000000001</v>
      </c>
      <c r="F125" s="819">
        <f t="shared" si="4"/>
        <v>1.2685996418026044E-2</v>
      </c>
      <c r="G125" s="478">
        <f>+'5yr'!AB119</f>
        <v>120884.39999999998</v>
      </c>
      <c r="H125" s="819">
        <f t="shared" si="4"/>
        <v>1.2318770205925289E-2</v>
      </c>
      <c r="I125" s="478">
        <f>+'5yr'!AO119</f>
        <v>123906.51</v>
      </c>
      <c r="J125" s="819">
        <f t="shared" si="5"/>
        <v>1.1344023071377073E-2</v>
      </c>
      <c r="K125" s="478">
        <f>+'5yr'!BB119</f>
        <v>127004.17275000004</v>
      </c>
      <c r="L125" s="819">
        <f t="shared" si="6"/>
        <v>1.1099095300517798E-2</v>
      </c>
      <c r="M125" s="676">
        <f>+'5yr'!BO119</f>
        <v>130179.27706874999</v>
      </c>
      <c r="N125" s="819">
        <f t="shared" si="7"/>
        <v>1.0428524959444845E-2</v>
      </c>
      <c r="Q125" s="455"/>
    </row>
    <row r="126" spans="2:23" x14ac:dyDescent="0.2">
      <c r="B126">
        <v>1</v>
      </c>
      <c r="C126" s="686" t="s">
        <v>200</v>
      </c>
      <c r="D126" s="559" t="s">
        <v>217</v>
      </c>
      <c r="E126" s="478">
        <f>+'5yr'!O120</f>
        <v>161740.79999999996</v>
      </c>
      <c r="F126" s="819">
        <f t="shared" si="4"/>
        <v>1.7397937944721425E-2</v>
      </c>
      <c r="G126" s="478">
        <f>+'5yr'!AB120</f>
        <v>165784.32000000001</v>
      </c>
      <c r="H126" s="819">
        <f t="shared" si="4"/>
        <v>1.689431342526897E-2</v>
      </c>
      <c r="I126" s="478">
        <f>+'5yr'!AO120</f>
        <v>226571.90399999998</v>
      </c>
      <c r="J126" s="819">
        <f t="shared" si="5"/>
        <v>2.0743356473375218E-2</v>
      </c>
      <c r="K126" s="478">
        <f>+'5yr'!BB120</f>
        <v>232236.20160000012</v>
      </c>
      <c r="L126" s="819">
        <f t="shared" si="6"/>
        <v>2.0295488549518265E-2</v>
      </c>
      <c r="M126" s="676">
        <f>+'5yr'!BO120</f>
        <v>238042.10663999998</v>
      </c>
      <c r="N126" s="819">
        <f t="shared" si="7"/>
        <v>1.9069302782984857E-2</v>
      </c>
      <c r="Q126" s="455"/>
    </row>
    <row r="127" spans="2:23" x14ac:dyDescent="0.2">
      <c r="B127">
        <v>1</v>
      </c>
      <c r="C127" s="686"/>
      <c r="D127" s="559" t="s">
        <v>218</v>
      </c>
      <c r="E127" s="478">
        <f>+'5yr'!O121</f>
        <v>35942.400000000001</v>
      </c>
      <c r="F127" s="819">
        <f t="shared" si="4"/>
        <v>3.8662084321603178E-3</v>
      </c>
      <c r="G127" s="478">
        <f>+'5yr'!AB121</f>
        <v>36840.960000000006</v>
      </c>
      <c r="H127" s="819">
        <f t="shared" si="4"/>
        <v>3.7542918722819939E-3</v>
      </c>
      <c r="I127" s="478">
        <f>+'5yr'!AO121</f>
        <v>37761.983999999997</v>
      </c>
      <c r="J127" s="819">
        <f t="shared" si="5"/>
        <v>3.4572260788958693E-3</v>
      </c>
      <c r="K127" s="478">
        <f>+'5yr'!BB121</f>
        <v>38706.033599999995</v>
      </c>
      <c r="L127" s="819">
        <f t="shared" si="6"/>
        <v>3.3825814249197087E-3</v>
      </c>
      <c r="M127" s="676">
        <f>+'5yr'!BO121</f>
        <v>39673.684440000005</v>
      </c>
      <c r="N127" s="819">
        <f t="shared" si="7"/>
        <v>3.1782171304974771E-3</v>
      </c>
      <c r="Q127" s="455"/>
    </row>
    <row r="128" spans="2:23" x14ac:dyDescent="0.2">
      <c r="B128">
        <v>1</v>
      </c>
      <c r="C128" s="686" t="s">
        <v>200</v>
      </c>
      <c r="D128" s="559" t="s">
        <v>219</v>
      </c>
      <c r="E128" s="478">
        <v>0</v>
      </c>
      <c r="F128" s="819">
        <f t="shared" si="4"/>
        <v>0</v>
      </c>
      <c r="G128" s="478">
        <v>0</v>
      </c>
      <c r="H128" s="819">
        <f t="shared" si="4"/>
        <v>0</v>
      </c>
      <c r="I128" s="478">
        <v>0</v>
      </c>
      <c r="J128" s="819">
        <f t="shared" si="5"/>
        <v>0</v>
      </c>
      <c r="K128" s="478">
        <v>0</v>
      </c>
      <c r="L128" s="819">
        <f t="shared" si="6"/>
        <v>0</v>
      </c>
      <c r="M128" s="676">
        <v>0</v>
      </c>
      <c r="N128" s="819">
        <f t="shared" si="7"/>
        <v>0</v>
      </c>
      <c r="Q128" s="455"/>
    </row>
    <row r="129" spans="2:24" x14ac:dyDescent="0.2">
      <c r="B129">
        <v>1</v>
      </c>
      <c r="C129" s="686" t="s">
        <v>200</v>
      </c>
      <c r="D129" s="559" t="s">
        <v>220</v>
      </c>
      <c r="E129" s="478">
        <v>0</v>
      </c>
      <c r="F129" s="819">
        <f t="shared" si="4"/>
        <v>0</v>
      </c>
      <c r="G129" s="478">
        <v>0</v>
      </c>
      <c r="H129" s="819">
        <f t="shared" si="4"/>
        <v>0</v>
      </c>
      <c r="I129" s="478">
        <v>0</v>
      </c>
      <c r="J129" s="819">
        <f t="shared" si="5"/>
        <v>0</v>
      </c>
      <c r="K129" s="478">
        <v>0</v>
      </c>
      <c r="L129" s="819">
        <f t="shared" si="6"/>
        <v>0</v>
      </c>
      <c r="M129" s="676">
        <v>0</v>
      </c>
      <c r="N129" s="819">
        <f t="shared" si="7"/>
        <v>0</v>
      </c>
      <c r="Q129" s="455"/>
    </row>
    <row r="130" spans="2:24" x14ac:dyDescent="0.2">
      <c r="C130" s="686"/>
      <c r="D130" s="559" t="s">
        <v>221</v>
      </c>
      <c r="E130" s="478"/>
      <c r="F130" s="819">
        <f t="shared" si="4"/>
        <v>0</v>
      </c>
      <c r="G130" s="478"/>
      <c r="H130" s="819">
        <f t="shared" si="4"/>
        <v>0</v>
      </c>
      <c r="I130" s="478"/>
      <c r="J130" s="819">
        <f t="shared" si="5"/>
        <v>0</v>
      </c>
      <c r="K130" s="478"/>
      <c r="L130" s="819">
        <f t="shared" si="6"/>
        <v>0</v>
      </c>
      <c r="M130" s="676"/>
      <c r="N130" s="819">
        <f t="shared" si="7"/>
        <v>0</v>
      </c>
    </row>
    <row r="131" spans="2:24" x14ac:dyDescent="0.2">
      <c r="B131">
        <v>3</v>
      </c>
      <c r="C131" s="686"/>
      <c r="D131" s="634" t="s">
        <v>222</v>
      </c>
      <c r="E131" s="478">
        <f>+SUM(E122:E129)*'5yr'!$C26</f>
        <v>37851.840000000004</v>
      </c>
      <c r="F131" s="819">
        <f t="shared" si="4"/>
        <v>4.0716007551188345E-3</v>
      </c>
      <c r="G131" s="478">
        <f>+SUM(G122:G129)*'5yr'!$C26</f>
        <v>38798.135999999999</v>
      </c>
      <c r="H131" s="819">
        <f t="shared" si="4"/>
        <v>3.9537386279969739E-3</v>
      </c>
      <c r="I131" s="478">
        <f>+SUM(I122:I129)*'5yr'!$C26</f>
        <v>42600.2382</v>
      </c>
      <c r="J131" s="819">
        <f t="shared" si="5"/>
        <v>3.9001831702544032E-3</v>
      </c>
      <c r="K131" s="478">
        <f>+SUM(K122:K129)*'5yr'!$C26</f>
        <v>45781.980367500022</v>
      </c>
      <c r="L131" s="819">
        <f t="shared" si="6"/>
        <v>4.0009595916628456E-3</v>
      </c>
      <c r="M131" s="676">
        <f>+SUM(M122:M129)*'5yr'!$C26</f>
        <v>52877.582542687509</v>
      </c>
      <c r="N131" s="819">
        <f t="shared" si="7"/>
        <v>4.2359675192411685E-3</v>
      </c>
      <c r="R131" s="455"/>
      <c r="S131" s="455"/>
      <c r="W131" s="455"/>
    </row>
    <row r="132" spans="2:24" x14ac:dyDescent="0.2">
      <c r="B132">
        <v>4</v>
      </c>
      <c r="C132" s="686"/>
      <c r="D132" s="634" t="s">
        <v>223</v>
      </c>
      <c r="E132" s="478">
        <f>+SUM(E122:E129)*'5yr'!$C27</f>
        <v>22711.103999999999</v>
      </c>
      <c r="F132" s="819">
        <f t="shared" si="4"/>
        <v>2.4429604530713006E-3</v>
      </c>
      <c r="G132" s="478">
        <f>+SUM(G122:G129)*'5yr'!$C27</f>
        <v>23278.881599999997</v>
      </c>
      <c r="H132" s="819">
        <f t="shared" si="4"/>
        <v>2.3722431767981842E-3</v>
      </c>
      <c r="I132" s="478">
        <f>+SUM(I122:I129)*'5yr'!$C27</f>
        <v>25560.142919999998</v>
      </c>
      <c r="J132" s="819">
        <f t="shared" si="5"/>
        <v>2.3401099021526416E-3</v>
      </c>
      <c r="K132" s="478">
        <f>+SUM(K122:K129)*'5yr'!$C27</f>
        <v>27469.188220500011</v>
      </c>
      <c r="L132" s="819">
        <f t="shared" si="6"/>
        <v>2.400575754997707E-3</v>
      </c>
      <c r="M132" s="676">
        <f>+SUM(M122:M127)*'5yr'!$C27</f>
        <v>31726.5495256125</v>
      </c>
      <c r="N132" s="819">
        <f t="shared" si="7"/>
        <v>2.5415805115447006E-3</v>
      </c>
      <c r="R132" s="455"/>
      <c r="S132" s="455"/>
    </row>
    <row r="133" spans="2:24" ht="13.5" thickBot="1" x14ac:dyDescent="0.25">
      <c r="B133">
        <v>2</v>
      </c>
      <c r="C133" s="688"/>
      <c r="D133" s="634" t="s">
        <v>224</v>
      </c>
      <c r="E133" s="482">
        <f>+SUM(E122:E129)*'5yr'!$C24</f>
        <v>62455.536000000007</v>
      </c>
      <c r="F133" s="819">
        <f t="shared" si="4"/>
        <v>6.7181412459460773E-3</v>
      </c>
      <c r="G133" s="482">
        <f>+SUM(G122:G127)*'5yr'!$C24</f>
        <v>64016.924400000004</v>
      </c>
      <c r="H133" s="819">
        <f t="shared" si="4"/>
        <v>6.5236687361950076E-3</v>
      </c>
      <c r="I133" s="482">
        <f>+SUM(I122:I127)*'5yr'!$C24</f>
        <v>70290.393030000007</v>
      </c>
      <c r="J133" s="819">
        <f t="shared" si="5"/>
        <v>6.4353022309197655E-3</v>
      </c>
      <c r="K133" s="482">
        <f>+SUM(K122:K127)*'5yr'!$C24</f>
        <v>75540.26760637504</v>
      </c>
      <c r="L133" s="819">
        <f t="shared" si="6"/>
        <v>6.6015833262436947E-3</v>
      </c>
      <c r="M133" s="677">
        <f>+SUM(M122:M127)*'5yr'!$C24</f>
        <v>87248.011195434388</v>
      </c>
      <c r="N133" s="819">
        <f t="shared" si="7"/>
        <v>6.9893464067479283E-3</v>
      </c>
      <c r="R133" s="455"/>
      <c r="S133" s="455"/>
    </row>
    <row r="134" spans="2:24" s="395" customFormat="1" ht="13.5" thickBot="1" x14ac:dyDescent="0.25">
      <c r="C134" s="973" t="s">
        <v>25</v>
      </c>
      <c r="D134" s="974"/>
      <c r="E134" s="618">
        <f>SUM(E122:E133)</f>
        <v>880055.28</v>
      </c>
      <c r="F134" s="820">
        <f t="shared" si="4"/>
        <v>9.4664717556512901E-2</v>
      </c>
      <c r="G134" s="618">
        <f>SUM(G122:G133)</f>
        <v>902056.66199999989</v>
      </c>
      <c r="H134" s="820">
        <f t="shared" si="4"/>
        <v>9.1924423100929645E-2</v>
      </c>
      <c r="I134" s="618">
        <f>SUM(I122:I133)</f>
        <v>990455.53815000004</v>
      </c>
      <c r="J134" s="820">
        <f t="shared" si="5"/>
        <v>9.0679258708414881E-2</v>
      </c>
      <c r="K134" s="618">
        <f>SUM(K122:K133)</f>
        <v>1064431.0435443753</v>
      </c>
      <c r="L134" s="820">
        <f t="shared" si="6"/>
        <v>9.3022310506161138E-2</v>
      </c>
      <c r="M134" s="678">
        <f>SUM(M122:M133)</f>
        <v>1229403.7941174845</v>
      </c>
      <c r="N134" s="820">
        <f t="shared" si="7"/>
        <v>9.8486244822357169E-2</v>
      </c>
      <c r="V134" s="787"/>
    </row>
    <row r="135" spans="2:24" ht="13.5" customHeight="1" x14ac:dyDescent="0.2">
      <c r="C135" s="775"/>
      <c r="D135" s="607" t="s">
        <v>26</v>
      </c>
      <c r="E135" s="478"/>
      <c r="F135" s="821"/>
      <c r="G135" s="478"/>
      <c r="H135" s="821"/>
      <c r="I135" s="478"/>
      <c r="J135" s="821"/>
      <c r="K135" s="478"/>
      <c r="L135" s="821"/>
      <c r="M135" s="676"/>
      <c r="N135" s="821"/>
    </row>
    <row r="136" spans="2:24" x14ac:dyDescent="0.2">
      <c r="B136">
        <v>1</v>
      </c>
      <c r="C136" s="689" t="s">
        <v>200</v>
      </c>
      <c r="D136" s="559" t="s">
        <v>65</v>
      </c>
      <c r="E136" s="478">
        <f>+'5yr'!O185</f>
        <v>71884.800000000003</v>
      </c>
      <c r="F136" s="819">
        <f t="shared" si="4"/>
        <v>7.7324168643206357E-3</v>
      </c>
      <c r="G136" s="478">
        <f>+'5yr'!AB307</f>
        <v>76200</v>
      </c>
      <c r="H136" s="819">
        <f t="shared" si="4"/>
        <v>7.765189633166125E-3</v>
      </c>
      <c r="I136" s="478">
        <f>+'5yr'!AO185</f>
        <v>75523.968000000023</v>
      </c>
      <c r="J136" s="819">
        <f t="shared" si="4"/>
        <v>6.9144521577917421E-3</v>
      </c>
      <c r="K136" s="478">
        <f>+'5yr'!BB185</f>
        <v>77412.067200000034</v>
      </c>
      <c r="L136" s="819">
        <f t="shared" si="4"/>
        <v>6.765162849839421E-3</v>
      </c>
      <c r="M136" s="478">
        <f>+'5yr'!BO185</f>
        <v>79347.368880000009</v>
      </c>
      <c r="N136" s="819">
        <f t="shared" ref="N136:N148" si="8">+M136/M$104</f>
        <v>6.3564342609949542E-3</v>
      </c>
    </row>
    <row r="137" spans="2:24" x14ac:dyDescent="0.2">
      <c r="B137">
        <v>1</v>
      </c>
      <c r="C137" s="686" t="s">
        <v>200</v>
      </c>
      <c r="D137" s="559" t="s">
        <v>225</v>
      </c>
      <c r="E137" s="478">
        <f>+'5yr'!O307</f>
        <v>76200</v>
      </c>
      <c r="F137" s="819">
        <f t="shared" si="4"/>
        <v>8.1965890572309082E-3</v>
      </c>
      <c r="G137" s="478">
        <f>+'5yr'!AB307</f>
        <v>76200</v>
      </c>
      <c r="H137" s="819">
        <f t="shared" si="4"/>
        <v>7.765189633166125E-3</v>
      </c>
      <c r="I137" s="478">
        <f>+'5yr'!AO307</f>
        <v>76200</v>
      </c>
      <c r="J137" s="819">
        <f t="shared" si="4"/>
        <v>6.9763449720190891E-3</v>
      </c>
      <c r="K137" s="478">
        <f>+'5yr'!BB307</f>
        <v>76200</v>
      </c>
      <c r="L137" s="819">
        <f t="shared" si="4"/>
        <v>6.6592383823818576E-3</v>
      </c>
      <c r="M137" s="478">
        <f>+'5yr'!BO307</f>
        <v>76200</v>
      </c>
      <c r="N137" s="819">
        <f t="shared" si="8"/>
        <v>6.1043018505167026E-3</v>
      </c>
      <c r="Q137" s="455"/>
    </row>
    <row r="138" spans="2:24" x14ac:dyDescent="0.2">
      <c r="B138">
        <v>1</v>
      </c>
      <c r="C138" s="690"/>
      <c r="D138" s="559" t="s">
        <v>66</v>
      </c>
      <c r="E138" s="478">
        <f>+'5yr'!O124</f>
        <v>0</v>
      </c>
      <c r="F138" s="819">
        <f t="shared" si="4"/>
        <v>0</v>
      </c>
      <c r="G138" s="478">
        <f>+'5yr'!AB124</f>
        <v>0</v>
      </c>
      <c r="H138" s="819">
        <f t="shared" si="4"/>
        <v>0</v>
      </c>
      <c r="I138" s="478">
        <f>+'5yr'!AO124</f>
        <v>0</v>
      </c>
      <c r="J138" s="819">
        <f t="shared" ref="J138:J147" si="9">+I138/I$104</f>
        <v>0</v>
      </c>
      <c r="K138" s="478">
        <f>+'5yr'!BB124</f>
        <v>0</v>
      </c>
      <c r="L138" s="819">
        <f t="shared" ref="L138:L148" si="10">+K138/K$104</f>
        <v>0</v>
      </c>
      <c r="M138" s="676">
        <f>+'5yr'!BO124</f>
        <v>0</v>
      </c>
      <c r="N138" s="819">
        <f t="shared" si="8"/>
        <v>0</v>
      </c>
      <c r="Q138" s="455"/>
      <c r="X138" s="455"/>
    </row>
    <row r="139" spans="2:24" x14ac:dyDescent="0.2">
      <c r="B139">
        <v>1</v>
      </c>
      <c r="C139" s="690"/>
      <c r="D139" s="559" t="s">
        <v>486</v>
      </c>
      <c r="E139" s="478">
        <f>+'5yr'!O125</f>
        <v>81000</v>
      </c>
      <c r="F139" s="819">
        <f t="shared" si="4"/>
        <v>8.7129096277651381E-3</v>
      </c>
      <c r="G139" s="478">
        <f>+'5yr'!AB125</f>
        <v>83025.000000000015</v>
      </c>
      <c r="H139" s="819">
        <f t="shared" si="4"/>
        <v>8.4606938227508883E-3</v>
      </c>
      <c r="I139" s="478">
        <f>+'5yr'!AO125</f>
        <v>85100.625000000015</v>
      </c>
      <c r="J139" s="819">
        <f t="shared" si="9"/>
        <v>7.7912246369348038E-3</v>
      </c>
      <c r="K139" s="478">
        <f>+'5yr'!BB125</f>
        <v>87228.140625000015</v>
      </c>
      <c r="L139" s="819">
        <f t="shared" si="10"/>
        <v>7.6230050140918939E-3</v>
      </c>
      <c r="M139" s="676">
        <f>+'5yr'!BO125</f>
        <v>89408.84414062502</v>
      </c>
      <c r="N139" s="819">
        <f t="shared" si="8"/>
        <v>7.162448461157175E-3</v>
      </c>
      <c r="Q139" s="455"/>
    </row>
    <row r="140" spans="2:24" x14ac:dyDescent="0.2">
      <c r="B140">
        <v>1</v>
      </c>
      <c r="C140" s="690"/>
      <c r="D140" s="559" t="s">
        <v>67</v>
      </c>
      <c r="E140" s="478">
        <f>+'5yr'!O126</f>
        <v>71884.800000000003</v>
      </c>
      <c r="F140" s="819">
        <f t="shared" si="4"/>
        <v>7.7324168643206357E-3</v>
      </c>
      <c r="G140" s="478">
        <f>+'5yr'!AB126</f>
        <v>73681.920000000013</v>
      </c>
      <c r="H140" s="819">
        <f t="shared" si="4"/>
        <v>7.5085837445639878E-3</v>
      </c>
      <c r="I140" s="478">
        <f>+'5yr'!AO126</f>
        <v>113285.95199999999</v>
      </c>
      <c r="J140" s="819">
        <f t="shared" si="9"/>
        <v>1.0371678236687609E-2</v>
      </c>
      <c r="K140" s="478">
        <f>+'5yr'!BB126</f>
        <v>116118.10079999996</v>
      </c>
      <c r="L140" s="819">
        <f t="shared" si="10"/>
        <v>1.0147744274759124E-2</v>
      </c>
      <c r="M140" s="676">
        <f>+'5yr'!BO126</f>
        <v>119021.05331999996</v>
      </c>
      <c r="N140" s="819">
        <f t="shared" si="8"/>
        <v>9.5346513914924269E-3</v>
      </c>
      <c r="Q140" s="455"/>
    </row>
    <row r="141" spans="2:24" x14ac:dyDescent="0.2">
      <c r="B141">
        <v>1</v>
      </c>
      <c r="C141" s="690"/>
      <c r="D141" s="559" t="s">
        <v>68</v>
      </c>
      <c r="E141" s="478">
        <f>+'5yr'!O127</f>
        <v>86400.000000000015</v>
      </c>
      <c r="F141" s="819">
        <f t="shared" si="4"/>
        <v>9.2937702696161487E-3</v>
      </c>
      <c r="G141" s="478">
        <f>+'5yr'!AB127</f>
        <v>88560</v>
      </c>
      <c r="H141" s="819">
        <f t="shared" si="4"/>
        <v>9.0247400776009446E-3</v>
      </c>
      <c r="I141" s="478">
        <f>+'5yr'!AO127</f>
        <v>90774.000000000015</v>
      </c>
      <c r="J141" s="819">
        <f t="shared" si="9"/>
        <v>8.3106396127304583E-3</v>
      </c>
      <c r="K141" s="478">
        <f>+'5yr'!BB127</f>
        <v>93043.35000000002</v>
      </c>
      <c r="L141" s="819">
        <f t="shared" si="10"/>
        <v>8.1312053483646868E-3</v>
      </c>
      <c r="M141" s="676">
        <f>+'5yr'!BO127</f>
        <v>95369.433750000026</v>
      </c>
      <c r="N141" s="819">
        <f t="shared" si="8"/>
        <v>7.6399450252343211E-3</v>
      </c>
      <c r="Q141" s="455"/>
    </row>
    <row r="142" spans="2:24" x14ac:dyDescent="0.2">
      <c r="B142">
        <v>1</v>
      </c>
      <c r="C142" s="691"/>
      <c r="D142" s="559" t="s">
        <v>69</v>
      </c>
      <c r="E142" s="478">
        <f>+'5yr'!O128</f>
        <v>0</v>
      </c>
      <c r="F142" s="819">
        <f t="shared" si="4"/>
        <v>0</v>
      </c>
      <c r="G142" s="478">
        <f>+'5yr'!AB128</f>
        <v>0</v>
      </c>
      <c r="H142" s="819">
        <f t="shared" si="4"/>
        <v>0</v>
      </c>
      <c r="I142" s="478">
        <f>+'5yr'!AO128</f>
        <v>0</v>
      </c>
      <c r="J142" s="819">
        <f t="shared" si="9"/>
        <v>0</v>
      </c>
      <c r="K142" s="478">
        <f>+'5yr'!BB128</f>
        <v>0</v>
      </c>
      <c r="L142" s="819">
        <f t="shared" si="10"/>
        <v>0</v>
      </c>
      <c r="M142" s="676">
        <f>+'5yr'!BO128</f>
        <v>0</v>
      </c>
      <c r="N142" s="819">
        <f t="shared" si="8"/>
        <v>0</v>
      </c>
      <c r="Q142" s="455"/>
    </row>
    <row r="143" spans="2:24" x14ac:dyDescent="0.2">
      <c r="B143">
        <v>1</v>
      </c>
      <c r="C143" s="691"/>
      <c r="D143" s="559" t="s">
        <v>73</v>
      </c>
      <c r="E143" s="478">
        <f>+'5yr'!O132</f>
        <v>0</v>
      </c>
      <c r="F143" s="819">
        <f t="shared" si="4"/>
        <v>0</v>
      </c>
      <c r="G143" s="478">
        <f>+'5yr'!AB132</f>
        <v>0</v>
      </c>
      <c r="H143" s="819">
        <f t="shared" si="4"/>
        <v>0</v>
      </c>
      <c r="I143" s="478">
        <f>+'5yr'!AO132</f>
        <v>0</v>
      </c>
      <c r="J143" s="819">
        <f t="shared" si="9"/>
        <v>0</v>
      </c>
      <c r="K143" s="478">
        <f>+'5yr'!BB132</f>
        <v>0</v>
      </c>
      <c r="L143" s="819">
        <f t="shared" si="10"/>
        <v>0</v>
      </c>
      <c r="M143" s="676">
        <f>+'5yr'!BO132</f>
        <v>0</v>
      </c>
      <c r="N143" s="819">
        <f t="shared" si="8"/>
        <v>0</v>
      </c>
      <c r="Q143" s="455"/>
    </row>
    <row r="144" spans="2:24" x14ac:dyDescent="0.2">
      <c r="B144">
        <v>1</v>
      </c>
      <c r="C144" s="691"/>
      <c r="D144" s="559" t="s">
        <v>70</v>
      </c>
      <c r="E144" s="478">
        <f>+'5yr'!O129</f>
        <v>67392</v>
      </c>
      <c r="F144" s="819">
        <f t="shared" si="4"/>
        <v>7.2491408103005951E-3</v>
      </c>
      <c r="G144" s="478">
        <f>+'5yr'!AB129</f>
        <v>69076.800000000003</v>
      </c>
      <c r="H144" s="819">
        <f t="shared" si="4"/>
        <v>7.0392972605287374E-3</v>
      </c>
      <c r="I144" s="478">
        <f>+'5yr'!AO129</f>
        <v>70803.719999999987</v>
      </c>
      <c r="J144" s="819">
        <f t="shared" si="9"/>
        <v>6.4822988979297549E-3</v>
      </c>
      <c r="K144" s="478">
        <f>+'5yr'!BB129</f>
        <v>72573.813000000009</v>
      </c>
      <c r="L144" s="819">
        <f t="shared" si="10"/>
        <v>6.3423401717244551E-3</v>
      </c>
      <c r="M144" s="676">
        <f>+'5yr'!BO129</f>
        <v>74388.158324999982</v>
      </c>
      <c r="N144" s="819">
        <f t="shared" si="8"/>
        <v>5.9591571196827668E-3</v>
      </c>
      <c r="Q144" s="455"/>
    </row>
    <row r="145" spans="2:24" x14ac:dyDescent="0.2">
      <c r="B145">
        <v>3</v>
      </c>
      <c r="C145" s="691"/>
      <c r="D145" s="609" t="s">
        <v>226</v>
      </c>
      <c r="E145" s="478">
        <f>+SUM(E136:E144)*'5yr'!$C26</f>
        <v>22738.080000000002</v>
      </c>
      <c r="F145" s="819">
        <f t="shared" si="4"/>
        <v>2.4458621746777033E-3</v>
      </c>
      <c r="G145" s="478">
        <f>+SUM(G136:G144)*'5yr'!$C26</f>
        <v>23337.186000000002</v>
      </c>
      <c r="H145" s="819">
        <f t="shared" si="4"/>
        <v>2.3781847085888406E-3</v>
      </c>
      <c r="I145" s="478">
        <f>+SUM(I136:I144)*'5yr'!$C26</f>
        <v>25584.413250000001</v>
      </c>
      <c r="J145" s="819">
        <f t="shared" si="9"/>
        <v>2.3423319257046727E-3</v>
      </c>
      <c r="K145" s="478">
        <f>+SUM(K136:K144)*'5yr'!$C26</f>
        <v>26128.773581250003</v>
      </c>
      <c r="L145" s="819">
        <f t="shared" si="10"/>
        <v>2.2834348020580719E-3</v>
      </c>
      <c r="M145" s="676">
        <f>+SUM(M136:M144)*'5yr'!$C26</f>
        <v>26686.742920781253</v>
      </c>
      <c r="N145" s="819">
        <f t="shared" si="8"/>
        <v>2.1378469054539177E-3</v>
      </c>
      <c r="Q145" s="455"/>
      <c r="R145" s="455"/>
      <c r="S145" s="455"/>
      <c r="W145" s="455"/>
    </row>
    <row r="146" spans="2:24" x14ac:dyDescent="0.2">
      <c r="B146">
        <v>4</v>
      </c>
      <c r="C146" s="691"/>
      <c r="D146" s="609" t="s">
        <v>227</v>
      </c>
      <c r="E146" s="478">
        <f>+SUM(E136:E144)*'5yr'!$C27</f>
        <v>13642.847999999998</v>
      </c>
      <c r="F146" s="819">
        <f t="shared" si="4"/>
        <v>1.4675173048066216E-3</v>
      </c>
      <c r="G146" s="478">
        <f>+SUM(G136:G144)*'5yr'!$C27</f>
        <v>14002.311600000001</v>
      </c>
      <c r="H146" s="819">
        <f t="shared" si="4"/>
        <v>1.4269108251533042E-3</v>
      </c>
      <c r="I146" s="478">
        <f>+SUM(I136:I144)*'5yr'!$C27</f>
        <v>15350.64795</v>
      </c>
      <c r="J146" s="819">
        <f t="shared" si="9"/>
        <v>1.4053991554228036E-3</v>
      </c>
      <c r="K146" s="478">
        <f>+SUM(K136:K144)*'5yr'!$C27</f>
        <v>15677.26414875</v>
      </c>
      <c r="L146" s="819">
        <f t="shared" si="10"/>
        <v>1.3700608812348431E-3</v>
      </c>
      <c r="M146" s="676">
        <f>+SUM(M136:M144)*'5yr'!$C27</f>
        <v>16012.045752468752</v>
      </c>
      <c r="N146" s="819">
        <f t="shared" si="8"/>
        <v>1.2827081432723506E-3</v>
      </c>
      <c r="Q146" s="455"/>
      <c r="R146" s="455"/>
      <c r="S146" s="455"/>
      <c r="X146" s="455"/>
    </row>
    <row r="147" spans="2:24" ht="13.5" thickBot="1" x14ac:dyDescent="0.25">
      <c r="B147">
        <v>2</v>
      </c>
      <c r="C147" s="692"/>
      <c r="D147" s="609" t="s">
        <v>228</v>
      </c>
      <c r="E147" s="478">
        <f>+SUM(E136:E144)*'5yr'!$C24</f>
        <v>37517.832000000002</v>
      </c>
      <c r="F147" s="819">
        <f t="shared" si="4"/>
        <v>4.0356725882182099E-3</v>
      </c>
      <c r="G147" s="478">
        <f>+SUM(G136:G144)*'5yr'!$C24</f>
        <v>38506.356900000006</v>
      </c>
      <c r="H147" s="819">
        <f t="shared" si="4"/>
        <v>3.9240047691715867E-3</v>
      </c>
      <c r="I147" s="478">
        <f>+SUM(I136:I144)*'5yr'!$C24</f>
        <v>42214.2818625</v>
      </c>
      <c r="J147" s="819">
        <f t="shared" si="9"/>
        <v>3.8648476774127099E-3</v>
      </c>
      <c r="K147" s="478">
        <f>+SUM(K136:K144)*'5yr'!$C24</f>
        <v>43112.47640906251</v>
      </c>
      <c r="L147" s="819">
        <f t="shared" si="10"/>
        <v>3.7676674233958194E-3</v>
      </c>
      <c r="M147" s="676">
        <f>+SUM(M136:M144)*'5yr'!$C24</f>
        <v>44033.125819289067</v>
      </c>
      <c r="N147" s="819">
        <f t="shared" si="8"/>
        <v>3.5274473939989641E-3</v>
      </c>
      <c r="R147" s="455"/>
      <c r="S147" s="455"/>
      <c r="T147" s="455"/>
    </row>
    <row r="148" spans="2:24" s="395" customFormat="1" ht="13.5" thickBot="1" x14ac:dyDescent="0.25">
      <c r="C148" s="975" t="s">
        <v>229</v>
      </c>
      <c r="D148" s="976"/>
      <c r="E148" s="618">
        <f>SUM(E136:E147)</f>
        <v>528660.36</v>
      </c>
      <c r="F148" s="820">
        <f>+E148/E$104</f>
        <v>5.6866295561256594E-2</v>
      </c>
      <c r="G148" s="618">
        <f>SUM(G136:G147)</f>
        <v>542589.57449999999</v>
      </c>
      <c r="H148" s="820">
        <f>+G148/G$104</f>
        <v>5.5292794474690536E-2</v>
      </c>
      <c r="I148" s="618">
        <f>SUM(I136:I147)</f>
        <v>594837.60806250002</v>
      </c>
      <c r="J148" s="820">
        <f>+I148/I$104</f>
        <v>5.4459217272633642E-2</v>
      </c>
      <c r="K148" s="618">
        <f>SUM(K136:K147)</f>
        <v>607493.98576406261</v>
      </c>
      <c r="L148" s="820">
        <f t="shared" si="10"/>
        <v>5.308985914785018E-2</v>
      </c>
      <c r="M148" s="678">
        <f>SUM(M136:M147)</f>
        <v>620466.77290816419</v>
      </c>
      <c r="N148" s="820">
        <f t="shared" si="8"/>
        <v>4.9704940551803585E-2</v>
      </c>
      <c r="V148" s="787"/>
    </row>
    <row r="149" spans="2:24" ht="6" customHeight="1" x14ac:dyDescent="0.2">
      <c r="C149" s="691"/>
      <c r="D149" s="602"/>
      <c r="E149" s="477"/>
      <c r="F149" s="819"/>
      <c r="G149" s="477"/>
      <c r="H149" s="819"/>
      <c r="I149" s="477"/>
      <c r="J149" s="819"/>
      <c r="K149" s="477"/>
      <c r="L149" s="819"/>
      <c r="M149" s="676"/>
      <c r="N149" s="819"/>
    </row>
    <row r="150" spans="2:24" x14ac:dyDescent="0.2">
      <c r="C150" s="981" t="s">
        <v>230</v>
      </c>
      <c r="D150" s="983"/>
      <c r="E150" s="477"/>
      <c r="F150" s="819"/>
      <c r="G150" s="477"/>
      <c r="H150" s="819"/>
      <c r="I150" s="477"/>
      <c r="J150" s="819"/>
      <c r="K150" s="477"/>
      <c r="L150" s="819"/>
      <c r="M150" s="676"/>
      <c r="N150" s="819"/>
    </row>
    <row r="151" spans="2:24" x14ac:dyDescent="0.2">
      <c r="B151">
        <v>14</v>
      </c>
      <c r="C151" s="693"/>
      <c r="D151" s="463" t="s">
        <v>231</v>
      </c>
      <c r="E151" s="477">
        <f>+'Forecast COS'!T11</f>
        <v>60427.57499999999</v>
      </c>
      <c r="F151" s="819">
        <f t="shared" si="4"/>
        <v>6.4999999999999988E-3</v>
      </c>
      <c r="G151" s="477">
        <f>+'Forecast COS'!AG11</f>
        <v>63784.662499999999</v>
      </c>
      <c r="H151" s="819">
        <f t="shared" si="4"/>
        <v>6.5000000000000014E-3</v>
      </c>
      <c r="I151" s="477">
        <f>+'Forecast COS'!AT11</f>
        <v>70997.0625</v>
      </c>
      <c r="J151" s="819">
        <f t="shared" ref="J151:J169" si="11">+I151/I$104</f>
        <v>6.4999999999999997E-3</v>
      </c>
      <c r="K151" s="477">
        <f>+'Forecast COS'!BG11</f>
        <v>74377.875</v>
      </c>
      <c r="L151" s="819">
        <f t="shared" ref="L151:L169" si="12">+K151/K$104</f>
        <v>6.4999999999999997E-3</v>
      </c>
      <c r="M151" s="676">
        <f>+'Forecast COS'!BT11</f>
        <v>81139.5</v>
      </c>
      <c r="N151" s="819">
        <f t="shared" ref="N151:N169" si="13">+M151/M$104</f>
        <v>6.4999999999999997E-3</v>
      </c>
    </row>
    <row r="152" spans="2:24" x14ac:dyDescent="0.2">
      <c r="B152">
        <v>14</v>
      </c>
      <c r="C152" s="693"/>
      <c r="D152" s="603" t="s">
        <v>232</v>
      </c>
      <c r="E152" s="477">
        <f>+'Forecast COS'!T12</f>
        <v>18593.099999999995</v>
      </c>
      <c r="F152" s="819">
        <f t="shared" si="4"/>
        <v>1.9999999999999996E-3</v>
      </c>
      <c r="G152" s="477">
        <f>+'Forecast COS'!AG12</f>
        <v>19626.049999999996</v>
      </c>
      <c r="H152" s="819">
        <f t="shared" si="4"/>
        <v>2E-3</v>
      </c>
      <c r="I152" s="477">
        <f>+'Forecast COS'!AT12</f>
        <v>21845.25</v>
      </c>
      <c r="J152" s="819">
        <f t="shared" si="11"/>
        <v>2E-3</v>
      </c>
      <c r="K152" s="477">
        <f>+'Forecast COS'!BG12</f>
        <v>22885.5</v>
      </c>
      <c r="L152" s="819">
        <f t="shared" si="12"/>
        <v>2E-3</v>
      </c>
      <c r="M152" s="676">
        <f>+'Forecast COS'!BT12</f>
        <v>24966</v>
      </c>
      <c r="N152" s="819">
        <f t="shared" si="13"/>
        <v>2E-3</v>
      </c>
    </row>
    <row r="153" spans="2:24" x14ac:dyDescent="0.2">
      <c r="B153">
        <v>11</v>
      </c>
      <c r="C153" s="693"/>
      <c r="D153" s="463" t="s">
        <v>233</v>
      </c>
      <c r="E153" s="477">
        <f>+'Forecast COS'!T13</f>
        <v>46482.75</v>
      </c>
      <c r="F153" s="819">
        <f t="shared" si="4"/>
        <v>5.0000000000000001E-3</v>
      </c>
      <c r="G153" s="477">
        <f>+'Forecast COS'!AG13</f>
        <v>49065.124999999993</v>
      </c>
      <c r="H153" s="819">
        <f t="shared" si="4"/>
        <v>5.0000000000000001E-3</v>
      </c>
      <c r="I153" s="477">
        <f>+'Forecast COS'!AT13</f>
        <v>125610.1875</v>
      </c>
      <c r="J153" s="819">
        <f t="shared" si="11"/>
        <v>1.15E-2</v>
      </c>
      <c r="K153" s="477">
        <f>+'Forecast COS'!BG13</f>
        <v>131591.625</v>
      </c>
      <c r="L153" s="819">
        <f t="shared" si="12"/>
        <v>1.15E-2</v>
      </c>
      <c r="M153" s="676">
        <f>+'Forecast COS'!BT13</f>
        <v>143554.5</v>
      </c>
      <c r="N153" s="819">
        <f t="shared" si="13"/>
        <v>1.15E-2</v>
      </c>
    </row>
    <row r="154" spans="2:24" x14ac:dyDescent="0.2">
      <c r="B154">
        <v>10</v>
      </c>
      <c r="C154" s="693"/>
      <c r="D154" s="463" t="s">
        <v>234</v>
      </c>
      <c r="E154" s="477">
        <f>+'Forecast COS'!T14</f>
        <v>98550</v>
      </c>
      <c r="F154" s="819">
        <f t="shared" si="4"/>
        <v>1.0600706713780919E-2</v>
      </c>
      <c r="G154" s="477">
        <f>+'Forecast COS'!AG14</f>
        <v>104025</v>
      </c>
      <c r="H154" s="819">
        <f t="shared" si="4"/>
        <v>1.0600706713780921E-2</v>
      </c>
      <c r="I154" s="477">
        <f>+'Forecast COS'!AT14</f>
        <v>114975</v>
      </c>
      <c r="J154" s="819">
        <f t="shared" si="11"/>
        <v>1.0526315789473684E-2</v>
      </c>
      <c r="K154" s="477">
        <f>+'Forecast COS'!BG14</f>
        <v>120450</v>
      </c>
      <c r="L154" s="819">
        <f t="shared" si="12"/>
        <v>1.0526315789473684E-2</v>
      </c>
      <c r="M154" s="676">
        <f>+'Forecast COS'!BT14</f>
        <v>131400</v>
      </c>
      <c r="N154" s="819">
        <f t="shared" si="13"/>
        <v>1.0526315789473684E-2</v>
      </c>
    </row>
    <row r="155" spans="2:24" x14ac:dyDescent="0.2">
      <c r="B155">
        <v>16</v>
      </c>
      <c r="C155" s="693"/>
      <c r="D155" s="603" t="s">
        <v>235</v>
      </c>
      <c r="E155" s="477">
        <f>+'Forecast COS'!T15</f>
        <v>92965.5</v>
      </c>
      <c r="F155" s="819">
        <f t="shared" si="4"/>
        <v>0.01</v>
      </c>
      <c r="G155" s="477">
        <f>+'Forecast COS'!AG15</f>
        <v>98130.249999999985</v>
      </c>
      <c r="H155" s="819">
        <f t="shared" si="4"/>
        <v>0.01</v>
      </c>
      <c r="I155" s="477">
        <f>+'Forecast COS'!AT15</f>
        <v>65535.75</v>
      </c>
      <c r="J155" s="819">
        <f t="shared" si="11"/>
        <v>6.0000000000000001E-3</v>
      </c>
      <c r="K155" s="477">
        <f>+'Forecast COS'!BG15</f>
        <v>68656.5</v>
      </c>
      <c r="L155" s="819">
        <f t="shared" si="12"/>
        <v>6.0000000000000001E-3</v>
      </c>
      <c r="M155" s="676">
        <f>+'Forecast COS'!BT15</f>
        <v>74898</v>
      </c>
      <c r="N155" s="819">
        <f t="shared" si="13"/>
        <v>6.0000000000000001E-3</v>
      </c>
    </row>
    <row r="156" spans="2:24" x14ac:dyDescent="0.2">
      <c r="B156">
        <v>10</v>
      </c>
      <c r="C156" s="693"/>
      <c r="D156" s="637" t="s">
        <v>236</v>
      </c>
      <c r="E156" s="477">
        <f>+'Forecast COS'!T16</f>
        <v>0</v>
      </c>
      <c r="F156" s="819">
        <f t="shared" si="4"/>
        <v>0</v>
      </c>
      <c r="G156" s="477">
        <f>+'Forecast COS'!AG16</f>
        <v>0</v>
      </c>
      <c r="H156" s="819">
        <f t="shared" si="4"/>
        <v>0</v>
      </c>
      <c r="I156" s="477">
        <f>+'Forecast COS'!AT16</f>
        <v>0</v>
      </c>
      <c r="J156" s="819">
        <f t="shared" si="11"/>
        <v>0</v>
      </c>
      <c r="K156" s="477">
        <f>+'Forecast COS'!BG16</f>
        <v>0</v>
      </c>
      <c r="L156" s="819">
        <f t="shared" si="12"/>
        <v>0</v>
      </c>
      <c r="M156" s="676">
        <f>+'Forecast COS'!BT16</f>
        <v>0</v>
      </c>
      <c r="N156" s="819">
        <f t="shared" si="13"/>
        <v>0</v>
      </c>
    </row>
    <row r="157" spans="2:24" x14ac:dyDescent="0.2">
      <c r="B157">
        <v>15</v>
      </c>
      <c r="C157" s="693"/>
      <c r="D157" s="463" t="s">
        <v>237</v>
      </c>
      <c r="E157" s="477">
        <f>+'Forecast COS'!T17</f>
        <v>23241.375</v>
      </c>
      <c r="F157" s="819">
        <f t="shared" si="4"/>
        <v>2.5000000000000001E-3</v>
      </c>
      <c r="G157" s="477">
        <f>+'Forecast COS'!AG17</f>
        <v>24532.562499999996</v>
      </c>
      <c r="H157" s="819">
        <f t="shared" si="4"/>
        <v>2.5000000000000001E-3</v>
      </c>
      <c r="I157" s="477">
        <f>+'Forecast COS'!AT17</f>
        <v>27306.5625</v>
      </c>
      <c r="J157" s="819">
        <f t="shared" si="11"/>
        <v>2.5000000000000001E-3</v>
      </c>
      <c r="K157" s="477">
        <f>+'Forecast COS'!BG17</f>
        <v>28606.875</v>
      </c>
      <c r="L157" s="819">
        <f t="shared" si="12"/>
        <v>2.5000000000000001E-3</v>
      </c>
      <c r="M157" s="676">
        <f>+'Forecast COS'!BT17</f>
        <v>31207.5</v>
      </c>
      <c r="N157" s="819">
        <f t="shared" si="13"/>
        <v>2.5000000000000001E-3</v>
      </c>
    </row>
    <row r="158" spans="2:24" x14ac:dyDescent="0.2">
      <c r="B158">
        <v>14</v>
      </c>
      <c r="C158" s="693"/>
      <c r="D158" s="463" t="s">
        <v>238</v>
      </c>
      <c r="E158" s="477">
        <f>+'Forecast COS'!T18</f>
        <v>64146.195</v>
      </c>
      <c r="F158" s="819">
        <f t="shared" si="4"/>
        <v>6.8999999999999999E-3</v>
      </c>
      <c r="G158" s="477">
        <f>+'Forecast COS'!AG18</f>
        <v>67709.872499999983</v>
      </c>
      <c r="H158" s="819">
        <f t="shared" si="4"/>
        <v>6.8999999999999999E-3</v>
      </c>
      <c r="I158" s="477">
        <f>+'Forecast COS'!AT18</f>
        <v>75366.112500000003</v>
      </c>
      <c r="J158" s="819">
        <f t="shared" si="11"/>
        <v>6.8999999999999999E-3</v>
      </c>
      <c r="K158" s="477">
        <f>+'Forecast COS'!BG18</f>
        <v>78954.97500000002</v>
      </c>
      <c r="L158" s="819">
        <f t="shared" si="12"/>
        <v>6.9000000000000016E-3</v>
      </c>
      <c r="M158" s="676">
        <f>+'Forecast COS'!BT18</f>
        <v>86132.700000000012</v>
      </c>
      <c r="N158" s="819">
        <f t="shared" si="13"/>
        <v>6.9000000000000008E-3</v>
      </c>
    </row>
    <row r="159" spans="2:24" x14ac:dyDescent="0.2">
      <c r="B159">
        <v>10</v>
      </c>
      <c r="C159" s="693"/>
      <c r="D159" s="463" t="s">
        <v>239</v>
      </c>
      <c r="E159" s="477">
        <f>+'Forecast COS'!T19</f>
        <v>23241.375</v>
      </c>
      <c r="F159" s="819">
        <f t="shared" si="4"/>
        <v>2.5000000000000001E-3</v>
      </c>
      <c r="G159" s="477">
        <f>+'Forecast COS'!AG19</f>
        <v>24532.562499999996</v>
      </c>
      <c r="H159" s="819">
        <f t="shared" si="4"/>
        <v>2.5000000000000001E-3</v>
      </c>
      <c r="I159" s="477">
        <f>+'Forecast COS'!AT19</f>
        <v>76458.375</v>
      </c>
      <c r="J159" s="819">
        <f t="shared" si="11"/>
        <v>7.0000000000000001E-3</v>
      </c>
      <c r="K159" s="477">
        <f>+'Forecast COS'!BG19</f>
        <v>80099.25</v>
      </c>
      <c r="L159" s="819">
        <f t="shared" si="12"/>
        <v>7.0000000000000001E-3</v>
      </c>
      <c r="M159" s="676">
        <f>+'Forecast COS'!BT19</f>
        <v>87381</v>
      </c>
      <c r="N159" s="819">
        <f t="shared" si="13"/>
        <v>7.0000000000000001E-3</v>
      </c>
    </row>
    <row r="160" spans="2:24" x14ac:dyDescent="0.2">
      <c r="B160">
        <v>14</v>
      </c>
      <c r="C160" s="693"/>
      <c r="D160" s="463" t="s">
        <v>240</v>
      </c>
      <c r="E160" s="477">
        <f>+'Forecast COS'!T20</f>
        <v>9296.5499999999975</v>
      </c>
      <c r="F160" s="819">
        <f t="shared" si="4"/>
        <v>9.999999999999998E-4</v>
      </c>
      <c r="G160" s="477">
        <f>+'Forecast COS'!AG20</f>
        <v>9813.0249999999978</v>
      </c>
      <c r="H160" s="819">
        <f t="shared" si="4"/>
        <v>1E-3</v>
      </c>
      <c r="I160" s="477">
        <f>+'Forecast COS'!AT20</f>
        <v>10922.625</v>
      </c>
      <c r="J160" s="819">
        <f t="shared" si="11"/>
        <v>1E-3</v>
      </c>
      <c r="K160" s="477">
        <f>+'Forecast COS'!BG20</f>
        <v>11442.75</v>
      </c>
      <c r="L160" s="819">
        <f t="shared" si="12"/>
        <v>1E-3</v>
      </c>
      <c r="M160" s="676">
        <f>+'Forecast COS'!BT20</f>
        <v>12483</v>
      </c>
      <c r="N160" s="819">
        <f t="shared" si="13"/>
        <v>1E-3</v>
      </c>
    </row>
    <row r="161" spans="2:17" x14ac:dyDescent="0.2">
      <c r="B161">
        <v>11</v>
      </c>
      <c r="C161" s="693"/>
      <c r="D161" s="463" t="s">
        <v>241</v>
      </c>
      <c r="E161" s="477">
        <f>+'Forecast COS'!T21</f>
        <v>9296.5499999999975</v>
      </c>
      <c r="F161" s="819">
        <f t="shared" si="4"/>
        <v>9.999999999999998E-4</v>
      </c>
      <c r="G161" s="477">
        <f>+'Forecast COS'!AG21</f>
        <v>9813.0249999999978</v>
      </c>
      <c r="H161" s="819">
        <f t="shared" si="4"/>
        <v>1E-3</v>
      </c>
      <c r="I161" s="477">
        <f>+'Forecast COS'!AT21</f>
        <v>10922.625</v>
      </c>
      <c r="J161" s="819">
        <f t="shared" si="11"/>
        <v>1E-3</v>
      </c>
      <c r="K161" s="477">
        <f>+'Forecast COS'!BG21</f>
        <v>11442.75</v>
      </c>
      <c r="L161" s="819">
        <f t="shared" si="12"/>
        <v>1E-3</v>
      </c>
      <c r="M161" s="676">
        <f>+'Forecast COS'!BT21</f>
        <v>12483</v>
      </c>
      <c r="N161" s="819">
        <f t="shared" si="13"/>
        <v>1E-3</v>
      </c>
    </row>
    <row r="162" spans="2:17" x14ac:dyDescent="0.2">
      <c r="B162">
        <v>16</v>
      </c>
      <c r="C162" s="693"/>
      <c r="D162" s="463" t="s">
        <v>242</v>
      </c>
      <c r="E162" s="477">
        <f>+'Forecast COS'!T22</f>
        <v>9296.5499999999975</v>
      </c>
      <c r="F162" s="819">
        <f t="shared" si="4"/>
        <v>9.999999999999998E-4</v>
      </c>
      <c r="G162" s="477">
        <f>+'Forecast COS'!AG22</f>
        <v>9813.0249999999978</v>
      </c>
      <c r="H162" s="819">
        <f t="shared" si="4"/>
        <v>1E-3</v>
      </c>
      <c r="I162" s="477">
        <f>+'Forecast COS'!AT22</f>
        <v>76458.375</v>
      </c>
      <c r="J162" s="819">
        <f t="shared" si="11"/>
        <v>7.0000000000000001E-3</v>
      </c>
      <c r="K162" s="477">
        <f>+'Forecast COS'!BG22</f>
        <v>80099.25</v>
      </c>
      <c r="L162" s="819">
        <f t="shared" si="12"/>
        <v>7.0000000000000001E-3</v>
      </c>
      <c r="M162" s="676">
        <f>+'Forecast COS'!BT22</f>
        <v>87381</v>
      </c>
      <c r="N162" s="819">
        <f t="shared" si="13"/>
        <v>7.0000000000000001E-3</v>
      </c>
    </row>
    <row r="163" spans="2:17" x14ac:dyDescent="0.2">
      <c r="B163">
        <v>15</v>
      </c>
      <c r="C163" s="693"/>
      <c r="D163" s="463" t="s">
        <v>243</v>
      </c>
      <c r="E163" s="477">
        <f>+'Forecast COS'!T23</f>
        <v>65075.850000000013</v>
      </c>
      <c r="F163" s="819">
        <f t="shared" si="4"/>
        <v>7.000000000000001E-3</v>
      </c>
      <c r="G163" s="477">
        <f>+'Forecast COS'!AG23</f>
        <v>68691.174999999974</v>
      </c>
      <c r="H163" s="819">
        <f t="shared" si="4"/>
        <v>6.9999999999999984E-3</v>
      </c>
      <c r="I163" s="477">
        <f>+'Forecast COS'!AT23</f>
        <v>76458.375</v>
      </c>
      <c r="J163" s="819">
        <f t="shared" si="11"/>
        <v>7.0000000000000001E-3</v>
      </c>
      <c r="K163" s="477">
        <f>+'Forecast COS'!BG23</f>
        <v>80099.25</v>
      </c>
      <c r="L163" s="819">
        <f t="shared" si="12"/>
        <v>7.0000000000000001E-3</v>
      </c>
      <c r="M163" s="676">
        <f>+'Forecast COS'!BT23</f>
        <v>87381</v>
      </c>
      <c r="N163" s="819">
        <f t="shared" si="13"/>
        <v>7.0000000000000001E-3</v>
      </c>
    </row>
    <row r="164" spans="2:17" x14ac:dyDescent="0.2">
      <c r="B164">
        <v>10</v>
      </c>
      <c r="C164" s="693"/>
      <c r="D164" s="463" t="s">
        <v>244</v>
      </c>
      <c r="E164" s="477">
        <f>+'Forecast COS'!T24</f>
        <v>37186.19999999999</v>
      </c>
      <c r="F164" s="819">
        <f t="shared" si="4"/>
        <v>3.9999999999999992E-3</v>
      </c>
      <c r="G164" s="477">
        <f>+'Forecast COS'!AG24</f>
        <v>39252.099999999991</v>
      </c>
      <c r="H164" s="819">
        <f t="shared" si="4"/>
        <v>4.0000000000000001E-3</v>
      </c>
      <c r="I164" s="477">
        <f>+'Forecast COS'!AT24</f>
        <v>43690.5</v>
      </c>
      <c r="J164" s="819">
        <f t="shared" si="11"/>
        <v>4.0000000000000001E-3</v>
      </c>
      <c r="K164" s="477">
        <f>+'Forecast COS'!BG24</f>
        <v>45771</v>
      </c>
      <c r="L164" s="819">
        <f t="shared" si="12"/>
        <v>4.0000000000000001E-3</v>
      </c>
      <c r="M164" s="676">
        <f>+'Forecast COS'!BT24</f>
        <v>49932</v>
      </c>
      <c r="N164" s="819">
        <f t="shared" si="13"/>
        <v>4.0000000000000001E-3</v>
      </c>
    </row>
    <row r="165" spans="2:17" x14ac:dyDescent="0.2">
      <c r="B165">
        <v>13</v>
      </c>
      <c r="C165" s="693"/>
      <c r="D165" s="463" t="s">
        <v>245</v>
      </c>
      <c r="E165" s="477">
        <f>+'Forecast COS'!T25</f>
        <v>262800</v>
      </c>
      <c r="F165" s="819">
        <f t="shared" si="4"/>
        <v>2.8268551236749116E-2</v>
      </c>
      <c r="G165" s="477">
        <f>+'Forecast COS'!AG25</f>
        <v>277399.99999999994</v>
      </c>
      <c r="H165" s="819">
        <f t="shared" si="4"/>
        <v>2.8268551236749116E-2</v>
      </c>
      <c r="I165" s="477">
        <f>+'Forecast COS'!AT25</f>
        <v>306600</v>
      </c>
      <c r="J165" s="819">
        <f t="shared" si="11"/>
        <v>2.8070175438596492E-2</v>
      </c>
      <c r="K165" s="477">
        <f>+'Forecast COS'!BG25</f>
        <v>321200</v>
      </c>
      <c r="L165" s="819">
        <f t="shared" si="12"/>
        <v>2.8070175438596492E-2</v>
      </c>
      <c r="M165" s="676">
        <f>+'Forecast COS'!BT25</f>
        <v>350400</v>
      </c>
      <c r="N165" s="819">
        <f t="shared" si="13"/>
        <v>2.8070175438596492E-2</v>
      </c>
    </row>
    <row r="166" spans="2:17" x14ac:dyDescent="0.2">
      <c r="B166">
        <v>13</v>
      </c>
      <c r="C166" s="693"/>
      <c r="D166" s="463" t="s">
        <v>246</v>
      </c>
      <c r="E166" s="477">
        <f>+'Forecast COS'!T26</f>
        <v>10950</v>
      </c>
      <c r="F166" s="819">
        <f t="shared" si="4"/>
        <v>1.1778563015312131E-3</v>
      </c>
      <c r="G166" s="477">
        <f>+'Forecast COS'!AG26</f>
        <v>10950</v>
      </c>
      <c r="H166" s="819">
        <f t="shared" si="4"/>
        <v>1.115863864608518E-3</v>
      </c>
      <c r="I166" s="477">
        <f>+'Forecast COS'!AT26</f>
        <v>10950</v>
      </c>
      <c r="J166" s="819">
        <f t="shared" si="11"/>
        <v>1.0025062656641604E-3</v>
      </c>
      <c r="K166" s="477">
        <f>+'Forecast COS'!BG26</f>
        <v>10950</v>
      </c>
      <c r="L166" s="819">
        <f t="shared" si="12"/>
        <v>9.5693779904306223E-4</v>
      </c>
      <c r="M166" s="676">
        <f>+'Forecast COS'!BT26</f>
        <v>10950</v>
      </c>
      <c r="N166" s="819">
        <f t="shared" si="13"/>
        <v>8.7719298245614037E-4</v>
      </c>
      <c r="Q166" s="455"/>
    </row>
    <row r="167" spans="2:17" x14ac:dyDescent="0.2">
      <c r="B167">
        <v>9</v>
      </c>
      <c r="C167" s="693"/>
      <c r="D167" s="463" t="s">
        <v>247</v>
      </c>
      <c r="E167" s="477">
        <f>+'Forecast COS'!T27</f>
        <v>180000</v>
      </c>
      <c r="F167" s="819">
        <f t="shared" si="4"/>
        <v>1.9362021395033641E-2</v>
      </c>
      <c r="G167" s="477">
        <f>+'Forecast COS'!AG27</f>
        <v>180000</v>
      </c>
      <c r="H167" s="819">
        <f t="shared" si="4"/>
        <v>1.8342967637400294E-2</v>
      </c>
      <c r="I167" s="477">
        <f>+'Forecast COS'!AT27</f>
        <v>180000</v>
      </c>
      <c r="J167" s="819">
        <f t="shared" si="11"/>
        <v>1.6479555052013595E-2</v>
      </c>
      <c r="K167" s="477">
        <f>+'Forecast COS'!BG27</f>
        <v>180000</v>
      </c>
      <c r="L167" s="819">
        <f t="shared" si="12"/>
        <v>1.5730484367831161E-2</v>
      </c>
      <c r="M167" s="676">
        <f>+'Forecast COS'!BT27</f>
        <v>180000</v>
      </c>
      <c r="N167" s="819">
        <f t="shared" si="13"/>
        <v>1.4419610670511895E-2</v>
      </c>
    </row>
    <row r="168" spans="2:17" x14ac:dyDescent="0.2">
      <c r="B168">
        <v>14</v>
      </c>
      <c r="C168" s="693"/>
      <c r="D168" s="463" t="s">
        <v>248</v>
      </c>
      <c r="E168" s="477">
        <f>+'Forecast COS'!T28</f>
        <v>23241.375</v>
      </c>
      <c r="F168" s="819">
        <f t="shared" si="4"/>
        <v>2.5000000000000001E-3</v>
      </c>
      <c r="G168" s="477">
        <f>+'Forecast COS'!AG28</f>
        <v>24532.562499999996</v>
      </c>
      <c r="H168" s="819">
        <f t="shared" si="4"/>
        <v>2.5000000000000001E-3</v>
      </c>
      <c r="I168" s="477">
        <f>+'Forecast COS'!AT28</f>
        <v>27306.5625</v>
      </c>
      <c r="J168" s="819">
        <f t="shared" si="11"/>
        <v>2.5000000000000001E-3</v>
      </c>
      <c r="K168" s="477">
        <f>+'Forecast COS'!BG28</f>
        <v>28606.875</v>
      </c>
      <c r="L168" s="819">
        <f t="shared" si="12"/>
        <v>2.5000000000000001E-3</v>
      </c>
      <c r="M168" s="676">
        <f>+'Forecast COS'!BT28</f>
        <v>31207.5</v>
      </c>
      <c r="N168" s="819">
        <f t="shared" si="13"/>
        <v>2.5000000000000001E-3</v>
      </c>
    </row>
    <row r="169" spans="2:17" x14ac:dyDescent="0.2">
      <c r="B169">
        <v>15</v>
      </c>
      <c r="C169" s="693"/>
      <c r="D169" s="463" t="s">
        <v>249</v>
      </c>
      <c r="E169" s="477">
        <f>+'Forecast COS'!T29</f>
        <v>18593.099999999995</v>
      </c>
      <c r="F169" s="819">
        <f t="shared" si="4"/>
        <v>1.9999999999999996E-3</v>
      </c>
      <c r="G169" s="477">
        <f>+'Forecast COS'!AG29</f>
        <v>19626.049999999996</v>
      </c>
      <c r="H169" s="819">
        <f t="shared" si="4"/>
        <v>2E-3</v>
      </c>
      <c r="I169" s="477">
        <f>+'Forecast COS'!AT29</f>
        <v>21845.25</v>
      </c>
      <c r="J169" s="819">
        <f t="shared" si="11"/>
        <v>2E-3</v>
      </c>
      <c r="K169" s="477">
        <f>+'Forecast COS'!BG29</f>
        <v>22885.5</v>
      </c>
      <c r="L169" s="819">
        <f t="shared" si="12"/>
        <v>2E-3</v>
      </c>
      <c r="M169" s="676">
        <f>+'Forecast COS'!BT29</f>
        <v>24966</v>
      </c>
      <c r="N169" s="819">
        <f t="shared" si="13"/>
        <v>2E-3</v>
      </c>
    </row>
    <row r="170" spans="2:17" ht="13.5" thickBot="1" x14ac:dyDescent="0.25">
      <c r="C170" s="693"/>
      <c r="D170" s="463"/>
      <c r="E170" s="477"/>
      <c r="F170" s="819"/>
      <c r="G170" s="477"/>
      <c r="H170" s="819"/>
      <c r="I170" s="477"/>
      <c r="J170" s="819"/>
      <c r="K170" s="477"/>
      <c r="L170" s="819"/>
      <c r="M170" s="676"/>
      <c r="N170" s="819"/>
    </row>
    <row r="171" spans="2:17" ht="13.5" thickBot="1" x14ac:dyDescent="0.25">
      <c r="C171" s="971" t="s">
        <v>250</v>
      </c>
      <c r="D171" s="968"/>
      <c r="E171" s="617">
        <f>SUM(E151:E170)</f>
        <v>1053384.0449999999</v>
      </c>
      <c r="F171" s="820">
        <f t="shared" si="4"/>
        <v>0.11330913564709488</v>
      </c>
      <c r="G171" s="617">
        <f>SUM(G151:G170)</f>
        <v>1101297.0474999999</v>
      </c>
      <c r="H171" s="820">
        <f t="shared" si="4"/>
        <v>0.11222808945253886</v>
      </c>
      <c r="I171" s="617">
        <f>SUM(I151:I170)</f>
        <v>1343248.6125</v>
      </c>
      <c r="J171" s="820">
        <f>+I171/I$104</f>
        <v>0.12297855254574794</v>
      </c>
      <c r="K171" s="617">
        <f>SUM(K151:K170)</f>
        <v>1398119.9750000001</v>
      </c>
      <c r="L171" s="820">
        <f>+K171/K$104</f>
        <v>0.1221839133949444</v>
      </c>
      <c r="M171" s="678">
        <f>SUM(M151:M170)</f>
        <v>1507862.7</v>
      </c>
      <c r="N171" s="820">
        <f>+M171/M$104</f>
        <v>0.12079329488103821</v>
      </c>
    </row>
    <row r="172" spans="2:17" ht="15.75" thickBot="1" x14ac:dyDescent="0.3">
      <c r="C172" s="977" t="s">
        <v>23</v>
      </c>
      <c r="D172" s="978"/>
      <c r="E172" s="643">
        <f>+E171+E148+E134+E119</f>
        <v>4210785.1949999994</v>
      </c>
      <c r="F172" s="822">
        <f t="shared" si="4"/>
        <v>0.45294062797489382</v>
      </c>
      <c r="G172" s="643">
        <f>+G171+G148+G134+G119</f>
        <v>4422894.4404999996</v>
      </c>
      <c r="H172" s="822">
        <f t="shared" si="4"/>
        <v>0.45071671992071766</v>
      </c>
      <c r="I172" s="643">
        <f>+I171+I148+I134+I119</f>
        <v>5199065.58</v>
      </c>
      <c r="J172" s="822">
        <f>+I172/I$104</f>
        <v>0.47599048580354997</v>
      </c>
      <c r="K172" s="643">
        <f>+K171+K148+K134+K119</f>
        <v>5397331.9211281259</v>
      </c>
      <c r="L172" s="822">
        <f>+K172/K$104</f>
        <v>0.47168136340723393</v>
      </c>
      <c r="M172" s="643">
        <f>+M171+M148+M134+M119</f>
        <v>5743202.356765829</v>
      </c>
      <c r="N172" s="828">
        <f>+M172/M$104</f>
        <v>0.46008189992516457</v>
      </c>
    </row>
    <row r="173" spans="2:17" ht="15" x14ac:dyDescent="0.25">
      <c r="C173" s="979" t="s">
        <v>251</v>
      </c>
      <c r="D173" s="980"/>
      <c r="E173" s="814">
        <f>+E104-E172</f>
        <v>5085764.8050000006</v>
      </c>
      <c r="F173" s="823">
        <f>+E173/E104</f>
        <v>0.54705937202510613</v>
      </c>
      <c r="G173" s="814">
        <f>+G104-G172</f>
        <v>5390130.5594999986</v>
      </c>
      <c r="H173" s="823">
        <f>+G173/G104</f>
        <v>0.54928328007928229</v>
      </c>
      <c r="I173" s="814">
        <f>+I104-I172</f>
        <v>5723559.4199999999</v>
      </c>
      <c r="J173" s="823">
        <f>+I173/I104</f>
        <v>0.52400951419645003</v>
      </c>
      <c r="K173" s="814">
        <f>+K104-K172</f>
        <v>6045418.0788718741</v>
      </c>
      <c r="L173" s="823">
        <f>+K173/K104</f>
        <v>0.52831863659276612</v>
      </c>
      <c r="M173" s="814">
        <f>+M104-M172</f>
        <v>6739797.643234171</v>
      </c>
      <c r="N173" s="829">
        <f>+M173/M104</f>
        <v>0.53991810007483543</v>
      </c>
    </row>
    <row r="174" spans="2:17" ht="13.5" thickBot="1" x14ac:dyDescent="0.25">
      <c r="C174" s="693"/>
      <c r="D174" s="807"/>
      <c r="E174" s="477"/>
      <c r="F174" s="477"/>
      <c r="G174" s="477"/>
      <c r="H174" s="477"/>
      <c r="I174" s="477"/>
      <c r="J174" s="477"/>
      <c r="K174" s="477"/>
      <c r="L174" s="477"/>
      <c r="M174" s="676"/>
      <c r="N174" s="630"/>
    </row>
    <row r="175" spans="2:17" ht="24.75" customHeight="1" thickBot="1" x14ac:dyDescent="0.35">
      <c r="C175" s="955" t="s">
        <v>178</v>
      </c>
      <c r="D175" s="956"/>
      <c r="E175" s="956"/>
      <c r="F175" s="956"/>
      <c r="G175" s="956"/>
      <c r="H175" s="956"/>
      <c r="I175" s="956"/>
      <c r="J175" s="956"/>
      <c r="K175" s="956"/>
      <c r="L175" s="956"/>
      <c r="M175" s="956"/>
      <c r="N175" s="957"/>
    </row>
    <row r="176" spans="2:17" ht="12.75" customHeight="1" thickBot="1" x14ac:dyDescent="0.25">
      <c r="C176" s="888"/>
      <c r="D176" s="833"/>
      <c r="E176" s="889" t="s">
        <v>17</v>
      </c>
      <c r="F176" s="889"/>
      <c r="G176" s="889" t="s">
        <v>18</v>
      </c>
      <c r="H176" s="889"/>
      <c r="I176" s="889" t="s">
        <v>19</v>
      </c>
      <c r="J176" s="889"/>
      <c r="K176" s="889" t="s">
        <v>20</v>
      </c>
      <c r="L176" s="889"/>
      <c r="M176" s="889" t="s">
        <v>21</v>
      </c>
      <c r="N176" s="890"/>
    </row>
    <row r="177" spans="2:17" ht="13.5" thickBot="1" x14ac:dyDescent="0.25">
      <c r="C177" s="810"/>
      <c r="D177" s="808" t="s">
        <v>179</v>
      </c>
      <c r="E177" s="471">
        <v>18</v>
      </c>
      <c r="F177" s="471"/>
      <c r="G177" s="471">
        <v>19</v>
      </c>
      <c r="H177" s="471"/>
      <c r="I177" s="471">
        <v>21</v>
      </c>
      <c r="J177" s="471"/>
      <c r="K177" s="471">
        <v>22</v>
      </c>
      <c r="L177" s="471"/>
      <c r="M177" s="471">
        <v>24</v>
      </c>
      <c r="N177" s="890"/>
    </row>
    <row r="178" spans="2:17" ht="13.5" thickBot="1" x14ac:dyDescent="0.25">
      <c r="C178" s="810"/>
      <c r="D178" s="808"/>
      <c r="E178" s="413"/>
      <c r="F178" s="413"/>
      <c r="G178" s="413"/>
      <c r="H178" s="413"/>
      <c r="I178" s="413"/>
      <c r="J178" s="413"/>
      <c r="K178" s="413"/>
      <c r="L178" s="413"/>
      <c r="M178" s="413"/>
      <c r="N178" s="890"/>
    </row>
    <row r="179" spans="2:17" ht="13.5" thickBot="1" x14ac:dyDescent="0.25">
      <c r="C179" s="810"/>
      <c r="D179" s="808" t="s">
        <v>180</v>
      </c>
      <c r="E179" s="414">
        <v>6570</v>
      </c>
      <c r="F179" s="414"/>
      <c r="G179" s="414">
        <v>6935.0000000000009</v>
      </c>
      <c r="H179" s="414"/>
      <c r="I179" s="414">
        <v>7665</v>
      </c>
      <c r="J179" s="414"/>
      <c r="K179" s="414">
        <v>8030.0000000000009</v>
      </c>
      <c r="L179" s="414"/>
      <c r="M179" s="414">
        <v>8760</v>
      </c>
      <c r="N179" s="890"/>
    </row>
    <row r="180" spans="2:17" ht="13.5" thickBot="1" x14ac:dyDescent="0.25">
      <c r="C180" s="811"/>
      <c r="D180" s="809" t="s">
        <v>181</v>
      </c>
      <c r="E180" s="473">
        <v>1415</v>
      </c>
      <c r="F180" s="473"/>
      <c r="G180" s="473">
        <v>1415</v>
      </c>
      <c r="H180" s="473"/>
      <c r="I180" s="473">
        <v>1425</v>
      </c>
      <c r="J180" s="473"/>
      <c r="K180" s="473">
        <v>1425</v>
      </c>
      <c r="L180" s="473"/>
      <c r="M180" s="473">
        <v>1425</v>
      </c>
      <c r="N180" s="890"/>
    </row>
    <row r="181" spans="2:17" x14ac:dyDescent="0.2">
      <c r="C181" s="693"/>
      <c r="D181" s="807"/>
      <c r="E181" s="477"/>
      <c r="F181" s="477"/>
      <c r="G181" s="477"/>
      <c r="H181" s="477"/>
      <c r="I181" s="477"/>
      <c r="J181" s="477"/>
      <c r="K181" s="477"/>
      <c r="L181" s="477"/>
      <c r="M181" s="676"/>
      <c r="N181" s="630"/>
    </row>
    <row r="182" spans="2:17" ht="12.75" customHeight="1" x14ac:dyDescent="0.2">
      <c r="C182" s="981" t="s">
        <v>252</v>
      </c>
      <c r="D182" s="982"/>
      <c r="E182" s="477"/>
      <c r="F182" s="477"/>
      <c r="G182" s="477"/>
      <c r="H182" s="477"/>
      <c r="I182" s="477"/>
      <c r="J182" s="477"/>
      <c r="K182" s="477"/>
      <c r="L182" s="477"/>
      <c r="M182" s="676"/>
      <c r="N182" s="630"/>
    </row>
    <row r="183" spans="2:17" ht="12.75" customHeight="1" x14ac:dyDescent="0.2">
      <c r="C183" s="981" t="s">
        <v>253</v>
      </c>
      <c r="D183" s="982"/>
      <c r="E183" s="477"/>
      <c r="F183" s="477"/>
      <c r="G183" s="477"/>
      <c r="H183" s="477"/>
      <c r="I183" s="477"/>
      <c r="J183" s="477"/>
      <c r="K183" s="477"/>
      <c r="L183" s="477"/>
      <c r="M183" s="676"/>
      <c r="N183" s="630"/>
    </row>
    <row r="184" spans="2:17" x14ac:dyDescent="0.2">
      <c r="C184" s="693"/>
      <c r="D184" s="188" t="s">
        <v>254</v>
      </c>
      <c r="E184" s="477"/>
      <c r="F184" s="477"/>
      <c r="G184" s="477"/>
      <c r="H184" s="477"/>
      <c r="I184" s="477"/>
      <c r="J184" s="477"/>
      <c r="K184" s="477"/>
      <c r="L184" s="477"/>
      <c r="M184" s="676"/>
      <c r="N184" s="630"/>
    </row>
    <row r="185" spans="2:17" x14ac:dyDescent="0.2">
      <c r="C185" s="693"/>
      <c r="D185" s="886" t="s">
        <v>155</v>
      </c>
      <c r="E185" s="477">
        <f>+'5yr'!$O280</f>
        <v>18593.099999999995</v>
      </c>
      <c r="F185" s="819">
        <f t="shared" ref="F185:H242" si="14">+E185/E$104</f>
        <v>1.9999999999999996E-3</v>
      </c>
      <c r="G185" s="477">
        <f>+'5yr'!$AB280</f>
        <v>19626.049999999996</v>
      </c>
      <c r="H185" s="819">
        <f t="shared" si="14"/>
        <v>2E-3</v>
      </c>
      <c r="I185" s="477">
        <f>+'5yr'!$AO280</f>
        <v>21845.25</v>
      </c>
      <c r="J185" s="819">
        <f>+I185/I$104</f>
        <v>2E-3</v>
      </c>
      <c r="K185" s="477">
        <f>+'5yr'!$BB280</f>
        <v>22885.5</v>
      </c>
      <c r="L185" s="819">
        <f>+K185/K$104</f>
        <v>2E-3</v>
      </c>
      <c r="M185" s="676">
        <f>+'5yr'!$BO280</f>
        <v>24966</v>
      </c>
      <c r="N185" s="819">
        <f>+M185/M$104</f>
        <v>2E-3</v>
      </c>
    </row>
    <row r="186" spans="2:17" ht="12.75" customHeight="1" x14ac:dyDescent="0.2">
      <c r="C186" s="693"/>
      <c r="D186" s="611" t="s">
        <v>255</v>
      </c>
      <c r="E186" s="477">
        <v>0</v>
      </c>
      <c r="F186" s="819">
        <f t="shared" si="14"/>
        <v>0</v>
      </c>
      <c r="G186" s="477">
        <v>0</v>
      </c>
      <c r="H186" s="819">
        <f t="shared" si="14"/>
        <v>0</v>
      </c>
      <c r="I186" s="477">
        <v>0</v>
      </c>
      <c r="J186" s="819">
        <f>+I186/I$104</f>
        <v>0</v>
      </c>
      <c r="K186" s="477">
        <v>0</v>
      </c>
      <c r="L186" s="819">
        <f>+K186/K$104</f>
        <v>0</v>
      </c>
      <c r="M186" s="676">
        <v>0</v>
      </c>
      <c r="N186" s="819">
        <f>+M186/M$104</f>
        <v>0</v>
      </c>
    </row>
    <row r="187" spans="2:17" ht="12.75" customHeight="1" x14ac:dyDescent="0.2">
      <c r="B187">
        <v>17</v>
      </c>
      <c r="C187" s="693"/>
      <c r="D187" s="463" t="s">
        <v>256</v>
      </c>
      <c r="E187" s="477">
        <v>0</v>
      </c>
      <c r="F187" s="819">
        <f t="shared" si="14"/>
        <v>0</v>
      </c>
      <c r="G187" s="477">
        <v>0</v>
      </c>
      <c r="H187" s="819">
        <f t="shared" si="14"/>
        <v>0</v>
      </c>
      <c r="I187" s="477">
        <v>0</v>
      </c>
      <c r="J187" s="819">
        <f>+I187/I$104</f>
        <v>0</v>
      </c>
      <c r="K187" s="477">
        <v>0</v>
      </c>
      <c r="L187" s="819">
        <f>+K187/K$104</f>
        <v>0</v>
      </c>
      <c r="M187" s="676">
        <v>0</v>
      </c>
      <c r="N187" s="819">
        <f>+M187/M$104</f>
        <v>0</v>
      </c>
    </row>
    <row r="188" spans="2:17" x14ac:dyDescent="0.2">
      <c r="B188">
        <v>17</v>
      </c>
      <c r="C188" s="693"/>
      <c r="D188" s="463" t="s">
        <v>257</v>
      </c>
      <c r="E188" s="477">
        <f>+'5yr'!O281</f>
        <v>46482.75</v>
      </c>
      <c r="F188" s="819">
        <f t="shared" si="14"/>
        <v>5.0000000000000001E-3</v>
      </c>
      <c r="G188" s="477">
        <f>+'5yr'!AB281</f>
        <v>49065.124999999993</v>
      </c>
      <c r="H188" s="819">
        <f t="shared" si="14"/>
        <v>5.0000000000000001E-3</v>
      </c>
      <c r="I188" s="477">
        <f>+'5yr'!AO281</f>
        <v>54613.125</v>
      </c>
      <c r="J188" s="819">
        <f>+I188/I$104</f>
        <v>5.0000000000000001E-3</v>
      </c>
      <c r="K188" s="477">
        <f>+'5yr'!BB281</f>
        <v>57213.75</v>
      </c>
      <c r="L188" s="819">
        <f>+K188/K$104</f>
        <v>5.0000000000000001E-3</v>
      </c>
      <c r="M188" s="676">
        <f>+'5yr'!BO281</f>
        <v>62415</v>
      </c>
      <c r="N188" s="819">
        <f>+M188/M$104</f>
        <v>5.0000000000000001E-3</v>
      </c>
    </row>
    <row r="189" spans="2:17" x14ac:dyDescent="0.2">
      <c r="C189" s="693"/>
      <c r="D189" s="612" t="s">
        <v>30</v>
      </c>
      <c r="E189" s="477"/>
      <c r="F189" s="819"/>
      <c r="G189" s="477"/>
      <c r="H189" s="819"/>
      <c r="I189" s="477"/>
      <c r="J189" s="819"/>
      <c r="K189" s="477"/>
      <c r="L189" s="819"/>
      <c r="M189" s="676"/>
      <c r="N189" s="819"/>
    </row>
    <row r="190" spans="2:17" x14ac:dyDescent="0.2">
      <c r="B190">
        <v>1</v>
      </c>
      <c r="C190" s="693"/>
      <c r="D190" s="463" t="s">
        <v>258</v>
      </c>
      <c r="E190" s="477">
        <f>+'5yr'!O140</f>
        <v>62899.19999999999</v>
      </c>
      <c r="F190" s="819">
        <f t="shared" si="14"/>
        <v>6.7658647562805546E-3</v>
      </c>
      <c r="G190" s="477">
        <f>+'5yr'!AB140</f>
        <v>64471.68</v>
      </c>
      <c r="H190" s="819">
        <f t="shared" si="14"/>
        <v>6.5700107764934878E-3</v>
      </c>
      <c r="I190" s="477">
        <f>+'5yr'!AO140</f>
        <v>66083.471999999994</v>
      </c>
      <c r="J190" s="819">
        <f t="shared" ref="J190:J197" si="15">+I190/I$104</f>
        <v>6.0501456380677721E-3</v>
      </c>
      <c r="K190" s="477">
        <f>+'5yr'!BB140</f>
        <v>67735.558800000013</v>
      </c>
      <c r="L190" s="819">
        <f t="shared" ref="L190:L197" si="16">+K190/K$104</f>
        <v>5.9195174936094918E-3</v>
      </c>
      <c r="M190" s="676">
        <f>+'5yr'!BO140</f>
        <v>69428.947769999999</v>
      </c>
      <c r="N190" s="819">
        <f t="shared" ref="N190:N197" si="17">+M190/M$104</f>
        <v>5.5618799783705838E-3</v>
      </c>
      <c r="Q190" s="455"/>
    </row>
    <row r="191" spans="2:17" x14ac:dyDescent="0.2">
      <c r="B191">
        <v>1</v>
      </c>
      <c r="C191" s="693"/>
      <c r="D191" s="463" t="s">
        <v>259</v>
      </c>
      <c r="E191" s="477">
        <f>+'5yr'!O142</f>
        <v>75600</v>
      </c>
      <c r="F191" s="819">
        <f t="shared" si="14"/>
        <v>8.1320489859141292E-3</v>
      </c>
      <c r="G191" s="477">
        <f>+'5yr'!AB142</f>
        <v>77490.000000000015</v>
      </c>
      <c r="H191" s="819">
        <f t="shared" si="14"/>
        <v>7.8966475679008285E-3</v>
      </c>
      <c r="I191" s="477">
        <f>+'5yr'!AO142</f>
        <v>79427.25</v>
      </c>
      <c r="J191" s="819">
        <f t="shared" si="15"/>
        <v>7.2718096611391492E-3</v>
      </c>
      <c r="K191" s="477">
        <f>+'5yr'!BB142</f>
        <v>81412.93124999998</v>
      </c>
      <c r="L191" s="819">
        <f t="shared" si="16"/>
        <v>7.1148046798190975E-3</v>
      </c>
      <c r="M191" s="676">
        <f>+'5yr'!BO142</f>
        <v>83448.254531250001</v>
      </c>
      <c r="N191" s="819">
        <f t="shared" si="17"/>
        <v>6.6849518970800289E-3</v>
      </c>
      <c r="Q191" s="455"/>
    </row>
    <row r="192" spans="2:17" x14ac:dyDescent="0.2">
      <c r="B192">
        <v>1</v>
      </c>
      <c r="C192" s="693"/>
      <c r="D192" s="463" t="s">
        <v>260</v>
      </c>
      <c r="E192" s="477">
        <f>+'5yr'!O141</f>
        <v>75600</v>
      </c>
      <c r="F192" s="819">
        <f t="shared" si="14"/>
        <v>8.1320489859141292E-3</v>
      </c>
      <c r="G192" s="477">
        <f>+'5yr'!AB141</f>
        <v>77490.000000000015</v>
      </c>
      <c r="H192" s="819">
        <f t="shared" si="14"/>
        <v>7.8966475679008285E-3</v>
      </c>
      <c r="I192" s="477">
        <f>+'5yr'!AO141</f>
        <v>79427.25</v>
      </c>
      <c r="J192" s="819">
        <f t="shared" si="15"/>
        <v>7.2718096611391492E-3</v>
      </c>
      <c r="K192" s="477">
        <f>+'5yr'!BB141</f>
        <v>81412.93124999998</v>
      </c>
      <c r="L192" s="819">
        <f t="shared" si="16"/>
        <v>7.1148046798190975E-3</v>
      </c>
      <c r="M192" s="676">
        <f>+'5yr'!BO141</f>
        <v>83448.254531250001</v>
      </c>
      <c r="N192" s="819">
        <f t="shared" si="17"/>
        <v>6.6849518970800289E-3</v>
      </c>
      <c r="Q192" s="455"/>
    </row>
    <row r="193" spans="2:28" x14ac:dyDescent="0.2">
      <c r="B193">
        <v>3</v>
      </c>
      <c r="C193" s="693"/>
      <c r="D193" s="611" t="s">
        <v>261</v>
      </c>
      <c r="E193" s="477">
        <f>+SUM(E190:E192)*'5yr'!$C26</f>
        <v>10704.96</v>
      </c>
      <c r="F193" s="819">
        <f t="shared" si="14"/>
        <v>1.1514981364054407E-3</v>
      </c>
      <c r="G193" s="477">
        <f>+SUM(G190:G192)*'5yr'!$C26</f>
        <v>10972.584000000003</v>
      </c>
      <c r="H193" s="819">
        <f t="shared" si="14"/>
        <v>1.1181652956147575E-3</v>
      </c>
      <c r="I193" s="477">
        <f>+SUM(I190:I192)*'5yr'!$C26</f>
        <v>11246.8986</v>
      </c>
      <c r="J193" s="819">
        <f t="shared" si="15"/>
        <v>1.0296882480173035E-3</v>
      </c>
      <c r="K193" s="477">
        <f>+SUM(K190:K192)*'5yr'!$C26</f>
        <v>11528.071065</v>
      </c>
      <c r="L193" s="819">
        <f t="shared" si="16"/>
        <v>1.0074563426623845E-3</v>
      </c>
      <c r="M193" s="676">
        <f>+SUM(M190:M192)*'5yr'!$C26</f>
        <v>11816.272841625001</v>
      </c>
      <c r="N193" s="819">
        <f t="shared" si="17"/>
        <v>9.4658918862653221E-4</v>
      </c>
      <c r="Q193" s="455"/>
      <c r="R193" s="455"/>
      <c r="S193" s="455"/>
      <c r="W193" s="455"/>
    </row>
    <row r="194" spans="2:28" x14ac:dyDescent="0.2">
      <c r="B194">
        <v>4</v>
      </c>
      <c r="C194" s="693"/>
      <c r="D194" s="611" t="s">
        <v>262</v>
      </c>
      <c r="E194" s="477">
        <f>+SUM(E190:E192)*'5yr'!$C27</f>
        <v>6422.9759999999997</v>
      </c>
      <c r="F194" s="819">
        <f t="shared" si="14"/>
        <v>6.9089888184326444E-4</v>
      </c>
      <c r="G194" s="477">
        <f>+SUM(G190:G192)*'5yr'!$C27</f>
        <v>6583.550400000001</v>
      </c>
      <c r="H194" s="819">
        <f t="shared" si="14"/>
        <v>6.7089917736885439E-4</v>
      </c>
      <c r="I194" s="477">
        <f>+SUM(I190:I192)*'5yr'!$C27</f>
        <v>6748.1391599999997</v>
      </c>
      <c r="J194" s="819">
        <f t="shared" si="15"/>
        <v>6.1781294881038207E-4</v>
      </c>
      <c r="K194" s="477">
        <f>+SUM(K190:K192)*'5yr'!$C27</f>
        <v>6916.8426389999995</v>
      </c>
      <c r="L194" s="819">
        <f t="shared" si="16"/>
        <v>6.0447380559743068E-4</v>
      </c>
      <c r="M194" s="676">
        <f>+SUM(M190:M192)*'5yr'!$C27</f>
        <v>7089.7637049750001</v>
      </c>
      <c r="N194" s="819">
        <f t="shared" si="17"/>
        <v>5.6795351317591924E-4</v>
      </c>
      <c r="Q194" s="455"/>
      <c r="R194" s="455"/>
      <c r="S194" s="455"/>
    </row>
    <row r="195" spans="2:28" ht="13.5" thickBot="1" x14ac:dyDescent="0.25">
      <c r="B195">
        <v>2</v>
      </c>
      <c r="C195" s="693"/>
      <c r="D195" s="611" t="s">
        <v>263</v>
      </c>
      <c r="E195" s="477">
        <f>+SUM(E190:E192)*'5yr'!$C24</f>
        <v>17663.184000000001</v>
      </c>
      <c r="F195" s="819">
        <f t="shared" si="14"/>
        <v>1.8999719250689772E-3</v>
      </c>
      <c r="G195" s="477">
        <f>+SUM(G190:G192)*'5yr'!$C24</f>
        <v>18104.763600000006</v>
      </c>
      <c r="H195" s="819">
        <f t="shared" si="14"/>
        <v>1.8449727377643499E-3</v>
      </c>
      <c r="I195" s="477">
        <f>+SUM(I190:I192)*'5yr'!$C24</f>
        <v>18557.382690000002</v>
      </c>
      <c r="J195" s="819">
        <f t="shared" si="15"/>
        <v>1.6989856092285509E-3</v>
      </c>
      <c r="K195" s="477">
        <f>+SUM(K190:K192)*'5yr'!$C24</f>
        <v>19021.317257250001</v>
      </c>
      <c r="L195" s="819">
        <f t="shared" si="16"/>
        <v>1.6623029653929345E-3</v>
      </c>
      <c r="M195" s="676">
        <f>+SUM(M190:M192)*'5yr'!$C24</f>
        <v>19496.850188681252</v>
      </c>
      <c r="N195" s="819">
        <f t="shared" si="17"/>
        <v>1.561872161233778E-3</v>
      </c>
      <c r="R195" s="455"/>
      <c r="S195" s="455"/>
      <c r="T195" s="455"/>
      <c r="V195" s="788"/>
      <c r="W195" s="32"/>
      <c r="X195" s="32"/>
      <c r="Y195" s="32"/>
    </row>
    <row r="196" spans="2:28" s="395" customFormat="1" ht="13.5" customHeight="1" thickBot="1" x14ac:dyDescent="0.25">
      <c r="C196" s="971" t="s">
        <v>264</v>
      </c>
      <c r="D196" s="963"/>
      <c r="E196" s="617">
        <f>SUM(E190:E195)</f>
        <v>248890.31999999998</v>
      </c>
      <c r="F196" s="820">
        <f t="shared" si="14"/>
        <v>2.6772331671426494E-2</v>
      </c>
      <c r="G196" s="617">
        <f>SUM(G190:G195)</f>
        <v>255112.57800000007</v>
      </c>
      <c r="H196" s="820">
        <f t="shared" si="14"/>
        <v>2.599734312304311E-2</v>
      </c>
      <c r="I196" s="617">
        <f>SUM(I190:I195)</f>
        <v>261490.39245000001</v>
      </c>
      <c r="J196" s="820">
        <f t="shared" si="15"/>
        <v>2.3940251766402309E-2</v>
      </c>
      <c r="K196" s="617">
        <f>SUM(K190:K195)</f>
        <v>268027.65226125001</v>
      </c>
      <c r="L196" s="820">
        <f t="shared" si="16"/>
        <v>2.3423359966900439E-2</v>
      </c>
      <c r="M196" s="678">
        <f>SUM(M190:M195)</f>
        <v>274728.34356778127</v>
      </c>
      <c r="N196" s="820">
        <f t="shared" si="17"/>
        <v>2.2008198635566873E-2</v>
      </c>
      <c r="V196" s="787"/>
      <c r="W196" s="762"/>
      <c r="X196" s="762"/>
      <c r="Y196" s="762"/>
      <c r="Z196" s="762"/>
      <c r="AA196" s="762"/>
      <c r="AB196" s="762"/>
    </row>
    <row r="197" spans="2:28" ht="13.5" customHeight="1" thickBot="1" x14ac:dyDescent="0.25">
      <c r="C197" s="962" t="s">
        <v>265</v>
      </c>
      <c r="D197" s="963"/>
      <c r="E197" s="617">
        <f>+E196+E185+E188</f>
        <v>313966.17</v>
      </c>
      <c r="F197" s="820">
        <f t="shared" si="14"/>
        <v>3.3772331671426493E-2</v>
      </c>
      <c r="G197" s="617">
        <f>+G196+G185+G188</f>
        <v>323803.75300000008</v>
      </c>
      <c r="H197" s="820">
        <f t="shared" si="14"/>
        <v>3.2997343123043116E-2</v>
      </c>
      <c r="I197" s="617">
        <f>+I196+I185+I188</f>
        <v>337948.76745000004</v>
      </c>
      <c r="J197" s="820">
        <f t="shared" si="15"/>
        <v>3.0940251766402312E-2</v>
      </c>
      <c r="K197" s="617">
        <f>+K196+K185+K188</f>
        <v>348126.90226125001</v>
      </c>
      <c r="L197" s="820">
        <f t="shared" si="16"/>
        <v>3.0423359966900439E-2</v>
      </c>
      <c r="M197" s="618">
        <f>+M196+M185+M188</f>
        <v>362109.34356778127</v>
      </c>
      <c r="N197" s="820">
        <f t="shared" si="17"/>
        <v>2.9008198635566872E-2</v>
      </c>
    </row>
    <row r="198" spans="2:28" ht="12.75" customHeight="1" x14ac:dyDescent="0.2">
      <c r="C198" s="966" t="s">
        <v>266</v>
      </c>
      <c r="D198" s="986"/>
      <c r="E198" s="477"/>
      <c r="F198" s="819"/>
      <c r="G198" s="477"/>
      <c r="H198" s="819"/>
      <c r="I198" s="477"/>
      <c r="J198" s="819"/>
      <c r="K198" s="477"/>
      <c r="L198" s="819"/>
      <c r="M198" s="676"/>
      <c r="N198" s="819"/>
      <c r="W198" s="455"/>
      <c r="X198" s="455"/>
      <c r="Y198" s="455"/>
      <c r="Z198" s="455"/>
    </row>
    <row r="199" spans="2:28" x14ac:dyDescent="0.2">
      <c r="B199">
        <v>19</v>
      </c>
      <c r="C199" s="796">
        <f>+E199/E104</f>
        <v>0.11552672765703406</v>
      </c>
      <c r="D199" s="663" t="s">
        <v>148</v>
      </c>
      <c r="E199" s="477">
        <f>+'5yr'!O48</f>
        <v>1074000</v>
      </c>
      <c r="F199" s="819">
        <f t="shared" si="14"/>
        <v>0.11552672765703406</v>
      </c>
      <c r="G199" s="477">
        <f>+'5yr'!AB48</f>
        <v>1074000</v>
      </c>
      <c r="H199" s="819">
        <f t="shared" si="14"/>
        <v>0.10944637356982176</v>
      </c>
      <c r="I199" s="477">
        <f>+'5yr'!AO48</f>
        <v>1074000</v>
      </c>
      <c r="J199" s="819">
        <f t="shared" ref="J199:J209" si="18">+I199/I$104</f>
        <v>9.8328011810347782E-2</v>
      </c>
      <c r="K199" s="477">
        <f>+'5yr'!BB48</f>
        <v>1074000</v>
      </c>
      <c r="L199" s="819">
        <f t="shared" ref="L199:L209" si="19">+K199/K$104</f>
        <v>9.3858556728059248E-2</v>
      </c>
      <c r="M199" s="676">
        <f>+'5yr'!BO48</f>
        <v>1074000</v>
      </c>
      <c r="N199" s="819">
        <f t="shared" ref="N199:N209" si="20">+M199/M$104</f>
        <v>8.6037010334054309E-2</v>
      </c>
    </row>
    <row r="200" spans="2:28" x14ac:dyDescent="0.2">
      <c r="B200">
        <v>19</v>
      </c>
      <c r="C200" s="693"/>
      <c r="D200" s="663" t="s">
        <v>152</v>
      </c>
      <c r="E200" s="477">
        <f>+'5yr'!O291</f>
        <v>69724.125</v>
      </c>
      <c r="F200" s="819">
        <f t="shared" si="14"/>
        <v>7.4999999999999997E-3</v>
      </c>
      <c r="G200" s="477">
        <f>+'5yr'!AB291</f>
        <v>73597.687499999985</v>
      </c>
      <c r="H200" s="819">
        <f t="shared" si="14"/>
        <v>7.4999999999999997E-3</v>
      </c>
      <c r="I200" s="477">
        <f>+'5yr'!AO291</f>
        <v>81919.6875</v>
      </c>
      <c r="J200" s="819">
        <f t="shared" si="18"/>
        <v>7.4999999999999997E-3</v>
      </c>
      <c r="K200" s="477">
        <f>+'5yr'!BB291</f>
        <v>85820.625</v>
      </c>
      <c r="L200" s="819">
        <f t="shared" si="19"/>
        <v>7.4999999999999997E-3</v>
      </c>
      <c r="M200" s="676">
        <f>+'5yr'!BO291</f>
        <v>93622.5</v>
      </c>
      <c r="N200" s="819">
        <f t="shared" si="20"/>
        <v>7.4999999999999997E-3</v>
      </c>
    </row>
    <row r="201" spans="2:28" x14ac:dyDescent="0.2">
      <c r="B201">
        <v>19</v>
      </c>
      <c r="C201" s="693"/>
      <c r="D201" s="663" t="s">
        <v>149</v>
      </c>
      <c r="E201" s="477">
        <f>+'5yr'!O287</f>
        <v>46482.75</v>
      </c>
      <c r="F201" s="819">
        <f t="shared" si="14"/>
        <v>5.0000000000000001E-3</v>
      </c>
      <c r="G201" s="477">
        <f>+'5yr'!AB287</f>
        <v>49065.124999999993</v>
      </c>
      <c r="H201" s="819">
        <f t="shared" si="14"/>
        <v>5.0000000000000001E-3</v>
      </c>
      <c r="I201" s="477">
        <f>+'5yr'!AO287</f>
        <v>54613.125</v>
      </c>
      <c r="J201" s="819">
        <f t="shared" si="18"/>
        <v>5.0000000000000001E-3</v>
      </c>
      <c r="K201" s="477">
        <f>+'5yr'!BB287</f>
        <v>57213.75</v>
      </c>
      <c r="L201" s="819">
        <f t="shared" si="19"/>
        <v>5.0000000000000001E-3</v>
      </c>
      <c r="M201" s="676">
        <f>+'5yr'!BO287</f>
        <v>62415</v>
      </c>
      <c r="N201" s="819">
        <f t="shared" si="20"/>
        <v>5.0000000000000001E-3</v>
      </c>
    </row>
    <row r="202" spans="2:28" x14ac:dyDescent="0.2">
      <c r="B202">
        <v>19</v>
      </c>
      <c r="C202" s="693"/>
      <c r="D202" s="663" t="s">
        <v>173</v>
      </c>
      <c r="E202" s="477">
        <f>+'5yr'!O312</f>
        <v>9296.5499999999975</v>
      </c>
      <c r="F202" s="819">
        <f t="shared" si="14"/>
        <v>9.999999999999998E-4</v>
      </c>
      <c r="G202" s="477">
        <f>+'5yr'!AB312</f>
        <v>9813.0249999999978</v>
      </c>
      <c r="H202" s="819">
        <f t="shared" si="14"/>
        <v>1E-3</v>
      </c>
      <c r="I202" s="610">
        <f>+'5yr'!AO312</f>
        <v>10922.625</v>
      </c>
      <c r="J202" s="819">
        <f t="shared" si="18"/>
        <v>1E-3</v>
      </c>
      <c r="K202" s="477">
        <f>+'5yr'!BB312</f>
        <v>11442.75</v>
      </c>
      <c r="L202" s="819">
        <f t="shared" si="19"/>
        <v>1E-3</v>
      </c>
      <c r="M202" s="676">
        <f>+'5yr'!BO312</f>
        <v>12483</v>
      </c>
      <c r="N202" s="819">
        <f t="shared" si="20"/>
        <v>1E-3</v>
      </c>
    </row>
    <row r="203" spans="2:28" x14ac:dyDescent="0.2">
      <c r="B203">
        <v>19</v>
      </c>
      <c r="C203" s="693"/>
      <c r="D203" s="663" t="s">
        <v>153</v>
      </c>
      <c r="E203" s="477">
        <f>+'5yr'!O292</f>
        <v>23241.375</v>
      </c>
      <c r="F203" s="819">
        <f t="shared" si="14"/>
        <v>2.5000000000000001E-3</v>
      </c>
      <c r="G203" s="477">
        <f>+'5yr'!AB292</f>
        <v>24532.562499999996</v>
      </c>
      <c r="H203" s="819">
        <f t="shared" si="14"/>
        <v>2.5000000000000001E-3</v>
      </c>
      <c r="I203" s="477">
        <f>+'5yr'!AO292</f>
        <v>27306.5625</v>
      </c>
      <c r="J203" s="819">
        <f t="shared" si="18"/>
        <v>2.5000000000000001E-3</v>
      </c>
      <c r="K203" s="477">
        <f>+'5yr'!BB292</f>
        <v>28606.875</v>
      </c>
      <c r="L203" s="819">
        <f t="shared" si="19"/>
        <v>2.5000000000000001E-3</v>
      </c>
      <c r="M203" s="676">
        <f>+'5yr'!BO292</f>
        <v>31207.5</v>
      </c>
      <c r="N203" s="819">
        <f t="shared" si="20"/>
        <v>2.5000000000000001E-3</v>
      </c>
    </row>
    <row r="204" spans="2:28" x14ac:dyDescent="0.2">
      <c r="B204">
        <v>21</v>
      </c>
      <c r="C204" s="693"/>
      <c r="D204" s="463" t="s">
        <v>34</v>
      </c>
      <c r="E204" s="477">
        <f>+'5yr'!O288</f>
        <v>143000</v>
      </c>
      <c r="F204" s="819">
        <f t="shared" si="14"/>
        <v>1.5382050330498949E-2</v>
      </c>
      <c r="G204" s="477">
        <f>+'5yr'!AB288</f>
        <v>143000</v>
      </c>
      <c r="H204" s="819">
        <f t="shared" si="14"/>
        <v>1.4572468734156902E-2</v>
      </c>
      <c r="I204" s="477">
        <f>+'5yr'!AO288</f>
        <v>143000</v>
      </c>
      <c r="J204" s="819">
        <f t="shared" si="18"/>
        <v>1.3092090957988578E-2</v>
      </c>
      <c r="K204" s="477">
        <f>+'5yr'!BB288</f>
        <v>143000</v>
      </c>
      <c r="L204" s="819">
        <f t="shared" si="19"/>
        <v>1.2496995914443643E-2</v>
      </c>
      <c r="M204" s="676">
        <f>+'5yr'!BO288</f>
        <v>143000</v>
      </c>
      <c r="N204" s="819">
        <f t="shared" si="20"/>
        <v>1.1455579588240006E-2</v>
      </c>
      <c r="W204" s="455"/>
      <c r="X204" s="455"/>
      <c r="Y204" s="455"/>
    </row>
    <row r="205" spans="2:28" x14ac:dyDescent="0.2">
      <c r="B205">
        <v>18</v>
      </c>
      <c r="C205" s="693"/>
      <c r="D205" s="663" t="s">
        <v>267</v>
      </c>
      <c r="E205" s="477">
        <f>+'5yr'!O308</f>
        <v>180000</v>
      </c>
      <c r="F205" s="819">
        <f t="shared" si="14"/>
        <v>1.9362021395033641E-2</v>
      </c>
      <c r="G205" s="477">
        <f>+'5yr'!AB308</f>
        <v>180000</v>
      </c>
      <c r="H205" s="819">
        <f t="shared" si="14"/>
        <v>1.8342967637400294E-2</v>
      </c>
      <c r="I205" s="477">
        <f>+'5yr'!AO308</f>
        <v>180000</v>
      </c>
      <c r="J205" s="819">
        <f t="shared" si="18"/>
        <v>1.6479555052013595E-2</v>
      </c>
      <c r="K205" s="477">
        <f>+'5yr'!BB308</f>
        <v>180000</v>
      </c>
      <c r="L205" s="819">
        <f t="shared" si="19"/>
        <v>1.5730484367831161E-2</v>
      </c>
      <c r="M205" s="676">
        <f>+'5yr'!BO308</f>
        <v>180000</v>
      </c>
      <c r="N205" s="819">
        <f t="shared" si="20"/>
        <v>1.4419610670511895E-2</v>
      </c>
      <c r="W205" s="320"/>
      <c r="X205" s="320"/>
      <c r="Y205" s="320"/>
    </row>
    <row r="206" spans="2:28" x14ac:dyDescent="0.2">
      <c r="B206">
        <v>18</v>
      </c>
      <c r="C206" s="691"/>
      <c r="D206" s="463" t="s">
        <v>151</v>
      </c>
      <c r="E206" s="477">
        <f>+'5yr'!O290</f>
        <v>37186.19999999999</v>
      </c>
      <c r="F206" s="819">
        <f t="shared" si="14"/>
        <v>3.9999999999999992E-3</v>
      </c>
      <c r="G206" s="477">
        <f>+'5yr'!AB290</f>
        <v>39252.099999999991</v>
      </c>
      <c r="H206" s="819">
        <f t="shared" si="14"/>
        <v>4.0000000000000001E-3</v>
      </c>
      <c r="I206" s="477">
        <f>+'5yr'!AO290</f>
        <v>43690.5</v>
      </c>
      <c r="J206" s="819">
        <f t="shared" si="18"/>
        <v>4.0000000000000001E-3</v>
      </c>
      <c r="K206" s="477">
        <f>+'5yr'!BB290</f>
        <v>45771</v>
      </c>
      <c r="L206" s="819">
        <f t="shared" si="19"/>
        <v>4.0000000000000001E-3</v>
      </c>
      <c r="M206" s="676">
        <f>+'5yr'!BO290</f>
        <v>49932</v>
      </c>
      <c r="N206" s="819">
        <f t="shared" si="20"/>
        <v>4.0000000000000001E-3</v>
      </c>
    </row>
    <row r="207" spans="2:28" x14ac:dyDescent="0.2">
      <c r="C207" s="691"/>
      <c r="D207" s="463" t="s">
        <v>268</v>
      </c>
      <c r="E207" s="477">
        <v>0</v>
      </c>
      <c r="F207" s="819">
        <f t="shared" si="14"/>
        <v>0</v>
      </c>
      <c r="G207" s="477">
        <v>0</v>
      </c>
      <c r="H207" s="819">
        <f t="shared" si="14"/>
        <v>0</v>
      </c>
      <c r="I207" s="477">
        <v>0</v>
      </c>
      <c r="J207" s="819">
        <f t="shared" si="18"/>
        <v>0</v>
      </c>
      <c r="K207" s="477">
        <v>0</v>
      </c>
      <c r="L207" s="819">
        <f t="shared" si="19"/>
        <v>0</v>
      </c>
      <c r="M207" s="676">
        <v>0</v>
      </c>
      <c r="N207" s="819">
        <f t="shared" si="20"/>
        <v>0</v>
      </c>
    </row>
    <row r="208" spans="2:28" x14ac:dyDescent="0.2">
      <c r="B208">
        <v>18</v>
      </c>
      <c r="C208" s="691"/>
      <c r="D208" s="463" t="s">
        <v>269</v>
      </c>
      <c r="E208" s="477">
        <f>+'5yr'!O289</f>
        <v>9296.5499999999975</v>
      </c>
      <c r="F208" s="819">
        <f t="shared" si="14"/>
        <v>9.999999999999998E-4</v>
      </c>
      <c r="G208" s="477">
        <f>+'5yr'!AB289</f>
        <v>9813.0249999999978</v>
      </c>
      <c r="H208" s="819">
        <f t="shared" si="14"/>
        <v>1E-3</v>
      </c>
      <c r="I208" s="477">
        <f>+'5yr'!AO289</f>
        <v>10922.625</v>
      </c>
      <c r="J208" s="819">
        <f t="shared" si="18"/>
        <v>1E-3</v>
      </c>
      <c r="K208" s="477">
        <f>+'5yr'!BB289</f>
        <v>11442.75</v>
      </c>
      <c r="L208" s="819">
        <f t="shared" si="19"/>
        <v>1E-3</v>
      </c>
      <c r="M208" s="676">
        <f>+'5yr'!BO289</f>
        <v>12483</v>
      </c>
      <c r="N208" s="819">
        <f t="shared" si="20"/>
        <v>1E-3</v>
      </c>
      <c r="W208" s="455"/>
      <c r="X208" s="455"/>
      <c r="Y208" s="455"/>
    </row>
    <row r="209" spans="2:23" x14ac:dyDescent="0.2">
      <c r="B209">
        <v>20</v>
      </c>
      <c r="C209" s="691"/>
      <c r="D209" s="463" t="s">
        <v>171</v>
      </c>
      <c r="E209" s="477">
        <f>+'5yr'!$O72</f>
        <v>120000</v>
      </c>
      <c r="F209" s="819">
        <f t="shared" si="14"/>
        <v>1.2908014263355761E-2</v>
      </c>
      <c r="G209" s="477">
        <f>+'5yr'!$O72</f>
        <v>120000</v>
      </c>
      <c r="H209" s="819">
        <f t="shared" si="14"/>
        <v>1.2228645091600198E-2</v>
      </c>
      <c r="I209" s="477">
        <f>+'5yr'!$O72</f>
        <v>120000</v>
      </c>
      <c r="J209" s="819">
        <f t="shared" si="18"/>
        <v>1.098637003467573E-2</v>
      </c>
      <c r="K209" s="477">
        <f>+'5yr'!$O72</f>
        <v>120000</v>
      </c>
      <c r="L209" s="819">
        <f t="shared" si="19"/>
        <v>1.0486989578554106E-2</v>
      </c>
      <c r="M209" s="676">
        <f>+'5yr'!$O72</f>
        <v>120000</v>
      </c>
      <c r="N209" s="819">
        <f t="shared" si="20"/>
        <v>9.6130737803412636E-3</v>
      </c>
    </row>
    <row r="210" spans="2:23" x14ac:dyDescent="0.2">
      <c r="C210" s="981" t="s">
        <v>31</v>
      </c>
      <c r="D210" s="983"/>
      <c r="E210" s="477"/>
      <c r="F210" s="819"/>
      <c r="G210" s="477"/>
      <c r="H210" s="819"/>
      <c r="I210" s="477"/>
      <c r="J210" s="819"/>
      <c r="K210" s="477"/>
      <c r="L210" s="819"/>
      <c r="M210" s="676"/>
      <c r="N210" s="819"/>
    </row>
    <row r="211" spans="2:23" x14ac:dyDescent="0.2">
      <c r="B211">
        <v>1</v>
      </c>
      <c r="C211" s="690"/>
      <c r="D211" s="463" t="s">
        <v>71</v>
      </c>
      <c r="E211" s="477">
        <f>+'5yr'!O130</f>
        <v>44928</v>
      </c>
      <c r="F211" s="819">
        <f t="shared" si="14"/>
        <v>4.8327605402003967E-3</v>
      </c>
      <c r="G211" s="477">
        <f>+'5yr'!AB130</f>
        <v>46051.19999999999</v>
      </c>
      <c r="H211" s="819">
        <f t="shared" si="14"/>
        <v>4.6928648403524904E-3</v>
      </c>
      <c r="I211" s="477">
        <f>+'5yr'!AO130</f>
        <v>47202.48</v>
      </c>
      <c r="J211" s="819">
        <f t="shared" ref="J211:J219" si="21">+I211/I$104</f>
        <v>4.3215325986198372E-3</v>
      </c>
      <c r="K211" s="477">
        <f>+'5yr'!BB130</f>
        <v>48382.541999999994</v>
      </c>
      <c r="L211" s="819">
        <f t="shared" ref="L211:L219" si="22">+K211/K$104</f>
        <v>4.2282267811496353E-3</v>
      </c>
      <c r="M211" s="676">
        <f>+'5yr'!BO130</f>
        <v>49592.105550000007</v>
      </c>
      <c r="N211" s="819">
        <f t="shared" ref="N211:N219" si="23">+M211/M$104</f>
        <v>3.9727714131218466E-3</v>
      </c>
      <c r="Q211" s="455"/>
    </row>
    <row r="212" spans="2:23" x14ac:dyDescent="0.2">
      <c r="B212" s="465">
        <v>1</v>
      </c>
      <c r="C212" s="690"/>
      <c r="D212" s="463" t="s">
        <v>72</v>
      </c>
      <c r="E212" s="477">
        <f>+'5yr'!O131</f>
        <v>60652.80000000001</v>
      </c>
      <c r="F212" s="819">
        <f t="shared" si="14"/>
        <v>6.5242267292705373E-3</v>
      </c>
      <c r="G212" s="477">
        <f>+'5yr'!AB131</f>
        <v>62169.120000000017</v>
      </c>
      <c r="H212" s="819">
        <f t="shared" si="14"/>
        <v>6.3353675344758652E-3</v>
      </c>
      <c r="I212" s="477">
        <f>+'5yr'!AO131</f>
        <v>79654.185000000041</v>
      </c>
      <c r="J212" s="819">
        <f t="shared" si="21"/>
        <v>7.2925862601709796E-3</v>
      </c>
      <c r="K212" s="477">
        <f>+'5yr'!BB131</f>
        <v>81645.539624999976</v>
      </c>
      <c r="L212" s="819">
        <f t="shared" si="22"/>
        <v>7.1351326931900086E-3</v>
      </c>
      <c r="M212" s="676">
        <f>+'5yr'!BO131</f>
        <v>83686.678115624993</v>
      </c>
      <c r="N212" s="819">
        <f t="shared" si="23"/>
        <v>6.704051759643114E-3</v>
      </c>
      <c r="Q212" s="455"/>
    </row>
    <row r="213" spans="2:23" x14ac:dyDescent="0.2">
      <c r="B213">
        <v>1</v>
      </c>
      <c r="C213" s="690"/>
      <c r="D213" s="463" t="s">
        <v>74</v>
      </c>
      <c r="E213" s="477">
        <f>+'5yr'!O133</f>
        <v>44928</v>
      </c>
      <c r="F213" s="819">
        <f t="shared" si="14"/>
        <v>4.8327605402003967E-3</v>
      </c>
      <c r="G213" s="477">
        <f>+'5yr'!AB133</f>
        <v>46051.19999999999</v>
      </c>
      <c r="H213" s="819">
        <f t="shared" si="14"/>
        <v>4.6928648403524904E-3</v>
      </c>
      <c r="I213" s="477">
        <f>+'5yr'!AO133</f>
        <v>47202.48</v>
      </c>
      <c r="J213" s="819">
        <f t="shared" si="21"/>
        <v>4.3215325986198372E-3</v>
      </c>
      <c r="K213" s="477">
        <f>+'5yr'!BB133</f>
        <v>48382.541999999994</v>
      </c>
      <c r="L213" s="819">
        <f t="shared" si="22"/>
        <v>4.2282267811496353E-3</v>
      </c>
      <c r="M213" s="676">
        <f>+'5yr'!BO133</f>
        <v>49592.105550000007</v>
      </c>
      <c r="N213" s="819">
        <f t="shared" si="23"/>
        <v>3.9727714131218466E-3</v>
      </c>
      <c r="Q213" s="455"/>
    </row>
    <row r="214" spans="2:23" x14ac:dyDescent="0.2">
      <c r="B214">
        <v>1</v>
      </c>
      <c r="C214" s="690"/>
      <c r="D214" s="463" t="s">
        <v>270</v>
      </c>
      <c r="E214" s="477">
        <f>+'5yr'!O134</f>
        <v>33696</v>
      </c>
      <c r="F214" s="819">
        <f t="shared" si="14"/>
        <v>3.6245704051502976E-3</v>
      </c>
      <c r="G214" s="477">
        <f>+'5yr'!AB134</f>
        <v>34538.400000000001</v>
      </c>
      <c r="H214" s="819">
        <f t="shared" si="14"/>
        <v>3.5196486302643687E-3</v>
      </c>
      <c r="I214" s="477">
        <f>+'5yr'!AO134</f>
        <v>35401.859999999993</v>
      </c>
      <c r="J214" s="819">
        <f t="shared" si="21"/>
        <v>3.2411494489648775E-3</v>
      </c>
      <c r="K214" s="477">
        <f>+'5yr'!BB134</f>
        <v>36286.906500000005</v>
      </c>
      <c r="L214" s="819">
        <f t="shared" si="22"/>
        <v>3.1711700858622275E-3</v>
      </c>
      <c r="M214" s="676">
        <f>+'5yr'!BO134</f>
        <v>37194.079162500013</v>
      </c>
      <c r="N214" s="819">
        <f t="shared" si="23"/>
        <v>2.9795785598413851E-3</v>
      </c>
      <c r="Q214" s="455"/>
    </row>
    <row r="215" spans="2:23" x14ac:dyDescent="0.2">
      <c r="B215">
        <v>3</v>
      </c>
      <c r="C215" s="690"/>
      <c r="D215" s="611" t="s">
        <v>271</v>
      </c>
      <c r="E215" s="477">
        <f>+SUM(E211:E214)*'5yr'!$C26</f>
        <v>9210.2400000000016</v>
      </c>
      <c r="F215" s="819">
        <f t="shared" si="14"/>
        <v>9.9071591074108159E-4</v>
      </c>
      <c r="G215" s="477">
        <f>+SUM(G211:G214)*'5yr'!$C26</f>
        <v>9440.4959999999992</v>
      </c>
      <c r="H215" s="819">
        <f t="shared" si="14"/>
        <v>9.6203729227226065E-4</v>
      </c>
      <c r="I215" s="477">
        <f>+SUM(I211:I214)*'5yr'!$C26</f>
        <v>10473.050250000002</v>
      </c>
      <c r="J215" s="819">
        <f t="shared" si="21"/>
        <v>9.5884004531877659E-4</v>
      </c>
      <c r="K215" s="477">
        <f>+SUM(K211:K214)*'5yr'!$C26</f>
        <v>10734.876506249999</v>
      </c>
      <c r="L215" s="819">
        <f t="shared" si="22"/>
        <v>9.381378170675754E-4</v>
      </c>
      <c r="M215" s="676">
        <f>+SUM(M211:M213)*'5yr'!$C26</f>
        <v>9143.5444607812515</v>
      </c>
      <c r="N215" s="819">
        <f t="shared" si="23"/>
        <v>7.3247972929434038E-4</v>
      </c>
      <c r="R215" s="455"/>
      <c r="S215" s="455"/>
      <c r="W215" s="455"/>
    </row>
    <row r="216" spans="2:23" x14ac:dyDescent="0.2">
      <c r="B216">
        <v>4</v>
      </c>
      <c r="C216" s="690"/>
      <c r="D216" s="611" t="s">
        <v>272</v>
      </c>
      <c r="E216" s="477">
        <f>+SUM(E211:E214)*'5yr'!$C27</f>
        <v>5526.1440000000002</v>
      </c>
      <c r="F216" s="819">
        <f t="shared" si="14"/>
        <v>5.944295464446488E-4</v>
      </c>
      <c r="G216" s="477">
        <f>+SUM(G211:G214)*'5yr'!$C27</f>
        <v>5664.297599999999</v>
      </c>
      <c r="H216" s="819">
        <f t="shared" si="14"/>
        <v>5.7722237536335635E-4</v>
      </c>
      <c r="I216" s="477">
        <f>+SUM(I211:I214)*'5yr'!$C27</f>
        <v>6283.8301500000007</v>
      </c>
      <c r="J216" s="819">
        <f t="shared" si="21"/>
        <v>5.7530402719126585E-4</v>
      </c>
      <c r="K216" s="477">
        <f>+SUM(K211:K214)*'5yr'!$C27</f>
        <v>6440.9259037499987</v>
      </c>
      <c r="L216" s="819">
        <f t="shared" si="22"/>
        <v>5.6288269024054518E-4</v>
      </c>
      <c r="M216" s="676">
        <f>+SUM(M211:M214)*'5yr'!$C27</f>
        <v>6601.9490513437504</v>
      </c>
      <c r="N216" s="819">
        <f t="shared" si="23"/>
        <v>5.2887519437184571E-4</v>
      </c>
      <c r="R216" s="455"/>
      <c r="S216" s="455"/>
    </row>
    <row r="217" spans="2:23" ht="13.5" thickBot="1" x14ac:dyDescent="0.25">
      <c r="B217">
        <v>2</v>
      </c>
      <c r="C217" s="690"/>
      <c r="D217" s="611" t="s">
        <v>273</v>
      </c>
      <c r="E217" s="477">
        <f>+SUM(E211:E214)*'5yr'!$C24</f>
        <v>15196.896000000002</v>
      </c>
      <c r="F217" s="819">
        <f t="shared" si="14"/>
        <v>1.6346812527227846E-3</v>
      </c>
      <c r="G217" s="477">
        <f>+SUM(G211:G214)*'5yr'!$C24</f>
        <v>15576.8184</v>
      </c>
      <c r="H217" s="819">
        <f t="shared" si="14"/>
        <v>1.5873615322492304E-3</v>
      </c>
      <c r="I217" s="477">
        <f>+SUM(I211:I214)*'5yr'!$C24</f>
        <v>17280.532912500003</v>
      </c>
      <c r="J217" s="819">
        <f t="shared" si="21"/>
        <v>1.5820860747759813E-3</v>
      </c>
      <c r="K217" s="477">
        <f>+SUM(K211:K214)*'5yr'!$C24</f>
        <v>17712.546235312497</v>
      </c>
      <c r="L217" s="819">
        <f t="shared" si="22"/>
        <v>1.5479273981614994E-3</v>
      </c>
      <c r="M217" s="676">
        <f>+SUM(M211:M214)*'5yr'!$C24</f>
        <v>18155.359891195316</v>
      </c>
      <c r="N217" s="819">
        <f t="shared" si="23"/>
        <v>1.4544067845225759E-3</v>
      </c>
      <c r="R217" s="455"/>
      <c r="S217" s="455"/>
    </row>
    <row r="218" spans="2:23" s="395" customFormat="1" ht="13.5" thickBot="1" x14ac:dyDescent="0.25">
      <c r="C218" s="992" t="s">
        <v>274</v>
      </c>
      <c r="D218" s="993"/>
      <c r="E218" s="617">
        <f>SUM(E211:E217)</f>
        <v>214138.08000000002</v>
      </c>
      <c r="F218" s="820">
        <f t="shared" si="14"/>
        <v>2.3034144924730143E-2</v>
      </c>
      <c r="G218" s="617">
        <f>SUM(G211:G217)</f>
        <v>219491.53199999995</v>
      </c>
      <c r="H218" s="820">
        <f t="shared" si="14"/>
        <v>2.2367367045330058E-2</v>
      </c>
      <c r="I218" s="617">
        <f>SUM(I211:I217)</f>
        <v>243498.41831250003</v>
      </c>
      <c r="J218" s="820">
        <f t="shared" si="21"/>
        <v>2.2293031053661552E-2</v>
      </c>
      <c r="K218" s="617">
        <f>SUM(K211:K217)</f>
        <v>249585.87877031247</v>
      </c>
      <c r="L218" s="820">
        <f t="shared" si="22"/>
        <v>2.1811704246821127E-2</v>
      </c>
      <c r="M218" s="678">
        <f>SUM(M211:M217)</f>
        <v>253965.82178144532</v>
      </c>
      <c r="N218" s="820">
        <f t="shared" si="23"/>
        <v>2.0344934853916953E-2</v>
      </c>
      <c r="V218" s="787"/>
    </row>
    <row r="219" spans="2:23" s="395" customFormat="1" ht="13.5" thickBot="1" x14ac:dyDescent="0.25">
      <c r="C219" s="964" t="s">
        <v>275</v>
      </c>
      <c r="D219" s="965"/>
      <c r="E219" s="618">
        <f>+SUM(E199:E209)+E218</f>
        <v>1926365.6300000001</v>
      </c>
      <c r="F219" s="820">
        <f t="shared" si="14"/>
        <v>0.20721295857065256</v>
      </c>
      <c r="G219" s="618">
        <f>+SUM(G199:G209)+G218</f>
        <v>1942565.0569999998</v>
      </c>
      <c r="H219" s="820">
        <f t="shared" si="14"/>
        <v>0.1979578220783092</v>
      </c>
      <c r="I219" s="618">
        <f>+SUM(I199:I209)+I218</f>
        <v>1989873.5433125</v>
      </c>
      <c r="J219" s="820">
        <f t="shared" si="21"/>
        <v>0.18217905890868724</v>
      </c>
      <c r="K219" s="618">
        <f>+SUM(K199:K209)+K218</f>
        <v>2006883.6287703125</v>
      </c>
      <c r="L219" s="820">
        <f t="shared" si="22"/>
        <v>0.1753847308357093</v>
      </c>
      <c r="M219" s="678">
        <f>+SUM(M199:M209)+M218</f>
        <v>2033108.8217814453</v>
      </c>
      <c r="N219" s="820">
        <f t="shared" si="23"/>
        <v>0.16287020922706444</v>
      </c>
      <c r="V219" s="787"/>
    </row>
    <row r="220" spans="2:23" x14ac:dyDescent="0.2">
      <c r="C220" s="966" t="s">
        <v>276</v>
      </c>
      <c r="D220" s="967"/>
      <c r="E220" s="475"/>
      <c r="F220" s="819"/>
      <c r="G220" s="475"/>
      <c r="H220" s="819"/>
      <c r="I220" s="475"/>
      <c r="J220" s="819"/>
      <c r="K220" s="475"/>
      <c r="L220" s="819"/>
      <c r="M220" s="679"/>
      <c r="N220" s="819"/>
    </row>
    <row r="221" spans="2:23" x14ac:dyDescent="0.2">
      <c r="B221">
        <v>17</v>
      </c>
      <c r="C221" s="693"/>
      <c r="D221" s="463" t="s">
        <v>277</v>
      </c>
      <c r="E221" s="477">
        <f>+'5yr'!O56</f>
        <v>37186.19999999999</v>
      </c>
      <c r="F221" s="819">
        <f t="shared" si="14"/>
        <v>3.9999999999999992E-3</v>
      </c>
      <c r="G221" s="477">
        <f>+'5yr'!AB56</f>
        <v>39252.099999999991</v>
      </c>
      <c r="H221" s="819">
        <f t="shared" si="14"/>
        <v>4.0000000000000001E-3</v>
      </c>
      <c r="I221" s="477">
        <f>+'5yr'!AO56</f>
        <v>43690.5</v>
      </c>
      <c r="J221" s="819">
        <f t="shared" ref="J221:J235" si="24">+I221/I$104</f>
        <v>4.0000000000000001E-3</v>
      </c>
      <c r="K221" s="477">
        <f>+'5yr'!BB56</f>
        <v>45771</v>
      </c>
      <c r="L221" s="819">
        <f t="shared" ref="L221:L235" si="25">+K221/K$104</f>
        <v>4.0000000000000001E-3</v>
      </c>
      <c r="M221" s="676">
        <f>+'5yr'!BO56</f>
        <v>49932</v>
      </c>
      <c r="N221" s="819">
        <f t="shared" ref="N221:N235" si="26">+M221/M$104</f>
        <v>4.0000000000000001E-3</v>
      </c>
    </row>
    <row r="222" spans="2:23" x14ac:dyDescent="0.2">
      <c r="C222" s="693"/>
      <c r="D222" s="463" t="s">
        <v>278</v>
      </c>
      <c r="E222" s="477"/>
      <c r="F222" s="819">
        <f t="shared" si="14"/>
        <v>0</v>
      </c>
      <c r="G222" s="477"/>
      <c r="H222" s="819">
        <f t="shared" si="14"/>
        <v>0</v>
      </c>
      <c r="I222" s="477"/>
      <c r="J222" s="819">
        <f t="shared" si="24"/>
        <v>0</v>
      </c>
      <c r="K222" s="477"/>
      <c r="L222" s="819">
        <f t="shared" si="25"/>
        <v>0</v>
      </c>
      <c r="M222" s="676"/>
      <c r="N222" s="819">
        <f t="shared" si="26"/>
        <v>0</v>
      </c>
    </row>
    <row r="223" spans="2:23" x14ac:dyDescent="0.2">
      <c r="B223">
        <v>20</v>
      </c>
      <c r="C223" s="693"/>
      <c r="D223" s="463" t="s">
        <v>154</v>
      </c>
      <c r="E223" s="477">
        <f>+'5yr'!O55</f>
        <v>18593.099999999995</v>
      </c>
      <c r="F223" s="819">
        <f t="shared" si="14"/>
        <v>1.9999999999999996E-3</v>
      </c>
      <c r="G223" s="477">
        <f>+'5yr'!AB55</f>
        <v>19626.049999999996</v>
      </c>
      <c r="H223" s="819">
        <f t="shared" si="14"/>
        <v>2E-3</v>
      </c>
      <c r="I223" s="477">
        <f>+'5yr'!AO55</f>
        <v>21845.25</v>
      </c>
      <c r="J223" s="819">
        <f t="shared" si="24"/>
        <v>2E-3</v>
      </c>
      <c r="K223" s="477">
        <f>+'5yr'!BB55</f>
        <v>22885.5</v>
      </c>
      <c r="L223" s="819">
        <f t="shared" si="25"/>
        <v>2E-3</v>
      </c>
      <c r="M223" s="676">
        <f>+'5yr'!BO55</f>
        <v>24966</v>
      </c>
      <c r="N223" s="819">
        <f t="shared" si="26"/>
        <v>2E-3</v>
      </c>
    </row>
    <row r="224" spans="2:23" x14ac:dyDescent="0.2">
      <c r="B224">
        <v>20</v>
      </c>
      <c r="C224" s="693"/>
      <c r="D224" s="463" t="s">
        <v>156</v>
      </c>
      <c r="E224" s="477">
        <f>+'5yr'!O57</f>
        <v>65075.850000000013</v>
      </c>
      <c r="F224" s="819">
        <f t="shared" si="14"/>
        <v>7.000000000000001E-3</v>
      </c>
      <c r="G224" s="477">
        <f>+'5yr'!AB57</f>
        <v>68691.174999999974</v>
      </c>
      <c r="H224" s="819">
        <f t="shared" si="14"/>
        <v>6.9999999999999984E-3</v>
      </c>
      <c r="I224" s="477">
        <f>+'5yr'!AO57</f>
        <v>76458.375</v>
      </c>
      <c r="J224" s="819">
        <f t="shared" si="24"/>
        <v>7.0000000000000001E-3</v>
      </c>
      <c r="K224" s="477">
        <f>+'5yr'!BB57</f>
        <v>80099.25</v>
      </c>
      <c r="L224" s="819">
        <f t="shared" si="25"/>
        <v>7.0000000000000001E-3</v>
      </c>
      <c r="M224" s="676">
        <f>+'5yr'!BO57</f>
        <v>87381</v>
      </c>
      <c r="N224" s="819">
        <f t="shared" si="26"/>
        <v>7.0000000000000001E-3</v>
      </c>
    </row>
    <row r="225" spans="2:22" x14ac:dyDescent="0.2">
      <c r="B225">
        <v>11</v>
      </c>
      <c r="C225" s="693"/>
      <c r="D225" s="463" t="s">
        <v>157</v>
      </c>
      <c r="E225" s="477">
        <f>+'5yr'!O58</f>
        <v>9296.5499999999975</v>
      </c>
      <c r="F225" s="819">
        <f t="shared" si="14"/>
        <v>9.999999999999998E-4</v>
      </c>
      <c r="G225" s="477">
        <f>+'5yr'!AB58</f>
        <v>9813.0249999999978</v>
      </c>
      <c r="H225" s="819">
        <f t="shared" si="14"/>
        <v>1E-3</v>
      </c>
      <c r="I225" s="477">
        <f>+'5yr'!AO58</f>
        <v>10922.625</v>
      </c>
      <c r="J225" s="819">
        <f t="shared" si="24"/>
        <v>1E-3</v>
      </c>
      <c r="K225" s="477">
        <f>+'5yr'!BB58</f>
        <v>11442.75</v>
      </c>
      <c r="L225" s="819">
        <f t="shared" si="25"/>
        <v>1E-3</v>
      </c>
      <c r="M225" s="676">
        <f>+'5yr'!BO58</f>
        <v>12483</v>
      </c>
      <c r="N225" s="819">
        <f t="shared" si="26"/>
        <v>1E-3</v>
      </c>
    </row>
    <row r="226" spans="2:22" x14ac:dyDescent="0.2">
      <c r="B226">
        <v>20</v>
      </c>
      <c r="C226" s="693"/>
      <c r="D226" s="463" t="s">
        <v>279</v>
      </c>
      <c r="E226" s="477">
        <f>+'5yr'!O59</f>
        <v>18593.099999999995</v>
      </c>
      <c r="F226" s="819">
        <f t="shared" si="14"/>
        <v>1.9999999999999996E-3</v>
      </c>
      <c r="G226" s="477">
        <f>+'5yr'!AB59</f>
        <v>19626.049999999996</v>
      </c>
      <c r="H226" s="819">
        <f t="shared" si="14"/>
        <v>2E-3</v>
      </c>
      <c r="I226" s="477">
        <f>+'5yr'!AO59</f>
        <v>21845.25</v>
      </c>
      <c r="J226" s="819">
        <f t="shared" si="24"/>
        <v>2E-3</v>
      </c>
      <c r="K226" s="477">
        <f>+'5yr'!BB59</f>
        <v>22885.5</v>
      </c>
      <c r="L226" s="819">
        <f t="shared" si="25"/>
        <v>2E-3</v>
      </c>
      <c r="M226" s="676">
        <f>+'5yr'!BO59</f>
        <v>24966</v>
      </c>
      <c r="N226" s="819">
        <f t="shared" si="26"/>
        <v>2E-3</v>
      </c>
    </row>
    <row r="227" spans="2:22" x14ac:dyDescent="0.2">
      <c r="B227">
        <v>20</v>
      </c>
      <c r="C227" s="693"/>
      <c r="D227" s="463" t="s">
        <v>280</v>
      </c>
      <c r="E227" s="477">
        <f>+'5yr'!O60</f>
        <v>9296.5499999999975</v>
      </c>
      <c r="F227" s="819">
        <f t="shared" si="14"/>
        <v>9.999999999999998E-4</v>
      </c>
      <c r="G227" s="477">
        <f>+'5yr'!AB60</f>
        <v>9813.0249999999978</v>
      </c>
      <c r="H227" s="819">
        <f t="shared" si="14"/>
        <v>1E-3</v>
      </c>
      <c r="I227" s="477">
        <f>+'5yr'!AO60</f>
        <v>10922.625</v>
      </c>
      <c r="J227" s="819">
        <f t="shared" si="24"/>
        <v>1E-3</v>
      </c>
      <c r="K227" s="477">
        <f>+'5yr'!BB60</f>
        <v>11442.75</v>
      </c>
      <c r="L227" s="819">
        <f t="shared" si="25"/>
        <v>1E-3</v>
      </c>
      <c r="M227" s="676">
        <f>+'5yr'!BO60</f>
        <v>12483</v>
      </c>
      <c r="N227" s="819">
        <f t="shared" si="26"/>
        <v>1E-3</v>
      </c>
    </row>
    <row r="228" spans="2:22" x14ac:dyDescent="0.2">
      <c r="B228">
        <v>20</v>
      </c>
      <c r="C228" s="693"/>
      <c r="D228" s="463" t="s">
        <v>652</v>
      </c>
      <c r="E228" s="477">
        <f>+'5yr'!O61</f>
        <v>90600</v>
      </c>
      <c r="F228" s="819">
        <f t="shared" si="14"/>
        <v>9.7455507688335996E-3</v>
      </c>
      <c r="G228" s="477">
        <f>+'5yr'!AB61</f>
        <v>90600</v>
      </c>
      <c r="H228" s="819">
        <f t="shared" si="14"/>
        <v>9.2326270441581496E-3</v>
      </c>
      <c r="I228" s="477">
        <f>+'5yr'!AO61</f>
        <v>90600</v>
      </c>
      <c r="J228" s="819">
        <f t="shared" si="24"/>
        <v>8.2947093761801764E-3</v>
      </c>
      <c r="K228" s="477">
        <f>+'5yr'!BB61</f>
        <v>90600</v>
      </c>
      <c r="L228" s="819">
        <f t="shared" si="25"/>
        <v>7.9176771318083504E-3</v>
      </c>
      <c r="M228" s="676">
        <f>+'5yr'!BO61</f>
        <v>90600</v>
      </c>
      <c r="N228" s="819">
        <f t="shared" si="26"/>
        <v>7.2578707041576545E-3</v>
      </c>
    </row>
    <row r="229" spans="2:22" x14ac:dyDescent="0.2">
      <c r="B229">
        <v>10</v>
      </c>
      <c r="C229" s="693"/>
      <c r="D229" s="636" t="s">
        <v>161</v>
      </c>
      <c r="E229" s="477">
        <f>+'5yr'!O62</f>
        <v>18593.099999999995</v>
      </c>
      <c r="F229" s="819">
        <f t="shared" si="14"/>
        <v>1.9999999999999996E-3</v>
      </c>
      <c r="G229" s="477">
        <f>+'5yr'!AB62</f>
        <v>19626.049999999996</v>
      </c>
      <c r="H229" s="819">
        <f t="shared" si="14"/>
        <v>2E-3</v>
      </c>
      <c r="I229" s="477">
        <f>+'5yr'!AO62</f>
        <v>21845.25</v>
      </c>
      <c r="J229" s="819">
        <f t="shared" si="24"/>
        <v>2E-3</v>
      </c>
      <c r="K229" s="477">
        <f>+'5yr'!BB62</f>
        <v>22885.5</v>
      </c>
      <c r="L229" s="819">
        <f t="shared" si="25"/>
        <v>2E-3</v>
      </c>
      <c r="M229" s="676">
        <f>+'5yr'!BO62</f>
        <v>24966</v>
      </c>
      <c r="N229" s="819">
        <f t="shared" si="26"/>
        <v>2E-3</v>
      </c>
    </row>
    <row r="230" spans="2:22" x14ac:dyDescent="0.2">
      <c r="B230">
        <v>17</v>
      </c>
      <c r="C230" s="693"/>
      <c r="D230" s="463" t="s">
        <v>162</v>
      </c>
      <c r="E230" s="477">
        <f>+'5yr'!O63</f>
        <v>9296.5499999999975</v>
      </c>
      <c r="F230" s="819">
        <f t="shared" si="14"/>
        <v>9.999999999999998E-4</v>
      </c>
      <c r="G230" s="477">
        <f>+'5yr'!AB63</f>
        <v>9813.0249999999978</v>
      </c>
      <c r="H230" s="819">
        <f t="shared" si="14"/>
        <v>1E-3</v>
      </c>
      <c r="I230" s="477">
        <f>+'5yr'!AO63</f>
        <v>10922.625</v>
      </c>
      <c r="J230" s="819">
        <f t="shared" si="24"/>
        <v>1E-3</v>
      </c>
      <c r="K230" s="477">
        <f>+'5yr'!BB63</f>
        <v>11442.75</v>
      </c>
      <c r="L230" s="819">
        <f t="shared" si="25"/>
        <v>1E-3</v>
      </c>
      <c r="M230" s="676">
        <f>+'5yr'!BO63</f>
        <v>12483</v>
      </c>
      <c r="N230" s="819">
        <f t="shared" si="26"/>
        <v>1E-3</v>
      </c>
    </row>
    <row r="231" spans="2:22" x14ac:dyDescent="0.2">
      <c r="B231">
        <v>15</v>
      </c>
      <c r="C231" s="693"/>
      <c r="D231" s="463" t="s">
        <v>174</v>
      </c>
      <c r="E231" s="477">
        <f>+Operations!$N69</f>
        <v>4648.2749999999987</v>
      </c>
      <c r="F231" s="819">
        <f t="shared" si="14"/>
        <v>4.999999999999999E-4</v>
      </c>
      <c r="G231" s="477">
        <f>+Operations!$S69</f>
        <v>4906.5124999999998</v>
      </c>
      <c r="H231" s="819">
        <f t="shared" si="14"/>
        <v>5.0000000000000012E-4</v>
      </c>
      <c r="I231" s="477">
        <f>+Operations!$X69</f>
        <v>5461.3125</v>
      </c>
      <c r="J231" s="819">
        <f t="shared" si="24"/>
        <v>5.0000000000000001E-4</v>
      </c>
      <c r="K231" s="477">
        <f>+Operations!$AC69</f>
        <v>5721.375</v>
      </c>
      <c r="L231" s="819">
        <f t="shared" si="25"/>
        <v>5.0000000000000001E-4</v>
      </c>
      <c r="M231" s="478">
        <f>+Operations!$AH69</f>
        <v>6241.5</v>
      </c>
      <c r="N231" s="819">
        <f t="shared" si="26"/>
        <v>5.0000000000000001E-4</v>
      </c>
    </row>
    <row r="232" spans="2:22" x14ac:dyDescent="0.2">
      <c r="B232">
        <v>15</v>
      </c>
      <c r="C232" s="694"/>
      <c r="D232" s="463" t="s">
        <v>163</v>
      </c>
      <c r="E232" s="477">
        <f>+'5yr'!O64</f>
        <v>16733.79</v>
      </c>
      <c r="F232" s="819">
        <f t="shared" si="14"/>
        <v>1.8000000000000002E-3</v>
      </c>
      <c r="G232" s="477">
        <f>+'5yr'!AB64</f>
        <v>17663.445000000003</v>
      </c>
      <c r="H232" s="819">
        <f t="shared" si="14"/>
        <v>1.8000000000000006E-3</v>
      </c>
      <c r="I232" s="477">
        <f>+'5yr'!AO64</f>
        <v>19660.724999999995</v>
      </c>
      <c r="J232" s="819">
        <f t="shared" si="24"/>
        <v>1.7999999999999995E-3</v>
      </c>
      <c r="K232" s="477">
        <f>+'5yr'!BB64</f>
        <v>20596.949999999997</v>
      </c>
      <c r="L232" s="819">
        <f t="shared" si="25"/>
        <v>1.7999999999999997E-3</v>
      </c>
      <c r="M232" s="676">
        <f>+'5yr'!BO64</f>
        <v>22469.400000000005</v>
      </c>
      <c r="N232" s="819">
        <f t="shared" si="26"/>
        <v>1.8000000000000004E-3</v>
      </c>
    </row>
    <row r="233" spans="2:22" x14ac:dyDescent="0.2">
      <c r="B233">
        <v>17</v>
      </c>
      <c r="C233" s="694"/>
      <c r="D233" s="463" t="s">
        <v>164</v>
      </c>
      <c r="E233" s="477">
        <f>+'5yr'!O65</f>
        <v>4648.2749999999987</v>
      </c>
      <c r="F233" s="819">
        <f t="shared" si="14"/>
        <v>4.999999999999999E-4</v>
      </c>
      <c r="G233" s="477">
        <f>+'5yr'!AB65</f>
        <v>4906.5124999999989</v>
      </c>
      <c r="H233" s="819">
        <f t="shared" si="14"/>
        <v>5.0000000000000001E-4</v>
      </c>
      <c r="I233" s="477">
        <f>+'5yr'!AO65</f>
        <v>5461.3125</v>
      </c>
      <c r="J233" s="819">
        <f t="shared" si="24"/>
        <v>5.0000000000000001E-4</v>
      </c>
      <c r="K233" s="477">
        <f>+'5yr'!BB65</f>
        <v>5721.375</v>
      </c>
      <c r="L233" s="819">
        <f t="shared" si="25"/>
        <v>5.0000000000000001E-4</v>
      </c>
      <c r="M233" s="676">
        <f>+'5yr'!BO65</f>
        <v>6241.5</v>
      </c>
      <c r="N233" s="819">
        <f t="shared" si="26"/>
        <v>5.0000000000000001E-4</v>
      </c>
    </row>
    <row r="234" spans="2:22" ht="13.5" thickBot="1" x14ac:dyDescent="0.25">
      <c r="B234">
        <v>17</v>
      </c>
      <c r="C234" s="694"/>
      <c r="D234" s="463" t="s">
        <v>165</v>
      </c>
      <c r="E234" s="477">
        <f>+'5yr'!O66</f>
        <v>9296.5499999999975</v>
      </c>
      <c r="F234" s="819">
        <f t="shared" si="14"/>
        <v>9.999999999999998E-4</v>
      </c>
      <c r="G234" s="477">
        <f>+'5yr'!AB66</f>
        <v>9813.0249999999978</v>
      </c>
      <c r="H234" s="819">
        <f t="shared" si="14"/>
        <v>1E-3</v>
      </c>
      <c r="I234" s="477">
        <f>+'5yr'!AO66</f>
        <v>10922.625</v>
      </c>
      <c r="J234" s="819">
        <f t="shared" si="24"/>
        <v>1E-3</v>
      </c>
      <c r="K234" s="477">
        <f>+'5yr'!BB66</f>
        <v>11442.75</v>
      </c>
      <c r="L234" s="819">
        <f t="shared" si="25"/>
        <v>1E-3</v>
      </c>
      <c r="M234" s="676">
        <f>+'5yr'!BO66</f>
        <v>12483</v>
      </c>
      <c r="N234" s="819">
        <f t="shared" si="26"/>
        <v>1E-3</v>
      </c>
    </row>
    <row r="235" spans="2:22" s="395" customFormat="1" ht="13.5" thickBot="1" x14ac:dyDescent="0.25">
      <c r="C235" s="992" t="s">
        <v>282</v>
      </c>
      <c r="D235" s="996"/>
      <c r="E235" s="645">
        <f>SUM(E221:E234)</f>
        <v>311857.88999999996</v>
      </c>
      <c r="F235" s="820">
        <f t="shared" si="14"/>
        <v>3.3545550768833594E-2</v>
      </c>
      <c r="G235" s="645">
        <f>SUM(G221:G234)</f>
        <v>324149.995</v>
      </c>
      <c r="H235" s="820">
        <f t="shared" si="14"/>
        <v>3.3032627044158151E-2</v>
      </c>
      <c r="I235" s="645">
        <f>SUM(I221:I234)</f>
        <v>350558.47499999998</v>
      </c>
      <c r="J235" s="820">
        <f t="shared" si="24"/>
        <v>3.2094709376180176E-2</v>
      </c>
      <c r="K235" s="645">
        <f>SUM(K221:K234)</f>
        <v>362937.45</v>
      </c>
      <c r="L235" s="820">
        <f t="shared" si="25"/>
        <v>3.1717677131808349E-2</v>
      </c>
      <c r="M235" s="680">
        <f>SUM(M221:M234)</f>
        <v>387695.4</v>
      </c>
      <c r="N235" s="820">
        <f t="shared" si="26"/>
        <v>3.1057870704157657E-2</v>
      </c>
      <c r="V235" s="787"/>
    </row>
    <row r="236" spans="2:22" x14ac:dyDescent="0.2">
      <c r="C236" s="984" t="s">
        <v>283</v>
      </c>
      <c r="D236" s="985"/>
      <c r="E236" s="477"/>
      <c r="F236" s="819"/>
      <c r="G236" s="477"/>
      <c r="H236" s="819"/>
      <c r="I236" s="477"/>
      <c r="J236" s="819"/>
      <c r="K236" s="477"/>
      <c r="L236" s="819"/>
      <c r="M236" s="477"/>
      <c r="N236" s="821"/>
    </row>
    <row r="237" spans="2:22" x14ac:dyDescent="0.2">
      <c r="C237" s="694"/>
      <c r="D237" s="611" t="s">
        <v>284</v>
      </c>
      <c r="E237" s="477"/>
      <c r="F237" s="819">
        <f t="shared" si="14"/>
        <v>0</v>
      </c>
      <c r="G237" s="477"/>
      <c r="H237" s="819">
        <f t="shared" si="14"/>
        <v>0</v>
      </c>
      <c r="I237" s="477"/>
      <c r="J237" s="819">
        <f>+I237/I$104</f>
        <v>0</v>
      </c>
      <c r="K237" s="477"/>
      <c r="L237" s="819">
        <f>+K237/K$104</f>
        <v>0</v>
      </c>
      <c r="M237" s="477"/>
      <c r="N237" s="819">
        <f>+M237/M$104</f>
        <v>0</v>
      </c>
    </row>
    <row r="238" spans="2:22" x14ac:dyDescent="0.2">
      <c r="B238">
        <v>20</v>
      </c>
      <c r="C238" s="694"/>
      <c r="D238" s="463" t="s">
        <v>285</v>
      </c>
      <c r="E238" s="477">
        <f>+'5yr'!O67</f>
        <v>18593.099999999995</v>
      </c>
      <c r="F238" s="819">
        <f t="shared" si="14"/>
        <v>1.9999999999999996E-3</v>
      </c>
      <c r="G238" s="477">
        <f>+'5yr'!AB67</f>
        <v>19626.049999999996</v>
      </c>
      <c r="H238" s="819">
        <f t="shared" si="14"/>
        <v>2E-3</v>
      </c>
      <c r="I238" s="477">
        <f>+'5yr'!AO67</f>
        <v>21845.25</v>
      </c>
      <c r="J238" s="819">
        <f>+I238/I$104</f>
        <v>2E-3</v>
      </c>
      <c r="K238" s="477">
        <f>+'5yr'!BB67</f>
        <v>22885.5</v>
      </c>
      <c r="L238" s="819">
        <f>+K238/K$104</f>
        <v>2E-3</v>
      </c>
      <c r="M238" s="477">
        <f>+'5yr'!BO67</f>
        <v>24966</v>
      </c>
      <c r="N238" s="819">
        <f>+M238/M$104</f>
        <v>2E-3</v>
      </c>
    </row>
    <row r="239" spans="2:22" x14ac:dyDescent="0.2">
      <c r="B239">
        <v>20</v>
      </c>
      <c r="C239" s="694"/>
      <c r="D239" s="463" t="s">
        <v>286</v>
      </c>
      <c r="E239" s="477">
        <f>+'5yr'!O68</f>
        <v>9296.5499999999975</v>
      </c>
      <c r="F239" s="819">
        <f t="shared" si="14"/>
        <v>9.999999999999998E-4</v>
      </c>
      <c r="G239" s="477">
        <f>+'5yr'!AB68</f>
        <v>9813.0249999999978</v>
      </c>
      <c r="H239" s="819">
        <f t="shared" si="14"/>
        <v>1E-3</v>
      </c>
      <c r="I239" s="477">
        <f>+'5yr'!AO68</f>
        <v>10922.625</v>
      </c>
      <c r="J239" s="819">
        <f>+I239/I$104</f>
        <v>1E-3</v>
      </c>
      <c r="K239" s="477">
        <f>+'5yr'!BB68</f>
        <v>11442.75</v>
      </c>
      <c r="L239" s="819">
        <f>+K239/K$104</f>
        <v>1E-3</v>
      </c>
      <c r="M239" s="477">
        <f>+'5yr'!BO68</f>
        <v>12483</v>
      </c>
      <c r="N239" s="819">
        <f>+M239/M$104</f>
        <v>1E-3</v>
      </c>
    </row>
    <row r="240" spans="2:22" x14ac:dyDescent="0.2">
      <c r="B240">
        <v>20</v>
      </c>
      <c r="C240" s="694"/>
      <c r="D240" s="635" t="s">
        <v>287</v>
      </c>
      <c r="E240" s="477">
        <v>0</v>
      </c>
      <c r="F240" s="819">
        <f t="shared" si="14"/>
        <v>0</v>
      </c>
      <c r="G240" s="477">
        <v>0</v>
      </c>
      <c r="H240" s="819">
        <f t="shared" si="14"/>
        <v>0</v>
      </c>
      <c r="I240" s="477">
        <v>0</v>
      </c>
      <c r="J240" s="819">
        <f>+I240/I$104</f>
        <v>0</v>
      </c>
      <c r="K240" s="477">
        <v>0</v>
      </c>
      <c r="L240" s="819">
        <f>+K240/K$104</f>
        <v>0</v>
      </c>
      <c r="M240" s="477">
        <v>0</v>
      </c>
      <c r="N240" s="819">
        <f>+M240/M$104</f>
        <v>0</v>
      </c>
    </row>
    <row r="241" spans="2:27" x14ac:dyDescent="0.2">
      <c r="B241">
        <v>22</v>
      </c>
      <c r="C241" s="694"/>
      <c r="D241" s="188" t="s">
        <v>288</v>
      </c>
      <c r="E241" s="477">
        <f>+Operations!N67</f>
        <v>219100.00000000003</v>
      </c>
      <c r="F241" s="819">
        <f t="shared" si="14"/>
        <v>2.3567882709177063E-2</v>
      </c>
      <c r="G241" s="477">
        <f>+Operations!S67</f>
        <v>219100</v>
      </c>
      <c r="H241" s="819">
        <f t="shared" si="14"/>
        <v>2.2327467829746692E-2</v>
      </c>
      <c r="I241" s="477">
        <f>+Operations!X67</f>
        <v>219100</v>
      </c>
      <c r="J241" s="819">
        <f>+I241/I$104</f>
        <v>2.0059280621645439E-2</v>
      </c>
      <c r="K241" s="477">
        <f>+Operations!AC67</f>
        <v>219100</v>
      </c>
      <c r="L241" s="819">
        <f>+K241/K$104</f>
        <v>1.9147495138843371E-2</v>
      </c>
      <c r="M241" s="477">
        <f>+Operations!AH67</f>
        <v>219100</v>
      </c>
      <c r="N241" s="819">
        <f>+M241/M$104</f>
        <v>1.7551870543939758E-2</v>
      </c>
    </row>
    <row r="242" spans="2:27" hidden="1" x14ac:dyDescent="0.2">
      <c r="B242">
        <v>5</v>
      </c>
      <c r="C242" s="694"/>
      <c r="D242" s="463" t="s">
        <v>40</v>
      </c>
      <c r="E242" s="477">
        <f>+'5yr'!O94</f>
        <v>0</v>
      </c>
      <c r="F242" s="819">
        <f t="shared" si="14"/>
        <v>0</v>
      </c>
      <c r="G242" s="477">
        <f>+'5yr'!AB94</f>
        <v>0</v>
      </c>
      <c r="H242" s="477"/>
      <c r="I242" s="477">
        <f>+'5yr'!AO94</f>
        <v>0</v>
      </c>
      <c r="J242" s="477"/>
      <c r="K242" s="477">
        <f>+'5yr'!BB94</f>
        <v>0</v>
      </c>
      <c r="L242" s="477"/>
      <c r="M242" s="477">
        <f>+'5yr'!BO156</f>
        <v>0</v>
      </c>
      <c r="N242" s="478"/>
    </row>
    <row r="243" spans="2:27" hidden="1" x14ac:dyDescent="0.2">
      <c r="B243">
        <v>5</v>
      </c>
      <c r="C243" s="694"/>
      <c r="D243" s="463" t="s">
        <v>41</v>
      </c>
      <c r="E243" s="477">
        <f>+'5yr'!O95</f>
        <v>94500.000000000015</v>
      </c>
      <c r="F243" s="819">
        <f t="shared" ref="F243:F257" si="27">+E243/E$104</f>
        <v>1.0165061232392664E-2</v>
      </c>
      <c r="G243" s="477">
        <f>+'5yr'!AB95</f>
        <v>96862.5</v>
      </c>
      <c r="H243" s="477"/>
      <c r="I243" s="477">
        <f>+'5yr'!AO95</f>
        <v>99284.0625</v>
      </c>
      <c r="J243" s="477"/>
      <c r="K243" s="477">
        <f>+'5yr'!BB95</f>
        <v>101766.1640625</v>
      </c>
      <c r="L243" s="477"/>
      <c r="M243" s="477">
        <f>+'5yr'!BO157</f>
        <v>104310.31816406253</v>
      </c>
      <c r="N243" s="478"/>
      <c r="Q243" s="455"/>
      <c r="W243" s="455"/>
    </row>
    <row r="244" spans="2:27" hidden="1" x14ac:dyDescent="0.2">
      <c r="B244">
        <v>5</v>
      </c>
      <c r="C244" s="694"/>
      <c r="D244" s="463" t="s">
        <v>42</v>
      </c>
      <c r="E244" s="477">
        <f>+'5yr'!O96</f>
        <v>48600.000000000007</v>
      </c>
      <c r="F244" s="819">
        <f t="shared" si="27"/>
        <v>5.2277457766590841E-3</v>
      </c>
      <c r="G244" s="477">
        <f>+'5yr'!AB96</f>
        <v>49815</v>
      </c>
      <c r="H244" s="477"/>
      <c r="I244" s="477">
        <f>+'5yr'!AO96</f>
        <v>51060.375</v>
      </c>
      <c r="J244" s="477"/>
      <c r="K244" s="477">
        <f>+'5yr'!BB96</f>
        <v>52336.884374999994</v>
      </c>
      <c r="L244" s="477"/>
      <c r="M244" s="477">
        <f>+'5yr'!BO158</f>
        <v>53645.306484375003</v>
      </c>
      <c r="N244" s="478"/>
      <c r="Q244" s="455"/>
    </row>
    <row r="245" spans="2:27" hidden="1" x14ac:dyDescent="0.2">
      <c r="B245">
        <v>5</v>
      </c>
      <c r="C245" s="694"/>
      <c r="D245" s="463" t="s">
        <v>609</v>
      </c>
      <c r="E245" s="477">
        <f>+'5yr'!O97</f>
        <v>0</v>
      </c>
      <c r="F245" s="819">
        <f t="shared" si="27"/>
        <v>0</v>
      </c>
      <c r="G245" s="477">
        <f>+'5yr'!AB97</f>
        <v>0</v>
      </c>
      <c r="H245" s="477"/>
      <c r="I245" s="477">
        <f>+'5yr'!AO97</f>
        <v>0</v>
      </c>
      <c r="J245" s="477"/>
      <c r="K245" s="477">
        <f>+'5yr'!BB97</f>
        <v>0</v>
      </c>
      <c r="L245" s="477"/>
      <c r="M245" s="477">
        <f>+'5yr'!BO159</f>
        <v>0</v>
      </c>
      <c r="N245" s="478"/>
      <c r="Q245" s="455"/>
    </row>
    <row r="246" spans="2:27" hidden="1" x14ac:dyDescent="0.2">
      <c r="B246">
        <v>5</v>
      </c>
      <c r="C246" s="694"/>
      <c r="D246" s="463" t="s">
        <v>289</v>
      </c>
      <c r="E246" s="477">
        <f>+'5yr'!O98</f>
        <v>0</v>
      </c>
      <c r="F246" s="819">
        <f t="shared" si="27"/>
        <v>0</v>
      </c>
      <c r="G246" s="477">
        <f>+'5yr'!AB98</f>
        <v>0</v>
      </c>
      <c r="H246" s="477"/>
      <c r="I246" s="477">
        <f>+'5yr'!AO98</f>
        <v>0</v>
      </c>
      <c r="J246" s="477"/>
      <c r="K246" s="477">
        <f>+'5yr'!BB98</f>
        <v>0</v>
      </c>
      <c r="L246" s="477"/>
      <c r="M246" s="477">
        <f>+'5yr'!BO160</f>
        <v>0</v>
      </c>
      <c r="N246" s="478"/>
      <c r="Q246" s="455"/>
    </row>
    <row r="247" spans="2:27" hidden="1" x14ac:dyDescent="0.2">
      <c r="B247">
        <v>5</v>
      </c>
      <c r="C247" s="694"/>
      <c r="D247" s="463" t="s">
        <v>45</v>
      </c>
      <c r="E247" s="477">
        <f>+'5yr'!O99</f>
        <v>51300</v>
      </c>
      <c r="F247" s="819">
        <f t="shared" si="27"/>
        <v>5.5181760975845876E-3</v>
      </c>
      <c r="G247" s="477">
        <f>+'5yr'!AB99</f>
        <v>52582.5</v>
      </c>
      <c r="H247" s="477"/>
      <c r="I247" s="477">
        <f>+'5yr'!AO99</f>
        <v>53897.0625</v>
      </c>
      <c r="J247" s="477"/>
      <c r="K247" s="477">
        <f>+'5yr'!BB99</f>
        <v>55244.48906249999</v>
      </c>
      <c r="L247" s="477"/>
      <c r="M247" s="477">
        <f>+'5yr'!BO161</f>
        <v>56625.601289062506</v>
      </c>
      <c r="N247" s="478"/>
      <c r="Q247" s="455"/>
    </row>
    <row r="248" spans="2:27" hidden="1" x14ac:dyDescent="0.2">
      <c r="B248">
        <v>5</v>
      </c>
      <c r="C248" s="694"/>
      <c r="D248" s="463" t="s">
        <v>46</v>
      </c>
      <c r="E248" s="477">
        <f>+'5yr'!O100</f>
        <v>95979</v>
      </c>
      <c r="F248" s="819">
        <f t="shared" si="27"/>
        <v>1.0324152508188522E-2</v>
      </c>
      <c r="G248" s="477">
        <f>+'5yr'!AB100</f>
        <v>98378.47500000002</v>
      </c>
      <c r="H248" s="477"/>
      <c r="I248" s="477">
        <f>+'5yr'!AO100</f>
        <v>100837.936875</v>
      </c>
      <c r="J248" s="477"/>
      <c r="K248" s="477">
        <f>+'5yr'!BB100</f>
        <v>103358.88529687499</v>
      </c>
      <c r="L248" s="477"/>
      <c r="M248" s="477">
        <f>+'5yr'!BO162</f>
        <v>105942.85742929687</v>
      </c>
      <c r="N248" s="478"/>
      <c r="Q248" s="455"/>
    </row>
    <row r="249" spans="2:27" hidden="1" x14ac:dyDescent="0.2">
      <c r="B249">
        <v>5</v>
      </c>
      <c r="C249" s="694"/>
      <c r="D249" s="463" t="s">
        <v>47</v>
      </c>
      <c r="E249" s="477">
        <f>+'5yr'!O101</f>
        <v>58428.864000000009</v>
      </c>
      <c r="F249" s="819">
        <f t="shared" si="27"/>
        <v>6.2850050825306175E-3</v>
      </c>
      <c r="G249" s="477">
        <f>+'5yr'!AB101</f>
        <v>59889.585599999984</v>
      </c>
      <c r="H249" s="477"/>
      <c r="I249" s="477">
        <f>+'5yr'!AO101</f>
        <v>61386.825239999984</v>
      </c>
      <c r="J249" s="477"/>
      <c r="K249" s="477">
        <f>+'5yr'!BB101</f>
        <v>62921.495871000021</v>
      </c>
      <c r="L249" s="477"/>
      <c r="M249" s="477">
        <f>+'5yr'!BO163</f>
        <v>64494.53326777499</v>
      </c>
      <c r="N249" s="478"/>
      <c r="Q249" s="455"/>
    </row>
    <row r="250" spans="2:27" hidden="1" x14ac:dyDescent="0.2">
      <c r="B250">
        <v>5</v>
      </c>
      <c r="C250" s="694"/>
      <c r="D250" s="463" t="s">
        <v>48</v>
      </c>
      <c r="E250" s="477">
        <f>+'5yr'!O102</f>
        <v>24840</v>
      </c>
      <c r="F250" s="819">
        <f t="shared" si="27"/>
        <v>2.6719589525146426E-3</v>
      </c>
      <c r="G250" s="477">
        <f>+'5yr'!AB102</f>
        <v>25461</v>
      </c>
      <c r="H250" s="477"/>
      <c r="I250" s="477">
        <f>+'5yr'!AO102</f>
        <v>26097.525000000005</v>
      </c>
      <c r="J250" s="477"/>
      <c r="K250" s="477">
        <f>+'5yr'!BB102</f>
        <v>26749.963124999998</v>
      </c>
      <c r="L250" s="477"/>
      <c r="M250" s="477">
        <f>+'5yr'!BO164</f>
        <v>27418.712203124993</v>
      </c>
      <c r="N250" s="478"/>
      <c r="Q250" s="455"/>
    </row>
    <row r="251" spans="2:27" hidden="1" x14ac:dyDescent="0.2">
      <c r="B251">
        <v>5</v>
      </c>
      <c r="C251" s="694"/>
      <c r="D251" s="463" t="s">
        <v>49</v>
      </c>
      <c r="E251" s="477">
        <f>+'5yr'!O103</f>
        <v>64800</v>
      </c>
      <c r="F251" s="819">
        <f t="shared" si="27"/>
        <v>6.9703277022121106E-3</v>
      </c>
      <c r="G251" s="477">
        <f>+'5yr'!AB103</f>
        <v>66420</v>
      </c>
      <c r="H251" s="477"/>
      <c r="I251" s="477">
        <f>+'5yr'!AO103</f>
        <v>68080.5</v>
      </c>
      <c r="J251" s="477"/>
      <c r="K251" s="477">
        <f>+'5yr'!BB103</f>
        <v>69782.512499999997</v>
      </c>
      <c r="L251" s="477"/>
      <c r="M251" s="477">
        <f>+'5yr'!BO165</f>
        <v>71527.075312500005</v>
      </c>
      <c r="N251" s="478"/>
      <c r="Q251" s="455"/>
    </row>
    <row r="252" spans="2:27" hidden="1" x14ac:dyDescent="0.2">
      <c r="B252">
        <v>5</v>
      </c>
      <c r="C252" s="694"/>
      <c r="D252" s="463" t="s">
        <v>50</v>
      </c>
      <c r="E252" s="477">
        <f>+'5yr'!O104</f>
        <v>70200.000000000015</v>
      </c>
      <c r="F252" s="819">
        <f t="shared" si="27"/>
        <v>7.5511883440631221E-3</v>
      </c>
      <c r="G252" s="477">
        <f>+'5yr'!AB104</f>
        <v>71955</v>
      </c>
      <c r="H252" s="477"/>
      <c r="I252" s="477">
        <f>+'5yr'!AO104</f>
        <v>73753.875000000015</v>
      </c>
      <c r="J252" s="477"/>
      <c r="K252" s="477">
        <f>+'5yr'!BB104</f>
        <v>75597.721875000003</v>
      </c>
      <c r="L252" s="477"/>
      <c r="M252" s="477">
        <f>+'5yr'!BO166</f>
        <v>77487.66492187501</v>
      </c>
      <c r="N252" s="478"/>
      <c r="Q252" s="455"/>
    </row>
    <row r="253" spans="2:27" hidden="1" x14ac:dyDescent="0.2">
      <c r="B253">
        <v>5</v>
      </c>
      <c r="C253" s="694"/>
      <c r="D253" s="463" t="s">
        <v>651</v>
      </c>
      <c r="E253" s="477">
        <f>+'5yr'!O106</f>
        <v>33750</v>
      </c>
      <c r="F253" s="819">
        <f t="shared" si="27"/>
        <v>3.630379011568808E-3</v>
      </c>
      <c r="G253" s="477">
        <f>+'5yr'!AB106</f>
        <v>34593.750000000007</v>
      </c>
      <c r="H253" s="477"/>
      <c r="I253" s="477">
        <f>+'5yr'!AO106</f>
        <v>35458.59375</v>
      </c>
      <c r="J253" s="477"/>
      <c r="K253" s="477">
        <f>+'5yr'!BB106</f>
        <v>36345.058593750007</v>
      </c>
      <c r="L253" s="477"/>
      <c r="M253" s="477">
        <f>+'5yr'!BO106</f>
        <v>37253.68505859375</v>
      </c>
      <c r="N253" s="478"/>
      <c r="Q253" s="455"/>
    </row>
    <row r="254" spans="2:27" hidden="1" x14ac:dyDescent="0.2">
      <c r="B254">
        <v>5</v>
      </c>
      <c r="C254" s="694"/>
      <c r="D254" s="463" t="s">
        <v>51</v>
      </c>
      <c r="E254" s="477">
        <f>+'5yr'!O105</f>
        <v>0</v>
      </c>
      <c r="F254" s="819">
        <f t="shared" si="27"/>
        <v>0</v>
      </c>
      <c r="G254" s="477">
        <f>+'5yr'!AB105</f>
        <v>0</v>
      </c>
      <c r="H254" s="477"/>
      <c r="I254" s="477">
        <f>+'5yr'!AO105</f>
        <v>0</v>
      </c>
      <c r="J254" s="477"/>
      <c r="K254" s="477">
        <f>+'5yr'!BB105</f>
        <v>0</v>
      </c>
      <c r="L254" s="477"/>
      <c r="M254" s="477">
        <f>+'5yr'!BO167</f>
        <v>0</v>
      </c>
      <c r="N254" s="478"/>
      <c r="Q254" s="455"/>
    </row>
    <row r="255" spans="2:27" x14ac:dyDescent="0.2">
      <c r="B255">
        <v>7</v>
      </c>
      <c r="C255" s="694"/>
      <c r="D255" s="611" t="s">
        <v>290</v>
      </c>
      <c r="E255" s="477">
        <f>+SUM(E242:E254)*'5yr'!C26</f>
        <v>27119.893200000006</v>
      </c>
      <c r="F255" s="819">
        <f t="shared" si="27"/>
        <v>2.9171997353857082E-3</v>
      </c>
      <c r="G255" s="477">
        <f>+SUM(G242:G254)*'5yr'!C26</f>
        <v>27797.890530000004</v>
      </c>
      <c r="H255" s="477"/>
      <c r="I255" s="477">
        <f>+SUM(I242:I254)*'5yr'!$C26</f>
        <v>28492.837793250004</v>
      </c>
      <c r="J255" s="477"/>
      <c r="K255" s="477">
        <f>+SUM(K242:K254)*'5yr'!$C26</f>
        <v>29205.158738081253</v>
      </c>
      <c r="L255" s="477"/>
      <c r="M255" s="477">
        <f>+SUM(M242:M254)*'5yr'!$C26</f>
        <v>29935.287706533287</v>
      </c>
      <c r="N255" s="478"/>
      <c r="P255" s="455"/>
      <c r="R255" s="455"/>
      <c r="S255" s="455"/>
      <c r="W255" s="455"/>
    </row>
    <row r="256" spans="2:27" x14ac:dyDescent="0.2">
      <c r="B256">
        <v>8</v>
      </c>
      <c r="C256" s="694"/>
      <c r="D256" s="611" t="s">
        <v>291</v>
      </c>
      <c r="E256" s="477">
        <f>+SUM(E243:E254)*'5yr'!C27</f>
        <v>16271.935920000002</v>
      </c>
      <c r="F256" s="819">
        <f t="shared" si="27"/>
        <v>1.7503198412314248E-3</v>
      </c>
      <c r="G256" s="477">
        <f>+SUM(G243:G254)*'5yr'!C27</f>
        <v>16678.734318000003</v>
      </c>
      <c r="H256" s="477"/>
      <c r="I256" s="477">
        <f>+SUM(I243:I254)*'5yr'!C27</f>
        <v>17095.70267595</v>
      </c>
      <c r="J256" s="477"/>
      <c r="K256" s="477">
        <f>+SUM(K243:K254)*'5yr'!C27</f>
        <v>17523.095242848751</v>
      </c>
      <c r="L256" s="477"/>
      <c r="M256" s="477">
        <f>+SUM(M243:M254)*'5yr'!C27</f>
        <v>17961.172623919971</v>
      </c>
      <c r="N256" s="478"/>
      <c r="P256" s="455"/>
      <c r="R256" s="455"/>
      <c r="S256" s="455"/>
      <c r="X256" s="455"/>
      <c r="Y256" s="455"/>
      <c r="Z256" s="455"/>
      <c r="AA256" s="455"/>
    </row>
    <row r="257" spans="2:27" ht="13.5" thickBot="1" x14ac:dyDescent="0.25">
      <c r="B257">
        <v>6</v>
      </c>
      <c r="C257" s="694"/>
      <c r="D257" s="611" t="s">
        <v>292</v>
      </c>
      <c r="E257" s="477">
        <f>+SUM(E243:E254)*'5yr'!C24</f>
        <v>44747.823780000006</v>
      </c>
      <c r="F257" s="819">
        <f t="shared" si="27"/>
        <v>4.8133795633864178E-3</v>
      </c>
      <c r="G257" s="477">
        <f>+SUM(G243:G254)*'5yr'!C24</f>
        <v>45866.519374500007</v>
      </c>
      <c r="H257" s="477"/>
      <c r="I257" s="477">
        <f>+SUM(I243:I254)*'5yr'!$C24</f>
        <v>47013.182358862505</v>
      </c>
      <c r="J257" s="477"/>
      <c r="K257" s="477">
        <f>+SUM(K243:K254)*'5yr'!$C24</f>
        <v>48188.511917834068</v>
      </c>
      <c r="L257" s="477"/>
      <c r="M257" s="477">
        <f>+SUM(M243:M254)*'5yr'!$C24</f>
        <v>49393.224715779921</v>
      </c>
      <c r="N257" s="482"/>
      <c r="R257" s="455"/>
      <c r="S257" s="455"/>
      <c r="X257" s="455"/>
      <c r="Y257" s="455"/>
      <c r="Z257" s="455"/>
      <c r="AA257" s="455"/>
    </row>
    <row r="258" spans="2:27" s="395" customFormat="1" ht="13.5" thickBot="1" x14ac:dyDescent="0.25">
      <c r="C258" s="695"/>
      <c r="D258" s="619" t="s">
        <v>33</v>
      </c>
      <c r="E258" s="617">
        <f>+SUM(E242:E257)</f>
        <v>630537.51690000005</v>
      </c>
      <c r="F258" s="820">
        <f t="shared" ref="F258:H259" si="28">+E258/E$104</f>
        <v>6.7824893847717713E-2</v>
      </c>
      <c r="G258" s="617">
        <f>+SUM(G243:G257)</f>
        <v>646300.95482250012</v>
      </c>
      <c r="H258" s="820">
        <f t="shared" si="28"/>
        <v>6.5861541657389056E-2</v>
      </c>
      <c r="I258" s="617">
        <f>+SUM(I242:I257)</f>
        <v>662458.47869306256</v>
      </c>
      <c r="J258" s="820">
        <f>+I258/I$104</f>
        <v>6.0650116496086114E-2</v>
      </c>
      <c r="K258" s="617">
        <f>+SUM(K242:K257)</f>
        <v>679019.94066038902</v>
      </c>
      <c r="L258" s="820">
        <f>+K258/K$104</f>
        <v>5.9340625344466061E-2</v>
      </c>
      <c r="M258" s="678">
        <f>+SUM(M242:M257)</f>
        <v>695995.43917689892</v>
      </c>
      <c r="N258" s="820">
        <f>+M258/M$104</f>
        <v>5.5755462563237913E-2</v>
      </c>
      <c r="V258" s="787"/>
      <c r="X258" s="768"/>
      <c r="Y258" s="768"/>
      <c r="Z258" s="768"/>
      <c r="AA258" s="768"/>
    </row>
    <row r="259" spans="2:27" s="395" customFormat="1" ht="13.5" thickBot="1" x14ac:dyDescent="0.25">
      <c r="C259" s="971" t="s">
        <v>293</v>
      </c>
      <c r="D259" s="997"/>
      <c r="E259" s="617">
        <f>+E258+E237+E238+E239+E240+E241</f>
        <v>877527.16690000007</v>
      </c>
      <c r="F259" s="820">
        <f t="shared" si="28"/>
        <v>9.4392776556894764E-2</v>
      </c>
      <c r="G259" s="617">
        <f>+G258+G237+G238+G239+G240+G241</f>
        <v>894840.02982250019</v>
      </c>
      <c r="H259" s="820">
        <f t="shared" si="28"/>
        <v>9.1189009487135764E-2</v>
      </c>
      <c r="I259" s="617">
        <f>+I258+I237+I238+I239+I240+I241</f>
        <v>914326.35369306256</v>
      </c>
      <c r="J259" s="820">
        <f>+I259/I$104</f>
        <v>8.3709397117731552E-2</v>
      </c>
      <c r="K259" s="617">
        <f>+K258+K237+K238+K239+K240+K241</f>
        <v>932448.19066038902</v>
      </c>
      <c r="L259" s="820">
        <f>+K259/K$104</f>
        <v>8.1488120483309431E-2</v>
      </c>
      <c r="M259" s="678">
        <f>+M258+M237+M238+M239+M240+M241</f>
        <v>952544.43917689892</v>
      </c>
      <c r="N259" s="820">
        <f>+M259/M$104</f>
        <v>7.6307333107177674E-2</v>
      </c>
      <c r="V259" s="787"/>
    </row>
    <row r="260" spans="2:27" s="395" customFormat="1" ht="21" thickBot="1" x14ac:dyDescent="0.35">
      <c r="C260" s="955" t="s">
        <v>178</v>
      </c>
      <c r="D260" s="956"/>
      <c r="E260" s="956"/>
      <c r="F260" s="956"/>
      <c r="G260" s="956"/>
      <c r="H260" s="956"/>
      <c r="I260" s="956"/>
      <c r="J260" s="956"/>
      <c r="K260" s="956"/>
      <c r="L260" s="956"/>
      <c r="M260" s="956"/>
      <c r="N260" s="957"/>
      <c r="V260" s="787"/>
    </row>
    <row r="261" spans="2:27" s="395" customFormat="1" ht="13.5" thickBot="1" x14ac:dyDescent="0.25">
      <c r="C261" s="888"/>
      <c r="D261" s="833"/>
      <c r="E261" s="889" t="s">
        <v>17</v>
      </c>
      <c r="F261" s="889"/>
      <c r="G261" s="889" t="s">
        <v>18</v>
      </c>
      <c r="H261" s="889"/>
      <c r="I261" s="889" t="s">
        <v>19</v>
      </c>
      <c r="J261" s="889"/>
      <c r="K261" s="889" t="s">
        <v>20</v>
      </c>
      <c r="L261" s="889"/>
      <c r="M261" s="889" t="s">
        <v>21</v>
      </c>
      <c r="N261" s="891"/>
      <c r="V261" s="787"/>
    </row>
    <row r="262" spans="2:27" s="395" customFormat="1" ht="13.5" thickBot="1" x14ac:dyDescent="0.25">
      <c r="C262" s="810"/>
      <c r="D262" s="808" t="s">
        <v>179</v>
      </c>
      <c r="E262" s="471">
        <v>18</v>
      </c>
      <c r="F262" s="471"/>
      <c r="G262" s="471">
        <v>19</v>
      </c>
      <c r="H262" s="471"/>
      <c r="I262" s="471">
        <v>21</v>
      </c>
      <c r="J262" s="471"/>
      <c r="K262" s="471">
        <v>22</v>
      </c>
      <c r="L262" s="471"/>
      <c r="M262" s="471">
        <v>24</v>
      </c>
      <c r="N262" s="891"/>
      <c r="V262" s="787"/>
    </row>
    <row r="263" spans="2:27" s="395" customFormat="1" ht="13.5" thickBot="1" x14ac:dyDescent="0.25">
      <c r="C263" s="810"/>
      <c r="D263" s="808"/>
      <c r="E263" s="413"/>
      <c r="F263" s="413"/>
      <c r="G263" s="413"/>
      <c r="H263" s="413"/>
      <c r="I263" s="413"/>
      <c r="J263" s="413"/>
      <c r="K263" s="413"/>
      <c r="L263" s="413"/>
      <c r="M263" s="413"/>
      <c r="N263" s="891"/>
      <c r="V263" s="787"/>
    </row>
    <row r="264" spans="2:27" s="395" customFormat="1" ht="13.5" thickBot="1" x14ac:dyDescent="0.25">
      <c r="C264" s="810"/>
      <c r="D264" s="808" t="s">
        <v>180</v>
      </c>
      <c r="E264" s="414">
        <v>6570</v>
      </c>
      <c r="F264" s="414"/>
      <c r="G264" s="414">
        <v>6935.0000000000009</v>
      </c>
      <c r="H264" s="414"/>
      <c r="I264" s="414">
        <v>7665</v>
      </c>
      <c r="J264" s="414"/>
      <c r="K264" s="414">
        <v>8030.0000000000009</v>
      </c>
      <c r="L264" s="414"/>
      <c r="M264" s="414">
        <v>8760</v>
      </c>
      <c r="N264" s="891"/>
      <c r="V264" s="787"/>
    </row>
    <row r="265" spans="2:27" s="395" customFormat="1" ht="13.5" thickBot="1" x14ac:dyDescent="0.25">
      <c r="C265" s="811"/>
      <c r="D265" s="809" t="s">
        <v>181</v>
      </c>
      <c r="E265" s="473">
        <v>1415</v>
      </c>
      <c r="F265" s="473"/>
      <c r="G265" s="473">
        <v>1415</v>
      </c>
      <c r="H265" s="473"/>
      <c r="I265" s="473">
        <v>1425</v>
      </c>
      <c r="J265" s="473"/>
      <c r="K265" s="473">
        <v>1425</v>
      </c>
      <c r="L265" s="473"/>
      <c r="M265" s="473">
        <v>1425</v>
      </c>
      <c r="N265" s="891"/>
      <c r="V265" s="787"/>
    </row>
    <row r="266" spans="2:27" s="395" customFormat="1" ht="13.5" thickBot="1" x14ac:dyDescent="0.25">
      <c r="C266" s="693"/>
      <c r="D266" s="812"/>
      <c r="E266" s="644"/>
      <c r="F266" s="644"/>
      <c r="G266" s="644"/>
      <c r="H266" s="644"/>
      <c r="I266" s="644"/>
      <c r="J266" s="644"/>
      <c r="K266" s="644"/>
      <c r="L266" s="644"/>
      <c r="M266" s="813"/>
      <c r="N266" s="642"/>
      <c r="V266" s="787"/>
    </row>
    <row r="267" spans="2:27" x14ac:dyDescent="0.2">
      <c r="C267" s="981" t="s">
        <v>294</v>
      </c>
      <c r="D267" s="995"/>
      <c r="E267" s="620"/>
      <c r="F267" s="620"/>
      <c r="G267" s="477"/>
      <c r="H267" s="477"/>
      <c r="I267" s="477"/>
      <c r="J267" s="477"/>
      <c r="K267" s="477"/>
      <c r="L267" s="477"/>
      <c r="M267" s="679"/>
      <c r="N267" s="630"/>
    </row>
    <row r="268" spans="2:27" x14ac:dyDescent="0.2">
      <c r="C268" s="981" t="s">
        <v>32</v>
      </c>
      <c r="D268" s="995"/>
      <c r="E268" s="477"/>
      <c r="F268" s="477"/>
      <c r="G268" s="477"/>
      <c r="H268" s="477"/>
      <c r="I268" s="477"/>
      <c r="J268" s="477"/>
      <c r="K268" s="477"/>
      <c r="L268" s="477"/>
      <c r="M268" s="676"/>
      <c r="N268" s="630"/>
      <c r="Q268" s="455"/>
    </row>
    <row r="269" spans="2:27" x14ac:dyDescent="0.2">
      <c r="B269">
        <v>12</v>
      </c>
      <c r="C269" s="693"/>
      <c r="D269" s="605" t="s">
        <v>295</v>
      </c>
      <c r="E269" s="477">
        <f>+'5yr'!$O$71</f>
        <v>9296.5499999999975</v>
      </c>
      <c r="F269" s="819">
        <f t="shared" ref="F269:H278" si="29">+E269/E$104</f>
        <v>9.999999999999998E-4</v>
      </c>
      <c r="G269" s="477">
        <f>+'5yr'!$AB$71</f>
        <v>9813.0249999999978</v>
      </c>
      <c r="H269" s="819">
        <f t="shared" si="29"/>
        <v>1E-3</v>
      </c>
      <c r="I269" s="477">
        <f>+'5yr'!$AO$71</f>
        <v>10922.625</v>
      </c>
      <c r="J269" s="819">
        <f t="shared" ref="J269:J278" si="30">+I269/I$104</f>
        <v>1E-3</v>
      </c>
      <c r="K269" s="477">
        <f>+'5yr'!$BB$71</f>
        <v>11442.75</v>
      </c>
      <c r="L269" s="819">
        <f t="shared" ref="L269:L278" si="31">+K269/K$104</f>
        <v>1E-3</v>
      </c>
      <c r="M269" s="676">
        <f>+'5yr'!$BO$71</f>
        <v>12483</v>
      </c>
      <c r="N269" s="819">
        <f t="shared" ref="N269:N278" si="32">+M269/M$104</f>
        <v>1E-3</v>
      </c>
    </row>
    <row r="270" spans="2:27" x14ac:dyDescent="0.2">
      <c r="B270">
        <v>12</v>
      </c>
      <c r="C270" s="693"/>
      <c r="D270" s="605" t="s">
        <v>296</v>
      </c>
      <c r="E270" s="477">
        <f>+'5yr'!O44</f>
        <v>34516.111175999999</v>
      </c>
      <c r="F270" s="819">
        <f t="shared" si="29"/>
        <v>3.7127871281281764E-3</v>
      </c>
      <c r="G270" s="477">
        <f>+'5yr'!AB44</f>
        <v>36033.583055400013</v>
      </c>
      <c r="H270" s="819">
        <f t="shared" si="29"/>
        <v>3.6720158213598784E-3</v>
      </c>
      <c r="I270" s="477">
        <f>+'5yr'!AO44</f>
        <v>40686.701327545314</v>
      </c>
      <c r="J270" s="819">
        <f t="shared" si="30"/>
        <v>3.724992968956209E-3</v>
      </c>
      <c r="K270" s="477">
        <f>+'5yr'!$BB$44</f>
        <v>42170.894700110417</v>
      </c>
      <c r="L270" s="819">
        <f t="shared" si="31"/>
        <v>3.6853811103196711E-3</v>
      </c>
      <c r="M270" s="676">
        <f>+'5yr'!$BO$44</f>
        <v>44296.356547493167</v>
      </c>
      <c r="N270" s="819">
        <f t="shared" si="32"/>
        <v>3.5485345307612885E-3</v>
      </c>
    </row>
    <row r="271" spans="2:27" x14ac:dyDescent="0.2">
      <c r="B271">
        <v>1</v>
      </c>
      <c r="C271" s="690"/>
      <c r="D271" s="463" t="s">
        <v>76</v>
      </c>
      <c r="E271" s="477">
        <f>+'5yr'!O$135</f>
        <v>178200.00000000003</v>
      </c>
      <c r="F271" s="819">
        <f t="shared" si="29"/>
        <v>1.916840118108331E-2</v>
      </c>
      <c r="G271" s="477">
        <f>+'5yr'!AB$135</f>
        <v>182655.00000000003</v>
      </c>
      <c r="H271" s="819">
        <f t="shared" si="29"/>
        <v>1.8613526410051952E-2</v>
      </c>
      <c r="I271" s="477">
        <f>+'5yr'!AO$135</f>
        <v>187221.37500000003</v>
      </c>
      <c r="J271" s="819">
        <f t="shared" si="30"/>
        <v>1.7140694201256568E-2</v>
      </c>
      <c r="K271" s="477">
        <f>+'5yr'!BB$135</f>
        <v>191901.90937499996</v>
      </c>
      <c r="L271" s="819">
        <f t="shared" si="31"/>
        <v>1.677061103100216E-2</v>
      </c>
      <c r="M271" s="676">
        <f>+'5yr'!BO$135</f>
        <v>196699.45710937501</v>
      </c>
      <c r="N271" s="819">
        <f t="shared" si="32"/>
        <v>1.5757386614545784E-2</v>
      </c>
      <c r="Q271" s="455"/>
    </row>
    <row r="272" spans="2:27" ht="12" customHeight="1" x14ac:dyDescent="0.2">
      <c r="B272">
        <v>1</v>
      </c>
      <c r="C272" s="690"/>
      <c r="D272" s="463" t="s">
        <v>77</v>
      </c>
      <c r="E272" s="477">
        <f>+'5yr'!O$136</f>
        <v>76377.60000000002</v>
      </c>
      <c r="F272" s="819">
        <f t="shared" si="29"/>
        <v>8.2156929183406762E-3</v>
      </c>
      <c r="G272" s="477">
        <f>+'5yr'!AB$136</f>
        <v>78287.039999999994</v>
      </c>
      <c r="H272" s="819">
        <f t="shared" si="29"/>
        <v>7.9778702285992348E-3</v>
      </c>
      <c r="I272" s="477">
        <f>+'5yr'!AO$136</f>
        <v>80244.216000000015</v>
      </c>
      <c r="J272" s="819">
        <f t="shared" si="30"/>
        <v>7.3466054176537249E-3</v>
      </c>
      <c r="K272" s="477">
        <f>+'5yr'!BB$136</f>
        <v>82250.321400000015</v>
      </c>
      <c r="L272" s="819">
        <f t="shared" si="31"/>
        <v>7.1879855279543825E-3</v>
      </c>
      <c r="M272" s="676">
        <f>+'5yr'!BO$136</f>
        <v>84306.579435000021</v>
      </c>
      <c r="N272" s="819">
        <f t="shared" si="32"/>
        <v>6.7537114023071398E-3</v>
      </c>
      <c r="Q272" s="455"/>
    </row>
    <row r="273" spans="2:27" x14ac:dyDescent="0.2">
      <c r="B273">
        <v>3</v>
      </c>
      <c r="C273" s="686"/>
      <c r="D273" s="611" t="s">
        <v>297</v>
      </c>
      <c r="E273" s="477">
        <f>+SUM(E271:E272)*'5yr'!$C$26</f>
        <v>12728.880000000003</v>
      </c>
      <c r="F273" s="819">
        <f t="shared" si="29"/>
        <v>1.3692047049711992E-3</v>
      </c>
      <c r="G273" s="477">
        <f>+SUM(G271:G272)*'5yr'!$C$26</f>
        <v>13047.102000000003</v>
      </c>
      <c r="H273" s="819">
        <f t="shared" si="29"/>
        <v>1.3295698319325596E-3</v>
      </c>
      <c r="I273" s="477">
        <f>+SUM(I271:I272)*'5yr'!$C$26</f>
        <v>13373.279550000001</v>
      </c>
      <c r="J273" s="819">
        <f t="shared" si="30"/>
        <v>1.2243649809455146E-3</v>
      </c>
      <c r="K273" s="477">
        <f>+SUM(K271:K272)*'5yr'!$C$26</f>
        <v>13707.611538749998</v>
      </c>
      <c r="L273" s="819">
        <f t="shared" si="31"/>
        <v>1.197929827947827E-3</v>
      </c>
      <c r="M273" s="676">
        <f>+SUM(M271:M272)*'5yr'!$C$26</f>
        <v>14050.301827218751</v>
      </c>
      <c r="N273" s="819">
        <f t="shared" si="32"/>
        <v>1.1255549008426461E-3</v>
      </c>
      <c r="P273" s="455"/>
      <c r="R273" s="455"/>
      <c r="S273" s="455"/>
      <c r="W273" s="455"/>
    </row>
    <row r="274" spans="2:27" ht="12.75" customHeight="1" x14ac:dyDescent="0.2">
      <c r="B274">
        <v>4</v>
      </c>
      <c r="C274" s="686"/>
      <c r="D274" s="611" t="s">
        <v>298</v>
      </c>
      <c r="E274" s="477">
        <f>+SUM(E271:E272)*'5yr'!$C$27</f>
        <v>7637.3280000000004</v>
      </c>
      <c r="F274" s="819">
        <f t="shared" si="29"/>
        <v>8.2152282298271939E-4</v>
      </c>
      <c r="G274" s="477">
        <f>+SUM(G271:G272)*'5yr'!$C$27</f>
        <v>7828.2612000000008</v>
      </c>
      <c r="H274" s="819">
        <f t="shared" si="29"/>
        <v>7.977418991595356E-4</v>
      </c>
      <c r="I274" s="477">
        <f>+SUM(I271:I272)*'5yr'!$C$27</f>
        <v>8023.9677300000003</v>
      </c>
      <c r="J274" s="819">
        <f t="shared" si="30"/>
        <v>7.3461898856730867E-4</v>
      </c>
      <c r="K274" s="477">
        <f>+SUM(K271:K272)*'5yr'!$C$27</f>
        <v>8224.5669232499986</v>
      </c>
      <c r="L274" s="819">
        <f t="shared" si="31"/>
        <v>7.1875789676869618E-4</v>
      </c>
      <c r="M274" s="676">
        <f>+SUM(M271:M272)*'5yr'!$C$27</f>
        <v>8430.1810963312491</v>
      </c>
      <c r="N274" s="819">
        <f t="shared" si="32"/>
        <v>6.7533294050558753E-4</v>
      </c>
      <c r="P274" s="455"/>
      <c r="R274" s="455"/>
      <c r="S274" s="455"/>
    </row>
    <row r="275" spans="2:27" ht="13.5" customHeight="1" thickBot="1" x14ac:dyDescent="0.25">
      <c r="B275">
        <v>2</v>
      </c>
      <c r="C275" s="689" t="s">
        <v>200</v>
      </c>
      <c r="D275" s="611" t="s">
        <v>299</v>
      </c>
      <c r="E275" s="477">
        <f>+SUM(E271:E272)*'5yr'!$C$24</f>
        <v>21002.652000000006</v>
      </c>
      <c r="F275" s="819">
        <f t="shared" si="29"/>
        <v>2.2591877632024788E-3</v>
      </c>
      <c r="G275" s="477">
        <f>+SUM(G271:G272)*'5yr'!$C$24</f>
        <v>21527.718300000004</v>
      </c>
      <c r="H275" s="819">
        <f t="shared" si="29"/>
        <v>2.1937902226887231E-3</v>
      </c>
      <c r="I275" s="477">
        <f>+SUM(I271:I272)*'5yr'!$C$24</f>
        <v>22065.911257500004</v>
      </c>
      <c r="J275" s="819">
        <f t="shared" si="30"/>
        <v>2.0202022185600993E-3</v>
      </c>
      <c r="K275" s="477">
        <f>+SUM(K271:K272)*'5yr'!$C$24</f>
        <v>22617.559038937496</v>
      </c>
      <c r="L275" s="819">
        <f t="shared" si="31"/>
        <v>1.9765842161139145E-3</v>
      </c>
      <c r="M275" s="676">
        <f>+SUM(M271:M272)*'5yr'!$C$24</f>
        <v>23182.99801491094</v>
      </c>
      <c r="N275" s="819">
        <f t="shared" si="32"/>
        <v>1.857165586390366E-3</v>
      </c>
      <c r="R275" s="455"/>
      <c r="S275" s="455"/>
    </row>
    <row r="276" spans="2:27" ht="13.5" thickBot="1" x14ac:dyDescent="0.25">
      <c r="C276" s="971" t="s">
        <v>300</v>
      </c>
      <c r="D276" s="968"/>
      <c r="E276" s="480">
        <f>SUM(E271:E275)</f>
        <v>295946.46000000002</v>
      </c>
      <c r="F276" s="820">
        <f t="shared" si="29"/>
        <v>3.1834009390580377E-2</v>
      </c>
      <c r="G276" s="479">
        <f>SUM(G271:G275)</f>
        <v>303345.12150000007</v>
      </c>
      <c r="H276" s="820">
        <f t="shared" si="29"/>
        <v>3.091249859243201E-2</v>
      </c>
      <c r="I276" s="479">
        <f>SUM(I271:I275)</f>
        <v>310928.74953749997</v>
      </c>
      <c r="J276" s="820">
        <f t="shared" si="30"/>
        <v>2.8466485806983209E-2</v>
      </c>
      <c r="K276" s="479">
        <f>SUM(K271:K275)</f>
        <v>318701.96827593743</v>
      </c>
      <c r="L276" s="820">
        <f t="shared" si="31"/>
        <v>2.7851868499786978E-2</v>
      </c>
      <c r="M276" s="480">
        <f>SUM(M271:M275)</f>
        <v>326669.51748283597</v>
      </c>
      <c r="N276" s="820">
        <f t="shared" si="32"/>
        <v>2.6169151444591521E-2</v>
      </c>
      <c r="P276" s="455"/>
      <c r="R276" s="455"/>
      <c r="W276" s="455"/>
      <c r="X276" s="455"/>
      <c r="Y276" s="455"/>
      <c r="Z276" s="455"/>
      <c r="AA276" s="455"/>
    </row>
    <row r="277" spans="2:27" ht="13.5" thickBot="1" x14ac:dyDescent="0.25">
      <c r="C277" s="1003" t="s">
        <v>177</v>
      </c>
      <c r="D277" s="1004"/>
      <c r="E277" s="903">
        <f>+'5yr'!O78-E293</f>
        <v>185931.00000000012</v>
      </c>
      <c r="F277" s="904">
        <f t="shared" si="29"/>
        <v>2.0000000000000011E-2</v>
      </c>
      <c r="G277" s="903">
        <f>+'5yr'!AB78-G306</f>
        <v>294390.75</v>
      </c>
      <c r="H277" s="904">
        <f t="shared" si="29"/>
        <v>3.0000000000000006E-2</v>
      </c>
      <c r="I277" s="903">
        <f>+'5yr'!AO78-I306</f>
        <v>327678.75000000006</v>
      </c>
      <c r="J277" s="904">
        <f t="shared" si="30"/>
        <v>3.0000000000000006E-2</v>
      </c>
      <c r="K277" s="903">
        <f>+'5yr'!BB78-K306</f>
        <v>457709.99999999994</v>
      </c>
      <c r="L277" s="904">
        <f t="shared" si="31"/>
        <v>3.9999999999999994E-2</v>
      </c>
      <c r="M277" s="905">
        <f>+'5yr'!BO78-M306</f>
        <v>624150</v>
      </c>
      <c r="N277" s="906">
        <f>+M277/M$104</f>
        <v>0.05</v>
      </c>
      <c r="P277" s="455"/>
      <c r="R277" s="455"/>
      <c r="V277" s="789"/>
      <c r="W277" s="455"/>
      <c r="X277" s="455"/>
      <c r="Y277" s="455"/>
      <c r="Z277" s="455"/>
      <c r="AA277" s="455"/>
    </row>
    <row r="278" spans="2:27" ht="13.5" thickBot="1" x14ac:dyDescent="0.25">
      <c r="C278" s="971" t="s">
        <v>301</v>
      </c>
      <c r="D278" s="1005"/>
      <c r="E278" s="479">
        <f>+E276+E277+E269+E270</f>
        <v>525690.1211760001</v>
      </c>
      <c r="F278" s="819">
        <f>+E278/E$104</f>
        <v>5.6546796518708566E-2</v>
      </c>
      <c r="G278" s="479">
        <f>+G276+G277+G269+G270</f>
        <v>643582.4795554002</v>
      </c>
      <c r="H278" s="819">
        <f t="shared" si="29"/>
        <v>6.55845144137919E-2</v>
      </c>
      <c r="I278" s="479">
        <f>+I276+I277+I269+I270</f>
        <v>690216.82586504542</v>
      </c>
      <c r="J278" s="819">
        <f t="shared" si="30"/>
        <v>6.3191478775939433E-2</v>
      </c>
      <c r="K278" s="479">
        <f>+K276+K277+K269+K270</f>
        <v>830025.61297604779</v>
      </c>
      <c r="L278" s="819">
        <f t="shared" si="31"/>
        <v>7.2537249610106644E-2</v>
      </c>
      <c r="M278" s="479">
        <f>+M276+M277+M269+M270</f>
        <v>1007598.8740303292</v>
      </c>
      <c r="N278" s="820">
        <f t="shared" si="32"/>
        <v>8.071768597535281E-2</v>
      </c>
      <c r="P278" s="455"/>
      <c r="R278" s="455"/>
      <c r="V278" s="789"/>
      <c r="W278" s="455"/>
      <c r="X278" s="455"/>
      <c r="Y278" s="455"/>
      <c r="Z278" s="455"/>
      <c r="AA278" s="455"/>
    </row>
    <row r="279" spans="2:27" ht="13.5" customHeight="1" x14ac:dyDescent="0.2">
      <c r="C279" s="686" t="s">
        <v>200</v>
      </c>
      <c r="D279" s="463" t="s">
        <v>302</v>
      </c>
      <c r="E279" s="477">
        <v>0</v>
      </c>
      <c r="F279" s="477"/>
      <c r="G279" s="477">
        <v>0</v>
      </c>
      <c r="H279" s="477"/>
      <c r="I279" s="477">
        <v>0</v>
      </c>
      <c r="J279" s="477"/>
      <c r="K279" s="477">
        <v>0</v>
      </c>
      <c r="L279" s="477"/>
      <c r="M279" s="477">
        <v>0</v>
      </c>
      <c r="N279" s="476"/>
      <c r="V279" s="789"/>
    </row>
    <row r="280" spans="2:27" ht="13.5" customHeight="1" x14ac:dyDescent="0.2">
      <c r="C280" s="686" t="s">
        <v>200</v>
      </c>
      <c r="D280" s="463" t="s">
        <v>303</v>
      </c>
      <c r="E280" s="477">
        <v>0</v>
      </c>
      <c r="F280" s="477"/>
      <c r="G280" s="477">
        <v>0</v>
      </c>
      <c r="H280" s="477"/>
      <c r="I280" s="477">
        <v>0</v>
      </c>
      <c r="J280" s="477"/>
      <c r="K280" s="477">
        <v>0</v>
      </c>
      <c r="L280" s="477"/>
      <c r="M280" s="477">
        <v>0</v>
      </c>
      <c r="N280" s="478"/>
    </row>
    <row r="281" spans="2:27" ht="13.5" customHeight="1" x14ac:dyDescent="0.2">
      <c r="C281" s="689" t="s">
        <v>200</v>
      </c>
      <c r="D281" s="463" t="s">
        <v>304</v>
      </c>
      <c r="E281" s="477">
        <v>0</v>
      </c>
      <c r="F281" s="477"/>
      <c r="G281" s="477">
        <v>0</v>
      </c>
      <c r="H281" s="477"/>
      <c r="I281" s="477">
        <v>0</v>
      </c>
      <c r="J281" s="477"/>
      <c r="K281" s="477">
        <v>0</v>
      </c>
      <c r="L281" s="477"/>
      <c r="M281" s="477">
        <v>0</v>
      </c>
      <c r="N281" s="478"/>
    </row>
    <row r="282" spans="2:27" ht="13.5" customHeight="1" thickBot="1" x14ac:dyDescent="0.25">
      <c r="C282" s="686" t="s">
        <v>200</v>
      </c>
      <c r="D282" s="463" t="s">
        <v>305</v>
      </c>
      <c r="E282" s="481">
        <v>0</v>
      </c>
      <c r="F282" s="481"/>
      <c r="G282" s="481">
        <v>0</v>
      </c>
      <c r="H282" s="481"/>
      <c r="I282" s="481">
        <v>0</v>
      </c>
      <c r="J282" s="481"/>
      <c r="K282" s="481">
        <v>0</v>
      </c>
      <c r="L282" s="481"/>
      <c r="M282" s="481">
        <v>0</v>
      </c>
      <c r="N282" s="482"/>
    </row>
    <row r="283" spans="2:27" ht="13.5" customHeight="1" thickBot="1" x14ac:dyDescent="0.25">
      <c r="C283" s="907"/>
      <c r="D283" s="908"/>
      <c r="E283" s="613">
        <f>SUM(E279:E282)</f>
        <v>0</v>
      </c>
      <c r="F283" s="613"/>
      <c r="G283" s="613"/>
      <c r="H283" s="613"/>
      <c r="I283" s="613"/>
      <c r="J283" s="613"/>
      <c r="K283" s="613"/>
      <c r="L283" s="613"/>
      <c r="M283" s="613"/>
      <c r="N283" s="893"/>
    </row>
    <row r="284" spans="2:27" ht="13.5" customHeight="1" thickBot="1" x14ac:dyDescent="0.25">
      <c r="C284" s="696" t="s">
        <v>306</v>
      </c>
      <c r="D284" s="614"/>
      <c r="E284" s="475"/>
      <c r="F284" s="475"/>
      <c r="G284" s="475"/>
      <c r="H284" s="475"/>
      <c r="I284" s="475"/>
      <c r="J284" s="475"/>
      <c r="K284" s="475"/>
      <c r="L284" s="475"/>
      <c r="M284" s="475"/>
      <c r="N284" s="476"/>
    </row>
    <row r="285" spans="2:27" ht="13.5" customHeight="1" x14ac:dyDescent="0.2">
      <c r="C285" s="686"/>
      <c r="D285" s="559" t="s">
        <v>307</v>
      </c>
      <c r="E285" s="475"/>
      <c r="F285" s="477"/>
      <c r="G285" s="477">
        <v>0</v>
      </c>
      <c r="H285" s="477"/>
      <c r="I285" s="477">
        <v>0</v>
      </c>
      <c r="J285" s="477"/>
      <c r="K285" s="477">
        <v>0</v>
      </c>
      <c r="L285" s="477"/>
      <c r="M285" s="477">
        <v>0</v>
      </c>
      <c r="N285" s="478"/>
    </row>
    <row r="286" spans="2:27" ht="13.5" customHeight="1" x14ac:dyDescent="0.2">
      <c r="C286" s="686"/>
      <c r="D286" s="463" t="s">
        <v>308</v>
      </c>
      <c r="E286" s="606">
        <v>0</v>
      </c>
      <c r="F286" s="606"/>
      <c r="G286" s="606">
        <v>0</v>
      </c>
      <c r="H286" s="606"/>
      <c r="I286" s="606">
        <v>0</v>
      </c>
      <c r="J286" s="606"/>
      <c r="K286" s="606">
        <v>0</v>
      </c>
      <c r="L286" s="606"/>
      <c r="M286" s="606">
        <v>0</v>
      </c>
      <c r="N286" s="894"/>
    </row>
    <row r="287" spans="2:27" ht="13.5" customHeight="1" thickBot="1" x14ac:dyDescent="0.25">
      <c r="C287" s="686"/>
      <c r="D287" s="463" t="s">
        <v>308</v>
      </c>
      <c r="E287" s="477">
        <v>0</v>
      </c>
      <c r="F287" s="477"/>
      <c r="G287" s="477">
        <v>0</v>
      </c>
      <c r="H287" s="477"/>
      <c r="I287" s="477">
        <v>0</v>
      </c>
      <c r="J287" s="477"/>
      <c r="K287" s="477">
        <v>0</v>
      </c>
      <c r="L287" s="477"/>
      <c r="M287" s="477">
        <v>0</v>
      </c>
      <c r="N287" s="478"/>
    </row>
    <row r="288" spans="2:27" ht="13.5" customHeight="1" thickBot="1" x14ac:dyDescent="0.25">
      <c r="C288" s="697" t="s">
        <v>309</v>
      </c>
      <c r="D288" s="420"/>
      <c r="E288" s="480">
        <f>SUM(E285:E287)</f>
        <v>0</v>
      </c>
      <c r="F288" s="480"/>
      <c r="G288" s="480">
        <f>SUM(G284:G287)</f>
        <v>0</v>
      </c>
      <c r="H288" s="480"/>
      <c r="I288" s="480">
        <f>SUM(I284:I287)</f>
        <v>0</v>
      </c>
      <c r="J288" s="480"/>
      <c r="K288" s="480">
        <f>SUM(K284:K287)</f>
        <v>0</v>
      </c>
      <c r="L288" s="480"/>
      <c r="M288" s="479">
        <f>SUM(M284:M287)</f>
        <v>0</v>
      </c>
      <c r="N288" s="480"/>
    </row>
    <row r="289" spans="2:27" ht="13.5" customHeight="1" thickBot="1" x14ac:dyDescent="0.25">
      <c r="C289" s="697" t="s">
        <v>310</v>
      </c>
      <c r="D289" s="420"/>
      <c r="E289" s="481">
        <v>0</v>
      </c>
      <c r="F289" s="481"/>
      <c r="G289" s="481">
        <v>0</v>
      </c>
      <c r="H289" s="481"/>
      <c r="I289" s="481">
        <v>0</v>
      </c>
      <c r="J289" s="481"/>
      <c r="K289" s="481">
        <v>0</v>
      </c>
      <c r="L289" s="481"/>
      <c r="M289" s="481">
        <v>0</v>
      </c>
      <c r="N289" s="482"/>
    </row>
    <row r="290" spans="2:27" ht="15.75" thickBot="1" x14ac:dyDescent="0.3">
      <c r="C290" s="803" t="s">
        <v>311</v>
      </c>
      <c r="D290" s="804"/>
      <c r="E290" s="805">
        <f>+E278+E259+E235+E219+E197</f>
        <v>3955406.9780760002</v>
      </c>
      <c r="F290" s="824">
        <f>+E290/E104</f>
        <v>0.42547041408651598</v>
      </c>
      <c r="G290" s="805">
        <f>+G278+G259+G235+G219+G197</f>
        <v>4128941.3143779007</v>
      </c>
      <c r="H290" s="824">
        <f>+G290/G104</f>
        <v>0.42076131614643819</v>
      </c>
      <c r="I290" s="805">
        <f>+I278+I259+I235+I219+I197</f>
        <v>4282923.9653206086</v>
      </c>
      <c r="J290" s="824">
        <f>+I290/I104</f>
        <v>0.39211489594494076</v>
      </c>
      <c r="K290" s="805">
        <f>+K278+K259+K235+K219+K197</f>
        <v>4480421.7846679995</v>
      </c>
      <c r="L290" s="824">
        <f>+K290/K104</f>
        <v>0.3915511380278342</v>
      </c>
      <c r="M290" s="806">
        <f>+M278+M259+M235+M219+M197</f>
        <v>4743056.8785564546</v>
      </c>
      <c r="N290" s="892">
        <f>+M290/M104</f>
        <v>0.37996129764931946</v>
      </c>
      <c r="Q290" s="320"/>
      <c r="R290" s="320"/>
      <c r="S290" s="320"/>
      <c r="V290" s="789"/>
      <c r="W290" s="455"/>
      <c r="X290" s="455"/>
      <c r="Y290" s="455"/>
      <c r="Z290" s="455"/>
      <c r="AA290" s="455"/>
    </row>
    <row r="291" spans="2:27" ht="15.75" thickBot="1" x14ac:dyDescent="0.3">
      <c r="C291" s="698" t="s">
        <v>312</v>
      </c>
      <c r="D291" s="640"/>
      <c r="E291" s="641">
        <f>+E290+E172</f>
        <v>8166192.1730760001</v>
      </c>
      <c r="F291" s="825">
        <f>+E291/E104</f>
        <v>0.87841104206140985</v>
      </c>
      <c r="G291" s="641">
        <f>+G290+G172</f>
        <v>8551835.7548779007</v>
      </c>
      <c r="H291" s="825">
        <f>+G291/G104</f>
        <v>0.8714780360671559</v>
      </c>
      <c r="I291" s="641">
        <f>+I290+I172</f>
        <v>9481989.5453206077</v>
      </c>
      <c r="J291" s="825">
        <f>+I291/I104</f>
        <v>0.86810538174849061</v>
      </c>
      <c r="K291" s="641">
        <f>+K290+K172</f>
        <v>9877753.7057961263</v>
      </c>
      <c r="L291" s="825">
        <f>+K291/K104</f>
        <v>0.86323250143506813</v>
      </c>
      <c r="M291" s="681">
        <f>+M290+M172</f>
        <v>10486259.235322284</v>
      </c>
      <c r="N291" s="896">
        <f>+M291/M104</f>
        <v>0.84004319757448398</v>
      </c>
      <c r="Q291" s="320"/>
      <c r="R291" s="320"/>
      <c r="S291" s="320"/>
      <c r="W291" s="453"/>
    </row>
    <row r="292" spans="2:27" ht="15.75" thickBot="1" x14ac:dyDescent="0.3">
      <c r="C292" s="699" t="s">
        <v>313</v>
      </c>
      <c r="D292" s="496"/>
      <c r="E292" s="422">
        <f>+E104-E291</f>
        <v>1130357.8269239999</v>
      </c>
      <c r="F292" s="802"/>
      <c r="G292" s="422">
        <f>+G104-G291</f>
        <v>1261189.2451220974</v>
      </c>
      <c r="H292" s="422"/>
      <c r="I292" s="422">
        <f>+I104-I291</f>
        <v>1440635.4546793923</v>
      </c>
      <c r="J292" s="422"/>
      <c r="K292" s="422">
        <f>+K104-K291</f>
        <v>1564996.2942038737</v>
      </c>
      <c r="L292" s="421"/>
      <c r="M292" s="421">
        <f>+M104-M291</f>
        <v>1996740.7646777164</v>
      </c>
      <c r="N292" s="446"/>
      <c r="Q292" s="648"/>
      <c r="R292" s="648"/>
      <c r="S292" s="648"/>
      <c r="W292" s="455"/>
    </row>
    <row r="293" spans="2:27" ht="13.5" hidden="1" thickBot="1" x14ac:dyDescent="0.25">
      <c r="C293" s="700" t="s">
        <v>611</v>
      </c>
      <c r="D293" s="496"/>
      <c r="E293" s="422">
        <f>+E306</f>
        <v>464827.5</v>
      </c>
      <c r="F293" s="422"/>
      <c r="G293" s="422">
        <f>+G306</f>
        <v>392521</v>
      </c>
      <c r="H293" s="422"/>
      <c r="I293" s="422">
        <f>+I306</f>
        <v>436905.00000000006</v>
      </c>
      <c r="J293" s="422"/>
      <c r="K293" s="422">
        <f>+K306</f>
        <v>343282.50000000006</v>
      </c>
      <c r="L293" s="421"/>
      <c r="M293" s="421">
        <f>+M306</f>
        <v>249660.00000000006</v>
      </c>
      <c r="N293" s="446"/>
      <c r="Q293" s="648"/>
      <c r="R293" s="648"/>
      <c r="S293" s="648"/>
    </row>
    <row r="294" spans="2:27" ht="13.5" hidden="1" thickBot="1" x14ac:dyDescent="0.25">
      <c r="B294" s="455"/>
      <c r="C294" s="701" t="s">
        <v>314</v>
      </c>
      <c r="D294" s="657"/>
      <c r="E294" s="658">
        <f>+E292-E293</f>
        <v>665530.32692399994</v>
      </c>
      <c r="F294" s="658"/>
      <c r="G294" s="658">
        <f>+G292-G293</f>
        <v>868668.24512209743</v>
      </c>
      <c r="H294" s="658"/>
      <c r="I294" s="658">
        <f>+I292-I293</f>
        <v>1003730.4546793923</v>
      </c>
      <c r="J294" s="658"/>
      <c r="K294" s="658">
        <f>+K292-K293</f>
        <v>1221713.7942038737</v>
      </c>
      <c r="L294" s="827"/>
      <c r="M294" s="827">
        <f>+M292-M293</f>
        <v>1747080.7646777164</v>
      </c>
      <c r="N294" s="446"/>
      <c r="Q294" s="648"/>
      <c r="R294" s="648"/>
      <c r="S294" s="648"/>
    </row>
    <row r="295" spans="2:27" ht="15.75" thickBot="1" x14ac:dyDescent="0.3">
      <c r="B295" s="455"/>
      <c r="C295" s="702" t="s">
        <v>315</v>
      </c>
      <c r="D295" s="662"/>
      <c r="E295" s="656">
        <f>+E292/E104</f>
        <v>0.12158895793859012</v>
      </c>
      <c r="F295" s="656"/>
      <c r="G295" s="656">
        <f>+G292/G104</f>
        <v>0.12852196393284412</v>
      </c>
      <c r="H295" s="656"/>
      <c r="I295" s="656">
        <f>+I292/I104</f>
        <v>0.13189461825150936</v>
      </c>
      <c r="J295" s="656"/>
      <c r="K295" s="656">
        <f>+K292/K104</f>
        <v>0.13676749856493184</v>
      </c>
      <c r="L295" s="656"/>
      <c r="M295" s="895">
        <f>+M292/M104</f>
        <v>0.15995680242551602</v>
      </c>
      <c r="N295" s="446"/>
      <c r="Q295" s="648"/>
      <c r="R295" s="648"/>
      <c r="S295" s="648"/>
      <c r="W295" s="769"/>
    </row>
    <row r="296" spans="2:27" ht="15.75" thickBot="1" x14ac:dyDescent="0.3">
      <c r="B296" s="455"/>
      <c r="C296" s="909"/>
      <c r="D296" s="910"/>
      <c r="E296" s="911"/>
      <c r="F296" s="911"/>
      <c r="G296" s="911"/>
      <c r="H296" s="911"/>
      <c r="I296" s="911"/>
      <c r="J296" s="911"/>
      <c r="K296" s="911"/>
      <c r="L296" s="911"/>
      <c r="M296" s="911"/>
      <c r="N296" s="898"/>
      <c r="Q296" s="648"/>
      <c r="R296" s="648"/>
      <c r="S296" s="648"/>
      <c r="W296" s="769"/>
    </row>
    <row r="297" spans="2:27" ht="15.75" thickBot="1" x14ac:dyDescent="0.3">
      <c r="B297" s="455"/>
      <c r="C297" s="909"/>
      <c r="D297" s="910"/>
      <c r="E297" s="911"/>
      <c r="F297" s="911"/>
      <c r="G297" s="911"/>
      <c r="H297" s="911"/>
      <c r="I297" s="911"/>
      <c r="J297" s="911"/>
      <c r="K297" s="911"/>
      <c r="L297" s="911"/>
      <c r="M297" s="911"/>
      <c r="N297" s="898"/>
      <c r="Q297" s="648"/>
      <c r="R297" s="648"/>
      <c r="S297" s="648"/>
      <c r="W297" s="769"/>
    </row>
    <row r="298" spans="2:27" ht="15" x14ac:dyDescent="0.25">
      <c r="B298" s="455"/>
      <c r="C298" s="703"/>
      <c r="D298" s="659"/>
      <c r="E298" s="660"/>
      <c r="F298" s="660"/>
      <c r="G298" s="660"/>
      <c r="H298" s="660"/>
      <c r="I298" s="660"/>
      <c r="J298" s="660"/>
      <c r="K298" s="660"/>
      <c r="L298" s="660"/>
      <c r="M298" s="660"/>
      <c r="N298" s="898"/>
      <c r="Q298" s="912">
        <v>13600000</v>
      </c>
      <c r="R298" s="648"/>
      <c r="S298" s="648"/>
      <c r="W298" s="769"/>
    </row>
    <row r="299" spans="2:27" ht="13.5" hidden="1" customHeight="1" thickBot="1" x14ac:dyDescent="0.25">
      <c r="B299" s="455"/>
      <c r="C299" s="704" t="s">
        <v>316</v>
      </c>
      <c r="D299" s="661"/>
      <c r="E299" s="632">
        <f>+E294/E300</f>
        <v>4.4368688461599998E-2</v>
      </c>
      <c r="F299" s="632"/>
      <c r="G299" s="632">
        <f>+G294/G300</f>
        <v>5.7911216341473164E-2</v>
      </c>
      <c r="H299" s="632"/>
      <c r="I299" s="632">
        <f>+I294/I300</f>
        <v>6.6915363645292825E-2</v>
      </c>
      <c r="J299" s="632"/>
      <c r="K299" s="632">
        <f>+K294/K300</f>
        <v>8.144758628025825E-2</v>
      </c>
      <c r="L299" s="632"/>
      <c r="M299" s="632">
        <f>+M294/M300</f>
        <v>0.11647205097851443</v>
      </c>
      <c r="N299" s="899"/>
      <c r="Q299" s="912"/>
      <c r="R299" s="648"/>
      <c r="S299" s="648"/>
    </row>
    <row r="300" spans="2:27" ht="13.5" hidden="1" customHeight="1" thickBot="1" x14ac:dyDescent="0.25">
      <c r="B300" s="455"/>
      <c r="C300" s="704" t="s">
        <v>317</v>
      </c>
      <c r="D300" s="661"/>
      <c r="E300" s="633">
        <v>15000000</v>
      </c>
      <c r="F300" s="633"/>
      <c r="G300" s="633">
        <f>+E300</f>
        <v>15000000</v>
      </c>
      <c r="H300" s="633"/>
      <c r="I300" s="633">
        <f>+G300</f>
        <v>15000000</v>
      </c>
      <c r="J300" s="633"/>
      <c r="K300" s="633">
        <f>+I300</f>
        <v>15000000</v>
      </c>
      <c r="L300" s="633"/>
      <c r="M300" s="682">
        <f>+K300</f>
        <v>15000000</v>
      </c>
      <c r="N300" s="897"/>
      <c r="Q300" s="912"/>
      <c r="R300" s="648"/>
      <c r="S300" s="648"/>
    </row>
    <row r="301" spans="2:27" ht="20.25" hidden="1" thickTop="1" thickBot="1" x14ac:dyDescent="0.35">
      <c r="B301" s="455"/>
      <c r="C301" s="987" t="s">
        <v>322</v>
      </c>
      <c r="D301" s="988"/>
      <c r="E301" s="988"/>
      <c r="F301" s="988"/>
      <c r="G301" s="988"/>
      <c r="H301" s="988"/>
      <c r="I301" s="988"/>
      <c r="J301" s="988"/>
      <c r="K301" s="988"/>
      <c r="L301" s="988"/>
      <c r="M301" s="989"/>
      <c r="N301" s="497"/>
      <c r="O301" s="558">
        <f>+SUM(E299:M299)/5</f>
        <v>7.3422981141427729E-2</v>
      </c>
      <c r="Q301" s="913"/>
      <c r="R301" s="320"/>
      <c r="S301" s="320"/>
      <c r="W301" s="769"/>
    </row>
    <row r="302" spans="2:27" ht="15.75" hidden="1" thickBot="1" x14ac:dyDescent="0.3">
      <c r="C302" s="699" t="s">
        <v>313</v>
      </c>
      <c r="D302" s="505"/>
      <c r="E302" s="639">
        <f>+E104-E291</f>
        <v>1130357.8269239999</v>
      </c>
      <c r="F302" s="639"/>
      <c r="G302" s="639">
        <f>+G104-G291</f>
        <v>1261189.2451220974</v>
      </c>
      <c r="H302" s="639"/>
      <c r="I302" s="639">
        <f>+I104-I291</f>
        <v>1440635.4546793923</v>
      </c>
      <c r="J302" s="639"/>
      <c r="K302" s="639">
        <f>+K104-K291</f>
        <v>1564996.2942038737</v>
      </c>
      <c r="L302" s="485"/>
      <c r="M302" s="683">
        <f>+M104-M291</f>
        <v>1996740.7646777164</v>
      </c>
      <c r="N302" s="841">
        <f>+N104-N291</f>
        <v>-0.84004319757448398</v>
      </c>
      <c r="Q302" s="914"/>
      <c r="R302" s="455"/>
      <c r="S302" s="455"/>
      <c r="W302" s="455"/>
    </row>
    <row r="303" spans="2:27" ht="13.5" hidden="1" thickBot="1" x14ac:dyDescent="0.25">
      <c r="C303" s="990" t="s">
        <v>318</v>
      </c>
      <c r="D303" s="991"/>
      <c r="E303" s="644">
        <f>+'5yr'!O286</f>
        <v>1074000</v>
      </c>
      <c r="F303" s="644"/>
      <c r="G303" s="644">
        <f>+'5yr'!AB286</f>
        <v>1074000</v>
      </c>
      <c r="H303" s="644"/>
      <c r="I303" s="644">
        <f>+'5yr'!AO286</f>
        <v>1074000</v>
      </c>
      <c r="J303" s="644"/>
      <c r="K303" s="644">
        <f>+'5yr'!BB286</f>
        <v>1074000</v>
      </c>
      <c r="L303" s="644"/>
      <c r="M303" s="644">
        <f>+'5yr'!BO286</f>
        <v>1074000</v>
      </c>
      <c r="N303" s="900"/>
      <c r="Q303" s="914"/>
      <c r="R303" s="455"/>
      <c r="S303" s="455"/>
    </row>
    <row r="304" spans="2:27" ht="13.5" hidden="1" customHeight="1" thickBot="1" x14ac:dyDescent="0.25">
      <c r="C304" s="1001" t="s">
        <v>284</v>
      </c>
      <c r="D304" s="1002"/>
      <c r="E304" s="618">
        <v>0</v>
      </c>
      <c r="F304" s="618"/>
      <c r="G304" s="618">
        <v>0</v>
      </c>
      <c r="H304" s="618"/>
      <c r="I304" s="618">
        <v>0</v>
      </c>
      <c r="J304" s="618"/>
      <c r="K304" s="618">
        <v>0</v>
      </c>
      <c r="L304" s="617"/>
      <c r="M304" s="617">
        <v>0</v>
      </c>
      <c r="N304" s="900"/>
      <c r="Q304" s="914"/>
      <c r="R304" s="455"/>
      <c r="S304" s="455"/>
    </row>
    <row r="305" spans="1:23" ht="15.75" hidden="1" thickBot="1" x14ac:dyDescent="0.3">
      <c r="C305" s="705" t="s">
        <v>319</v>
      </c>
      <c r="D305" s="649"/>
      <c r="E305" s="650">
        <f>+E302+E303+E304</f>
        <v>2204357.8269239999</v>
      </c>
      <c r="F305" s="650"/>
      <c r="G305" s="650">
        <f>+G302+G303+G304</f>
        <v>2335189.2451220974</v>
      </c>
      <c r="H305" s="650"/>
      <c r="I305" s="650">
        <f>+I302+I303+I304</f>
        <v>2514635.4546793923</v>
      </c>
      <c r="J305" s="650"/>
      <c r="K305" s="650">
        <f>+K302+K303+K304</f>
        <v>2638996.2942038737</v>
      </c>
      <c r="L305" s="650"/>
      <c r="M305" s="650">
        <f>+M302+M303+M304</f>
        <v>3070740.7646777164</v>
      </c>
      <c r="N305" s="900"/>
      <c r="Q305" s="914"/>
      <c r="R305" s="455"/>
      <c r="S305" s="455"/>
    </row>
    <row r="306" spans="1:23" ht="15.75" hidden="1" thickBot="1" x14ac:dyDescent="0.3">
      <c r="C306" s="706" t="s">
        <v>320</v>
      </c>
      <c r="D306" s="654"/>
      <c r="E306" s="655">
        <f>+E104*('5yr'!$A316-2%)</f>
        <v>464827.5</v>
      </c>
      <c r="F306" s="846">
        <f t="shared" ref="F306:L306" si="33">+E306/E$104</f>
        <v>0.05</v>
      </c>
      <c r="G306" s="655">
        <f>+G104*('5yr'!$A316-3%)</f>
        <v>392521</v>
      </c>
      <c r="H306" s="846">
        <f t="shared" si="33"/>
        <v>4.0000000000000008E-2</v>
      </c>
      <c r="I306" s="655">
        <f>+I104*('5yr'!$A316-3%)</f>
        <v>436905.00000000006</v>
      </c>
      <c r="J306" s="846">
        <f t="shared" si="33"/>
        <v>4.0000000000000008E-2</v>
      </c>
      <c r="K306" s="655">
        <f>+K104*('5yr'!$A316-4%)</f>
        <v>343282.50000000006</v>
      </c>
      <c r="L306" s="846">
        <f t="shared" si="33"/>
        <v>3.0000000000000006E-2</v>
      </c>
      <c r="M306" s="655">
        <f>+M104*('5yr'!$A316-5%)</f>
        <v>249660.00000000006</v>
      </c>
      <c r="N306" s="901"/>
      <c r="Q306" s="914"/>
      <c r="R306" s="455"/>
      <c r="S306" s="455"/>
    </row>
    <row r="307" spans="1:23" ht="15.75" hidden="1" thickBot="1" x14ac:dyDescent="0.3">
      <c r="C307" s="707" t="s">
        <v>321</v>
      </c>
      <c r="D307" s="652"/>
      <c r="E307" s="653">
        <f>+E305-E306</f>
        <v>1739530.3269239999</v>
      </c>
      <c r="F307" s="653"/>
      <c r="G307" s="653">
        <f>+G305-G306</f>
        <v>1942668.2451220974</v>
      </c>
      <c r="H307" s="653"/>
      <c r="I307" s="653">
        <f>+I305-I306</f>
        <v>2077730.4546793923</v>
      </c>
      <c r="J307" s="653"/>
      <c r="K307" s="653">
        <f>+K305-K306</f>
        <v>2295713.7942038737</v>
      </c>
      <c r="L307" s="653"/>
      <c r="M307" s="653">
        <f>+M305-M306</f>
        <v>2821080.7646777164</v>
      </c>
      <c r="N307" s="902"/>
      <c r="Q307" s="914"/>
      <c r="R307" s="455"/>
      <c r="S307" s="455"/>
      <c r="W307" s="320"/>
    </row>
    <row r="308" spans="1:23" ht="15" hidden="1" x14ac:dyDescent="0.25">
      <c r="B308" s="455">
        <f>+E294-'5 Yr Proforma P&amp;L Format'!E203</f>
        <v>-6286.5000000009313</v>
      </c>
      <c r="C308" s="706"/>
      <c r="D308" s="654"/>
      <c r="E308" s="655"/>
      <c r="F308" s="655"/>
      <c r="G308" s="655"/>
      <c r="H308" s="655"/>
      <c r="I308" s="655"/>
      <c r="J308" s="655"/>
      <c r="K308" s="655"/>
      <c r="L308" s="655"/>
      <c r="M308" s="655"/>
      <c r="N308" s="842"/>
      <c r="Q308" s="914"/>
      <c r="R308" s="455"/>
      <c r="S308" s="455"/>
    </row>
    <row r="309" spans="1:23" ht="20.25" hidden="1" thickTop="1" thickBot="1" x14ac:dyDescent="0.35">
      <c r="B309">
        <v>6286.5</v>
      </c>
      <c r="C309" s="987" t="s">
        <v>322</v>
      </c>
      <c r="D309" s="988"/>
      <c r="E309" s="988"/>
      <c r="F309" s="988"/>
      <c r="G309" s="988"/>
      <c r="H309" s="988"/>
      <c r="I309" s="988"/>
      <c r="J309" s="988"/>
      <c r="K309" s="988"/>
      <c r="L309" s="988"/>
      <c r="M309" s="1000"/>
      <c r="N309" s="842"/>
      <c r="Q309" s="914"/>
      <c r="R309" s="455"/>
      <c r="S309" s="455"/>
    </row>
    <row r="310" spans="1:23" ht="13.5" hidden="1" customHeight="1" thickTop="1" x14ac:dyDescent="0.3">
      <c r="B310" s="455">
        <f>SUM(B308:B309)</f>
        <v>-9.3132257461547852E-10</v>
      </c>
      <c r="C310" s="708"/>
      <c r="D310" s="646"/>
      <c r="E310" s="646"/>
      <c r="F310" s="646"/>
      <c r="G310" s="646"/>
      <c r="H310" s="646"/>
      <c r="I310" s="646"/>
      <c r="J310" s="646"/>
      <c r="K310" s="646"/>
      <c r="L310" s="646"/>
      <c r="N310" s="842"/>
      <c r="Q310" s="914"/>
      <c r="R310" s="455"/>
      <c r="S310" s="455"/>
    </row>
    <row r="311" spans="1:23" ht="15" hidden="1" x14ac:dyDescent="0.25">
      <c r="C311" s="709"/>
      <c r="D311" s="647"/>
      <c r="E311" s="651"/>
      <c r="F311" s="651"/>
      <c r="G311" s="651"/>
      <c r="H311" s="651"/>
      <c r="I311" s="651"/>
      <c r="J311" s="651"/>
      <c r="K311" s="651"/>
      <c r="L311" s="651"/>
      <c r="M311" s="651"/>
      <c r="N311" s="842"/>
      <c r="Q311" s="914"/>
      <c r="R311" s="455"/>
      <c r="S311" s="455"/>
    </row>
    <row r="312" spans="1:23" ht="13.5" hidden="1" customHeight="1" x14ac:dyDescent="0.2">
      <c r="C312" s="684"/>
      <c r="M312" s="833"/>
      <c r="Q312" s="914"/>
    </row>
    <row r="313" spans="1:23" ht="13.5" hidden="1" customHeight="1" x14ac:dyDescent="0.2">
      <c r="C313" s="684"/>
      <c r="M313" s="833"/>
      <c r="P313" s="555"/>
      <c r="Q313" s="914"/>
    </row>
    <row r="314" spans="1:23" ht="12.75" hidden="1" customHeight="1" x14ac:dyDescent="0.2">
      <c r="C314" s="684"/>
      <c r="M314" s="833"/>
      <c r="N314" s="320"/>
      <c r="Q314" s="914"/>
    </row>
    <row r="315" spans="1:23" hidden="1" x14ac:dyDescent="0.2">
      <c r="C315" s="684"/>
      <c r="M315" s="833"/>
      <c r="Q315" s="914"/>
    </row>
    <row r="316" spans="1:23" hidden="1" x14ac:dyDescent="0.2">
      <c r="C316" s="684"/>
      <c r="D316" s="39"/>
      <c r="E316" s="39"/>
      <c r="F316" s="39"/>
      <c r="G316" s="39"/>
      <c r="H316" s="39"/>
      <c r="I316" s="39"/>
      <c r="J316" s="39"/>
      <c r="K316" s="39"/>
      <c r="L316" s="39"/>
      <c r="M316" s="834"/>
      <c r="Q316" s="914"/>
    </row>
    <row r="317" spans="1:23" hidden="1" x14ac:dyDescent="0.2">
      <c r="B317">
        <v>1</v>
      </c>
      <c r="C317" s="693"/>
      <c r="D317" s="615" t="s">
        <v>323</v>
      </c>
      <c r="E317" s="477">
        <f>+SUMIF(B$80:B$290,1,E$80:E$290)</f>
        <v>3368925.5999999996</v>
      </c>
      <c r="F317" s="477"/>
      <c r="G317" s="477">
        <f>+G218+G196+G148+G134+G119-G115-G117-G131-G133-G145-G147-G193-G195-G215-G217+G276-G275-G274-G273-G116-G132-G146-G194-G216</f>
        <v>3526491.7199999993</v>
      </c>
      <c r="H317" s="477"/>
      <c r="I317" s="477">
        <f>+I218+I196+I148+I134+I119-I115-I117-I131-I133-I145-I147-I193-I195-I215-I217+I276-I275-I274-I273-I116-I132-I146-I194-I216</f>
        <v>4018696.3679999998</v>
      </c>
      <c r="J317" s="477"/>
      <c r="K317" s="477">
        <f>+K218+K196+K148+K134+K119-K115-K117-K131-K133-K145-K147-K193-K195-K215-K217+K276-K275-K274-K273-K116-K132-K146-K194-K216</f>
        <v>4159593.5014500003</v>
      </c>
      <c r="L317" s="477"/>
      <c r="M317" s="478">
        <f>+M218+M196+M148+M134+M119-M115-M117-M131-M133-M145-M147-M193-M195-M215-M217+M276-M275-M274-M273-M116-M132-M146-M194-M216</f>
        <v>4380699.3923062505</v>
      </c>
      <c r="Q317" s="914"/>
    </row>
    <row r="318" spans="1:23" hidden="1" x14ac:dyDescent="0.2">
      <c r="A318" s="455">
        <f>+E318-'5 Yr Proforma P&amp;L Format'!E85</f>
        <v>-27119.89320000002</v>
      </c>
      <c r="B318">
        <v>3</v>
      </c>
      <c r="C318" s="693"/>
      <c r="D318" s="615" t="s">
        <v>324</v>
      </c>
      <c r="E318" s="477">
        <f>+SUMIF(B$80:B$290,3,E$80:E$290)</f>
        <v>168446.28</v>
      </c>
      <c r="F318" s="477"/>
      <c r="G318" s="477">
        <f>+G215+G193+G145+G131+G115+G273</f>
        <v>176324.58600000001</v>
      </c>
      <c r="H318" s="477"/>
      <c r="I318" s="477">
        <f>+I215+I193+I145+I131+I115+I273</f>
        <v>200934.81839999999</v>
      </c>
      <c r="J318" s="477"/>
      <c r="K318" s="477">
        <f>+K215+K193+K145+K131+K115+K273</f>
        <v>207979.67507250005</v>
      </c>
      <c r="L318" s="477"/>
      <c r="M318" s="478">
        <f>+M215+M193+M145+M131+M115+M273</f>
        <v>217175.26565718759</v>
      </c>
      <c r="Q318" s="914"/>
    </row>
    <row r="319" spans="1:23" hidden="1" x14ac:dyDescent="0.2">
      <c r="A319" s="455">
        <f>+E319-'5 Yr Proforma P&amp;L Format'!E81</f>
        <v>-38461.323779999919</v>
      </c>
      <c r="B319">
        <v>2</v>
      </c>
      <c r="C319" s="693"/>
      <c r="D319" s="615" t="s">
        <v>325</v>
      </c>
      <c r="E319" s="477">
        <f>+SUMIF(B$80:B$290,2,E$80:E$290)</f>
        <v>277936.36200000002</v>
      </c>
      <c r="F319" s="477"/>
      <c r="G319" s="477">
        <f>+G217+G195+G147+G133+G117+G275</f>
        <v>290935.56690000003</v>
      </c>
      <c r="H319" s="477"/>
      <c r="I319" s="477">
        <f>+I217+I195+I147+I133+I117+I275</f>
        <v>331542.45035999996</v>
      </c>
      <c r="J319" s="477"/>
      <c r="K319" s="477">
        <f>+K217+K195+K147+K133+K117+K275</f>
        <v>343166.46386962506</v>
      </c>
      <c r="L319" s="477"/>
      <c r="M319" s="478">
        <f>+M217+M195+M147+M133+M117+M275</f>
        <v>361407.69986526575</v>
      </c>
      <c r="Q319" s="914"/>
    </row>
    <row r="320" spans="1:23" hidden="1" x14ac:dyDescent="0.2">
      <c r="A320" s="455">
        <f>+E320-'5 Yr Proforma P&amp;L Format'!E87</f>
        <v>-16271.935920000018</v>
      </c>
      <c r="B320">
        <v>4</v>
      </c>
      <c r="C320" s="693"/>
      <c r="D320" s="604" t="s">
        <v>326</v>
      </c>
      <c r="E320" s="477">
        <f>+SUMIF(B$80:B$290,4,E$80:E$290)</f>
        <v>101067.76799999998</v>
      </c>
      <c r="F320" s="477"/>
      <c r="G320" s="477">
        <f>+G274+G194+G146+G132+G116++G216</f>
        <v>105794.7516</v>
      </c>
      <c r="H320" s="477"/>
      <c r="I320" s="477">
        <f>+I274+I194+I146+I132+I116++I216</f>
        <v>120560.89103999999</v>
      </c>
      <c r="J320" s="477"/>
      <c r="K320" s="477">
        <f>+K274+K194+K146+K132+K116++K216</f>
        <v>124787.80504350002</v>
      </c>
      <c r="L320" s="477"/>
      <c r="M320" s="478">
        <f>+M274+M194+M146+M132+M116++M216</f>
        <v>131420.98176918752</v>
      </c>
      <c r="Q320" s="914"/>
    </row>
    <row r="321" spans="1:20" ht="13.5" hidden="1" thickBot="1" x14ac:dyDescent="0.25">
      <c r="C321" s="776"/>
      <c r="D321" s="619" t="s">
        <v>327</v>
      </c>
      <c r="E321" s="617">
        <f>SUM(E317:E320)</f>
        <v>3916376.01</v>
      </c>
      <c r="F321" s="617"/>
      <c r="G321" s="617">
        <f>SUM(G317:G320)</f>
        <v>4099546.6244999995</v>
      </c>
      <c r="H321" s="617"/>
      <c r="I321" s="617">
        <f>SUM(I317:I320)</f>
        <v>4671734.5278000003</v>
      </c>
      <c r="J321" s="617"/>
      <c r="K321" s="617">
        <f>SUM(K317:K320)</f>
        <v>4835527.4454356255</v>
      </c>
      <c r="L321" s="617"/>
      <c r="M321" s="618">
        <f>SUM(M317:M320)</f>
        <v>5090703.3395978911</v>
      </c>
      <c r="Q321" s="914"/>
    </row>
    <row r="322" spans="1:20" hidden="1" x14ac:dyDescent="0.2">
      <c r="B322">
        <v>5</v>
      </c>
      <c r="C322" s="693"/>
      <c r="D322" s="616" t="s">
        <v>328</v>
      </c>
      <c r="E322" s="477">
        <f>+SUMIF(B$80:B$290,5,E$80:E$290)</f>
        <v>542397.86400000006</v>
      </c>
      <c r="F322" s="477"/>
      <c r="G322" s="477">
        <f>+G258-G255-G257-G256</f>
        <v>555957.81060000008</v>
      </c>
      <c r="H322" s="477"/>
      <c r="I322" s="477">
        <f>+I258-I255-I257-I256</f>
        <v>569856.75586500007</v>
      </c>
      <c r="J322" s="477"/>
      <c r="K322" s="477">
        <f>+K258-K255-K257-K256</f>
        <v>584103.17476162501</v>
      </c>
      <c r="L322" s="477"/>
      <c r="M322" s="478">
        <f>+M258-M255-M257-M256</f>
        <v>598705.75413066568</v>
      </c>
      <c r="Q322" s="914"/>
    </row>
    <row r="323" spans="1:20" hidden="1" x14ac:dyDescent="0.2">
      <c r="A323" s="455">
        <f>+A319+E324</f>
        <v>6286.5000000000873</v>
      </c>
      <c r="B323">
        <v>7</v>
      </c>
      <c r="C323" s="693"/>
      <c r="D323" s="611" t="s">
        <v>290</v>
      </c>
      <c r="E323" s="477">
        <f>+SUMIF(B$80:B$290,7,E$80:E$290)</f>
        <v>27119.893200000006</v>
      </c>
      <c r="F323" s="477"/>
      <c r="G323" s="477">
        <f>+G255</f>
        <v>27797.890530000004</v>
      </c>
      <c r="H323" s="477"/>
      <c r="I323" s="477">
        <f>+I255</f>
        <v>28492.837793250004</v>
      </c>
      <c r="J323" s="477"/>
      <c r="K323" s="477">
        <f>+K255</f>
        <v>29205.158738081253</v>
      </c>
      <c r="L323" s="477"/>
      <c r="M323" s="478">
        <f>+M255</f>
        <v>29935.287706533287</v>
      </c>
      <c r="P323" s="455"/>
      <c r="Q323" s="914"/>
      <c r="R323" s="455"/>
      <c r="S323" s="455"/>
      <c r="T323" s="455"/>
    </row>
    <row r="324" spans="1:20" hidden="1" x14ac:dyDescent="0.2">
      <c r="A324" s="455">
        <f>+A320+E325</f>
        <v>-1.6370904631912708E-11</v>
      </c>
      <c r="B324">
        <v>6</v>
      </c>
      <c r="C324" s="693"/>
      <c r="D324" s="611" t="s">
        <v>292</v>
      </c>
      <c r="E324" s="477">
        <f>+SUMIF(B$80:B$290,6,E$80:E$290)</f>
        <v>44747.823780000006</v>
      </c>
      <c r="F324" s="477"/>
      <c r="G324" s="477">
        <f>+G257</f>
        <v>45866.519374500007</v>
      </c>
      <c r="H324" s="477"/>
      <c r="I324" s="477">
        <f>+I257</f>
        <v>47013.182358862505</v>
      </c>
      <c r="J324" s="477"/>
      <c r="K324" s="477">
        <f>+K257</f>
        <v>48188.511917834068</v>
      </c>
      <c r="L324" s="477"/>
      <c r="M324" s="478">
        <f>+M257</f>
        <v>49393.224715779921</v>
      </c>
      <c r="Q324" s="914"/>
    </row>
    <row r="325" spans="1:20" hidden="1" x14ac:dyDescent="0.2">
      <c r="B325">
        <v>8</v>
      </c>
      <c r="C325" s="693"/>
      <c r="D325" s="611" t="s">
        <v>329</v>
      </c>
      <c r="E325" s="477">
        <f>+SUMIF(B$80:B$290,8,E$80:E$290)</f>
        <v>16271.935920000002</v>
      </c>
      <c r="F325" s="477"/>
      <c r="G325" s="477">
        <f>+G256</f>
        <v>16678.734318000003</v>
      </c>
      <c r="H325" s="477"/>
      <c r="I325" s="477">
        <f>+I256</f>
        <v>17095.70267595</v>
      </c>
      <c r="J325" s="477"/>
      <c r="K325" s="477">
        <f>+K256</f>
        <v>17523.095242848751</v>
      </c>
      <c r="L325" s="477"/>
      <c r="M325" s="478">
        <f>+M256</f>
        <v>17961.172623919971</v>
      </c>
      <c r="Q325" s="914"/>
    </row>
    <row r="326" spans="1:20" ht="13.5" hidden="1" thickBot="1" x14ac:dyDescent="0.25">
      <c r="C326" s="776"/>
      <c r="D326" s="619" t="s">
        <v>330</v>
      </c>
      <c r="E326" s="617">
        <f>+E322+E323+E324+E325</f>
        <v>630537.51690000005</v>
      </c>
      <c r="F326" s="617"/>
      <c r="G326" s="617">
        <f>+G322+G323+G324+G325</f>
        <v>646300.95482250012</v>
      </c>
      <c r="H326" s="617"/>
      <c r="I326" s="617">
        <f>+I322+I323+I324+I325</f>
        <v>662458.47869306256</v>
      </c>
      <c r="J326" s="617"/>
      <c r="K326" s="617">
        <f>+K322+K323+K324+K325</f>
        <v>679019.94066038902</v>
      </c>
      <c r="L326" s="617"/>
      <c r="M326" s="618">
        <f>+M322+M323+M324+M325</f>
        <v>695995.43917689892</v>
      </c>
      <c r="Q326" s="914"/>
    </row>
    <row r="327" spans="1:20" ht="13.5" hidden="1" thickBot="1" x14ac:dyDescent="0.25">
      <c r="C327" s="971" t="s">
        <v>331</v>
      </c>
      <c r="D327" s="968"/>
      <c r="E327" s="617">
        <f>+E321+E326</f>
        <v>4546913.5268999999</v>
      </c>
      <c r="F327" s="617"/>
      <c r="G327" s="617">
        <f>+G321+G326</f>
        <v>4745847.5793224992</v>
      </c>
      <c r="H327" s="617"/>
      <c r="I327" s="617">
        <f>+I321+I326</f>
        <v>5334193.0064930627</v>
      </c>
      <c r="J327" s="617"/>
      <c r="K327" s="617">
        <f>+K321+K326</f>
        <v>5514547.3860960146</v>
      </c>
      <c r="L327" s="617"/>
      <c r="M327" s="618">
        <f>+M321+M326</f>
        <v>5786698.7787747905</v>
      </c>
      <c r="Q327" s="914"/>
    </row>
    <row r="328" spans="1:20" ht="25.5" hidden="1" customHeight="1" thickBot="1" x14ac:dyDescent="0.25">
      <c r="C328" s="998" t="s">
        <v>145</v>
      </c>
      <c r="D328" s="999"/>
      <c r="E328" s="793">
        <f>+E327/E104</f>
        <v>0.48909687216225373</v>
      </c>
      <c r="F328" s="793"/>
      <c r="G328" s="793">
        <f>+G327/G104</f>
        <v>0.48362738088637297</v>
      </c>
      <c r="H328" s="793"/>
      <c r="I328" s="793">
        <f>+I327/I104</f>
        <v>0.48836181838093523</v>
      </c>
      <c r="J328" s="793"/>
      <c r="K328" s="793">
        <f>+K327/K104</f>
        <v>0.48192500807026412</v>
      </c>
      <c r="L328" s="793"/>
      <c r="M328" s="794">
        <f>+M327/M104</f>
        <v>0.46356635254143957</v>
      </c>
      <c r="Q328" s="914"/>
    </row>
    <row r="329" spans="1:20" ht="13.5" hidden="1" customHeight="1" x14ac:dyDescent="0.2">
      <c r="C329" s="346"/>
      <c r="D329" s="836"/>
      <c r="E329" s="840"/>
      <c r="F329" s="840"/>
      <c r="G329" s="840"/>
      <c r="H329" s="840"/>
      <c r="I329" s="840"/>
      <c r="J329" s="840"/>
      <c r="K329" s="840"/>
      <c r="L329" s="840"/>
      <c r="M329" s="840"/>
      <c r="Q329" s="914"/>
    </row>
    <row r="330" spans="1:20" ht="12.75" hidden="1" customHeight="1" x14ac:dyDescent="0.2">
      <c r="C330" s="994" t="s">
        <v>32</v>
      </c>
      <c r="D330" s="995"/>
      <c r="E330" s="477"/>
      <c r="F330" s="477"/>
      <c r="G330" s="477"/>
      <c r="H330" s="477"/>
      <c r="I330" s="477"/>
      <c r="J330" s="477"/>
      <c r="K330" s="477"/>
      <c r="L330" s="477"/>
      <c r="M330" s="478"/>
      <c r="Q330" s="914"/>
    </row>
    <row r="331" spans="1:20" ht="12.75" hidden="1" customHeight="1" x14ac:dyDescent="0.2">
      <c r="C331" s="837"/>
      <c r="D331" s="604" t="s">
        <v>295</v>
      </c>
      <c r="E331" s="477">
        <f>+'5yr'!$O$71</f>
        <v>9296.5499999999975</v>
      </c>
      <c r="F331" s="477"/>
      <c r="G331" s="477">
        <f>+'5yr'!$AO$71</f>
        <v>10922.625</v>
      </c>
      <c r="H331" s="477"/>
      <c r="I331" s="477">
        <f>+'5yr'!$AO$71</f>
        <v>10922.625</v>
      </c>
      <c r="J331" s="477"/>
      <c r="K331" s="477">
        <f>+'5yr'!$BB$71</f>
        <v>11442.75</v>
      </c>
      <c r="L331" s="477"/>
      <c r="M331" s="478">
        <f>+'5yr'!$BO$44</f>
        <v>44296.356547493167</v>
      </c>
      <c r="Q331" s="914"/>
    </row>
    <row r="332" spans="1:20" ht="12.75" hidden="1" customHeight="1" x14ac:dyDescent="0.2">
      <c r="C332" s="837"/>
      <c r="D332" s="604" t="s">
        <v>296</v>
      </c>
      <c r="E332" s="477">
        <f>+'5yr'!$O$44</f>
        <v>34516.111175999999</v>
      </c>
      <c r="F332" s="477"/>
      <c r="G332" s="477">
        <f>+'5yr'!$AO$44</f>
        <v>40686.701327545314</v>
      </c>
      <c r="H332" s="477"/>
      <c r="I332" s="477">
        <f>+'5yr'!$AO$44</f>
        <v>40686.701327545314</v>
      </c>
      <c r="J332" s="477"/>
      <c r="K332" s="477">
        <f>+'5yr'!$BB$44</f>
        <v>42170.894700110417</v>
      </c>
      <c r="L332" s="477"/>
      <c r="M332" s="478">
        <f>+'5yr'!$BO$71</f>
        <v>12483</v>
      </c>
      <c r="Q332" s="914"/>
    </row>
    <row r="333" spans="1:20" ht="12.75" hidden="1" customHeight="1" x14ac:dyDescent="0.2">
      <c r="C333" s="838"/>
      <c r="D333" s="463" t="s">
        <v>76</v>
      </c>
      <c r="E333" s="477">
        <f>+'5yr'!O$135</f>
        <v>178200.00000000003</v>
      </c>
      <c r="F333" s="477"/>
      <c r="G333" s="477">
        <f>+'5yr'!AB$135</f>
        <v>182655.00000000003</v>
      </c>
      <c r="H333" s="477"/>
      <c r="I333" s="477">
        <f>+'5yr'!AO$135</f>
        <v>187221.37500000003</v>
      </c>
      <c r="J333" s="477"/>
      <c r="K333" s="477">
        <f>+'5yr'!BB$135</f>
        <v>191901.90937499996</v>
      </c>
      <c r="L333" s="477"/>
      <c r="M333" s="478">
        <f>+'5yr'!BO$135</f>
        <v>196699.45710937501</v>
      </c>
      <c r="Q333" s="914"/>
    </row>
    <row r="334" spans="1:20" ht="13.5" hidden="1" customHeight="1" x14ac:dyDescent="0.2">
      <c r="C334" s="838"/>
      <c r="D334" s="463" t="s">
        <v>77</v>
      </c>
      <c r="E334" s="477">
        <f>+'5yr'!O$136</f>
        <v>76377.60000000002</v>
      </c>
      <c r="F334" s="477"/>
      <c r="G334" s="477">
        <f>+'5yr'!AB$136</f>
        <v>78287.039999999994</v>
      </c>
      <c r="H334" s="477"/>
      <c r="I334" s="477">
        <f>+'5yr'!AO$136</f>
        <v>80244.216000000015</v>
      </c>
      <c r="J334" s="477"/>
      <c r="K334" s="477">
        <f>+'5yr'!BB$136</f>
        <v>82250.321400000015</v>
      </c>
      <c r="L334" s="477"/>
      <c r="M334" s="478">
        <f>+'5yr'!BO$136</f>
        <v>84306.579435000021</v>
      </c>
      <c r="Q334" s="914"/>
    </row>
    <row r="335" spans="1:20" ht="12.75" hidden="1" customHeight="1" x14ac:dyDescent="0.2">
      <c r="C335" s="429"/>
      <c r="D335" s="188" t="s">
        <v>297</v>
      </c>
      <c r="E335" s="477">
        <f>+SUM(E333:E334)*'5yr'!$C$26</f>
        <v>12728.880000000003</v>
      </c>
      <c r="F335" s="477"/>
      <c r="G335" s="477">
        <f>+SUM(G333:G334)*'5yr'!$C$26</f>
        <v>13047.102000000003</v>
      </c>
      <c r="H335" s="477"/>
      <c r="I335" s="477">
        <f>+SUM(I333:I334)*'5yr'!$C$26</f>
        <v>13373.279550000001</v>
      </c>
      <c r="J335" s="477"/>
      <c r="K335" s="477">
        <f>+SUM(K333:K334)*'5yr'!$C$26</f>
        <v>13707.611538749998</v>
      </c>
      <c r="L335" s="477"/>
      <c r="M335" s="478">
        <f>+SUM(M333:M334)*'5yr'!$C$26</f>
        <v>14050.301827218751</v>
      </c>
      <c r="Q335" s="914"/>
    </row>
    <row r="336" spans="1:20" ht="12.75" hidden="1" customHeight="1" thickBot="1" x14ac:dyDescent="0.25">
      <c r="C336" s="839" t="s">
        <v>200</v>
      </c>
      <c r="D336" s="188" t="s">
        <v>299</v>
      </c>
      <c r="E336" s="477">
        <f>+SUM(E334:E335)*'5yr'!$C$24</f>
        <v>7351.2846000000027</v>
      </c>
      <c r="F336" s="477"/>
      <c r="G336" s="477">
        <f>+SUM(G334:G335)*'5yr'!$C$24</f>
        <v>7535.0667149999999</v>
      </c>
      <c r="H336" s="477"/>
      <c r="I336" s="477">
        <f>+SUM(I334:I335)*'5yr'!$C$24</f>
        <v>7723.4433828750025</v>
      </c>
      <c r="J336" s="477"/>
      <c r="K336" s="477">
        <f>+SUM(K334:K335)*'5yr'!$C$24</f>
        <v>7916.5294674468769</v>
      </c>
      <c r="L336" s="477"/>
      <c r="M336" s="478">
        <f>+SUM(M334:M335)*'5yr'!$C$24</f>
        <v>8114.4427041330491</v>
      </c>
      <c r="Q336" s="914"/>
    </row>
    <row r="337" spans="3:17" ht="13.5" hidden="1" customHeight="1" thickBot="1" x14ac:dyDescent="0.25">
      <c r="C337" s="962" t="s">
        <v>300</v>
      </c>
      <c r="D337" s="968"/>
      <c r="E337" s="480">
        <f>SUM(E333:E336)</f>
        <v>274657.76460000005</v>
      </c>
      <c r="F337" s="479"/>
      <c r="G337" s="479">
        <f>SUM(G330:G336)</f>
        <v>333133.53504254535</v>
      </c>
      <c r="H337" s="479"/>
      <c r="I337" s="479">
        <f>SUM(I330:I336)</f>
        <v>340171.64026042033</v>
      </c>
      <c r="J337" s="479"/>
      <c r="K337" s="479">
        <f>SUM(K330:K336)</f>
        <v>349390.01648130728</v>
      </c>
      <c r="L337" s="479"/>
      <c r="M337" s="480">
        <f>SUM(M330:M336)</f>
        <v>359950.13762321998</v>
      </c>
      <c r="Q337" s="914"/>
    </row>
    <row r="338" spans="3:17" ht="12.75" hidden="1" customHeight="1" x14ac:dyDescent="0.2"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Q338" s="914"/>
    </row>
    <row r="339" spans="3:17" ht="12.75" hidden="1" customHeight="1" x14ac:dyDescent="0.2"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Q339" s="914"/>
    </row>
    <row r="340" spans="3:17" ht="12.75" hidden="1" customHeight="1" x14ac:dyDescent="0.2"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Q340" s="914"/>
    </row>
    <row r="341" spans="3:17" ht="12.75" hidden="1" customHeight="1" x14ac:dyDescent="0.2"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Q341" s="914"/>
    </row>
    <row r="342" spans="3:17" ht="12.75" hidden="1" customHeight="1" x14ac:dyDescent="0.2"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Q342" s="914"/>
    </row>
    <row r="343" spans="3:17" ht="12.75" hidden="1" customHeight="1" x14ac:dyDescent="0.2"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Q343" s="914"/>
    </row>
    <row r="344" spans="3:17" ht="12.75" hidden="1" customHeight="1" x14ac:dyDescent="0.2"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Q344" s="914"/>
    </row>
    <row r="345" spans="3:17" ht="12.75" hidden="1" customHeight="1" x14ac:dyDescent="0.2"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Q345" s="914"/>
    </row>
    <row r="346" spans="3:17" hidden="1" x14ac:dyDescent="0.2">
      <c r="D346" s="39" t="s">
        <v>607</v>
      </c>
      <c r="E346" s="456">
        <f>+'ProFormaS Table Format'!C304</f>
        <v>4513217.5268999999</v>
      </c>
      <c r="F346" s="456"/>
      <c r="G346" s="456">
        <f>+'ProFormaS Table Format'!D304</f>
        <v>4711309.1793225007</v>
      </c>
      <c r="H346" s="456"/>
      <c r="I346" s="456">
        <f>+'ProFormaS Table Format'!E304</f>
        <v>5298791.1464930624</v>
      </c>
      <c r="J346" s="456"/>
      <c r="K346" s="456">
        <f>+'ProFormaS Table Format'!F304</f>
        <v>5478260.479596016</v>
      </c>
      <c r="L346" s="456"/>
      <c r="M346" s="456">
        <f>+'ProFormaS Table Format'!G304</f>
        <v>5749504.6996122897</v>
      </c>
      <c r="Q346" s="914"/>
    </row>
    <row r="347" spans="3:17" hidden="1" x14ac:dyDescent="0.2">
      <c r="D347" s="39"/>
      <c r="E347" s="39">
        <f>+E327-E346</f>
        <v>33696</v>
      </c>
      <c r="F347" s="39"/>
      <c r="G347" s="39">
        <f t="shared" ref="G347:M347" si="34">+G327-G346</f>
        <v>34538.39999999851</v>
      </c>
      <c r="H347" s="39"/>
      <c r="I347" s="39">
        <f t="shared" si="34"/>
        <v>35401.860000000335</v>
      </c>
      <c r="J347" s="39"/>
      <c r="K347" s="39">
        <f t="shared" si="34"/>
        <v>36286.906499998644</v>
      </c>
      <c r="L347" s="39"/>
      <c r="M347" s="39">
        <f t="shared" si="34"/>
        <v>37194.079162500799</v>
      </c>
      <c r="Q347" s="914"/>
    </row>
    <row r="348" spans="3:17" hidden="1" x14ac:dyDescent="0.2">
      <c r="D348" s="39"/>
      <c r="E348" s="456">
        <f>+'5 Yr Proforma P&amp;L Format'!E90-'5 Yr Proforma P&amp;L Format'!E86</f>
        <v>4464427.0268999999</v>
      </c>
      <c r="F348" s="456"/>
      <c r="G348" s="456">
        <f>+'5 Yr Proforma P&amp;L Format'!F90-'5 Yr Proforma P&amp;L Format'!F86</f>
        <v>4660635.2577224998</v>
      </c>
      <c r="H348" s="456"/>
      <c r="I348" s="456">
        <f>+'5 Yr Proforma P&amp;L Format'!G90-'5 Yr Proforma P&amp;L Format'!G86</f>
        <v>5250556.7546100328</v>
      </c>
      <c r="J348" s="456"/>
      <c r="K348" s="456">
        <f>+'5 Yr Proforma P&amp;L Format'!H90-'5 Yr Proforma P&amp;L Format'!H86</f>
        <v>5429828.7978595691</v>
      </c>
      <c r="L348" s="456"/>
      <c r="M348" s="456">
        <f>+'5 Yr Proforma P&amp;L Format'!I90-'5 Yr Proforma P&amp;L Format'!I86</f>
        <v>5700082.3403324336</v>
      </c>
      <c r="Q348" s="914"/>
    </row>
    <row r="349" spans="3:17" hidden="1" x14ac:dyDescent="0.2">
      <c r="D349" s="39"/>
      <c r="E349" s="39">
        <f>+E346-E348</f>
        <v>48790.5</v>
      </c>
      <c r="F349" s="39"/>
      <c r="G349" s="39"/>
      <c r="H349" s="39"/>
      <c r="I349" s="39"/>
      <c r="J349" s="39"/>
      <c r="K349" s="39"/>
      <c r="L349" s="39"/>
      <c r="M349" s="39"/>
      <c r="Q349" s="914"/>
    </row>
    <row r="350" spans="3:17" hidden="1" x14ac:dyDescent="0.2"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Q350" s="914"/>
    </row>
    <row r="351" spans="3:17" hidden="1" x14ac:dyDescent="0.2"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Q351" s="914"/>
    </row>
    <row r="352" spans="3:17" hidden="1" x14ac:dyDescent="0.2"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Q352" s="914"/>
    </row>
    <row r="353" spans="2:17" ht="13.5" hidden="1" customHeight="1" x14ac:dyDescent="0.2"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Q353" s="914"/>
    </row>
    <row r="354" spans="2:17" hidden="1" x14ac:dyDescent="0.2"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Q354" s="914"/>
    </row>
    <row r="355" spans="2:17" hidden="1" x14ac:dyDescent="0.2"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Q355" s="914"/>
    </row>
    <row r="356" spans="2:17" ht="15.75" hidden="1" thickBot="1" x14ac:dyDescent="0.3">
      <c r="C356" s="847" t="s">
        <v>315</v>
      </c>
      <c r="D356" s="497"/>
      <c r="E356" s="859">
        <f>+E292/E104</f>
        <v>0.12158895793859012</v>
      </c>
      <c r="F356" s="859"/>
      <c r="G356" s="859">
        <f>+G292/G104</f>
        <v>0.12852196393284412</v>
      </c>
      <c r="H356" s="859"/>
      <c r="I356" s="859">
        <f>+I292/I104</f>
        <v>0.13189461825150936</v>
      </c>
      <c r="J356" s="859"/>
      <c r="K356" s="859">
        <f>+K292/K104</f>
        <v>0.13676749856493184</v>
      </c>
      <c r="L356" s="860"/>
      <c r="M356" s="861">
        <f>+M292/M104</f>
        <v>0.15995680242551602</v>
      </c>
      <c r="Q356" s="914"/>
    </row>
    <row r="357" spans="2:17" hidden="1" x14ac:dyDescent="0.2"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Q357" s="914"/>
    </row>
    <row r="358" spans="2:17" hidden="1" x14ac:dyDescent="0.2"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Q358" s="914"/>
    </row>
    <row r="359" spans="2:17" hidden="1" x14ac:dyDescent="0.2">
      <c r="D359" s="556" t="s">
        <v>145</v>
      </c>
      <c r="E359" s="862">
        <f>+(E119+E134+E148+E196+E211+E212+E213+E215+E216+E217+E271+E272+E273+E274+E275+'5 Yr Proforma P&amp;L Format'!E41)</f>
        <v>4425077.8739999998</v>
      </c>
      <c r="F359" s="560"/>
      <c r="G359" s="560">
        <f>+(G119+G134+G148+G196+G211+G212+G213+G215+G216+G217+G271+G272+G273+G274+G275+'5 Yr Proforma P&amp;L Format'!F41)/G104</f>
        <v>0.47090128019647376</v>
      </c>
      <c r="H359" s="560"/>
      <c r="I359" s="560">
        <f>+(I119+I134+I148+I196+I211+I212+I213+I215+I216+I217+I271+I272+I273+I274+I275+'5 Yr Proforma P&amp;L Format'!G41)/I104</f>
        <v>0.4766426956583239</v>
      </c>
      <c r="J359" s="560"/>
      <c r="K359" s="560">
        <f>+(K119+K134+K148+K196+K211+K212+K213+K215+K216+K217+K271+K272+K273+K274+K275+'5 Yr Proforma P&amp;L Format'!H41)/K104</f>
        <v>0.47045891186098199</v>
      </c>
      <c r="L359" s="560"/>
      <c r="M359" s="560">
        <f>+(M119+M134+M148+M196+M211+M212+M213+M215+M216+M217+M271+M272+M273+M274+M275+'5 Yr Proforma P&amp;L Format'!I41)/M104</f>
        <v>0.45279299964480146</v>
      </c>
      <c r="Q359" s="914"/>
    </row>
    <row r="360" spans="2:17" hidden="1" x14ac:dyDescent="0.2"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Q360" s="914"/>
    </row>
    <row r="361" spans="2:17" hidden="1" x14ac:dyDescent="0.2">
      <c r="D361" s="39"/>
      <c r="E361" s="39">
        <f>+E359-'5 Yr Proforma P&amp;L Format'!E210</f>
        <v>4425077.390063148</v>
      </c>
      <c r="F361" s="39"/>
      <c r="G361" s="39"/>
      <c r="H361" s="39"/>
      <c r="I361" s="39"/>
      <c r="J361" s="39"/>
      <c r="K361" s="39"/>
      <c r="L361" s="39"/>
      <c r="M361" s="39"/>
      <c r="Q361" s="914"/>
    </row>
    <row r="362" spans="2:17" hidden="1" x14ac:dyDescent="0.2"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Q362" s="914"/>
    </row>
    <row r="363" spans="2:17" hidden="1" x14ac:dyDescent="0.2">
      <c r="B363" s="885" t="s">
        <v>654</v>
      </c>
      <c r="D363" s="39"/>
      <c r="E363" s="477">
        <f>+E317+E318+E319+E320+E322+E323+E324+E325</f>
        <v>4546913.5268999999</v>
      </c>
      <c r="F363" s="39"/>
      <c r="G363" s="39"/>
      <c r="H363" s="39"/>
      <c r="I363" s="39"/>
      <c r="J363" s="39"/>
      <c r="K363" s="39"/>
      <c r="L363" s="39"/>
      <c r="M363" s="39"/>
      <c r="Q363" s="914"/>
    </row>
    <row r="364" spans="2:17" hidden="1" x14ac:dyDescent="0.2">
      <c r="B364">
        <v>9</v>
      </c>
      <c r="D364" s="39"/>
      <c r="E364" s="477">
        <f>+SUMIF(B$80:B$290,B364,E$80:E$290)</f>
        <v>180000</v>
      </c>
      <c r="F364" s="39"/>
      <c r="G364" s="39"/>
      <c r="H364" s="39"/>
      <c r="I364" s="39"/>
      <c r="J364" s="39"/>
      <c r="K364" s="39"/>
      <c r="L364" s="39"/>
      <c r="M364" s="39"/>
      <c r="Q364" s="914"/>
    </row>
    <row r="365" spans="2:17" hidden="1" x14ac:dyDescent="0.2">
      <c r="B365">
        <v>10</v>
      </c>
      <c r="D365" s="64"/>
      <c r="E365" s="477">
        <f>+SUMIF(B$80:B$290,B365,E$80:E$290)</f>
        <v>177570.67499999999</v>
      </c>
      <c r="F365" s="39"/>
      <c r="G365" s="39">
        <v>200812.05</v>
      </c>
      <c r="H365" s="39"/>
      <c r="I365" s="39">
        <f>+E365-G365</f>
        <v>-23241.375</v>
      </c>
      <c r="J365" s="39"/>
      <c r="K365" s="64"/>
      <c r="L365" s="64"/>
      <c r="M365" s="64"/>
      <c r="Q365" s="914"/>
    </row>
    <row r="366" spans="2:17" hidden="1" x14ac:dyDescent="0.2">
      <c r="B366">
        <v>11</v>
      </c>
      <c r="D366" s="64"/>
      <c r="E366" s="477">
        <f t="shared" ref="E366:E378" si="35">+SUMIF(B$80:B$290,B366,E$80:E$290)</f>
        <v>65075.849999999991</v>
      </c>
      <c r="F366" s="64"/>
      <c r="G366" s="64"/>
      <c r="H366" s="64"/>
      <c r="I366" s="64">
        <v>3</v>
      </c>
      <c r="J366" s="64"/>
      <c r="K366" s="64"/>
      <c r="L366" s="64"/>
      <c r="M366" s="64"/>
      <c r="Q366" s="914"/>
    </row>
    <row r="367" spans="2:17" hidden="1" x14ac:dyDescent="0.2">
      <c r="B367">
        <v>12</v>
      </c>
      <c r="D367" s="64"/>
      <c r="E367" s="477">
        <f t="shared" si="35"/>
        <v>43812.661175999994</v>
      </c>
      <c r="F367" s="64"/>
      <c r="G367" s="39"/>
      <c r="H367" s="39"/>
      <c r="I367" s="39"/>
      <c r="J367" s="39"/>
      <c r="K367" s="64"/>
      <c r="L367" s="64"/>
      <c r="M367" s="64"/>
      <c r="Q367" s="914"/>
    </row>
    <row r="368" spans="2:17" hidden="1" x14ac:dyDescent="0.2">
      <c r="B368">
        <v>13</v>
      </c>
      <c r="D368" s="507"/>
      <c r="E368" s="477">
        <f t="shared" si="35"/>
        <v>273750</v>
      </c>
      <c r="F368" s="507"/>
      <c r="G368" s="507"/>
      <c r="H368" s="507"/>
      <c r="I368" s="507"/>
      <c r="J368" s="507"/>
      <c r="K368" s="507"/>
      <c r="L368" s="507"/>
      <c r="M368" s="507"/>
      <c r="Q368" s="914"/>
    </row>
    <row r="369" spans="2:17" hidden="1" x14ac:dyDescent="0.2">
      <c r="B369">
        <v>14</v>
      </c>
      <c r="E369" s="477">
        <f t="shared" si="35"/>
        <v>175704.79499999998</v>
      </c>
      <c r="Q369" s="914"/>
    </row>
    <row r="370" spans="2:17" hidden="1" x14ac:dyDescent="0.2">
      <c r="B370">
        <v>15</v>
      </c>
      <c r="E370" s="477">
        <f t="shared" si="35"/>
        <v>128292.38999999998</v>
      </c>
      <c r="Q370" s="914"/>
    </row>
    <row r="371" spans="2:17" hidden="1" x14ac:dyDescent="0.2">
      <c r="B371">
        <v>16</v>
      </c>
      <c r="E371" s="477">
        <f t="shared" si="35"/>
        <v>102262.05</v>
      </c>
      <c r="Q371" s="914"/>
    </row>
    <row r="372" spans="2:17" hidden="1" x14ac:dyDescent="0.2">
      <c r="B372">
        <v>17</v>
      </c>
      <c r="E372" s="477">
        <f t="shared" si="35"/>
        <v>106910.32499999998</v>
      </c>
      <c r="Q372" s="914"/>
    </row>
    <row r="373" spans="2:17" hidden="1" x14ac:dyDescent="0.2">
      <c r="B373">
        <v>18</v>
      </c>
      <c r="E373" s="477">
        <f t="shared" si="35"/>
        <v>226482.74999999997</v>
      </c>
      <c r="Q373" s="914"/>
    </row>
    <row r="374" spans="2:17" hidden="1" x14ac:dyDescent="0.2">
      <c r="B374">
        <v>19</v>
      </c>
      <c r="E374" s="477">
        <f t="shared" si="35"/>
        <v>1222744.8</v>
      </c>
      <c r="Q374" s="914"/>
    </row>
    <row r="375" spans="2:17" hidden="1" x14ac:dyDescent="0.2">
      <c r="B375">
        <v>20</v>
      </c>
      <c r="E375" s="477">
        <f t="shared" si="35"/>
        <v>350048.24999999994</v>
      </c>
      <c r="Q375" s="914"/>
    </row>
    <row r="376" spans="2:17" hidden="1" x14ac:dyDescent="0.2">
      <c r="B376">
        <v>21</v>
      </c>
      <c r="E376" s="477">
        <f t="shared" si="35"/>
        <v>143000</v>
      </c>
      <c r="Q376" s="914"/>
    </row>
    <row r="377" spans="2:17" hidden="1" x14ac:dyDescent="0.2">
      <c r="B377">
        <v>22</v>
      </c>
      <c r="E377" s="477">
        <f t="shared" si="35"/>
        <v>219100.00000000003</v>
      </c>
      <c r="Q377" s="914"/>
    </row>
    <row r="378" spans="2:17" hidden="1" x14ac:dyDescent="0.2">
      <c r="E378" s="477">
        <f t="shared" si="35"/>
        <v>0</v>
      </c>
      <c r="Q378" s="914"/>
    </row>
    <row r="379" spans="2:17" hidden="1" x14ac:dyDescent="0.2">
      <c r="Q379" s="914"/>
    </row>
    <row r="380" spans="2:17" hidden="1" x14ac:dyDescent="0.2">
      <c r="Q380" s="914"/>
    </row>
    <row r="381" spans="2:17" hidden="1" x14ac:dyDescent="0.2">
      <c r="Q381" s="914"/>
    </row>
    <row r="382" spans="2:17" hidden="1" x14ac:dyDescent="0.2">
      <c r="Q382" s="914"/>
    </row>
    <row r="383" spans="2:17" hidden="1" x14ac:dyDescent="0.2">
      <c r="Q383" s="914"/>
    </row>
    <row r="384" spans="2:17" hidden="1" x14ac:dyDescent="0.2">
      <c r="Q384" s="914"/>
    </row>
    <row r="385" spans="4:17" hidden="1" x14ac:dyDescent="0.2">
      <c r="Q385" s="914"/>
    </row>
    <row r="386" spans="4:17" hidden="1" x14ac:dyDescent="0.2">
      <c r="Q386" s="914"/>
    </row>
    <row r="387" spans="4:17" hidden="1" x14ac:dyDescent="0.2">
      <c r="Q387" s="914"/>
    </row>
    <row r="388" spans="4:17" hidden="1" x14ac:dyDescent="0.2">
      <c r="Q388" s="914"/>
    </row>
    <row r="389" spans="4:17" hidden="1" x14ac:dyDescent="0.2">
      <c r="Q389" s="914"/>
    </row>
    <row r="390" spans="4:17" hidden="1" x14ac:dyDescent="0.2">
      <c r="Q390" s="914"/>
    </row>
    <row r="391" spans="4:17" x14ac:dyDescent="0.2">
      <c r="D391" s="465" t="s">
        <v>655</v>
      </c>
      <c r="E391" s="915">
        <v>169553.67</v>
      </c>
      <c r="G391" s="320">
        <f>+G292*0.15</f>
        <v>189178.38676831461</v>
      </c>
      <c r="I391" s="320">
        <f>+I292*0.15</f>
        <v>216095.31820190884</v>
      </c>
      <c r="K391" s="320">
        <f>+K292*0.15</f>
        <v>234749.44413058105</v>
      </c>
      <c r="M391" s="320">
        <f>+M292*0.15</f>
        <v>299511.11470165744</v>
      </c>
      <c r="P391" s="455">
        <f>+E391+G391+I391+K391+M391</f>
        <v>1109087.9338024622</v>
      </c>
      <c r="Q391" s="913">
        <f>+Q298*0.15</f>
        <v>2040000</v>
      </c>
    </row>
  </sheetData>
  <mergeCells count="38">
    <mergeCell ref="C303:D303"/>
    <mergeCell ref="C218:D218"/>
    <mergeCell ref="C330:D330"/>
    <mergeCell ref="C235:D235"/>
    <mergeCell ref="C259:D259"/>
    <mergeCell ref="C328:D328"/>
    <mergeCell ref="C309:M309"/>
    <mergeCell ref="C304:D304"/>
    <mergeCell ref="C327:D327"/>
    <mergeCell ref="C267:D267"/>
    <mergeCell ref="C268:D268"/>
    <mergeCell ref="C276:D276"/>
    <mergeCell ref="C277:D277"/>
    <mergeCell ref="C278:D278"/>
    <mergeCell ref="C337:D337"/>
    <mergeCell ref="C105:D105"/>
    <mergeCell ref="C119:D119"/>
    <mergeCell ref="C134:D134"/>
    <mergeCell ref="C148:D148"/>
    <mergeCell ref="C172:D172"/>
    <mergeCell ref="C173:D173"/>
    <mergeCell ref="C182:D182"/>
    <mergeCell ref="C150:D150"/>
    <mergeCell ref="C171:D171"/>
    <mergeCell ref="C236:D236"/>
    <mergeCell ref="C198:D198"/>
    <mergeCell ref="C210:D210"/>
    <mergeCell ref="C301:M301"/>
    <mergeCell ref="C183:D183"/>
    <mergeCell ref="C196:D196"/>
    <mergeCell ref="C175:N175"/>
    <mergeCell ref="C80:N80"/>
    <mergeCell ref="C260:N260"/>
    <mergeCell ref="E50:I53"/>
    <mergeCell ref="E57:I60"/>
    <mergeCell ref="C197:D197"/>
    <mergeCell ref="C219:D219"/>
    <mergeCell ref="C220:D220"/>
  </mergeCells>
  <phoneticPr fontId="13" type="noConversion"/>
  <pageMargins left="0" right="0" top="0.25" bottom="0.25" header="0.3" footer="0.3"/>
  <pageSetup paperSize="5" orientation="landscape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1:O263"/>
  <sheetViews>
    <sheetView topLeftCell="C186" zoomScale="112" zoomScaleNormal="112" workbookViewId="0">
      <selection activeCell="E207" sqref="E207"/>
    </sheetView>
  </sheetViews>
  <sheetFormatPr defaultRowHeight="12.75" x14ac:dyDescent="0.2"/>
  <cols>
    <col min="1" max="2" width="9.140625" hidden="1" customWidth="1"/>
    <col min="3" max="3" width="5.28515625" customWidth="1"/>
    <col min="4" max="4" width="29.5703125" customWidth="1"/>
    <col min="5" max="5" width="19" customWidth="1"/>
    <col min="6" max="6" width="19.5703125" customWidth="1"/>
    <col min="7" max="7" width="16.85546875" customWidth="1"/>
    <col min="8" max="8" width="17.7109375" customWidth="1"/>
    <col min="9" max="9" width="18.140625" customWidth="1"/>
    <col min="10" max="10" width="3.28515625" hidden="1" customWidth="1"/>
    <col min="11" max="11" width="9.140625" customWidth="1"/>
    <col min="12" max="15" width="14" bestFit="1" customWidth="1"/>
  </cols>
  <sheetData>
    <row r="1" spans="1:10" ht="21" thickBot="1" x14ac:dyDescent="0.35">
      <c r="A1" s="346"/>
      <c r="B1" s="259"/>
      <c r="C1" s="955" t="s">
        <v>178</v>
      </c>
      <c r="D1" s="956"/>
      <c r="E1" s="956"/>
      <c r="F1" s="956"/>
      <c r="G1" s="956"/>
      <c r="H1" s="956"/>
      <c r="I1" s="1006"/>
    </row>
    <row r="2" spans="1:10" ht="13.5" thickBot="1" x14ac:dyDescent="0.25">
      <c r="A2" s="346"/>
      <c r="B2" s="259"/>
      <c r="C2" s="259"/>
      <c r="D2" s="259"/>
      <c r="E2" s="413" t="str">
        <f>+'Forecast COS'!T2</f>
        <v>Year 1</v>
      </c>
      <c r="F2" s="413" t="str">
        <f>+'Forecast COS'!AG2</f>
        <v>Year 2</v>
      </c>
      <c r="G2" s="413" t="str">
        <f>+'Forecast COS'!AT2</f>
        <v>Year 3</v>
      </c>
      <c r="H2" s="413" t="str">
        <f>+'Forecast COS'!BG2</f>
        <v>Year 4</v>
      </c>
      <c r="I2" s="438" t="str">
        <f>+'Forecast COS'!BT2</f>
        <v>Year 5</v>
      </c>
      <c r="J2" s="446"/>
    </row>
    <row r="3" spans="1:10" ht="13.5" thickBot="1" x14ac:dyDescent="0.25">
      <c r="A3" s="412"/>
      <c r="B3" s="457"/>
      <c r="C3" s="458"/>
      <c r="D3" s="459" t="s">
        <v>179</v>
      </c>
      <c r="E3" s="471">
        <f>+'Forecast COS'!H6</f>
        <v>18</v>
      </c>
      <c r="F3" s="471">
        <f>+'Forecast COS'!U6</f>
        <v>19</v>
      </c>
      <c r="G3" s="471">
        <f>+'Forecast COS'!AH6</f>
        <v>21</v>
      </c>
      <c r="H3" s="471">
        <f>+'Forecast COS'!AU6</f>
        <v>22</v>
      </c>
      <c r="I3" s="472">
        <f>+'Forecast COS'!BH6</f>
        <v>24</v>
      </c>
      <c r="J3" s="438"/>
    </row>
    <row r="4" spans="1:10" ht="13.5" hidden="1" thickBot="1" x14ac:dyDescent="0.25">
      <c r="A4" s="412"/>
      <c r="B4" s="457"/>
      <c r="C4" s="458"/>
      <c r="D4" s="459"/>
      <c r="E4" s="413"/>
      <c r="F4" s="413"/>
      <c r="G4" s="413"/>
      <c r="H4" s="413"/>
      <c r="I4" s="438"/>
      <c r="J4" s="438"/>
    </row>
    <row r="5" spans="1:10" ht="13.5" thickBot="1" x14ac:dyDescent="0.25">
      <c r="A5" s="412"/>
      <c r="B5" s="457"/>
      <c r="C5" s="458"/>
      <c r="D5" s="459" t="s">
        <v>180</v>
      </c>
      <c r="E5" s="414">
        <f>+'Forecast COS'!T7</f>
        <v>6570</v>
      </c>
      <c r="F5" s="414">
        <f>+'Forecast COS'!AG7</f>
        <v>6935.0000000000009</v>
      </c>
      <c r="G5" s="414">
        <f>+'Forecast COS'!AT7</f>
        <v>7665</v>
      </c>
      <c r="H5" s="414">
        <f>+'Forecast COS'!BG7</f>
        <v>8030.0000000000009</v>
      </c>
      <c r="I5" s="439">
        <f>+'Forecast COS'!BT7</f>
        <v>8760</v>
      </c>
      <c r="J5" s="439"/>
    </row>
    <row r="6" spans="1:10" ht="13.5" thickBot="1" x14ac:dyDescent="0.25">
      <c r="A6" s="415"/>
      <c r="B6" s="189"/>
      <c r="C6" s="460"/>
      <c r="D6" s="459" t="s">
        <v>181</v>
      </c>
      <c r="E6" s="473">
        <v>1415</v>
      </c>
      <c r="F6" s="473">
        <f>+'Forecast COS'!C8</f>
        <v>1415</v>
      </c>
      <c r="G6" s="473">
        <f>+'Forecast COS'!D8</f>
        <v>1425</v>
      </c>
      <c r="H6" s="473">
        <f>+'Forecast COS'!E8</f>
        <v>1425</v>
      </c>
      <c r="I6" s="474">
        <f>+'Forecast COS'!F8</f>
        <v>1425</v>
      </c>
      <c r="J6" s="440"/>
    </row>
    <row r="7" spans="1:10" ht="18.75" thickBot="1" x14ac:dyDescent="0.3">
      <c r="A7" s="461" t="s">
        <v>332</v>
      </c>
      <c r="B7" s="462"/>
      <c r="C7" s="460"/>
      <c r="D7" s="463"/>
      <c r="E7" s="416"/>
      <c r="F7" s="416"/>
      <c r="G7" s="416"/>
      <c r="H7" s="416"/>
      <c r="I7" s="417"/>
      <c r="J7" s="417"/>
    </row>
    <row r="8" spans="1:10" hidden="1" x14ac:dyDescent="0.2">
      <c r="A8" s="415"/>
      <c r="B8" s="189"/>
      <c r="C8" s="460"/>
      <c r="D8" s="463" t="s">
        <v>182</v>
      </c>
      <c r="E8" s="416">
        <f>+'Forecast COS'!T8</f>
        <v>9296550</v>
      </c>
      <c r="F8" s="416">
        <f>+'Forecast COS'!AG8</f>
        <v>9813024.9999999981</v>
      </c>
      <c r="G8" s="416">
        <f>+'Forecast COS'!AT8</f>
        <v>10922625</v>
      </c>
      <c r="H8" s="416">
        <f>+'Forecast COS'!BG8</f>
        <v>11442750</v>
      </c>
      <c r="I8" s="417">
        <f>+'Forecast COS'!BT8</f>
        <v>12483000</v>
      </c>
      <c r="J8" s="417"/>
    </row>
    <row r="9" spans="1:10" hidden="1" x14ac:dyDescent="0.2">
      <c r="A9" s="415"/>
      <c r="B9" s="189"/>
      <c r="C9" s="460"/>
      <c r="D9" s="463" t="s">
        <v>183</v>
      </c>
      <c r="E9" s="416">
        <v>0</v>
      </c>
      <c r="F9" s="416">
        <v>0</v>
      </c>
      <c r="G9" s="416">
        <v>0</v>
      </c>
      <c r="H9" s="416">
        <v>0</v>
      </c>
      <c r="I9" s="417">
        <v>0</v>
      </c>
      <c r="J9" s="417"/>
    </row>
    <row r="10" spans="1:10" hidden="1" x14ac:dyDescent="0.2">
      <c r="A10" s="415"/>
      <c r="B10" s="189"/>
      <c r="C10" s="460"/>
      <c r="D10" s="463" t="s">
        <v>184</v>
      </c>
      <c r="E10" s="416">
        <v>0</v>
      </c>
      <c r="F10" s="416">
        <v>0</v>
      </c>
      <c r="G10" s="416">
        <v>0</v>
      </c>
      <c r="H10" s="416">
        <v>0</v>
      </c>
      <c r="I10" s="417">
        <v>0</v>
      </c>
      <c r="J10" s="417"/>
    </row>
    <row r="11" spans="1:10" hidden="1" x14ac:dyDescent="0.2">
      <c r="A11" s="415"/>
      <c r="B11" s="189"/>
      <c r="C11" s="460"/>
      <c r="D11" s="463" t="s">
        <v>185</v>
      </c>
      <c r="E11" s="416">
        <v>0</v>
      </c>
      <c r="F11" s="416">
        <v>0</v>
      </c>
      <c r="G11" s="416">
        <v>0</v>
      </c>
      <c r="H11" s="416">
        <v>0</v>
      </c>
      <c r="I11" s="417">
        <v>0</v>
      </c>
      <c r="J11" s="417"/>
    </row>
    <row r="12" spans="1:10" hidden="1" x14ac:dyDescent="0.2">
      <c r="A12" s="415"/>
      <c r="B12" s="189"/>
      <c r="C12" s="460"/>
      <c r="D12" s="463" t="s">
        <v>186</v>
      </c>
      <c r="E12" s="416">
        <v>0</v>
      </c>
      <c r="F12" s="416">
        <v>0</v>
      </c>
      <c r="G12" s="416">
        <v>0</v>
      </c>
      <c r="H12" s="416">
        <v>0</v>
      </c>
      <c r="I12" s="417">
        <v>0</v>
      </c>
      <c r="J12" s="417"/>
    </row>
    <row r="13" spans="1:10" hidden="1" x14ac:dyDescent="0.2">
      <c r="A13" s="415"/>
      <c r="B13" s="189"/>
      <c r="C13" s="460"/>
      <c r="D13" s="463" t="s">
        <v>187</v>
      </c>
      <c r="E13" s="416">
        <v>0</v>
      </c>
      <c r="F13" s="416">
        <v>0</v>
      </c>
      <c r="G13" s="416">
        <v>0</v>
      </c>
      <c r="H13" s="416">
        <v>0</v>
      </c>
      <c r="I13" s="417">
        <v>0</v>
      </c>
      <c r="J13" s="417"/>
    </row>
    <row r="14" spans="1:10" hidden="1" x14ac:dyDescent="0.2">
      <c r="A14" s="415"/>
      <c r="B14" s="189"/>
      <c r="C14" s="460"/>
      <c r="D14" s="463" t="s">
        <v>188</v>
      </c>
      <c r="E14" s="416">
        <v>0</v>
      </c>
      <c r="F14" s="416">
        <v>0</v>
      </c>
      <c r="G14" s="416">
        <v>0</v>
      </c>
      <c r="H14" s="416">
        <v>0</v>
      </c>
      <c r="I14" s="417">
        <v>0</v>
      </c>
      <c r="J14" s="417"/>
    </row>
    <row r="15" spans="1:10" hidden="1" x14ac:dyDescent="0.2">
      <c r="A15" s="415"/>
      <c r="B15" s="189"/>
      <c r="C15" s="460"/>
      <c r="D15" s="463" t="s">
        <v>189</v>
      </c>
      <c r="E15" s="416">
        <v>0</v>
      </c>
      <c r="F15" s="416">
        <v>0</v>
      </c>
      <c r="G15" s="416">
        <v>0</v>
      </c>
      <c r="H15" s="416">
        <v>0</v>
      </c>
      <c r="I15" s="417">
        <v>0</v>
      </c>
      <c r="J15" s="417"/>
    </row>
    <row r="16" spans="1:10" ht="13.5" hidden="1" thickBot="1" x14ac:dyDescent="0.25">
      <c r="A16" s="415"/>
      <c r="B16" s="189"/>
      <c r="C16" s="460"/>
      <c r="D16" s="463" t="s">
        <v>190</v>
      </c>
      <c r="E16" s="418">
        <v>0</v>
      </c>
      <c r="F16" s="418">
        <v>0</v>
      </c>
      <c r="G16" s="418">
        <v>0</v>
      </c>
      <c r="H16" s="418">
        <v>0</v>
      </c>
      <c r="I16" s="441">
        <v>0</v>
      </c>
      <c r="J16" s="441"/>
    </row>
    <row r="17" spans="1:10" s="395" customFormat="1" hidden="1" x14ac:dyDescent="0.2">
      <c r="A17" s="415"/>
      <c r="B17" s="189"/>
      <c r="C17" s="460" t="s">
        <v>191</v>
      </c>
      <c r="D17" s="464"/>
      <c r="E17" s="449">
        <f>SUM(E8:E16)</f>
        <v>9296550</v>
      </c>
      <c r="F17" s="449">
        <f>SUM(F8:F16)</f>
        <v>9813024.9999999981</v>
      </c>
      <c r="G17" s="449">
        <f>SUM(G8:G16)</f>
        <v>10922625</v>
      </c>
      <c r="H17" s="449">
        <f>SUM(H8:H16)</f>
        <v>11442750</v>
      </c>
      <c r="I17" s="450">
        <f>SUM(I8:I16)</f>
        <v>12483000</v>
      </c>
      <c r="J17" s="450"/>
    </row>
    <row r="18" spans="1:10" hidden="1" x14ac:dyDescent="0.2">
      <c r="A18" s="415"/>
      <c r="B18" s="189"/>
      <c r="C18" s="460" t="s">
        <v>192</v>
      </c>
      <c r="D18" s="463"/>
      <c r="E18" s="416"/>
      <c r="F18" s="416"/>
      <c r="G18" s="416"/>
      <c r="H18" s="416"/>
      <c r="I18" s="417"/>
      <c r="J18" s="417"/>
    </row>
    <row r="19" spans="1:10" hidden="1" x14ac:dyDescent="0.2">
      <c r="A19" s="415"/>
      <c r="B19" s="189"/>
      <c r="C19" s="460"/>
      <c r="D19" s="463" t="s">
        <v>193</v>
      </c>
      <c r="E19" s="416">
        <v>0</v>
      </c>
      <c r="F19" s="416">
        <v>0</v>
      </c>
      <c r="G19" s="416">
        <v>0</v>
      </c>
      <c r="H19" s="416">
        <v>0</v>
      </c>
      <c r="I19" s="417">
        <v>0</v>
      </c>
      <c r="J19" s="417"/>
    </row>
    <row r="20" spans="1:10" hidden="1" x14ac:dyDescent="0.2">
      <c r="A20" s="415"/>
      <c r="B20" s="189"/>
      <c r="C20" s="460"/>
      <c r="D20" s="463" t="s">
        <v>194</v>
      </c>
      <c r="E20" s="416">
        <v>0</v>
      </c>
      <c r="F20" s="416">
        <v>0</v>
      </c>
      <c r="G20" s="416">
        <v>0</v>
      </c>
      <c r="H20" s="416">
        <v>0</v>
      </c>
      <c r="I20" s="417">
        <v>0</v>
      </c>
      <c r="J20" s="417"/>
    </row>
    <row r="21" spans="1:10" hidden="1" x14ac:dyDescent="0.2">
      <c r="A21" s="415"/>
      <c r="B21" s="189"/>
      <c r="C21" s="460"/>
      <c r="D21" s="463" t="s">
        <v>195</v>
      </c>
      <c r="E21" s="416">
        <v>0</v>
      </c>
      <c r="F21" s="416">
        <v>0</v>
      </c>
      <c r="G21" s="416">
        <v>0</v>
      </c>
      <c r="H21" s="416">
        <v>0</v>
      </c>
      <c r="I21" s="417">
        <v>0</v>
      </c>
      <c r="J21" s="417"/>
    </row>
    <row r="22" spans="1:10" ht="13.5" hidden="1" thickBot="1" x14ac:dyDescent="0.25">
      <c r="A22" s="415"/>
      <c r="B22" s="189"/>
      <c r="C22" s="460"/>
      <c r="D22" s="463" t="s">
        <v>196</v>
      </c>
      <c r="E22" s="418">
        <v>0</v>
      </c>
      <c r="F22" s="418">
        <v>0</v>
      </c>
      <c r="G22" s="418">
        <v>0</v>
      </c>
      <c r="H22" s="418">
        <v>0</v>
      </c>
      <c r="I22" s="441">
        <v>0</v>
      </c>
      <c r="J22" s="441"/>
    </row>
    <row r="23" spans="1:10" s="395" customFormat="1" ht="13.5" hidden="1" thickBot="1" x14ac:dyDescent="0.25">
      <c r="A23" s="415"/>
      <c r="B23" s="189"/>
      <c r="C23" s="460" t="s">
        <v>197</v>
      </c>
      <c r="D23" s="464"/>
      <c r="E23" s="447">
        <f>SUM(E19:E22)</f>
        <v>0</v>
      </c>
      <c r="F23" s="447">
        <f>SUM(F19:F22)</f>
        <v>0</v>
      </c>
      <c r="G23" s="447">
        <f>SUM(G19:G22)</f>
        <v>0</v>
      </c>
      <c r="H23" s="447">
        <f>SUM(H19:H22)</f>
        <v>0</v>
      </c>
      <c r="I23" s="448">
        <f>SUM(I19:I22)</f>
        <v>0</v>
      </c>
      <c r="J23" s="448"/>
    </row>
    <row r="24" spans="1:10" ht="13.5" hidden="1" thickBot="1" x14ac:dyDescent="0.25">
      <c r="A24" s="415"/>
      <c r="B24" s="189" t="s">
        <v>333</v>
      </c>
      <c r="C24" s="460"/>
      <c r="D24" s="463"/>
      <c r="E24" s="419"/>
      <c r="F24" s="419"/>
      <c r="G24" s="419"/>
      <c r="H24" s="419"/>
      <c r="I24" s="442"/>
      <c r="J24" s="442"/>
    </row>
    <row r="25" spans="1:10" ht="13.5" thickBot="1" x14ac:dyDescent="0.25">
      <c r="A25" s="502"/>
      <c r="B25" s="503"/>
      <c r="C25" s="504" t="s">
        <v>334</v>
      </c>
      <c r="D25" s="505"/>
      <c r="E25" s="421">
        <f>+E23+E17</f>
        <v>9296550</v>
      </c>
      <c r="F25" s="421">
        <f>+F23+F17</f>
        <v>9813024.9999999981</v>
      </c>
      <c r="G25" s="421">
        <f>+G23+G17</f>
        <v>10922625</v>
      </c>
      <c r="H25" s="421">
        <f>+H23+H17</f>
        <v>11442750</v>
      </c>
      <c r="I25" s="422">
        <f>+I23+I17</f>
        <v>12483000</v>
      </c>
      <c r="J25" s="422"/>
    </row>
    <row r="26" spans="1:10" ht="13.5" thickBot="1" x14ac:dyDescent="0.25">
      <c r="A26" s="1007" t="s">
        <v>335</v>
      </c>
      <c r="B26" s="1008"/>
      <c r="C26" s="1008"/>
      <c r="D26" s="1008"/>
      <c r="E26" s="465"/>
      <c r="F26" s="465"/>
      <c r="G26" s="465"/>
      <c r="H26" s="465"/>
      <c r="I26" s="466"/>
      <c r="J26" s="423"/>
    </row>
    <row r="27" spans="1:10" ht="13.5" thickBot="1" x14ac:dyDescent="0.25">
      <c r="A27" s="415"/>
      <c r="B27" s="189"/>
      <c r="C27" s="460" t="s">
        <v>336</v>
      </c>
      <c r="D27" s="463"/>
      <c r="E27" s="475"/>
      <c r="F27" s="475"/>
      <c r="G27" s="475"/>
      <c r="H27" s="475"/>
      <c r="I27" s="476"/>
      <c r="J27" s="434"/>
    </row>
    <row r="28" spans="1:10" hidden="1" x14ac:dyDescent="0.2">
      <c r="A28" s="415"/>
      <c r="B28" s="189"/>
      <c r="C28" s="460"/>
      <c r="D28" s="463" t="s">
        <v>40</v>
      </c>
      <c r="E28" s="477">
        <f>+'ProFormaS Table Format'!C175</f>
        <v>0</v>
      </c>
      <c r="F28" s="477">
        <f>+'ProFormaS Table Format'!D175</f>
        <v>0</v>
      </c>
      <c r="G28" s="477">
        <f>+'ProFormaS Table Format'!E175</f>
        <v>0</v>
      </c>
      <c r="H28" s="477">
        <f>+'ProFormaS Table Format'!F175</f>
        <v>0</v>
      </c>
      <c r="I28" s="478">
        <f>+'ProFormaS Table Format'!G175</f>
        <v>0</v>
      </c>
      <c r="J28" s="424"/>
    </row>
    <row r="29" spans="1:10" hidden="1" x14ac:dyDescent="0.2">
      <c r="A29" s="415"/>
      <c r="B29" s="189"/>
      <c r="C29" s="460"/>
      <c r="D29" s="463" t="s">
        <v>41</v>
      </c>
      <c r="E29" s="477">
        <f>+'5yr'!O95</f>
        <v>94500.000000000015</v>
      </c>
      <c r="F29" s="477">
        <f>+'5yr'!AB95</f>
        <v>96862.5</v>
      </c>
      <c r="G29" s="477">
        <f>+'5yr'!AO95</f>
        <v>99284.0625</v>
      </c>
      <c r="H29" s="477">
        <f>+'5yr'!BB95</f>
        <v>101766.1640625</v>
      </c>
      <c r="I29" s="478">
        <f>+'5yr'!BO95</f>
        <v>104310.31816406253</v>
      </c>
      <c r="J29" s="424"/>
    </row>
    <row r="30" spans="1:10" hidden="1" x14ac:dyDescent="0.2">
      <c r="A30" s="415"/>
      <c r="B30" s="189"/>
      <c r="C30" s="460"/>
      <c r="D30" s="463" t="s">
        <v>42</v>
      </c>
      <c r="E30" s="477">
        <f>+'5yr'!O96</f>
        <v>48600.000000000007</v>
      </c>
      <c r="F30" s="477">
        <f>+'5yr'!AB96</f>
        <v>49815</v>
      </c>
      <c r="G30" s="477">
        <f>+'5yr'!AO96</f>
        <v>51060.375</v>
      </c>
      <c r="H30" s="477">
        <f>+'5yr'!BB96</f>
        <v>52336.884374999994</v>
      </c>
      <c r="I30" s="478">
        <f>+'5yr'!BO96</f>
        <v>53645.306484375003</v>
      </c>
      <c r="J30" s="424"/>
    </row>
    <row r="31" spans="1:10" hidden="1" x14ac:dyDescent="0.2">
      <c r="A31" s="415"/>
      <c r="B31" s="189"/>
      <c r="C31" s="460"/>
      <c r="D31" s="463" t="s">
        <v>609</v>
      </c>
      <c r="E31" s="477">
        <f>+'5yr'!O97</f>
        <v>0</v>
      </c>
      <c r="F31" s="477">
        <f>+'5yr'!AB97</f>
        <v>0</v>
      </c>
      <c r="G31" s="477">
        <f>+'5yr'!AO97</f>
        <v>0</v>
      </c>
      <c r="H31" s="477">
        <f>+'5yr'!BB97</f>
        <v>0</v>
      </c>
      <c r="I31" s="478">
        <f>+'5yr'!BO97</f>
        <v>0</v>
      </c>
      <c r="J31" s="424"/>
    </row>
    <row r="32" spans="1:10" hidden="1" x14ac:dyDescent="0.2">
      <c r="A32" s="415"/>
      <c r="B32" s="189"/>
      <c r="C32" s="460"/>
      <c r="D32" s="463" t="s">
        <v>289</v>
      </c>
      <c r="E32" s="477">
        <f>+'5yr'!O98</f>
        <v>0</v>
      </c>
      <c r="F32" s="477">
        <f>+'5yr'!AB98</f>
        <v>0</v>
      </c>
      <c r="G32" s="477">
        <f>+'5yr'!AO98</f>
        <v>0</v>
      </c>
      <c r="H32" s="477">
        <f>+'5yr'!BB98</f>
        <v>0</v>
      </c>
      <c r="I32" s="478">
        <f>+'5yr'!BO98</f>
        <v>0</v>
      </c>
      <c r="J32" s="424"/>
    </row>
    <row r="33" spans="1:10" hidden="1" x14ac:dyDescent="0.2">
      <c r="A33" s="415"/>
      <c r="B33" s="189"/>
      <c r="C33" s="460"/>
      <c r="D33" s="463" t="s">
        <v>45</v>
      </c>
      <c r="E33" s="477">
        <f>+'5yr'!O99</f>
        <v>51300</v>
      </c>
      <c r="F33" s="477">
        <f>+'5yr'!AB99</f>
        <v>52582.5</v>
      </c>
      <c r="G33" s="477">
        <f>+'5yr'!AO99</f>
        <v>53897.0625</v>
      </c>
      <c r="H33" s="477">
        <f>+'5yr'!BB99</f>
        <v>55244.48906249999</v>
      </c>
      <c r="I33" s="478">
        <f>+'5yr'!BO99</f>
        <v>56625.601289062506</v>
      </c>
      <c r="J33" s="424"/>
    </row>
    <row r="34" spans="1:10" hidden="1" x14ac:dyDescent="0.2">
      <c r="A34" s="415"/>
      <c r="B34" s="189"/>
      <c r="C34" s="460"/>
      <c r="D34" s="463" t="s">
        <v>46</v>
      </c>
      <c r="E34" s="477">
        <f>+'5yr'!O100</f>
        <v>95979</v>
      </c>
      <c r="F34" s="477">
        <f>+'5yr'!AB100</f>
        <v>98378.47500000002</v>
      </c>
      <c r="G34" s="477">
        <f>+'5yr'!AO100</f>
        <v>100837.936875</v>
      </c>
      <c r="H34" s="477">
        <f>+'5yr'!BB100</f>
        <v>103358.88529687499</v>
      </c>
      <c r="I34" s="478">
        <f>+'5yr'!BO100</f>
        <v>105942.85742929687</v>
      </c>
      <c r="J34" s="424"/>
    </row>
    <row r="35" spans="1:10" hidden="1" x14ac:dyDescent="0.2">
      <c r="A35" s="415"/>
      <c r="B35" s="189"/>
      <c r="C35" s="460"/>
      <c r="D35" s="463" t="s">
        <v>47</v>
      </c>
      <c r="E35" s="477">
        <f>+'5yr'!O101</f>
        <v>58428.864000000009</v>
      </c>
      <c r="F35" s="477">
        <f>+'5yr'!AB101</f>
        <v>59889.585599999984</v>
      </c>
      <c r="G35" s="477">
        <f>+'5yr'!AO101</f>
        <v>61386.825239999984</v>
      </c>
      <c r="H35" s="477">
        <f>+'5yr'!BB101</f>
        <v>62921.495871000021</v>
      </c>
      <c r="I35" s="478">
        <f>+'5yr'!BO101</f>
        <v>64494.53326777499</v>
      </c>
      <c r="J35" s="424"/>
    </row>
    <row r="36" spans="1:10" hidden="1" x14ac:dyDescent="0.2">
      <c r="A36" s="415"/>
      <c r="B36" s="189"/>
      <c r="C36" s="460"/>
      <c r="D36" s="463" t="s">
        <v>48</v>
      </c>
      <c r="E36" s="477">
        <f>+'5yr'!O102</f>
        <v>24840</v>
      </c>
      <c r="F36" s="477">
        <f>+'5yr'!AB102</f>
        <v>25461</v>
      </c>
      <c r="G36" s="477">
        <f>+'5yr'!AO102</f>
        <v>26097.525000000005</v>
      </c>
      <c r="H36" s="477">
        <f>+'5yr'!BB102</f>
        <v>26749.963124999998</v>
      </c>
      <c r="I36" s="478">
        <f>+'5yr'!BO102</f>
        <v>27418.712203124993</v>
      </c>
      <c r="J36" s="424"/>
    </row>
    <row r="37" spans="1:10" hidden="1" x14ac:dyDescent="0.2">
      <c r="A37" s="415"/>
      <c r="B37" s="189"/>
      <c r="C37" s="460"/>
      <c r="D37" s="463" t="s">
        <v>49</v>
      </c>
      <c r="E37" s="477">
        <f>+'5yr'!O103</f>
        <v>64800</v>
      </c>
      <c r="F37" s="477">
        <f>+'5yr'!AB103</f>
        <v>66420</v>
      </c>
      <c r="G37" s="477">
        <f>+'5yr'!AO103</f>
        <v>68080.5</v>
      </c>
      <c r="H37" s="477">
        <f>+'5yr'!BB103</f>
        <v>69782.512499999997</v>
      </c>
      <c r="I37" s="478">
        <f>+'5yr'!BO103</f>
        <v>71527.075312500005</v>
      </c>
      <c r="J37" s="424"/>
    </row>
    <row r="38" spans="1:10" hidden="1" x14ac:dyDescent="0.2">
      <c r="A38" s="415"/>
      <c r="B38" s="189"/>
      <c r="C38" s="460"/>
      <c r="D38" s="463" t="s">
        <v>50</v>
      </c>
      <c r="E38" s="477">
        <f>+'5yr'!O104</f>
        <v>70200.000000000015</v>
      </c>
      <c r="F38" s="477">
        <f>+'5yr'!AB104</f>
        <v>71955</v>
      </c>
      <c r="G38" s="477">
        <f>+'5yr'!AO104</f>
        <v>73753.875000000015</v>
      </c>
      <c r="H38" s="477">
        <f>+'5yr'!BB104</f>
        <v>75597.721875000003</v>
      </c>
      <c r="I38" s="478">
        <f>+'5yr'!BO104</f>
        <v>77487.66492187501</v>
      </c>
      <c r="J38" s="424"/>
    </row>
    <row r="39" spans="1:10" hidden="1" x14ac:dyDescent="0.2">
      <c r="A39" s="415"/>
      <c r="B39" s="189"/>
      <c r="C39" s="460"/>
      <c r="D39" s="463" t="s">
        <v>51</v>
      </c>
      <c r="E39" s="477">
        <f>+'5yr'!O105</f>
        <v>0</v>
      </c>
      <c r="F39" s="477">
        <f>+'5yr'!AB105</f>
        <v>0</v>
      </c>
      <c r="G39" s="477">
        <f>+'5yr'!AO105</f>
        <v>0</v>
      </c>
      <c r="H39" s="477">
        <f>+'5yr'!BB105</f>
        <v>0</v>
      </c>
      <c r="I39" s="478">
        <f>+'5yr'!BO105</f>
        <v>0</v>
      </c>
      <c r="J39" s="424"/>
    </row>
    <row r="40" spans="1:10" ht="13.5" hidden="1" thickBot="1" x14ac:dyDescent="0.25">
      <c r="A40" s="415"/>
      <c r="B40" s="189"/>
      <c r="C40" s="460"/>
      <c r="D40" s="463" t="s">
        <v>52</v>
      </c>
      <c r="E40" s="477">
        <f>+'5yr'!O106</f>
        <v>33750</v>
      </c>
      <c r="F40" s="477">
        <f>+'5yr'!AB106</f>
        <v>34593.750000000007</v>
      </c>
      <c r="G40" s="477">
        <f>+'5yr'!AO106</f>
        <v>35458.59375</v>
      </c>
      <c r="H40" s="477">
        <f>+'5yr'!BB106</f>
        <v>36345.058593750007</v>
      </c>
      <c r="I40" s="478">
        <f>+'5yr'!BO106</f>
        <v>37253.68505859375</v>
      </c>
      <c r="J40" s="424"/>
    </row>
    <row r="41" spans="1:10" ht="13.5" thickBot="1" x14ac:dyDescent="0.25">
      <c r="A41" s="415"/>
      <c r="B41" s="189"/>
      <c r="C41" s="506"/>
      <c r="D41" s="783" t="s">
        <v>33</v>
      </c>
      <c r="E41" s="784">
        <f>SUM(E28:E40)</f>
        <v>542397.86400000006</v>
      </c>
      <c r="F41" s="784">
        <f>SUM(F28:F40)</f>
        <v>555957.81060000008</v>
      </c>
      <c r="G41" s="784">
        <f>SUM(G28:G40)</f>
        <v>569856.75586500007</v>
      </c>
      <c r="H41" s="784">
        <f>SUM(H28:H40)</f>
        <v>584103.17476162501</v>
      </c>
      <c r="I41" s="785">
        <f>SUM(I28:I40)</f>
        <v>598705.75413066568</v>
      </c>
      <c r="J41" s="424"/>
    </row>
    <row r="42" spans="1:10" x14ac:dyDescent="0.2">
      <c r="A42" s="415"/>
      <c r="B42" s="189"/>
      <c r="C42" s="460"/>
      <c r="D42" s="463"/>
      <c r="E42" s="477"/>
      <c r="F42" s="477"/>
      <c r="G42" s="477"/>
      <c r="H42" s="477"/>
      <c r="I42" s="478"/>
      <c r="J42" s="424"/>
    </row>
    <row r="43" spans="1:10" x14ac:dyDescent="0.2">
      <c r="A43" s="415"/>
      <c r="B43" s="189"/>
      <c r="C43" s="460" t="s">
        <v>200</v>
      </c>
      <c r="D43" s="463" t="s">
        <v>201</v>
      </c>
      <c r="E43" s="477">
        <f>+'5yr'!O114</f>
        <v>129600</v>
      </c>
      <c r="F43" s="477">
        <f>+'5yr'!AB114</f>
        <v>132840</v>
      </c>
      <c r="G43" s="477">
        <f>+'5yr'!AO114</f>
        <v>136161</v>
      </c>
      <c r="H43" s="477">
        <f>+'5yr'!BB114</f>
        <v>139565.02499999999</v>
      </c>
      <c r="I43" s="478">
        <f>+'5yr'!BO114</f>
        <v>143054.15062500001</v>
      </c>
      <c r="J43" s="424"/>
    </row>
    <row r="44" spans="1:10" x14ac:dyDescent="0.2">
      <c r="A44" s="415"/>
      <c r="B44" s="189"/>
      <c r="C44" s="460" t="s">
        <v>200</v>
      </c>
      <c r="D44" s="463" t="s">
        <v>202</v>
      </c>
      <c r="E44" s="477"/>
      <c r="F44" s="477"/>
      <c r="G44" s="477"/>
      <c r="H44" s="477"/>
      <c r="I44" s="478"/>
      <c r="J44" s="424"/>
    </row>
    <row r="45" spans="1:10" x14ac:dyDescent="0.2">
      <c r="A45" s="415"/>
      <c r="B45" s="189"/>
      <c r="C45" s="460" t="s">
        <v>200</v>
      </c>
      <c r="D45" s="463" t="s">
        <v>203</v>
      </c>
      <c r="E45" s="477">
        <f>+'5yr'!O110</f>
        <v>416275.19999999995</v>
      </c>
      <c r="F45" s="477">
        <f>+'5yr'!AB110</f>
        <v>426682.07999999984</v>
      </c>
      <c r="G45" s="477">
        <f>+'5yr'!AO110</f>
        <v>437349.13200000004</v>
      </c>
      <c r="H45" s="477">
        <f>+'5yr'!BB110</f>
        <v>448282.86029999988</v>
      </c>
      <c r="I45" s="478">
        <f>+'5yr'!BO110</f>
        <v>459489.93180750008</v>
      </c>
      <c r="J45" s="424"/>
    </row>
    <row r="46" spans="1:10" x14ac:dyDescent="0.2">
      <c r="A46" s="415"/>
      <c r="B46" s="189"/>
      <c r="C46" s="460" t="s">
        <v>200</v>
      </c>
      <c r="D46" s="463" t="s">
        <v>204</v>
      </c>
      <c r="E46" s="477">
        <f>+'5yr'!O111</f>
        <v>567648</v>
      </c>
      <c r="F46" s="477">
        <f>+'5yr'!AB111</f>
        <v>581839.19999999995</v>
      </c>
      <c r="G46" s="477">
        <f>+'5yr'!AO111</f>
        <v>894577.7699999999</v>
      </c>
      <c r="H46" s="477">
        <f>+'5yr'!BB111</f>
        <v>916942.21425000031</v>
      </c>
      <c r="I46" s="478">
        <f>+'5yr'!BO111</f>
        <v>939865.76960625022</v>
      </c>
      <c r="J46" s="424"/>
    </row>
    <row r="47" spans="1:10" x14ac:dyDescent="0.2">
      <c r="A47" s="415"/>
      <c r="B47" s="189"/>
      <c r="C47" s="460" t="s">
        <v>200</v>
      </c>
      <c r="D47" s="463" t="s">
        <v>205</v>
      </c>
      <c r="E47" s="477">
        <f>+'5yr'!O112</f>
        <v>354780</v>
      </c>
      <c r="F47" s="477">
        <f>+'5yr'!AB112</f>
        <v>436379.40000000008</v>
      </c>
      <c r="G47" s="477">
        <f>+'5yr'!AO112</f>
        <v>447288.88499999995</v>
      </c>
      <c r="H47" s="477">
        <f>+'5yr'!BB112</f>
        <v>458471.10712500016</v>
      </c>
      <c r="I47" s="478">
        <f>+'5yr'!BO112</f>
        <v>469932.88480312511</v>
      </c>
      <c r="J47" s="424"/>
    </row>
    <row r="48" spans="1:10" x14ac:dyDescent="0.2">
      <c r="A48" s="415"/>
      <c r="B48" s="189"/>
      <c r="C48" s="460" t="s">
        <v>200</v>
      </c>
      <c r="D48" s="463" t="s">
        <v>206</v>
      </c>
      <c r="E48" s="477">
        <f>+'5yr'!O113</f>
        <v>35942.400000000001</v>
      </c>
      <c r="F48" s="477">
        <f>+'5yr'!AB113</f>
        <v>36840.960000000006</v>
      </c>
      <c r="G48" s="477">
        <f>+'5yr'!AO113</f>
        <v>37761.983999999997</v>
      </c>
      <c r="H48" s="477">
        <f>+'5yr'!BB113</f>
        <v>38706.033599999995</v>
      </c>
      <c r="I48" s="478">
        <f>+'5yr'!BO113</f>
        <v>39673.684440000005</v>
      </c>
      <c r="J48" s="424"/>
    </row>
    <row r="49" spans="1:10" x14ac:dyDescent="0.2">
      <c r="A49" s="415"/>
      <c r="B49" s="189"/>
      <c r="C49" s="460" t="s">
        <v>200</v>
      </c>
      <c r="D49" s="463" t="s">
        <v>207</v>
      </c>
      <c r="E49" s="477"/>
      <c r="F49" s="477"/>
      <c r="G49" s="477"/>
      <c r="H49" s="477"/>
      <c r="I49" s="478"/>
      <c r="J49" s="424"/>
    </row>
    <row r="50" spans="1:10" x14ac:dyDescent="0.2">
      <c r="A50" s="415"/>
      <c r="B50" s="189"/>
      <c r="C50" s="460"/>
      <c r="D50" s="601" t="s">
        <v>209</v>
      </c>
      <c r="E50" s="477"/>
      <c r="F50" s="477"/>
      <c r="G50" s="477"/>
      <c r="H50" s="477"/>
      <c r="I50" s="477"/>
      <c r="J50" s="424"/>
    </row>
    <row r="51" spans="1:10" x14ac:dyDescent="0.2">
      <c r="A51" s="415"/>
      <c r="B51" s="189"/>
      <c r="C51" s="460"/>
      <c r="D51" s="601" t="s">
        <v>211</v>
      </c>
      <c r="E51" s="477"/>
      <c r="F51" s="477"/>
      <c r="G51" s="477"/>
      <c r="H51" s="477"/>
      <c r="I51" s="477"/>
      <c r="J51" s="424"/>
    </row>
    <row r="52" spans="1:10" x14ac:dyDescent="0.2">
      <c r="A52" s="415"/>
      <c r="B52" s="189"/>
      <c r="C52" s="460" t="s">
        <v>200</v>
      </c>
      <c r="D52" s="463" t="s">
        <v>213</v>
      </c>
      <c r="E52" s="477">
        <f>+'5yr'!O116</f>
        <v>215654.40000000005</v>
      </c>
      <c r="F52" s="477">
        <f>+'5yr'!AB116</f>
        <v>221045.76000000004</v>
      </c>
      <c r="G52" s="477">
        <f>+'5yr'!AO116</f>
        <v>226571.90399999998</v>
      </c>
      <c r="H52" s="477">
        <f>+'5yr'!BB116</f>
        <v>232236.20160000012</v>
      </c>
      <c r="I52" s="478">
        <f>+'5yr'!BO116</f>
        <v>238042.10663999998</v>
      </c>
      <c r="J52" s="424"/>
    </row>
    <row r="53" spans="1:10" x14ac:dyDescent="0.2">
      <c r="A53" s="415"/>
      <c r="B53" s="189"/>
      <c r="C53" s="460" t="s">
        <v>200</v>
      </c>
      <c r="D53" s="463" t="s">
        <v>214</v>
      </c>
      <c r="E53" s="477">
        <f>+'5yr'!O117</f>
        <v>117936.00000000001</v>
      </c>
      <c r="F53" s="477">
        <f>+'5yr'!AB117</f>
        <v>120884.39999999998</v>
      </c>
      <c r="G53" s="477">
        <f>+'5yr'!AO117</f>
        <v>123906.51</v>
      </c>
      <c r="H53" s="477">
        <f>+'5yr'!BB117</f>
        <v>169338.89700000003</v>
      </c>
      <c r="I53" s="478">
        <f>+'5yr'!BO117</f>
        <v>173572.36942500001</v>
      </c>
      <c r="J53" s="424"/>
    </row>
    <row r="54" spans="1:10" x14ac:dyDescent="0.2">
      <c r="A54" s="415"/>
      <c r="B54" s="189"/>
      <c r="C54" s="460" t="s">
        <v>200</v>
      </c>
      <c r="D54" s="463" t="s">
        <v>215</v>
      </c>
      <c r="E54" s="477">
        <f>+'5yr'!O118</f>
        <v>107827.20000000003</v>
      </c>
      <c r="F54" s="477">
        <f>+'5yr'!AB118</f>
        <v>110522.88000000002</v>
      </c>
      <c r="G54" s="477">
        <f>+'5yr'!AO118</f>
        <v>113285.95199999999</v>
      </c>
      <c r="H54" s="477">
        <f>+'5yr'!BB118</f>
        <v>116118.10080000006</v>
      </c>
      <c r="I54" s="478">
        <f>+'5yr'!BO118</f>
        <v>238042.10663999998</v>
      </c>
      <c r="J54" s="424"/>
    </row>
    <row r="55" spans="1:10" x14ac:dyDescent="0.2">
      <c r="A55" s="415"/>
      <c r="B55" s="189"/>
      <c r="C55" s="460" t="s">
        <v>200</v>
      </c>
      <c r="D55" s="463" t="s">
        <v>216</v>
      </c>
      <c r="E55" s="477">
        <f>+'5yr'!O119</f>
        <v>117936.00000000001</v>
      </c>
      <c r="F55" s="477">
        <f>+'5yr'!AB119</f>
        <v>120884.39999999998</v>
      </c>
      <c r="G55" s="477">
        <f>+'5yr'!AO119</f>
        <v>123906.51</v>
      </c>
      <c r="H55" s="477">
        <f>+'5yr'!BB119</f>
        <v>127004.17275000004</v>
      </c>
      <c r="I55" s="478">
        <f>+'5yr'!BO119</f>
        <v>130179.27706874999</v>
      </c>
      <c r="J55" s="424"/>
    </row>
    <row r="56" spans="1:10" x14ac:dyDescent="0.2">
      <c r="A56" s="415"/>
      <c r="B56" s="189"/>
      <c r="C56" s="460" t="s">
        <v>200</v>
      </c>
      <c r="D56" s="463" t="s">
        <v>217</v>
      </c>
      <c r="E56" s="477">
        <f>+'5yr'!O120</f>
        <v>161740.79999999996</v>
      </c>
      <c r="F56" s="477">
        <f>+'5yr'!AB120</f>
        <v>165784.32000000001</v>
      </c>
      <c r="G56" s="477">
        <f>+'5yr'!AO120</f>
        <v>226571.90399999998</v>
      </c>
      <c r="H56" s="477">
        <f>+'5yr'!BB120</f>
        <v>232236.20160000012</v>
      </c>
      <c r="I56" s="478">
        <f>+'5yr'!BO120</f>
        <v>238042.10663999998</v>
      </c>
      <c r="J56" s="424"/>
    </row>
    <row r="57" spans="1:10" x14ac:dyDescent="0.2">
      <c r="A57" s="415"/>
      <c r="B57" s="189"/>
      <c r="C57" s="460"/>
      <c r="D57" s="463" t="s">
        <v>218</v>
      </c>
      <c r="E57" s="477">
        <f>+'5yr'!O121</f>
        <v>35942.400000000001</v>
      </c>
      <c r="F57" s="477">
        <f>+'5yr'!AB121</f>
        <v>36840.960000000006</v>
      </c>
      <c r="G57" s="477">
        <f>+'5yr'!AO121</f>
        <v>37761.983999999997</v>
      </c>
      <c r="H57" s="477">
        <f>+'5yr'!BB121</f>
        <v>38706.033599999995</v>
      </c>
      <c r="I57" s="478">
        <f>+'5yr'!BO121</f>
        <v>39673.684440000005</v>
      </c>
      <c r="J57" s="424"/>
    </row>
    <row r="58" spans="1:10" x14ac:dyDescent="0.2">
      <c r="A58" s="415"/>
      <c r="B58" s="189"/>
      <c r="C58" s="460" t="s">
        <v>200</v>
      </c>
      <c r="D58" s="463" t="s">
        <v>219</v>
      </c>
      <c r="E58" s="477">
        <f>+'5yr'!O122</f>
        <v>0</v>
      </c>
      <c r="F58" s="477">
        <f>+'5yr'!AB122</f>
        <v>0</v>
      </c>
      <c r="G58" s="477">
        <f>+'5yr'!AO122</f>
        <v>0</v>
      </c>
      <c r="H58" s="477">
        <v>0</v>
      </c>
      <c r="I58" s="478">
        <v>0</v>
      </c>
      <c r="J58" s="424"/>
    </row>
    <row r="59" spans="1:10" x14ac:dyDescent="0.2">
      <c r="A59" s="415"/>
      <c r="B59" s="189"/>
      <c r="C59" s="460" t="s">
        <v>200</v>
      </c>
      <c r="D59" s="463" t="s">
        <v>220</v>
      </c>
      <c r="E59" s="477"/>
      <c r="F59" s="477"/>
      <c r="G59" s="477"/>
      <c r="H59" s="477"/>
      <c r="I59" s="478"/>
      <c r="J59" s="424"/>
    </row>
    <row r="60" spans="1:10" x14ac:dyDescent="0.2">
      <c r="A60" s="415"/>
      <c r="B60" s="189"/>
      <c r="C60" s="460"/>
      <c r="D60" s="605" t="s">
        <v>222</v>
      </c>
      <c r="E60" s="477"/>
      <c r="F60" s="477"/>
      <c r="G60" s="477"/>
      <c r="H60" s="477"/>
      <c r="I60" s="478"/>
      <c r="J60" s="424"/>
    </row>
    <row r="61" spans="1:10" x14ac:dyDescent="0.2">
      <c r="A61" s="415"/>
      <c r="B61" s="189"/>
      <c r="C61" s="460"/>
      <c r="D61" s="605" t="s">
        <v>224</v>
      </c>
      <c r="E61" s="477"/>
      <c r="F61" s="477"/>
      <c r="G61" s="477"/>
      <c r="H61" s="477"/>
      <c r="I61" s="478"/>
      <c r="J61" s="424"/>
    </row>
    <row r="62" spans="1:10" x14ac:dyDescent="0.2">
      <c r="A62" s="415"/>
      <c r="B62" s="189"/>
      <c r="C62" s="188"/>
      <c r="D62" s="605" t="s">
        <v>26</v>
      </c>
      <c r="E62" s="477"/>
      <c r="F62" s="477"/>
      <c r="G62" s="477"/>
      <c r="H62" s="477"/>
      <c r="I62" s="477"/>
      <c r="J62" s="424"/>
    </row>
    <row r="63" spans="1:10" x14ac:dyDescent="0.2">
      <c r="A63" s="425"/>
      <c r="B63" s="467"/>
      <c r="C63" s="468" t="s">
        <v>200</v>
      </c>
      <c r="D63" s="463" t="s">
        <v>65</v>
      </c>
      <c r="E63" s="477">
        <f>+'5yr'!O126</f>
        <v>71884.800000000003</v>
      </c>
      <c r="F63" s="477">
        <f>+'5yr'!AB126</f>
        <v>73681.920000000013</v>
      </c>
      <c r="G63" s="477">
        <f>+'5yr'!AB126</f>
        <v>73681.920000000013</v>
      </c>
      <c r="H63" s="477">
        <f>+'5yr'!AB126</f>
        <v>73681.920000000013</v>
      </c>
      <c r="I63" s="477">
        <f>+'5yr'!AB126</f>
        <v>73681.920000000013</v>
      </c>
      <c r="J63" s="424"/>
    </row>
    <row r="64" spans="1:10" x14ac:dyDescent="0.2">
      <c r="A64" s="415"/>
      <c r="B64" s="189"/>
      <c r="C64" s="460" t="s">
        <v>200</v>
      </c>
      <c r="D64" s="463" t="s">
        <v>225</v>
      </c>
      <c r="E64" s="477"/>
      <c r="F64" s="477"/>
      <c r="G64" s="477"/>
      <c r="H64" s="477"/>
      <c r="I64" s="478"/>
      <c r="J64" s="424"/>
    </row>
    <row r="65" spans="1:15" x14ac:dyDescent="0.2">
      <c r="A65" s="415"/>
      <c r="B65" s="469"/>
      <c r="C65" s="395"/>
      <c r="D65" s="463" t="s">
        <v>66</v>
      </c>
      <c r="E65" s="477">
        <f>+'5yr'!O124</f>
        <v>0</v>
      </c>
      <c r="F65" s="477">
        <f>+'5yr'!AB124</f>
        <v>0</v>
      </c>
      <c r="G65" s="477">
        <f>+'5yr'!AO124</f>
        <v>0</v>
      </c>
      <c r="H65" s="477">
        <f>+'5yr'!BB124</f>
        <v>0</v>
      </c>
      <c r="I65" s="478">
        <f>+'5yr'!BO124</f>
        <v>0</v>
      </c>
      <c r="J65" s="424"/>
    </row>
    <row r="66" spans="1:15" x14ac:dyDescent="0.2">
      <c r="A66" s="437"/>
      <c r="B66" s="469"/>
      <c r="C66" s="395"/>
      <c r="D66" s="463" t="s">
        <v>486</v>
      </c>
      <c r="E66" s="477">
        <f>+'5yr'!O125</f>
        <v>81000</v>
      </c>
      <c r="F66" s="477">
        <f>+'5yr'!AB125</f>
        <v>83025.000000000015</v>
      </c>
      <c r="G66" s="477">
        <f>+'5yr'!AO125</f>
        <v>85100.625000000015</v>
      </c>
      <c r="H66" s="477">
        <f>+'5yr'!BB125</f>
        <v>87228.140625000015</v>
      </c>
      <c r="I66" s="478">
        <f>+'5yr'!BO125</f>
        <v>89408.84414062502</v>
      </c>
      <c r="J66" s="424"/>
    </row>
    <row r="67" spans="1:15" x14ac:dyDescent="0.2">
      <c r="A67" s="437"/>
      <c r="B67" s="469"/>
      <c r="C67" s="395"/>
      <c r="D67" s="463" t="s">
        <v>67</v>
      </c>
      <c r="E67" s="477">
        <f>+'5yr'!O126</f>
        <v>71884.800000000003</v>
      </c>
      <c r="F67" s="477">
        <f>+'5yr'!AB126</f>
        <v>73681.920000000013</v>
      </c>
      <c r="G67" s="477">
        <f>+'5yr'!AO126</f>
        <v>113285.95199999999</v>
      </c>
      <c r="H67" s="477">
        <f>+'5yr'!BB126</f>
        <v>116118.10079999996</v>
      </c>
      <c r="I67" s="478">
        <f>+'5yr'!BO126</f>
        <v>119021.05331999996</v>
      </c>
      <c r="J67" s="424"/>
    </row>
    <row r="68" spans="1:15" x14ac:dyDescent="0.2">
      <c r="A68" s="415"/>
      <c r="B68" s="469"/>
      <c r="C68" s="395"/>
      <c r="D68" s="463" t="s">
        <v>68</v>
      </c>
      <c r="E68" s="477">
        <f>+'5yr'!O127</f>
        <v>86400.000000000015</v>
      </c>
      <c r="F68" s="477">
        <f>+'5yr'!AB127</f>
        <v>88560</v>
      </c>
      <c r="G68" s="477">
        <f>+'5yr'!AO127</f>
        <v>90774.000000000015</v>
      </c>
      <c r="H68" s="477">
        <f>+'5yr'!BB127</f>
        <v>93043.35000000002</v>
      </c>
      <c r="I68" s="478">
        <f>+'5yr'!BO127</f>
        <v>95369.433750000026</v>
      </c>
      <c r="J68" s="424"/>
    </row>
    <row r="69" spans="1:15" x14ac:dyDescent="0.2">
      <c r="A69" s="425"/>
      <c r="B69" s="469"/>
      <c r="C69" s="470"/>
      <c r="D69" s="463" t="s">
        <v>69</v>
      </c>
      <c r="E69" s="477">
        <f>+'5yr'!O128</f>
        <v>0</v>
      </c>
      <c r="F69" s="477">
        <f>+'5yr'!AB128</f>
        <v>0</v>
      </c>
      <c r="G69" s="477">
        <f>+'5yr'!AO128</f>
        <v>0</v>
      </c>
      <c r="H69" s="477">
        <f>+'5yr'!BB128</f>
        <v>0</v>
      </c>
      <c r="I69" s="478">
        <f>+'5yr'!BO128</f>
        <v>0</v>
      </c>
      <c r="J69" s="424"/>
    </row>
    <row r="70" spans="1:15" x14ac:dyDescent="0.2">
      <c r="A70" s="425"/>
      <c r="B70" s="469"/>
      <c r="C70" s="470"/>
      <c r="D70" s="463" t="s">
        <v>70</v>
      </c>
      <c r="E70" s="477">
        <f>+'5yr'!O129</f>
        <v>67392</v>
      </c>
      <c r="F70" s="477">
        <f>+'5yr'!AB129</f>
        <v>69076.800000000003</v>
      </c>
      <c r="G70" s="477">
        <f>+'5yr'!AO129</f>
        <v>70803.719999999987</v>
      </c>
      <c r="H70" s="477">
        <f>+'5yr'!BB129</f>
        <v>72573.813000000009</v>
      </c>
      <c r="I70" s="478">
        <f>+'5yr'!BO129</f>
        <v>74388.158324999982</v>
      </c>
      <c r="J70" s="424"/>
    </row>
    <row r="71" spans="1:15" x14ac:dyDescent="0.2">
      <c r="A71" s="415"/>
      <c r="B71" s="469"/>
      <c r="C71" s="395"/>
      <c r="D71" s="463" t="s">
        <v>337</v>
      </c>
      <c r="E71" s="477">
        <f>+'5yr'!O130</f>
        <v>44928</v>
      </c>
      <c r="F71" s="477">
        <f>+'5yr'!AB130</f>
        <v>46051.19999999999</v>
      </c>
      <c r="G71" s="477">
        <f>+'5yr'!AO130</f>
        <v>47202.48</v>
      </c>
      <c r="H71" s="477">
        <f>+'5yr'!BB130</f>
        <v>48382.541999999994</v>
      </c>
      <c r="I71" s="478">
        <f>+'5yr'!BO130</f>
        <v>49592.105550000007</v>
      </c>
      <c r="J71" s="424"/>
    </row>
    <row r="72" spans="1:15" x14ac:dyDescent="0.2">
      <c r="A72" s="415"/>
      <c r="B72" s="469"/>
      <c r="C72" s="395"/>
      <c r="D72" s="463" t="s">
        <v>72</v>
      </c>
      <c r="E72" s="477">
        <f>+'5yr'!O131</f>
        <v>60652.80000000001</v>
      </c>
      <c r="F72" s="477">
        <f>+'5yr'!AB131</f>
        <v>62169.120000000017</v>
      </c>
      <c r="G72" s="477">
        <f>+'5yr'!AO131</f>
        <v>79654.185000000041</v>
      </c>
      <c r="H72" s="477">
        <f>+'5yr'!BB131</f>
        <v>81645.539624999976</v>
      </c>
      <c r="I72" s="478">
        <f>+'5yr'!BO131</f>
        <v>83686.678115624993</v>
      </c>
      <c r="J72" s="424"/>
    </row>
    <row r="73" spans="1:15" ht="12" customHeight="1" x14ac:dyDescent="0.2">
      <c r="A73" s="425"/>
      <c r="B73" s="469"/>
      <c r="C73" s="470"/>
      <c r="D73" s="463" t="s">
        <v>73</v>
      </c>
      <c r="E73" s="477">
        <f>+'5yr'!O132</f>
        <v>0</v>
      </c>
      <c r="F73" s="477">
        <f>+'5yr'!AB132</f>
        <v>0</v>
      </c>
      <c r="G73" s="477">
        <f>+'5yr'!AO132</f>
        <v>0</v>
      </c>
      <c r="H73" s="477">
        <f>+'5yr'!BB132</f>
        <v>0</v>
      </c>
      <c r="I73" s="478">
        <f>+'5yr'!BO132</f>
        <v>0</v>
      </c>
      <c r="J73" s="424"/>
    </row>
    <row r="74" spans="1:15" x14ac:dyDescent="0.2">
      <c r="A74" s="415"/>
      <c r="B74" s="469"/>
      <c r="C74" s="395"/>
      <c r="D74" s="463" t="s">
        <v>74</v>
      </c>
      <c r="E74" s="477">
        <f>+'5yr'!O133</f>
        <v>44928</v>
      </c>
      <c r="F74" s="477">
        <f>+'5yr'!AB133</f>
        <v>46051.19999999999</v>
      </c>
      <c r="G74" s="477">
        <f>+'5yr'!AO133</f>
        <v>47202.48</v>
      </c>
      <c r="H74" s="477">
        <f>+'5yr'!BB133</f>
        <v>48382.541999999994</v>
      </c>
      <c r="I74" s="478">
        <f>+'5yr'!BO133</f>
        <v>49592.105550000007</v>
      </c>
      <c r="J74" s="424"/>
    </row>
    <row r="75" spans="1:15" x14ac:dyDescent="0.2">
      <c r="A75" s="415"/>
      <c r="B75" s="469"/>
      <c r="C75" s="395"/>
      <c r="D75" s="463" t="s">
        <v>270</v>
      </c>
      <c r="E75" s="477">
        <f>+'5yr'!O134</f>
        <v>33696</v>
      </c>
      <c r="F75" s="477">
        <f>+'5yr'!AB134</f>
        <v>34538.400000000001</v>
      </c>
      <c r="G75" s="477">
        <f>+'5yr'!AO134</f>
        <v>35401.859999999993</v>
      </c>
      <c r="H75" s="477">
        <f>+'5yr'!BB134</f>
        <v>36286.906500000005</v>
      </c>
      <c r="I75" s="478">
        <f>+'5yr'!BO134</f>
        <v>37194.079162500013</v>
      </c>
      <c r="J75" s="424"/>
    </row>
    <row r="76" spans="1:15" x14ac:dyDescent="0.2">
      <c r="A76" s="415"/>
      <c r="B76" s="469"/>
      <c r="C76" s="395"/>
      <c r="D76" s="463" t="s">
        <v>76</v>
      </c>
      <c r="E76" s="477">
        <f>+'5yr'!O135</f>
        <v>178200.00000000003</v>
      </c>
      <c r="F76" s="477">
        <f>+'5yr'!AB135</f>
        <v>182655.00000000003</v>
      </c>
      <c r="G76" s="477">
        <f>+'5yr'!AO135</f>
        <v>187221.37500000003</v>
      </c>
      <c r="H76" s="477">
        <f>+'5yr'!BB135</f>
        <v>191901.90937499996</v>
      </c>
      <c r="I76" s="478">
        <f>+'5yr'!BO135</f>
        <v>196699.45710937501</v>
      </c>
      <c r="J76" s="424"/>
    </row>
    <row r="77" spans="1:15" ht="12" customHeight="1" x14ac:dyDescent="0.2">
      <c r="A77" s="415"/>
      <c r="B77" s="469"/>
      <c r="C77" s="395"/>
      <c r="D77" s="463" t="s">
        <v>77</v>
      </c>
      <c r="E77" s="477">
        <f>+'5yr'!O136</f>
        <v>76377.60000000002</v>
      </c>
      <c r="F77" s="477">
        <f>+'5yr'!AB136</f>
        <v>78287.039999999994</v>
      </c>
      <c r="G77" s="477">
        <f>+'5yr'!AO136</f>
        <v>80244.216000000015</v>
      </c>
      <c r="H77" s="477">
        <f>+'5yr'!BB136</f>
        <v>82250.321400000015</v>
      </c>
      <c r="I77" s="478">
        <f>+'5yr'!BO136</f>
        <v>84306.579435000021</v>
      </c>
      <c r="J77" s="424"/>
    </row>
    <row r="78" spans="1:15" x14ac:dyDescent="0.2">
      <c r="A78" s="415"/>
      <c r="B78" s="189"/>
      <c r="C78" s="460"/>
      <c r="D78" s="463" t="s">
        <v>258</v>
      </c>
      <c r="E78" s="477">
        <f>+'5yr'!O140</f>
        <v>62899.19999999999</v>
      </c>
      <c r="F78" s="477">
        <f>+'5yr'!AB140</f>
        <v>64471.68</v>
      </c>
      <c r="G78" s="477">
        <f>+'5yr'!AO140</f>
        <v>66083.471999999994</v>
      </c>
      <c r="H78" s="477">
        <f>+'5yr'!BB140</f>
        <v>67735.558800000013</v>
      </c>
      <c r="I78" s="478">
        <f>+'5yr'!BO140</f>
        <v>69428.947769999999</v>
      </c>
      <c r="J78" s="424"/>
    </row>
    <row r="79" spans="1:15" x14ac:dyDescent="0.2">
      <c r="A79" s="415"/>
      <c r="B79" s="189"/>
      <c r="C79" s="460"/>
      <c r="D79" s="463" t="s">
        <v>260</v>
      </c>
      <c r="E79" s="477">
        <f>+'5yr'!O141</f>
        <v>75600</v>
      </c>
      <c r="F79" s="477">
        <f>+'5yr'!AB141</f>
        <v>77490.000000000015</v>
      </c>
      <c r="G79" s="477">
        <f>+'5yr'!AO141</f>
        <v>79427.25</v>
      </c>
      <c r="H79" s="477">
        <f>+'5yr'!BB141</f>
        <v>81412.93124999998</v>
      </c>
      <c r="I79" s="478">
        <f>+'5yr'!BO141</f>
        <v>83448.254531250001</v>
      </c>
      <c r="J79" s="424"/>
    </row>
    <row r="80" spans="1:15" x14ac:dyDescent="0.2">
      <c r="A80" s="415"/>
      <c r="B80" s="189"/>
      <c r="C80" s="460"/>
      <c r="D80" s="463" t="s">
        <v>259</v>
      </c>
      <c r="E80" s="477">
        <f>+'5yr'!O142</f>
        <v>75600</v>
      </c>
      <c r="F80" s="477">
        <f>+'5yr'!AB142</f>
        <v>77490.000000000015</v>
      </c>
      <c r="G80" s="477">
        <f>+'5yr'!AO142</f>
        <v>79427.25</v>
      </c>
      <c r="H80" s="477">
        <f>+'5yr'!BB204</f>
        <v>81412.93124999998</v>
      </c>
      <c r="I80" s="478">
        <f>+'5yr'!BO204</f>
        <v>83448.254531250001</v>
      </c>
      <c r="J80" s="424"/>
      <c r="L80" s="451"/>
      <c r="O80" s="455"/>
    </row>
    <row r="81" spans="1:15" x14ac:dyDescent="0.2">
      <c r="A81" s="415"/>
      <c r="B81" s="189"/>
      <c r="C81" s="460"/>
      <c r="D81" s="463" t="s">
        <v>338</v>
      </c>
      <c r="E81" s="477">
        <f>+'5yr'!O43</f>
        <v>316397.68577999994</v>
      </c>
      <c r="F81" s="477">
        <f>+'5yr'!AB43</f>
        <v>330307.84467450017</v>
      </c>
      <c r="G81" s="477">
        <f>+'5yr'!AO43</f>
        <v>372961.42883583222</v>
      </c>
      <c r="H81" s="477">
        <f>+'5yr'!BB43</f>
        <v>386566.53475101216</v>
      </c>
      <c r="I81" s="478">
        <f>+'5yr'!BO43</f>
        <v>406049.93501868733</v>
      </c>
      <c r="J81" s="424"/>
      <c r="L81" s="455"/>
      <c r="M81" s="455"/>
      <c r="N81" s="455"/>
      <c r="O81" s="455"/>
    </row>
    <row r="82" spans="1:15" ht="13.5" thickBot="1" x14ac:dyDescent="0.25">
      <c r="A82" s="425"/>
      <c r="B82" s="467"/>
      <c r="C82" s="468" t="s">
        <v>200</v>
      </c>
      <c r="D82" s="463" t="s">
        <v>339</v>
      </c>
      <c r="E82" s="477"/>
      <c r="F82" s="477"/>
      <c r="G82" s="477"/>
      <c r="H82" s="477"/>
      <c r="I82" s="482"/>
      <c r="J82" s="424"/>
      <c r="M82" s="455"/>
    </row>
    <row r="83" spans="1:15" ht="13.5" thickBot="1" x14ac:dyDescent="0.25">
      <c r="A83" s="415"/>
      <c r="B83" s="189"/>
      <c r="C83" s="506" t="s">
        <v>340</v>
      </c>
      <c r="D83" s="420"/>
      <c r="E83" s="479">
        <f>SUM(E41:E82)</f>
        <v>4151521.1497799996</v>
      </c>
      <c r="F83" s="479">
        <f>SUM(F41:F82)</f>
        <v>4334039.2952744998</v>
      </c>
      <c r="G83" s="479">
        <f>SUM(G41:G82)</f>
        <v>4883472.504700833</v>
      </c>
      <c r="H83" s="479">
        <f>SUM(H41:H82)</f>
        <v>5050333.0637626387</v>
      </c>
      <c r="I83" s="480">
        <f>SUM(I41:I82)</f>
        <v>5303589.6325756051</v>
      </c>
      <c r="J83" s="426"/>
      <c r="L83" s="455"/>
      <c r="N83" s="455"/>
    </row>
    <row r="84" spans="1:15" x14ac:dyDescent="0.2">
      <c r="A84" s="415"/>
      <c r="B84" s="189"/>
      <c r="C84" s="460" t="s">
        <v>341</v>
      </c>
      <c r="D84" s="463"/>
      <c r="E84" s="477"/>
      <c r="F84" s="477"/>
      <c r="G84" s="477"/>
      <c r="H84" s="477"/>
      <c r="I84" s="476"/>
      <c r="J84" s="424"/>
    </row>
    <row r="85" spans="1:15" x14ac:dyDescent="0.2">
      <c r="A85" s="415"/>
      <c r="B85" s="189"/>
      <c r="C85" s="460" t="s">
        <v>200</v>
      </c>
      <c r="D85" s="463" t="s">
        <v>342</v>
      </c>
      <c r="E85" s="477">
        <f>+'ProFormaS Table Format'!C69+'ProFormaS Table Format'!C34</f>
        <v>195566.17320000002</v>
      </c>
      <c r="F85" s="477">
        <f>+'ProFormaS Table Format'!D69+'ProFormaS Table Format'!D34</f>
        <v>204122.47652999999</v>
      </c>
      <c r="G85" s="477">
        <f>+'ProFormaS Table Format'!E69+'ProFormaS Table Format'!E34</f>
        <v>229427.65619325</v>
      </c>
      <c r="H85" s="477">
        <f>+'ProFormaS Table Format'!F69+'ProFormaS Table Format'!F34</f>
        <v>237184.8338105813</v>
      </c>
      <c r="I85" s="478">
        <f>+'ProFormaS Table Format'!G69+'ProFormaS Table Format'!G34</f>
        <v>247110.55336372083</v>
      </c>
      <c r="J85" s="424"/>
      <c r="L85" s="455"/>
      <c r="M85" s="455"/>
      <c r="N85" s="455"/>
    </row>
    <row r="86" spans="1:15" x14ac:dyDescent="0.2">
      <c r="A86" s="415"/>
      <c r="B86" s="189"/>
      <c r="C86" s="460" t="s">
        <v>200</v>
      </c>
      <c r="D86" s="463" t="s">
        <v>343</v>
      </c>
      <c r="E86" s="477">
        <f>+'ProFormaS Table Format'!C68</f>
        <v>34516.111175999999</v>
      </c>
      <c r="F86" s="477">
        <f>+'ProFormaS Table Format'!D68</f>
        <v>36033.583055400013</v>
      </c>
      <c r="G86" s="477">
        <f>+'ProFormaS Table Format'!E68</f>
        <v>40686.701327545321</v>
      </c>
      <c r="H86" s="477">
        <f>+'ProFormaS Table Format'!F68</f>
        <v>42170.89470011041</v>
      </c>
      <c r="I86" s="478">
        <f>+'ProFormaS Table Format'!G68</f>
        <v>44296.356547493167</v>
      </c>
      <c r="J86" s="424"/>
    </row>
    <row r="87" spans="1:15" x14ac:dyDescent="0.2">
      <c r="A87" s="415"/>
      <c r="B87" s="189"/>
      <c r="C87" s="460" t="s">
        <v>200</v>
      </c>
      <c r="D87" s="463" t="s">
        <v>344</v>
      </c>
      <c r="E87" s="477">
        <f>+'ProFormaS Table Format'!C70+'ProFormaS Table Format'!C33</f>
        <v>117339.70392</v>
      </c>
      <c r="F87" s="477">
        <f>+'ProFormaS Table Format'!D70+'ProFormaS Table Format'!D33</f>
        <v>122473.48591799999</v>
      </c>
      <c r="G87" s="477">
        <f>+'ProFormaS Table Format'!E70+'ProFormaS Table Format'!E33</f>
        <v>137656.59371594997</v>
      </c>
      <c r="H87" s="477">
        <f>+'ProFormaS Table Format'!F70+'ProFormaS Table Format'!F33</f>
        <v>142310.90028634877</v>
      </c>
      <c r="I87" s="478">
        <f>+'ProFormaS Table Format'!G70+'ProFormaS Table Format'!G33</f>
        <v>149382.15439310748</v>
      </c>
      <c r="J87" s="424"/>
      <c r="L87" s="455"/>
      <c r="M87" s="455"/>
      <c r="N87" s="455"/>
    </row>
    <row r="88" spans="1:15" ht="13.5" thickBot="1" x14ac:dyDescent="0.25">
      <c r="A88" s="415"/>
      <c r="B88" s="189"/>
      <c r="C88" s="460" t="s">
        <v>200</v>
      </c>
      <c r="D88" s="463" t="s">
        <v>345</v>
      </c>
      <c r="E88" s="477">
        <v>0</v>
      </c>
      <c r="F88" s="477">
        <v>0</v>
      </c>
      <c r="G88" s="477">
        <v>0</v>
      </c>
      <c r="H88" s="477">
        <v>0</v>
      </c>
      <c r="I88" s="482">
        <v>0</v>
      </c>
      <c r="J88" s="424"/>
      <c r="L88" s="631"/>
    </row>
    <row r="89" spans="1:15" ht="13.5" thickBot="1" x14ac:dyDescent="0.25">
      <c r="A89" s="415"/>
      <c r="B89" s="189"/>
      <c r="C89" s="506" t="s">
        <v>346</v>
      </c>
      <c r="D89" s="420"/>
      <c r="E89" s="479">
        <f>SUM(E85:E88)</f>
        <v>347421.98829600005</v>
      </c>
      <c r="F89" s="479">
        <f>SUM(F85:F88)</f>
        <v>362629.54550339998</v>
      </c>
      <c r="G89" s="479">
        <f>SUM(G85:G88)</f>
        <v>407770.95123674528</v>
      </c>
      <c r="H89" s="479">
        <f>SUM(H85:H88)</f>
        <v>421666.6287970405</v>
      </c>
      <c r="I89" s="480">
        <f>SUM(I85:I88)</f>
        <v>440789.06430432154</v>
      </c>
      <c r="J89" s="426"/>
    </row>
    <row r="90" spans="1:15" ht="13.5" thickBot="1" x14ac:dyDescent="0.25">
      <c r="A90" s="415"/>
      <c r="B90" s="189"/>
      <c r="C90" s="506" t="s">
        <v>340</v>
      </c>
      <c r="D90" s="420"/>
      <c r="E90" s="480">
        <f>+E89+E83</f>
        <v>4498943.1380759999</v>
      </c>
      <c r="F90" s="480">
        <f>+F89+F83</f>
        <v>4696668.8407779001</v>
      </c>
      <c r="G90" s="480">
        <f>+G89+G83</f>
        <v>5291243.4559375783</v>
      </c>
      <c r="H90" s="480">
        <f>+H89+H83</f>
        <v>5471999.692559679</v>
      </c>
      <c r="I90" s="480">
        <f>+I89+I83</f>
        <v>5744378.6968799271</v>
      </c>
      <c r="J90" s="427"/>
      <c r="L90" s="455"/>
    </row>
    <row r="91" spans="1:15" x14ac:dyDescent="0.2">
      <c r="A91" s="415"/>
      <c r="B91" s="189"/>
      <c r="C91" s="460" t="s">
        <v>347</v>
      </c>
      <c r="D91" s="463"/>
      <c r="E91" s="477"/>
      <c r="F91" s="477"/>
      <c r="G91" s="477"/>
      <c r="H91" s="477"/>
      <c r="I91" s="478"/>
      <c r="J91" s="424"/>
    </row>
    <row r="92" spans="1:15" x14ac:dyDescent="0.2">
      <c r="A92" s="415"/>
      <c r="B92" s="189"/>
      <c r="C92" s="460" t="s">
        <v>200</v>
      </c>
      <c r="D92" s="463" t="s">
        <v>225</v>
      </c>
      <c r="E92" s="477">
        <f>+'ProFormaS Table Format'!C93</f>
        <v>76200</v>
      </c>
      <c r="F92" s="477">
        <f>+'ProFormaS Table Format'!D93</f>
        <v>76200</v>
      </c>
      <c r="G92" s="477">
        <f>+'ProFormaS Table Format'!E93</f>
        <v>76200</v>
      </c>
      <c r="H92" s="477">
        <f>+'ProFormaS Table Format'!F93</f>
        <v>76200</v>
      </c>
      <c r="I92" s="478">
        <f>+'ProFormaS Table Format'!G93</f>
        <v>76200</v>
      </c>
      <c r="J92" s="424"/>
    </row>
    <row r="93" spans="1:15" x14ac:dyDescent="0.2">
      <c r="A93" s="415"/>
      <c r="B93" s="189"/>
      <c r="C93" s="460" t="s">
        <v>200</v>
      </c>
      <c r="D93" s="463" t="s">
        <v>348</v>
      </c>
      <c r="E93" s="477">
        <f>+'ProFormaS Table Format'!C100</f>
        <v>0</v>
      </c>
      <c r="F93" s="477">
        <f>+'ProFormaS Table Format'!D100</f>
        <v>0</v>
      </c>
      <c r="G93" s="477">
        <f>+'ProFormaS Table Format'!E100</f>
        <v>0</v>
      </c>
      <c r="H93" s="477">
        <f>+'ProFormaS Table Format'!F100</f>
        <v>0</v>
      </c>
      <c r="I93" s="478">
        <f>+'ProFormaS Table Format'!G100</f>
        <v>0</v>
      </c>
      <c r="J93" s="424"/>
    </row>
    <row r="94" spans="1:15" x14ac:dyDescent="0.2">
      <c r="A94" s="415"/>
      <c r="B94" s="189"/>
      <c r="C94" s="460" t="s">
        <v>200</v>
      </c>
      <c r="D94" s="463" t="s">
        <v>349</v>
      </c>
      <c r="E94" s="477">
        <f>+'ProFormaS Table Format'!C101</f>
        <v>0</v>
      </c>
      <c r="F94" s="477">
        <f>+'ProFormaS Table Format'!D101</f>
        <v>0</v>
      </c>
      <c r="G94" s="477">
        <f>+'ProFormaS Table Format'!E101</f>
        <v>0</v>
      </c>
      <c r="H94" s="477">
        <f>+'ProFormaS Table Format'!F101</f>
        <v>0</v>
      </c>
      <c r="I94" s="478">
        <f>+'ProFormaS Table Format'!G101</f>
        <v>0</v>
      </c>
      <c r="J94" s="424"/>
      <c r="L94" s="455"/>
    </row>
    <row r="95" spans="1:15" ht="13.5" thickBot="1" x14ac:dyDescent="0.25">
      <c r="A95" s="425"/>
      <c r="B95" s="467"/>
      <c r="C95" s="468" t="s">
        <v>200</v>
      </c>
      <c r="D95" s="463" t="s">
        <v>350</v>
      </c>
      <c r="E95" s="477">
        <v>0</v>
      </c>
      <c r="F95" s="477">
        <v>0</v>
      </c>
      <c r="G95" s="477">
        <v>0</v>
      </c>
      <c r="H95" s="477">
        <v>0</v>
      </c>
      <c r="I95" s="478">
        <v>0</v>
      </c>
      <c r="J95" s="424"/>
      <c r="L95" s="455"/>
    </row>
    <row r="96" spans="1:15" ht="13.5" thickBot="1" x14ac:dyDescent="0.25">
      <c r="A96" s="415"/>
      <c r="B96" s="189"/>
      <c r="C96" s="506" t="s">
        <v>351</v>
      </c>
      <c r="D96" s="420"/>
      <c r="E96" s="479">
        <f>SUM(E92:E95)</f>
        <v>76200</v>
      </c>
      <c r="F96" s="479">
        <f>SUM(F92:F95)</f>
        <v>76200</v>
      </c>
      <c r="G96" s="479">
        <f>SUM(G92:G95)</f>
        <v>76200</v>
      </c>
      <c r="H96" s="479">
        <f>SUM(H92:H95)</f>
        <v>76200</v>
      </c>
      <c r="I96" s="480">
        <f>SUM(I92:I95)</f>
        <v>76200</v>
      </c>
      <c r="J96" s="426"/>
    </row>
    <row r="97" spans="1:12" x14ac:dyDescent="0.2">
      <c r="A97" s="415"/>
      <c r="B97" s="189"/>
      <c r="C97" s="428" t="s">
        <v>352</v>
      </c>
      <c r="D97" s="463"/>
      <c r="E97" s="477"/>
      <c r="F97" s="477"/>
      <c r="G97" s="477"/>
      <c r="H97" s="477"/>
      <c r="I97" s="478"/>
      <c r="J97" s="424"/>
    </row>
    <row r="98" spans="1:12" ht="13.5" thickBot="1" x14ac:dyDescent="0.25">
      <c r="A98" s="415"/>
      <c r="B98" s="189"/>
      <c r="C98" s="460" t="s">
        <v>200</v>
      </c>
      <c r="D98" s="463" t="s">
        <v>352</v>
      </c>
      <c r="E98" s="481">
        <f>+'ProFormaS Table Format'!C71</f>
        <v>0</v>
      </c>
      <c r="F98" s="481">
        <f>+'ProFormaS Table Format'!D71</f>
        <v>0</v>
      </c>
      <c r="G98" s="481">
        <f>+'ProFormaS Table Format'!E71</f>
        <v>0</v>
      </c>
      <c r="H98" s="481">
        <f>+'ProFormaS Table Format'!F71</f>
        <v>0</v>
      </c>
      <c r="I98" s="482">
        <f>+'ProFormaS Table Format'!G71</f>
        <v>0</v>
      </c>
      <c r="J98" s="443"/>
    </row>
    <row r="99" spans="1:12" ht="13.5" thickBot="1" x14ac:dyDescent="0.25">
      <c r="A99" s="415"/>
      <c r="B99" s="189"/>
      <c r="C99" s="506" t="s">
        <v>353</v>
      </c>
      <c r="D99" s="420"/>
      <c r="E99" s="483">
        <f>SUM(E98)</f>
        <v>0</v>
      </c>
      <c r="F99" s="483">
        <f>SUM(F98)</f>
        <v>0</v>
      </c>
      <c r="G99" s="483">
        <f>SUM(G98)</f>
        <v>0</v>
      </c>
      <c r="H99" s="483">
        <f>SUM(H98)</f>
        <v>0</v>
      </c>
      <c r="I99" s="484">
        <f>SUM(I98)</f>
        <v>0</v>
      </c>
      <c r="J99" s="444"/>
      <c r="L99" s="455"/>
    </row>
    <row r="100" spans="1:12" x14ac:dyDescent="0.2">
      <c r="A100" s="415"/>
      <c r="B100" s="189"/>
      <c r="C100" s="428" t="s">
        <v>247</v>
      </c>
      <c r="D100" s="463"/>
      <c r="E100" s="477"/>
      <c r="F100" s="477"/>
      <c r="G100" s="477"/>
      <c r="H100" s="477"/>
      <c r="I100" s="478"/>
      <c r="J100" s="424"/>
    </row>
    <row r="101" spans="1:12" ht="13.5" thickBot="1" x14ac:dyDescent="0.25">
      <c r="A101" s="415"/>
      <c r="B101" s="189"/>
      <c r="C101" s="460" t="s">
        <v>200</v>
      </c>
      <c r="D101" s="463" t="s">
        <v>247</v>
      </c>
      <c r="E101" s="481">
        <f>+'ProFormaS Table Format'!C51</f>
        <v>180000</v>
      </c>
      <c r="F101" s="481">
        <f>+'ProFormaS Table Format'!D51</f>
        <v>180000</v>
      </c>
      <c r="G101" s="481">
        <f>+'ProFormaS Table Format'!E51</f>
        <v>180000</v>
      </c>
      <c r="H101" s="481">
        <f>+'ProFormaS Table Format'!F51</f>
        <v>180000</v>
      </c>
      <c r="I101" s="482">
        <f>+'ProFormaS Table Format'!G51</f>
        <v>180000</v>
      </c>
      <c r="J101" s="443"/>
    </row>
    <row r="102" spans="1:12" ht="13.5" thickBot="1" x14ac:dyDescent="0.25">
      <c r="A102" s="415"/>
      <c r="B102" s="189"/>
      <c r="C102" s="506" t="s">
        <v>353</v>
      </c>
      <c r="D102" s="420"/>
      <c r="E102" s="483">
        <f>SUM(E101)</f>
        <v>180000</v>
      </c>
      <c r="F102" s="483">
        <f>SUM(F101)</f>
        <v>180000</v>
      </c>
      <c r="G102" s="483">
        <f>SUM(G101)</f>
        <v>180000</v>
      </c>
      <c r="H102" s="483">
        <f>SUM(H101)</f>
        <v>180000</v>
      </c>
      <c r="I102" s="484">
        <f>SUM(I101)</f>
        <v>180000</v>
      </c>
      <c r="J102" s="444"/>
    </row>
    <row r="103" spans="1:12" x14ac:dyDescent="0.2">
      <c r="A103" s="415"/>
      <c r="B103" s="189"/>
      <c r="C103" s="460" t="s">
        <v>354</v>
      </c>
      <c r="D103" s="463"/>
      <c r="E103" s="477"/>
      <c r="F103" s="477"/>
      <c r="G103" s="477"/>
      <c r="H103" s="477"/>
      <c r="I103" s="478"/>
      <c r="J103" s="424"/>
    </row>
    <row r="104" spans="1:12" hidden="1" x14ac:dyDescent="0.2">
      <c r="A104" s="415"/>
      <c r="B104" s="189"/>
      <c r="C104" s="460" t="s">
        <v>200</v>
      </c>
      <c r="D104" s="463" t="s">
        <v>355</v>
      </c>
      <c r="E104" s="477">
        <v>0</v>
      </c>
      <c r="F104" s="477">
        <v>0</v>
      </c>
      <c r="G104" s="477">
        <v>0</v>
      </c>
      <c r="H104" s="477">
        <v>0</v>
      </c>
      <c r="I104" s="478">
        <v>0</v>
      </c>
      <c r="J104" s="424"/>
    </row>
    <row r="105" spans="1:12" hidden="1" x14ac:dyDescent="0.2">
      <c r="A105" s="415"/>
      <c r="B105" s="189"/>
      <c r="C105" s="460" t="s">
        <v>200</v>
      </c>
      <c r="D105" s="463" t="s">
        <v>356</v>
      </c>
      <c r="E105" s="477">
        <v>0</v>
      </c>
      <c r="F105" s="477">
        <v>0</v>
      </c>
      <c r="G105" s="477">
        <v>0</v>
      </c>
      <c r="H105" s="477">
        <v>0</v>
      </c>
      <c r="I105" s="478">
        <v>0</v>
      </c>
      <c r="J105" s="424"/>
    </row>
    <row r="106" spans="1:12" hidden="1" x14ac:dyDescent="0.2">
      <c r="A106" s="415"/>
      <c r="B106" s="189"/>
      <c r="C106" s="460" t="s">
        <v>200</v>
      </c>
      <c r="D106" s="463" t="s">
        <v>236</v>
      </c>
      <c r="E106" s="477">
        <v>0</v>
      </c>
      <c r="F106" s="477">
        <v>0</v>
      </c>
      <c r="G106" s="477">
        <v>0</v>
      </c>
      <c r="H106" s="477">
        <v>0</v>
      </c>
      <c r="I106" s="478">
        <v>0</v>
      </c>
      <c r="J106" s="424"/>
    </row>
    <row r="107" spans="1:12" x14ac:dyDescent="0.2">
      <c r="A107" s="415"/>
      <c r="B107" s="189"/>
      <c r="C107" s="460" t="s">
        <v>200</v>
      </c>
      <c r="D107" s="463" t="s">
        <v>161</v>
      </c>
      <c r="E107" s="477">
        <f>+'ProFormaS Table Format'!C86</f>
        <v>18593.099999999995</v>
      </c>
      <c r="F107" s="477">
        <f>+'ProFormaS Table Format'!D86</f>
        <v>19626.05</v>
      </c>
      <c r="G107" s="477">
        <f>+'ProFormaS Table Format'!E86</f>
        <v>21845.25</v>
      </c>
      <c r="H107" s="477">
        <f>+'ProFormaS Table Format'!F86</f>
        <v>22885.5</v>
      </c>
      <c r="I107" s="478">
        <f>+'ProFormaS Table Format'!G86</f>
        <v>24966</v>
      </c>
      <c r="J107" s="424"/>
    </row>
    <row r="108" spans="1:12" ht="13.5" thickBot="1" x14ac:dyDescent="0.25">
      <c r="A108" s="415"/>
      <c r="B108" s="189"/>
      <c r="C108" s="460" t="s">
        <v>200</v>
      </c>
      <c r="D108" s="463" t="s">
        <v>244</v>
      </c>
      <c r="E108" s="477">
        <f>+'ProFormaS Table Format'!C48</f>
        <v>37186.19999999999</v>
      </c>
      <c r="F108" s="477">
        <f>+'ProFormaS Table Format'!D48</f>
        <v>39252.099999999991</v>
      </c>
      <c r="G108" s="477">
        <f>+'ProFormaS Table Format'!E48</f>
        <v>43690.5</v>
      </c>
      <c r="H108" s="477">
        <f>+'ProFormaS Table Format'!F48</f>
        <v>45771</v>
      </c>
      <c r="I108" s="478">
        <f>+'ProFormaS Table Format'!G48</f>
        <v>49932</v>
      </c>
      <c r="J108" s="424"/>
    </row>
    <row r="109" spans="1:12" ht="13.5" thickBot="1" x14ac:dyDescent="0.25">
      <c r="A109" s="415"/>
      <c r="B109" s="189"/>
      <c r="C109" s="506" t="s">
        <v>357</v>
      </c>
      <c r="D109" s="420"/>
      <c r="E109" s="480">
        <f>SUM(E107:E108)</f>
        <v>55779.299999999988</v>
      </c>
      <c r="F109" s="480">
        <f>SUM(F107:F108)</f>
        <v>58878.149999999994</v>
      </c>
      <c r="G109" s="480">
        <f>SUM(G107:G108)</f>
        <v>65535.75</v>
      </c>
      <c r="H109" s="480">
        <f>SUM(H107:H108)</f>
        <v>68656.5</v>
      </c>
      <c r="I109" s="480">
        <f>SUM(I107:I108)</f>
        <v>74898</v>
      </c>
      <c r="J109" s="444"/>
    </row>
    <row r="110" spans="1:12" ht="13.5" thickBot="1" x14ac:dyDescent="0.25">
      <c r="A110" s="415"/>
      <c r="B110" s="189"/>
      <c r="C110" s="460" t="s">
        <v>358</v>
      </c>
      <c r="D110" s="463"/>
      <c r="E110" s="476"/>
      <c r="F110" s="476"/>
      <c r="G110" s="476"/>
      <c r="H110" s="476"/>
      <c r="I110" s="476"/>
      <c r="J110" s="443"/>
    </row>
    <row r="111" spans="1:12" x14ac:dyDescent="0.2">
      <c r="A111" s="415"/>
      <c r="B111" s="189"/>
      <c r="C111" s="460" t="s">
        <v>200</v>
      </c>
      <c r="D111" s="463" t="s">
        <v>157</v>
      </c>
      <c r="E111" s="478">
        <f>+'ProFormaS Table Format'!C82</f>
        <v>9296.5499999999975</v>
      </c>
      <c r="F111" s="478">
        <f>+'ProFormaS Table Format'!D82</f>
        <v>9813.0249999999996</v>
      </c>
      <c r="G111" s="478">
        <f>+'ProFormaS Table Format'!E82</f>
        <v>10922.625</v>
      </c>
      <c r="H111" s="478">
        <f>+'ProFormaS Table Format'!F82</f>
        <v>11442.75</v>
      </c>
      <c r="I111" s="478">
        <f>+'ProFormaS Table Format'!G82</f>
        <v>12483</v>
      </c>
      <c r="J111" s="424"/>
    </row>
    <row r="112" spans="1:12" ht="13.5" thickBot="1" x14ac:dyDescent="0.25">
      <c r="A112" s="415"/>
      <c r="B112" s="189"/>
      <c r="C112" s="460" t="s">
        <v>200</v>
      </c>
      <c r="D112" s="463" t="s">
        <v>241</v>
      </c>
      <c r="E112" s="481">
        <f>+'ProFormaS Table Format'!C45</f>
        <v>9296.5499999999975</v>
      </c>
      <c r="F112" s="481">
        <f>+'ProFormaS Table Format'!D45</f>
        <v>9813.0249999999978</v>
      </c>
      <c r="G112" s="481">
        <f>+'ProFormaS Table Format'!E45</f>
        <v>10922.625</v>
      </c>
      <c r="H112" s="481">
        <f>+'ProFormaS Table Format'!F45</f>
        <v>11442.75</v>
      </c>
      <c r="I112" s="482">
        <f>+'ProFormaS Table Format'!G45</f>
        <v>12483</v>
      </c>
      <c r="J112" s="443"/>
    </row>
    <row r="113" spans="1:10" ht="13.5" thickBot="1" x14ac:dyDescent="0.25">
      <c r="A113" s="415"/>
      <c r="B113" s="189"/>
      <c r="C113" s="506" t="s">
        <v>359</v>
      </c>
      <c r="D113" s="420"/>
      <c r="E113" s="483">
        <f>SUM(E111:E112)</f>
        <v>18593.099999999995</v>
      </c>
      <c r="F113" s="483">
        <f>SUM(F111:F112)</f>
        <v>19626.049999999996</v>
      </c>
      <c r="G113" s="483">
        <f>SUM(G111:G112)</f>
        <v>21845.25</v>
      </c>
      <c r="H113" s="483">
        <f>SUM(H111:H112)</f>
        <v>22885.5</v>
      </c>
      <c r="I113" s="484">
        <f>SUM(I111:I112)</f>
        <v>24966</v>
      </c>
      <c r="J113" s="444"/>
    </row>
    <row r="114" spans="1:10" x14ac:dyDescent="0.2">
      <c r="A114" s="415"/>
      <c r="B114" s="189"/>
      <c r="C114" s="460" t="s">
        <v>360</v>
      </c>
      <c r="D114" s="463"/>
      <c r="E114" s="477"/>
      <c r="F114" s="477"/>
      <c r="G114" s="477"/>
      <c r="H114" s="477"/>
      <c r="I114" s="478"/>
      <c r="J114" s="424"/>
    </row>
    <row r="115" spans="1:10" hidden="1" x14ac:dyDescent="0.2">
      <c r="A115" s="425"/>
      <c r="B115" s="467"/>
      <c r="C115" s="468" t="s">
        <v>200</v>
      </c>
      <c r="D115" s="463" t="s">
        <v>361</v>
      </c>
      <c r="E115" s="477">
        <v>0</v>
      </c>
      <c r="F115" s="477">
        <v>0</v>
      </c>
      <c r="G115" s="477">
        <v>0</v>
      </c>
      <c r="H115" s="477">
        <v>0</v>
      </c>
      <c r="I115" s="478">
        <v>0</v>
      </c>
      <c r="J115" s="424"/>
    </row>
    <row r="116" spans="1:10" ht="13.5" thickBot="1" x14ac:dyDescent="0.25">
      <c r="A116" s="415"/>
      <c r="B116" s="189"/>
      <c r="C116" s="460" t="s">
        <v>200</v>
      </c>
      <c r="D116" s="463" t="s">
        <v>170</v>
      </c>
      <c r="E116" s="481">
        <f>+'ProFormaS Table Format'!C95</f>
        <v>9296.5499999999975</v>
      </c>
      <c r="F116" s="481">
        <f>+'ProFormaS Table Format'!D95</f>
        <v>9813.0249999999978</v>
      </c>
      <c r="G116" s="481">
        <f>+'ProFormaS Table Format'!E95</f>
        <v>10922.625</v>
      </c>
      <c r="H116" s="481">
        <f>+'ProFormaS Table Format'!F95</f>
        <v>11442.75</v>
      </c>
      <c r="I116" s="482">
        <f>+'ProFormaS Table Format'!G95</f>
        <v>12483</v>
      </c>
      <c r="J116" s="424"/>
    </row>
    <row r="117" spans="1:10" ht="13.5" hidden="1" thickBot="1" x14ac:dyDescent="0.25">
      <c r="A117" s="415"/>
      <c r="B117" s="189"/>
      <c r="C117" s="460" t="s">
        <v>200</v>
      </c>
      <c r="D117" s="463" t="s">
        <v>302</v>
      </c>
      <c r="E117" s="477">
        <v>0</v>
      </c>
      <c r="F117" s="477">
        <v>0</v>
      </c>
      <c r="G117" s="477">
        <v>0</v>
      </c>
      <c r="H117" s="477">
        <v>0</v>
      </c>
      <c r="I117" s="478">
        <v>0</v>
      </c>
      <c r="J117" s="424"/>
    </row>
    <row r="118" spans="1:10" ht="13.5" hidden="1" thickBot="1" x14ac:dyDescent="0.25">
      <c r="A118" s="415"/>
      <c r="B118" s="189"/>
      <c r="C118" s="460" t="s">
        <v>200</v>
      </c>
      <c r="D118" s="463" t="s">
        <v>303</v>
      </c>
      <c r="E118" s="477">
        <v>0</v>
      </c>
      <c r="F118" s="477">
        <v>0</v>
      </c>
      <c r="G118" s="477">
        <v>0</v>
      </c>
      <c r="H118" s="477">
        <v>0</v>
      </c>
      <c r="I118" s="478">
        <v>0</v>
      </c>
      <c r="J118" s="424"/>
    </row>
    <row r="119" spans="1:10" ht="13.5" hidden="1" thickBot="1" x14ac:dyDescent="0.25">
      <c r="A119" s="425"/>
      <c r="B119" s="467"/>
      <c r="C119" s="468" t="s">
        <v>200</v>
      </c>
      <c r="D119" s="463" t="s">
        <v>304</v>
      </c>
      <c r="E119" s="477">
        <v>0</v>
      </c>
      <c r="F119" s="477">
        <v>0</v>
      </c>
      <c r="G119" s="477">
        <v>0</v>
      </c>
      <c r="H119" s="477">
        <v>0</v>
      </c>
      <c r="I119" s="478">
        <v>0</v>
      </c>
      <c r="J119" s="424"/>
    </row>
    <row r="120" spans="1:10" ht="13.5" hidden="1" thickBot="1" x14ac:dyDescent="0.25">
      <c r="A120" s="415"/>
      <c r="B120" s="189"/>
      <c r="C120" s="460" t="s">
        <v>200</v>
      </c>
      <c r="D120" s="463" t="s">
        <v>305</v>
      </c>
      <c r="E120" s="481">
        <v>0</v>
      </c>
      <c r="F120" s="481">
        <v>0</v>
      </c>
      <c r="G120" s="481">
        <v>0</v>
      </c>
      <c r="H120" s="481">
        <v>0</v>
      </c>
      <c r="I120" s="482">
        <v>0</v>
      </c>
      <c r="J120" s="443"/>
    </row>
    <row r="121" spans="1:10" ht="13.5" thickBot="1" x14ac:dyDescent="0.25">
      <c r="A121" s="415"/>
      <c r="B121" s="189"/>
      <c r="C121" s="506" t="s">
        <v>362</v>
      </c>
      <c r="D121" s="420"/>
      <c r="E121" s="483">
        <f>SUM(E115:E120)</f>
        <v>9296.5499999999975</v>
      </c>
      <c r="F121" s="483">
        <f>SUM(F115:F120)</f>
        <v>9813.0249999999978</v>
      </c>
      <c r="G121" s="483">
        <f>SUM(G115:G120)</f>
        <v>10922.625</v>
      </c>
      <c r="H121" s="483">
        <f>SUM(H115:H120)</f>
        <v>11442.75</v>
      </c>
      <c r="I121" s="484">
        <f>SUM(I115:I120)</f>
        <v>12483</v>
      </c>
      <c r="J121" s="444"/>
    </row>
    <row r="122" spans="1:10" x14ac:dyDescent="0.2">
      <c r="A122" s="415"/>
      <c r="B122" s="189"/>
      <c r="C122" s="428" t="s">
        <v>363</v>
      </c>
      <c r="D122" s="463"/>
      <c r="E122" s="477"/>
      <c r="F122" s="477"/>
      <c r="G122" s="477"/>
      <c r="H122" s="477"/>
      <c r="I122" s="478"/>
      <c r="J122" s="424"/>
    </row>
    <row r="123" spans="1:10" x14ac:dyDescent="0.2">
      <c r="A123" s="415"/>
      <c r="B123" s="189"/>
      <c r="C123" s="460" t="s">
        <v>200</v>
      </c>
      <c r="D123" s="463" t="s">
        <v>245</v>
      </c>
      <c r="E123" s="477">
        <f>+'ProFormaS Table Format'!C49</f>
        <v>262800</v>
      </c>
      <c r="F123" s="477">
        <f>+'ProFormaS Table Format'!D49</f>
        <v>277399.99999999994</v>
      </c>
      <c r="G123" s="477">
        <f>+'ProFormaS Table Format'!E49</f>
        <v>306600</v>
      </c>
      <c r="H123" s="477">
        <f>+'ProFormaS Table Format'!F49</f>
        <v>321200</v>
      </c>
      <c r="I123" s="478">
        <f>+'ProFormaS Table Format'!G49</f>
        <v>350400</v>
      </c>
      <c r="J123" s="424"/>
    </row>
    <row r="124" spans="1:10" ht="13.5" thickBot="1" x14ac:dyDescent="0.25">
      <c r="A124" s="415"/>
      <c r="B124" s="189"/>
      <c r="C124" s="460" t="s">
        <v>200</v>
      </c>
      <c r="D124" s="463" t="s">
        <v>246</v>
      </c>
      <c r="E124" s="481">
        <f>+'ProFormaS Table Format'!C50</f>
        <v>10950</v>
      </c>
      <c r="F124" s="481">
        <f>+'ProFormaS Table Format'!D50</f>
        <v>10950</v>
      </c>
      <c r="G124" s="481">
        <f>+'ProFormaS Table Format'!E50</f>
        <v>10950</v>
      </c>
      <c r="H124" s="481">
        <f>+'ProFormaS Table Format'!F50</f>
        <v>10950</v>
      </c>
      <c r="I124" s="482">
        <f>+'ProFormaS Table Format'!G50</f>
        <v>10950</v>
      </c>
      <c r="J124" s="443"/>
    </row>
    <row r="125" spans="1:10" ht="13.5" thickBot="1" x14ac:dyDescent="0.25">
      <c r="A125" s="415"/>
      <c r="B125" s="189"/>
      <c r="C125" s="506" t="s">
        <v>364</v>
      </c>
      <c r="D125" s="420"/>
      <c r="E125" s="483">
        <f>SUM(E123:E124)</f>
        <v>273750</v>
      </c>
      <c r="F125" s="483">
        <f>SUM(F123:F124)</f>
        <v>288349.99999999994</v>
      </c>
      <c r="G125" s="483">
        <f>SUM(G123:G124)</f>
        <v>317550</v>
      </c>
      <c r="H125" s="483">
        <f>SUM(H123:H124)</f>
        <v>332150</v>
      </c>
      <c r="I125" s="484">
        <f>SUM(I123:I124)</f>
        <v>361350</v>
      </c>
      <c r="J125" s="444"/>
    </row>
    <row r="126" spans="1:10" x14ac:dyDescent="0.2">
      <c r="A126" s="415"/>
      <c r="B126" s="189"/>
      <c r="C126" s="460" t="s">
        <v>365</v>
      </c>
      <c r="D126" s="463"/>
      <c r="E126" s="477"/>
      <c r="F126" s="477"/>
      <c r="G126" s="477"/>
      <c r="H126" s="477"/>
      <c r="I126" s="478"/>
      <c r="J126" s="424"/>
    </row>
    <row r="127" spans="1:10" x14ac:dyDescent="0.2">
      <c r="A127" s="415"/>
      <c r="B127" s="189"/>
      <c r="C127" s="460" t="s">
        <v>200</v>
      </c>
      <c r="D127" s="463" t="s">
        <v>366</v>
      </c>
      <c r="E127" s="477">
        <f>+'ProFormaS Table Format'!C36</f>
        <v>18593.099999999995</v>
      </c>
      <c r="F127" s="477">
        <f>+'ProFormaS Table Format'!D36</f>
        <v>19626.049999999996</v>
      </c>
      <c r="G127" s="477">
        <f>+'ProFormaS Table Format'!E36</f>
        <v>21845.25</v>
      </c>
      <c r="H127" s="477">
        <f>+'ProFormaS Table Format'!F36</f>
        <v>22885.5</v>
      </c>
      <c r="I127" s="478">
        <f>+'ProFormaS Table Format'!G36</f>
        <v>24966</v>
      </c>
      <c r="J127" s="424"/>
    </row>
    <row r="128" spans="1:10" x14ac:dyDescent="0.2">
      <c r="A128" s="415"/>
      <c r="B128" s="189"/>
      <c r="C128" s="460" t="s">
        <v>200</v>
      </c>
      <c r="D128" s="463" t="s">
        <v>367</v>
      </c>
      <c r="E128" s="477">
        <f>+'ProFormaS Table Format'!C35</f>
        <v>60427.57499999999</v>
      </c>
      <c r="F128" s="477">
        <f>+'ProFormaS Table Format'!D35</f>
        <v>63784.662499999999</v>
      </c>
      <c r="G128" s="477">
        <f>+'ProFormaS Table Format'!E35</f>
        <v>70997.0625</v>
      </c>
      <c r="H128" s="477">
        <f>+'ProFormaS Table Format'!F35</f>
        <v>74377.875</v>
      </c>
      <c r="I128" s="478">
        <f>+'ProFormaS Table Format'!G35</f>
        <v>81139.5</v>
      </c>
      <c r="J128" s="424"/>
    </row>
    <row r="129" spans="1:10" x14ac:dyDescent="0.2">
      <c r="A129" s="415"/>
      <c r="B129" s="189"/>
      <c r="C129" s="460" t="s">
        <v>200</v>
      </c>
      <c r="D129" s="463" t="s">
        <v>368</v>
      </c>
      <c r="E129" s="477">
        <f>+'ProFormaS Table Format'!C42</f>
        <v>64146.195</v>
      </c>
      <c r="F129" s="477">
        <f>+'ProFormaS Table Format'!D42</f>
        <v>67709.872499999983</v>
      </c>
      <c r="G129" s="477">
        <f>+'ProFormaS Table Format'!E42</f>
        <v>75366.112500000003</v>
      </c>
      <c r="H129" s="477">
        <f>+'ProFormaS Table Format'!F42</f>
        <v>78954.97500000002</v>
      </c>
      <c r="I129" s="478">
        <f>+'ProFormaS Table Format'!G42</f>
        <v>86132.700000000012</v>
      </c>
      <c r="J129" s="424"/>
    </row>
    <row r="130" spans="1:10" x14ac:dyDescent="0.2">
      <c r="A130" s="415"/>
      <c r="B130" s="189"/>
      <c r="C130" s="460"/>
      <c r="D130" s="463" t="s">
        <v>233</v>
      </c>
      <c r="E130" s="477">
        <f>+'ProFormaS Table Format'!C37</f>
        <v>46482.75</v>
      </c>
      <c r="F130" s="477">
        <f>+'ProFormaS Table Format'!D37</f>
        <v>49065.124999999993</v>
      </c>
      <c r="G130" s="477">
        <f>+'ProFormaS Table Format'!E37</f>
        <v>125610.1875</v>
      </c>
      <c r="H130" s="477">
        <f>+'ProFormaS Table Format'!F37</f>
        <v>131591.625</v>
      </c>
      <c r="I130" s="478">
        <f>+'ProFormaS Table Format'!G37</f>
        <v>143554.5</v>
      </c>
      <c r="J130" s="424"/>
    </row>
    <row r="131" spans="1:10" x14ac:dyDescent="0.2">
      <c r="A131" s="415"/>
      <c r="B131" s="189"/>
      <c r="C131" s="460" t="s">
        <v>200</v>
      </c>
      <c r="D131" s="463" t="s">
        <v>240</v>
      </c>
      <c r="E131" s="477">
        <f>+'ProFormaS Table Format'!C44</f>
        <v>9296.5499999999975</v>
      </c>
      <c r="F131" s="477">
        <f>+'ProFormaS Table Format'!D44</f>
        <v>9813.0249999999978</v>
      </c>
      <c r="G131" s="477">
        <f>+'ProFormaS Table Format'!E44</f>
        <v>10922.625</v>
      </c>
      <c r="H131" s="477">
        <f>+'ProFormaS Table Format'!F44</f>
        <v>11442.75</v>
      </c>
      <c r="I131" s="478">
        <f>+'ProFormaS Table Format'!G44</f>
        <v>12483</v>
      </c>
      <c r="J131" s="424"/>
    </row>
    <row r="132" spans="1:10" ht="13.5" thickBot="1" x14ac:dyDescent="0.25">
      <c r="A132" s="415"/>
      <c r="B132" s="189"/>
      <c r="C132" s="460" t="s">
        <v>200</v>
      </c>
      <c r="D132" s="463" t="s">
        <v>248</v>
      </c>
      <c r="E132" s="481">
        <f>+'ProFormaS Table Format'!C52</f>
        <v>23241.375</v>
      </c>
      <c r="F132" s="481">
        <f>+'ProFormaS Table Format'!D52</f>
        <v>24532.562499999996</v>
      </c>
      <c r="G132" s="481">
        <f>+'ProFormaS Table Format'!E52</f>
        <v>27306.5625</v>
      </c>
      <c r="H132" s="481">
        <f>+'ProFormaS Table Format'!F52</f>
        <v>28606.875</v>
      </c>
      <c r="I132" s="482">
        <f>+'ProFormaS Table Format'!G52</f>
        <v>31207.5</v>
      </c>
      <c r="J132" s="443"/>
    </row>
    <row r="133" spans="1:10" ht="13.5" thickBot="1" x14ac:dyDescent="0.25">
      <c r="A133" s="415"/>
      <c r="B133" s="189"/>
      <c r="C133" s="506" t="s">
        <v>369</v>
      </c>
      <c r="D133" s="420"/>
      <c r="E133" s="483">
        <f>SUM(E127:E132)</f>
        <v>222187.54499999998</v>
      </c>
      <c r="F133" s="483">
        <f>SUM(F127:F132)</f>
        <v>234531.29749999996</v>
      </c>
      <c r="G133" s="483">
        <f>SUM(G127:G132)</f>
        <v>332047.8</v>
      </c>
      <c r="H133" s="483">
        <f>SUM(H127:H132)</f>
        <v>347859.60000000003</v>
      </c>
      <c r="I133" s="484">
        <f>SUM(I127:I132)</f>
        <v>379483.2</v>
      </c>
      <c r="J133" s="444"/>
    </row>
    <row r="134" spans="1:10" x14ac:dyDescent="0.2">
      <c r="A134" s="415"/>
      <c r="B134" s="189"/>
      <c r="C134" s="460" t="s">
        <v>370</v>
      </c>
      <c r="D134" s="463"/>
      <c r="E134" s="477"/>
      <c r="F134" s="477"/>
      <c r="G134" s="477"/>
      <c r="H134" s="477"/>
      <c r="I134" s="478"/>
      <c r="J134" s="424"/>
    </row>
    <row r="135" spans="1:10" x14ac:dyDescent="0.2">
      <c r="A135" s="415"/>
      <c r="B135" s="189"/>
      <c r="C135" s="460" t="s">
        <v>200</v>
      </c>
      <c r="D135" s="463" t="s">
        <v>249</v>
      </c>
      <c r="E135" s="477">
        <f>+'ProFormaS Table Format'!C53</f>
        <v>18593.099999999995</v>
      </c>
      <c r="F135" s="477">
        <f>+'ProFormaS Table Format'!D53</f>
        <v>19626.049999999996</v>
      </c>
      <c r="G135" s="477">
        <f>+'ProFormaS Table Format'!E53</f>
        <v>21845.25</v>
      </c>
      <c r="H135" s="477">
        <f>+'ProFormaS Table Format'!F53</f>
        <v>22885.5</v>
      </c>
      <c r="I135" s="478">
        <f>+'ProFormaS Table Format'!G53</f>
        <v>24966</v>
      </c>
      <c r="J135" s="424"/>
    </row>
    <row r="136" spans="1:10" x14ac:dyDescent="0.2">
      <c r="A136" s="415"/>
      <c r="B136" s="189"/>
      <c r="C136" s="460" t="s">
        <v>200</v>
      </c>
      <c r="D136" s="463" t="s">
        <v>237</v>
      </c>
      <c r="E136" s="477">
        <f>+'ProFormaS Table Format'!C41</f>
        <v>23241.375</v>
      </c>
      <c r="F136" s="477">
        <f>+'ProFormaS Table Format'!D41</f>
        <v>24532.562499999996</v>
      </c>
      <c r="G136" s="477">
        <f>+'ProFormaS Table Format'!E41</f>
        <v>27306.5625</v>
      </c>
      <c r="H136" s="477">
        <f>+'ProFormaS Table Format'!F41</f>
        <v>28606.875</v>
      </c>
      <c r="I136" s="478">
        <f>+'ProFormaS Table Format'!G41</f>
        <v>31207.5</v>
      </c>
      <c r="J136" s="424"/>
    </row>
    <row r="137" spans="1:10" x14ac:dyDescent="0.2">
      <c r="A137" s="415"/>
      <c r="B137" s="189"/>
      <c r="C137" s="460"/>
      <c r="D137" s="463" t="s">
        <v>371</v>
      </c>
      <c r="E137" s="477">
        <f>+'ProFormaS Table Format'!C43</f>
        <v>23241.375</v>
      </c>
      <c r="F137" s="477">
        <f>+'ProFormaS Table Format'!D43</f>
        <v>24532.562499999996</v>
      </c>
      <c r="G137" s="477">
        <f>+'ProFormaS Table Format'!E43</f>
        <v>76458.375</v>
      </c>
      <c r="H137" s="477">
        <f>+'ProFormaS Table Format'!F43</f>
        <v>80099.25</v>
      </c>
      <c r="I137" s="478">
        <f>+'ProFormaS Table Format'!G43</f>
        <v>87381</v>
      </c>
      <c r="J137" s="424"/>
    </row>
    <row r="138" spans="1:10" x14ac:dyDescent="0.2">
      <c r="A138" s="415"/>
      <c r="B138" s="189"/>
      <c r="C138" s="460" t="s">
        <v>200</v>
      </c>
      <c r="D138" s="463" t="s">
        <v>372</v>
      </c>
      <c r="E138" s="477">
        <f>+'ProFormaS Table Format'!C38</f>
        <v>98550</v>
      </c>
      <c r="F138" s="477">
        <f>+'ProFormaS Table Format'!D38</f>
        <v>104025</v>
      </c>
      <c r="G138" s="477">
        <f>+'ProFormaS Table Format'!E38</f>
        <v>114975</v>
      </c>
      <c r="H138" s="477">
        <f>+'ProFormaS Table Format'!F38</f>
        <v>120450</v>
      </c>
      <c r="I138" s="478">
        <f>+'ProFormaS Table Format'!G38</f>
        <v>131400</v>
      </c>
      <c r="J138" s="424"/>
    </row>
    <row r="139" spans="1:10" x14ac:dyDescent="0.2">
      <c r="A139" s="415"/>
      <c r="B139" s="189"/>
      <c r="C139" s="460" t="s">
        <v>200</v>
      </c>
      <c r="D139" s="463" t="s">
        <v>373</v>
      </c>
      <c r="E139" s="477">
        <f>+'ProFormaS Table Format'!C47</f>
        <v>65075.850000000013</v>
      </c>
      <c r="F139" s="477">
        <f>+'ProFormaS Table Format'!D47</f>
        <v>68691.174999999974</v>
      </c>
      <c r="G139" s="477">
        <f>+'ProFormaS Table Format'!E47</f>
        <v>76458.375</v>
      </c>
      <c r="H139" s="477">
        <f>+'ProFormaS Table Format'!F47</f>
        <v>80099.25</v>
      </c>
      <c r="I139" s="478">
        <f>+'ProFormaS Table Format'!G47</f>
        <v>87381</v>
      </c>
      <c r="J139" s="424"/>
    </row>
    <row r="140" spans="1:10" hidden="1" x14ac:dyDescent="0.2">
      <c r="A140" s="415"/>
      <c r="B140" s="189"/>
      <c r="C140" s="460" t="s">
        <v>200</v>
      </c>
      <c r="D140" s="463" t="s">
        <v>374</v>
      </c>
      <c r="E140" s="477">
        <v>0</v>
      </c>
      <c r="F140" s="477">
        <v>0</v>
      </c>
      <c r="G140" s="477">
        <v>0</v>
      </c>
      <c r="H140" s="477">
        <v>0</v>
      </c>
      <c r="I140" s="478">
        <v>0</v>
      </c>
      <c r="J140" s="424"/>
    </row>
    <row r="141" spans="1:10" x14ac:dyDescent="0.2">
      <c r="A141" s="415"/>
      <c r="B141" s="189"/>
      <c r="C141" s="460" t="s">
        <v>200</v>
      </c>
      <c r="D141" s="463" t="s">
        <v>174</v>
      </c>
      <c r="E141" s="477">
        <f>+'ProFormaS Table Format'!C99</f>
        <v>4648.2749999999987</v>
      </c>
      <c r="F141" s="477">
        <f>+'ProFormaS Table Format'!D99</f>
        <v>4906.5124999999998</v>
      </c>
      <c r="G141" s="477">
        <f>+'ProFormaS Table Format'!E99</f>
        <v>5461.3125</v>
      </c>
      <c r="H141" s="477">
        <f>+'ProFormaS Table Format'!F99</f>
        <v>5721.375</v>
      </c>
      <c r="I141" s="478">
        <f>+'ProFormaS Table Format'!G99</f>
        <v>6241.5</v>
      </c>
      <c r="J141" s="424"/>
    </row>
    <row r="142" spans="1:10" hidden="1" x14ac:dyDescent="0.2">
      <c r="A142" s="415"/>
      <c r="B142" s="189"/>
      <c r="C142" s="460" t="s">
        <v>200</v>
      </c>
      <c r="D142" s="463" t="s">
        <v>375</v>
      </c>
      <c r="E142" s="477">
        <v>0</v>
      </c>
      <c r="F142" s="477">
        <v>0</v>
      </c>
      <c r="G142" s="477">
        <v>0</v>
      </c>
      <c r="H142" s="477">
        <v>0</v>
      </c>
      <c r="I142" s="478">
        <v>0</v>
      </c>
      <c r="J142" s="424"/>
    </row>
    <row r="143" spans="1:10" ht="13.5" thickBot="1" x14ac:dyDescent="0.25">
      <c r="A143" s="415"/>
      <c r="B143" s="189"/>
      <c r="C143" s="460" t="s">
        <v>200</v>
      </c>
      <c r="D143" s="463" t="s">
        <v>163</v>
      </c>
      <c r="E143" s="477">
        <f>+'ProFormaS Table Format'!C88</f>
        <v>16733.79</v>
      </c>
      <c r="F143" s="477">
        <f>+'ProFormaS Table Format'!D88</f>
        <v>17663.445</v>
      </c>
      <c r="G143" s="477">
        <f>+'ProFormaS Table Format'!E88</f>
        <v>19660.724999999999</v>
      </c>
      <c r="H143" s="477">
        <f>+'ProFormaS Table Format'!F88</f>
        <v>20596.949999999997</v>
      </c>
      <c r="I143" s="478">
        <f>+'ProFormaS Table Format'!G88</f>
        <v>22469.4</v>
      </c>
      <c r="J143" s="443"/>
    </row>
    <row r="144" spans="1:10" ht="13.5" thickBot="1" x14ac:dyDescent="0.25">
      <c r="A144" s="415"/>
      <c r="B144" s="189"/>
      <c r="C144" s="460"/>
      <c r="D144" s="463" t="s">
        <v>165</v>
      </c>
      <c r="E144" s="477">
        <f>+'ProFormaS Table Format'!C90</f>
        <v>9296.5499999999975</v>
      </c>
      <c r="F144" s="477">
        <f>+'ProFormaS Table Format'!D90</f>
        <v>9813.0249999999996</v>
      </c>
      <c r="G144" s="477">
        <f>+'ProFormaS Table Format'!E90</f>
        <v>10922.625</v>
      </c>
      <c r="H144" s="477">
        <f>+'ProFormaS Table Format'!F90</f>
        <v>11442.75</v>
      </c>
      <c r="I144" s="478">
        <f>+'ProFormaS Table Format'!G90</f>
        <v>12483</v>
      </c>
      <c r="J144" s="443"/>
    </row>
    <row r="145" spans="1:10" ht="13.5" thickBot="1" x14ac:dyDescent="0.25">
      <c r="A145" s="415"/>
      <c r="B145" s="189"/>
      <c r="C145" s="460"/>
      <c r="D145" s="463" t="s">
        <v>164</v>
      </c>
      <c r="E145" s="477">
        <f>+'ProFormaS Table Format'!C89</f>
        <v>4648.2749999999987</v>
      </c>
      <c r="F145" s="477">
        <f>+'ProFormaS Table Format'!D89</f>
        <v>4906.5124999999998</v>
      </c>
      <c r="G145" s="477">
        <f>+'ProFormaS Table Format'!E89</f>
        <v>5461.3125</v>
      </c>
      <c r="H145" s="477">
        <f>+'ProFormaS Table Format'!F89</f>
        <v>5721.375</v>
      </c>
      <c r="I145" s="478">
        <f>+'ProFormaS Table Format'!G89</f>
        <v>6241.5</v>
      </c>
      <c r="J145" s="443"/>
    </row>
    <row r="146" spans="1:10" ht="13.5" thickBot="1" x14ac:dyDescent="0.25">
      <c r="A146" s="415"/>
      <c r="B146" s="189"/>
      <c r="C146" s="506" t="s">
        <v>376</v>
      </c>
      <c r="D146" s="420"/>
      <c r="E146" s="479">
        <f>SUM(E135:E145)</f>
        <v>264028.58999999997</v>
      </c>
      <c r="F146" s="479">
        <f>SUM(F135:F145)</f>
        <v>278696.84500000003</v>
      </c>
      <c r="G146" s="479">
        <f>SUM(G135:G145)</f>
        <v>358549.53749999998</v>
      </c>
      <c r="H146" s="479">
        <f>SUM(H135:H145)</f>
        <v>375623.32500000001</v>
      </c>
      <c r="I146" s="480">
        <f>SUM(I135:I145)</f>
        <v>409770.9</v>
      </c>
      <c r="J146" s="444"/>
    </row>
    <row r="147" spans="1:10" x14ac:dyDescent="0.2">
      <c r="A147" s="415"/>
      <c r="B147" s="189"/>
      <c r="C147" s="428" t="s">
        <v>377</v>
      </c>
      <c r="D147" s="463"/>
      <c r="E147" s="477"/>
      <c r="F147" s="477"/>
      <c r="G147" s="477"/>
      <c r="H147" s="477"/>
      <c r="I147" s="478"/>
      <c r="J147" s="424"/>
    </row>
    <row r="148" spans="1:10" x14ac:dyDescent="0.2">
      <c r="A148" s="415"/>
      <c r="B148" s="189"/>
      <c r="C148" s="460" t="s">
        <v>200</v>
      </c>
      <c r="D148" s="463" t="s">
        <v>235</v>
      </c>
      <c r="E148" s="477">
        <f>+'ProFormaS Table Format'!C39</f>
        <v>92965.5</v>
      </c>
      <c r="F148" s="477">
        <f>+'ProFormaS Table Format'!D39</f>
        <v>98130.249999999985</v>
      </c>
      <c r="G148" s="477">
        <f>+'ProFormaS Table Format'!E39</f>
        <v>65535.75</v>
      </c>
      <c r="H148" s="477">
        <f>+'ProFormaS Table Format'!F39</f>
        <v>68656.5</v>
      </c>
      <c r="I148" s="478">
        <f>+'ProFormaS Table Format'!G39</f>
        <v>74898</v>
      </c>
      <c r="J148" s="424"/>
    </row>
    <row r="149" spans="1:10" ht="13.5" thickBot="1" x14ac:dyDescent="0.25">
      <c r="A149" s="415"/>
      <c r="B149" s="189"/>
      <c r="C149" s="460" t="s">
        <v>200</v>
      </c>
      <c r="D149" s="463" t="s">
        <v>378</v>
      </c>
      <c r="E149" s="481">
        <f>+'ProFormaS Table Format'!C46</f>
        <v>9296.5499999999975</v>
      </c>
      <c r="F149" s="481">
        <f>+'ProFormaS Table Format'!D46</f>
        <v>9813.0249999999978</v>
      </c>
      <c r="G149" s="481">
        <f>+'ProFormaS Table Format'!E46</f>
        <v>76458.375</v>
      </c>
      <c r="H149" s="481">
        <f>+'ProFormaS Table Format'!F46</f>
        <v>80099.25</v>
      </c>
      <c r="I149" s="482">
        <f>+'ProFormaS Table Format'!G46</f>
        <v>87381</v>
      </c>
      <c r="J149" s="443"/>
    </row>
    <row r="150" spans="1:10" ht="13.5" thickBot="1" x14ac:dyDescent="0.25">
      <c r="A150" s="415"/>
      <c r="B150" s="189"/>
      <c r="C150" s="506" t="s">
        <v>379</v>
      </c>
      <c r="D150" s="420"/>
      <c r="E150" s="483">
        <f>SUM(E148:E149)</f>
        <v>102262.05</v>
      </c>
      <c r="F150" s="483">
        <f>SUM(F148:F149)</f>
        <v>107943.27499999998</v>
      </c>
      <c r="G150" s="483">
        <f>SUM(G148:G149)</f>
        <v>141994.125</v>
      </c>
      <c r="H150" s="483">
        <f>SUM(H148:H149)</f>
        <v>148755.75</v>
      </c>
      <c r="I150" s="484">
        <f>SUM(I148:I149)</f>
        <v>162279</v>
      </c>
      <c r="J150" s="444"/>
    </row>
    <row r="151" spans="1:10" x14ac:dyDescent="0.2">
      <c r="A151" s="415"/>
      <c r="B151" s="189"/>
      <c r="C151" s="460" t="s">
        <v>37</v>
      </c>
      <c r="D151" s="463"/>
      <c r="E151" s="477"/>
      <c r="F151" s="477"/>
      <c r="G151" s="477"/>
      <c r="H151" s="477"/>
      <c r="I151" s="478"/>
      <c r="J151" s="424"/>
    </row>
    <row r="152" spans="1:10" x14ac:dyDescent="0.2">
      <c r="A152" s="415"/>
      <c r="B152" s="189"/>
      <c r="C152" s="460" t="s">
        <v>200</v>
      </c>
      <c r="D152" s="463" t="s">
        <v>155</v>
      </c>
      <c r="E152" s="477">
        <f>+'ProFormaS Table Format'!C114</f>
        <v>18593.099999999995</v>
      </c>
      <c r="F152" s="477">
        <f>+'ProFormaS Table Format'!D114</f>
        <v>19626.049999999996</v>
      </c>
      <c r="G152" s="477">
        <f>+'ProFormaS Table Format'!E114</f>
        <v>21845.25</v>
      </c>
      <c r="H152" s="477">
        <f>+'ProFormaS Table Format'!F114</f>
        <v>22885.5</v>
      </c>
      <c r="I152" s="478">
        <f>+'ProFormaS Table Format'!G114</f>
        <v>24966</v>
      </c>
      <c r="J152" s="424"/>
    </row>
    <row r="153" spans="1:10" hidden="1" x14ac:dyDescent="0.2">
      <c r="A153" s="415"/>
      <c r="B153" s="189"/>
      <c r="C153" s="460" t="s">
        <v>200</v>
      </c>
      <c r="D153" s="463" t="s">
        <v>256</v>
      </c>
      <c r="E153" s="477">
        <v>0</v>
      </c>
      <c r="F153" s="477">
        <v>0</v>
      </c>
      <c r="G153" s="477">
        <v>0</v>
      </c>
      <c r="H153" s="477">
        <v>0</v>
      </c>
      <c r="I153" s="478">
        <v>0</v>
      </c>
      <c r="J153" s="424"/>
    </row>
    <row r="154" spans="1:10" x14ac:dyDescent="0.2">
      <c r="A154" s="415"/>
      <c r="B154" s="189"/>
      <c r="C154" s="460" t="s">
        <v>200</v>
      </c>
      <c r="D154" s="463" t="s">
        <v>257</v>
      </c>
      <c r="E154" s="477">
        <f>+'ProFormaS Table Format'!C115</f>
        <v>46482.75</v>
      </c>
      <c r="F154" s="477">
        <f>+'ProFormaS Table Format'!D115</f>
        <v>49065.124999999993</v>
      </c>
      <c r="G154" s="477">
        <f>+'ProFormaS Table Format'!E115</f>
        <v>54613.125</v>
      </c>
      <c r="H154" s="477">
        <f>+'ProFormaS Table Format'!F115</f>
        <v>57213.75</v>
      </c>
      <c r="I154" s="478">
        <f>+'ProFormaS Table Format'!G115</f>
        <v>62415</v>
      </c>
      <c r="J154" s="424"/>
    </row>
    <row r="155" spans="1:10" ht="13.5" thickBot="1" x14ac:dyDescent="0.25">
      <c r="A155" s="415"/>
      <c r="B155" s="189"/>
      <c r="C155" s="460" t="s">
        <v>200</v>
      </c>
      <c r="D155" s="463" t="s">
        <v>162</v>
      </c>
      <c r="E155" s="481">
        <f>+'ProFormaS Table Format'!C87</f>
        <v>9296.5499999999975</v>
      </c>
      <c r="F155" s="481">
        <f>+'ProFormaS Table Format'!D87</f>
        <v>9813.0249999999996</v>
      </c>
      <c r="G155" s="481">
        <f>+'ProFormaS Table Format'!E87</f>
        <v>10922.625</v>
      </c>
      <c r="H155" s="481">
        <f>+'ProFormaS Table Format'!F87</f>
        <v>11442.75</v>
      </c>
      <c r="I155" s="482">
        <f>+'ProFormaS Table Format'!G87</f>
        <v>12483</v>
      </c>
      <c r="J155" s="424"/>
    </row>
    <row r="156" spans="1:10" ht="13.5" thickBot="1" x14ac:dyDescent="0.25">
      <c r="A156" s="415"/>
      <c r="B156" s="189"/>
      <c r="C156" s="460" t="s">
        <v>200</v>
      </c>
      <c r="D156" s="463" t="s">
        <v>380</v>
      </c>
      <c r="E156" s="481">
        <v>0</v>
      </c>
      <c r="F156" s="481"/>
      <c r="G156" s="481"/>
      <c r="H156" s="481"/>
      <c r="I156" s="482"/>
      <c r="J156" s="443"/>
    </row>
    <row r="157" spans="1:10" ht="13.5" thickBot="1" x14ac:dyDescent="0.25">
      <c r="A157" s="415"/>
      <c r="B157" s="189"/>
      <c r="C157" s="506" t="s">
        <v>381</v>
      </c>
      <c r="D157" s="420"/>
      <c r="E157" s="483">
        <f>SUM(E152:E156)</f>
        <v>74372.399999999994</v>
      </c>
      <c r="F157" s="483">
        <f>SUM(F152:F156)</f>
        <v>78504.199999999983</v>
      </c>
      <c r="G157" s="483">
        <f>SUM(G152:G156)</f>
        <v>87381</v>
      </c>
      <c r="H157" s="483">
        <f>SUM(H152:H156)</f>
        <v>91542</v>
      </c>
      <c r="I157" s="484">
        <f>SUM(I152:I156)</f>
        <v>99864</v>
      </c>
      <c r="J157" s="444"/>
    </row>
    <row r="158" spans="1:10" x14ac:dyDescent="0.2">
      <c r="A158" s="415"/>
      <c r="B158" s="189"/>
      <c r="C158" s="460" t="s">
        <v>382</v>
      </c>
      <c r="D158" s="463"/>
      <c r="E158" s="477"/>
      <c r="F158" s="477"/>
      <c r="G158" s="477"/>
      <c r="H158" s="477"/>
      <c r="I158" s="478"/>
      <c r="J158" s="424"/>
    </row>
    <row r="159" spans="1:10" x14ac:dyDescent="0.2">
      <c r="A159" s="415"/>
      <c r="B159" s="189"/>
      <c r="C159" s="460" t="s">
        <v>200</v>
      </c>
      <c r="D159" s="463" t="s">
        <v>267</v>
      </c>
      <c r="E159" s="477">
        <f>+'ProFormaS Table Format'!C94</f>
        <v>180000</v>
      </c>
      <c r="F159" s="477">
        <f>+'ProFormaS Table Format'!D94</f>
        <v>180000</v>
      </c>
      <c r="G159" s="477">
        <f>+'ProFormaS Table Format'!E94</f>
        <v>180000</v>
      </c>
      <c r="H159" s="477">
        <f>+'ProFormaS Table Format'!F94</f>
        <v>180000</v>
      </c>
      <c r="I159" s="478">
        <f>+'ProFormaS Table Format'!G94</f>
        <v>180000</v>
      </c>
      <c r="J159" s="424"/>
    </row>
    <row r="160" spans="1:10" x14ac:dyDescent="0.2">
      <c r="A160" s="415"/>
      <c r="B160" s="189"/>
      <c r="C160" s="460" t="s">
        <v>200</v>
      </c>
      <c r="D160" s="463" t="s">
        <v>151</v>
      </c>
      <c r="E160" s="477">
        <f>+'ProFormaS Table Format'!C76</f>
        <v>37186.19999999999</v>
      </c>
      <c r="F160" s="477">
        <f>+'ProFormaS Table Format'!D76</f>
        <v>39252.1</v>
      </c>
      <c r="G160" s="477">
        <f>+'ProFormaS Table Format'!E76</f>
        <v>43690.5</v>
      </c>
      <c r="H160" s="477">
        <f>+'ProFormaS Table Format'!F76</f>
        <v>45771</v>
      </c>
      <c r="I160" s="478">
        <f>+'ProFormaS Table Format'!G76</f>
        <v>49932</v>
      </c>
      <c r="J160" s="424"/>
    </row>
    <row r="161" spans="1:12" x14ac:dyDescent="0.2">
      <c r="A161" s="415"/>
      <c r="B161" s="189"/>
      <c r="C161" s="460" t="s">
        <v>200</v>
      </c>
      <c r="D161" s="463" t="s">
        <v>268</v>
      </c>
      <c r="E161" s="477">
        <v>0</v>
      </c>
      <c r="F161" s="477">
        <v>0</v>
      </c>
      <c r="G161" s="477">
        <v>0</v>
      </c>
      <c r="H161" s="477">
        <v>0</v>
      </c>
      <c r="I161" s="478">
        <v>0</v>
      </c>
      <c r="J161" s="424"/>
    </row>
    <row r="162" spans="1:12" ht="13.5" thickBot="1" x14ac:dyDescent="0.25">
      <c r="A162" s="415"/>
      <c r="B162" s="189"/>
      <c r="C162" s="460" t="s">
        <v>200</v>
      </c>
      <c r="D162" s="463" t="s">
        <v>269</v>
      </c>
      <c r="E162" s="481">
        <f>+'ProFormaS Table Format'!C75</f>
        <v>9296.5499999999975</v>
      </c>
      <c r="F162" s="481">
        <f>+'ProFormaS Table Format'!D75</f>
        <v>9813.0249999999996</v>
      </c>
      <c r="G162" s="481">
        <f>+'ProFormaS Table Format'!E75</f>
        <v>10922.625</v>
      </c>
      <c r="H162" s="481">
        <f>+'ProFormaS Table Format'!F75</f>
        <v>11442.75</v>
      </c>
      <c r="I162" s="482">
        <f>+'ProFormaS Table Format'!G75</f>
        <v>12483</v>
      </c>
      <c r="J162" s="443"/>
    </row>
    <row r="163" spans="1:12" ht="13.5" thickBot="1" x14ac:dyDescent="0.25">
      <c r="A163" s="415"/>
      <c r="B163" s="189"/>
      <c r="C163" s="506" t="s">
        <v>383</v>
      </c>
      <c r="D163" s="420"/>
      <c r="E163" s="483">
        <f>SUM(E159:E162)</f>
        <v>226482.74999999997</v>
      </c>
      <c r="F163" s="483">
        <f>SUM(F159:F162)</f>
        <v>229065.125</v>
      </c>
      <c r="G163" s="483">
        <f>SUM(G159:G162)</f>
        <v>234613.125</v>
      </c>
      <c r="H163" s="483">
        <f>SUM(H159:H162)</f>
        <v>237213.75</v>
      </c>
      <c r="I163" s="484">
        <f>SUM(I159:I162)</f>
        <v>242415</v>
      </c>
      <c r="J163" s="444"/>
    </row>
    <row r="164" spans="1:12" x14ac:dyDescent="0.2">
      <c r="A164" s="415"/>
      <c r="B164" s="189"/>
      <c r="C164" s="460" t="s">
        <v>384</v>
      </c>
      <c r="D164" s="463"/>
      <c r="E164" s="477"/>
      <c r="F164" s="477"/>
      <c r="G164" s="477"/>
      <c r="H164" s="477"/>
      <c r="I164" s="478"/>
      <c r="J164" s="424"/>
    </row>
    <row r="165" spans="1:12" x14ac:dyDescent="0.2">
      <c r="A165" s="415"/>
      <c r="B165" s="189"/>
      <c r="C165" s="460" t="s">
        <v>200</v>
      </c>
      <c r="D165" s="463" t="s">
        <v>148</v>
      </c>
      <c r="E165" s="477">
        <f>+'ProFormaS Table Format'!C72</f>
        <v>1074000</v>
      </c>
      <c r="F165" s="477">
        <f>+'ProFormaS Table Format'!D72</f>
        <v>1074000</v>
      </c>
      <c r="G165" s="477">
        <f>+'ProFormaS Table Format'!E72</f>
        <v>1074000</v>
      </c>
      <c r="H165" s="477">
        <f>+'ProFormaS Table Format'!F72</f>
        <v>1074000</v>
      </c>
      <c r="I165" s="478">
        <f>+'ProFormaS Table Format'!G72</f>
        <v>1074000</v>
      </c>
      <c r="J165" s="424"/>
    </row>
    <row r="166" spans="1:12" x14ac:dyDescent="0.2">
      <c r="A166" s="415"/>
      <c r="B166" s="189"/>
      <c r="C166" s="460" t="s">
        <v>200</v>
      </c>
      <c r="D166" s="463" t="s">
        <v>385</v>
      </c>
      <c r="E166" s="477">
        <v>0</v>
      </c>
      <c r="F166" s="477">
        <v>0</v>
      </c>
      <c r="G166" s="477">
        <v>0</v>
      </c>
      <c r="H166" s="477">
        <v>0</v>
      </c>
      <c r="I166" s="478">
        <v>0</v>
      </c>
      <c r="J166" s="424"/>
    </row>
    <row r="167" spans="1:12" x14ac:dyDescent="0.2">
      <c r="A167" s="415"/>
      <c r="B167" s="189"/>
      <c r="C167" s="460" t="s">
        <v>200</v>
      </c>
      <c r="D167" s="463" t="s">
        <v>152</v>
      </c>
      <c r="E167" s="786">
        <f>+'ProFormaS Table Format'!C77</f>
        <v>69724.125</v>
      </c>
      <c r="F167" s="477">
        <f>+'ProFormaS Table Format'!D77</f>
        <v>73597.687499999985</v>
      </c>
      <c r="G167" s="477">
        <f>+'ProFormaS Table Format'!E77</f>
        <v>81919.6875</v>
      </c>
      <c r="H167" s="477">
        <f>+'ProFormaS Table Format'!F77</f>
        <v>85820.625</v>
      </c>
      <c r="I167" s="478">
        <f>+'ProFormaS Table Format'!G77</f>
        <v>93622.5</v>
      </c>
      <c r="J167" s="424"/>
    </row>
    <row r="168" spans="1:12" x14ac:dyDescent="0.2">
      <c r="A168" s="415"/>
      <c r="B168" s="189"/>
      <c r="C168" s="460" t="s">
        <v>200</v>
      </c>
      <c r="D168" s="463" t="s">
        <v>149</v>
      </c>
      <c r="E168" s="477">
        <f>+'ProFormaS Table Format'!C73</f>
        <v>46482.75</v>
      </c>
      <c r="F168" s="477">
        <f>+'ProFormaS Table Format'!D73</f>
        <v>49065.125</v>
      </c>
      <c r="G168" s="477">
        <f>+'ProFormaS Table Format'!E73</f>
        <v>54613.125</v>
      </c>
      <c r="H168" s="477">
        <f>+'ProFormaS Table Format'!F73</f>
        <v>57213.75</v>
      </c>
      <c r="I168" s="478">
        <f>+'ProFormaS Table Format'!G73</f>
        <v>62415</v>
      </c>
      <c r="J168" s="424"/>
    </row>
    <row r="169" spans="1:12" x14ac:dyDescent="0.2">
      <c r="A169" s="415"/>
      <c r="B169" s="189"/>
      <c r="C169" s="460" t="s">
        <v>200</v>
      </c>
      <c r="D169" s="463" t="s">
        <v>173</v>
      </c>
      <c r="E169" s="477">
        <f>+'ProFormaS Table Format'!C98</f>
        <v>9296.5499999999975</v>
      </c>
      <c r="F169" s="477">
        <f>+'ProFormaS Table Format'!D98</f>
        <v>9813.0249999999996</v>
      </c>
      <c r="G169" s="477">
        <f>+'ProFormaS Table Format'!E98</f>
        <v>10922.625</v>
      </c>
      <c r="H169" s="477">
        <f>+'ProFormaS Table Format'!F98</f>
        <v>11442.75</v>
      </c>
      <c r="I169" s="478">
        <f>+'ProFormaS Table Format'!G98</f>
        <v>12483</v>
      </c>
      <c r="J169" s="424"/>
    </row>
    <row r="170" spans="1:12" ht="13.5" thickBot="1" x14ac:dyDescent="0.25">
      <c r="A170" s="415"/>
      <c r="B170" s="189"/>
      <c r="C170" s="460" t="s">
        <v>200</v>
      </c>
      <c r="D170" s="463" t="s">
        <v>153</v>
      </c>
      <c r="E170" s="481">
        <f>+'ProFormaS Table Format'!C78</f>
        <v>23241.375</v>
      </c>
      <c r="F170" s="481">
        <f>+'ProFormaS Table Format'!D78</f>
        <v>24532.5625</v>
      </c>
      <c r="G170" s="481">
        <f>+'ProFormaS Table Format'!E78</f>
        <v>27306.5625</v>
      </c>
      <c r="H170" s="481">
        <f>+'ProFormaS Table Format'!F78</f>
        <v>28606.875</v>
      </c>
      <c r="I170" s="482">
        <f>+'ProFormaS Table Format'!G78</f>
        <v>31207.5</v>
      </c>
      <c r="J170" s="443"/>
    </row>
    <row r="171" spans="1:12" ht="13.5" thickBot="1" x14ac:dyDescent="0.25">
      <c r="A171" s="415"/>
      <c r="B171" s="189"/>
      <c r="C171" s="506" t="s">
        <v>386</v>
      </c>
      <c r="D171" s="420"/>
      <c r="E171" s="483">
        <f>SUM(E165:E170)</f>
        <v>1222744.8</v>
      </c>
      <c r="F171" s="483">
        <f>SUM(F165:F170)</f>
        <v>1231008.3999999999</v>
      </c>
      <c r="G171" s="483">
        <f>SUM(G165:G170)</f>
        <v>1248762</v>
      </c>
      <c r="H171" s="483">
        <f>SUM(H165:H170)</f>
        <v>1257084</v>
      </c>
      <c r="I171" s="484">
        <f>SUM(I165:I170)</f>
        <v>1273728</v>
      </c>
      <c r="J171" s="444"/>
    </row>
    <row r="172" spans="1:12" ht="13.5" thickBot="1" x14ac:dyDescent="0.25">
      <c r="A172" s="415"/>
      <c r="B172" s="189"/>
      <c r="C172" s="460" t="s">
        <v>200</v>
      </c>
      <c r="D172" s="463" t="s">
        <v>200</v>
      </c>
      <c r="E172" s="481"/>
      <c r="F172" s="481"/>
      <c r="G172" s="481"/>
      <c r="H172" s="481"/>
      <c r="I172" s="482"/>
      <c r="J172" s="443"/>
    </row>
    <row r="173" spans="1:12" ht="15.75" thickBot="1" x14ac:dyDescent="0.3">
      <c r="A173" s="498" t="s">
        <v>387</v>
      </c>
      <c r="B173" s="499"/>
      <c r="C173" s="508" t="s">
        <v>388</v>
      </c>
      <c r="D173" s="505"/>
      <c r="E173" s="485">
        <f>+E171+E163+E157+E150+E146+E133+E125+E121+E113+E109+E102+E99+E96+E90</f>
        <v>7224640.2230759989</v>
      </c>
      <c r="F173" s="485">
        <f>+F171+F163+F157+F150+F146+F133+F125+F121+F113+F109+F102+F99+F96+F90</f>
        <v>7489285.2082778998</v>
      </c>
      <c r="G173" s="485">
        <f>+G171+G163+G157+G150+G146+G133+G125+G121+G113+G109+G102+G99+G96+G90</f>
        <v>8366644.6684375778</v>
      </c>
      <c r="H173" s="485">
        <f>+H171+H163+H157+H150+H146+H133+H125+H121+H113+H109+H102+H99+H96+H90</f>
        <v>8621412.8675596789</v>
      </c>
      <c r="I173" s="435">
        <f>+I171+I163+I157+I150+I146+I133+I125+I121+I113+I109+I102+I99+I96+I90</f>
        <v>9041815.7968799267</v>
      </c>
      <c r="J173" s="435"/>
    </row>
    <row r="174" spans="1:12" ht="13.5" thickBot="1" x14ac:dyDescent="0.25">
      <c r="A174" s="430" t="s">
        <v>389</v>
      </c>
      <c r="B174" s="431"/>
      <c r="C174" s="432"/>
      <c r="D174" s="433"/>
      <c r="E174" s="486"/>
      <c r="F174" s="486"/>
      <c r="G174" s="486"/>
      <c r="H174" s="486"/>
      <c r="I174" s="487"/>
      <c r="J174" s="445"/>
    </row>
    <row r="175" spans="1:12" x14ac:dyDescent="0.2">
      <c r="A175" s="415"/>
      <c r="B175" s="189"/>
      <c r="C175" s="460" t="s">
        <v>390</v>
      </c>
      <c r="D175" s="463"/>
      <c r="E175" s="477"/>
      <c r="F175" s="477"/>
      <c r="G175" s="477"/>
      <c r="H175" s="477"/>
      <c r="I175" s="478"/>
      <c r="J175" s="424"/>
      <c r="L175" s="465" t="s">
        <v>614</v>
      </c>
    </row>
    <row r="176" spans="1:12" x14ac:dyDescent="0.2">
      <c r="A176" s="415"/>
      <c r="B176" s="189"/>
      <c r="C176" s="460" t="s">
        <v>200</v>
      </c>
      <c r="D176" s="463" t="s">
        <v>286</v>
      </c>
      <c r="E176" s="477">
        <f>+'ProFormaS Table Format'!C92</f>
        <v>9296.5499999999975</v>
      </c>
      <c r="F176" s="477">
        <f>+'ProFormaS Table Format'!D92</f>
        <v>9813.0249999999996</v>
      </c>
      <c r="G176" s="477">
        <f>+'ProFormaS Table Format'!E92</f>
        <v>10922.625</v>
      </c>
      <c r="H176" s="477">
        <f>+'ProFormaS Table Format'!F92</f>
        <v>11442.75</v>
      </c>
      <c r="I176" s="478">
        <f>+'ProFormaS Table Format'!G92</f>
        <v>12483</v>
      </c>
      <c r="J176" s="424"/>
    </row>
    <row r="177" spans="1:14" x14ac:dyDescent="0.2">
      <c r="A177" s="415"/>
      <c r="B177" s="189"/>
      <c r="C177" s="460"/>
      <c r="D177" s="463" t="s">
        <v>278</v>
      </c>
      <c r="E177" s="477">
        <f>+'ProFormaS Table Format'!C80</f>
        <v>37186.19999999999</v>
      </c>
      <c r="F177" s="477">
        <f>+'ProFormaS Table Format'!D80</f>
        <v>39252.1</v>
      </c>
      <c r="G177" s="477">
        <f>+'ProFormaS Table Format'!E80</f>
        <v>43690.5</v>
      </c>
      <c r="H177" s="477">
        <f>+'ProFormaS Table Format'!F80</f>
        <v>45771</v>
      </c>
      <c r="I177" s="478">
        <f>+'ProFormaS Table Format'!G80</f>
        <v>49932</v>
      </c>
      <c r="J177" s="424"/>
    </row>
    <row r="178" spans="1:14" x14ac:dyDescent="0.2">
      <c r="A178" s="415"/>
      <c r="B178" s="189"/>
      <c r="C178" s="460" t="s">
        <v>200</v>
      </c>
      <c r="D178" s="463" t="s">
        <v>156</v>
      </c>
      <c r="E178" s="477">
        <f>+'ProFormaS Table Format'!C81</f>
        <v>65075.850000000013</v>
      </c>
      <c r="F178" s="477">
        <f>+'ProFormaS Table Format'!D81</f>
        <v>68691.174999999988</v>
      </c>
      <c r="G178" s="477">
        <f>+'ProFormaS Table Format'!E81</f>
        <v>76458.375</v>
      </c>
      <c r="H178" s="477">
        <f>+'ProFormaS Table Format'!F81</f>
        <v>80099.25</v>
      </c>
      <c r="I178" s="478">
        <f>+'ProFormaS Table Format'!G81</f>
        <v>87381</v>
      </c>
      <c r="J178" s="424"/>
    </row>
    <row r="179" spans="1:14" x14ac:dyDescent="0.2">
      <c r="A179" s="415"/>
      <c r="B179" s="189"/>
      <c r="C179" s="460" t="s">
        <v>200</v>
      </c>
      <c r="D179" s="463" t="s">
        <v>285</v>
      </c>
      <c r="E179" s="477">
        <f>+'ProFormaS Table Format'!C91</f>
        <v>18593.099999999995</v>
      </c>
      <c r="F179" s="477">
        <f>+'ProFormaS Table Format'!D91</f>
        <v>19626.05</v>
      </c>
      <c r="G179" s="477">
        <f>+'ProFormaS Table Format'!E91</f>
        <v>21845.25</v>
      </c>
      <c r="H179" s="477">
        <f>+'ProFormaS Table Format'!F91</f>
        <v>22885.5</v>
      </c>
      <c r="I179" s="478">
        <f>+'ProFormaS Table Format'!G91</f>
        <v>24966</v>
      </c>
      <c r="J179" s="424"/>
    </row>
    <row r="180" spans="1:14" x14ac:dyDescent="0.2">
      <c r="A180" s="415"/>
      <c r="B180" s="189"/>
      <c r="C180" s="460" t="s">
        <v>200</v>
      </c>
      <c r="D180" s="463" t="s">
        <v>279</v>
      </c>
      <c r="E180" s="477">
        <f>+'ProFormaS Table Format'!C83</f>
        <v>18593.099999999995</v>
      </c>
      <c r="F180" s="477">
        <f>+'ProFormaS Table Format'!D83</f>
        <v>19626.05</v>
      </c>
      <c r="G180" s="477">
        <f>+'ProFormaS Table Format'!E83</f>
        <v>21845.25</v>
      </c>
      <c r="H180" s="477">
        <f>+'ProFormaS Table Format'!F83</f>
        <v>22885.5</v>
      </c>
      <c r="I180" s="478">
        <f>+'ProFormaS Table Format'!G83</f>
        <v>24966</v>
      </c>
      <c r="J180" s="424"/>
    </row>
    <row r="181" spans="1:14" x14ac:dyDescent="0.2">
      <c r="A181" s="415"/>
      <c r="B181" s="189"/>
      <c r="C181" s="460" t="s">
        <v>200</v>
      </c>
      <c r="D181" s="463" t="s">
        <v>280</v>
      </c>
      <c r="E181" s="477">
        <f>+'ProFormaS Table Format'!C84</f>
        <v>9296.5499999999975</v>
      </c>
      <c r="F181" s="477">
        <f>+'ProFormaS Table Format'!D84</f>
        <v>9813.0249999999996</v>
      </c>
      <c r="G181" s="477">
        <f>+'ProFormaS Table Format'!E84</f>
        <v>10922.625</v>
      </c>
      <c r="H181" s="477">
        <f>+'ProFormaS Table Format'!F84</f>
        <v>11442.75</v>
      </c>
      <c r="I181" s="478">
        <f>+'ProFormaS Table Format'!G84</f>
        <v>12483</v>
      </c>
      <c r="J181" s="424"/>
    </row>
    <row r="182" spans="1:14" x14ac:dyDescent="0.2">
      <c r="A182" s="415"/>
      <c r="B182" s="189"/>
      <c r="C182" s="460"/>
      <c r="D182" s="463" t="s">
        <v>281</v>
      </c>
      <c r="E182" s="477">
        <f>+'ProFormaS Table Format'!C85</f>
        <v>90600</v>
      </c>
      <c r="F182" s="477">
        <f>+'ProFormaS Table Format'!D85</f>
        <v>90600</v>
      </c>
      <c r="G182" s="477">
        <f>+'ProFormaS Table Format'!E85</f>
        <v>90600</v>
      </c>
      <c r="H182" s="477">
        <f>+'ProFormaS Table Format'!F85</f>
        <v>90600</v>
      </c>
      <c r="I182" s="478">
        <f>+'ProFormaS Table Format'!G85</f>
        <v>90600</v>
      </c>
      <c r="J182" s="424"/>
    </row>
    <row r="183" spans="1:14" x14ac:dyDescent="0.2">
      <c r="A183" s="415"/>
      <c r="B183" s="189"/>
      <c r="C183" s="460"/>
      <c r="D183" s="463" t="s">
        <v>154</v>
      </c>
      <c r="E183" s="477">
        <f>+'ProFormaS Table Format'!C79</f>
        <v>18593.099999999995</v>
      </c>
      <c r="F183" s="477">
        <f>+'ProFormaS Table Format'!D79</f>
        <v>19626.05</v>
      </c>
      <c r="G183" s="477">
        <f>+'ProFormaS Table Format'!E79</f>
        <v>21845.25</v>
      </c>
      <c r="H183" s="477">
        <f>+'ProFormaS Table Format'!F79</f>
        <v>22885.5</v>
      </c>
      <c r="I183" s="478">
        <f>+'ProFormaS Table Format'!G79</f>
        <v>24966</v>
      </c>
      <c r="J183" s="424"/>
    </row>
    <row r="184" spans="1:14" ht="13.5" thickBot="1" x14ac:dyDescent="0.25">
      <c r="A184" s="415"/>
      <c r="B184" s="189"/>
      <c r="C184" s="460"/>
      <c r="D184" s="463" t="s">
        <v>171</v>
      </c>
      <c r="E184" s="481">
        <f>+'ProFormaS Table Format'!C96</f>
        <v>120000</v>
      </c>
      <c r="F184" s="481">
        <f>+'ProFormaS Table Format'!D96</f>
        <v>120000</v>
      </c>
      <c r="G184" s="481">
        <f>+'ProFormaS Table Format'!E96</f>
        <v>120000</v>
      </c>
      <c r="H184" s="481">
        <f>+'ProFormaS Table Format'!F96</f>
        <v>120000</v>
      </c>
      <c r="I184" s="482">
        <f>+'ProFormaS Table Format'!G96</f>
        <v>120000</v>
      </c>
      <c r="J184" s="443"/>
    </row>
    <row r="185" spans="1:14" ht="13.5" thickBot="1" x14ac:dyDescent="0.25">
      <c r="A185" s="415"/>
      <c r="B185" s="189"/>
      <c r="C185" s="506" t="s">
        <v>391</v>
      </c>
      <c r="D185" s="420"/>
      <c r="E185" s="483">
        <f>SUM(E176:E184)</f>
        <v>387234.44999999995</v>
      </c>
      <c r="F185" s="483">
        <f>SUM(F176:F184)</f>
        <v>397047.47499999998</v>
      </c>
      <c r="G185" s="483">
        <f>SUM(G176:G184)</f>
        <v>418129.875</v>
      </c>
      <c r="H185" s="483">
        <f>SUM(H176:H184)</f>
        <v>428012.25</v>
      </c>
      <c r="I185" s="484">
        <f>SUM(I176:I184)</f>
        <v>447777</v>
      </c>
      <c r="J185" s="444"/>
    </row>
    <row r="186" spans="1:14" x14ac:dyDescent="0.2">
      <c r="A186" s="415"/>
      <c r="B186" s="189"/>
      <c r="C186" s="460" t="s">
        <v>306</v>
      </c>
      <c r="D186" s="463"/>
      <c r="E186" s="477"/>
      <c r="F186" s="477"/>
      <c r="G186" s="477"/>
      <c r="H186" s="477"/>
      <c r="I186" s="478"/>
      <c r="J186" s="424"/>
    </row>
    <row r="187" spans="1:14" x14ac:dyDescent="0.2">
      <c r="A187" s="415"/>
      <c r="B187" s="189"/>
      <c r="C187" s="460" t="s">
        <v>200</v>
      </c>
      <c r="D187" s="463" t="s">
        <v>284</v>
      </c>
      <c r="E187" s="477">
        <v>0</v>
      </c>
      <c r="F187" s="477">
        <v>0</v>
      </c>
      <c r="G187" s="477">
        <v>0</v>
      </c>
      <c r="H187" s="477">
        <v>0</v>
      </c>
      <c r="I187" s="478">
        <v>0</v>
      </c>
      <c r="J187" s="424"/>
    </row>
    <row r="188" spans="1:14" ht="13.5" thickBot="1" x14ac:dyDescent="0.25">
      <c r="A188" s="415"/>
      <c r="B188" s="189"/>
      <c r="C188" s="460" t="s">
        <v>200</v>
      </c>
      <c r="D188" s="463" t="s">
        <v>392</v>
      </c>
      <c r="E188" s="477">
        <f>+'ProFormaS Table Format'!C74</f>
        <v>143000</v>
      </c>
      <c r="F188" s="477">
        <f>+'ProFormaS Table Format'!D74</f>
        <v>143000</v>
      </c>
      <c r="G188" s="477">
        <f>+'ProFormaS Table Format'!E74</f>
        <v>143000</v>
      </c>
      <c r="H188" s="477">
        <f>+'ProFormaS Table Format'!F74</f>
        <v>143000</v>
      </c>
      <c r="I188" s="478">
        <f>+'ProFormaS Table Format'!G74</f>
        <v>143000</v>
      </c>
      <c r="J188" s="424"/>
    </row>
    <row r="189" spans="1:14" ht="13.5" thickBot="1" x14ac:dyDescent="0.25">
      <c r="A189" s="415"/>
      <c r="B189" s="189"/>
      <c r="C189" s="506" t="s">
        <v>393</v>
      </c>
      <c r="D189" s="420"/>
      <c r="E189" s="480">
        <f>SUM(E187:E188)</f>
        <v>143000</v>
      </c>
      <c r="F189" s="480">
        <f>SUM(F187:F188)</f>
        <v>143000</v>
      </c>
      <c r="G189" s="480">
        <f>SUM(G187:G188)</f>
        <v>143000</v>
      </c>
      <c r="H189" s="480">
        <f>SUM(H187:H188)</f>
        <v>143000</v>
      </c>
      <c r="I189" s="480">
        <f>SUM(I187:I188)</f>
        <v>143000</v>
      </c>
      <c r="J189" s="426"/>
    </row>
    <row r="190" spans="1:14" ht="13.5" thickBot="1" x14ac:dyDescent="0.25">
      <c r="A190" s="415"/>
      <c r="B190" s="189"/>
      <c r="C190" s="506" t="s">
        <v>310</v>
      </c>
      <c r="D190" s="420"/>
      <c r="E190" s="481">
        <v>0</v>
      </c>
      <c r="F190" s="481">
        <v>0</v>
      </c>
      <c r="G190" s="481">
        <v>0</v>
      </c>
      <c r="H190" s="481">
        <v>0</v>
      </c>
      <c r="I190" s="482">
        <v>0</v>
      </c>
      <c r="J190" s="443"/>
    </row>
    <row r="191" spans="1:14" ht="13.5" thickBot="1" x14ac:dyDescent="0.25">
      <c r="A191" s="429" t="s">
        <v>394</v>
      </c>
      <c r="B191" s="189"/>
      <c r="C191" s="506" t="s">
        <v>395</v>
      </c>
      <c r="D191" s="420"/>
      <c r="E191" s="479">
        <f>+E189+E185</f>
        <v>530234.44999999995</v>
      </c>
      <c r="F191" s="479">
        <f>+F189+F185</f>
        <v>540047.47499999998</v>
      </c>
      <c r="G191" s="479">
        <f>+G189+G185</f>
        <v>561129.875</v>
      </c>
      <c r="H191" s="479">
        <f>+H189+H185</f>
        <v>571012.25</v>
      </c>
      <c r="I191" s="480">
        <f>+I189+I185</f>
        <v>590777</v>
      </c>
      <c r="J191" s="426"/>
    </row>
    <row r="192" spans="1:14" ht="15.75" thickBot="1" x14ac:dyDescent="0.3">
      <c r="A192" s="498" t="s">
        <v>312</v>
      </c>
      <c r="B192" s="499"/>
      <c r="C192" s="508" t="s">
        <v>386</v>
      </c>
      <c r="D192" s="505"/>
      <c r="E192" s="485">
        <f>+E173+E191</f>
        <v>7754874.6730759991</v>
      </c>
      <c r="F192" s="485">
        <f>+F173+F191</f>
        <v>8029332.6832778994</v>
      </c>
      <c r="G192" s="485">
        <f>+G173+G191</f>
        <v>8927774.5434375778</v>
      </c>
      <c r="H192" s="485">
        <f>+H173+H191</f>
        <v>9192425.1175596789</v>
      </c>
      <c r="I192" s="435">
        <f>+I173+I191</f>
        <v>9632592.7968799267</v>
      </c>
      <c r="J192" s="435"/>
      <c r="L192" s="455"/>
      <c r="N192" s="455"/>
    </row>
    <row r="193" spans="1:13" ht="16.5" thickBot="1" x14ac:dyDescent="0.3">
      <c r="A193" s="500" t="s">
        <v>396</v>
      </c>
      <c r="B193" s="501"/>
      <c r="C193" s="508" t="s">
        <v>397</v>
      </c>
      <c r="D193" s="505"/>
      <c r="E193" s="485">
        <f>+E25-E192</f>
        <v>1541675.3269240009</v>
      </c>
      <c r="F193" s="485">
        <f>+F25-F192</f>
        <v>1783692.3167220987</v>
      </c>
      <c r="G193" s="485">
        <f>+G25-G192</f>
        <v>1994850.4565624222</v>
      </c>
      <c r="H193" s="485">
        <f>+H25-H192</f>
        <v>2250324.8824403211</v>
      </c>
      <c r="I193" s="435">
        <f>+I25-I192</f>
        <v>2850407.2031200733</v>
      </c>
      <c r="J193" s="435"/>
    </row>
    <row r="194" spans="1:13" ht="15" x14ac:dyDescent="0.25">
      <c r="A194" s="436" t="s">
        <v>398</v>
      </c>
      <c r="B194" s="189"/>
      <c r="C194" s="395" t="s">
        <v>399</v>
      </c>
      <c r="D194" s="463"/>
      <c r="E194" s="477"/>
      <c r="F194" s="477"/>
      <c r="G194" s="477"/>
      <c r="H194" s="477"/>
      <c r="I194" s="478"/>
      <c r="J194" s="424"/>
    </row>
    <row r="195" spans="1:13" x14ac:dyDescent="0.2">
      <c r="A195" s="415"/>
      <c r="B195" s="189"/>
      <c r="C195" s="460" t="s">
        <v>200</v>
      </c>
      <c r="D195" s="463" t="s">
        <v>177</v>
      </c>
      <c r="E195" s="477">
        <f>+'5 Yr Proforma P&amp;L Format UPDATE'!E277</f>
        <v>185931.00000000012</v>
      </c>
      <c r="F195" s="477">
        <f>+'5 Yr Proforma P&amp;L Format UPDATE'!G277</f>
        <v>294390.75</v>
      </c>
      <c r="G195" s="477">
        <f>+'5 Yr Proforma P&amp;L Format UPDATE'!I277</f>
        <v>327678.75000000006</v>
      </c>
      <c r="H195" s="477">
        <f>+'5 Yr Proforma P&amp;L Format UPDATE'!K277</f>
        <v>457709.99999999994</v>
      </c>
      <c r="I195" s="477">
        <f>+'5 Yr Proforma P&amp;L Format UPDATE'!M277</f>
        <v>624150</v>
      </c>
      <c r="J195" s="424"/>
    </row>
    <row r="196" spans="1:13" x14ac:dyDescent="0.2">
      <c r="A196" s="437"/>
      <c r="B196" s="465"/>
      <c r="C196" s="395" t="s">
        <v>200</v>
      </c>
      <c r="D196" s="559" t="s">
        <v>400</v>
      </c>
      <c r="E196" s="795">
        <f>+'ProFormaS Table Format'!C97</f>
        <v>219100.00000000003</v>
      </c>
      <c r="F196" s="477">
        <f>+'ProFormaS Table Format'!D97</f>
        <v>219100</v>
      </c>
      <c r="G196" s="477">
        <f>+'ProFormaS Table Format'!E97</f>
        <v>219100</v>
      </c>
      <c r="H196" s="477">
        <f>+'ProFormaS Table Format'!F97</f>
        <v>219100</v>
      </c>
      <c r="I196" s="478">
        <f>+'ProFormaS Table Format'!G97</f>
        <v>219100</v>
      </c>
      <c r="J196" s="424"/>
    </row>
    <row r="197" spans="1:13" x14ac:dyDescent="0.2">
      <c r="A197" s="437"/>
      <c r="B197" s="465"/>
      <c r="C197" s="395" t="s">
        <v>200</v>
      </c>
      <c r="D197" s="559" t="s">
        <v>307</v>
      </c>
      <c r="E197" s="477">
        <v>0</v>
      </c>
      <c r="F197" s="477">
        <v>0</v>
      </c>
      <c r="G197" s="477">
        <v>0</v>
      </c>
      <c r="H197" s="477">
        <v>0</v>
      </c>
      <c r="I197" s="478">
        <v>0</v>
      </c>
      <c r="J197" s="424"/>
    </row>
    <row r="198" spans="1:13" x14ac:dyDescent="0.2">
      <c r="A198" s="437"/>
      <c r="B198" s="465"/>
      <c r="C198" s="395"/>
      <c r="D198" s="463" t="s">
        <v>308</v>
      </c>
      <c r="E198" s="477">
        <v>0</v>
      </c>
      <c r="F198" s="477">
        <v>0</v>
      </c>
      <c r="G198" s="477">
        <v>0</v>
      </c>
      <c r="H198" s="477">
        <v>0</v>
      </c>
      <c r="I198" s="478">
        <v>0</v>
      </c>
      <c r="J198" s="424"/>
    </row>
    <row r="199" spans="1:13" ht="13.5" thickBot="1" x14ac:dyDescent="0.25">
      <c r="A199" s="415"/>
      <c r="B199" s="189"/>
      <c r="C199" s="460"/>
      <c r="D199" s="463" t="s">
        <v>308</v>
      </c>
      <c r="E199" s="477">
        <v>0</v>
      </c>
      <c r="F199" s="477">
        <v>0</v>
      </c>
      <c r="G199" s="477">
        <v>0</v>
      </c>
      <c r="H199" s="477">
        <v>0</v>
      </c>
      <c r="I199" s="478">
        <v>0</v>
      </c>
      <c r="J199" s="424"/>
    </row>
    <row r="200" spans="1:13" ht="15.75" thickBot="1" x14ac:dyDescent="0.3">
      <c r="A200" s="436" t="s">
        <v>401</v>
      </c>
      <c r="B200" s="189"/>
      <c r="C200" s="460" t="s">
        <v>402</v>
      </c>
      <c r="D200" s="463"/>
      <c r="E200" s="493">
        <f>SUM(E195:E199)</f>
        <v>405031.00000000012</v>
      </c>
      <c r="F200" s="493">
        <f>SUM(F195:F199)</f>
        <v>513490.75</v>
      </c>
      <c r="G200" s="493">
        <f>SUM(G195:G199)</f>
        <v>546778.75</v>
      </c>
      <c r="H200" s="493">
        <f>SUM(H195:H199)</f>
        <v>676810</v>
      </c>
      <c r="I200" s="494">
        <f>SUM(I195:I199)</f>
        <v>843250</v>
      </c>
      <c r="J200" s="426"/>
    </row>
    <row r="201" spans="1:13" ht="15.75" thickBot="1" x14ac:dyDescent="0.3">
      <c r="A201" s="485" t="s">
        <v>403</v>
      </c>
      <c r="B201" s="496"/>
      <c r="C201" s="509" t="s">
        <v>313</v>
      </c>
      <c r="D201" s="496"/>
      <c r="E201" s="422">
        <f>+E193-E200</f>
        <v>1136644.3269240009</v>
      </c>
      <c r="F201" s="422">
        <f>+F193-F200</f>
        <v>1270201.5667220987</v>
      </c>
      <c r="G201" s="422">
        <f>+G193-G200</f>
        <v>1448071.7065624222</v>
      </c>
      <c r="H201" s="422">
        <f>+H193-H200</f>
        <v>1573514.8824403211</v>
      </c>
      <c r="I201" s="422">
        <f>+I193-I200</f>
        <v>2007157.2031200733</v>
      </c>
      <c r="J201" s="495"/>
      <c r="L201" s="455"/>
      <c r="M201" s="455"/>
    </row>
    <row r="202" spans="1:13" ht="13.5" thickBot="1" x14ac:dyDescent="0.25">
      <c r="A202" s="485"/>
      <c r="B202" s="496"/>
      <c r="C202" s="700" t="s">
        <v>610</v>
      </c>
      <c r="D202" s="496"/>
      <c r="E202" s="422">
        <f>+'5 Yr Proforma P&amp;L Format UPDATE'!E293</f>
        <v>464827.5</v>
      </c>
      <c r="F202" s="422">
        <f>+'5 Yr Proforma P&amp;L Format UPDATE'!G293</f>
        <v>392521</v>
      </c>
      <c r="G202" s="422">
        <f>+'5 Yr Proforma P&amp;L Format UPDATE'!I293</f>
        <v>436905.00000000006</v>
      </c>
      <c r="H202" s="422">
        <f>+'5 Yr Proforma P&amp;L Format UPDATE'!K293</f>
        <v>343282.50000000006</v>
      </c>
      <c r="I202" s="422">
        <f>+'5 Yr Proforma P&amp;L Format UPDATE'!M293</f>
        <v>249660.00000000006</v>
      </c>
      <c r="J202" s="801"/>
      <c r="L202" s="455"/>
      <c r="M202" s="455"/>
    </row>
    <row r="203" spans="1:13" ht="13.5" thickBot="1" x14ac:dyDescent="0.25">
      <c r="A203" s="485"/>
      <c r="B203" s="496"/>
      <c r="C203" s="701" t="s">
        <v>314</v>
      </c>
      <c r="D203" s="496"/>
      <c r="E203" s="422">
        <f>+E201-E202</f>
        <v>671816.82692400087</v>
      </c>
      <c r="F203" s="422">
        <f>+F201-F202</f>
        <v>877680.56672209874</v>
      </c>
      <c r="G203" s="422">
        <f>+G201-G202</f>
        <v>1011166.7065624222</v>
      </c>
      <c r="H203" s="422">
        <f>+H201-H202</f>
        <v>1230232.3824403211</v>
      </c>
      <c r="I203" s="422">
        <f>+I201-I202</f>
        <v>1757497.2031200733</v>
      </c>
      <c r="J203" s="801"/>
      <c r="L203" s="455"/>
      <c r="M203" s="455"/>
    </row>
    <row r="204" spans="1:13" ht="15.75" thickBot="1" x14ac:dyDescent="0.3">
      <c r="A204" s="1009" t="s">
        <v>315</v>
      </c>
      <c r="B204" s="1010"/>
      <c r="C204" s="1010"/>
      <c r="D204" s="1010"/>
      <c r="E204" s="802">
        <f>+E201/E25</f>
        <v>0.12226517653581176</v>
      </c>
      <c r="F204" s="802">
        <f>+F201/F25</f>
        <v>0.12944036795199226</v>
      </c>
      <c r="G204" s="802">
        <f>+G201/G25</f>
        <v>0.13257543004199285</v>
      </c>
      <c r="H204" s="802">
        <f>+H201/H25</f>
        <v>0.13751195144876199</v>
      </c>
      <c r="I204" s="802">
        <f>+I201/I25</f>
        <v>0.16079125235280567</v>
      </c>
      <c r="J204">
        <v>0.10286644147423341</v>
      </c>
    </row>
    <row r="205" spans="1:13" ht="13.5" thickBot="1" x14ac:dyDescent="0.25"/>
    <row r="206" spans="1:13" ht="14.25" thickTop="1" thickBot="1" x14ac:dyDescent="0.25">
      <c r="D206" s="556" t="s">
        <v>316</v>
      </c>
      <c r="E206" s="560">
        <f>+E201/E207</f>
        <v>7.5776288461600061E-2</v>
      </c>
      <c r="F206" s="560">
        <f>+F201/F207</f>
        <v>8.468010444813992E-2</v>
      </c>
      <c r="G206" s="560">
        <f>+G201/G207</f>
        <v>9.6538113770828146E-2</v>
      </c>
      <c r="H206" s="560">
        <f>+H201/H207</f>
        <v>0.10490099216268807</v>
      </c>
      <c r="I206" s="560">
        <f>+I201/I207</f>
        <v>0.1338104802080049</v>
      </c>
      <c r="K206" s="558">
        <f>SUM(E206:J206)/5</f>
        <v>9.9141195810252214E-2</v>
      </c>
      <c r="L206" s="555"/>
    </row>
    <row r="207" spans="1:13" ht="13.5" thickTop="1" x14ac:dyDescent="0.2">
      <c r="D207" s="556" t="s">
        <v>404</v>
      </c>
      <c r="E207" s="557">
        <v>15000000</v>
      </c>
      <c r="F207" s="557">
        <v>15000000</v>
      </c>
      <c r="G207" s="557">
        <v>15000000</v>
      </c>
      <c r="H207" s="557">
        <v>15000000</v>
      </c>
      <c r="I207" s="557">
        <v>15000000</v>
      </c>
      <c r="J207" s="320">
        <v>15000000</v>
      </c>
    </row>
    <row r="209" spans="4:15" x14ac:dyDescent="0.2">
      <c r="D209" s="13"/>
      <c r="E209" s="13"/>
      <c r="F209" s="13"/>
      <c r="G209" s="13"/>
      <c r="H209" s="13"/>
      <c r="I209" s="13"/>
      <c r="K209" s="453"/>
      <c r="L209" s="453"/>
      <c r="M209" s="453"/>
      <c r="N209" s="453"/>
      <c r="O209" s="453"/>
    </row>
    <row r="210" spans="4:15" x14ac:dyDescent="0.2">
      <c r="D210" s="556" t="s">
        <v>145</v>
      </c>
      <c r="E210" s="560">
        <f>+(E83+E89)/E25</f>
        <v>0.48393685163592942</v>
      </c>
      <c r="F210" s="560">
        <f>+(F83+F89)/F25</f>
        <v>0.47861580305541879</v>
      </c>
      <c r="G210" s="560">
        <f>+(G83+G89)/G25</f>
        <v>0.48442965458738885</v>
      </c>
      <c r="H210" s="560">
        <f>+(H83+H89)/H25</f>
        <v>0.47820669791437193</v>
      </c>
      <c r="I210" s="560">
        <f>+(I83+I89)/I25</f>
        <v>0.46017613529439455</v>
      </c>
    </row>
    <row r="211" spans="4:15" x14ac:dyDescent="0.2">
      <c r="D211" s="13"/>
      <c r="E211" s="13"/>
      <c r="F211" s="13"/>
      <c r="G211" s="597"/>
      <c r="H211" s="13"/>
      <c r="I211" s="13"/>
    </row>
    <row r="212" spans="4:15" x14ac:dyDescent="0.2">
      <c r="D212" s="13"/>
      <c r="E212" s="596"/>
      <c r="F212" s="47"/>
      <c r="G212" s="47"/>
      <c r="H212" s="596"/>
      <c r="I212" s="596"/>
      <c r="K212" s="455"/>
    </row>
    <row r="213" spans="4:15" x14ac:dyDescent="0.2">
      <c r="D213" s="39"/>
      <c r="E213" s="39"/>
      <c r="F213" s="39"/>
      <c r="G213" s="39"/>
      <c r="H213" s="39"/>
      <c r="I213" s="39"/>
    </row>
    <row r="214" spans="4:15" x14ac:dyDescent="0.2">
      <c r="D214" s="39"/>
      <c r="E214" s="39"/>
      <c r="F214" s="39"/>
      <c r="G214" s="39"/>
      <c r="H214" s="39"/>
      <c r="I214" s="39"/>
    </row>
    <row r="215" spans="4:15" x14ac:dyDescent="0.2">
      <c r="D215" s="39"/>
      <c r="E215" s="39"/>
      <c r="F215" s="39"/>
      <c r="G215" s="39"/>
      <c r="H215" s="39"/>
      <c r="I215" s="39"/>
    </row>
    <row r="216" spans="4:15" x14ac:dyDescent="0.2">
      <c r="D216" s="39"/>
      <c r="E216" s="39"/>
      <c r="F216" s="39"/>
      <c r="G216" s="39"/>
      <c r="H216" s="39"/>
      <c r="I216" s="39"/>
    </row>
    <row r="217" spans="4:15" x14ac:dyDescent="0.2">
      <c r="D217" s="39"/>
      <c r="E217" s="39"/>
      <c r="F217" s="39"/>
      <c r="G217" s="39"/>
      <c r="H217" s="39"/>
      <c r="I217" s="39"/>
    </row>
    <row r="218" spans="4:15" x14ac:dyDescent="0.2">
      <c r="D218" s="39"/>
      <c r="E218" s="39"/>
      <c r="F218" s="39"/>
      <c r="G218" s="39"/>
      <c r="H218" s="39"/>
      <c r="I218" s="39"/>
    </row>
    <row r="219" spans="4:15" x14ac:dyDescent="0.2">
      <c r="D219" s="39"/>
      <c r="E219" s="39"/>
      <c r="F219" s="39"/>
      <c r="G219" s="39"/>
      <c r="H219" s="39"/>
      <c r="I219" s="39"/>
    </row>
    <row r="220" spans="4:15" x14ac:dyDescent="0.2">
      <c r="D220" s="39"/>
      <c r="E220" s="39"/>
      <c r="F220" s="39"/>
      <c r="G220" s="39"/>
      <c r="H220" s="39"/>
      <c r="I220" s="39"/>
    </row>
    <row r="221" spans="4:15" x14ac:dyDescent="0.2">
      <c r="D221" s="39"/>
      <c r="E221" s="39"/>
      <c r="F221" s="39"/>
      <c r="G221" s="39"/>
      <c r="H221" s="39"/>
      <c r="I221" s="39"/>
    </row>
    <row r="222" spans="4:15" x14ac:dyDescent="0.2">
      <c r="D222" s="39"/>
      <c r="E222" s="39"/>
      <c r="F222" s="39"/>
      <c r="G222" s="39"/>
      <c r="H222" s="39"/>
      <c r="I222" s="39"/>
    </row>
    <row r="223" spans="4:15" x14ac:dyDescent="0.2">
      <c r="D223" s="39"/>
      <c r="E223" s="39"/>
      <c r="F223" s="39"/>
      <c r="G223" s="39"/>
      <c r="H223" s="39"/>
      <c r="I223" s="39"/>
    </row>
    <row r="224" spans="4:15" x14ac:dyDescent="0.2">
      <c r="D224" s="39"/>
      <c r="E224" s="39"/>
      <c r="F224" s="39"/>
      <c r="G224" s="39"/>
      <c r="H224" s="39"/>
      <c r="I224" s="39"/>
    </row>
    <row r="225" spans="4:9" x14ac:dyDescent="0.2">
      <c r="D225" s="39"/>
      <c r="E225" s="39"/>
      <c r="F225" s="39"/>
      <c r="G225" s="39"/>
      <c r="H225" s="39"/>
      <c r="I225" s="39"/>
    </row>
    <row r="226" spans="4:9" x14ac:dyDescent="0.2">
      <c r="D226" s="39"/>
      <c r="E226" s="39"/>
      <c r="F226" s="39"/>
      <c r="G226" s="39"/>
      <c r="H226" s="39"/>
      <c r="I226" s="39"/>
    </row>
    <row r="227" spans="4:9" x14ac:dyDescent="0.2">
      <c r="D227" s="39"/>
      <c r="E227" s="39"/>
      <c r="F227" s="39"/>
      <c r="G227" s="39"/>
      <c r="H227" s="39"/>
      <c r="I227" s="39"/>
    </row>
    <row r="228" spans="4:9" x14ac:dyDescent="0.2">
      <c r="D228" s="39"/>
      <c r="E228" s="39"/>
      <c r="F228" s="39"/>
      <c r="G228" s="39"/>
      <c r="H228" s="39"/>
      <c r="I228" s="39"/>
    </row>
    <row r="229" spans="4:9" x14ac:dyDescent="0.2">
      <c r="D229" s="39"/>
      <c r="E229" s="39"/>
      <c r="F229" s="39"/>
      <c r="G229" s="39"/>
      <c r="H229" s="39"/>
      <c r="I229" s="39"/>
    </row>
    <row r="230" spans="4:9" x14ac:dyDescent="0.2">
      <c r="D230" s="39"/>
      <c r="E230" s="39"/>
      <c r="F230" s="39"/>
      <c r="G230" s="39"/>
      <c r="H230" s="39"/>
      <c r="I230" s="39"/>
    </row>
    <row r="231" spans="4:9" x14ac:dyDescent="0.2">
      <c r="D231" s="39"/>
      <c r="E231" s="39"/>
      <c r="F231" s="39"/>
      <c r="G231" s="39"/>
      <c r="H231" s="39"/>
      <c r="I231" s="39"/>
    </row>
    <row r="232" spans="4:9" x14ac:dyDescent="0.2">
      <c r="D232" s="39"/>
      <c r="E232" s="39"/>
      <c r="F232" s="39"/>
      <c r="G232" s="39"/>
      <c r="H232" s="39"/>
      <c r="I232" s="39"/>
    </row>
    <row r="233" spans="4:9" x14ac:dyDescent="0.2">
      <c r="D233" s="39"/>
      <c r="E233" s="39"/>
      <c r="F233" s="39"/>
      <c r="G233" s="39"/>
      <c r="H233" s="39"/>
      <c r="I233" s="39"/>
    </row>
    <row r="234" spans="4:9" x14ac:dyDescent="0.2">
      <c r="D234" s="39"/>
      <c r="E234" s="39"/>
      <c r="F234" s="39"/>
      <c r="G234" s="39"/>
      <c r="H234" s="39"/>
      <c r="I234" s="39"/>
    </row>
    <row r="235" spans="4:9" x14ac:dyDescent="0.2">
      <c r="D235" s="39"/>
      <c r="E235" s="39"/>
      <c r="F235" s="39"/>
      <c r="G235" s="39"/>
      <c r="H235" s="39"/>
      <c r="I235" s="39"/>
    </row>
    <row r="236" spans="4:9" x14ac:dyDescent="0.2">
      <c r="D236" s="39"/>
      <c r="E236" s="39"/>
      <c r="F236" s="39"/>
      <c r="G236" s="39"/>
      <c r="H236" s="39"/>
      <c r="I236" s="39"/>
    </row>
    <row r="237" spans="4:9" x14ac:dyDescent="0.2">
      <c r="D237" s="39"/>
      <c r="E237" s="39"/>
      <c r="F237" s="39"/>
      <c r="G237" s="39"/>
      <c r="H237" s="39"/>
      <c r="I237" s="39"/>
    </row>
    <row r="238" spans="4:9" x14ac:dyDescent="0.2">
      <c r="D238" s="39"/>
      <c r="E238" s="39"/>
      <c r="F238" s="39"/>
      <c r="G238" s="39"/>
      <c r="H238" s="39"/>
      <c r="I238" s="39"/>
    </row>
    <row r="239" spans="4:9" x14ac:dyDescent="0.2">
      <c r="D239" s="39"/>
      <c r="E239" s="39"/>
      <c r="F239" s="39"/>
      <c r="G239" s="39"/>
      <c r="H239" s="39"/>
      <c r="I239" s="39"/>
    </row>
    <row r="240" spans="4:9" x14ac:dyDescent="0.2">
      <c r="D240" s="39"/>
      <c r="E240" s="39"/>
      <c r="F240" s="39"/>
      <c r="G240" s="39"/>
      <c r="H240" s="39"/>
      <c r="I240" s="39"/>
    </row>
    <row r="241" spans="4:9" x14ac:dyDescent="0.2">
      <c r="D241" s="39"/>
      <c r="E241" s="39"/>
      <c r="F241" s="39"/>
      <c r="G241" s="39"/>
      <c r="H241" s="39"/>
      <c r="I241" s="39"/>
    </row>
    <row r="242" spans="4:9" x14ac:dyDescent="0.2">
      <c r="D242" s="39"/>
      <c r="E242" s="39"/>
      <c r="F242" s="39"/>
      <c r="G242" s="39"/>
      <c r="H242" s="39"/>
      <c r="I242" s="39"/>
    </row>
    <row r="243" spans="4:9" x14ac:dyDescent="0.2">
      <c r="D243" s="39"/>
      <c r="E243" s="39"/>
      <c r="F243" s="39"/>
      <c r="G243" s="39"/>
      <c r="H243" s="39"/>
      <c r="I243" s="39"/>
    </row>
    <row r="244" spans="4:9" x14ac:dyDescent="0.2">
      <c r="D244" s="39"/>
      <c r="E244" s="39"/>
      <c r="F244" s="39"/>
      <c r="G244" s="39"/>
      <c r="H244" s="39"/>
      <c r="I244" s="39"/>
    </row>
    <row r="245" spans="4:9" x14ac:dyDescent="0.2">
      <c r="D245" s="39"/>
      <c r="E245" s="39"/>
      <c r="F245" s="39"/>
      <c r="G245" s="39"/>
      <c r="H245" s="39"/>
      <c r="I245" s="39"/>
    </row>
    <row r="246" spans="4:9" x14ac:dyDescent="0.2">
      <c r="D246" s="39"/>
      <c r="E246" s="39"/>
      <c r="F246" s="39"/>
      <c r="G246" s="39"/>
      <c r="H246" s="39"/>
      <c r="I246" s="39"/>
    </row>
    <row r="247" spans="4:9" x14ac:dyDescent="0.2">
      <c r="D247" s="39"/>
      <c r="E247" s="39"/>
      <c r="F247" s="39"/>
      <c r="G247" s="39"/>
      <c r="H247" s="39"/>
      <c r="I247" s="39"/>
    </row>
    <row r="248" spans="4:9" x14ac:dyDescent="0.2">
      <c r="D248" s="39"/>
      <c r="E248" s="39"/>
      <c r="F248" s="39"/>
      <c r="G248" s="39"/>
      <c r="H248" s="39"/>
      <c r="I248" s="39"/>
    </row>
    <row r="249" spans="4:9" x14ac:dyDescent="0.2">
      <c r="D249" s="39"/>
      <c r="E249" s="39"/>
      <c r="F249" s="39"/>
      <c r="G249" s="39"/>
      <c r="H249" s="39"/>
      <c r="I249" s="39"/>
    </row>
    <row r="250" spans="4:9" x14ac:dyDescent="0.2">
      <c r="D250" s="39"/>
      <c r="E250" s="39"/>
      <c r="F250" s="39"/>
      <c r="G250" s="39"/>
      <c r="H250" s="39"/>
      <c r="I250" s="39"/>
    </row>
    <row r="251" spans="4:9" x14ac:dyDescent="0.2">
      <c r="D251" s="39"/>
      <c r="E251" s="39"/>
      <c r="F251" s="39"/>
      <c r="G251" s="39"/>
      <c r="H251" s="39"/>
      <c r="I251" s="39"/>
    </row>
    <row r="252" spans="4:9" x14ac:dyDescent="0.2">
      <c r="D252" s="39"/>
      <c r="E252" s="39"/>
      <c r="F252" s="39"/>
      <c r="G252" s="39"/>
      <c r="H252" s="39"/>
      <c r="I252" s="39"/>
    </row>
    <row r="253" spans="4:9" x14ac:dyDescent="0.2">
      <c r="D253" s="39"/>
      <c r="E253" s="39"/>
      <c r="F253" s="39"/>
      <c r="G253" s="39"/>
      <c r="H253" s="39"/>
      <c r="I253" s="39"/>
    </row>
    <row r="254" spans="4:9" x14ac:dyDescent="0.2">
      <c r="D254" s="39"/>
      <c r="E254" s="39"/>
      <c r="F254" s="39"/>
      <c r="G254" s="39"/>
      <c r="H254" s="39"/>
      <c r="I254" s="39"/>
    </row>
    <row r="255" spans="4:9" x14ac:dyDescent="0.2">
      <c r="D255" s="39"/>
      <c r="E255" s="39"/>
      <c r="F255" s="39"/>
      <c r="G255" s="39"/>
      <c r="H255" s="39"/>
      <c r="I255" s="39"/>
    </row>
    <row r="256" spans="4:9" x14ac:dyDescent="0.2">
      <c r="D256" s="39"/>
      <c r="E256" s="39"/>
      <c r="F256" s="39"/>
      <c r="G256" s="39"/>
      <c r="H256" s="39"/>
      <c r="I256" s="39"/>
    </row>
    <row r="257" spans="4:9" x14ac:dyDescent="0.2">
      <c r="D257" s="39"/>
      <c r="E257" s="39"/>
      <c r="F257" s="39"/>
      <c r="G257" s="39"/>
      <c r="H257" s="39"/>
      <c r="I257" s="39"/>
    </row>
    <row r="258" spans="4:9" x14ac:dyDescent="0.2">
      <c r="D258" s="39"/>
      <c r="E258" s="39"/>
      <c r="F258" s="39"/>
      <c r="G258" s="39"/>
      <c r="H258" s="39"/>
      <c r="I258" s="39"/>
    </row>
    <row r="259" spans="4:9" x14ac:dyDescent="0.2">
      <c r="D259" s="39"/>
      <c r="E259" s="39"/>
      <c r="F259" s="39"/>
      <c r="G259" s="39"/>
      <c r="H259" s="39"/>
      <c r="I259" s="39"/>
    </row>
    <row r="260" spans="4:9" x14ac:dyDescent="0.2">
      <c r="D260" s="64"/>
      <c r="E260" s="39"/>
      <c r="F260" s="39"/>
      <c r="G260" s="39"/>
      <c r="H260" s="64"/>
      <c r="I260" s="64"/>
    </row>
    <row r="261" spans="4:9" x14ac:dyDescent="0.2">
      <c r="D261" s="64"/>
      <c r="E261" s="64"/>
      <c r="F261" s="64"/>
      <c r="G261" s="64"/>
      <c r="H261" s="64"/>
      <c r="I261" s="64"/>
    </row>
    <row r="262" spans="4:9" x14ac:dyDescent="0.2">
      <c r="D262" s="64"/>
      <c r="E262" s="64"/>
      <c r="F262" s="39"/>
      <c r="G262" s="39"/>
      <c r="H262" s="64"/>
      <c r="I262" s="64"/>
    </row>
    <row r="263" spans="4:9" x14ac:dyDescent="0.2">
      <c r="D263" s="507"/>
      <c r="E263" s="507"/>
      <c r="F263" s="507"/>
      <c r="G263" s="507"/>
      <c r="H263" s="507"/>
      <c r="I263" s="507"/>
    </row>
  </sheetData>
  <mergeCells count="3">
    <mergeCell ref="C1:I1"/>
    <mergeCell ref="A26:D26"/>
    <mergeCell ref="A204:D204"/>
  </mergeCells>
  <phoneticPr fontId="13" type="noConversion"/>
  <pageMargins left="0" right="0" top="0.25" bottom="0.25" header="0.3" footer="0.3"/>
  <pageSetup orientation="landscape" horizontalDpi="0" verticalDpi="0" r:id="rId1"/>
  <rowBreaks count="2" manualBreakCount="2">
    <brk id="133" max="16383" man="1"/>
    <brk id="173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8" tint="0.79998168889431442"/>
  </sheetPr>
  <dimension ref="A1:CN144"/>
  <sheetViews>
    <sheetView zoomScaleNormal="100" zoomScalePageLayoutView="90" workbookViewId="0">
      <pane xSplit="1" ySplit="2" topLeftCell="B49" activePane="bottomRight" state="frozen"/>
      <selection pane="topRight" activeCell="B1" sqref="B1"/>
      <selection pane="bottomLeft" activeCell="A3" sqref="A3"/>
      <selection pane="bottomRight" activeCell="N67" sqref="N67"/>
    </sheetView>
  </sheetViews>
  <sheetFormatPr defaultColWidth="8.85546875" defaultRowHeight="12.75" x14ac:dyDescent="0.2"/>
  <cols>
    <col min="1" max="1" width="33" style="1" bestFit="1" customWidth="1"/>
    <col min="2" max="13" width="11.7109375" style="1" customWidth="1"/>
    <col min="14" max="14" width="15.42578125" style="130" customWidth="1"/>
    <col min="15" max="18" width="18.7109375" style="1" customWidth="1"/>
    <col min="19" max="19" width="18.7109375" style="130" customWidth="1"/>
    <col min="20" max="23" width="18.7109375" style="1" customWidth="1"/>
    <col min="24" max="24" width="18.7109375" style="130" customWidth="1"/>
    <col min="25" max="28" width="18.7109375" style="1" customWidth="1"/>
    <col min="29" max="29" width="18.7109375" style="130" customWidth="1"/>
    <col min="30" max="33" width="18.7109375" style="1" customWidth="1"/>
    <col min="34" max="34" width="18.7109375" style="130" customWidth="1"/>
    <col min="35" max="36" width="9.85546875" style="1" customWidth="1"/>
    <col min="37" max="37" width="11.140625" style="1" customWidth="1"/>
    <col min="38" max="38" width="8.7109375" style="1" customWidth="1"/>
    <col min="39" max="39" width="12" style="1" customWidth="1"/>
    <col min="40" max="40" width="9.85546875" style="1" customWidth="1"/>
    <col min="41" max="41" width="12.85546875" style="1" customWidth="1"/>
    <col min="42" max="42" width="12" style="1" customWidth="1"/>
    <col min="43" max="43" width="12.85546875" style="1" customWidth="1"/>
    <col min="44" max="44" width="8.7109375" style="1" customWidth="1"/>
    <col min="45" max="45" width="3.42578125" style="1" customWidth="1"/>
    <col min="46" max="49" width="10.7109375" style="1" customWidth="1"/>
    <col min="50" max="50" width="9.5703125" style="1" customWidth="1"/>
    <col min="51" max="68" width="8.85546875" style="1" customWidth="1"/>
    <col min="69" max="16384" width="8.85546875" style="1"/>
  </cols>
  <sheetData>
    <row r="1" spans="1:51" s="144" customFormat="1" x14ac:dyDescent="0.2">
      <c r="A1" s="164"/>
      <c r="B1" s="164" t="s">
        <v>405</v>
      </c>
      <c r="C1" s="144" t="s">
        <v>406</v>
      </c>
      <c r="D1" s="144" t="s">
        <v>407</v>
      </c>
      <c r="E1" s="144" t="s">
        <v>408</v>
      </c>
      <c r="F1" s="144" t="s">
        <v>409</v>
      </c>
      <c r="G1" s="144" t="s">
        <v>410</v>
      </c>
      <c r="H1" s="144" t="s">
        <v>411</v>
      </c>
      <c r="I1" s="144" t="s">
        <v>412</v>
      </c>
      <c r="J1" s="144" t="s">
        <v>413</v>
      </c>
      <c r="K1" s="144" t="s">
        <v>414</v>
      </c>
      <c r="L1" s="144" t="s">
        <v>415</v>
      </c>
      <c r="M1" s="144" t="s">
        <v>416</v>
      </c>
      <c r="N1" s="163" t="s">
        <v>417</v>
      </c>
      <c r="O1" s="163" t="s">
        <v>418</v>
      </c>
      <c r="P1" s="163" t="s">
        <v>419</v>
      </c>
      <c r="Q1" s="144" t="s">
        <v>420</v>
      </c>
      <c r="R1" s="163" t="s">
        <v>421</v>
      </c>
      <c r="S1" s="163" t="s">
        <v>417</v>
      </c>
      <c r="T1" s="163" t="s">
        <v>418</v>
      </c>
      <c r="U1" s="144" t="s">
        <v>419</v>
      </c>
      <c r="V1" s="163" t="s">
        <v>420</v>
      </c>
      <c r="W1" s="163" t="s">
        <v>421</v>
      </c>
      <c r="X1" s="163" t="s">
        <v>417</v>
      </c>
      <c r="Y1" s="144" t="s">
        <v>418</v>
      </c>
      <c r="Z1" s="163" t="s">
        <v>419</v>
      </c>
      <c r="AA1" s="163" t="s">
        <v>420</v>
      </c>
      <c r="AB1" s="163" t="s">
        <v>421</v>
      </c>
      <c r="AC1" s="163" t="s">
        <v>417</v>
      </c>
      <c r="AD1" s="144" t="s">
        <v>418</v>
      </c>
      <c r="AE1" s="163" t="s">
        <v>419</v>
      </c>
      <c r="AF1" s="163" t="s">
        <v>420</v>
      </c>
      <c r="AG1" s="163" t="s">
        <v>421</v>
      </c>
      <c r="AH1" s="163" t="s">
        <v>417</v>
      </c>
    </row>
    <row r="2" spans="1:51" s="144" customFormat="1" x14ac:dyDescent="0.2">
      <c r="B2" s="144" t="s">
        <v>17</v>
      </c>
      <c r="C2" s="144" t="s">
        <v>17</v>
      </c>
      <c r="D2" s="144" t="s">
        <v>17</v>
      </c>
      <c r="E2" s="144" t="str">
        <f t="shared" ref="E2:M2" si="0">D2</f>
        <v>Year 1</v>
      </c>
      <c r="F2" s="144" t="str">
        <f t="shared" si="0"/>
        <v>Year 1</v>
      </c>
      <c r="G2" s="144" t="str">
        <f t="shared" si="0"/>
        <v>Year 1</v>
      </c>
      <c r="H2" s="144" t="str">
        <f t="shared" si="0"/>
        <v>Year 1</v>
      </c>
      <c r="I2" s="144" t="str">
        <f t="shared" si="0"/>
        <v>Year 1</v>
      </c>
      <c r="J2" s="144" t="str">
        <f t="shared" si="0"/>
        <v>Year 1</v>
      </c>
      <c r="K2" s="144" t="str">
        <f t="shared" si="0"/>
        <v>Year 1</v>
      </c>
      <c r="L2" s="144" t="str">
        <f t="shared" si="0"/>
        <v>Year 1</v>
      </c>
      <c r="M2" s="144" t="str">
        <f t="shared" si="0"/>
        <v>Year 1</v>
      </c>
      <c r="N2" s="144" t="s">
        <v>422</v>
      </c>
      <c r="O2" s="144" t="s">
        <v>18</v>
      </c>
      <c r="P2" s="144" t="s">
        <v>18</v>
      </c>
      <c r="Q2" s="144" t="s">
        <v>18</v>
      </c>
      <c r="R2" s="144" t="s">
        <v>18</v>
      </c>
      <c r="S2" s="144" t="s">
        <v>18</v>
      </c>
      <c r="T2" s="144" t="s">
        <v>19</v>
      </c>
      <c r="U2" s="144" t="s">
        <v>19</v>
      </c>
      <c r="V2" s="144" t="s">
        <v>19</v>
      </c>
      <c r="W2" s="144" t="s">
        <v>19</v>
      </c>
      <c r="X2" s="144" t="s">
        <v>19</v>
      </c>
      <c r="Y2" s="144" t="s">
        <v>20</v>
      </c>
      <c r="Z2" s="144" t="s">
        <v>20</v>
      </c>
      <c r="AA2" s="144" t="s">
        <v>20</v>
      </c>
      <c r="AB2" s="144" t="s">
        <v>20</v>
      </c>
      <c r="AC2" s="144" t="s">
        <v>20</v>
      </c>
      <c r="AD2" s="144" t="s">
        <v>21</v>
      </c>
      <c r="AE2" s="144" t="s">
        <v>21</v>
      </c>
      <c r="AF2" s="144" t="s">
        <v>423</v>
      </c>
      <c r="AG2" s="144" t="s">
        <v>21</v>
      </c>
      <c r="AH2" s="144" t="s">
        <v>21</v>
      </c>
    </row>
    <row r="3" spans="1:51" x14ac:dyDescent="0.2">
      <c r="A3" s="12" t="s">
        <v>424</v>
      </c>
      <c r="B3" s="849"/>
      <c r="C3" s="849"/>
      <c r="D3" s="850"/>
      <c r="E3" s="850"/>
      <c r="F3" s="850"/>
      <c r="G3" s="850"/>
      <c r="H3" s="850"/>
      <c r="I3" s="850"/>
      <c r="J3" s="850"/>
      <c r="K3" s="850"/>
      <c r="L3" s="850"/>
      <c r="M3" s="850"/>
      <c r="N3" s="124"/>
      <c r="O3" s="14"/>
      <c r="P3" s="14"/>
      <c r="Q3" s="14"/>
      <c r="R3" s="14"/>
      <c r="S3" s="124"/>
      <c r="T3" s="14"/>
      <c r="U3" s="14"/>
      <c r="V3" s="14"/>
      <c r="W3" s="14"/>
      <c r="X3" s="124"/>
      <c r="Y3" s="14"/>
      <c r="Z3" s="14"/>
      <c r="AA3" s="14"/>
      <c r="AB3" s="14"/>
      <c r="AC3" s="124"/>
      <c r="AD3" s="14"/>
      <c r="AE3" s="14"/>
      <c r="AF3" s="14"/>
      <c r="AG3" s="14"/>
      <c r="AH3" s="124"/>
    </row>
    <row r="4" spans="1:51" x14ac:dyDescent="0.2">
      <c r="A4" s="12"/>
      <c r="B4" s="849"/>
      <c r="C4" s="849"/>
      <c r="D4" s="850"/>
      <c r="E4" s="850"/>
      <c r="F4" s="850"/>
      <c r="G4" s="850"/>
      <c r="H4" s="850"/>
      <c r="I4" s="850"/>
      <c r="J4" s="850"/>
      <c r="K4" s="850"/>
      <c r="L4" s="850"/>
      <c r="M4" s="850"/>
      <c r="N4" s="124"/>
      <c r="O4" s="14"/>
      <c r="P4" s="14"/>
      <c r="Q4" s="14"/>
      <c r="R4" s="14"/>
      <c r="S4" s="124"/>
      <c r="T4" s="14"/>
      <c r="U4" s="14"/>
      <c r="V4" s="14"/>
      <c r="W4" s="14"/>
      <c r="X4" s="124"/>
      <c r="Y4" s="14"/>
      <c r="Z4" s="14"/>
      <c r="AA4" s="14"/>
      <c r="AB4" s="14"/>
      <c r="AC4" s="124"/>
      <c r="AD4" s="14"/>
      <c r="AE4" s="14"/>
      <c r="AF4" s="14"/>
      <c r="AG4" s="14"/>
      <c r="AH4" s="124"/>
    </row>
    <row r="5" spans="1:51" ht="13.5" customHeight="1" x14ac:dyDescent="0.25">
      <c r="A5" s="14" t="str">
        <f>'Forecast COS'!A8</f>
        <v>Inpatient Care Revenue</v>
      </c>
      <c r="B5" s="14">
        <f>'Forecast COS'!H8</f>
        <v>774712.5</v>
      </c>
      <c r="C5" s="14">
        <f>'Forecast COS'!I8</f>
        <v>774712.5</v>
      </c>
      <c r="D5" s="14">
        <f>'Forecast COS'!J8</f>
        <v>774712.5</v>
      </c>
      <c r="E5" s="14">
        <f>'Forecast COS'!K8</f>
        <v>774712.5</v>
      </c>
      <c r="F5" s="14">
        <f>'Forecast COS'!L8</f>
        <v>774712.5</v>
      </c>
      <c r="G5" s="14">
        <f>'Forecast COS'!M8</f>
        <v>774712.5</v>
      </c>
      <c r="H5" s="14">
        <f>'Forecast COS'!N8</f>
        <v>774712.5</v>
      </c>
      <c r="I5" s="14">
        <f>'Forecast COS'!O8</f>
        <v>774712.5</v>
      </c>
      <c r="J5" s="14">
        <f>'Forecast COS'!P8</f>
        <v>774712.5</v>
      </c>
      <c r="K5" s="14">
        <f>'Forecast COS'!Q8</f>
        <v>774712.5</v>
      </c>
      <c r="L5" s="14">
        <f>'Forecast COS'!R8</f>
        <v>774712.5</v>
      </c>
      <c r="M5" s="14">
        <f>'Forecast COS'!S8</f>
        <v>774712.5</v>
      </c>
      <c r="N5" s="124">
        <f>SUM(B5:M5)</f>
        <v>9296550</v>
      </c>
      <c r="O5" s="4">
        <f>SUM('Forecast COS'!U8:W8)</f>
        <v>2453256.25</v>
      </c>
      <c r="P5" s="4">
        <f>SUM('Forecast COS'!X8:Z8)</f>
        <v>2453256.25</v>
      </c>
      <c r="Q5" s="4">
        <f>SUM('Forecast COS'!AA8:AC8)</f>
        <v>2453256.25</v>
      </c>
      <c r="R5" s="4">
        <f>SUM('Forecast COS'!AD8:AF8)</f>
        <v>2453256.25</v>
      </c>
      <c r="S5" s="124">
        <f>SUM(O5:R5)</f>
        <v>9813025</v>
      </c>
      <c r="T5" s="4">
        <f>SUM('Forecast COS'!AH8:AJ8)</f>
        <v>2730656.25</v>
      </c>
      <c r="U5" s="4">
        <f>SUM('Forecast COS'!AK8:AM8)</f>
        <v>2730656.25</v>
      </c>
      <c r="V5" s="4">
        <f>SUM('Forecast COS'!AN8:AP8)</f>
        <v>2730656.25</v>
      </c>
      <c r="W5" s="4">
        <f>SUM('Forecast COS'!AQ8:AS8)</f>
        <v>2730656.25</v>
      </c>
      <c r="X5" s="124">
        <f>SUM(T5:W5)</f>
        <v>10922625</v>
      </c>
      <c r="Y5" s="4">
        <f>SUM('Forecast COS'!AU8:AW8)</f>
        <v>2860687.5</v>
      </c>
      <c r="Z5" s="4">
        <f>SUM('Forecast COS'!AV8:AX8)</f>
        <v>2860687.5</v>
      </c>
      <c r="AA5" s="4">
        <f>SUM('Forecast COS'!AW8:AY8)</f>
        <v>2860687.5</v>
      </c>
      <c r="AB5" s="4">
        <f>SUM('Forecast COS'!AX8:AZ8)</f>
        <v>2860687.5</v>
      </c>
      <c r="AC5" s="124">
        <f>SUM(Y5:AB5)</f>
        <v>11442750</v>
      </c>
      <c r="AD5" s="4">
        <f>SUM('Forecast COS'!BH8:BJ8)</f>
        <v>3120750</v>
      </c>
      <c r="AE5" s="4">
        <f>SUM('Forecast COS'!BI8:BK8)</f>
        <v>3120750</v>
      </c>
      <c r="AF5" s="4">
        <f>SUM('Forecast COS'!BJ8:BL8)</f>
        <v>3120750</v>
      </c>
      <c r="AG5" s="4">
        <f>SUM('Forecast COS'!BK8:BM8)</f>
        <v>3120750</v>
      </c>
      <c r="AH5" s="124">
        <f>SUM(AD5:AG5)</f>
        <v>12483000</v>
      </c>
      <c r="AI5" s="14"/>
      <c r="AJ5" s="14"/>
      <c r="AN5" s="16"/>
      <c r="AO5" s="16"/>
      <c r="AS5" s="4"/>
      <c r="AT5" s="14"/>
      <c r="AU5" s="14"/>
      <c r="AV5" s="14"/>
      <c r="AW5" s="14"/>
      <c r="AX5" s="4"/>
      <c r="AY5" s="4"/>
    </row>
    <row r="6" spans="1:51" ht="13.5" customHeight="1" x14ac:dyDescent="0.25">
      <c r="A6" s="20" t="s">
        <v>425</v>
      </c>
      <c r="B6" s="20">
        <f>B5</f>
        <v>774712.5</v>
      </c>
      <c r="C6" s="20">
        <f t="shared" ref="C6:M6" si="1">C5</f>
        <v>774712.5</v>
      </c>
      <c r="D6" s="20">
        <f t="shared" si="1"/>
        <v>774712.5</v>
      </c>
      <c r="E6" s="20">
        <f t="shared" si="1"/>
        <v>774712.5</v>
      </c>
      <c r="F6" s="20">
        <f t="shared" si="1"/>
        <v>774712.5</v>
      </c>
      <c r="G6" s="20">
        <f t="shared" si="1"/>
        <v>774712.5</v>
      </c>
      <c r="H6" s="20">
        <f t="shared" si="1"/>
        <v>774712.5</v>
      </c>
      <c r="I6" s="20">
        <f t="shared" si="1"/>
        <v>774712.5</v>
      </c>
      <c r="J6" s="20">
        <f t="shared" si="1"/>
        <v>774712.5</v>
      </c>
      <c r="K6" s="20">
        <f t="shared" si="1"/>
        <v>774712.5</v>
      </c>
      <c r="L6" s="20">
        <f t="shared" si="1"/>
        <v>774712.5</v>
      </c>
      <c r="M6" s="20">
        <f t="shared" si="1"/>
        <v>774712.5</v>
      </c>
      <c r="N6" s="124">
        <f t="shared" ref="N6:N33" si="2">SUM(B6:M6)</f>
        <v>9296550</v>
      </c>
      <c r="O6" s="20">
        <f>O5</f>
        <v>2453256.25</v>
      </c>
      <c r="P6" s="20">
        <f>P5</f>
        <v>2453256.25</v>
      </c>
      <c r="Q6" s="20">
        <f>Q5</f>
        <v>2453256.25</v>
      </c>
      <c r="R6" s="20">
        <f>R5</f>
        <v>2453256.25</v>
      </c>
      <c r="S6" s="124">
        <f>SUM(O6:R6)</f>
        <v>9813025</v>
      </c>
      <c r="T6" s="20">
        <f>T5</f>
        <v>2730656.25</v>
      </c>
      <c r="U6" s="20">
        <f>U5</f>
        <v>2730656.25</v>
      </c>
      <c r="V6" s="20">
        <f>V5</f>
        <v>2730656.25</v>
      </c>
      <c r="W6" s="20">
        <f>W5</f>
        <v>2730656.25</v>
      </c>
      <c r="X6" s="124">
        <f>SUM(T6:W6)</f>
        <v>10922625</v>
      </c>
      <c r="Y6" s="20">
        <f>Y5</f>
        <v>2860687.5</v>
      </c>
      <c r="Z6" s="20">
        <f>Z5</f>
        <v>2860687.5</v>
      </c>
      <c r="AA6" s="20">
        <f>AA5</f>
        <v>2860687.5</v>
      </c>
      <c r="AB6" s="20">
        <f>AB5</f>
        <v>2860687.5</v>
      </c>
      <c r="AC6" s="124">
        <f>SUM(Y6:AB6)</f>
        <v>11442750</v>
      </c>
      <c r="AD6" s="20">
        <f>AD5</f>
        <v>3120750</v>
      </c>
      <c r="AE6" s="20">
        <f>AE5</f>
        <v>3120750</v>
      </c>
      <c r="AF6" s="20">
        <f>AF5</f>
        <v>3120750</v>
      </c>
      <c r="AG6" s="20">
        <f>AG5</f>
        <v>3120750</v>
      </c>
      <c r="AH6" s="124">
        <f>SUM(AD6:AG6)</f>
        <v>12483000</v>
      </c>
      <c r="AI6" s="14"/>
      <c r="AJ6" s="14"/>
      <c r="AN6" s="16"/>
      <c r="AO6" s="16"/>
      <c r="AS6" s="4"/>
      <c r="AT6" s="14"/>
      <c r="AU6" s="14"/>
      <c r="AV6" s="14"/>
      <c r="AW6" s="14"/>
      <c r="AX6" s="4"/>
      <c r="AY6" s="4"/>
    </row>
    <row r="7" spans="1:51" ht="13.5" customHeight="1" x14ac:dyDescent="0.25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124"/>
      <c r="O7" s="20"/>
      <c r="P7" s="20"/>
      <c r="Q7" s="20"/>
      <c r="R7" s="20"/>
      <c r="S7" s="124"/>
      <c r="T7" s="20"/>
      <c r="U7" s="20"/>
      <c r="V7" s="20"/>
      <c r="W7" s="20"/>
      <c r="X7" s="124"/>
      <c r="Y7" s="20"/>
      <c r="Z7" s="20"/>
      <c r="AA7" s="20"/>
      <c r="AB7" s="20"/>
      <c r="AC7" s="124"/>
      <c r="AD7" s="20"/>
      <c r="AE7" s="20"/>
      <c r="AF7" s="20"/>
      <c r="AG7" s="20"/>
      <c r="AH7" s="124"/>
      <c r="AI7" s="14"/>
      <c r="AJ7" s="14"/>
      <c r="AN7" s="16"/>
      <c r="AO7" s="16"/>
      <c r="AS7" s="4"/>
      <c r="AT7" s="14"/>
      <c r="AU7" s="14"/>
      <c r="AV7" s="14"/>
      <c r="AW7" s="14"/>
      <c r="AX7" s="4"/>
      <c r="AY7" s="4"/>
    </row>
    <row r="8" spans="1:51" ht="13.5" customHeight="1" x14ac:dyDescent="0.25">
      <c r="A8" s="20" t="s">
        <v>426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124"/>
      <c r="O8" s="20"/>
      <c r="P8" s="20"/>
      <c r="Q8" s="20"/>
      <c r="R8" s="20"/>
      <c r="S8" s="124"/>
      <c r="T8" s="20"/>
      <c r="U8" s="20"/>
      <c r="V8" s="20"/>
      <c r="W8" s="20"/>
      <c r="X8" s="124"/>
      <c r="Y8" s="20"/>
      <c r="Z8" s="20"/>
      <c r="AA8" s="20"/>
      <c r="AB8" s="20"/>
      <c r="AC8" s="124"/>
      <c r="AD8" s="20"/>
      <c r="AE8" s="20"/>
      <c r="AF8" s="20"/>
      <c r="AG8" s="20"/>
      <c r="AH8" s="124"/>
      <c r="AI8" s="14"/>
      <c r="AJ8" s="14"/>
      <c r="AN8" s="16"/>
      <c r="AO8" s="16"/>
      <c r="AS8" s="4"/>
      <c r="AT8" s="14"/>
      <c r="AU8" s="14"/>
      <c r="AV8" s="14"/>
      <c r="AW8" s="14"/>
      <c r="AX8" s="4"/>
      <c r="AY8" s="4"/>
    </row>
    <row r="9" spans="1:51" ht="13.5" customHeight="1" x14ac:dyDescent="0.25">
      <c r="A9" s="14" t="str">
        <f>'Forecast COS'!A11</f>
        <v>Ambulance &amp; Transport</v>
      </c>
      <c r="B9" s="14">
        <f>'Forecast COS'!H11</f>
        <v>5035.6312499999995</v>
      </c>
      <c r="C9" s="14">
        <f>'Forecast COS'!I11</f>
        <v>5035.6312499999995</v>
      </c>
      <c r="D9" s="14">
        <f>'Forecast COS'!J11</f>
        <v>5035.6312499999995</v>
      </c>
      <c r="E9" s="14">
        <f>'Forecast COS'!K11</f>
        <v>5035.6312499999995</v>
      </c>
      <c r="F9" s="14">
        <f>'Forecast COS'!L11</f>
        <v>5035.6312499999995</v>
      </c>
      <c r="G9" s="14">
        <f>'Forecast COS'!M11</f>
        <v>5035.6312499999995</v>
      </c>
      <c r="H9" s="14">
        <f>'Forecast COS'!N11</f>
        <v>5035.6312499999995</v>
      </c>
      <c r="I9" s="14">
        <f>'Forecast COS'!O11</f>
        <v>5035.6312499999995</v>
      </c>
      <c r="J9" s="14">
        <f>'Forecast COS'!P11</f>
        <v>5035.6312499999995</v>
      </c>
      <c r="K9" s="14">
        <f>'Forecast COS'!Q11</f>
        <v>5035.6312499999995</v>
      </c>
      <c r="L9" s="14">
        <f>'Forecast COS'!R11</f>
        <v>5035.6312499999995</v>
      </c>
      <c r="M9" s="14">
        <f>'Forecast COS'!S11</f>
        <v>5035.6312499999995</v>
      </c>
      <c r="N9" s="124">
        <f t="shared" si="2"/>
        <v>60427.57499999999</v>
      </c>
      <c r="O9" s="4">
        <f>SUM('Forecast COS'!U11:W11)</f>
        <v>15946.165624999998</v>
      </c>
      <c r="P9" s="4">
        <f>SUM('Forecast COS'!V11:X11)</f>
        <v>15946.165624999998</v>
      </c>
      <c r="Q9" s="4">
        <f>SUM('Forecast COS'!W11:Y11)</f>
        <v>15946.165624999998</v>
      </c>
      <c r="R9" s="4">
        <f>SUM('Forecast COS'!X11:Z11)</f>
        <v>15946.165624999998</v>
      </c>
      <c r="S9" s="124">
        <f t="shared" ref="S9:S29" si="3">SUM(O9:R9)</f>
        <v>63784.662499999991</v>
      </c>
      <c r="T9" s="4">
        <f>SUM('Forecast COS'!AH11:AJ11)</f>
        <v>17749.265625</v>
      </c>
      <c r="U9" s="4">
        <f>SUM('Forecast COS'!AK11:AM11)</f>
        <v>17749.265625</v>
      </c>
      <c r="V9" s="4">
        <f>SUM('Forecast COS'!AN11:AP11)</f>
        <v>17749.265625</v>
      </c>
      <c r="W9" s="4">
        <f>SUM('Forecast COS'!AQ11:AS11)</f>
        <v>17749.265625</v>
      </c>
      <c r="X9" s="124">
        <f t="shared" ref="X9:X29" si="4">SUM(T9:W9)</f>
        <v>70997.0625</v>
      </c>
      <c r="Y9" s="4">
        <f>SUM('Forecast COS'!AU11:AW11)</f>
        <v>18594.46875</v>
      </c>
      <c r="Z9" s="4">
        <f>SUM('Forecast COS'!AX11:AZ11)</f>
        <v>18594.46875</v>
      </c>
      <c r="AA9" s="4">
        <f>SUM('Forecast COS'!BA11:BC11)</f>
        <v>18594.46875</v>
      </c>
      <c r="AB9" s="4">
        <f>SUM('Forecast COS'!BD11:BF11)</f>
        <v>18594.46875</v>
      </c>
      <c r="AC9" s="124">
        <f t="shared" ref="AC9:AC29" si="5">SUM(Y9:AB9)</f>
        <v>74377.875</v>
      </c>
      <c r="AD9" s="4">
        <f>SUM('Forecast COS'!BL11:BN11)</f>
        <v>20284.875</v>
      </c>
      <c r="AE9" s="4">
        <f>SUM('Forecast COS'!BM11:BO11)</f>
        <v>20284.875</v>
      </c>
      <c r="AF9" s="4">
        <f>SUM('Forecast COS'!BN11:BP11)</f>
        <v>20284.875</v>
      </c>
      <c r="AG9" s="4">
        <f>SUM('Forecast COS'!BO11:BQ11)</f>
        <v>20284.875</v>
      </c>
      <c r="AH9" s="124">
        <f t="shared" ref="AH9:AH29" si="6">SUM(AD9:AG9)</f>
        <v>81139.5</v>
      </c>
      <c r="AI9" s="14"/>
      <c r="AJ9" s="14"/>
      <c r="AN9" s="16"/>
      <c r="AO9" s="16"/>
      <c r="AS9" s="4"/>
      <c r="AT9" s="14"/>
      <c r="AU9" s="14"/>
      <c r="AV9" s="14"/>
      <c r="AW9" s="14"/>
      <c r="AX9" s="4"/>
      <c r="AY9" s="4"/>
    </row>
    <row r="10" spans="1:51" ht="13.5" customHeight="1" x14ac:dyDescent="0.25">
      <c r="A10" s="14" t="str">
        <f>'Forecast COS'!A12</f>
        <v>Blood bank supplies</v>
      </c>
      <c r="B10" s="14">
        <f>'Forecast COS'!H12</f>
        <v>1549.425</v>
      </c>
      <c r="C10" s="14">
        <f>'Forecast COS'!I12</f>
        <v>1549.425</v>
      </c>
      <c r="D10" s="14">
        <f>'Forecast COS'!J12</f>
        <v>1549.425</v>
      </c>
      <c r="E10" s="14">
        <f>'Forecast COS'!K12</f>
        <v>1549.425</v>
      </c>
      <c r="F10" s="14">
        <f>'Forecast COS'!L12</f>
        <v>1549.425</v>
      </c>
      <c r="G10" s="14">
        <f>'Forecast COS'!M12</f>
        <v>1549.425</v>
      </c>
      <c r="H10" s="14">
        <f>'Forecast COS'!N12</f>
        <v>1549.425</v>
      </c>
      <c r="I10" s="14">
        <f>'Forecast COS'!O12</f>
        <v>1549.425</v>
      </c>
      <c r="J10" s="14">
        <f>'Forecast COS'!P12</f>
        <v>1549.425</v>
      </c>
      <c r="K10" s="14">
        <f>'Forecast COS'!Q12</f>
        <v>1549.425</v>
      </c>
      <c r="L10" s="14">
        <f>'Forecast COS'!R12</f>
        <v>1549.425</v>
      </c>
      <c r="M10" s="14">
        <f>'Forecast COS'!S12</f>
        <v>1549.425</v>
      </c>
      <c r="N10" s="124">
        <f t="shared" si="2"/>
        <v>18593.099999999995</v>
      </c>
      <c r="O10" s="4">
        <f>SUM('Forecast COS'!U12:W12)</f>
        <v>4906.5124999999998</v>
      </c>
      <c r="P10" s="4">
        <f>SUM('Forecast COS'!X12:Z12)</f>
        <v>4906.5124999999998</v>
      </c>
      <c r="Q10" s="4">
        <f>SUM('Forecast COS'!AA12:AC12)</f>
        <v>4906.5124999999998</v>
      </c>
      <c r="R10" s="4">
        <f>SUM('Forecast COS'!AD12:AF12)</f>
        <v>4906.5124999999998</v>
      </c>
      <c r="S10" s="124">
        <f t="shared" si="3"/>
        <v>19626.05</v>
      </c>
      <c r="T10" s="4">
        <f>SUM('Forecast COS'!AH12:AJ12)</f>
        <v>5461.3125</v>
      </c>
      <c r="U10" s="4">
        <f>SUM('Forecast COS'!AK12:AM12)</f>
        <v>5461.3125</v>
      </c>
      <c r="V10" s="4">
        <f>SUM('Forecast COS'!AN12:AP12)</f>
        <v>5461.3125</v>
      </c>
      <c r="W10" s="4">
        <f>SUM('Forecast COS'!AQ12:AS12)</f>
        <v>5461.3125</v>
      </c>
      <c r="X10" s="124">
        <f t="shared" si="4"/>
        <v>21845.25</v>
      </c>
      <c r="Y10" s="4">
        <f>SUM('Forecast COS'!AU12:AW12)</f>
        <v>5721.375</v>
      </c>
      <c r="Z10" s="4">
        <f>SUM('Forecast COS'!AX12:AZ12)</f>
        <v>5721.375</v>
      </c>
      <c r="AA10" s="4">
        <f>SUM('Forecast COS'!BA12:BC12)</f>
        <v>5721.375</v>
      </c>
      <c r="AB10" s="4">
        <f>SUM('Forecast COS'!BD12:BF12)</f>
        <v>5721.375</v>
      </c>
      <c r="AC10" s="124">
        <f t="shared" si="5"/>
        <v>22885.5</v>
      </c>
      <c r="AD10" s="4">
        <f>SUM('Forecast COS'!BL12:BN12)</f>
        <v>6241.5</v>
      </c>
      <c r="AE10" s="4">
        <f>SUM('Forecast COS'!BM12:BO12)</f>
        <v>6241.5</v>
      </c>
      <c r="AF10" s="4">
        <f>SUM('Forecast COS'!BN12:BP12)</f>
        <v>6241.5</v>
      </c>
      <c r="AG10" s="4">
        <f>SUM('Forecast COS'!BQ12:BS12)</f>
        <v>6241.5</v>
      </c>
      <c r="AH10" s="124">
        <f t="shared" si="6"/>
        <v>24966</v>
      </c>
      <c r="AI10" s="14"/>
      <c r="AJ10" s="14"/>
      <c r="AN10" s="16"/>
      <c r="AO10" s="16"/>
      <c r="AS10" s="4"/>
      <c r="AT10" s="14"/>
      <c r="AU10" s="14"/>
      <c r="AV10" s="14"/>
      <c r="AW10" s="14"/>
      <c r="AX10" s="4"/>
      <c r="AY10" s="4"/>
    </row>
    <row r="11" spans="1:51" ht="13.5" customHeight="1" x14ac:dyDescent="0.25">
      <c r="A11" s="14" t="str">
        <f>'Forecast COS'!A13</f>
        <v>Dialysis</v>
      </c>
      <c r="B11" s="14">
        <f>'Forecast COS'!H13</f>
        <v>3873.5625</v>
      </c>
      <c r="C11" s="14">
        <f>'Forecast COS'!I13</f>
        <v>3873.5625</v>
      </c>
      <c r="D11" s="14">
        <f>'Forecast COS'!J13</f>
        <v>3873.5625</v>
      </c>
      <c r="E11" s="14">
        <f>'Forecast COS'!K13</f>
        <v>3873.5625</v>
      </c>
      <c r="F11" s="14">
        <f>'Forecast COS'!L13</f>
        <v>3873.5625</v>
      </c>
      <c r="G11" s="14">
        <f>'Forecast COS'!M13</f>
        <v>3873.5625</v>
      </c>
      <c r="H11" s="14">
        <f>'Forecast COS'!N13</f>
        <v>3873.5625</v>
      </c>
      <c r="I11" s="14">
        <f>'Forecast COS'!O13</f>
        <v>3873.5625</v>
      </c>
      <c r="J11" s="14">
        <f>'Forecast COS'!P13</f>
        <v>3873.5625</v>
      </c>
      <c r="K11" s="14">
        <f>'Forecast COS'!Q13</f>
        <v>3873.5625</v>
      </c>
      <c r="L11" s="14">
        <f>'Forecast COS'!R13</f>
        <v>3873.5625</v>
      </c>
      <c r="M11" s="14">
        <f>'Forecast COS'!S13</f>
        <v>3873.5625</v>
      </c>
      <c r="N11" s="124">
        <f t="shared" si="2"/>
        <v>46482.75</v>
      </c>
      <c r="O11" s="4">
        <f>SUM('Forecast COS'!U13:W13)</f>
        <v>12266.28125</v>
      </c>
      <c r="P11" s="4">
        <f>SUM('Forecast COS'!X13:Z13)</f>
        <v>12266.28125</v>
      </c>
      <c r="Q11" s="4">
        <f>SUM('Forecast COS'!AA13:AC13)</f>
        <v>12266.28125</v>
      </c>
      <c r="R11" s="4">
        <f>SUM('Forecast COS'!AD13:AF13)</f>
        <v>12266.28125</v>
      </c>
      <c r="S11" s="124">
        <f t="shared" si="3"/>
        <v>49065.125</v>
      </c>
      <c r="T11" s="4">
        <f>SUM('Forecast COS'!AH13:AJ13)</f>
        <v>31402.546875</v>
      </c>
      <c r="U11" s="4">
        <f>SUM('Forecast COS'!AK13:AM13)</f>
        <v>31402.546875</v>
      </c>
      <c r="V11" s="4">
        <f>SUM('Forecast COS'!AN13:AP13)</f>
        <v>31402.546875</v>
      </c>
      <c r="W11" s="4">
        <f>SUM('Forecast COS'!AQ13:AS13)</f>
        <v>31402.546875</v>
      </c>
      <c r="X11" s="124">
        <f t="shared" si="4"/>
        <v>125610.1875</v>
      </c>
      <c r="Y11" s="4">
        <f>SUM('Forecast COS'!AU13:AW13)</f>
        <v>32897.90625</v>
      </c>
      <c r="Z11" s="4">
        <f>SUM('Forecast COS'!AX13:AZ13)</f>
        <v>32897.90625</v>
      </c>
      <c r="AA11" s="4">
        <f>SUM('Forecast COS'!BA13:BC13)</f>
        <v>32897.90625</v>
      </c>
      <c r="AB11" s="4">
        <f>SUM('Forecast COS'!BD13:BF13)</f>
        <v>32897.90625</v>
      </c>
      <c r="AC11" s="124">
        <f t="shared" si="5"/>
        <v>131591.625</v>
      </c>
      <c r="AD11" s="4">
        <f>SUM('Forecast COS'!BL13:BN13)</f>
        <v>35888.625</v>
      </c>
      <c r="AE11" s="4">
        <f>SUM('Forecast COS'!BM13:BO13)</f>
        <v>35888.625</v>
      </c>
      <c r="AF11" s="4">
        <f>SUM('Forecast COS'!BN13:BP13)</f>
        <v>35888.625</v>
      </c>
      <c r="AG11" s="4">
        <f>SUM('Forecast COS'!BQ13:BS13)</f>
        <v>35888.625</v>
      </c>
      <c r="AH11" s="124">
        <f t="shared" si="6"/>
        <v>143554.5</v>
      </c>
      <c r="AI11" s="14"/>
      <c r="AJ11" s="14"/>
      <c r="AN11" s="16"/>
      <c r="AO11" s="16"/>
      <c r="AS11" s="4"/>
      <c r="AT11" s="14"/>
      <c r="AU11" s="14"/>
      <c r="AV11" s="14"/>
      <c r="AW11" s="14"/>
      <c r="AX11" s="4"/>
      <c r="AY11" s="4"/>
    </row>
    <row r="12" spans="1:51" ht="13.5" customHeight="1" x14ac:dyDescent="0.25">
      <c r="A12" s="14" t="str">
        <f>'Forecast COS'!A14</f>
        <v>Dietary &amp; Food Supplies</v>
      </c>
      <c r="B12" s="14">
        <f>'Forecast COS'!H14</f>
        <v>8212.5</v>
      </c>
      <c r="C12" s="14">
        <f>'Forecast COS'!I14</f>
        <v>8212.5</v>
      </c>
      <c r="D12" s="14">
        <f>'Forecast COS'!J14</f>
        <v>8212.5</v>
      </c>
      <c r="E12" s="14">
        <f>'Forecast COS'!K14</f>
        <v>8212.5</v>
      </c>
      <c r="F12" s="14">
        <f>'Forecast COS'!L14</f>
        <v>8212.5</v>
      </c>
      <c r="G12" s="14">
        <f>'Forecast COS'!M14</f>
        <v>8212.5</v>
      </c>
      <c r="H12" s="14">
        <f>'Forecast COS'!N14</f>
        <v>8212.5</v>
      </c>
      <c r="I12" s="14">
        <f>'Forecast COS'!O14</f>
        <v>8212.5</v>
      </c>
      <c r="J12" s="14">
        <f>'Forecast COS'!P14</f>
        <v>8212.5</v>
      </c>
      <c r="K12" s="14">
        <f>'Forecast COS'!Q14</f>
        <v>8212.5</v>
      </c>
      <c r="L12" s="14">
        <f>'Forecast COS'!R14</f>
        <v>8212.5</v>
      </c>
      <c r="M12" s="14">
        <f>'Forecast COS'!S14</f>
        <v>8212.5</v>
      </c>
      <c r="N12" s="124">
        <f t="shared" si="2"/>
        <v>98550</v>
      </c>
      <c r="O12" s="4">
        <f>SUM('Forecast COS'!U14:W14)</f>
        <v>26006.25</v>
      </c>
      <c r="P12" s="4">
        <f>SUM('Forecast COS'!X14:Z14)</f>
        <v>26006.25</v>
      </c>
      <c r="Q12" s="4">
        <f>SUM('Forecast COS'!AA14:AC14)</f>
        <v>26006.25</v>
      </c>
      <c r="R12" s="4">
        <f>SUM('Forecast COS'!AD14:AF14)</f>
        <v>26006.25</v>
      </c>
      <c r="S12" s="124">
        <f t="shared" si="3"/>
        <v>104025</v>
      </c>
      <c r="T12" s="4">
        <f>SUM('Forecast COS'!AH14:AJ14)</f>
        <v>28743.75</v>
      </c>
      <c r="U12" s="4">
        <f>SUM('Forecast COS'!AK14:AM14)</f>
        <v>28743.75</v>
      </c>
      <c r="V12" s="4">
        <f>SUM('Forecast COS'!AN14:AP14)</f>
        <v>28743.75</v>
      </c>
      <c r="W12" s="4">
        <f>SUM('Forecast COS'!AQ14:AS14)</f>
        <v>28743.75</v>
      </c>
      <c r="X12" s="124">
        <f t="shared" si="4"/>
        <v>114975</v>
      </c>
      <c r="Y12" s="4">
        <f>SUM('Forecast COS'!AU14:AW14)</f>
        <v>30112.5</v>
      </c>
      <c r="Z12" s="4">
        <f>SUM('Forecast COS'!AX14:AZ14)</f>
        <v>30112.5</v>
      </c>
      <c r="AA12" s="4">
        <f>SUM('Forecast COS'!BA14:BC14)</f>
        <v>30112.5</v>
      </c>
      <c r="AB12" s="4">
        <f>SUM('Forecast COS'!BD14:BF14)</f>
        <v>30112.5</v>
      </c>
      <c r="AC12" s="124">
        <f t="shared" si="5"/>
        <v>120450</v>
      </c>
      <c r="AD12" s="4">
        <f>SUM('Forecast COS'!BL14:BN14)</f>
        <v>32850</v>
      </c>
      <c r="AE12" s="4">
        <f>SUM('Forecast COS'!BM14:BO14)</f>
        <v>32850</v>
      </c>
      <c r="AF12" s="4">
        <f>SUM('Forecast COS'!BN14:BP14)</f>
        <v>32850</v>
      </c>
      <c r="AG12" s="4">
        <f>SUM('Forecast COS'!BQ14:BS14)</f>
        <v>32850</v>
      </c>
      <c r="AH12" s="124">
        <f t="shared" si="6"/>
        <v>131400</v>
      </c>
      <c r="AI12" s="14"/>
      <c r="AJ12" s="14"/>
      <c r="AN12" s="16"/>
      <c r="AO12" s="16"/>
      <c r="AS12" s="4"/>
      <c r="AT12" s="14"/>
      <c r="AU12" s="14"/>
      <c r="AV12" s="14"/>
      <c r="AW12" s="14"/>
      <c r="AX12" s="4"/>
      <c r="AY12" s="4"/>
    </row>
    <row r="13" spans="1:51" ht="13.5" customHeight="1" x14ac:dyDescent="0.25">
      <c r="A13" s="14" t="str">
        <f>'Forecast COS'!A15</f>
        <v>Equipment Rental</v>
      </c>
      <c r="B13" s="14">
        <f>'Forecast COS'!H15</f>
        <v>7747.125</v>
      </c>
      <c r="C13" s="14">
        <f>'Forecast COS'!I15</f>
        <v>7747.125</v>
      </c>
      <c r="D13" s="14">
        <f>'Forecast COS'!J15</f>
        <v>7747.125</v>
      </c>
      <c r="E13" s="14">
        <f>'Forecast COS'!K15</f>
        <v>7747.125</v>
      </c>
      <c r="F13" s="14">
        <f>'Forecast COS'!L15</f>
        <v>7747.125</v>
      </c>
      <c r="G13" s="14">
        <f>'Forecast COS'!M15</f>
        <v>7747.125</v>
      </c>
      <c r="H13" s="14">
        <f>'Forecast COS'!N15</f>
        <v>7747.125</v>
      </c>
      <c r="I13" s="14">
        <f>'Forecast COS'!O15</f>
        <v>7747.125</v>
      </c>
      <c r="J13" s="14">
        <f>'Forecast COS'!P15</f>
        <v>7747.125</v>
      </c>
      <c r="K13" s="14">
        <f>'Forecast COS'!Q15</f>
        <v>7747.125</v>
      </c>
      <c r="L13" s="14">
        <f>'Forecast COS'!R15</f>
        <v>7747.125</v>
      </c>
      <c r="M13" s="14">
        <f>'Forecast COS'!S15</f>
        <v>7747.125</v>
      </c>
      <c r="N13" s="124">
        <f t="shared" si="2"/>
        <v>92965.5</v>
      </c>
      <c r="O13" s="4">
        <f>SUM('Forecast COS'!U15:W15)</f>
        <v>24532.5625</v>
      </c>
      <c r="P13" s="4">
        <f>SUM('Forecast COS'!X15:Z15)</f>
        <v>24532.5625</v>
      </c>
      <c r="Q13" s="4">
        <f>SUM('Forecast COS'!AA15:AC15)</f>
        <v>24532.5625</v>
      </c>
      <c r="R13" s="4">
        <f>SUM('Forecast COS'!AD15:AF15)</f>
        <v>24532.5625</v>
      </c>
      <c r="S13" s="124">
        <f t="shared" si="3"/>
        <v>98130.25</v>
      </c>
      <c r="T13" s="4">
        <f>SUM('Forecast COS'!AH15:AJ15)</f>
        <v>16383.9375</v>
      </c>
      <c r="U13" s="4">
        <f>SUM('Forecast COS'!AK15:AM15)</f>
        <v>16383.9375</v>
      </c>
      <c r="V13" s="4">
        <f>SUM('Forecast COS'!AN15:AP15)</f>
        <v>16383.9375</v>
      </c>
      <c r="W13" s="4">
        <f>SUM('Forecast COS'!AQ15:AS15)</f>
        <v>16383.9375</v>
      </c>
      <c r="X13" s="124">
        <f t="shared" si="4"/>
        <v>65535.75</v>
      </c>
      <c r="Y13" s="4">
        <f>SUM('Forecast COS'!AU15:AW15)</f>
        <v>17164.125</v>
      </c>
      <c r="Z13" s="4">
        <f>SUM('Forecast COS'!AX15:AZ15)</f>
        <v>17164.125</v>
      </c>
      <c r="AA13" s="4">
        <f>SUM('Forecast COS'!BA15:BC15)</f>
        <v>17164.125</v>
      </c>
      <c r="AB13" s="4">
        <f>SUM('Forecast COS'!BD15:BF15)</f>
        <v>17164.125</v>
      </c>
      <c r="AC13" s="124">
        <f t="shared" si="5"/>
        <v>68656.5</v>
      </c>
      <c r="AD13" s="4">
        <f>SUM('Forecast COS'!BL15:BN15)</f>
        <v>18724.5</v>
      </c>
      <c r="AE13" s="4">
        <f>SUM('Forecast COS'!BM15:BO15)</f>
        <v>18724.5</v>
      </c>
      <c r="AF13" s="4">
        <f>SUM('Forecast COS'!BN15:BP15)</f>
        <v>18724.5</v>
      </c>
      <c r="AG13" s="4">
        <f>SUM('Forecast COS'!BQ15:BS15)</f>
        <v>18724.5</v>
      </c>
      <c r="AH13" s="124">
        <f t="shared" si="6"/>
        <v>74898</v>
      </c>
      <c r="AI13" s="14"/>
      <c r="AJ13" s="14"/>
      <c r="AN13" s="16"/>
      <c r="AO13" s="16"/>
      <c r="AS13" s="4"/>
      <c r="AT13" s="14"/>
      <c r="AU13" s="14"/>
      <c r="AV13" s="14"/>
      <c r="AW13" s="14"/>
      <c r="AX13" s="4"/>
      <c r="AY13" s="4"/>
    </row>
    <row r="14" spans="1:51" ht="13.5" customHeight="1" x14ac:dyDescent="0.25">
      <c r="A14" s="14" t="str">
        <f>'Forecast COS'!A16</f>
        <v>Housekeeping Services</v>
      </c>
      <c r="B14" s="14">
        <f>'Forecast COS'!H16</f>
        <v>0</v>
      </c>
      <c r="C14" s="14">
        <f>'Forecast COS'!I16</f>
        <v>0</v>
      </c>
      <c r="D14" s="14">
        <f>'Forecast COS'!J16</f>
        <v>0</v>
      </c>
      <c r="E14" s="14">
        <f>'Forecast COS'!K16</f>
        <v>0</v>
      </c>
      <c r="F14" s="14">
        <f>'Forecast COS'!L16</f>
        <v>0</v>
      </c>
      <c r="G14" s="14">
        <f>'Forecast COS'!M16</f>
        <v>0</v>
      </c>
      <c r="H14" s="14">
        <f>'Forecast COS'!N16</f>
        <v>0</v>
      </c>
      <c r="I14" s="14">
        <f>'Forecast COS'!O16</f>
        <v>0</v>
      </c>
      <c r="J14" s="14">
        <f>'Forecast COS'!P16</f>
        <v>0</v>
      </c>
      <c r="K14" s="14">
        <f>'Forecast COS'!Q16</f>
        <v>0</v>
      </c>
      <c r="L14" s="14">
        <f>'Forecast COS'!R16</f>
        <v>0</v>
      </c>
      <c r="M14" s="14">
        <f>'Forecast COS'!S16</f>
        <v>0</v>
      </c>
      <c r="N14" s="124">
        <f t="shared" si="2"/>
        <v>0</v>
      </c>
      <c r="O14" s="4">
        <f>SUM('Forecast COS'!U16:W16)</f>
        <v>0</v>
      </c>
      <c r="P14" s="4">
        <f>SUM('Forecast COS'!X16:Z16)</f>
        <v>0</v>
      </c>
      <c r="Q14" s="4">
        <f>SUM('Forecast COS'!AA16:AC16)</f>
        <v>0</v>
      </c>
      <c r="R14" s="4">
        <f>SUM('Forecast COS'!AD16:AF16)</f>
        <v>0</v>
      </c>
      <c r="S14" s="124">
        <f t="shared" si="3"/>
        <v>0</v>
      </c>
      <c r="T14" s="4">
        <f>SUM('Forecast COS'!AH16:AJ16)</f>
        <v>0</v>
      </c>
      <c r="U14" s="4">
        <f>SUM('Forecast COS'!AK16:AM16)</f>
        <v>0</v>
      </c>
      <c r="V14" s="4">
        <f>SUM('Forecast COS'!AN16:AP16)</f>
        <v>0</v>
      </c>
      <c r="W14" s="4">
        <f>SUM('Forecast COS'!AQ16:AS16)</f>
        <v>0</v>
      </c>
      <c r="X14" s="124">
        <f t="shared" si="4"/>
        <v>0</v>
      </c>
      <c r="Y14" s="4">
        <f>SUM('Forecast COS'!AU16:AW16)</f>
        <v>0</v>
      </c>
      <c r="Z14" s="4">
        <f>SUM('Forecast COS'!AX16:AZ16)</f>
        <v>0</v>
      </c>
      <c r="AA14" s="4">
        <f>SUM('Forecast COS'!BA16:BC16)</f>
        <v>0</v>
      </c>
      <c r="AB14" s="4">
        <f>SUM('Forecast COS'!BD16:BF16)</f>
        <v>0</v>
      </c>
      <c r="AC14" s="124">
        <f t="shared" si="5"/>
        <v>0</v>
      </c>
      <c r="AD14" s="4">
        <f>SUM('Forecast COS'!BL16:BN16)</f>
        <v>0</v>
      </c>
      <c r="AE14" s="4">
        <f>SUM('Forecast COS'!BM16:BO16)</f>
        <v>0</v>
      </c>
      <c r="AF14" s="4">
        <f>SUM('Forecast COS'!BN16:BP16)</f>
        <v>0</v>
      </c>
      <c r="AG14" s="4">
        <f>SUM('Forecast COS'!BQ16:BS16)</f>
        <v>0</v>
      </c>
      <c r="AH14" s="124">
        <f t="shared" si="6"/>
        <v>0</v>
      </c>
      <c r="AI14" s="14"/>
      <c r="AJ14" s="14"/>
      <c r="AN14" s="16"/>
      <c r="AO14" s="16"/>
      <c r="AS14" s="4"/>
      <c r="AT14" s="14"/>
      <c r="AU14" s="14"/>
      <c r="AV14" s="14"/>
      <c r="AW14" s="14"/>
      <c r="AX14" s="4"/>
      <c r="AY14" s="4"/>
    </row>
    <row r="15" spans="1:51" ht="13.5" customHeight="1" x14ac:dyDescent="0.25">
      <c r="A15" s="14" t="str">
        <f>'Forecast COS'!A17</f>
        <v>Housekeeping Supplies</v>
      </c>
      <c r="B15" s="14">
        <f>'Forecast COS'!H17</f>
        <v>1936.78125</v>
      </c>
      <c r="C15" s="14">
        <f>'Forecast COS'!I17</f>
        <v>1936.78125</v>
      </c>
      <c r="D15" s="14">
        <f>'Forecast COS'!J17</f>
        <v>1936.78125</v>
      </c>
      <c r="E15" s="14">
        <f>'Forecast COS'!K17</f>
        <v>1936.78125</v>
      </c>
      <c r="F15" s="14">
        <f>'Forecast COS'!L17</f>
        <v>1936.78125</v>
      </c>
      <c r="G15" s="14">
        <f>'Forecast COS'!M17</f>
        <v>1936.78125</v>
      </c>
      <c r="H15" s="14">
        <f>'Forecast COS'!N17</f>
        <v>1936.78125</v>
      </c>
      <c r="I15" s="14">
        <f>'Forecast COS'!O17</f>
        <v>1936.78125</v>
      </c>
      <c r="J15" s="14">
        <f>'Forecast COS'!P17</f>
        <v>1936.78125</v>
      </c>
      <c r="K15" s="14">
        <f>'Forecast COS'!Q17</f>
        <v>1936.78125</v>
      </c>
      <c r="L15" s="14">
        <f>'Forecast COS'!R17</f>
        <v>1936.78125</v>
      </c>
      <c r="M15" s="14">
        <f>'Forecast COS'!S17</f>
        <v>1936.78125</v>
      </c>
      <c r="N15" s="124">
        <f t="shared" si="2"/>
        <v>23241.375</v>
      </c>
      <c r="O15" s="4">
        <f>SUM('Forecast COS'!U17:W17)</f>
        <v>6133.140625</v>
      </c>
      <c r="P15" s="4">
        <f>SUM('Forecast COS'!X17:Z17)</f>
        <v>6133.140625</v>
      </c>
      <c r="Q15" s="4">
        <f>SUM('Forecast COS'!AA17:AC17)</f>
        <v>6133.140625</v>
      </c>
      <c r="R15" s="4">
        <f>SUM('Forecast COS'!AD17:AF17)</f>
        <v>6133.140625</v>
      </c>
      <c r="S15" s="124">
        <f t="shared" si="3"/>
        <v>24532.5625</v>
      </c>
      <c r="T15" s="4">
        <f>SUM('Forecast COS'!AH17:AJ17)</f>
        <v>6826.640625</v>
      </c>
      <c r="U15" s="4">
        <f>SUM('Forecast COS'!AK17:AM17)</f>
        <v>6826.640625</v>
      </c>
      <c r="V15" s="4">
        <f>SUM('Forecast COS'!AN17:AP17)</f>
        <v>6826.640625</v>
      </c>
      <c r="W15" s="4">
        <f>SUM('Forecast COS'!AQ17:AS17)</f>
        <v>6826.640625</v>
      </c>
      <c r="X15" s="124">
        <f t="shared" si="4"/>
        <v>27306.5625</v>
      </c>
      <c r="Y15" s="4">
        <f>SUM('Forecast COS'!AU17:AW17)</f>
        <v>7151.71875</v>
      </c>
      <c r="Z15" s="4">
        <f>SUM('Forecast COS'!AX17:AZ17)</f>
        <v>7151.71875</v>
      </c>
      <c r="AA15" s="4">
        <f>SUM('Forecast COS'!BA17:BC17)</f>
        <v>7151.71875</v>
      </c>
      <c r="AB15" s="4">
        <f>SUM('Forecast COS'!BD17:BF17)</f>
        <v>7151.71875</v>
      </c>
      <c r="AC15" s="124">
        <f t="shared" si="5"/>
        <v>28606.875</v>
      </c>
      <c r="AD15" s="4">
        <f>SUM('Forecast COS'!BH17:BJ17)</f>
        <v>7801.875</v>
      </c>
      <c r="AE15" s="4">
        <f>SUM('Forecast COS'!BI17:BK17)</f>
        <v>7801.875</v>
      </c>
      <c r="AF15" s="4">
        <f>SUM('Forecast COS'!BJ17:BL17)</f>
        <v>7801.875</v>
      </c>
      <c r="AG15" s="4">
        <f>SUM('Forecast COS'!BK17:BM17)</f>
        <v>7801.875</v>
      </c>
      <c r="AH15" s="124">
        <f t="shared" si="6"/>
        <v>31207.5</v>
      </c>
      <c r="AI15" s="14"/>
      <c r="AJ15" s="14"/>
      <c r="AN15" s="16"/>
      <c r="AO15" s="16"/>
      <c r="AS15" s="4"/>
      <c r="AT15" s="14"/>
      <c r="AU15" s="14"/>
      <c r="AV15" s="14"/>
      <c r="AW15" s="14"/>
      <c r="AX15" s="4"/>
      <c r="AY15" s="4"/>
    </row>
    <row r="16" spans="1:51" ht="13.5" customHeight="1" x14ac:dyDescent="0.25">
      <c r="A16" s="14" t="str">
        <f>'Forecast COS'!A18</f>
        <v>Lab Services</v>
      </c>
      <c r="B16" s="14">
        <f>'Forecast COS'!H18</f>
        <v>5345.5162499999997</v>
      </c>
      <c r="C16" s="14">
        <f>'Forecast COS'!I18</f>
        <v>5345.5162499999997</v>
      </c>
      <c r="D16" s="14">
        <f>'Forecast COS'!J18</f>
        <v>5345.5162499999997</v>
      </c>
      <c r="E16" s="14">
        <f>'Forecast COS'!K18</f>
        <v>5345.5162499999997</v>
      </c>
      <c r="F16" s="14">
        <f>'Forecast COS'!L18</f>
        <v>5345.5162499999997</v>
      </c>
      <c r="G16" s="14">
        <f>'Forecast COS'!M18</f>
        <v>5345.5162499999997</v>
      </c>
      <c r="H16" s="14">
        <f>'Forecast COS'!N18</f>
        <v>5345.5162499999997</v>
      </c>
      <c r="I16" s="14">
        <f>'Forecast COS'!O18</f>
        <v>5345.5162499999997</v>
      </c>
      <c r="J16" s="14">
        <f>'Forecast COS'!P18</f>
        <v>5345.5162499999997</v>
      </c>
      <c r="K16" s="14">
        <f>'Forecast COS'!Q18</f>
        <v>5345.5162499999997</v>
      </c>
      <c r="L16" s="14">
        <f>'Forecast COS'!R18</f>
        <v>5345.5162499999997</v>
      </c>
      <c r="M16" s="14">
        <f>'Forecast COS'!S18</f>
        <v>5345.5162499999997</v>
      </c>
      <c r="N16" s="124">
        <f t="shared" si="2"/>
        <v>64146.195</v>
      </c>
      <c r="O16" s="4">
        <f>SUM('Forecast COS'!U18:W18)</f>
        <v>16927.468124999999</v>
      </c>
      <c r="P16" s="4">
        <f>SUM('Forecast COS'!X18:Z18)</f>
        <v>16927.468124999999</v>
      </c>
      <c r="Q16" s="4">
        <f>SUM('Forecast COS'!AA18:AC18)</f>
        <v>16927.468124999999</v>
      </c>
      <c r="R16" s="4">
        <f>SUM('Forecast COS'!AD18:AF18)</f>
        <v>16927.468124999999</v>
      </c>
      <c r="S16" s="124">
        <f t="shared" si="3"/>
        <v>67709.872499999998</v>
      </c>
      <c r="T16" s="4">
        <f>SUM('Forecast COS'!AH18:AJ18)</f>
        <v>18841.528124999997</v>
      </c>
      <c r="U16" s="4">
        <f>SUM('Forecast COS'!AK18:AM18)</f>
        <v>18841.528124999997</v>
      </c>
      <c r="V16" s="4">
        <f>SUM('Forecast COS'!AN18:AP18)</f>
        <v>18841.528124999997</v>
      </c>
      <c r="W16" s="4">
        <f>SUM('Forecast COS'!AQ18:AS18)</f>
        <v>18841.528124999997</v>
      </c>
      <c r="X16" s="124">
        <f t="shared" si="4"/>
        <v>75366.112499999988</v>
      </c>
      <c r="Y16" s="4">
        <f>SUM('Forecast COS'!AU18:AW18)</f>
        <v>19738.743750000001</v>
      </c>
      <c r="Z16" s="4">
        <f>SUM('Forecast COS'!AX18:AZ18)</f>
        <v>19738.743750000001</v>
      </c>
      <c r="AA16" s="4">
        <f>SUM('Forecast COS'!BA18:BC18)</f>
        <v>19738.743750000001</v>
      </c>
      <c r="AB16" s="4">
        <f>SUM('Forecast COS'!BD18:BF18)</f>
        <v>19738.743750000001</v>
      </c>
      <c r="AC16" s="124">
        <f t="shared" si="5"/>
        <v>78954.975000000006</v>
      </c>
      <c r="AD16" s="4">
        <f>SUM('Forecast COS'!BL18:BN18)</f>
        <v>21533.174999999999</v>
      </c>
      <c r="AE16" s="4">
        <f>SUM('Forecast COS'!BM18:BO18)</f>
        <v>21533.174999999999</v>
      </c>
      <c r="AF16" s="4">
        <f>SUM('Forecast COS'!BN18:BP18)</f>
        <v>21533.174999999999</v>
      </c>
      <c r="AG16" s="4">
        <f>SUM('Forecast COS'!BQ18:BS18)</f>
        <v>21533.174999999999</v>
      </c>
      <c r="AH16" s="124">
        <f t="shared" si="6"/>
        <v>86132.7</v>
      </c>
      <c r="AI16" s="14"/>
      <c r="AJ16" s="14"/>
      <c r="AN16" s="16"/>
      <c r="AO16" s="16"/>
      <c r="AS16" s="4"/>
      <c r="AT16" s="14"/>
      <c r="AU16" s="14"/>
      <c r="AV16" s="14"/>
      <c r="AW16" s="14"/>
      <c r="AX16" s="4"/>
      <c r="AY16" s="4"/>
    </row>
    <row r="17" spans="1:51" ht="13.5" customHeight="1" x14ac:dyDescent="0.25">
      <c r="A17" s="14" t="str">
        <f>'Forecast COS'!A19</f>
        <v>Laundry &amp; Linens</v>
      </c>
      <c r="B17" s="14">
        <f>'Forecast COS'!H19</f>
        <v>1936.78125</v>
      </c>
      <c r="C17" s="14">
        <f>'Forecast COS'!I19</f>
        <v>1936.78125</v>
      </c>
      <c r="D17" s="14">
        <f>'Forecast COS'!J19</f>
        <v>1936.78125</v>
      </c>
      <c r="E17" s="14">
        <f>'Forecast COS'!K19</f>
        <v>1936.78125</v>
      </c>
      <c r="F17" s="14">
        <f>'Forecast COS'!L19</f>
        <v>1936.78125</v>
      </c>
      <c r="G17" s="14">
        <f>'Forecast COS'!M19</f>
        <v>1936.78125</v>
      </c>
      <c r="H17" s="14">
        <f>'Forecast COS'!N19</f>
        <v>1936.78125</v>
      </c>
      <c r="I17" s="14">
        <f>'Forecast COS'!O19</f>
        <v>1936.78125</v>
      </c>
      <c r="J17" s="14">
        <f>'Forecast COS'!P19</f>
        <v>1936.78125</v>
      </c>
      <c r="K17" s="14">
        <f>'Forecast COS'!Q19</f>
        <v>1936.78125</v>
      </c>
      <c r="L17" s="14">
        <f>'Forecast COS'!R19</f>
        <v>1936.78125</v>
      </c>
      <c r="M17" s="14">
        <f>'Forecast COS'!S19</f>
        <v>1936.78125</v>
      </c>
      <c r="N17" s="124">
        <f t="shared" si="2"/>
        <v>23241.375</v>
      </c>
      <c r="O17" s="4">
        <f>SUM('Forecast COS'!U19:W19)</f>
        <v>6133.140625</v>
      </c>
      <c r="P17" s="4">
        <f>SUM('Forecast COS'!X19:Z19)</f>
        <v>6133.140625</v>
      </c>
      <c r="Q17" s="4">
        <f>SUM('Forecast COS'!AA19:AC19)</f>
        <v>6133.140625</v>
      </c>
      <c r="R17" s="4">
        <f>SUM('Forecast COS'!AD19:AF19)</f>
        <v>6133.140625</v>
      </c>
      <c r="S17" s="124">
        <f t="shared" si="3"/>
        <v>24532.5625</v>
      </c>
      <c r="T17" s="4">
        <f>SUM('Forecast COS'!AH19:AJ19)</f>
        <v>19114.59375</v>
      </c>
      <c r="U17" s="4">
        <f>SUM('Forecast COS'!AK19:AM19)</f>
        <v>19114.59375</v>
      </c>
      <c r="V17" s="4">
        <f>SUM('Forecast COS'!AN19:AP19)</f>
        <v>19114.59375</v>
      </c>
      <c r="W17" s="4">
        <f>SUM('Forecast COS'!AQ19:AS19)</f>
        <v>19114.59375</v>
      </c>
      <c r="X17" s="124">
        <f t="shared" si="4"/>
        <v>76458.375</v>
      </c>
      <c r="Y17" s="4">
        <f>SUM('Forecast COS'!AU19:AW19)</f>
        <v>20024.8125</v>
      </c>
      <c r="Z17" s="4">
        <f>SUM('Forecast COS'!AX19:AZ19)</f>
        <v>20024.8125</v>
      </c>
      <c r="AA17" s="4">
        <f>SUM('Forecast COS'!BA19:BC19)</f>
        <v>20024.8125</v>
      </c>
      <c r="AB17" s="4">
        <f>SUM('Forecast COS'!BD19:BF19)</f>
        <v>20024.8125</v>
      </c>
      <c r="AC17" s="124">
        <f t="shared" si="5"/>
        <v>80099.25</v>
      </c>
      <c r="AD17" s="4">
        <f>SUM('Forecast COS'!BL19:BN19)</f>
        <v>21845.25</v>
      </c>
      <c r="AE17" s="4">
        <f>SUM('Forecast COS'!BM19:BO19)</f>
        <v>21845.25</v>
      </c>
      <c r="AF17" s="4">
        <f>SUM('Forecast COS'!BN19:BP19)</f>
        <v>21845.25</v>
      </c>
      <c r="AG17" s="4">
        <f>SUM('Forecast COS'!BQ19:BS19)</f>
        <v>21845.25</v>
      </c>
      <c r="AH17" s="124">
        <f t="shared" si="6"/>
        <v>87381</v>
      </c>
      <c r="AI17" s="14"/>
      <c r="AJ17" s="14"/>
      <c r="AN17" s="16"/>
      <c r="AO17" s="16"/>
      <c r="AS17" s="4"/>
      <c r="AT17" s="14"/>
      <c r="AU17" s="14"/>
      <c r="AV17" s="14"/>
      <c r="AW17" s="14"/>
      <c r="AX17" s="4"/>
      <c r="AY17" s="4"/>
    </row>
    <row r="18" spans="1:51" ht="13.5" customHeight="1" x14ac:dyDescent="0.25">
      <c r="A18" s="14" t="str">
        <f>'Forecast COS'!A20</f>
        <v>Medical Test / Emergency Care</v>
      </c>
      <c r="B18" s="14">
        <f>'Forecast COS'!H20</f>
        <v>774.71249999999998</v>
      </c>
      <c r="C18" s="14">
        <f>'Forecast COS'!I20</f>
        <v>774.71249999999998</v>
      </c>
      <c r="D18" s="14">
        <f>'Forecast COS'!J20</f>
        <v>774.71249999999998</v>
      </c>
      <c r="E18" s="14">
        <f>'Forecast COS'!K20</f>
        <v>774.71249999999998</v>
      </c>
      <c r="F18" s="14">
        <f>'Forecast COS'!L20</f>
        <v>774.71249999999998</v>
      </c>
      <c r="G18" s="14">
        <f>'Forecast COS'!M20</f>
        <v>774.71249999999998</v>
      </c>
      <c r="H18" s="14">
        <f>'Forecast COS'!N20</f>
        <v>774.71249999999998</v>
      </c>
      <c r="I18" s="14">
        <f>'Forecast COS'!O20</f>
        <v>774.71249999999998</v>
      </c>
      <c r="J18" s="14">
        <f>'Forecast COS'!P20</f>
        <v>774.71249999999998</v>
      </c>
      <c r="K18" s="14">
        <f>'Forecast COS'!Q20</f>
        <v>774.71249999999998</v>
      </c>
      <c r="L18" s="14">
        <f>'Forecast COS'!R20</f>
        <v>774.71249999999998</v>
      </c>
      <c r="M18" s="14">
        <f>'Forecast COS'!S20</f>
        <v>774.71249999999998</v>
      </c>
      <c r="N18" s="124">
        <f t="shared" si="2"/>
        <v>9296.5499999999975</v>
      </c>
      <c r="O18" s="4">
        <f>SUM('Forecast COS'!U20:W20)</f>
        <v>2453.2562499999999</v>
      </c>
      <c r="P18" s="4">
        <f>SUM('Forecast COS'!X20:Z20)</f>
        <v>2453.2562499999999</v>
      </c>
      <c r="Q18" s="4">
        <f>SUM('Forecast COS'!AA20:AC20)</f>
        <v>2453.2562499999999</v>
      </c>
      <c r="R18" s="4">
        <f>SUM('Forecast COS'!AD20:AF20)</f>
        <v>2453.2562499999999</v>
      </c>
      <c r="S18" s="124">
        <f t="shared" si="3"/>
        <v>9813.0249999999996</v>
      </c>
      <c r="T18" s="4">
        <f>SUM('Forecast COS'!AH20:AJ20)</f>
        <v>2730.65625</v>
      </c>
      <c r="U18" s="4">
        <f>SUM('Forecast COS'!AK20:AM20)</f>
        <v>2730.65625</v>
      </c>
      <c r="V18" s="4">
        <f>SUM('Forecast COS'!AN20:AP20)</f>
        <v>2730.65625</v>
      </c>
      <c r="W18" s="4">
        <f>SUM('Forecast COS'!AQ20:AS20)</f>
        <v>2730.65625</v>
      </c>
      <c r="X18" s="124">
        <f t="shared" si="4"/>
        <v>10922.625</v>
      </c>
      <c r="Y18" s="4">
        <f>SUM('Forecast COS'!AU20:AW20)</f>
        <v>2860.6875</v>
      </c>
      <c r="Z18" s="4">
        <f>SUM('Forecast COS'!AX20:AZ20)</f>
        <v>2860.6875</v>
      </c>
      <c r="AA18" s="4">
        <f>SUM('Forecast COS'!BA20:BC20)</f>
        <v>2860.6875</v>
      </c>
      <c r="AB18" s="4">
        <f>SUM('Forecast COS'!BD20:BF20)</f>
        <v>2860.6875</v>
      </c>
      <c r="AC18" s="124">
        <f t="shared" si="5"/>
        <v>11442.75</v>
      </c>
      <c r="AD18" s="4">
        <f>SUM('Forecast COS'!BL20:BN20)</f>
        <v>3120.75</v>
      </c>
      <c r="AE18" s="4">
        <f>SUM('Forecast COS'!BM20:BO20)</f>
        <v>3120.75</v>
      </c>
      <c r="AF18" s="4">
        <f>SUM('Forecast COS'!BN20:BP20)</f>
        <v>3120.75</v>
      </c>
      <c r="AG18" s="4">
        <f>SUM('Forecast COS'!BQ20:BS20)</f>
        <v>3120.75</v>
      </c>
      <c r="AH18" s="124">
        <f t="shared" si="6"/>
        <v>12483</v>
      </c>
      <c r="AI18" s="14"/>
      <c r="AJ18" s="14"/>
      <c r="AN18" s="16"/>
      <c r="AO18" s="16"/>
      <c r="AS18" s="4"/>
      <c r="AT18" s="14"/>
      <c r="AU18" s="14"/>
      <c r="AV18" s="14"/>
      <c r="AW18" s="14"/>
      <c r="AX18" s="4"/>
      <c r="AY18" s="4"/>
    </row>
    <row r="19" spans="1:51" ht="13.5" customHeight="1" x14ac:dyDescent="0.25">
      <c r="A19" s="14" t="str">
        <f>'Forecast COS'!A21</f>
        <v>Medical Transcription Services</v>
      </c>
      <c r="B19" s="14">
        <f>'Forecast COS'!H21</f>
        <v>774.71249999999998</v>
      </c>
      <c r="C19" s="14">
        <f>'Forecast COS'!I21</f>
        <v>774.71249999999998</v>
      </c>
      <c r="D19" s="14">
        <f>'Forecast COS'!J21</f>
        <v>774.71249999999998</v>
      </c>
      <c r="E19" s="14">
        <f>'Forecast COS'!K21</f>
        <v>774.71249999999998</v>
      </c>
      <c r="F19" s="14">
        <f>'Forecast COS'!L21</f>
        <v>774.71249999999998</v>
      </c>
      <c r="G19" s="14">
        <f>'Forecast COS'!M21</f>
        <v>774.71249999999998</v>
      </c>
      <c r="H19" s="14">
        <f>'Forecast COS'!N21</f>
        <v>774.71249999999998</v>
      </c>
      <c r="I19" s="14">
        <f>'Forecast COS'!O21</f>
        <v>774.71249999999998</v>
      </c>
      <c r="J19" s="14">
        <f>'Forecast COS'!P21</f>
        <v>774.71249999999998</v>
      </c>
      <c r="K19" s="14">
        <f>'Forecast COS'!Q21</f>
        <v>774.71249999999998</v>
      </c>
      <c r="L19" s="14">
        <f>'Forecast COS'!R21</f>
        <v>774.71249999999998</v>
      </c>
      <c r="M19" s="14">
        <f>'Forecast COS'!S21</f>
        <v>774.71249999999998</v>
      </c>
      <c r="N19" s="124">
        <f t="shared" si="2"/>
        <v>9296.5499999999975</v>
      </c>
      <c r="O19" s="4">
        <f>SUM('Forecast COS'!U21:W21)</f>
        <v>2453.2562499999999</v>
      </c>
      <c r="P19" s="4">
        <f>SUM('Forecast COS'!X21:Z21)</f>
        <v>2453.2562499999999</v>
      </c>
      <c r="Q19" s="4">
        <f>SUM('Forecast COS'!AA21:AC21)</f>
        <v>2453.2562499999999</v>
      </c>
      <c r="R19" s="4">
        <f>SUM('Forecast COS'!AD21:AF21)</f>
        <v>2453.2562499999999</v>
      </c>
      <c r="S19" s="124">
        <f t="shared" si="3"/>
        <v>9813.0249999999996</v>
      </c>
      <c r="T19" s="4">
        <f>SUM('Forecast COS'!AH21:AJ21)</f>
        <v>2730.65625</v>
      </c>
      <c r="U19" s="4">
        <f>SUM('Forecast COS'!AK21:AM21)</f>
        <v>2730.65625</v>
      </c>
      <c r="V19" s="4">
        <f>SUM('Forecast COS'!AN21:AP21)</f>
        <v>2730.65625</v>
      </c>
      <c r="W19" s="4">
        <f>SUM('Forecast COS'!AQ21:AS21)</f>
        <v>2730.65625</v>
      </c>
      <c r="X19" s="124">
        <f t="shared" si="4"/>
        <v>10922.625</v>
      </c>
      <c r="Y19" s="4">
        <f>SUM('Forecast COS'!AU21:AW21)</f>
        <v>2860.6875</v>
      </c>
      <c r="Z19" s="4">
        <f>SUM('Forecast COS'!AX21:AZ21)</f>
        <v>2860.6875</v>
      </c>
      <c r="AA19" s="4">
        <f>SUM('Forecast COS'!BA21:BC21)</f>
        <v>2860.6875</v>
      </c>
      <c r="AB19" s="4">
        <f>SUM('Forecast COS'!BD21:BF21)</f>
        <v>2860.6875</v>
      </c>
      <c r="AC19" s="124">
        <f t="shared" si="5"/>
        <v>11442.75</v>
      </c>
      <c r="AD19" s="4">
        <f>SUM('Forecast COS'!BL21:BN21)</f>
        <v>3120.75</v>
      </c>
      <c r="AE19" s="4">
        <f>SUM('Forecast COS'!BM21:BO21)</f>
        <v>3120.75</v>
      </c>
      <c r="AF19" s="4">
        <f>SUM('Forecast COS'!BN21:BP21)</f>
        <v>3120.75</v>
      </c>
      <c r="AG19" s="4">
        <f>SUM('Forecast COS'!BQ21:BS21)</f>
        <v>3120.75</v>
      </c>
      <c r="AH19" s="124">
        <f t="shared" si="6"/>
        <v>12483</v>
      </c>
      <c r="AI19" s="14"/>
      <c r="AJ19" s="14"/>
      <c r="AN19" s="16"/>
      <c r="AO19" s="16"/>
      <c r="AS19" s="4"/>
      <c r="AT19" s="14"/>
      <c r="AU19" s="14"/>
      <c r="AV19" s="14"/>
      <c r="AW19" s="14"/>
      <c r="AX19" s="4"/>
      <c r="AY19" s="4"/>
    </row>
    <row r="20" spans="1:51" ht="13.5" customHeight="1" x14ac:dyDescent="0.25">
      <c r="A20" s="14" t="str">
        <f>'Forecast COS'!A22</f>
        <v>Minor Equipment</v>
      </c>
      <c r="B20" s="14">
        <f>'Forecast COS'!H22</f>
        <v>774.71249999999998</v>
      </c>
      <c r="C20" s="14">
        <f>'Forecast COS'!I22</f>
        <v>774.71249999999998</v>
      </c>
      <c r="D20" s="14">
        <f>'Forecast COS'!J22</f>
        <v>774.71249999999998</v>
      </c>
      <c r="E20" s="14">
        <f>'Forecast COS'!K22</f>
        <v>774.71249999999998</v>
      </c>
      <c r="F20" s="14">
        <f>'Forecast COS'!L22</f>
        <v>774.71249999999998</v>
      </c>
      <c r="G20" s="14">
        <f>'Forecast COS'!M22</f>
        <v>774.71249999999998</v>
      </c>
      <c r="H20" s="14">
        <f>'Forecast COS'!N22</f>
        <v>774.71249999999998</v>
      </c>
      <c r="I20" s="14">
        <f>'Forecast COS'!O22</f>
        <v>774.71249999999998</v>
      </c>
      <c r="J20" s="14">
        <f>'Forecast COS'!P22</f>
        <v>774.71249999999998</v>
      </c>
      <c r="K20" s="14">
        <f>'Forecast COS'!Q22</f>
        <v>774.71249999999998</v>
      </c>
      <c r="L20" s="14">
        <f>'Forecast COS'!R22</f>
        <v>774.71249999999998</v>
      </c>
      <c r="M20" s="14">
        <f>'Forecast COS'!S22</f>
        <v>774.71249999999998</v>
      </c>
      <c r="N20" s="124">
        <f t="shared" si="2"/>
        <v>9296.5499999999975</v>
      </c>
      <c r="O20" s="4">
        <f>SUM('Forecast COS'!U22:W22)</f>
        <v>2453.2562499999999</v>
      </c>
      <c r="P20" s="4">
        <f>SUM('Forecast COS'!X22:Z22)</f>
        <v>2453.2562499999999</v>
      </c>
      <c r="Q20" s="4">
        <f>SUM('Forecast COS'!AA22:AC22)</f>
        <v>2453.2562499999999</v>
      </c>
      <c r="R20" s="4">
        <f>SUM('Forecast COS'!AD22:AF22)</f>
        <v>2453.2562499999999</v>
      </c>
      <c r="S20" s="124">
        <f t="shared" si="3"/>
        <v>9813.0249999999996</v>
      </c>
      <c r="T20" s="4">
        <f>SUM('Forecast COS'!AH22:AJ22)</f>
        <v>19114.59375</v>
      </c>
      <c r="U20" s="4">
        <f>SUM('Forecast COS'!AK22:AM22)</f>
        <v>19114.59375</v>
      </c>
      <c r="V20" s="4">
        <f>SUM('Forecast COS'!AN22:AP22)</f>
        <v>19114.59375</v>
      </c>
      <c r="W20" s="4">
        <f>SUM('Forecast COS'!AQ22:AS22)</f>
        <v>19114.59375</v>
      </c>
      <c r="X20" s="124">
        <f t="shared" si="4"/>
        <v>76458.375</v>
      </c>
      <c r="Y20" s="4">
        <f>SUM('Forecast COS'!AU22:AW22)</f>
        <v>20024.8125</v>
      </c>
      <c r="Z20" s="4">
        <f>SUM('Forecast COS'!AX22:AZ22)</f>
        <v>20024.8125</v>
      </c>
      <c r="AA20" s="4">
        <f>SUM('Forecast COS'!BA22:BC22)</f>
        <v>20024.8125</v>
      </c>
      <c r="AB20" s="4">
        <f>SUM('Forecast COS'!BD22:BF22)</f>
        <v>20024.8125</v>
      </c>
      <c r="AC20" s="124">
        <f t="shared" si="5"/>
        <v>80099.25</v>
      </c>
      <c r="AD20" s="4">
        <f>SUM('Forecast COS'!BL22:BN22)</f>
        <v>21845.25</v>
      </c>
      <c r="AE20" s="4">
        <f>SUM('Forecast COS'!BM22:BO22)</f>
        <v>21845.25</v>
      </c>
      <c r="AF20" s="4">
        <f>SUM('Forecast COS'!BN22:BP22)</f>
        <v>21845.25</v>
      </c>
      <c r="AG20" s="4">
        <f>SUM('Forecast COS'!BQ22:BS22)</f>
        <v>21845.25</v>
      </c>
      <c r="AH20" s="124">
        <f t="shared" si="6"/>
        <v>87381</v>
      </c>
      <c r="AI20" s="14"/>
      <c r="AJ20" s="14"/>
      <c r="AN20" s="16"/>
      <c r="AO20" s="16"/>
      <c r="AS20" s="4"/>
      <c r="AT20" s="14"/>
      <c r="AU20" s="14"/>
      <c r="AV20" s="14"/>
      <c r="AW20" s="14"/>
      <c r="AX20" s="4"/>
      <c r="AY20" s="4"/>
    </row>
    <row r="21" spans="1:51" ht="13.5" customHeight="1" x14ac:dyDescent="0.25">
      <c r="A21" s="14" t="str">
        <f>'Forecast COS'!A23</f>
        <v>Medical Supplies - Billable/Non Billable</v>
      </c>
      <c r="B21" s="14">
        <f>'Forecast COS'!H23</f>
        <v>5422.9875000000002</v>
      </c>
      <c r="C21" s="14">
        <f>'Forecast COS'!I23</f>
        <v>5422.9875000000002</v>
      </c>
      <c r="D21" s="14">
        <f>'Forecast COS'!J23</f>
        <v>5422.9875000000002</v>
      </c>
      <c r="E21" s="14">
        <f>'Forecast COS'!K23</f>
        <v>5422.9875000000002</v>
      </c>
      <c r="F21" s="14">
        <f>'Forecast COS'!L23</f>
        <v>5422.9875000000002</v>
      </c>
      <c r="G21" s="14">
        <f>'Forecast COS'!M23</f>
        <v>5422.9875000000002</v>
      </c>
      <c r="H21" s="14">
        <f>'Forecast COS'!N23</f>
        <v>5422.9875000000002</v>
      </c>
      <c r="I21" s="14">
        <f>'Forecast COS'!O23</f>
        <v>5422.9875000000002</v>
      </c>
      <c r="J21" s="14">
        <f>'Forecast COS'!P23</f>
        <v>5422.9875000000002</v>
      </c>
      <c r="K21" s="14">
        <f>'Forecast COS'!Q23</f>
        <v>5422.9875000000002</v>
      </c>
      <c r="L21" s="14">
        <f>'Forecast COS'!R23</f>
        <v>5422.9875000000002</v>
      </c>
      <c r="M21" s="14">
        <f>'Forecast COS'!S23</f>
        <v>5422.9875000000002</v>
      </c>
      <c r="N21" s="124">
        <f t="shared" si="2"/>
        <v>65075.850000000013</v>
      </c>
      <c r="O21" s="4">
        <f>SUM('Forecast COS'!U23:W23)</f>
        <v>17172.793749999997</v>
      </c>
      <c r="P21" s="4">
        <f>SUM('Forecast COS'!X23:Z23)</f>
        <v>17172.793749999997</v>
      </c>
      <c r="Q21" s="4">
        <f>SUM('Forecast COS'!AA23:AC23)</f>
        <v>17172.793749999997</v>
      </c>
      <c r="R21" s="4">
        <f>SUM('Forecast COS'!AD23:AF23)</f>
        <v>17172.793749999997</v>
      </c>
      <c r="S21" s="124">
        <f t="shared" si="3"/>
        <v>68691.174999999988</v>
      </c>
      <c r="T21" s="4">
        <f>SUM('Forecast COS'!AH23:AJ23)</f>
        <v>19114.59375</v>
      </c>
      <c r="U21" s="4">
        <f>SUM('Forecast COS'!AK23:AM23)</f>
        <v>19114.59375</v>
      </c>
      <c r="V21" s="4">
        <f>SUM('Forecast COS'!AN23:AP23)</f>
        <v>19114.59375</v>
      </c>
      <c r="W21" s="4">
        <f>SUM('Forecast COS'!AQ23:AS23)</f>
        <v>19114.59375</v>
      </c>
      <c r="X21" s="124">
        <f t="shared" si="4"/>
        <v>76458.375</v>
      </c>
      <c r="Y21" s="4">
        <f>SUM('Forecast COS'!AU23:AW23)</f>
        <v>20024.8125</v>
      </c>
      <c r="Z21" s="4">
        <f>SUM('Forecast COS'!AX23:AZ23)</f>
        <v>20024.8125</v>
      </c>
      <c r="AA21" s="4">
        <f>SUM('Forecast COS'!BA23:BC23)</f>
        <v>20024.8125</v>
      </c>
      <c r="AB21" s="4">
        <f>SUM('Forecast COS'!BD23:BF23)</f>
        <v>20024.8125</v>
      </c>
      <c r="AC21" s="124">
        <f t="shared" si="5"/>
        <v>80099.25</v>
      </c>
      <c r="AD21" s="4">
        <f>SUM('Forecast COS'!BL23:BN23)</f>
        <v>21845.25</v>
      </c>
      <c r="AE21" s="4">
        <f>SUM('Forecast COS'!BM23:BO23)</f>
        <v>21845.25</v>
      </c>
      <c r="AF21" s="4">
        <f>SUM('Forecast COS'!BN23:BP23)</f>
        <v>21845.25</v>
      </c>
      <c r="AG21" s="4">
        <f>SUM('Forecast COS'!BQ23:BS23)</f>
        <v>21845.25</v>
      </c>
      <c r="AH21" s="124">
        <f t="shared" si="6"/>
        <v>87381</v>
      </c>
      <c r="AI21" s="14"/>
      <c r="AJ21" s="14"/>
      <c r="AN21" s="16"/>
      <c r="AO21" s="16"/>
      <c r="AS21" s="4"/>
      <c r="AT21" s="14"/>
      <c r="AU21" s="14"/>
      <c r="AV21" s="14"/>
      <c r="AW21" s="14"/>
      <c r="AX21" s="4"/>
      <c r="AY21" s="4"/>
    </row>
    <row r="22" spans="1:51" ht="13.5" customHeight="1" x14ac:dyDescent="0.25">
      <c r="A22" s="14" t="str">
        <f>'Forecast COS'!A24</f>
        <v>Other Purchased Services</v>
      </c>
      <c r="B22" s="14">
        <f>'Forecast COS'!H24</f>
        <v>3098.85</v>
      </c>
      <c r="C22" s="14">
        <f>'Forecast COS'!I24</f>
        <v>3098.85</v>
      </c>
      <c r="D22" s="14">
        <f>'Forecast COS'!J24</f>
        <v>3098.85</v>
      </c>
      <c r="E22" s="14">
        <f>'Forecast COS'!K24</f>
        <v>3098.85</v>
      </c>
      <c r="F22" s="14">
        <f>'Forecast COS'!L24</f>
        <v>3098.85</v>
      </c>
      <c r="G22" s="14">
        <f>'Forecast COS'!M24</f>
        <v>3098.85</v>
      </c>
      <c r="H22" s="14">
        <f>'Forecast COS'!N24</f>
        <v>3098.85</v>
      </c>
      <c r="I22" s="14">
        <f>'Forecast COS'!O24</f>
        <v>3098.85</v>
      </c>
      <c r="J22" s="14">
        <f>'Forecast COS'!P24</f>
        <v>3098.85</v>
      </c>
      <c r="K22" s="14">
        <f>'Forecast COS'!Q24</f>
        <v>3098.85</v>
      </c>
      <c r="L22" s="14">
        <f>'Forecast COS'!R24</f>
        <v>3098.85</v>
      </c>
      <c r="M22" s="14">
        <f>'Forecast COS'!S24</f>
        <v>3098.85</v>
      </c>
      <c r="N22" s="124">
        <f t="shared" si="2"/>
        <v>37186.19999999999</v>
      </c>
      <c r="O22" s="4">
        <f>SUM('Forecast COS'!U24:W24)</f>
        <v>9813.0249999999996</v>
      </c>
      <c r="P22" s="4">
        <f>SUM('Forecast COS'!X24:Z24)</f>
        <v>9813.0249999999996</v>
      </c>
      <c r="Q22" s="4">
        <f>SUM('Forecast COS'!AA24:AC24)</f>
        <v>9813.0249999999996</v>
      </c>
      <c r="R22" s="4">
        <f>SUM('Forecast COS'!AD24:AF24)</f>
        <v>9813.0249999999996</v>
      </c>
      <c r="S22" s="124">
        <f t="shared" si="3"/>
        <v>39252.1</v>
      </c>
      <c r="T22" s="4">
        <f>SUM('Forecast COS'!AH24:AJ24)</f>
        <v>10922.625</v>
      </c>
      <c r="U22" s="4">
        <f>SUM('Forecast COS'!AK24:AM24)</f>
        <v>10922.625</v>
      </c>
      <c r="V22" s="4">
        <f>SUM('Forecast COS'!AN24:AP24)</f>
        <v>10922.625</v>
      </c>
      <c r="W22" s="4">
        <f>SUM('Forecast COS'!AQ24:AS24)</f>
        <v>10922.625</v>
      </c>
      <c r="X22" s="124">
        <f t="shared" si="4"/>
        <v>43690.5</v>
      </c>
      <c r="Y22" s="4">
        <f>SUM('Forecast COS'!AU24:AW24)</f>
        <v>11442.75</v>
      </c>
      <c r="Z22" s="4">
        <f>SUM('Forecast COS'!AX24:AZ24)</f>
        <v>11442.75</v>
      </c>
      <c r="AA22" s="4">
        <f>SUM('Forecast COS'!BA24:BC24)</f>
        <v>11442.75</v>
      </c>
      <c r="AB22" s="4">
        <f>SUM('Forecast COS'!BD24:BF24)</f>
        <v>11442.75</v>
      </c>
      <c r="AC22" s="124">
        <f t="shared" si="5"/>
        <v>45771</v>
      </c>
      <c r="AD22" s="4">
        <f>SUM('Forecast COS'!BL24:BN24)</f>
        <v>12483</v>
      </c>
      <c r="AE22" s="4">
        <f>SUM('Forecast COS'!BM24:BO24)</f>
        <v>12483</v>
      </c>
      <c r="AF22" s="4">
        <f>SUM('Forecast COS'!BN24:BP24)</f>
        <v>12483</v>
      </c>
      <c r="AG22" s="4">
        <f>SUM('Forecast COS'!BQ24:BS24)</f>
        <v>12483</v>
      </c>
      <c r="AH22" s="124">
        <f t="shared" si="6"/>
        <v>49932</v>
      </c>
      <c r="AI22" s="14"/>
      <c r="AJ22" s="14"/>
      <c r="AN22" s="16"/>
      <c r="AO22" s="16"/>
      <c r="AS22" s="4"/>
      <c r="AT22" s="14"/>
      <c r="AU22" s="14"/>
      <c r="AV22" s="14"/>
      <c r="AW22" s="14"/>
      <c r="AX22" s="4"/>
      <c r="AY22" s="4"/>
    </row>
    <row r="23" spans="1:51" ht="13.5" customHeight="1" x14ac:dyDescent="0.25">
      <c r="A23" s="14" t="str">
        <f>'Forecast COS'!A25</f>
        <v>Pharmaceuticals</v>
      </c>
      <c r="B23" s="14">
        <f>'Forecast COS'!H25</f>
        <v>21900</v>
      </c>
      <c r="C23" s="14">
        <f>'Forecast COS'!I25</f>
        <v>21900</v>
      </c>
      <c r="D23" s="14">
        <f>'Forecast COS'!J25</f>
        <v>21900</v>
      </c>
      <c r="E23" s="14">
        <f>'Forecast COS'!K25</f>
        <v>21900</v>
      </c>
      <c r="F23" s="14">
        <f>'Forecast COS'!L25</f>
        <v>21900</v>
      </c>
      <c r="G23" s="14">
        <f>'Forecast COS'!M25</f>
        <v>21900</v>
      </c>
      <c r="H23" s="14">
        <f>'Forecast COS'!N25</f>
        <v>21900</v>
      </c>
      <c r="I23" s="14">
        <f>'Forecast COS'!O25</f>
        <v>21900</v>
      </c>
      <c r="J23" s="14">
        <f>'Forecast COS'!P25</f>
        <v>21900</v>
      </c>
      <c r="K23" s="14">
        <f>'Forecast COS'!Q25</f>
        <v>21900</v>
      </c>
      <c r="L23" s="14">
        <f>'Forecast COS'!R25</f>
        <v>21900</v>
      </c>
      <c r="M23" s="14">
        <f>'Forecast COS'!S25</f>
        <v>21900</v>
      </c>
      <c r="N23" s="124">
        <f t="shared" si="2"/>
        <v>262800</v>
      </c>
      <c r="O23" s="4">
        <f>SUM('Forecast COS'!U25:W25)</f>
        <v>69350</v>
      </c>
      <c r="P23" s="4">
        <f>SUM('Forecast COS'!X25:Z25)</f>
        <v>69350</v>
      </c>
      <c r="Q23" s="4">
        <f>SUM('Forecast COS'!AA25:AC25)</f>
        <v>69350</v>
      </c>
      <c r="R23" s="4">
        <f>SUM('Forecast COS'!AD25:AF25)</f>
        <v>69350</v>
      </c>
      <c r="S23" s="124">
        <f t="shared" si="3"/>
        <v>277400</v>
      </c>
      <c r="T23" s="4">
        <f>SUM('Forecast COS'!AH25:AJ25)</f>
        <v>76650</v>
      </c>
      <c r="U23" s="4">
        <f>SUM('Forecast COS'!AK25:AM25)</f>
        <v>76650</v>
      </c>
      <c r="V23" s="4">
        <f>SUM('Forecast COS'!AN25:AP25)</f>
        <v>76650</v>
      </c>
      <c r="W23" s="4">
        <f>SUM('Forecast COS'!AQ25:AS25)</f>
        <v>76650</v>
      </c>
      <c r="X23" s="124">
        <f t="shared" si="4"/>
        <v>306600</v>
      </c>
      <c r="Y23" s="4">
        <f>SUM('Forecast COS'!AU25:AW25)</f>
        <v>80300</v>
      </c>
      <c r="Z23" s="4">
        <f>SUM('Forecast COS'!AX25:AZ25)</f>
        <v>80300</v>
      </c>
      <c r="AA23" s="4">
        <f>SUM('Forecast COS'!BA25:BC25)</f>
        <v>80300</v>
      </c>
      <c r="AB23" s="4">
        <f>SUM('Forecast COS'!BD25:BF25)</f>
        <v>80300</v>
      </c>
      <c r="AC23" s="124">
        <f t="shared" si="5"/>
        <v>321200</v>
      </c>
      <c r="AD23" s="4">
        <f>SUM('Forecast COS'!BL25:BN25)</f>
        <v>87600</v>
      </c>
      <c r="AE23" s="4">
        <f>SUM('Forecast COS'!BM25:BO25)</f>
        <v>87600</v>
      </c>
      <c r="AF23" s="4">
        <f>SUM('Forecast COS'!BN25:BP25)</f>
        <v>87600</v>
      </c>
      <c r="AG23" s="4">
        <f>SUM('Forecast COS'!BQ25:BS25)</f>
        <v>87600</v>
      </c>
      <c r="AH23" s="124">
        <f t="shared" si="6"/>
        <v>350400</v>
      </c>
      <c r="AI23" s="14"/>
      <c r="AJ23" s="14"/>
      <c r="AN23" s="16"/>
      <c r="AO23" s="16"/>
      <c r="AS23" s="4"/>
      <c r="AT23" s="14"/>
      <c r="AU23" s="14"/>
      <c r="AV23" s="14"/>
      <c r="AW23" s="14"/>
      <c r="AX23" s="4"/>
      <c r="AY23" s="4"/>
    </row>
    <row r="24" spans="1:51" ht="13.5" customHeight="1" x14ac:dyDescent="0.25">
      <c r="A24" s="14" t="str">
        <f>'Forecast COS'!A26</f>
        <v>Pharmacy Services</v>
      </c>
      <c r="B24" s="14">
        <f>'Forecast COS'!H26</f>
        <v>912.5</v>
      </c>
      <c r="C24" s="14">
        <f>'Forecast COS'!I26</f>
        <v>912.5</v>
      </c>
      <c r="D24" s="14">
        <f>'Forecast COS'!J26</f>
        <v>912.5</v>
      </c>
      <c r="E24" s="14">
        <f>'Forecast COS'!K26</f>
        <v>912.5</v>
      </c>
      <c r="F24" s="14">
        <f>'Forecast COS'!L26</f>
        <v>912.5</v>
      </c>
      <c r="G24" s="14">
        <f>'Forecast COS'!M26</f>
        <v>912.5</v>
      </c>
      <c r="H24" s="14">
        <f>'Forecast COS'!N26</f>
        <v>912.5</v>
      </c>
      <c r="I24" s="14">
        <f>'Forecast COS'!O26</f>
        <v>912.5</v>
      </c>
      <c r="J24" s="14">
        <f>'Forecast COS'!P26</f>
        <v>912.5</v>
      </c>
      <c r="K24" s="14">
        <f>'Forecast COS'!Q26</f>
        <v>912.5</v>
      </c>
      <c r="L24" s="14">
        <f>'Forecast COS'!R26</f>
        <v>912.5</v>
      </c>
      <c r="M24" s="14">
        <f>'Forecast COS'!S26</f>
        <v>912.5</v>
      </c>
      <c r="N24" s="124">
        <f t="shared" si="2"/>
        <v>10950</v>
      </c>
      <c r="O24" s="4">
        <f>SUM('Forecast COS'!U26:W26)</f>
        <v>2737.5</v>
      </c>
      <c r="P24" s="4">
        <f>SUM('Forecast COS'!X26:Z26)</f>
        <v>2737.5</v>
      </c>
      <c r="Q24" s="4">
        <f>SUM('Forecast COS'!AA26:AC26)</f>
        <v>2737.5</v>
      </c>
      <c r="R24" s="4">
        <f>SUM('Forecast COS'!AD26:AF26)</f>
        <v>2737.5</v>
      </c>
      <c r="S24" s="124">
        <f t="shared" si="3"/>
        <v>10950</v>
      </c>
      <c r="T24" s="4">
        <f>SUM('Forecast COS'!AH26:AJ26)</f>
        <v>2737.5</v>
      </c>
      <c r="U24" s="4">
        <f>SUM('Forecast COS'!AK26:AM26)</f>
        <v>2737.5</v>
      </c>
      <c r="V24" s="4">
        <f>SUM('Forecast COS'!AN26:AP26)</f>
        <v>2737.5</v>
      </c>
      <c r="W24" s="4">
        <f>SUM('Forecast COS'!AQ26:AS26)</f>
        <v>2737.5</v>
      </c>
      <c r="X24" s="124">
        <f t="shared" si="4"/>
        <v>10950</v>
      </c>
      <c r="Y24" s="4">
        <f>SUM('Forecast COS'!AU26:AW26)</f>
        <v>2737.5</v>
      </c>
      <c r="Z24" s="4">
        <f>SUM('Forecast COS'!AX26:AZ26)</f>
        <v>2737.5</v>
      </c>
      <c r="AA24" s="4">
        <f>SUM('Forecast COS'!BA26:BC26)</f>
        <v>2737.5</v>
      </c>
      <c r="AB24" s="4">
        <f>SUM('Forecast COS'!BD26:BF26)</f>
        <v>2737.5</v>
      </c>
      <c r="AC24" s="124">
        <f t="shared" si="5"/>
        <v>10950</v>
      </c>
      <c r="AD24" s="4">
        <f>SUM('Forecast COS'!BL26:BN26)</f>
        <v>2737.5</v>
      </c>
      <c r="AE24" s="4">
        <f>SUM('Forecast COS'!BM26:BO26)</f>
        <v>2737.5</v>
      </c>
      <c r="AF24" s="4">
        <f>SUM('Forecast COS'!BN26:BP26)</f>
        <v>2737.5</v>
      </c>
      <c r="AG24" s="4">
        <f>SUM('Forecast COS'!BQ26:BS26)</f>
        <v>2737.5</v>
      </c>
      <c r="AH24" s="124">
        <f t="shared" si="6"/>
        <v>10950</v>
      </c>
      <c r="AI24" s="14"/>
      <c r="AJ24" s="14"/>
      <c r="AN24" s="16"/>
      <c r="AO24" s="16"/>
      <c r="AS24" s="4"/>
      <c r="AT24" s="14"/>
      <c r="AU24" s="14"/>
      <c r="AV24" s="14"/>
      <c r="AW24" s="14"/>
      <c r="AX24" s="4"/>
      <c r="AY24" s="4"/>
    </row>
    <row r="25" spans="1:51" ht="13.5" customHeight="1" x14ac:dyDescent="0.25">
      <c r="A25" s="14" t="str">
        <f>'Forecast COS'!A27</f>
        <v>Physician Fees</v>
      </c>
      <c r="B25" s="14">
        <f>'Forecast COS'!H27</f>
        <v>15000</v>
      </c>
      <c r="C25" s="14">
        <f>'Forecast COS'!I27</f>
        <v>15000</v>
      </c>
      <c r="D25" s="14">
        <f>'Forecast COS'!J27</f>
        <v>15000</v>
      </c>
      <c r="E25" s="14">
        <f>'Forecast COS'!K27</f>
        <v>15000</v>
      </c>
      <c r="F25" s="14">
        <f>'Forecast COS'!L27</f>
        <v>15000</v>
      </c>
      <c r="G25" s="14">
        <f>'Forecast COS'!M27</f>
        <v>15000</v>
      </c>
      <c r="H25" s="14">
        <f>'Forecast COS'!N27</f>
        <v>15000</v>
      </c>
      <c r="I25" s="14">
        <f>'Forecast COS'!O27</f>
        <v>15000</v>
      </c>
      <c r="J25" s="14">
        <f>'Forecast COS'!P27</f>
        <v>15000</v>
      </c>
      <c r="K25" s="14">
        <f>'Forecast COS'!Q27</f>
        <v>15000</v>
      </c>
      <c r="L25" s="14">
        <f>'Forecast COS'!R27</f>
        <v>15000</v>
      </c>
      <c r="M25" s="14">
        <f>'Forecast COS'!S27</f>
        <v>15000</v>
      </c>
      <c r="N25" s="124">
        <f t="shared" si="2"/>
        <v>180000</v>
      </c>
      <c r="O25" s="4">
        <f>SUM('Forecast COS'!U27:W27)</f>
        <v>45000</v>
      </c>
      <c r="P25" s="4">
        <f>SUM('Forecast COS'!X27:Z27)</f>
        <v>45000</v>
      </c>
      <c r="Q25" s="4">
        <f>SUM('Forecast COS'!AA27:AC27)</f>
        <v>45000</v>
      </c>
      <c r="R25" s="4">
        <f>SUM('Forecast COS'!AD27:AF27)</f>
        <v>45000</v>
      </c>
      <c r="S25" s="124">
        <f t="shared" si="3"/>
        <v>180000</v>
      </c>
      <c r="T25" s="4">
        <f>SUM('Forecast COS'!AH27:AJ27)</f>
        <v>45000</v>
      </c>
      <c r="U25" s="4">
        <f>SUM('Forecast COS'!AK27:AM27)</f>
        <v>45000</v>
      </c>
      <c r="V25" s="4">
        <f>SUM('Forecast COS'!AN27:AP27)</f>
        <v>45000</v>
      </c>
      <c r="W25" s="4">
        <f>SUM('Forecast COS'!AQ27:AS27)</f>
        <v>45000</v>
      </c>
      <c r="X25" s="124">
        <f t="shared" si="4"/>
        <v>180000</v>
      </c>
      <c r="Y25" s="4">
        <f>SUM('Forecast COS'!AU27:AW27)</f>
        <v>45000</v>
      </c>
      <c r="Z25" s="4">
        <f>SUM('Forecast COS'!AX27:AZ27)</f>
        <v>45000</v>
      </c>
      <c r="AA25" s="4">
        <f>SUM('Forecast COS'!BA27:BC27)</f>
        <v>45000</v>
      </c>
      <c r="AB25" s="4">
        <f>SUM('Forecast COS'!BD27:BF27)</f>
        <v>45000</v>
      </c>
      <c r="AC25" s="124">
        <f t="shared" si="5"/>
        <v>180000</v>
      </c>
      <c r="AD25" s="4">
        <f>SUM('Forecast COS'!BL27:BN27)</f>
        <v>45000</v>
      </c>
      <c r="AE25" s="4">
        <f>SUM('Forecast COS'!BM27:BO27)</f>
        <v>45000</v>
      </c>
      <c r="AF25" s="4">
        <f>SUM('Forecast COS'!BN27:BP27)</f>
        <v>45000</v>
      </c>
      <c r="AG25" s="4">
        <f>SUM('Forecast COS'!BQ27:BS27)</f>
        <v>45000</v>
      </c>
      <c r="AH25" s="124">
        <f t="shared" si="6"/>
        <v>180000</v>
      </c>
      <c r="AI25" s="14"/>
      <c r="AJ25" s="14"/>
      <c r="AN25" s="16"/>
      <c r="AO25" s="16"/>
      <c r="AS25" s="4"/>
      <c r="AT25" s="14"/>
      <c r="AU25" s="14"/>
      <c r="AV25" s="14"/>
      <c r="AW25" s="14"/>
      <c r="AX25" s="4"/>
      <c r="AY25" s="4"/>
    </row>
    <row r="26" spans="1:51" ht="13.5" customHeight="1" x14ac:dyDescent="0.25">
      <c r="A26" s="14" t="str">
        <f>'Forecast COS'!A28</f>
        <v>Radiology Services</v>
      </c>
      <c r="B26" s="14">
        <f>'Forecast COS'!H28</f>
        <v>1936.78125</v>
      </c>
      <c r="C26" s="14">
        <f>'Forecast COS'!I28</f>
        <v>1936.78125</v>
      </c>
      <c r="D26" s="14">
        <f>'Forecast COS'!J28</f>
        <v>1936.78125</v>
      </c>
      <c r="E26" s="14">
        <f>'Forecast COS'!K28</f>
        <v>1936.78125</v>
      </c>
      <c r="F26" s="14">
        <f>'Forecast COS'!L28</f>
        <v>1936.78125</v>
      </c>
      <c r="G26" s="14">
        <f>'Forecast COS'!M28</f>
        <v>1936.78125</v>
      </c>
      <c r="H26" s="14">
        <f>'Forecast COS'!N28</f>
        <v>1936.78125</v>
      </c>
      <c r="I26" s="14">
        <f>'Forecast COS'!O28</f>
        <v>1936.78125</v>
      </c>
      <c r="J26" s="14">
        <f>'Forecast COS'!P28</f>
        <v>1936.78125</v>
      </c>
      <c r="K26" s="14">
        <f>'Forecast COS'!Q28</f>
        <v>1936.78125</v>
      </c>
      <c r="L26" s="14">
        <f>'Forecast COS'!R28</f>
        <v>1936.78125</v>
      </c>
      <c r="M26" s="14">
        <f>'Forecast COS'!S28</f>
        <v>1936.78125</v>
      </c>
      <c r="N26" s="124">
        <f t="shared" si="2"/>
        <v>23241.375</v>
      </c>
      <c r="O26" s="4">
        <f>SUM('Forecast COS'!U28:W28)</f>
        <v>6133.140625</v>
      </c>
      <c r="P26" s="4">
        <f>SUM('Forecast COS'!X28:Z28)</f>
        <v>6133.140625</v>
      </c>
      <c r="Q26" s="4">
        <f>SUM('Forecast COS'!AA28:AC28)</f>
        <v>6133.140625</v>
      </c>
      <c r="R26" s="4">
        <f>SUM('Forecast COS'!AD28:AF28)</f>
        <v>6133.140625</v>
      </c>
      <c r="S26" s="124">
        <f t="shared" si="3"/>
        <v>24532.5625</v>
      </c>
      <c r="T26" s="4">
        <f>SUM('Forecast COS'!AH28:AJ28)</f>
        <v>6826.640625</v>
      </c>
      <c r="U26" s="4">
        <f>SUM('Forecast COS'!AK28:AM28)</f>
        <v>6826.640625</v>
      </c>
      <c r="V26" s="4">
        <f>SUM('Forecast COS'!AN28:AP28)</f>
        <v>6826.640625</v>
      </c>
      <c r="W26" s="4">
        <f>SUM('Forecast COS'!AQ28:AS28)</f>
        <v>6826.640625</v>
      </c>
      <c r="X26" s="124">
        <f t="shared" si="4"/>
        <v>27306.5625</v>
      </c>
      <c r="Y26" s="4">
        <f>SUM('Forecast COS'!AU28:AW28)</f>
        <v>7151.71875</v>
      </c>
      <c r="Z26" s="4">
        <f>SUM('Forecast COS'!AX28:AZ28)</f>
        <v>7151.71875</v>
      </c>
      <c r="AA26" s="4">
        <f>SUM('Forecast COS'!BA28:BC28)</f>
        <v>7151.71875</v>
      </c>
      <c r="AB26" s="4">
        <f>SUM('Forecast COS'!BD28:BF28)</f>
        <v>7151.71875</v>
      </c>
      <c r="AC26" s="124">
        <f t="shared" si="5"/>
        <v>28606.875</v>
      </c>
      <c r="AD26" s="4">
        <f>SUM('Forecast COS'!BL28:BN28)</f>
        <v>7801.875</v>
      </c>
      <c r="AE26" s="4">
        <f>SUM('Forecast COS'!BM28:BO28)</f>
        <v>7801.875</v>
      </c>
      <c r="AF26" s="4">
        <f>SUM('Forecast COS'!BN28:BP28)</f>
        <v>7801.875</v>
      </c>
      <c r="AG26" s="4">
        <f>SUM('Forecast COS'!BQ28:BS28)</f>
        <v>7801.875</v>
      </c>
      <c r="AH26" s="124">
        <f t="shared" si="6"/>
        <v>31207.5</v>
      </c>
      <c r="AI26" s="14"/>
      <c r="AJ26" s="14"/>
      <c r="AN26" s="16"/>
      <c r="AO26" s="16"/>
      <c r="AS26" s="4"/>
      <c r="AT26" s="14"/>
      <c r="AU26" s="14"/>
      <c r="AV26" s="14"/>
      <c r="AW26" s="14"/>
      <c r="AX26" s="4"/>
      <c r="AY26" s="4"/>
    </row>
    <row r="27" spans="1:51" ht="13.5" customHeight="1" x14ac:dyDescent="0.25">
      <c r="A27" s="14" t="str">
        <f>'Forecast COS'!A29</f>
        <v>Department Supplies</v>
      </c>
      <c r="B27" s="14">
        <f>'Forecast COS'!H29</f>
        <v>1549.425</v>
      </c>
      <c r="C27" s="14">
        <f>'Forecast COS'!I29</f>
        <v>1549.425</v>
      </c>
      <c r="D27" s="14">
        <f>'Forecast COS'!J29</f>
        <v>1549.425</v>
      </c>
      <c r="E27" s="14">
        <f>'Forecast COS'!K29</f>
        <v>1549.425</v>
      </c>
      <c r="F27" s="14">
        <f>'Forecast COS'!L29</f>
        <v>1549.425</v>
      </c>
      <c r="G27" s="14">
        <f>'Forecast COS'!M29</f>
        <v>1549.425</v>
      </c>
      <c r="H27" s="14">
        <f>'Forecast COS'!N29</f>
        <v>1549.425</v>
      </c>
      <c r="I27" s="14">
        <f>'Forecast COS'!O29</f>
        <v>1549.425</v>
      </c>
      <c r="J27" s="14">
        <f>'Forecast COS'!P29</f>
        <v>1549.425</v>
      </c>
      <c r="K27" s="14">
        <f>'Forecast COS'!Q29</f>
        <v>1549.425</v>
      </c>
      <c r="L27" s="14">
        <f>'Forecast COS'!R29</f>
        <v>1549.425</v>
      </c>
      <c r="M27" s="14">
        <f>'Forecast COS'!S29</f>
        <v>1549.425</v>
      </c>
      <c r="N27" s="124">
        <f t="shared" si="2"/>
        <v>18593.099999999995</v>
      </c>
      <c r="O27" s="4">
        <f>SUM('Forecast COS'!U29:W29)</f>
        <v>4906.5124999999998</v>
      </c>
      <c r="P27" s="4">
        <f>SUM('Forecast COS'!X29:Z29)</f>
        <v>4906.5124999999998</v>
      </c>
      <c r="Q27" s="4">
        <f>SUM('Forecast COS'!AA29:AC29)</f>
        <v>4906.5124999999998</v>
      </c>
      <c r="R27" s="4">
        <f>SUM('Forecast COS'!AD29:AF29)</f>
        <v>4906.5124999999998</v>
      </c>
      <c r="S27" s="124">
        <f t="shared" si="3"/>
        <v>19626.05</v>
      </c>
      <c r="T27" s="4">
        <f>SUM('Forecast COS'!AH29:AJ29)</f>
        <v>5461.3125</v>
      </c>
      <c r="U27" s="4">
        <f>SUM('Forecast COS'!AK29:AM29)</f>
        <v>5461.3125</v>
      </c>
      <c r="V27" s="4">
        <f>SUM('Forecast COS'!AN29:AP29)</f>
        <v>5461.3125</v>
      </c>
      <c r="W27" s="4">
        <f>SUM('Forecast COS'!AQ29:AS29)</f>
        <v>5461.3125</v>
      </c>
      <c r="X27" s="124">
        <f t="shared" si="4"/>
        <v>21845.25</v>
      </c>
      <c r="Y27" s="4">
        <f>SUM('Forecast COS'!AU29:AW29)</f>
        <v>5721.375</v>
      </c>
      <c r="Z27" s="4">
        <f>SUM('Forecast COS'!AX29:AZ29)</f>
        <v>5721.375</v>
      </c>
      <c r="AA27" s="4">
        <f>SUM('Forecast COS'!BA29:BC29)</f>
        <v>5721.375</v>
      </c>
      <c r="AB27" s="4">
        <f>SUM('Forecast COS'!BD29:BF29)</f>
        <v>5721.375</v>
      </c>
      <c r="AC27" s="124">
        <f t="shared" si="5"/>
        <v>22885.5</v>
      </c>
      <c r="AD27" s="4">
        <f>SUM('Forecast COS'!BL29:BN29)</f>
        <v>6241.5</v>
      </c>
      <c r="AE27" s="4">
        <f>SUM('Forecast COS'!BM29:BO29)</f>
        <v>6241.5</v>
      </c>
      <c r="AF27" s="4">
        <f>SUM('Forecast COS'!BN29:BP29)</f>
        <v>6241.5</v>
      </c>
      <c r="AG27" s="4">
        <f>SUM('Forecast COS'!BQ29:BS29)</f>
        <v>6241.5</v>
      </c>
      <c r="AH27" s="124">
        <f t="shared" si="6"/>
        <v>24966</v>
      </c>
      <c r="AI27" s="14"/>
      <c r="AJ27" s="14"/>
      <c r="AN27" s="16"/>
      <c r="AO27" s="16"/>
      <c r="AS27" s="4"/>
      <c r="AT27" s="14"/>
      <c r="AU27" s="14"/>
      <c r="AV27" s="14"/>
      <c r="AW27" s="14"/>
      <c r="AX27" s="4"/>
      <c r="AY27" s="4"/>
    </row>
    <row r="28" spans="1:51" ht="13.5" customHeight="1" x14ac:dyDescent="0.25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24"/>
      <c r="O28" s="4"/>
      <c r="P28" s="4"/>
      <c r="Q28" s="4"/>
      <c r="R28" s="4"/>
      <c r="S28" s="124"/>
      <c r="T28" s="4"/>
      <c r="U28" s="4"/>
      <c r="V28" s="4"/>
      <c r="W28" s="4"/>
      <c r="X28" s="124"/>
      <c r="Y28" s="4"/>
      <c r="Z28" s="4"/>
      <c r="AA28" s="4"/>
      <c r="AB28" s="4"/>
      <c r="AC28" s="124"/>
      <c r="AD28" s="4"/>
      <c r="AE28" s="4"/>
      <c r="AF28" s="4"/>
      <c r="AG28" s="4"/>
      <c r="AH28" s="124"/>
      <c r="AI28" s="14"/>
      <c r="AJ28" s="14"/>
      <c r="AN28" s="16"/>
      <c r="AO28" s="16"/>
      <c r="AS28" s="4"/>
      <c r="AT28" s="14"/>
      <c r="AU28" s="14"/>
      <c r="AV28" s="14"/>
      <c r="AW28" s="14"/>
      <c r="AX28" s="4"/>
      <c r="AY28" s="4"/>
    </row>
    <row r="29" spans="1:51" ht="13.5" customHeight="1" x14ac:dyDescent="0.25">
      <c r="A29" s="20" t="s">
        <v>427</v>
      </c>
      <c r="B29" s="20">
        <f>SUM(B9:B27)</f>
        <v>87782.003750000018</v>
      </c>
      <c r="C29" s="20">
        <f t="shared" ref="C29:M29" si="7">SUM(C9:C27)</f>
        <v>87782.003750000018</v>
      </c>
      <c r="D29" s="20">
        <f t="shared" si="7"/>
        <v>87782.003750000018</v>
      </c>
      <c r="E29" s="20">
        <f t="shared" si="7"/>
        <v>87782.003750000018</v>
      </c>
      <c r="F29" s="20">
        <f t="shared" si="7"/>
        <v>87782.003750000018</v>
      </c>
      <c r="G29" s="20">
        <f t="shared" si="7"/>
        <v>87782.003750000018</v>
      </c>
      <c r="H29" s="20">
        <f t="shared" si="7"/>
        <v>87782.003750000018</v>
      </c>
      <c r="I29" s="20">
        <f t="shared" si="7"/>
        <v>87782.003750000018</v>
      </c>
      <c r="J29" s="20">
        <f t="shared" si="7"/>
        <v>87782.003750000018</v>
      </c>
      <c r="K29" s="20">
        <f t="shared" si="7"/>
        <v>87782.003750000018</v>
      </c>
      <c r="L29" s="20">
        <f t="shared" si="7"/>
        <v>87782.003750000018</v>
      </c>
      <c r="M29" s="20">
        <f t="shared" si="7"/>
        <v>87782.003750000018</v>
      </c>
      <c r="N29" s="124">
        <f>SUM(N9:N28)</f>
        <v>1053384.0449999999</v>
      </c>
      <c r="O29" s="20">
        <f>SUM(O9:O27)</f>
        <v>275324.26187500003</v>
      </c>
      <c r="P29" s="20">
        <f>SUM(P9:P27)</f>
        <v>275324.26187500003</v>
      </c>
      <c r="Q29" s="20">
        <f>SUM(Q9:Q27)</f>
        <v>275324.26187500003</v>
      </c>
      <c r="R29" s="20">
        <f>SUM(R9:R27)</f>
        <v>275324.26187500003</v>
      </c>
      <c r="S29" s="124">
        <f t="shared" si="3"/>
        <v>1101297.0475000001</v>
      </c>
      <c r="T29" s="20">
        <f>SUM(T9:T27)</f>
        <v>335812.15312500001</v>
      </c>
      <c r="U29" s="20">
        <f>SUM(U9:U27)</f>
        <v>335812.15312500001</v>
      </c>
      <c r="V29" s="20">
        <f>SUM(V9:V27)</f>
        <v>335812.15312500001</v>
      </c>
      <c r="W29" s="20">
        <f>SUM(W9:W27)</f>
        <v>335812.15312500001</v>
      </c>
      <c r="X29" s="124">
        <f t="shared" si="4"/>
        <v>1343248.6125</v>
      </c>
      <c r="Y29" s="20">
        <f>SUM(Y9:Y27)</f>
        <v>349529.99375000002</v>
      </c>
      <c r="Z29" s="20">
        <f>SUM(Z9:Z27)</f>
        <v>349529.99375000002</v>
      </c>
      <c r="AA29" s="20">
        <f>SUM(AA9:AA27)</f>
        <v>349529.99375000002</v>
      </c>
      <c r="AB29" s="20">
        <f>SUM(AB9:AB27)</f>
        <v>349529.99375000002</v>
      </c>
      <c r="AC29" s="124">
        <f t="shared" si="5"/>
        <v>1398119.9750000001</v>
      </c>
      <c r="AD29" s="20">
        <f>SUM(AD9:AD27)</f>
        <v>376965.67499999999</v>
      </c>
      <c r="AE29" s="20">
        <f>SUM(AE9:AE27)</f>
        <v>376965.67499999999</v>
      </c>
      <c r="AF29" s="20">
        <f>SUM(AF9:AF27)</f>
        <v>376965.67499999999</v>
      </c>
      <c r="AG29" s="20">
        <f>SUM(AG9:AG27)</f>
        <v>376965.67499999999</v>
      </c>
      <c r="AH29" s="124">
        <f t="shared" si="6"/>
        <v>1507862.7</v>
      </c>
      <c r="AI29" s="14"/>
      <c r="AJ29" s="14"/>
      <c r="AN29" s="16"/>
      <c r="AO29" s="16"/>
      <c r="AS29" s="4"/>
      <c r="AT29" s="14"/>
      <c r="AU29" s="14"/>
      <c r="AV29" s="14"/>
      <c r="AW29" s="14"/>
      <c r="AX29" s="4"/>
      <c r="AY29" s="4"/>
    </row>
    <row r="30" spans="1:51" x14ac:dyDescent="0.2">
      <c r="A30" s="12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124"/>
      <c r="S30" s="124"/>
      <c r="X30" s="124"/>
      <c r="AC30" s="124"/>
      <c r="AH30" s="124"/>
      <c r="AI30" s="4"/>
      <c r="AJ30" s="4"/>
      <c r="AM30" s="3"/>
      <c r="AN30" s="3"/>
      <c r="AO30" s="3"/>
      <c r="AP30" s="3"/>
      <c r="AQ30" s="3"/>
      <c r="AS30" s="4"/>
      <c r="AT30" s="4"/>
      <c r="AU30" s="4"/>
      <c r="AV30" s="4"/>
      <c r="AW30" s="4"/>
      <c r="AX30" s="4"/>
      <c r="AY30" s="4"/>
    </row>
    <row r="31" spans="1:51" x14ac:dyDescent="0.2">
      <c r="A31" s="12" t="s">
        <v>89</v>
      </c>
      <c r="B31" s="9">
        <f>B6-B29</f>
        <v>686930.49624999997</v>
      </c>
      <c r="C31" s="9">
        <f t="shared" ref="C31:AG31" si="8">C6-C29</f>
        <v>686930.49624999997</v>
      </c>
      <c r="D31" s="9">
        <f t="shared" si="8"/>
        <v>686930.49624999997</v>
      </c>
      <c r="E31" s="9">
        <f t="shared" si="8"/>
        <v>686930.49624999997</v>
      </c>
      <c r="F31" s="9">
        <f t="shared" si="8"/>
        <v>686930.49624999997</v>
      </c>
      <c r="G31" s="9">
        <f t="shared" si="8"/>
        <v>686930.49624999997</v>
      </c>
      <c r="H31" s="9">
        <f t="shared" si="8"/>
        <v>686930.49624999997</v>
      </c>
      <c r="I31" s="9">
        <f t="shared" si="8"/>
        <v>686930.49624999997</v>
      </c>
      <c r="J31" s="9">
        <f t="shared" si="8"/>
        <v>686930.49624999997</v>
      </c>
      <c r="K31" s="9">
        <f t="shared" si="8"/>
        <v>686930.49624999997</v>
      </c>
      <c r="L31" s="9">
        <f t="shared" si="8"/>
        <v>686930.49624999997</v>
      </c>
      <c r="M31" s="9">
        <f t="shared" si="8"/>
        <v>686930.49624999997</v>
      </c>
      <c r="N31" s="124">
        <f>+N6+N29-N29-N29</f>
        <v>8243165.9550000001</v>
      </c>
      <c r="O31" s="9">
        <f t="shared" si="8"/>
        <v>2177931.9881250001</v>
      </c>
      <c r="P31" s="9">
        <f t="shared" si="8"/>
        <v>2177931.9881250001</v>
      </c>
      <c r="Q31" s="9">
        <f t="shared" si="8"/>
        <v>2177931.9881250001</v>
      </c>
      <c r="R31" s="9">
        <f t="shared" si="8"/>
        <v>2177931.9881250001</v>
      </c>
      <c r="S31" s="124">
        <f>SUM(O31:R31)</f>
        <v>8711727.9525000006</v>
      </c>
      <c r="T31" s="9">
        <f>T6-T29</f>
        <v>2394844.0968749998</v>
      </c>
      <c r="U31" s="9">
        <f t="shared" si="8"/>
        <v>2394844.0968749998</v>
      </c>
      <c r="V31" s="9">
        <f t="shared" si="8"/>
        <v>2394844.0968749998</v>
      </c>
      <c r="W31" s="9">
        <f>W6-W29</f>
        <v>2394844.0968749998</v>
      </c>
      <c r="X31" s="124">
        <f>SUM(T31:W31)</f>
        <v>9579376.3874999993</v>
      </c>
      <c r="Y31" s="9">
        <f t="shared" si="8"/>
        <v>2511157.5062500001</v>
      </c>
      <c r="Z31" s="9">
        <f t="shared" si="8"/>
        <v>2511157.5062500001</v>
      </c>
      <c r="AA31" s="9">
        <f t="shared" si="8"/>
        <v>2511157.5062500001</v>
      </c>
      <c r="AB31" s="9">
        <f t="shared" si="8"/>
        <v>2511157.5062500001</v>
      </c>
      <c r="AC31" s="124">
        <f>SUM(Y31:AB31)</f>
        <v>10044630.025</v>
      </c>
      <c r="AD31" s="9">
        <f t="shared" si="8"/>
        <v>2743784.3250000002</v>
      </c>
      <c r="AE31" s="9">
        <f t="shared" si="8"/>
        <v>2743784.3250000002</v>
      </c>
      <c r="AF31" s="9">
        <f t="shared" si="8"/>
        <v>2743784.3250000002</v>
      </c>
      <c r="AG31" s="9">
        <f t="shared" si="8"/>
        <v>2743784.3250000002</v>
      </c>
      <c r="AH31" s="124">
        <f>SUM(AD31:AG31)</f>
        <v>10975137.300000001</v>
      </c>
      <c r="AI31" s="4"/>
      <c r="AJ31" s="4"/>
      <c r="AM31" s="3"/>
      <c r="AN31" s="3"/>
      <c r="AO31" s="3"/>
      <c r="AP31" s="3"/>
      <c r="AQ31" s="3"/>
      <c r="AS31" s="4"/>
      <c r="AT31" s="4"/>
      <c r="AU31" s="4"/>
      <c r="AV31" s="4"/>
      <c r="AW31" s="4"/>
      <c r="AX31" s="4"/>
      <c r="AY31" s="4"/>
    </row>
    <row r="32" spans="1:51" x14ac:dyDescent="0.2">
      <c r="A32" s="12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124"/>
      <c r="S32" s="124"/>
      <c r="X32" s="124"/>
      <c r="AC32" s="124"/>
      <c r="AH32" s="124"/>
      <c r="AI32" s="4"/>
      <c r="AJ32" s="4"/>
      <c r="AM32" s="3"/>
      <c r="AN32" s="3"/>
      <c r="AO32" s="3"/>
      <c r="AP32" s="3"/>
      <c r="AQ32" s="3"/>
      <c r="AS32" s="4"/>
      <c r="AT32" s="4"/>
      <c r="AU32" s="4"/>
      <c r="AV32" s="4"/>
      <c r="AW32" s="4"/>
      <c r="AX32" s="4"/>
      <c r="AY32" s="4"/>
    </row>
    <row r="33" spans="1:51" ht="14.25" customHeight="1" x14ac:dyDescent="0.2">
      <c r="A33" s="2" t="s">
        <v>428</v>
      </c>
      <c r="B33" s="9">
        <f>'5yr'!C282</f>
        <v>5422.9875000000002</v>
      </c>
      <c r="C33" s="9">
        <f>'5yr'!D282</f>
        <v>5422.9875000000002</v>
      </c>
      <c r="D33" s="9">
        <f>'5yr'!E282</f>
        <v>5422.9875000000002</v>
      </c>
      <c r="E33" s="9">
        <f>'5yr'!F282</f>
        <v>5422.9875000000002</v>
      </c>
      <c r="F33" s="9">
        <f>'5yr'!G282</f>
        <v>5422.9875000000002</v>
      </c>
      <c r="G33" s="9">
        <f>'5yr'!H282</f>
        <v>5422.9875000000002</v>
      </c>
      <c r="H33" s="9">
        <f>'5yr'!I282</f>
        <v>5422.9875000000002</v>
      </c>
      <c r="I33" s="9">
        <f>'5yr'!J282</f>
        <v>5422.9875000000002</v>
      </c>
      <c r="J33" s="9">
        <f>'5yr'!K282</f>
        <v>5422.9875000000002</v>
      </c>
      <c r="K33" s="9">
        <f>'5yr'!L282</f>
        <v>5422.9875000000002</v>
      </c>
      <c r="L33" s="9">
        <f>'5yr'!M282</f>
        <v>5422.9875000000002</v>
      </c>
      <c r="M33" s="9">
        <f>'5yr'!N282</f>
        <v>5422.9875000000002</v>
      </c>
      <c r="N33" s="124">
        <f t="shared" si="2"/>
        <v>65075.850000000013</v>
      </c>
      <c r="O33" s="9">
        <f>SUM('5yr'!P282:R282)</f>
        <v>17172.793750000001</v>
      </c>
      <c r="P33" s="9">
        <f>SUM('5yr'!Q282:S282)</f>
        <v>17172.793750000001</v>
      </c>
      <c r="Q33" s="9">
        <f>SUM('5yr'!R282:T282)</f>
        <v>17172.793750000001</v>
      </c>
      <c r="R33" s="9">
        <f>SUM('5yr'!S282:U282)</f>
        <v>17172.793750000001</v>
      </c>
      <c r="S33" s="408">
        <f>SUM(O33:R33)</f>
        <v>68691.175000000003</v>
      </c>
      <c r="T33" s="9">
        <f>SUM('5yr'!AC282:AE282)</f>
        <v>19114.59375</v>
      </c>
      <c r="U33" s="9">
        <f>SUM('5yr'!AF282:AH282)</f>
        <v>19114.59375</v>
      </c>
      <c r="V33" s="9">
        <f>SUM('5yr'!AI282:AK282)</f>
        <v>19114.59375</v>
      </c>
      <c r="W33" s="9">
        <f>SUM('5yr'!AL282:AN282)</f>
        <v>19114.59375</v>
      </c>
      <c r="X33" s="408">
        <f>SUM(T33:W33)</f>
        <v>76458.375</v>
      </c>
      <c r="Y33" s="9">
        <f>SUM('5yr'!AP282:AR282)</f>
        <v>20024.8125</v>
      </c>
      <c r="Z33" s="9">
        <f>SUM('5yr'!AS282:AU282)</f>
        <v>20024.8125</v>
      </c>
      <c r="AA33" s="9">
        <f>SUM('5yr'!AV282:AX282)</f>
        <v>20024.8125</v>
      </c>
      <c r="AB33" s="9">
        <f>SUM('5yr'!AY282:BA282)</f>
        <v>20024.8125</v>
      </c>
      <c r="AC33" s="408">
        <f>SUM(Y33:AB33)</f>
        <v>80099.25</v>
      </c>
      <c r="AD33" s="9">
        <f>SUM('5yr'!BC282:BE282)</f>
        <v>21845.25</v>
      </c>
      <c r="AE33" s="9">
        <f>SUM('5yr'!BF282:BH282)</f>
        <v>21845.25</v>
      </c>
      <c r="AF33" s="9">
        <f>SUM('5yr'!BI282:BK282)</f>
        <v>21845.25</v>
      </c>
      <c r="AG33" s="9">
        <f>SUM('5yr'!BL282:BN282)</f>
        <v>21845.25</v>
      </c>
      <c r="AH33" s="124">
        <f>SUM(AD33:AG33)</f>
        <v>87381</v>
      </c>
      <c r="AI33" s="4"/>
      <c r="AJ33" s="4"/>
      <c r="AS33" s="4"/>
      <c r="AT33" s="4"/>
      <c r="AU33" s="4"/>
      <c r="AV33" s="4"/>
      <c r="AW33" s="4"/>
      <c r="AX33" s="4"/>
      <c r="AY33" s="4"/>
    </row>
    <row r="34" spans="1:51" ht="14.25" customHeight="1" x14ac:dyDescent="0.2">
      <c r="A34" s="2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124"/>
      <c r="O34" s="9"/>
      <c r="P34" s="9"/>
      <c r="Q34" s="9"/>
      <c r="R34" s="9"/>
      <c r="S34" s="124"/>
      <c r="T34" s="9"/>
      <c r="U34" s="9"/>
      <c r="V34" s="9"/>
      <c r="W34" s="9"/>
      <c r="X34" s="124"/>
      <c r="Y34" s="9"/>
      <c r="Z34" s="9"/>
      <c r="AA34" s="9"/>
      <c r="AB34" s="9"/>
      <c r="AC34" s="124"/>
      <c r="AD34" s="9"/>
      <c r="AE34" s="9"/>
      <c r="AF34" s="9"/>
      <c r="AG34" s="9"/>
      <c r="AH34" s="124"/>
      <c r="AI34" s="4"/>
      <c r="AJ34" s="4"/>
      <c r="AS34" s="4"/>
      <c r="AT34" s="4"/>
      <c r="AU34" s="4"/>
      <c r="AV34" s="4"/>
      <c r="AW34" s="4"/>
      <c r="AX34" s="4"/>
      <c r="AY34" s="4"/>
    </row>
    <row r="35" spans="1:51" x14ac:dyDescent="0.2">
      <c r="A35" s="12" t="s">
        <v>429</v>
      </c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124"/>
      <c r="O35" s="4"/>
      <c r="P35" s="4"/>
      <c r="Q35" s="4"/>
      <c r="R35" s="4"/>
      <c r="S35" s="124"/>
      <c r="T35" s="4"/>
      <c r="U35" s="4"/>
      <c r="V35" s="4"/>
      <c r="W35" s="4"/>
      <c r="X35" s="124"/>
      <c r="Y35" s="4"/>
      <c r="Z35" s="4"/>
      <c r="AA35" s="4"/>
      <c r="AB35" s="4"/>
      <c r="AC35" s="124"/>
      <c r="AD35" s="4"/>
      <c r="AE35" s="4"/>
      <c r="AF35" s="4"/>
      <c r="AH35" s="124"/>
      <c r="AI35" s="4"/>
      <c r="AJ35" s="4"/>
      <c r="AS35" s="4"/>
      <c r="AT35" s="4"/>
      <c r="AU35" s="4"/>
      <c r="AV35" s="4"/>
      <c r="AW35" s="4"/>
      <c r="AX35" s="4"/>
      <c r="AY35" s="4"/>
    </row>
    <row r="36" spans="1:51" x14ac:dyDescent="0.2">
      <c r="A36" s="14" t="str">
        <f>+'5yr'!B42</f>
        <v>Wages &amp; salaries</v>
      </c>
      <c r="B36" s="14">
        <f>'5yr'!C42</f>
        <v>319593.62199999997</v>
      </c>
      <c r="C36" s="14">
        <f>'5yr'!D42</f>
        <v>319593.62199999997</v>
      </c>
      <c r="D36" s="14">
        <f>'5yr'!E42</f>
        <v>319593.62199999997</v>
      </c>
      <c r="E36" s="14">
        <f>'5yr'!F42</f>
        <v>319593.62199999997</v>
      </c>
      <c r="F36" s="14">
        <f>'5yr'!G42</f>
        <v>319593.62199999997</v>
      </c>
      <c r="G36" s="14">
        <f>'5yr'!H42</f>
        <v>319593.62199999997</v>
      </c>
      <c r="H36" s="14">
        <f>'5yr'!I42</f>
        <v>319593.62199999997</v>
      </c>
      <c r="I36" s="14">
        <f>'5yr'!J42</f>
        <v>319593.62199999997</v>
      </c>
      <c r="J36" s="14">
        <f>'5yr'!K42</f>
        <v>319593.62199999997</v>
      </c>
      <c r="K36" s="14">
        <f>'5yr'!L42</f>
        <v>319593.62199999997</v>
      </c>
      <c r="L36" s="14">
        <f>'5yr'!M42</f>
        <v>319593.62199999997</v>
      </c>
      <c r="M36" s="14">
        <f>'5yr'!N42</f>
        <v>319593.62199999997</v>
      </c>
      <c r="N36" s="124">
        <f>SUM(B36:M36)</f>
        <v>3835123.4639999997</v>
      </c>
      <c r="O36" s="4">
        <f>SUM('5yr'!P42:R42)</f>
        <v>1000932.8626500004</v>
      </c>
      <c r="P36" s="4">
        <f>SUM('5yr'!S42:U42)</f>
        <v>1000932.8626500004</v>
      </c>
      <c r="Q36" s="4">
        <f>SUM('5yr'!V42:X42)</f>
        <v>1000932.8626500004</v>
      </c>
      <c r="R36" s="4">
        <f>SUM('5yr'!Y42:AA42)</f>
        <v>1000932.8626500004</v>
      </c>
      <c r="S36" s="124">
        <f>SUM(O36:R36)</f>
        <v>4003731.4506000015</v>
      </c>
      <c r="T36" s="4">
        <f>SUM('5yr'!AC42:AE42)</f>
        <v>1130186.1479873701</v>
      </c>
      <c r="U36" s="4">
        <f>SUM('5yr'!AD42:AF42)</f>
        <v>1130186.1479873701</v>
      </c>
      <c r="V36" s="4">
        <f>SUM('5yr'!AE42:AG42)</f>
        <v>1130186.1479873701</v>
      </c>
      <c r="W36" s="4">
        <f>SUM('5yr'!AF42:AH42)</f>
        <v>1130186.1479873701</v>
      </c>
      <c r="X36" s="124">
        <f t="shared" ref="X36:X52" si="9">SUM(T36:W36)</f>
        <v>4520744.5919494806</v>
      </c>
      <c r="Y36" s="4">
        <f>SUM('5yr'!AP42:AR42)</f>
        <v>1171413.7416697338</v>
      </c>
      <c r="Z36" s="4">
        <f>SUM('5yr'!AQ42:AS42)</f>
        <v>1171413.7416697338</v>
      </c>
      <c r="AA36" s="4">
        <f>SUM('5yr'!AR42:AT42)</f>
        <v>1171413.7416697338</v>
      </c>
      <c r="AB36" s="4">
        <f>SUM('5yr'!AS42:AU42)</f>
        <v>1171413.7416697338</v>
      </c>
      <c r="AC36" s="124">
        <f t="shared" ref="AC36:AC41" si="10">SUM(Y36:AB36)</f>
        <v>4685654.9666789351</v>
      </c>
      <c r="AD36" s="4">
        <f>SUM('5yr'!BC42:BE42)</f>
        <v>1230454.3485414772</v>
      </c>
      <c r="AE36" s="4">
        <f>SUM('5yr'!BD42:BF42)</f>
        <v>1230454.3485414772</v>
      </c>
      <c r="AF36" s="4">
        <f>SUM('5yr'!BE42:BG42)</f>
        <v>1230454.3485414772</v>
      </c>
      <c r="AG36" s="4">
        <f>SUM('5yr'!BF42:BH42)</f>
        <v>1230454.3485414772</v>
      </c>
      <c r="AH36" s="124">
        <f t="shared" ref="AH36:AH72" si="11">SUM(AD36:AG36)</f>
        <v>4921817.3941659089</v>
      </c>
      <c r="AI36" s="4"/>
      <c r="AJ36" s="4"/>
      <c r="AK36" s="15"/>
      <c r="AM36" s="19"/>
      <c r="AN36" s="19"/>
      <c r="AO36" s="19"/>
      <c r="AP36" s="19"/>
      <c r="AQ36" s="19"/>
      <c r="AS36" s="4"/>
      <c r="AT36" s="14"/>
      <c r="AU36" s="4"/>
      <c r="AV36" s="4"/>
      <c r="AW36" s="4"/>
      <c r="AX36" s="4"/>
      <c r="AY36" s="4"/>
    </row>
    <row r="37" spans="1:51" x14ac:dyDescent="0.2">
      <c r="A37" s="14" t="str">
        <f>+'5yr'!B43</f>
        <v>Payroll expense</v>
      </c>
      <c r="B37" s="14">
        <f>'5yr'!C43</f>
        <v>26366.473814999998</v>
      </c>
      <c r="C37" s="14">
        <f>'5yr'!D43</f>
        <v>26366.473814999998</v>
      </c>
      <c r="D37" s="14">
        <f>'5yr'!E43</f>
        <v>26366.473814999998</v>
      </c>
      <c r="E37" s="14">
        <f>'5yr'!F43</f>
        <v>26366.473814999998</v>
      </c>
      <c r="F37" s="14">
        <f>'5yr'!G43</f>
        <v>26366.473814999998</v>
      </c>
      <c r="G37" s="14">
        <f>'5yr'!H43</f>
        <v>26366.473814999998</v>
      </c>
      <c r="H37" s="14">
        <f>'5yr'!I43</f>
        <v>26366.473814999998</v>
      </c>
      <c r="I37" s="14">
        <f>'5yr'!J43</f>
        <v>26366.473814999998</v>
      </c>
      <c r="J37" s="14">
        <f>'5yr'!K43</f>
        <v>26366.473814999998</v>
      </c>
      <c r="K37" s="14">
        <f>'5yr'!L43</f>
        <v>26366.473814999998</v>
      </c>
      <c r="L37" s="14">
        <f>'5yr'!M43</f>
        <v>26366.473814999998</v>
      </c>
      <c r="M37" s="14">
        <f>'5yr'!N43</f>
        <v>26366.473814999998</v>
      </c>
      <c r="N37" s="124">
        <f>SUM(B37:M37)</f>
        <v>316397.68577999994</v>
      </c>
      <c r="O37" s="4">
        <f>SUM('5yr'!P43:R43)</f>
        <v>82576.961168625043</v>
      </c>
      <c r="P37" s="4">
        <f>SUM('5yr'!S43:U43)</f>
        <v>82576.961168625043</v>
      </c>
      <c r="Q37" s="4">
        <f>SUM('5yr'!V43:X43)</f>
        <v>82576.961168625043</v>
      </c>
      <c r="R37" s="4">
        <f>SUM('5yr'!Y43:AA43)</f>
        <v>82576.961168625043</v>
      </c>
      <c r="S37" s="124">
        <f>SUM(O37:R37)</f>
        <v>330307.84467450017</v>
      </c>
      <c r="T37" s="4">
        <f>SUM('5yr'!AC43:AE43)</f>
        <v>93240.357208958041</v>
      </c>
      <c r="U37" s="4">
        <f>SUM('5yr'!AD43:AF43)</f>
        <v>93240.357208958041</v>
      </c>
      <c r="V37" s="4">
        <f>SUM('5yr'!AE43:AG43)</f>
        <v>93240.357208958041</v>
      </c>
      <c r="W37" s="4">
        <f>SUM('5yr'!AF43:AH43)</f>
        <v>93240.357208958041</v>
      </c>
      <c r="X37" s="124">
        <f t="shared" si="9"/>
        <v>372961.42883583216</v>
      </c>
      <c r="Y37" s="4">
        <f>SUM('5yr'!AP43:AR43)</f>
        <v>96641.633687753027</v>
      </c>
      <c r="Z37" s="4">
        <f>SUM('5yr'!AQ43:AS43)</f>
        <v>96641.633687753027</v>
      </c>
      <c r="AA37" s="4">
        <f>SUM('5yr'!AR43:AT43)</f>
        <v>96641.633687753027</v>
      </c>
      <c r="AB37" s="4">
        <f>SUM('5yr'!AS43:AU43)</f>
        <v>96641.633687753027</v>
      </c>
      <c r="AC37" s="124">
        <f t="shared" si="10"/>
        <v>386566.53475101211</v>
      </c>
      <c r="AD37" s="4">
        <f>SUM('5yr'!BC43:BE43)</f>
        <v>101512.48375467186</v>
      </c>
      <c r="AE37" s="4">
        <f>SUM('5yr'!BD43:BF43)</f>
        <v>101512.48375467186</v>
      </c>
      <c r="AF37" s="4">
        <f>SUM('5yr'!BE43:BG43)</f>
        <v>101512.48375467186</v>
      </c>
      <c r="AG37" s="4">
        <f>SUM('5yr'!BF43:BH43)</f>
        <v>101512.48375467186</v>
      </c>
      <c r="AH37" s="124">
        <f t="shared" si="11"/>
        <v>406049.93501868745</v>
      </c>
      <c r="AI37" s="4"/>
      <c r="AJ37" s="4"/>
      <c r="AS37" s="4"/>
      <c r="AT37" s="14"/>
      <c r="AU37" s="4"/>
      <c r="AV37" s="4"/>
      <c r="AW37" s="4"/>
      <c r="AX37" s="4"/>
      <c r="AY37" s="4"/>
    </row>
    <row r="38" spans="1:51" x14ac:dyDescent="0.2">
      <c r="A38" s="14" t="s">
        <v>430</v>
      </c>
      <c r="B38" s="14">
        <f>'5yr'!C44</f>
        <v>2876.3425979999997</v>
      </c>
      <c r="C38" s="14">
        <f>'5yr'!D44</f>
        <v>2876.3425979999997</v>
      </c>
      <c r="D38" s="14">
        <f>'5yr'!E44</f>
        <v>2876.3425979999997</v>
      </c>
      <c r="E38" s="14">
        <f>'5yr'!F44</f>
        <v>2876.3425979999997</v>
      </c>
      <c r="F38" s="14">
        <f>'5yr'!G44</f>
        <v>2876.3425979999997</v>
      </c>
      <c r="G38" s="14">
        <f>'5yr'!H44</f>
        <v>2876.3425979999997</v>
      </c>
      <c r="H38" s="14">
        <f>'5yr'!I44</f>
        <v>2876.3425979999997</v>
      </c>
      <c r="I38" s="14">
        <f>'5yr'!J44</f>
        <v>2876.3425979999997</v>
      </c>
      <c r="J38" s="14">
        <f>'5yr'!K44</f>
        <v>2876.3425979999997</v>
      </c>
      <c r="K38" s="14">
        <f>'5yr'!L44</f>
        <v>2876.3425979999997</v>
      </c>
      <c r="L38" s="14">
        <f>'5yr'!M44</f>
        <v>2876.3425979999997</v>
      </c>
      <c r="M38" s="14">
        <f>'5yr'!N44</f>
        <v>2876.3425979999997</v>
      </c>
      <c r="N38" s="124">
        <f>SUM(B38:M38)</f>
        <v>34516.111175999999</v>
      </c>
      <c r="O38" s="4">
        <f>SUM('5yr'!P44:R44)</f>
        <v>9008.3957638500033</v>
      </c>
      <c r="P38" s="4">
        <f>SUM('5yr'!S44:U44)</f>
        <v>9008.3957638500033</v>
      </c>
      <c r="Q38" s="4">
        <f>SUM('5yr'!V44:X44)</f>
        <v>9008.3957638500033</v>
      </c>
      <c r="R38" s="4">
        <f>SUM('5yr'!Y44:AA44)</f>
        <v>9008.3957638500033</v>
      </c>
      <c r="S38" s="124">
        <f>SUM(O38:R38)</f>
        <v>36033.583055400013</v>
      </c>
      <c r="T38" s="4">
        <f>SUM('5yr'!AC44:AE44)</f>
        <v>10171.67533188633</v>
      </c>
      <c r="U38" s="4">
        <f>SUM('5yr'!AD44:AF44)</f>
        <v>10171.67533188633</v>
      </c>
      <c r="V38" s="4">
        <f>SUM('5yr'!AE44:AG44)</f>
        <v>10171.67533188633</v>
      </c>
      <c r="W38" s="4">
        <f>SUM('5yr'!AF44:AH44)</f>
        <v>10171.67533188633</v>
      </c>
      <c r="X38" s="124">
        <f t="shared" si="9"/>
        <v>40686.701327545321</v>
      </c>
      <c r="Y38" s="4">
        <f>SUM('5yr'!AP44:AR44)</f>
        <v>10542.723675027602</v>
      </c>
      <c r="Z38" s="4">
        <f>SUM('5yr'!AQ44:AS44)</f>
        <v>10542.723675027602</v>
      </c>
      <c r="AA38" s="4">
        <f>SUM('5yr'!AR44:AT44)</f>
        <v>10542.723675027602</v>
      </c>
      <c r="AB38" s="4">
        <f>SUM('5yr'!AS44:AU44)</f>
        <v>10542.723675027602</v>
      </c>
      <c r="AC38" s="124">
        <f t="shared" si="10"/>
        <v>42170.89470011041</v>
      </c>
      <c r="AD38" s="4">
        <f>SUM('5yr'!BC44:BE44)</f>
        <v>11074.089136873292</v>
      </c>
      <c r="AE38" s="4">
        <f>SUM('5yr'!BD44:BF44)</f>
        <v>11074.089136873292</v>
      </c>
      <c r="AF38" s="4">
        <f>SUM('5yr'!BE44:BG44)</f>
        <v>11074.089136873292</v>
      </c>
      <c r="AG38" s="4">
        <f>SUM('5yr'!BF44:BH44)</f>
        <v>11074.089136873292</v>
      </c>
      <c r="AH38" s="124">
        <f>SUM(AD38:AG38)</f>
        <v>44296.356547493167</v>
      </c>
      <c r="AI38" s="4"/>
      <c r="AJ38" s="4"/>
      <c r="AS38" s="4"/>
      <c r="AT38" s="14"/>
      <c r="AU38" s="4"/>
      <c r="AV38" s="4"/>
      <c r="AW38" s="4"/>
      <c r="AX38" s="4"/>
      <c r="AY38" s="4"/>
    </row>
    <row r="39" spans="1:51" x14ac:dyDescent="0.2">
      <c r="A39" s="14" t="str">
        <f>+'5yr'!B45</f>
        <v>Benefits</v>
      </c>
      <c r="B39" s="14">
        <f>'5yr'!C45</f>
        <v>15979.6811</v>
      </c>
      <c r="C39" s="14">
        <f>'5yr'!D45</f>
        <v>15979.6811</v>
      </c>
      <c r="D39" s="14">
        <f>'5yr'!E45</f>
        <v>15979.6811</v>
      </c>
      <c r="E39" s="14">
        <f>'5yr'!F45</f>
        <v>15979.6811</v>
      </c>
      <c r="F39" s="14">
        <f>'5yr'!G45</f>
        <v>15979.6811</v>
      </c>
      <c r="G39" s="14">
        <f>'5yr'!H45</f>
        <v>15979.6811</v>
      </c>
      <c r="H39" s="14">
        <f>'5yr'!I45</f>
        <v>15979.6811</v>
      </c>
      <c r="I39" s="14">
        <f>'5yr'!J45</f>
        <v>15979.6811</v>
      </c>
      <c r="J39" s="14">
        <f>'5yr'!K45</f>
        <v>15979.6811</v>
      </c>
      <c r="K39" s="14">
        <f>'5yr'!L45</f>
        <v>15979.6811</v>
      </c>
      <c r="L39" s="14">
        <f>'5yr'!M45</f>
        <v>15979.6811</v>
      </c>
      <c r="M39" s="14">
        <f>'5yr'!N45</f>
        <v>15979.6811</v>
      </c>
      <c r="N39" s="124">
        <f t="shared" ref="N39:N44" si="12">SUM(B39:M39)</f>
        <v>191756.17319999996</v>
      </c>
      <c r="O39" s="4">
        <f>SUM('5yr'!P45:R45)</f>
        <v>50046.643132500023</v>
      </c>
      <c r="P39" s="4">
        <f>SUM('5yr'!S45:U45)</f>
        <v>50046.643132500023</v>
      </c>
      <c r="Q39" s="4">
        <f>SUM('5yr'!V45:X45)</f>
        <v>50046.643132500023</v>
      </c>
      <c r="R39" s="4">
        <f>SUM('5yr'!Y45:AA45)</f>
        <v>50046.643132500023</v>
      </c>
      <c r="S39" s="124">
        <f t="shared" ref="S39:S45" si="13">SUM(O39:R39)</f>
        <v>200186.57253000009</v>
      </c>
      <c r="T39" s="4">
        <f>SUM('5yr'!AC45:AE45)</f>
        <v>56509.30739936851</v>
      </c>
      <c r="U39" s="4">
        <f>SUM('5yr'!AD45:AF45)</f>
        <v>56509.30739936851</v>
      </c>
      <c r="V39" s="4">
        <f>SUM('5yr'!AE45:AG45)</f>
        <v>56509.30739936851</v>
      </c>
      <c r="W39" s="4">
        <f>SUM('5yr'!AF45:AH45)</f>
        <v>56509.30739936851</v>
      </c>
      <c r="X39" s="124">
        <f t="shared" si="9"/>
        <v>226037.22959747404</v>
      </c>
      <c r="Y39" s="4">
        <f>SUM('5yr'!AP45:AR45)</f>
        <v>58570.687083486686</v>
      </c>
      <c r="Z39" s="4">
        <f>SUM('5yr'!AQ45:AS45)</f>
        <v>58570.687083486686</v>
      </c>
      <c r="AA39" s="4">
        <f>SUM('5yr'!AR45:AT45)</f>
        <v>58570.687083486686</v>
      </c>
      <c r="AB39" s="4">
        <f>SUM('5yr'!AS45:AU45)</f>
        <v>58570.687083486686</v>
      </c>
      <c r="AC39" s="124">
        <f t="shared" si="10"/>
        <v>234282.74833394674</v>
      </c>
      <c r="AD39" s="4">
        <f>SUM('5yr'!BC45:BE45)</f>
        <v>61522.717427073861</v>
      </c>
      <c r="AE39" s="4">
        <f>SUM('5yr'!BD45:BF45)</f>
        <v>61522.717427073861</v>
      </c>
      <c r="AF39" s="4">
        <f>SUM('5yr'!BE45:BG45)</f>
        <v>61522.717427073861</v>
      </c>
      <c r="AG39" s="4">
        <f>SUM('5yr'!BF45:BH45)</f>
        <v>61522.717427073861</v>
      </c>
      <c r="AH39" s="124">
        <f t="shared" si="11"/>
        <v>246090.86970829545</v>
      </c>
      <c r="AI39" s="4"/>
      <c r="AJ39" s="4"/>
      <c r="AM39" s="4"/>
      <c r="AN39" s="4"/>
      <c r="AO39" s="4"/>
      <c r="AP39" s="4"/>
      <c r="AQ39" s="4"/>
      <c r="AS39" s="4"/>
      <c r="AT39" s="14"/>
      <c r="AU39" s="4"/>
      <c r="AV39" s="4"/>
      <c r="AW39" s="4"/>
      <c r="AX39" s="4"/>
      <c r="AY39" s="4"/>
    </row>
    <row r="40" spans="1:51" x14ac:dyDescent="0.2">
      <c r="A40" s="14" t="str">
        <f>+'5yr'!B46</f>
        <v>WC Insurance</v>
      </c>
      <c r="B40" s="14">
        <f>'5yr'!C46</f>
        <v>9587.8086599999988</v>
      </c>
      <c r="C40" s="14">
        <f>'5yr'!D46</f>
        <v>9587.8086599999988</v>
      </c>
      <c r="D40" s="14">
        <f>'5yr'!E46</f>
        <v>9587.8086599999988</v>
      </c>
      <c r="E40" s="14">
        <f>'5yr'!F46</f>
        <v>9587.8086599999988</v>
      </c>
      <c r="F40" s="14">
        <f>'5yr'!G46</f>
        <v>9587.8086599999988</v>
      </c>
      <c r="G40" s="14">
        <f>'5yr'!H46</f>
        <v>9587.8086599999988</v>
      </c>
      <c r="H40" s="14">
        <f>'5yr'!I46</f>
        <v>9587.8086599999988</v>
      </c>
      <c r="I40" s="14">
        <f>'5yr'!J46</f>
        <v>9587.8086599999988</v>
      </c>
      <c r="J40" s="14">
        <f>'5yr'!K46</f>
        <v>9587.8086599999988</v>
      </c>
      <c r="K40" s="14">
        <f>'5yr'!L46</f>
        <v>9587.8086599999988</v>
      </c>
      <c r="L40" s="14">
        <f>'5yr'!M46</f>
        <v>9587.8086599999988</v>
      </c>
      <c r="M40" s="14">
        <f>'5yr'!N46</f>
        <v>9587.8086599999988</v>
      </c>
      <c r="N40" s="124">
        <f t="shared" si="12"/>
        <v>115053.70391999996</v>
      </c>
      <c r="O40" s="4">
        <f>SUM('5yr'!P46:R46)</f>
        <v>30027.985879500011</v>
      </c>
      <c r="P40" s="4">
        <f>SUM('5yr'!S46:U46)</f>
        <v>30027.985879500011</v>
      </c>
      <c r="Q40" s="4">
        <f>SUM('5yr'!V46:X46)</f>
        <v>30027.985879500011</v>
      </c>
      <c r="R40" s="4">
        <f>SUM('5yr'!Y46:AA46)</f>
        <v>30027.985879500011</v>
      </c>
      <c r="S40" s="124">
        <f t="shared" si="13"/>
        <v>120111.94351800004</v>
      </c>
      <c r="T40" s="4">
        <f>SUM('5yr'!AC46:AE46)</f>
        <v>33905.584439621103</v>
      </c>
      <c r="U40" s="4">
        <f>SUM('5yr'!AD46:AF46)</f>
        <v>33905.584439621103</v>
      </c>
      <c r="V40" s="4">
        <f>SUM('5yr'!AE46:AG46)</f>
        <v>33905.584439621103</v>
      </c>
      <c r="W40" s="4">
        <f>SUM('5yr'!AF46:AH46)</f>
        <v>33905.584439621103</v>
      </c>
      <c r="X40" s="124">
        <f t="shared" si="9"/>
        <v>135622.33775848441</v>
      </c>
      <c r="Y40" s="4">
        <f>SUM('5yr'!AP46:AR46)</f>
        <v>35142.412250092006</v>
      </c>
      <c r="Z40" s="4">
        <f>SUM('5yr'!AQ46:AS46)</f>
        <v>35142.412250092006</v>
      </c>
      <c r="AA40" s="4">
        <f>SUM('5yr'!AR46:AT46)</f>
        <v>35142.412250092006</v>
      </c>
      <c r="AB40" s="4">
        <f>SUM('5yr'!AS46:AU46)</f>
        <v>35142.412250092006</v>
      </c>
      <c r="AC40" s="124">
        <f t="shared" si="10"/>
        <v>140569.64900036802</v>
      </c>
      <c r="AD40" s="409">
        <f>SUM('5yr'!BC46:BE46)</f>
        <v>36913.630456244311</v>
      </c>
      <c r="AE40" s="4">
        <f>SUM('5yr'!BD46:BF46)</f>
        <v>36913.630456244311</v>
      </c>
      <c r="AF40" s="4">
        <f>SUM('5yr'!BE46:BG46)</f>
        <v>36913.630456244311</v>
      </c>
      <c r="AG40" s="4">
        <f>SUM('5yr'!BF46:BH46)</f>
        <v>36913.630456244311</v>
      </c>
      <c r="AH40" s="124">
        <f t="shared" si="11"/>
        <v>147654.52182497724</v>
      </c>
      <c r="AI40" s="4"/>
      <c r="AJ40" s="4"/>
      <c r="AM40" s="4"/>
      <c r="AN40" s="4"/>
      <c r="AO40" s="4"/>
      <c r="AP40" s="4"/>
      <c r="AQ40" s="4"/>
      <c r="AS40" s="4"/>
      <c r="AT40" s="14"/>
      <c r="AU40" s="4"/>
      <c r="AV40" s="4"/>
      <c r="AW40" s="4"/>
      <c r="AX40" s="4"/>
      <c r="AY40" s="4"/>
    </row>
    <row r="41" spans="1:51" x14ac:dyDescent="0.2">
      <c r="A41" s="14" t="str">
        <f>+'5yr'!B47</f>
        <v>Physician services</v>
      </c>
      <c r="B41" s="14">
        <f>'5yr'!C47</f>
        <v>0</v>
      </c>
      <c r="C41" s="14">
        <f>'5yr'!D47</f>
        <v>0</v>
      </c>
      <c r="D41" s="14">
        <f>'5yr'!E47</f>
        <v>0</v>
      </c>
      <c r="E41" s="14">
        <f>'5yr'!F47</f>
        <v>0</v>
      </c>
      <c r="F41" s="14">
        <f>'5yr'!G47</f>
        <v>0</v>
      </c>
      <c r="G41" s="14">
        <f>'5yr'!H47</f>
        <v>0</v>
      </c>
      <c r="H41" s="14">
        <f>'5yr'!I47</f>
        <v>0</v>
      </c>
      <c r="I41" s="14">
        <f>'5yr'!J47</f>
        <v>0</v>
      </c>
      <c r="J41" s="14">
        <f>'5yr'!K47</f>
        <v>0</v>
      </c>
      <c r="K41" s="14">
        <f>'5yr'!L47</f>
        <v>0</v>
      </c>
      <c r="L41" s="14">
        <f>'5yr'!M47</f>
        <v>0</v>
      </c>
      <c r="M41" s="14">
        <f>'5yr'!N47</f>
        <v>0</v>
      </c>
      <c r="N41" s="124">
        <f t="shared" si="12"/>
        <v>0</v>
      </c>
      <c r="O41" s="4">
        <f>SUM('5yr'!P47:R47)</f>
        <v>0</v>
      </c>
      <c r="P41" s="4">
        <f>SUM('5yr'!S47:U47)</f>
        <v>0</v>
      </c>
      <c r="Q41" s="4">
        <f>SUM('5yr'!V47:X47)</f>
        <v>0</v>
      </c>
      <c r="R41" s="4">
        <f>SUM('5yr'!Y47:AA47)</f>
        <v>0</v>
      </c>
      <c r="S41" s="124">
        <f t="shared" si="13"/>
        <v>0</v>
      </c>
      <c r="T41" s="4">
        <f>SUM('5yr'!AC47:AE47)</f>
        <v>0</v>
      </c>
      <c r="U41" s="4">
        <f>SUM('5yr'!AD47:AF47)</f>
        <v>0</v>
      </c>
      <c r="V41" s="4">
        <f>SUM('5yr'!AE47:AG47)</f>
        <v>0</v>
      </c>
      <c r="W41" s="4">
        <f>SUM('5yr'!AF47:AH47)</f>
        <v>0</v>
      </c>
      <c r="X41" s="124">
        <f t="shared" si="9"/>
        <v>0</v>
      </c>
      <c r="Y41" s="4">
        <f>SUM('5yr'!AP47:AR47)</f>
        <v>0</v>
      </c>
      <c r="Z41" s="4">
        <f>SUM('5yr'!AQ47:AS47)</f>
        <v>0</v>
      </c>
      <c r="AA41" s="4">
        <f>SUM('5yr'!AR47:AT47)</f>
        <v>0</v>
      </c>
      <c r="AB41" s="4">
        <f>SUM('5yr'!AS47:AU47)</f>
        <v>0</v>
      </c>
      <c r="AC41" s="124">
        <f t="shared" si="10"/>
        <v>0</v>
      </c>
      <c r="AD41" s="4">
        <f>SUM('5yr'!BC47:BE47)</f>
        <v>0</v>
      </c>
      <c r="AE41" s="4">
        <f>SUM('5yr'!BD47:BF47)</f>
        <v>0</v>
      </c>
      <c r="AF41" s="4">
        <f>SUM('5yr'!BE47:BG47)</f>
        <v>0</v>
      </c>
      <c r="AG41" s="4">
        <f>SUM('5yr'!BF47:BH47)</f>
        <v>0</v>
      </c>
      <c r="AH41" s="410">
        <f t="shared" si="11"/>
        <v>0</v>
      </c>
      <c r="AI41" s="4"/>
      <c r="AJ41" s="4"/>
      <c r="AM41" s="4"/>
      <c r="AN41" s="4"/>
      <c r="AO41" s="4"/>
      <c r="AP41" s="4"/>
      <c r="AQ41" s="4"/>
      <c r="AS41" s="4"/>
      <c r="AT41" s="14"/>
      <c r="AU41" s="4"/>
      <c r="AV41" s="4"/>
      <c r="AW41" s="4"/>
      <c r="AX41" s="4"/>
      <c r="AY41" s="4"/>
    </row>
    <row r="42" spans="1:51" x14ac:dyDescent="0.2">
      <c r="A42" s="14" t="str">
        <f>+'5yr'!B48</f>
        <v>Rent - Building</v>
      </c>
      <c r="B42" s="14">
        <f>'5yr'!C48</f>
        <v>89500</v>
      </c>
      <c r="C42" s="14">
        <f>'5yr'!D48</f>
        <v>89500</v>
      </c>
      <c r="D42" s="14">
        <f>'5yr'!E48</f>
        <v>89500</v>
      </c>
      <c r="E42" s="14">
        <f>'5yr'!F48</f>
        <v>89500</v>
      </c>
      <c r="F42" s="14">
        <f>'5yr'!G48</f>
        <v>89500</v>
      </c>
      <c r="G42" s="14">
        <f>'5yr'!H48</f>
        <v>89500</v>
      </c>
      <c r="H42" s="14">
        <f>'5yr'!I48</f>
        <v>89500</v>
      </c>
      <c r="I42" s="14">
        <f>'5yr'!J48</f>
        <v>89500</v>
      </c>
      <c r="J42" s="14">
        <f>'5yr'!K48</f>
        <v>89500</v>
      </c>
      <c r="K42" s="14">
        <f>'5yr'!L48</f>
        <v>89500</v>
      </c>
      <c r="L42" s="14">
        <f>'5yr'!M48</f>
        <v>89500</v>
      </c>
      <c r="M42" s="14">
        <f>'5yr'!N48</f>
        <v>89500</v>
      </c>
      <c r="N42" s="124">
        <f t="shared" si="12"/>
        <v>1074000</v>
      </c>
      <c r="O42" s="4">
        <f>SUM('5yr'!P48:R48)</f>
        <v>268500</v>
      </c>
      <c r="P42" s="4">
        <f>SUM('5yr'!S48:U48)</f>
        <v>268500</v>
      </c>
      <c r="Q42" s="4">
        <f>SUM('5yr'!V48:X48)</f>
        <v>268500</v>
      </c>
      <c r="R42" s="4">
        <f>SUM('5yr'!Y48:AA48)</f>
        <v>268500</v>
      </c>
      <c r="S42" s="124">
        <f t="shared" si="13"/>
        <v>1074000</v>
      </c>
      <c r="T42" s="4">
        <f>SUM('5yr'!AC48:AE48)</f>
        <v>268500</v>
      </c>
      <c r="U42" s="4">
        <f>SUM('5yr'!AD48:AF48)</f>
        <v>268500</v>
      </c>
      <c r="V42" s="4">
        <f>SUM('5yr'!AE48:AG48)</f>
        <v>268500</v>
      </c>
      <c r="W42" s="4">
        <f>SUM('5yr'!AF48:AH48)</f>
        <v>268500</v>
      </c>
      <c r="X42" s="124">
        <f t="shared" si="9"/>
        <v>1074000</v>
      </c>
      <c r="Y42" s="4">
        <f>SUM('5yr'!AP48:AR48)</f>
        <v>268500</v>
      </c>
      <c r="Z42" s="4">
        <f>SUM('5yr'!AQ48:AS48)</f>
        <v>268500</v>
      </c>
      <c r="AA42" s="4">
        <f>SUM('5yr'!AR48:AT48)</f>
        <v>268500</v>
      </c>
      <c r="AB42" s="4">
        <f>SUM('5yr'!AS48:AU48)</f>
        <v>268500</v>
      </c>
      <c r="AC42" s="124">
        <f t="shared" ref="AC42:AC48" si="14">SUM(Y42:AB42)</f>
        <v>1074000</v>
      </c>
      <c r="AD42" s="4">
        <f>SUM('5yr'!BC48:BE48)</f>
        <v>268500</v>
      </c>
      <c r="AE42" s="4">
        <f>SUM('5yr'!BD48:BF48)</f>
        <v>268500</v>
      </c>
      <c r="AF42" s="4">
        <f>SUM('5yr'!BE48:BG48)</f>
        <v>268500</v>
      </c>
      <c r="AG42" s="4">
        <f>SUM('5yr'!BF48:BH48)</f>
        <v>268500</v>
      </c>
      <c r="AH42" s="410">
        <f t="shared" si="11"/>
        <v>1074000</v>
      </c>
      <c r="AI42" s="4"/>
      <c r="AJ42" s="4"/>
      <c r="AM42" s="4"/>
      <c r="AN42" s="4"/>
      <c r="AO42" s="4"/>
      <c r="AP42" s="4"/>
      <c r="AQ42" s="4"/>
      <c r="AS42" s="4"/>
      <c r="AT42" s="14"/>
      <c r="AU42" s="4"/>
      <c r="AV42" s="4"/>
      <c r="AW42" s="4"/>
      <c r="AX42" s="4"/>
      <c r="AY42" s="4"/>
    </row>
    <row r="43" spans="1:51" x14ac:dyDescent="0.2">
      <c r="A43" s="14" t="str">
        <f>+'5yr'!B49</f>
        <v>Repairs &amp; Maintenance</v>
      </c>
      <c r="B43" s="14">
        <f>'5yr'!C49</f>
        <v>3873.5625</v>
      </c>
      <c r="C43" s="14">
        <f>'5yr'!D49</f>
        <v>3873.5625</v>
      </c>
      <c r="D43" s="14">
        <f>'5yr'!E49</f>
        <v>3873.5625</v>
      </c>
      <c r="E43" s="14">
        <f>'5yr'!F49</f>
        <v>3873.5625</v>
      </c>
      <c r="F43" s="14">
        <f>'5yr'!G49</f>
        <v>3873.5625</v>
      </c>
      <c r="G43" s="14">
        <f>'5yr'!H49</f>
        <v>3873.5625</v>
      </c>
      <c r="H43" s="14">
        <f>'5yr'!I49</f>
        <v>3873.5625</v>
      </c>
      <c r="I43" s="14">
        <f>'5yr'!J49</f>
        <v>3873.5625</v>
      </c>
      <c r="J43" s="14">
        <f>'5yr'!K49</f>
        <v>3873.5625</v>
      </c>
      <c r="K43" s="14">
        <f>'5yr'!L49</f>
        <v>3873.5625</v>
      </c>
      <c r="L43" s="14">
        <f>'5yr'!M49</f>
        <v>3873.5625</v>
      </c>
      <c r="M43" s="14">
        <f>'5yr'!N49</f>
        <v>3873.5625</v>
      </c>
      <c r="N43" s="124">
        <f t="shared" si="12"/>
        <v>46482.75</v>
      </c>
      <c r="O43" s="4">
        <f>SUM('5yr'!P49:R49)</f>
        <v>12266.28125</v>
      </c>
      <c r="P43" s="4">
        <f>SUM('5yr'!S49:U49)</f>
        <v>12266.28125</v>
      </c>
      <c r="Q43" s="4">
        <f>SUM('5yr'!V49:X49)</f>
        <v>12266.28125</v>
      </c>
      <c r="R43" s="4">
        <f>SUM('5yr'!Y49:AA49)</f>
        <v>12266.28125</v>
      </c>
      <c r="S43" s="124">
        <f t="shared" si="13"/>
        <v>49065.125</v>
      </c>
      <c r="T43" s="4">
        <f>SUM('5yr'!AC49:AE49)</f>
        <v>13653.28125</v>
      </c>
      <c r="U43" s="4">
        <f>SUM('5yr'!AD49:AF49)</f>
        <v>13653.28125</v>
      </c>
      <c r="V43" s="4">
        <f>SUM('5yr'!AE49:AG49)</f>
        <v>13653.28125</v>
      </c>
      <c r="W43" s="4">
        <f>SUM('5yr'!AF49:AH49)</f>
        <v>13653.28125</v>
      </c>
      <c r="X43" s="124">
        <f t="shared" si="9"/>
        <v>54613.125</v>
      </c>
      <c r="Y43" s="4">
        <f>SUM('5yr'!AP49:AR49)</f>
        <v>14303.4375</v>
      </c>
      <c r="Z43" s="4">
        <f>SUM('5yr'!AQ49:AS49)</f>
        <v>14303.4375</v>
      </c>
      <c r="AA43" s="4">
        <f>SUM('5yr'!AR49:AT49)</f>
        <v>14303.4375</v>
      </c>
      <c r="AB43" s="4">
        <f>SUM('5yr'!AS49:AU49)</f>
        <v>14303.4375</v>
      </c>
      <c r="AC43" s="124">
        <f t="shared" si="14"/>
        <v>57213.75</v>
      </c>
      <c r="AD43" s="4">
        <f>SUM('5yr'!BC49:BE49)</f>
        <v>15603.75</v>
      </c>
      <c r="AE43" s="4">
        <f>SUM('5yr'!BD49:BF49)</f>
        <v>15603.75</v>
      </c>
      <c r="AF43" s="4">
        <f>SUM('5yr'!BE49:BG49)</f>
        <v>15603.75</v>
      </c>
      <c r="AG43" s="4">
        <f>SUM('5yr'!BF49:BH49)</f>
        <v>15603.75</v>
      </c>
      <c r="AH43" s="124">
        <f t="shared" si="11"/>
        <v>62415</v>
      </c>
      <c r="AI43" s="4"/>
      <c r="AJ43" s="4"/>
      <c r="AM43" s="4"/>
      <c r="AN43" s="4"/>
      <c r="AO43" s="4"/>
      <c r="AP43" s="4"/>
      <c r="AQ43" s="4"/>
      <c r="AS43" s="4"/>
      <c r="AT43" s="14"/>
      <c r="AU43" s="4"/>
      <c r="AV43" s="4"/>
      <c r="AW43" s="4"/>
      <c r="AX43" s="4"/>
      <c r="AY43" s="4"/>
    </row>
    <row r="44" spans="1:51" x14ac:dyDescent="0.2">
      <c r="A44" s="14" t="str">
        <f>+'5yr'!B50</f>
        <v>Property Taxes &amp; Licenses</v>
      </c>
      <c r="B44" s="14">
        <f>'5yr'!C50</f>
        <v>11916.666666666666</v>
      </c>
      <c r="C44" s="14">
        <f>'5yr'!D50</f>
        <v>11916.666666666666</v>
      </c>
      <c r="D44" s="14">
        <f>'5yr'!E50</f>
        <v>11916.666666666666</v>
      </c>
      <c r="E44" s="14">
        <f>'5yr'!F50</f>
        <v>11916.666666666666</v>
      </c>
      <c r="F44" s="14">
        <f>'5yr'!G50</f>
        <v>11916.666666666666</v>
      </c>
      <c r="G44" s="14">
        <f>'5yr'!H50</f>
        <v>11916.666666666666</v>
      </c>
      <c r="H44" s="14">
        <f>'5yr'!I50</f>
        <v>11916.666666666666</v>
      </c>
      <c r="I44" s="14">
        <f>'5yr'!J50</f>
        <v>11916.666666666666</v>
      </c>
      <c r="J44" s="14">
        <f>'5yr'!K50</f>
        <v>11916.666666666666</v>
      </c>
      <c r="K44" s="14">
        <f>'5yr'!L50</f>
        <v>11916.666666666666</v>
      </c>
      <c r="L44" s="14">
        <f>'5yr'!M50</f>
        <v>11916.666666666666</v>
      </c>
      <c r="M44" s="14">
        <f>'5yr'!N50</f>
        <v>11916.666666666666</v>
      </c>
      <c r="N44" s="124">
        <f t="shared" si="12"/>
        <v>143000</v>
      </c>
      <c r="O44" s="4">
        <f>SUM('5yr'!P50:R50)</f>
        <v>35750</v>
      </c>
      <c r="P44" s="4">
        <f>SUM('5yr'!S50:U50)</f>
        <v>35750</v>
      </c>
      <c r="Q44" s="4">
        <f>SUM('5yr'!V50:X50)</f>
        <v>35750</v>
      </c>
      <c r="R44" s="4">
        <f>SUM('5yr'!Y50:AA50)</f>
        <v>35750</v>
      </c>
      <c r="S44" s="124">
        <f t="shared" si="13"/>
        <v>143000</v>
      </c>
      <c r="T44" s="4">
        <f>SUM('5yr'!AC50:AE50)</f>
        <v>35750</v>
      </c>
      <c r="U44" s="4">
        <f>SUM('5yr'!AD50:AF50)</f>
        <v>35750</v>
      </c>
      <c r="V44" s="4">
        <f>SUM('5yr'!AE50:AG50)</f>
        <v>35750</v>
      </c>
      <c r="W44" s="4">
        <f>SUM('5yr'!AF50:AH50)</f>
        <v>35750</v>
      </c>
      <c r="X44" s="124">
        <f t="shared" si="9"/>
        <v>143000</v>
      </c>
      <c r="Y44" s="4">
        <f>SUM('5yr'!AP50:AR50)</f>
        <v>35750</v>
      </c>
      <c r="Z44" s="4">
        <f>SUM('5yr'!AQ50:AS50)</f>
        <v>35750</v>
      </c>
      <c r="AA44" s="4">
        <f>SUM('5yr'!AR50:AT50)</f>
        <v>35750</v>
      </c>
      <c r="AB44" s="4">
        <f>SUM('5yr'!AS50:AU50)</f>
        <v>35750</v>
      </c>
      <c r="AC44" s="124">
        <f t="shared" si="14"/>
        <v>143000</v>
      </c>
      <c r="AD44" s="4">
        <f>SUM('5yr'!BC50:BE50)</f>
        <v>35750</v>
      </c>
      <c r="AE44" s="4">
        <f>SUM('5yr'!BD50:BF50)</f>
        <v>35750</v>
      </c>
      <c r="AF44" s="4">
        <f>SUM('5yr'!BE50:BG50)</f>
        <v>35750</v>
      </c>
      <c r="AG44" s="4">
        <f>SUM('5yr'!BF50:BH50)</f>
        <v>35750</v>
      </c>
      <c r="AH44" s="124">
        <f t="shared" si="11"/>
        <v>143000</v>
      </c>
      <c r="AI44" s="4"/>
      <c r="AJ44" s="4"/>
      <c r="AM44" s="4"/>
      <c r="AN44" s="4"/>
      <c r="AO44" s="4"/>
      <c r="AP44" s="4"/>
      <c r="AQ44" s="4"/>
      <c r="AS44" s="4"/>
      <c r="AT44" s="14"/>
      <c r="AU44" s="4"/>
      <c r="AV44" s="4"/>
      <c r="AW44" s="4"/>
      <c r="AX44" s="4"/>
      <c r="AY44" s="4"/>
    </row>
    <row r="45" spans="1:51" x14ac:dyDescent="0.2">
      <c r="A45" s="14" t="str">
        <f>+'5yr'!B51</f>
        <v>Mobile Phone</v>
      </c>
      <c r="B45" s="14">
        <f>'5yr'!C51</f>
        <v>774.71249999999998</v>
      </c>
      <c r="C45" s="14">
        <f>'5yr'!D51</f>
        <v>774.71249999999998</v>
      </c>
      <c r="D45" s="14">
        <f>'5yr'!E51</f>
        <v>774.71249999999998</v>
      </c>
      <c r="E45" s="14">
        <f>'5yr'!F51</f>
        <v>774.71249999999998</v>
      </c>
      <c r="F45" s="14">
        <f>'5yr'!G51</f>
        <v>774.71249999999998</v>
      </c>
      <c r="G45" s="14">
        <f>'5yr'!H51</f>
        <v>774.71249999999998</v>
      </c>
      <c r="H45" s="14">
        <f>'5yr'!I51</f>
        <v>774.71249999999998</v>
      </c>
      <c r="I45" s="14">
        <f>'5yr'!J51</f>
        <v>774.71249999999998</v>
      </c>
      <c r="J45" s="14">
        <f>'5yr'!K51</f>
        <v>774.71249999999998</v>
      </c>
      <c r="K45" s="14">
        <f>'5yr'!L51</f>
        <v>774.71249999999998</v>
      </c>
      <c r="L45" s="14">
        <f>'5yr'!M51</f>
        <v>774.71249999999998</v>
      </c>
      <c r="M45" s="14">
        <f>'5yr'!N51</f>
        <v>774.71249999999998</v>
      </c>
      <c r="N45" s="124">
        <f>SUM(B45:M45)</f>
        <v>9296.5499999999975</v>
      </c>
      <c r="O45" s="4">
        <f>SUM('5yr'!P51:R51)</f>
        <v>2453.2562499999999</v>
      </c>
      <c r="P45" s="4">
        <f>SUM('5yr'!S51:U51)</f>
        <v>2453.2562499999999</v>
      </c>
      <c r="Q45" s="4">
        <f>SUM('5yr'!V51:X51)</f>
        <v>2453.2562499999999</v>
      </c>
      <c r="R45" s="4">
        <f>SUM('5yr'!Y51:AA51)</f>
        <v>2453.2562499999999</v>
      </c>
      <c r="S45" s="124">
        <f t="shared" si="13"/>
        <v>9813.0249999999996</v>
      </c>
      <c r="T45" s="4">
        <f>SUM('5yr'!AC51:AE51)</f>
        <v>2730.65625</v>
      </c>
      <c r="U45" s="4">
        <f>SUM('5yr'!AD51:AF51)</f>
        <v>2730.65625</v>
      </c>
      <c r="V45" s="4">
        <f>SUM('5yr'!AE51:AG51)</f>
        <v>2730.65625</v>
      </c>
      <c r="W45" s="4">
        <f>SUM('5yr'!AF51:AH51)</f>
        <v>2730.65625</v>
      </c>
      <c r="X45" s="124">
        <f t="shared" si="9"/>
        <v>10922.625</v>
      </c>
      <c r="Y45" s="4">
        <f>SUM('5yr'!AP51:AR51)</f>
        <v>2860.6875</v>
      </c>
      <c r="Z45" s="4">
        <f>SUM('5yr'!AQ51:AS51)</f>
        <v>2860.6875</v>
      </c>
      <c r="AA45" s="4">
        <f>SUM('5yr'!AR51:AT51)</f>
        <v>2860.6875</v>
      </c>
      <c r="AB45" s="4">
        <f>SUM('5yr'!AS51:AU51)</f>
        <v>2860.6875</v>
      </c>
      <c r="AC45" s="124">
        <f t="shared" si="14"/>
        <v>11442.75</v>
      </c>
      <c r="AD45" s="4">
        <f>SUM('5yr'!BC51:BE51)</f>
        <v>3120.75</v>
      </c>
      <c r="AE45" s="4">
        <f>SUM('5yr'!BD51:BF51)</f>
        <v>3120.75</v>
      </c>
      <c r="AF45" s="4">
        <f>SUM('5yr'!BE51:BG51)</f>
        <v>3120.75</v>
      </c>
      <c r="AG45" s="4">
        <f>SUM('5yr'!BF51:BH51)</f>
        <v>3120.75</v>
      </c>
      <c r="AH45" s="124">
        <f t="shared" si="11"/>
        <v>12483</v>
      </c>
      <c r="AI45" s="4"/>
      <c r="AJ45" s="4"/>
      <c r="AM45" s="4"/>
      <c r="AN45" s="4"/>
      <c r="AO45" s="4"/>
      <c r="AP45" s="4"/>
      <c r="AQ45" s="4"/>
      <c r="AS45" s="4"/>
      <c r="AT45" s="14"/>
      <c r="AU45" s="4"/>
      <c r="AV45" s="4"/>
      <c r="AW45" s="4"/>
      <c r="AX45" s="4"/>
      <c r="AY45" s="4"/>
    </row>
    <row r="46" spans="1:51" x14ac:dyDescent="0.2">
      <c r="A46" s="14" t="str">
        <f>+'5yr'!B52</f>
        <v>Television &amp; Internet</v>
      </c>
      <c r="B46" s="14">
        <f>'5yr'!C52</f>
        <v>3098.85</v>
      </c>
      <c r="C46" s="14">
        <f>'5yr'!D52</f>
        <v>3098.85</v>
      </c>
      <c r="D46" s="14">
        <f>'5yr'!E52</f>
        <v>3098.85</v>
      </c>
      <c r="E46" s="14">
        <f>'5yr'!F52</f>
        <v>3098.85</v>
      </c>
      <c r="F46" s="14">
        <f>'5yr'!G52</f>
        <v>3098.85</v>
      </c>
      <c r="G46" s="14">
        <f>'5yr'!H52</f>
        <v>3098.85</v>
      </c>
      <c r="H46" s="14">
        <f>'5yr'!I52</f>
        <v>3098.85</v>
      </c>
      <c r="I46" s="14">
        <f>'5yr'!J52</f>
        <v>3098.85</v>
      </c>
      <c r="J46" s="14">
        <f>'5yr'!K52</f>
        <v>3098.85</v>
      </c>
      <c r="K46" s="14">
        <f>'5yr'!L52</f>
        <v>3098.85</v>
      </c>
      <c r="L46" s="14">
        <f>'5yr'!M52</f>
        <v>3098.85</v>
      </c>
      <c r="M46" s="14">
        <f>'5yr'!N52</f>
        <v>3098.85</v>
      </c>
      <c r="N46" s="124">
        <f>SUM(B46:M46)</f>
        <v>37186.19999999999</v>
      </c>
      <c r="O46" s="4">
        <f>SUM('5yr'!P52:R52)</f>
        <v>9813.0249999999996</v>
      </c>
      <c r="P46" s="4">
        <f>SUM('5yr'!S52:U52)</f>
        <v>9813.0249999999996</v>
      </c>
      <c r="Q46" s="4">
        <f>SUM('5yr'!V52:X52)</f>
        <v>9813.0249999999996</v>
      </c>
      <c r="R46" s="4">
        <f>SUM('5yr'!Y52:AA52)</f>
        <v>9813.0249999999996</v>
      </c>
      <c r="S46" s="124">
        <f>SUM(O46:R46)</f>
        <v>39252.1</v>
      </c>
      <c r="T46" s="4">
        <f>SUM('5yr'!AC52:AE52)</f>
        <v>10922.625</v>
      </c>
      <c r="U46" s="4">
        <f>SUM('5yr'!AD52:AF52)</f>
        <v>10922.625</v>
      </c>
      <c r="V46" s="4">
        <f>SUM('5yr'!AE52:AG52)</f>
        <v>10922.625</v>
      </c>
      <c r="W46" s="4">
        <f>SUM('5yr'!AF52:AH52)</f>
        <v>10922.625</v>
      </c>
      <c r="X46" s="124">
        <f t="shared" si="9"/>
        <v>43690.5</v>
      </c>
      <c r="Y46" s="4">
        <f>SUM('5yr'!AP52:AR52)</f>
        <v>11442.75</v>
      </c>
      <c r="Z46" s="4">
        <f>SUM('5yr'!AQ52:AS52)</f>
        <v>11442.75</v>
      </c>
      <c r="AA46" s="4">
        <f>SUM('5yr'!AR52:AT52)</f>
        <v>11442.75</v>
      </c>
      <c r="AB46" s="4">
        <f>SUM('5yr'!AS52:AU52)</f>
        <v>11442.75</v>
      </c>
      <c r="AC46" s="124">
        <f t="shared" si="14"/>
        <v>45771</v>
      </c>
      <c r="AD46" s="4">
        <f>SUM('5yr'!BC52:BE52)</f>
        <v>12483</v>
      </c>
      <c r="AE46" s="4">
        <f>SUM('5yr'!BD52:BF52)</f>
        <v>12483</v>
      </c>
      <c r="AF46" s="4">
        <f>SUM('5yr'!BE52:BG52)</f>
        <v>12483</v>
      </c>
      <c r="AG46" s="4">
        <f>SUM('5yr'!BF52:BH52)</f>
        <v>12483</v>
      </c>
      <c r="AH46" s="124">
        <f t="shared" si="11"/>
        <v>49932</v>
      </c>
      <c r="AI46" s="4"/>
      <c r="AJ46" s="4"/>
      <c r="AM46" s="4"/>
      <c r="AN46" s="4"/>
      <c r="AO46" s="4"/>
      <c r="AP46" s="4"/>
      <c r="AQ46" s="4"/>
      <c r="AS46" s="4"/>
      <c r="AT46" s="14"/>
      <c r="AU46" s="4"/>
      <c r="AV46" s="4"/>
      <c r="AW46" s="4"/>
      <c r="AX46" s="4"/>
      <c r="AY46" s="4"/>
    </row>
    <row r="47" spans="1:51" x14ac:dyDescent="0.2">
      <c r="A47" s="14" t="str">
        <f>+'5yr'!B53</f>
        <v>Utilities</v>
      </c>
      <c r="B47" s="14">
        <f>'5yr'!C53</f>
        <v>5810.34375</v>
      </c>
      <c r="C47" s="14">
        <f>'5yr'!D53</f>
        <v>5810.34375</v>
      </c>
      <c r="D47" s="14">
        <f>'5yr'!E53</f>
        <v>5810.34375</v>
      </c>
      <c r="E47" s="14">
        <f>'5yr'!F53</f>
        <v>5810.34375</v>
      </c>
      <c r="F47" s="14">
        <f>'5yr'!G53</f>
        <v>5810.34375</v>
      </c>
      <c r="G47" s="14">
        <f>'5yr'!H53</f>
        <v>5810.34375</v>
      </c>
      <c r="H47" s="14">
        <f>'5yr'!I53</f>
        <v>5810.34375</v>
      </c>
      <c r="I47" s="14">
        <f>'5yr'!J53</f>
        <v>5810.34375</v>
      </c>
      <c r="J47" s="14">
        <f>'5yr'!K53</f>
        <v>5810.34375</v>
      </c>
      <c r="K47" s="14">
        <f>'5yr'!L53</f>
        <v>5810.34375</v>
      </c>
      <c r="L47" s="14">
        <f>'5yr'!M53</f>
        <v>5810.34375</v>
      </c>
      <c r="M47" s="14">
        <f>'5yr'!N53</f>
        <v>5810.34375</v>
      </c>
      <c r="N47" s="124">
        <f>SUM(B47:M47)</f>
        <v>69724.125</v>
      </c>
      <c r="O47" s="4">
        <f>SUM('5yr'!P53:R53)</f>
        <v>18399.421874999996</v>
      </c>
      <c r="P47" s="4">
        <f>SUM('5yr'!S53:U53)</f>
        <v>18399.421874999996</v>
      </c>
      <c r="Q47" s="4">
        <f>SUM('5yr'!V53:X53)</f>
        <v>18399.421874999996</v>
      </c>
      <c r="R47" s="4">
        <f>SUM('5yr'!Y53:AA53)</f>
        <v>18399.421874999996</v>
      </c>
      <c r="S47" s="124">
        <f>SUM(O47:R47)</f>
        <v>73597.687499999985</v>
      </c>
      <c r="T47" s="4">
        <f>SUM('5yr'!AC53:AE53)</f>
        <v>20479.921875</v>
      </c>
      <c r="U47" s="4">
        <f>SUM('5yr'!AD53:AF53)</f>
        <v>20479.921875</v>
      </c>
      <c r="V47" s="4">
        <f>SUM('5yr'!AE53:AG53)</f>
        <v>20479.921875</v>
      </c>
      <c r="W47" s="4">
        <f>SUM('5yr'!AF53:AH53)</f>
        <v>20479.921875</v>
      </c>
      <c r="X47" s="124">
        <f t="shared" si="9"/>
        <v>81919.6875</v>
      </c>
      <c r="Y47" s="4">
        <f>SUM('5yr'!AP53:AR53)</f>
        <v>21455.15625</v>
      </c>
      <c r="Z47" s="4">
        <f>SUM('5yr'!AQ53:AS53)</f>
        <v>21455.15625</v>
      </c>
      <c r="AA47" s="4">
        <f>SUM('5yr'!AR53:AT53)</f>
        <v>21455.15625</v>
      </c>
      <c r="AB47" s="4">
        <f>SUM('5yr'!AS53:AU53)</f>
        <v>21455.15625</v>
      </c>
      <c r="AC47" s="124">
        <f t="shared" si="14"/>
        <v>85820.625</v>
      </c>
      <c r="AD47" s="4">
        <f>SUM('5yr'!BC53:BE53)</f>
        <v>23405.625</v>
      </c>
      <c r="AE47" s="4">
        <f>SUM('5yr'!BD53:BF53)</f>
        <v>23405.625</v>
      </c>
      <c r="AF47" s="4">
        <f>SUM('5yr'!BE53:BG53)</f>
        <v>23405.625</v>
      </c>
      <c r="AG47" s="4">
        <f>SUM('5yr'!BF53:BH53)</f>
        <v>23405.625</v>
      </c>
      <c r="AH47" s="410">
        <f t="shared" si="11"/>
        <v>93622.5</v>
      </c>
      <c r="AI47" s="4"/>
      <c r="AJ47" s="4"/>
      <c r="AM47" s="4"/>
      <c r="AN47" s="4"/>
      <c r="AO47" s="4"/>
      <c r="AP47" s="4"/>
      <c r="AQ47" s="4"/>
      <c r="AS47" s="4"/>
      <c r="AT47" s="14"/>
      <c r="AU47" s="4"/>
      <c r="AV47" s="4"/>
      <c r="AW47" s="4"/>
      <c r="AX47" s="4"/>
      <c r="AY47" s="4"/>
    </row>
    <row r="48" spans="1:51" x14ac:dyDescent="0.2">
      <c r="A48" s="14" t="str">
        <f>+'5yr'!B54</f>
        <v>Waste Disposal</v>
      </c>
      <c r="B48" s="14">
        <f>'5yr'!C54</f>
        <v>1936.78125</v>
      </c>
      <c r="C48" s="14">
        <f>'5yr'!D54</f>
        <v>1936.78125</v>
      </c>
      <c r="D48" s="14">
        <f>'5yr'!E54</f>
        <v>1936.78125</v>
      </c>
      <c r="E48" s="14">
        <f>'5yr'!F54</f>
        <v>1936.78125</v>
      </c>
      <c r="F48" s="14">
        <f>'5yr'!G54</f>
        <v>1936.78125</v>
      </c>
      <c r="G48" s="14">
        <f>'5yr'!H54</f>
        <v>1936.78125</v>
      </c>
      <c r="H48" s="14">
        <f>'5yr'!I54</f>
        <v>1936.78125</v>
      </c>
      <c r="I48" s="14">
        <f>'5yr'!J54</f>
        <v>1936.78125</v>
      </c>
      <c r="J48" s="14">
        <f>'5yr'!K54</f>
        <v>1936.78125</v>
      </c>
      <c r="K48" s="14">
        <f>'5yr'!L54</f>
        <v>1936.78125</v>
      </c>
      <c r="L48" s="14">
        <f>'5yr'!M54</f>
        <v>1936.78125</v>
      </c>
      <c r="M48" s="14">
        <f>'5yr'!N54</f>
        <v>1936.78125</v>
      </c>
      <c r="N48" s="124">
        <f>SUM(B48:M48)</f>
        <v>23241.375</v>
      </c>
      <c r="O48" s="4">
        <f>SUM('5yr'!P54:R54)</f>
        <v>6133.140625</v>
      </c>
      <c r="P48" s="4">
        <f>SUM('5yr'!S54:U54)</f>
        <v>6133.140625</v>
      </c>
      <c r="Q48" s="4">
        <f>SUM('5yr'!V54:X54)</f>
        <v>6133.140625</v>
      </c>
      <c r="R48" s="4">
        <f>SUM('5yr'!Y54:AA54)</f>
        <v>6133.140625</v>
      </c>
      <c r="S48" s="124">
        <f>SUM(O48:R48)</f>
        <v>24532.5625</v>
      </c>
      <c r="T48" s="4">
        <f>SUM('5yr'!AC54:AE54)</f>
        <v>6826.640625</v>
      </c>
      <c r="U48" s="4">
        <f>SUM('5yr'!AD54:AF54)</f>
        <v>6826.640625</v>
      </c>
      <c r="V48" s="4">
        <f>SUM('5yr'!AE54:AG54)</f>
        <v>6826.640625</v>
      </c>
      <c r="W48" s="4">
        <f>SUM('5yr'!AF54:AH54)</f>
        <v>6826.640625</v>
      </c>
      <c r="X48" s="124">
        <f t="shared" si="9"/>
        <v>27306.5625</v>
      </c>
      <c r="Y48" s="4">
        <f>SUM('5yr'!AP54:AR54)</f>
        <v>7151.71875</v>
      </c>
      <c r="Z48" s="4">
        <f>SUM('5yr'!AQ54:AS54)</f>
        <v>7151.71875</v>
      </c>
      <c r="AA48" s="4">
        <f>SUM('5yr'!AR54:AT54)</f>
        <v>7151.71875</v>
      </c>
      <c r="AB48" s="4">
        <f>SUM('5yr'!AS54:AU54)</f>
        <v>7151.71875</v>
      </c>
      <c r="AC48" s="124">
        <f t="shared" si="14"/>
        <v>28606.875</v>
      </c>
      <c r="AD48" s="4">
        <f>SUM('5yr'!BC54:BE54)</f>
        <v>7801.875</v>
      </c>
      <c r="AE48" s="4">
        <f>SUM('5yr'!BD54:BF54)</f>
        <v>7801.875</v>
      </c>
      <c r="AF48" s="4">
        <f>SUM('5yr'!BE54:BG54)</f>
        <v>7801.875</v>
      </c>
      <c r="AG48" s="4">
        <f>SUM('5yr'!BF54:BH54)</f>
        <v>7801.875</v>
      </c>
      <c r="AH48" s="124">
        <f t="shared" si="11"/>
        <v>31207.5</v>
      </c>
      <c r="AI48" s="4"/>
      <c r="AJ48" s="4"/>
      <c r="AM48" s="4"/>
      <c r="AN48" s="4"/>
      <c r="AO48" s="4"/>
      <c r="AP48" s="4"/>
      <c r="AQ48" s="4"/>
      <c r="AS48" s="4"/>
      <c r="AT48" s="14"/>
      <c r="AU48" s="4"/>
      <c r="AV48" s="4"/>
      <c r="AW48" s="4"/>
      <c r="AX48" s="4"/>
      <c r="AY48" s="4"/>
    </row>
    <row r="49" spans="1:51" x14ac:dyDescent="0.2">
      <c r="A49" s="14" t="str">
        <f>+'5yr'!B55</f>
        <v>Miscellaneous Expenses</v>
      </c>
      <c r="B49" s="14">
        <f>'5yr'!C55</f>
        <v>1549.425</v>
      </c>
      <c r="C49" s="14">
        <f>'5yr'!D55</f>
        <v>1549.425</v>
      </c>
      <c r="D49" s="14">
        <f>'5yr'!E55</f>
        <v>1549.425</v>
      </c>
      <c r="E49" s="14">
        <f>'5yr'!F55</f>
        <v>1549.425</v>
      </c>
      <c r="F49" s="14">
        <f>'5yr'!G55</f>
        <v>1549.425</v>
      </c>
      <c r="G49" s="14">
        <f>'5yr'!H55</f>
        <v>1549.425</v>
      </c>
      <c r="H49" s="14">
        <f>'5yr'!I55</f>
        <v>1549.425</v>
      </c>
      <c r="I49" s="14">
        <f>'5yr'!J55</f>
        <v>1549.425</v>
      </c>
      <c r="J49" s="14">
        <f>'5yr'!K55</f>
        <v>1549.425</v>
      </c>
      <c r="K49" s="14">
        <f>'5yr'!L55</f>
        <v>1549.425</v>
      </c>
      <c r="L49" s="14">
        <f>'5yr'!M55</f>
        <v>1549.425</v>
      </c>
      <c r="M49" s="14">
        <f>'5yr'!N55</f>
        <v>1549.425</v>
      </c>
      <c r="N49" s="124">
        <f t="shared" ref="N49:N72" si="15">SUM(B49:M49)</f>
        <v>18593.099999999995</v>
      </c>
      <c r="O49" s="4">
        <f>SUM('5yr'!P55:R55)</f>
        <v>4906.5124999999998</v>
      </c>
      <c r="P49" s="4">
        <f>SUM('5yr'!S55:U55)</f>
        <v>4906.5124999999998</v>
      </c>
      <c r="Q49" s="4">
        <f>SUM('5yr'!V55:X55)</f>
        <v>4906.5124999999998</v>
      </c>
      <c r="R49" s="4">
        <f>SUM('5yr'!Y55:AA55)</f>
        <v>4906.5124999999998</v>
      </c>
      <c r="S49" s="124">
        <f t="shared" ref="S49:S72" si="16">SUM(O49:R49)</f>
        <v>19626.05</v>
      </c>
      <c r="T49" s="4">
        <f>SUM('5yr'!AC55:AE55)</f>
        <v>5461.3125</v>
      </c>
      <c r="U49" s="4">
        <f>SUM('5yr'!AD55:AF55)</f>
        <v>5461.3125</v>
      </c>
      <c r="V49" s="4">
        <f>SUM('5yr'!AE55:AG55)</f>
        <v>5461.3125</v>
      </c>
      <c r="W49" s="4">
        <f>SUM('5yr'!AF55:AH55)</f>
        <v>5461.3125</v>
      </c>
      <c r="X49" s="124">
        <f t="shared" si="9"/>
        <v>21845.25</v>
      </c>
      <c r="Y49" s="4">
        <f>SUM('5yr'!AP55:AR55)</f>
        <v>5721.375</v>
      </c>
      <c r="Z49" s="4">
        <f>SUM('5yr'!AQ55:AS55)</f>
        <v>5721.375</v>
      </c>
      <c r="AA49" s="4">
        <f>SUM('5yr'!AR55:AT55)</f>
        <v>5721.375</v>
      </c>
      <c r="AB49" s="4">
        <f>SUM('5yr'!AS55:AU55)</f>
        <v>5721.375</v>
      </c>
      <c r="AC49" s="124">
        <f t="shared" ref="AC49:AC72" si="17">SUM(Y49:AB49)</f>
        <v>22885.5</v>
      </c>
      <c r="AD49" s="4">
        <f>SUM('5yr'!BC55:BE55)</f>
        <v>6241.5</v>
      </c>
      <c r="AE49" s="4">
        <f>SUM('5yr'!BD55:BF55)</f>
        <v>6241.5</v>
      </c>
      <c r="AF49" s="4">
        <f>SUM('5yr'!BE55:BG55)</f>
        <v>6241.5</v>
      </c>
      <c r="AG49" s="4">
        <f>SUM('5yr'!BF55:BH55)</f>
        <v>6241.5</v>
      </c>
      <c r="AH49" s="124">
        <f t="shared" si="11"/>
        <v>24966</v>
      </c>
      <c r="AI49" s="4"/>
      <c r="AJ49" s="4"/>
      <c r="AM49" s="4"/>
      <c r="AN49" s="4"/>
      <c r="AO49" s="4"/>
      <c r="AP49" s="4"/>
      <c r="AQ49" s="4"/>
      <c r="AS49" s="4"/>
      <c r="AT49" s="14"/>
      <c r="AU49" s="4"/>
      <c r="AV49" s="4"/>
      <c r="AW49" s="4"/>
      <c r="AX49" s="4"/>
      <c r="AY49" s="4"/>
    </row>
    <row r="50" spans="1:51" x14ac:dyDescent="0.2">
      <c r="A50" s="14" t="str">
        <f>+'5yr'!B56</f>
        <v>Auto Expense</v>
      </c>
      <c r="B50" s="14">
        <f>'5yr'!C56</f>
        <v>3098.85</v>
      </c>
      <c r="C50" s="14">
        <f>'5yr'!D56</f>
        <v>3098.85</v>
      </c>
      <c r="D50" s="14">
        <f>'5yr'!E56</f>
        <v>3098.85</v>
      </c>
      <c r="E50" s="14">
        <f>'5yr'!F56</f>
        <v>3098.85</v>
      </c>
      <c r="F50" s="14">
        <f>'5yr'!G56</f>
        <v>3098.85</v>
      </c>
      <c r="G50" s="14">
        <f>'5yr'!H56</f>
        <v>3098.85</v>
      </c>
      <c r="H50" s="14">
        <f>'5yr'!I56</f>
        <v>3098.85</v>
      </c>
      <c r="I50" s="14">
        <f>'5yr'!J56</f>
        <v>3098.85</v>
      </c>
      <c r="J50" s="14">
        <f>'5yr'!K56</f>
        <v>3098.85</v>
      </c>
      <c r="K50" s="14">
        <f>'5yr'!L56</f>
        <v>3098.85</v>
      </c>
      <c r="L50" s="14">
        <f>'5yr'!M56</f>
        <v>3098.85</v>
      </c>
      <c r="M50" s="14">
        <f>'5yr'!N56</f>
        <v>3098.85</v>
      </c>
      <c r="N50" s="124">
        <f t="shared" si="15"/>
        <v>37186.19999999999</v>
      </c>
      <c r="O50" s="4">
        <f>SUM('5yr'!P56:R56)</f>
        <v>9813.0249999999996</v>
      </c>
      <c r="P50" s="4">
        <f>SUM('5yr'!S56:U56)</f>
        <v>9813.0249999999996</v>
      </c>
      <c r="Q50" s="4">
        <f>SUM('5yr'!V56:X56)</f>
        <v>9813.0249999999996</v>
      </c>
      <c r="R50" s="4">
        <f>SUM('5yr'!Y56:AA56)</f>
        <v>9813.0249999999996</v>
      </c>
      <c r="S50" s="124">
        <f t="shared" si="16"/>
        <v>39252.1</v>
      </c>
      <c r="T50" s="4">
        <f>SUM('5yr'!AC56:AE56)</f>
        <v>10922.625</v>
      </c>
      <c r="U50" s="4">
        <f>SUM('5yr'!AD56:AF56)</f>
        <v>10922.625</v>
      </c>
      <c r="V50" s="4">
        <f>SUM('5yr'!AE56:AG56)</f>
        <v>10922.625</v>
      </c>
      <c r="W50" s="4">
        <f>SUM('5yr'!AF56:AH56)</f>
        <v>10922.625</v>
      </c>
      <c r="X50" s="124">
        <f t="shared" si="9"/>
        <v>43690.5</v>
      </c>
      <c r="Y50" s="4">
        <f>SUM('5yr'!AP56:AR56)</f>
        <v>11442.75</v>
      </c>
      <c r="Z50" s="4">
        <f>SUM('5yr'!AQ56:AS56)</f>
        <v>11442.75</v>
      </c>
      <c r="AA50" s="4">
        <f>SUM('5yr'!AR56:AT56)</f>
        <v>11442.75</v>
      </c>
      <c r="AB50" s="4">
        <f>SUM('5yr'!AS56:AU56)</f>
        <v>11442.75</v>
      </c>
      <c r="AC50" s="124">
        <f t="shared" si="17"/>
        <v>45771</v>
      </c>
      <c r="AD50" s="4">
        <f>SUM('5yr'!BC56:BE56)</f>
        <v>12483</v>
      </c>
      <c r="AE50" s="4">
        <f>SUM('5yr'!BD56:BF56)</f>
        <v>12483</v>
      </c>
      <c r="AF50" s="4">
        <f>SUM('5yr'!BE56:BG56)</f>
        <v>12483</v>
      </c>
      <c r="AG50" s="4">
        <f>SUM('5yr'!BF56:BH56)</f>
        <v>12483</v>
      </c>
      <c r="AH50" s="124">
        <f>SUM(AD50:AG50)</f>
        <v>49932</v>
      </c>
      <c r="AI50" s="4"/>
      <c r="AJ50" s="4"/>
      <c r="AM50" s="4"/>
      <c r="AN50" s="4"/>
      <c r="AO50" s="4"/>
      <c r="AP50" s="4"/>
      <c r="AQ50" s="4"/>
      <c r="AS50" s="4"/>
      <c r="AT50" s="14"/>
      <c r="AU50" s="4"/>
      <c r="AV50" s="4"/>
      <c r="AW50" s="4"/>
      <c r="AX50" s="4"/>
      <c r="AY50" s="4"/>
    </row>
    <row r="51" spans="1:51" x14ac:dyDescent="0.2">
      <c r="A51" s="14" t="str">
        <f>+'5yr'!B57</f>
        <v>Bad Debt</v>
      </c>
      <c r="B51" s="14">
        <f>'5yr'!C57</f>
        <v>5422.9875000000002</v>
      </c>
      <c r="C51" s="14">
        <f>'5yr'!D57</f>
        <v>5422.9875000000002</v>
      </c>
      <c r="D51" s="14">
        <f>'5yr'!E57</f>
        <v>5422.9875000000002</v>
      </c>
      <c r="E51" s="14">
        <f>'5yr'!F57</f>
        <v>5422.9875000000002</v>
      </c>
      <c r="F51" s="14">
        <f>'5yr'!G57</f>
        <v>5422.9875000000002</v>
      </c>
      <c r="G51" s="14">
        <f>'5yr'!H57</f>
        <v>5422.9875000000002</v>
      </c>
      <c r="H51" s="14">
        <f>'5yr'!I57</f>
        <v>5422.9875000000002</v>
      </c>
      <c r="I51" s="14">
        <f>'5yr'!J57</f>
        <v>5422.9875000000002</v>
      </c>
      <c r="J51" s="14">
        <f>'5yr'!K57</f>
        <v>5422.9875000000002</v>
      </c>
      <c r="K51" s="14">
        <f>'5yr'!L57</f>
        <v>5422.9875000000002</v>
      </c>
      <c r="L51" s="14">
        <f>'5yr'!M57</f>
        <v>5422.9875000000002</v>
      </c>
      <c r="M51" s="14">
        <f>'5yr'!N57</f>
        <v>5422.9875000000002</v>
      </c>
      <c r="N51" s="124">
        <f t="shared" si="15"/>
        <v>65075.850000000013</v>
      </c>
      <c r="O51" s="4">
        <f>SUM('5yr'!P57:R57)</f>
        <v>17172.793749999997</v>
      </c>
      <c r="P51" s="4">
        <f>SUM('5yr'!S57:U57)</f>
        <v>17172.793749999997</v>
      </c>
      <c r="Q51" s="4">
        <f>SUM('5yr'!V57:X57)</f>
        <v>17172.793749999997</v>
      </c>
      <c r="R51" s="4">
        <f>SUM('5yr'!Y57:AA57)</f>
        <v>17172.793749999997</v>
      </c>
      <c r="S51" s="124">
        <f t="shared" si="16"/>
        <v>68691.174999999988</v>
      </c>
      <c r="T51" s="4">
        <f>SUM('5yr'!AC57:AE57)</f>
        <v>19114.59375</v>
      </c>
      <c r="U51" s="4">
        <f>SUM('5yr'!AD57:AF57)</f>
        <v>19114.59375</v>
      </c>
      <c r="V51" s="4">
        <f>SUM('5yr'!AE57:AG57)</f>
        <v>19114.59375</v>
      </c>
      <c r="W51" s="4">
        <f>SUM('5yr'!AF57:AH57)</f>
        <v>19114.59375</v>
      </c>
      <c r="X51" s="124">
        <f t="shared" si="9"/>
        <v>76458.375</v>
      </c>
      <c r="Y51" s="4">
        <f>SUM('5yr'!AP57:AR57)</f>
        <v>20024.8125</v>
      </c>
      <c r="Z51" s="4">
        <f>SUM('5yr'!AQ57:AS57)</f>
        <v>20024.8125</v>
      </c>
      <c r="AA51" s="4">
        <f>SUM('5yr'!AR57:AT57)</f>
        <v>20024.8125</v>
      </c>
      <c r="AB51" s="4">
        <f>SUM('5yr'!AS57:AU57)</f>
        <v>20024.8125</v>
      </c>
      <c r="AC51" s="124">
        <f t="shared" si="17"/>
        <v>80099.25</v>
      </c>
      <c r="AD51" s="4">
        <f>SUM('5yr'!BC57:BE57)</f>
        <v>21845.25</v>
      </c>
      <c r="AE51" s="4">
        <f>SUM('5yr'!BD57:BF57)</f>
        <v>21845.25</v>
      </c>
      <c r="AF51" s="4">
        <f>SUM('5yr'!BE57:BG57)</f>
        <v>21845.25</v>
      </c>
      <c r="AG51" s="4">
        <f>SUM('5yr'!BF57:BH57)</f>
        <v>21845.25</v>
      </c>
      <c r="AH51" s="124">
        <f t="shared" si="11"/>
        <v>87381</v>
      </c>
      <c r="AI51" s="4"/>
      <c r="AJ51" s="4"/>
      <c r="AM51" s="4"/>
      <c r="AN51" s="4"/>
      <c r="AO51" s="4"/>
      <c r="AP51" s="4"/>
      <c r="AQ51" s="4"/>
      <c r="AS51" s="4"/>
      <c r="AT51" s="14"/>
      <c r="AU51" s="4"/>
      <c r="AV51" s="4"/>
      <c r="AW51" s="4"/>
      <c r="AX51" s="4"/>
      <c r="AY51" s="4"/>
    </row>
    <row r="52" spans="1:51" x14ac:dyDescent="0.2">
      <c r="A52" s="14" t="str">
        <f>+'5yr'!B58</f>
        <v>Consulting Fees</v>
      </c>
      <c r="B52" s="14">
        <f>'5yr'!C58</f>
        <v>774.71249999999998</v>
      </c>
      <c r="C52" s="14">
        <f>'5yr'!D58</f>
        <v>774.71249999999998</v>
      </c>
      <c r="D52" s="14">
        <f>'5yr'!E58</f>
        <v>774.71249999999998</v>
      </c>
      <c r="E52" s="14">
        <f>'5yr'!F58</f>
        <v>774.71249999999998</v>
      </c>
      <c r="F52" s="14">
        <f>'5yr'!G58</f>
        <v>774.71249999999998</v>
      </c>
      <c r="G52" s="14">
        <f>'5yr'!H58</f>
        <v>774.71249999999998</v>
      </c>
      <c r="H52" s="14">
        <f>'5yr'!I58</f>
        <v>774.71249999999998</v>
      </c>
      <c r="I52" s="14">
        <f>'5yr'!J58</f>
        <v>774.71249999999998</v>
      </c>
      <c r="J52" s="14">
        <f>'5yr'!K58</f>
        <v>774.71249999999998</v>
      </c>
      <c r="K52" s="14">
        <f>'5yr'!L58</f>
        <v>774.71249999999998</v>
      </c>
      <c r="L52" s="14">
        <f>'5yr'!M58</f>
        <v>774.71249999999998</v>
      </c>
      <c r="M52" s="14">
        <f>'5yr'!N58</f>
        <v>774.71249999999998</v>
      </c>
      <c r="N52" s="124">
        <f t="shared" si="15"/>
        <v>9296.5499999999975</v>
      </c>
      <c r="O52" s="4">
        <f>SUM('5yr'!P58:R58)</f>
        <v>2453.2562499999999</v>
      </c>
      <c r="P52" s="4">
        <f>SUM('5yr'!S58:U58)</f>
        <v>2453.2562499999999</v>
      </c>
      <c r="Q52" s="4">
        <f>SUM('5yr'!V58:X58)</f>
        <v>2453.2562499999999</v>
      </c>
      <c r="R52" s="4">
        <f>SUM('5yr'!Y58:AA58)</f>
        <v>2453.2562499999999</v>
      </c>
      <c r="S52" s="124">
        <f t="shared" si="16"/>
        <v>9813.0249999999996</v>
      </c>
      <c r="T52" s="4">
        <f>SUM('5yr'!AC58:AE58)</f>
        <v>2730.65625</v>
      </c>
      <c r="U52" s="4">
        <f>SUM('5yr'!AD58:AF58)</f>
        <v>2730.65625</v>
      </c>
      <c r="V52" s="4">
        <f>SUM('5yr'!AE58:AG58)</f>
        <v>2730.65625</v>
      </c>
      <c r="W52" s="4">
        <f>SUM('5yr'!AF58:AH58)</f>
        <v>2730.65625</v>
      </c>
      <c r="X52" s="124">
        <f t="shared" si="9"/>
        <v>10922.625</v>
      </c>
      <c r="Y52" s="4">
        <f>SUM('5yr'!AP58:AR58)</f>
        <v>2860.6875</v>
      </c>
      <c r="Z52" s="4">
        <f>SUM('5yr'!AQ58:AS58)</f>
        <v>2860.6875</v>
      </c>
      <c r="AA52" s="4">
        <f>SUM('5yr'!AR58:AT58)</f>
        <v>2860.6875</v>
      </c>
      <c r="AB52" s="4">
        <f>SUM('5yr'!AS58:AU58)</f>
        <v>2860.6875</v>
      </c>
      <c r="AC52" s="124">
        <f t="shared" si="17"/>
        <v>11442.75</v>
      </c>
      <c r="AD52" s="4">
        <f>SUM('5yr'!BC58:BE58)</f>
        <v>3120.75</v>
      </c>
      <c r="AE52" s="4">
        <f>SUM('5yr'!BD58:BF58)</f>
        <v>3120.75</v>
      </c>
      <c r="AF52" s="4">
        <f>SUM('5yr'!BE58:BG58)</f>
        <v>3120.75</v>
      </c>
      <c r="AG52" s="4">
        <f>SUM('5yr'!BF58:BH58)</f>
        <v>3120.75</v>
      </c>
      <c r="AH52" s="124">
        <f t="shared" si="11"/>
        <v>12483</v>
      </c>
      <c r="AI52" s="4"/>
      <c r="AJ52" s="4"/>
      <c r="AM52" s="4"/>
      <c r="AN52" s="4"/>
      <c r="AO52" s="4"/>
      <c r="AP52" s="4"/>
      <c r="AQ52" s="4"/>
      <c r="AS52" s="4"/>
      <c r="AT52" s="14"/>
      <c r="AU52" s="4"/>
      <c r="AV52" s="4"/>
      <c r="AW52" s="4"/>
      <c r="AX52" s="4"/>
      <c r="AY52" s="4"/>
    </row>
    <row r="53" spans="1:51" x14ac:dyDescent="0.2">
      <c r="A53" s="14" t="str">
        <f>+'5yr'!B59</f>
        <v>Document Security</v>
      </c>
      <c r="B53" s="14">
        <f>'5yr'!C59</f>
        <v>1549.425</v>
      </c>
      <c r="C53" s="14">
        <f>'5yr'!D59</f>
        <v>1549.425</v>
      </c>
      <c r="D53" s="14">
        <f>'5yr'!E59</f>
        <v>1549.425</v>
      </c>
      <c r="E53" s="14">
        <f>'5yr'!F59</f>
        <v>1549.425</v>
      </c>
      <c r="F53" s="14">
        <f>'5yr'!G59</f>
        <v>1549.425</v>
      </c>
      <c r="G53" s="14">
        <f>'5yr'!H59</f>
        <v>1549.425</v>
      </c>
      <c r="H53" s="14">
        <f>'5yr'!I59</f>
        <v>1549.425</v>
      </c>
      <c r="I53" s="14">
        <f>'5yr'!J59</f>
        <v>1549.425</v>
      </c>
      <c r="J53" s="14">
        <f>'5yr'!K59</f>
        <v>1549.425</v>
      </c>
      <c r="K53" s="14">
        <f>'5yr'!L59</f>
        <v>1549.425</v>
      </c>
      <c r="L53" s="14">
        <f>'5yr'!M59</f>
        <v>1549.425</v>
      </c>
      <c r="M53" s="14">
        <f>'5yr'!N59</f>
        <v>1549.425</v>
      </c>
      <c r="N53" s="124">
        <f t="shared" si="15"/>
        <v>18593.099999999995</v>
      </c>
      <c r="O53" s="4">
        <f>SUM('5yr'!P59:R59)</f>
        <v>4906.5124999999998</v>
      </c>
      <c r="P53" s="4">
        <f>SUM('5yr'!S59:U59)</f>
        <v>4906.5124999999998</v>
      </c>
      <c r="Q53" s="4">
        <f>SUM('5yr'!V59:X59)</f>
        <v>4906.5124999999998</v>
      </c>
      <c r="R53" s="4">
        <f>SUM('5yr'!Y59:AA59)</f>
        <v>4906.5124999999998</v>
      </c>
      <c r="S53" s="124">
        <f t="shared" si="16"/>
        <v>19626.05</v>
      </c>
      <c r="T53" s="4">
        <f>SUM('5yr'!AC59:AE59)</f>
        <v>5461.3125</v>
      </c>
      <c r="U53" s="4">
        <f>SUM('5yr'!AD59:AF59)</f>
        <v>5461.3125</v>
      </c>
      <c r="V53" s="4">
        <f>SUM('5yr'!AE59:AG59)</f>
        <v>5461.3125</v>
      </c>
      <c r="W53" s="4">
        <f>SUM('5yr'!AF59:AH59)</f>
        <v>5461.3125</v>
      </c>
      <c r="X53" s="124">
        <f t="shared" ref="X53:X72" si="18">SUM(T53:W53)</f>
        <v>21845.25</v>
      </c>
      <c r="Y53" s="4">
        <f>SUM('5yr'!AP59:AR59)</f>
        <v>5721.375</v>
      </c>
      <c r="Z53" s="4">
        <f>SUM('5yr'!AQ59:AS59)</f>
        <v>5721.375</v>
      </c>
      <c r="AA53" s="4">
        <f>SUM('5yr'!AR59:AT59)</f>
        <v>5721.375</v>
      </c>
      <c r="AB53" s="4">
        <f>SUM('5yr'!AS59:AU59)</f>
        <v>5721.375</v>
      </c>
      <c r="AC53" s="124">
        <f t="shared" si="17"/>
        <v>22885.5</v>
      </c>
      <c r="AD53" s="4">
        <f>SUM('5yr'!BC59:BE59)</f>
        <v>6241.5</v>
      </c>
      <c r="AE53" s="4">
        <f>SUM('5yr'!BD59:BF59)</f>
        <v>6241.5</v>
      </c>
      <c r="AF53" s="4">
        <f>SUM('5yr'!BE59:BG59)</f>
        <v>6241.5</v>
      </c>
      <c r="AG53" s="4">
        <f>SUM('5yr'!BF59:BH59)</f>
        <v>6241.5</v>
      </c>
      <c r="AH53" s="124">
        <f t="shared" si="11"/>
        <v>24966</v>
      </c>
      <c r="AI53" s="4"/>
      <c r="AJ53" s="4"/>
      <c r="AM53" s="4"/>
      <c r="AN53" s="4"/>
      <c r="AO53" s="4"/>
      <c r="AP53" s="4"/>
      <c r="AQ53" s="4"/>
      <c r="AS53" s="4"/>
      <c r="AT53" s="14"/>
      <c r="AU53" s="4"/>
      <c r="AV53" s="4"/>
      <c r="AW53" s="4"/>
      <c r="AX53" s="4"/>
      <c r="AY53" s="4"/>
    </row>
    <row r="54" spans="1:51" x14ac:dyDescent="0.2">
      <c r="A54" s="14" t="str">
        <f>+'5yr'!B60</f>
        <v>Dues, Books, &amp; Subscriptions</v>
      </c>
      <c r="B54" s="14">
        <f>'5yr'!C60</f>
        <v>774.71249999999998</v>
      </c>
      <c r="C54" s="14">
        <f>'5yr'!D60</f>
        <v>774.71249999999998</v>
      </c>
      <c r="D54" s="14">
        <f>'5yr'!E60</f>
        <v>774.71249999999998</v>
      </c>
      <c r="E54" s="14">
        <f>'5yr'!F60</f>
        <v>774.71249999999998</v>
      </c>
      <c r="F54" s="14">
        <f>'5yr'!G60</f>
        <v>774.71249999999998</v>
      </c>
      <c r="G54" s="14">
        <f>'5yr'!H60</f>
        <v>774.71249999999998</v>
      </c>
      <c r="H54" s="14">
        <f>'5yr'!I60</f>
        <v>774.71249999999998</v>
      </c>
      <c r="I54" s="14">
        <f>'5yr'!J60</f>
        <v>774.71249999999998</v>
      </c>
      <c r="J54" s="14">
        <f>'5yr'!K60</f>
        <v>774.71249999999998</v>
      </c>
      <c r="K54" s="14">
        <f>'5yr'!L60</f>
        <v>774.71249999999998</v>
      </c>
      <c r="L54" s="14">
        <f>'5yr'!M60</f>
        <v>774.71249999999998</v>
      </c>
      <c r="M54" s="14">
        <f>'5yr'!N60</f>
        <v>774.71249999999998</v>
      </c>
      <c r="N54" s="124">
        <f t="shared" si="15"/>
        <v>9296.5499999999975</v>
      </c>
      <c r="O54" s="4">
        <f>SUM('5yr'!P60:R60)</f>
        <v>2453.2562499999999</v>
      </c>
      <c r="P54" s="4">
        <f>SUM('5yr'!S60:U60)</f>
        <v>2453.2562499999999</v>
      </c>
      <c r="Q54" s="4">
        <f>SUM('5yr'!V60:X60)</f>
        <v>2453.2562499999999</v>
      </c>
      <c r="R54" s="4">
        <f>SUM('5yr'!Y60:AA60)</f>
        <v>2453.2562499999999</v>
      </c>
      <c r="S54" s="124">
        <f t="shared" si="16"/>
        <v>9813.0249999999996</v>
      </c>
      <c r="T54" s="4">
        <f>SUM('5yr'!AC60:AE60)</f>
        <v>2730.65625</v>
      </c>
      <c r="U54" s="4">
        <f>SUM('5yr'!AD60:AF60)</f>
        <v>2730.65625</v>
      </c>
      <c r="V54" s="4">
        <f>SUM('5yr'!AE60:AG60)</f>
        <v>2730.65625</v>
      </c>
      <c r="W54" s="4">
        <f>SUM('5yr'!AF60:AH60)</f>
        <v>2730.65625</v>
      </c>
      <c r="X54" s="124">
        <f t="shared" si="18"/>
        <v>10922.625</v>
      </c>
      <c r="Y54" s="4">
        <f>SUM('5yr'!AP60:AR60)</f>
        <v>2860.6875</v>
      </c>
      <c r="Z54" s="4">
        <f>SUM('5yr'!AQ60:AS60)</f>
        <v>2860.6875</v>
      </c>
      <c r="AA54" s="4">
        <f>SUM('5yr'!AR60:AT60)</f>
        <v>2860.6875</v>
      </c>
      <c r="AB54" s="4">
        <f>SUM('5yr'!AS60:AU60)</f>
        <v>2860.6875</v>
      </c>
      <c r="AC54" s="124">
        <f t="shared" si="17"/>
        <v>11442.75</v>
      </c>
      <c r="AD54" s="4">
        <f>SUM('5yr'!BC60:BE60)</f>
        <v>3120.75</v>
      </c>
      <c r="AE54" s="4">
        <f>SUM('5yr'!BD60:BF60)</f>
        <v>3120.75</v>
      </c>
      <c r="AF54" s="4">
        <f>SUM('5yr'!BE60:BG60)</f>
        <v>3120.75</v>
      </c>
      <c r="AG54" s="4">
        <f>SUM('5yr'!BF60:BH60)</f>
        <v>3120.75</v>
      </c>
      <c r="AH54" s="124">
        <f t="shared" si="11"/>
        <v>12483</v>
      </c>
      <c r="AI54" s="4"/>
      <c r="AJ54" s="4"/>
      <c r="AM54" s="4"/>
      <c r="AN54" s="4"/>
      <c r="AO54" s="4"/>
      <c r="AP54" s="4"/>
      <c r="AQ54" s="4"/>
      <c r="AS54" s="4"/>
      <c r="AT54" s="14"/>
      <c r="AU54" s="4"/>
      <c r="AV54" s="4"/>
      <c r="AW54" s="4"/>
      <c r="AX54" s="4"/>
      <c r="AY54" s="4"/>
    </row>
    <row r="55" spans="1:51" x14ac:dyDescent="0.2">
      <c r="A55" s="14" t="str">
        <f>+'5yr'!B61</f>
        <v>Insurance - Property</v>
      </c>
      <c r="B55" s="14">
        <f>'5yr'!C61</f>
        <v>7550</v>
      </c>
      <c r="C55" s="14">
        <f>'5yr'!D61</f>
        <v>7550</v>
      </c>
      <c r="D55" s="14">
        <f>'5yr'!E61</f>
        <v>7550</v>
      </c>
      <c r="E55" s="14">
        <f>'5yr'!F61</f>
        <v>7550</v>
      </c>
      <c r="F55" s="14">
        <f>'5yr'!G61</f>
        <v>7550</v>
      </c>
      <c r="G55" s="14">
        <f>'5yr'!H61</f>
        <v>7550</v>
      </c>
      <c r="H55" s="14">
        <f>'5yr'!I61</f>
        <v>7550</v>
      </c>
      <c r="I55" s="14">
        <f>'5yr'!J61</f>
        <v>7550</v>
      </c>
      <c r="J55" s="14">
        <f>'5yr'!K61</f>
        <v>7550</v>
      </c>
      <c r="K55" s="14">
        <f>'5yr'!L61</f>
        <v>7550</v>
      </c>
      <c r="L55" s="14">
        <f>'5yr'!M61</f>
        <v>7550</v>
      </c>
      <c r="M55" s="14">
        <f>'5yr'!N61</f>
        <v>7550</v>
      </c>
      <c r="N55" s="124">
        <f t="shared" si="15"/>
        <v>90600</v>
      </c>
      <c r="O55" s="4">
        <f>SUM('5yr'!P61:R61)</f>
        <v>22650</v>
      </c>
      <c r="P55" s="4">
        <f>SUM('5yr'!S61:U61)</f>
        <v>22650</v>
      </c>
      <c r="Q55" s="4">
        <f>SUM('5yr'!V61:X61)</f>
        <v>22650</v>
      </c>
      <c r="R55" s="4">
        <f>SUM('5yr'!Y61:AA61)</f>
        <v>22650</v>
      </c>
      <c r="S55" s="124">
        <f t="shared" si="16"/>
        <v>90600</v>
      </c>
      <c r="T55" s="4">
        <f>SUM('5yr'!AC61:AE61)</f>
        <v>22650</v>
      </c>
      <c r="U55" s="4">
        <f>SUM('5yr'!AD61:AF61)</f>
        <v>22650</v>
      </c>
      <c r="V55" s="4">
        <f>SUM('5yr'!AE61:AG61)</f>
        <v>22650</v>
      </c>
      <c r="W55" s="4">
        <f>SUM('5yr'!AF61:AH61)</f>
        <v>22650</v>
      </c>
      <c r="X55" s="124">
        <f t="shared" si="18"/>
        <v>90600</v>
      </c>
      <c r="Y55" s="4">
        <f>SUM('5yr'!AP61:AR61)</f>
        <v>22650</v>
      </c>
      <c r="Z55" s="4">
        <f>SUM('5yr'!AQ61:AS61)</f>
        <v>22650</v>
      </c>
      <c r="AA55" s="4">
        <f>SUM('5yr'!AR61:AT61)</f>
        <v>22650</v>
      </c>
      <c r="AB55" s="4">
        <f>SUM('5yr'!AS61:AU61)</f>
        <v>22650</v>
      </c>
      <c r="AC55" s="124">
        <f t="shared" si="17"/>
        <v>90600</v>
      </c>
      <c r="AD55" s="4">
        <f>SUM('5yr'!BC61:BE61)</f>
        <v>22650</v>
      </c>
      <c r="AE55" s="4">
        <f>SUM('5yr'!BD61:BF61)</f>
        <v>22650</v>
      </c>
      <c r="AF55" s="4">
        <f>SUM('5yr'!BE61:BG61)</f>
        <v>22650</v>
      </c>
      <c r="AG55" s="4">
        <f>SUM('5yr'!BF61:BH61)</f>
        <v>22650</v>
      </c>
      <c r="AH55" s="124">
        <f t="shared" si="11"/>
        <v>90600</v>
      </c>
      <c r="AI55" s="4"/>
      <c r="AJ55" s="4"/>
      <c r="AM55" s="4"/>
      <c r="AN55" s="4"/>
      <c r="AO55" s="4"/>
      <c r="AP55" s="4"/>
      <c r="AQ55" s="4"/>
      <c r="AS55" s="4"/>
      <c r="AT55" s="14"/>
      <c r="AU55" s="4"/>
      <c r="AV55" s="4"/>
      <c r="AW55" s="4"/>
      <c r="AX55" s="4"/>
      <c r="AY55" s="4"/>
    </row>
    <row r="56" spans="1:51" x14ac:dyDescent="0.2">
      <c r="A56" s="14" t="str">
        <f>+'5yr'!B62</f>
        <v>Maintenance Contracts</v>
      </c>
      <c r="B56" s="14">
        <f>'5yr'!C62</f>
        <v>1549.425</v>
      </c>
      <c r="C56" s="14">
        <f>'5yr'!D62</f>
        <v>1549.425</v>
      </c>
      <c r="D56" s="14">
        <f>'5yr'!E62</f>
        <v>1549.425</v>
      </c>
      <c r="E56" s="14">
        <f>'5yr'!F62</f>
        <v>1549.425</v>
      </c>
      <c r="F56" s="14">
        <f>'5yr'!G62</f>
        <v>1549.425</v>
      </c>
      <c r="G56" s="14">
        <f>'5yr'!H62</f>
        <v>1549.425</v>
      </c>
      <c r="H56" s="14">
        <f>'5yr'!I62</f>
        <v>1549.425</v>
      </c>
      <c r="I56" s="14">
        <f>'5yr'!J62</f>
        <v>1549.425</v>
      </c>
      <c r="J56" s="14">
        <f>'5yr'!K62</f>
        <v>1549.425</v>
      </c>
      <c r="K56" s="14">
        <f>'5yr'!L62</f>
        <v>1549.425</v>
      </c>
      <c r="L56" s="14">
        <f>'5yr'!M62</f>
        <v>1549.425</v>
      </c>
      <c r="M56" s="14">
        <f>'5yr'!N62</f>
        <v>1549.425</v>
      </c>
      <c r="N56" s="124">
        <f t="shared" si="15"/>
        <v>18593.099999999995</v>
      </c>
      <c r="O56" s="4">
        <f>SUM('5yr'!P62:R62)</f>
        <v>4906.5124999999998</v>
      </c>
      <c r="P56" s="4">
        <f>SUM('5yr'!S62:U62)</f>
        <v>4906.5124999999998</v>
      </c>
      <c r="Q56" s="4">
        <f>SUM('5yr'!V62:X62)</f>
        <v>4906.5124999999998</v>
      </c>
      <c r="R56" s="4">
        <f>SUM('5yr'!Y62:AA62)</f>
        <v>4906.5124999999998</v>
      </c>
      <c r="S56" s="124">
        <f t="shared" si="16"/>
        <v>19626.05</v>
      </c>
      <c r="T56" s="4">
        <f>SUM('5yr'!AC62:AE62)</f>
        <v>5461.3125</v>
      </c>
      <c r="U56" s="4">
        <f>SUM('5yr'!AD62:AF62)</f>
        <v>5461.3125</v>
      </c>
      <c r="V56" s="4">
        <f>SUM('5yr'!AE62:AG62)</f>
        <v>5461.3125</v>
      </c>
      <c r="W56" s="4">
        <f>SUM('5yr'!AF62:AH62)</f>
        <v>5461.3125</v>
      </c>
      <c r="X56" s="124">
        <f t="shared" si="18"/>
        <v>21845.25</v>
      </c>
      <c r="Y56" s="4">
        <f>SUM('5yr'!AP62:AR62)</f>
        <v>5721.375</v>
      </c>
      <c r="Z56" s="4">
        <f>SUM('5yr'!AQ62:AS62)</f>
        <v>5721.375</v>
      </c>
      <c r="AA56" s="4">
        <f>SUM('5yr'!AR62:AT62)</f>
        <v>5721.375</v>
      </c>
      <c r="AB56" s="4">
        <f>SUM('5yr'!AS62:AU62)</f>
        <v>5721.375</v>
      </c>
      <c r="AC56" s="124">
        <f t="shared" si="17"/>
        <v>22885.5</v>
      </c>
      <c r="AD56" s="4">
        <f>SUM('5yr'!BC62:BE62)</f>
        <v>6241.5</v>
      </c>
      <c r="AE56" s="4">
        <f>SUM('5yr'!BD62:BF62)</f>
        <v>6241.5</v>
      </c>
      <c r="AF56" s="4">
        <f>SUM('5yr'!BE62:BG62)</f>
        <v>6241.5</v>
      </c>
      <c r="AG56" s="4">
        <f>SUM('5yr'!BF62:BH62)</f>
        <v>6241.5</v>
      </c>
      <c r="AH56" s="124">
        <f t="shared" si="11"/>
        <v>24966</v>
      </c>
      <c r="AI56" s="4"/>
      <c r="AJ56" s="4"/>
      <c r="AM56" s="4"/>
      <c r="AN56" s="4"/>
      <c r="AO56" s="4"/>
      <c r="AP56" s="4"/>
      <c r="AQ56" s="4"/>
      <c r="AS56" s="4"/>
      <c r="AT56" s="14"/>
      <c r="AU56" s="4"/>
      <c r="AV56" s="4"/>
      <c r="AW56" s="4"/>
      <c r="AX56" s="4"/>
      <c r="AY56" s="4"/>
    </row>
    <row r="57" spans="1:51" x14ac:dyDescent="0.2">
      <c r="A57" s="14" t="str">
        <f>+'5yr'!B63</f>
        <v>Meals &amp; Entertainment</v>
      </c>
      <c r="B57" s="14">
        <f>'5yr'!C63</f>
        <v>774.71249999999998</v>
      </c>
      <c r="C57" s="14">
        <f>'5yr'!D63</f>
        <v>774.71249999999998</v>
      </c>
      <c r="D57" s="14">
        <f>'5yr'!E63</f>
        <v>774.71249999999998</v>
      </c>
      <c r="E57" s="14">
        <f>'5yr'!F63</f>
        <v>774.71249999999998</v>
      </c>
      <c r="F57" s="14">
        <f>'5yr'!G63</f>
        <v>774.71249999999998</v>
      </c>
      <c r="G57" s="14">
        <f>'5yr'!H63</f>
        <v>774.71249999999998</v>
      </c>
      <c r="H57" s="14">
        <f>'5yr'!I63</f>
        <v>774.71249999999998</v>
      </c>
      <c r="I57" s="14">
        <f>'5yr'!J63</f>
        <v>774.71249999999998</v>
      </c>
      <c r="J57" s="14">
        <f>'5yr'!K63</f>
        <v>774.71249999999998</v>
      </c>
      <c r="K57" s="14">
        <f>'5yr'!L63</f>
        <v>774.71249999999998</v>
      </c>
      <c r="L57" s="14">
        <f>'5yr'!M63</f>
        <v>774.71249999999998</v>
      </c>
      <c r="M57" s="14">
        <f>'5yr'!N63</f>
        <v>774.71249999999998</v>
      </c>
      <c r="N57" s="124">
        <f t="shared" si="15"/>
        <v>9296.5499999999975</v>
      </c>
      <c r="O57" s="4">
        <f>SUM('5yr'!P63:R63)</f>
        <v>2453.2562499999999</v>
      </c>
      <c r="P57" s="4">
        <f>SUM('5yr'!S63:U63)</f>
        <v>2453.2562499999999</v>
      </c>
      <c r="Q57" s="4">
        <f>SUM('5yr'!V63:X63)</f>
        <v>2453.2562499999999</v>
      </c>
      <c r="R57" s="4">
        <f>SUM('5yr'!Y63:AA63)</f>
        <v>2453.2562499999999</v>
      </c>
      <c r="S57" s="124">
        <f t="shared" si="16"/>
        <v>9813.0249999999996</v>
      </c>
      <c r="T57" s="4">
        <f>SUM('5yr'!AC63:AE63)</f>
        <v>2730.65625</v>
      </c>
      <c r="U57" s="4">
        <f>SUM('5yr'!AD63:AF63)</f>
        <v>2730.65625</v>
      </c>
      <c r="V57" s="4">
        <f>SUM('5yr'!AE63:AG63)</f>
        <v>2730.65625</v>
      </c>
      <c r="W57" s="4">
        <f>SUM('5yr'!AF63:AH63)</f>
        <v>2730.65625</v>
      </c>
      <c r="X57" s="124">
        <f t="shared" si="18"/>
        <v>10922.625</v>
      </c>
      <c r="Y57" s="4">
        <f>SUM('5yr'!AP63:AR63)</f>
        <v>2860.6875</v>
      </c>
      <c r="Z57" s="4">
        <f>SUM('5yr'!AQ63:AS63)</f>
        <v>2860.6875</v>
      </c>
      <c r="AA57" s="4">
        <f>SUM('5yr'!AR63:AT63)</f>
        <v>2860.6875</v>
      </c>
      <c r="AB57" s="4">
        <f>SUM('5yr'!AS63:AU63)</f>
        <v>2860.6875</v>
      </c>
      <c r="AC57" s="124">
        <f t="shared" si="17"/>
        <v>11442.75</v>
      </c>
      <c r="AD57" s="4">
        <f>SUM('5yr'!BC63:BE63)</f>
        <v>3120.75</v>
      </c>
      <c r="AE57" s="4">
        <f>SUM('5yr'!BD63:BF63)</f>
        <v>3120.75</v>
      </c>
      <c r="AF57" s="4">
        <f>SUM('5yr'!BE63:BG63)</f>
        <v>3120.75</v>
      </c>
      <c r="AG57" s="4">
        <f>SUM('5yr'!BF63:BH63)</f>
        <v>3120.75</v>
      </c>
      <c r="AH57" s="124">
        <f t="shared" si="11"/>
        <v>12483</v>
      </c>
      <c r="AI57" s="4"/>
      <c r="AJ57" s="4"/>
      <c r="AM57" s="4"/>
      <c r="AN57" s="4"/>
      <c r="AO57" s="4"/>
      <c r="AP57" s="4"/>
      <c r="AQ57" s="4"/>
      <c r="AS57" s="4"/>
      <c r="AT57" s="14"/>
      <c r="AU57" s="4"/>
      <c r="AV57" s="4"/>
      <c r="AW57" s="4"/>
      <c r="AX57" s="4"/>
      <c r="AY57" s="4"/>
    </row>
    <row r="58" spans="1:51" x14ac:dyDescent="0.2">
      <c r="A58" s="14" t="str">
        <f>+'5yr'!B64</f>
        <v>Office Supplies</v>
      </c>
      <c r="B58" s="14">
        <f>'5yr'!C64</f>
        <v>1394.4825000000001</v>
      </c>
      <c r="C58" s="14">
        <f>'5yr'!D64</f>
        <v>1394.4825000000001</v>
      </c>
      <c r="D58" s="14">
        <f>'5yr'!E64</f>
        <v>1394.4825000000001</v>
      </c>
      <c r="E58" s="14">
        <f>'5yr'!F64</f>
        <v>1394.4825000000001</v>
      </c>
      <c r="F58" s="14">
        <f>'5yr'!G64</f>
        <v>1394.4825000000001</v>
      </c>
      <c r="G58" s="14">
        <f>'5yr'!H64</f>
        <v>1394.4825000000001</v>
      </c>
      <c r="H58" s="14">
        <f>'5yr'!I64</f>
        <v>1394.4825000000001</v>
      </c>
      <c r="I58" s="14">
        <f>'5yr'!J64</f>
        <v>1394.4825000000001</v>
      </c>
      <c r="J58" s="14">
        <f>'5yr'!K64</f>
        <v>1394.4825000000001</v>
      </c>
      <c r="K58" s="14">
        <f>'5yr'!L64</f>
        <v>1394.4825000000001</v>
      </c>
      <c r="L58" s="14">
        <f>'5yr'!M64</f>
        <v>1394.4825000000001</v>
      </c>
      <c r="M58" s="14">
        <f>'5yr'!N64</f>
        <v>1394.4825000000001</v>
      </c>
      <c r="N58" s="124">
        <f t="shared" si="15"/>
        <v>16733.79</v>
      </c>
      <c r="O58" s="4">
        <f>SUM('5yr'!P64:R64)</f>
        <v>4415.8612499999999</v>
      </c>
      <c r="P58" s="4">
        <f>SUM('5yr'!S64:U64)</f>
        <v>4415.8612499999999</v>
      </c>
      <c r="Q58" s="4">
        <f>SUM('5yr'!V64:X64)</f>
        <v>4415.8612499999999</v>
      </c>
      <c r="R58" s="4">
        <f>SUM('5yr'!Y64:AA64)</f>
        <v>4415.8612499999999</v>
      </c>
      <c r="S58" s="124">
        <f t="shared" si="16"/>
        <v>17663.445</v>
      </c>
      <c r="T58" s="4">
        <f>SUM('5yr'!AC64:AE64)</f>
        <v>4915.1812499999996</v>
      </c>
      <c r="U58" s="4">
        <f>SUM('5yr'!AD64:AF64)</f>
        <v>4915.1812499999996</v>
      </c>
      <c r="V58" s="4">
        <f>SUM('5yr'!AE64:AG64)</f>
        <v>4915.1812499999996</v>
      </c>
      <c r="W58" s="4">
        <f>SUM('5yr'!AF64:AH64)</f>
        <v>4915.1812499999996</v>
      </c>
      <c r="X58" s="124">
        <f>SUM(T58:W58)</f>
        <v>19660.724999999999</v>
      </c>
      <c r="Y58" s="4">
        <f>SUM('5yr'!AP64:AR64)</f>
        <v>5149.2374999999993</v>
      </c>
      <c r="Z58" s="4">
        <f>SUM('5yr'!AQ64:AS64)</f>
        <v>5149.2374999999993</v>
      </c>
      <c r="AA58" s="4">
        <f>SUM('5yr'!AR64:AT64)</f>
        <v>5149.2374999999993</v>
      </c>
      <c r="AB58" s="4">
        <f>SUM('5yr'!AS64:AU64)</f>
        <v>5149.2374999999993</v>
      </c>
      <c r="AC58" s="124">
        <f t="shared" si="17"/>
        <v>20596.949999999997</v>
      </c>
      <c r="AD58" s="4">
        <f>SUM('5yr'!BC64:BE64)</f>
        <v>5617.35</v>
      </c>
      <c r="AE58" s="4">
        <f>SUM('5yr'!BD64:BF64)</f>
        <v>5617.35</v>
      </c>
      <c r="AF58" s="4">
        <f>SUM('5yr'!BE64:BG64)</f>
        <v>5617.35</v>
      </c>
      <c r="AG58" s="4">
        <f>SUM('5yr'!BF64:BH64)</f>
        <v>5617.35</v>
      </c>
      <c r="AH58" s="124">
        <f t="shared" si="11"/>
        <v>22469.4</v>
      </c>
      <c r="AI58" s="4"/>
      <c r="AJ58" s="4"/>
      <c r="AM58" s="4"/>
      <c r="AN58" s="4"/>
      <c r="AO58" s="4"/>
      <c r="AP58" s="4"/>
      <c r="AQ58" s="4"/>
      <c r="AS58" s="4"/>
      <c r="AT58" s="14"/>
      <c r="AU58" s="4"/>
      <c r="AV58" s="4"/>
      <c r="AW58" s="4"/>
      <c r="AX58" s="4"/>
      <c r="AY58" s="4"/>
    </row>
    <row r="59" spans="1:51" x14ac:dyDescent="0.2">
      <c r="A59" s="14" t="str">
        <f>+'5yr'!B65</f>
        <v>Postage</v>
      </c>
      <c r="B59" s="14">
        <f>'5yr'!C65</f>
        <v>387.35624999999999</v>
      </c>
      <c r="C59" s="14">
        <f>'5yr'!D65</f>
        <v>387.35624999999999</v>
      </c>
      <c r="D59" s="14">
        <f>'5yr'!E65</f>
        <v>387.35624999999999</v>
      </c>
      <c r="E59" s="14">
        <f>'5yr'!F65</f>
        <v>387.35624999999999</v>
      </c>
      <c r="F59" s="14">
        <f>'5yr'!G65</f>
        <v>387.35624999999999</v>
      </c>
      <c r="G59" s="14">
        <f>'5yr'!H65</f>
        <v>387.35624999999999</v>
      </c>
      <c r="H59" s="14">
        <f>'5yr'!I65</f>
        <v>387.35624999999999</v>
      </c>
      <c r="I59" s="14">
        <f>'5yr'!J65</f>
        <v>387.35624999999999</v>
      </c>
      <c r="J59" s="14">
        <f>'5yr'!K65</f>
        <v>387.35624999999999</v>
      </c>
      <c r="K59" s="14">
        <f>'5yr'!L65</f>
        <v>387.35624999999999</v>
      </c>
      <c r="L59" s="14">
        <f>'5yr'!M65</f>
        <v>387.35624999999999</v>
      </c>
      <c r="M59" s="14">
        <f>'5yr'!N65</f>
        <v>387.35624999999999</v>
      </c>
      <c r="N59" s="124">
        <f t="shared" si="15"/>
        <v>4648.2749999999987</v>
      </c>
      <c r="O59" s="4">
        <f>SUM('5yr'!P65:R65)</f>
        <v>1226.628125</v>
      </c>
      <c r="P59" s="4">
        <f>SUM('5yr'!S65:U65)</f>
        <v>1226.628125</v>
      </c>
      <c r="Q59" s="4">
        <f>SUM('5yr'!V65:X65)</f>
        <v>1226.628125</v>
      </c>
      <c r="R59" s="4">
        <f>SUM('5yr'!Y65:AA65)</f>
        <v>1226.628125</v>
      </c>
      <c r="S59" s="124">
        <f t="shared" si="16"/>
        <v>4906.5124999999998</v>
      </c>
      <c r="T59" s="4">
        <f>SUM('5yr'!AC65:AE65)</f>
        <v>1365.328125</v>
      </c>
      <c r="U59" s="4">
        <f>SUM('5yr'!AD65:AF65)</f>
        <v>1365.328125</v>
      </c>
      <c r="V59" s="4">
        <f>SUM('5yr'!AE65:AG65)</f>
        <v>1365.328125</v>
      </c>
      <c r="W59" s="4">
        <f>SUM('5yr'!AF65:AH65)</f>
        <v>1365.328125</v>
      </c>
      <c r="X59" s="124">
        <f>SUM(T59:W59)</f>
        <v>5461.3125</v>
      </c>
      <c r="Y59" s="4">
        <f>SUM('5yr'!AP65:AR65)</f>
        <v>1430.34375</v>
      </c>
      <c r="Z59" s="4">
        <f>SUM('5yr'!AQ65:AS65)</f>
        <v>1430.34375</v>
      </c>
      <c r="AA59" s="4">
        <f>SUM('5yr'!AR65:AT65)</f>
        <v>1430.34375</v>
      </c>
      <c r="AB59" s="4">
        <f>SUM('5yr'!AS65:AU65)</f>
        <v>1430.34375</v>
      </c>
      <c r="AC59" s="124">
        <f t="shared" si="17"/>
        <v>5721.375</v>
      </c>
      <c r="AD59" s="4">
        <f>SUM('5yr'!BC65:BE65)</f>
        <v>1560.375</v>
      </c>
      <c r="AE59" s="4">
        <f>SUM('5yr'!BD65:BF65)</f>
        <v>1560.375</v>
      </c>
      <c r="AF59" s="4">
        <f>SUM('5yr'!BE65:BG65)</f>
        <v>1560.375</v>
      </c>
      <c r="AG59" s="4">
        <f>SUM('5yr'!BF65:BH65)</f>
        <v>1560.375</v>
      </c>
      <c r="AH59" s="124">
        <f t="shared" si="11"/>
        <v>6241.5</v>
      </c>
      <c r="AI59" s="4"/>
      <c r="AJ59" s="4"/>
      <c r="AM59" s="4"/>
      <c r="AN59" s="4"/>
      <c r="AO59" s="4"/>
      <c r="AP59" s="4"/>
      <c r="AQ59" s="4"/>
      <c r="AS59" s="4"/>
      <c r="AT59" s="14"/>
      <c r="AU59" s="4"/>
      <c r="AV59" s="4"/>
      <c r="AW59" s="4"/>
      <c r="AX59" s="4"/>
      <c r="AY59" s="4"/>
    </row>
    <row r="60" spans="1:51" x14ac:dyDescent="0.2">
      <c r="A60" s="14" t="str">
        <f>+'5yr'!B66</f>
        <v>Printing</v>
      </c>
      <c r="B60" s="14">
        <f>'5yr'!C66</f>
        <v>774.71249999999998</v>
      </c>
      <c r="C60" s="14">
        <f>'5yr'!D66</f>
        <v>774.71249999999998</v>
      </c>
      <c r="D60" s="14">
        <f>'5yr'!E66</f>
        <v>774.71249999999998</v>
      </c>
      <c r="E60" s="14">
        <f>'5yr'!F66</f>
        <v>774.71249999999998</v>
      </c>
      <c r="F60" s="14">
        <f>'5yr'!G66</f>
        <v>774.71249999999998</v>
      </c>
      <c r="G60" s="14">
        <f>'5yr'!H66</f>
        <v>774.71249999999998</v>
      </c>
      <c r="H60" s="14">
        <f>'5yr'!I66</f>
        <v>774.71249999999998</v>
      </c>
      <c r="I60" s="14">
        <f>'5yr'!J66</f>
        <v>774.71249999999998</v>
      </c>
      <c r="J60" s="14">
        <f>'5yr'!K66</f>
        <v>774.71249999999998</v>
      </c>
      <c r="K60" s="14">
        <f>'5yr'!L66</f>
        <v>774.71249999999998</v>
      </c>
      <c r="L60" s="14">
        <f>'5yr'!M66</f>
        <v>774.71249999999998</v>
      </c>
      <c r="M60" s="14">
        <f>'5yr'!N66</f>
        <v>774.71249999999998</v>
      </c>
      <c r="N60" s="124">
        <f t="shared" si="15"/>
        <v>9296.5499999999975</v>
      </c>
      <c r="O60" s="4">
        <f>SUM('5yr'!P66:R66)</f>
        <v>2453.2562499999999</v>
      </c>
      <c r="P60" s="4">
        <f>SUM('5yr'!S66:U66)</f>
        <v>2453.2562499999999</v>
      </c>
      <c r="Q60" s="4">
        <f>SUM('5yr'!V66:X66)</f>
        <v>2453.2562499999999</v>
      </c>
      <c r="R60" s="4">
        <f>SUM('5yr'!Y66:AA66)</f>
        <v>2453.2562499999999</v>
      </c>
      <c r="S60" s="124">
        <f t="shared" si="16"/>
        <v>9813.0249999999996</v>
      </c>
      <c r="T60" s="4">
        <f>SUM('5yr'!AC66:AE66)</f>
        <v>2730.65625</v>
      </c>
      <c r="U60" s="4">
        <f>SUM('5yr'!AD66:AF66)</f>
        <v>2730.65625</v>
      </c>
      <c r="V60" s="4">
        <f>SUM('5yr'!AE66:AG66)</f>
        <v>2730.65625</v>
      </c>
      <c r="W60" s="4">
        <f>SUM('5yr'!AF66:AH66)</f>
        <v>2730.65625</v>
      </c>
      <c r="X60" s="124">
        <f>SUM(T60:W60)</f>
        <v>10922.625</v>
      </c>
      <c r="Y60" s="4">
        <f>SUM('5yr'!AP66:AR66)</f>
        <v>2860.6875</v>
      </c>
      <c r="Z60" s="4">
        <f>SUM('5yr'!AQ66:AS66)</f>
        <v>2860.6875</v>
      </c>
      <c r="AA60" s="4">
        <f>SUM('5yr'!AR66:AT66)</f>
        <v>2860.6875</v>
      </c>
      <c r="AB60" s="4">
        <f>SUM('5yr'!AS66:AU66)</f>
        <v>2860.6875</v>
      </c>
      <c r="AC60" s="124">
        <f t="shared" si="17"/>
        <v>11442.75</v>
      </c>
      <c r="AD60" s="4">
        <f>SUM('5yr'!BC66:BE66)</f>
        <v>3120.75</v>
      </c>
      <c r="AE60" s="4">
        <f>SUM('5yr'!BD66:BF66)</f>
        <v>3120.75</v>
      </c>
      <c r="AF60" s="4">
        <f>SUM('5yr'!BE66:BG66)</f>
        <v>3120.75</v>
      </c>
      <c r="AG60" s="4">
        <f>SUM('5yr'!BF66:BH66)</f>
        <v>3120.75</v>
      </c>
      <c r="AH60" s="124">
        <f t="shared" si="11"/>
        <v>12483</v>
      </c>
      <c r="AI60" s="4"/>
      <c r="AJ60" s="4"/>
      <c r="AM60" s="4"/>
      <c r="AN60" s="4"/>
      <c r="AO60" s="4"/>
      <c r="AP60" s="4"/>
      <c r="AQ60" s="4"/>
      <c r="AS60" s="4"/>
      <c r="AT60" s="14"/>
      <c r="AU60" s="4"/>
      <c r="AV60" s="4"/>
      <c r="AW60" s="4"/>
      <c r="AX60" s="4"/>
      <c r="AY60" s="4"/>
    </row>
    <row r="61" spans="1:51" x14ac:dyDescent="0.2">
      <c r="A61" s="14" t="str">
        <f>+'5yr'!B67</f>
        <v>Bank Charges &amp; Fees</v>
      </c>
      <c r="B61" s="14">
        <f>'5yr'!C67</f>
        <v>1549.425</v>
      </c>
      <c r="C61" s="14">
        <f>'5yr'!D67</f>
        <v>1549.425</v>
      </c>
      <c r="D61" s="14">
        <f>'5yr'!E67</f>
        <v>1549.425</v>
      </c>
      <c r="E61" s="14">
        <f>'5yr'!F67</f>
        <v>1549.425</v>
      </c>
      <c r="F61" s="14">
        <f>'5yr'!G67</f>
        <v>1549.425</v>
      </c>
      <c r="G61" s="14">
        <f>'5yr'!H67</f>
        <v>1549.425</v>
      </c>
      <c r="H61" s="14">
        <f>'5yr'!I67</f>
        <v>1549.425</v>
      </c>
      <c r="I61" s="14">
        <f>'5yr'!J67</f>
        <v>1549.425</v>
      </c>
      <c r="J61" s="14">
        <f>'5yr'!K67</f>
        <v>1549.425</v>
      </c>
      <c r="K61" s="14">
        <f>'5yr'!L67</f>
        <v>1549.425</v>
      </c>
      <c r="L61" s="14">
        <f>'5yr'!M67</f>
        <v>1549.425</v>
      </c>
      <c r="M61" s="14">
        <f>'5yr'!N67</f>
        <v>1549.425</v>
      </c>
      <c r="N61" s="124">
        <f t="shared" si="15"/>
        <v>18593.099999999995</v>
      </c>
      <c r="O61" s="4">
        <f>SUM('5yr'!P67:R67)</f>
        <v>4906.5124999999998</v>
      </c>
      <c r="P61" s="4">
        <f>SUM('5yr'!S67:U67)</f>
        <v>4906.5124999999998</v>
      </c>
      <c r="Q61" s="4">
        <f>SUM('5yr'!V67:X67)</f>
        <v>4906.5124999999998</v>
      </c>
      <c r="R61" s="4">
        <f>SUM('5yr'!Y67:AA67)</f>
        <v>4906.5124999999998</v>
      </c>
      <c r="S61" s="124">
        <f t="shared" si="16"/>
        <v>19626.05</v>
      </c>
      <c r="T61" s="4">
        <f>SUM('5yr'!AC67:AE67)</f>
        <v>5461.3125</v>
      </c>
      <c r="U61" s="4">
        <f>SUM('5yr'!AD67:AF67)</f>
        <v>5461.3125</v>
      </c>
      <c r="V61" s="4">
        <f>SUM('5yr'!AE67:AG67)</f>
        <v>5461.3125</v>
      </c>
      <c r="W61" s="4">
        <f>SUM('5yr'!AF67:AH67)</f>
        <v>5461.3125</v>
      </c>
      <c r="X61" s="124">
        <f>SUM(T61:W61)</f>
        <v>21845.25</v>
      </c>
      <c r="Y61" s="4">
        <f>SUM('5yr'!AP67:AR67)</f>
        <v>5721.375</v>
      </c>
      <c r="Z61" s="4">
        <f>SUM('5yr'!AQ67:AS67)</f>
        <v>5721.375</v>
      </c>
      <c r="AA61" s="4">
        <f>SUM('5yr'!AR67:AT67)</f>
        <v>5721.375</v>
      </c>
      <c r="AB61" s="4">
        <f>SUM('5yr'!AS67:AU67)</f>
        <v>5721.375</v>
      </c>
      <c r="AC61" s="124">
        <f t="shared" si="17"/>
        <v>22885.5</v>
      </c>
      <c r="AD61" s="4">
        <f>SUM('5yr'!BC67:BE67)</f>
        <v>6241.5</v>
      </c>
      <c r="AE61" s="4">
        <f>SUM('5yr'!BD67:BF67)</f>
        <v>6241.5</v>
      </c>
      <c r="AF61" s="4">
        <f>SUM('5yr'!BE67:BG67)</f>
        <v>6241.5</v>
      </c>
      <c r="AG61" s="4">
        <f>SUM('5yr'!BF67:BH67)</f>
        <v>6241.5</v>
      </c>
      <c r="AH61" s="124">
        <f t="shared" si="11"/>
        <v>24966</v>
      </c>
      <c r="AI61" s="4"/>
      <c r="AJ61" s="4"/>
      <c r="AM61" s="4"/>
      <c r="AN61" s="4"/>
      <c r="AO61" s="4"/>
      <c r="AP61" s="4"/>
      <c r="AQ61" s="4"/>
      <c r="AS61" s="4"/>
      <c r="AT61" s="14"/>
      <c r="AU61" s="4"/>
      <c r="AV61" s="4"/>
      <c r="AW61" s="4"/>
      <c r="AX61" s="4"/>
      <c r="AY61" s="4"/>
    </row>
    <row r="62" spans="1:51" x14ac:dyDescent="0.2">
      <c r="A62" s="14" t="str">
        <f>+'5yr'!B68</f>
        <v>Accounting Costs</v>
      </c>
      <c r="B62" s="14">
        <f>'5yr'!C68</f>
        <v>774.71249999999998</v>
      </c>
      <c r="C62" s="14">
        <f>'5yr'!D68</f>
        <v>774.71249999999998</v>
      </c>
      <c r="D62" s="14">
        <f>'5yr'!E68</f>
        <v>774.71249999999998</v>
      </c>
      <c r="E62" s="14">
        <f>'5yr'!F68</f>
        <v>774.71249999999998</v>
      </c>
      <c r="F62" s="14">
        <f>'5yr'!G68</f>
        <v>774.71249999999998</v>
      </c>
      <c r="G62" s="14">
        <f>'5yr'!H68</f>
        <v>774.71249999999998</v>
      </c>
      <c r="H62" s="14">
        <f>'5yr'!I68</f>
        <v>774.71249999999998</v>
      </c>
      <c r="I62" s="14">
        <f>'5yr'!J68</f>
        <v>774.71249999999998</v>
      </c>
      <c r="J62" s="14">
        <f>'5yr'!K68</f>
        <v>774.71249999999998</v>
      </c>
      <c r="K62" s="14">
        <f>'5yr'!L68</f>
        <v>774.71249999999998</v>
      </c>
      <c r="L62" s="14">
        <f>'5yr'!M68</f>
        <v>774.71249999999998</v>
      </c>
      <c r="M62" s="14">
        <f>'5yr'!N68</f>
        <v>774.71249999999998</v>
      </c>
      <c r="N62" s="124">
        <f t="shared" si="15"/>
        <v>9296.5499999999975</v>
      </c>
      <c r="O62" s="4">
        <f>SUM('5yr'!P68:R68)</f>
        <v>2453.2562499999999</v>
      </c>
      <c r="P62" s="4">
        <f>SUM('5yr'!S68:U68)</f>
        <v>2453.2562499999999</v>
      </c>
      <c r="Q62" s="4">
        <f>SUM('5yr'!V68:X68)</f>
        <v>2453.2562499999999</v>
      </c>
      <c r="R62" s="4">
        <f>SUM('5yr'!Y68:AA68)</f>
        <v>2453.2562499999999</v>
      </c>
      <c r="S62" s="124">
        <f t="shared" si="16"/>
        <v>9813.0249999999996</v>
      </c>
      <c r="T62" s="4">
        <f>SUM('5yr'!AC68:AE68)</f>
        <v>2730.65625</v>
      </c>
      <c r="U62" s="4">
        <f>SUM('5yr'!AD68:AF68)</f>
        <v>2730.65625</v>
      </c>
      <c r="V62" s="4">
        <f>SUM('5yr'!AE68:AG68)</f>
        <v>2730.65625</v>
      </c>
      <c r="W62" s="4">
        <f>SUM('5yr'!AF68:AH68)</f>
        <v>2730.65625</v>
      </c>
      <c r="X62" s="124">
        <f t="shared" si="18"/>
        <v>10922.625</v>
      </c>
      <c r="Y62" s="4">
        <f>SUM('5yr'!AP68:AR68)</f>
        <v>2860.6875</v>
      </c>
      <c r="Z62" s="4">
        <f>SUM('5yr'!AQ68:AS68)</f>
        <v>2860.6875</v>
      </c>
      <c r="AA62" s="4">
        <f>SUM('5yr'!AR68:AT68)</f>
        <v>2860.6875</v>
      </c>
      <c r="AB62" s="4">
        <f>SUM('5yr'!AS68:AU68)</f>
        <v>2860.6875</v>
      </c>
      <c r="AC62" s="124">
        <f t="shared" si="17"/>
        <v>11442.75</v>
      </c>
      <c r="AD62" s="4">
        <f>SUM('5yr'!BC68:BE68)</f>
        <v>3120.75</v>
      </c>
      <c r="AE62" s="4">
        <f>SUM('5yr'!BD68:BF68)</f>
        <v>3120.75</v>
      </c>
      <c r="AF62" s="4">
        <f>SUM('5yr'!BE68:BG68)</f>
        <v>3120.75</v>
      </c>
      <c r="AG62" s="4">
        <f>SUM('5yr'!BF68:BH68)</f>
        <v>3120.75</v>
      </c>
      <c r="AH62" s="124">
        <f t="shared" si="11"/>
        <v>12483</v>
      </c>
      <c r="AI62" s="4"/>
      <c r="AJ62" s="4"/>
      <c r="AM62" s="4"/>
      <c r="AN62" s="4"/>
      <c r="AO62" s="4"/>
      <c r="AP62" s="4"/>
      <c r="AQ62" s="4"/>
      <c r="AS62" s="4"/>
      <c r="AT62" s="14"/>
      <c r="AU62" s="4"/>
      <c r="AV62" s="4"/>
      <c r="AW62" s="4"/>
      <c r="AX62" s="4"/>
      <c r="AY62" s="4"/>
    </row>
    <row r="63" spans="1:51" x14ac:dyDescent="0.2">
      <c r="A63" s="14" t="str">
        <f>+'5yr'!B69</f>
        <v>Contract- Dietician</v>
      </c>
      <c r="B63" s="14">
        <f>'5yr'!C69</f>
        <v>6350</v>
      </c>
      <c r="C63" s="14">
        <f>'5yr'!D69</f>
        <v>6350</v>
      </c>
      <c r="D63" s="14">
        <f>'5yr'!E69</f>
        <v>6350</v>
      </c>
      <c r="E63" s="14">
        <f>'5yr'!F69</f>
        <v>6350</v>
      </c>
      <c r="F63" s="14">
        <f>'5yr'!G69</f>
        <v>6350</v>
      </c>
      <c r="G63" s="14">
        <f>'5yr'!H69</f>
        <v>6350</v>
      </c>
      <c r="H63" s="14">
        <f>'5yr'!I69</f>
        <v>6350</v>
      </c>
      <c r="I63" s="14">
        <f>'5yr'!J69</f>
        <v>6350</v>
      </c>
      <c r="J63" s="14">
        <f>'5yr'!K69</f>
        <v>6350</v>
      </c>
      <c r="K63" s="14">
        <f>'5yr'!L69</f>
        <v>6350</v>
      </c>
      <c r="L63" s="14">
        <f>'5yr'!M69</f>
        <v>6350</v>
      </c>
      <c r="M63" s="14">
        <f>'5yr'!N69</f>
        <v>6350</v>
      </c>
      <c r="N63" s="124">
        <f t="shared" si="15"/>
        <v>76200</v>
      </c>
      <c r="O63" s="4">
        <f>SUM('5yr'!P69:R69)</f>
        <v>19050</v>
      </c>
      <c r="P63" s="4">
        <f>SUM('5yr'!S69:U69)</f>
        <v>19050</v>
      </c>
      <c r="Q63" s="4">
        <f>SUM('5yr'!V69:X69)</f>
        <v>19050</v>
      </c>
      <c r="R63" s="4">
        <f>SUM('5yr'!Y69:AA69)</f>
        <v>19050</v>
      </c>
      <c r="S63" s="124">
        <f t="shared" si="16"/>
        <v>76200</v>
      </c>
      <c r="T63" s="4">
        <f>SUM('5yr'!AC69:AE69)</f>
        <v>19050</v>
      </c>
      <c r="U63" s="4">
        <f>SUM('5yr'!AD69:AF69)</f>
        <v>19050</v>
      </c>
      <c r="V63" s="4">
        <f>SUM('5yr'!AE69:AG69)</f>
        <v>19050</v>
      </c>
      <c r="W63" s="4">
        <f>SUM('5yr'!AF69:AH69)</f>
        <v>19050</v>
      </c>
      <c r="X63" s="124">
        <f t="shared" si="18"/>
        <v>76200</v>
      </c>
      <c r="Y63" s="4">
        <f>SUM('5yr'!AP69:AR69)</f>
        <v>19050</v>
      </c>
      <c r="Z63" s="4">
        <f>SUM('5yr'!AQ69:AS69)</f>
        <v>19050</v>
      </c>
      <c r="AA63" s="4">
        <f>SUM('5yr'!AR69:AT69)</f>
        <v>19050</v>
      </c>
      <c r="AB63" s="4">
        <f>SUM('5yr'!AS69:AU69)</f>
        <v>19050</v>
      </c>
      <c r="AC63" s="124">
        <f t="shared" si="17"/>
        <v>76200</v>
      </c>
      <c r="AD63" s="4">
        <f>SUM('5yr'!BC69:BE69)</f>
        <v>19050</v>
      </c>
      <c r="AE63" s="4">
        <f>SUM('5yr'!BD69:BF69)</f>
        <v>19050</v>
      </c>
      <c r="AF63" s="4">
        <f>SUM('5yr'!BE69:BG69)</f>
        <v>19050</v>
      </c>
      <c r="AG63" s="4">
        <f>SUM('5yr'!BF69:BH69)</f>
        <v>19050</v>
      </c>
      <c r="AH63" s="124">
        <f t="shared" si="11"/>
        <v>76200</v>
      </c>
      <c r="AI63" s="4"/>
      <c r="AJ63" s="4"/>
      <c r="AM63" s="4"/>
      <c r="AN63" s="4"/>
      <c r="AO63" s="4"/>
      <c r="AP63" s="4"/>
      <c r="AQ63" s="4"/>
      <c r="AS63" s="4"/>
      <c r="AT63" s="14"/>
      <c r="AU63" s="4"/>
      <c r="AV63" s="4"/>
      <c r="AW63" s="4"/>
      <c r="AX63" s="4"/>
      <c r="AY63" s="4"/>
    </row>
    <row r="64" spans="1:51" x14ac:dyDescent="0.2">
      <c r="A64" s="14" t="str">
        <f>+'5yr'!B70</f>
        <v>Computer Software</v>
      </c>
      <c r="B64" s="14">
        <f>'5yr'!C70</f>
        <v>15000</v>
      </c>
      <c r="C64" s="14">
        <f>'5yr'!D70</f>
        <v>15000</v>
      </c>
      <c r="D64" s="14">
        <f>'5yr'!E70</f>
        <v>15000</v>
      </c>
      <c r="E64" s="14">
        <f>'5yr'!F70</f>
        <v>15000</v>
      </c>
      <c r="F64" s="14">
        <f>'5yr'!G70</f>
        <v>15000</v>
      </c>
      <c r="G64" s="14">
        <f>'5yr'!H70</f>
        <v>15000</v>
      </c>
      <c r="H64" s="14">
        <f>'5yr'!I70</f>
        <v>15000</v>
      </c>
      <c r="I64" s="14">
        <f>'5yr'!J70</f>
        <v>15000</v>
      </c>
      <c r="J64" s="14">
        <f>'5yr'!K70</f>
        <v>15000</v>
      </c>
      <c r="K64" s="14">
        <f>'5yr'!L70</f>
        <v>15000</v>
      </c>
      <c r="L64" s="14">
        <f>'5yr'!M70</f>
        <v>15000</v>
      </c>
      <c r="M64" s="14">
        <f>'5yr'!N70</f>
        <v>15000</v>
      </c>
      <c r="N64" s="124">
        <f t="shared" si="15"/>
        <v>180000</v>
      </c>
      <c r="O64" s="4">
        <f>SUM('5yr'!P70:R70)</f>
        <v>45000</v>
      </c>
      <c r="P64" s="4">
        <f>SUM('5yr'!S70:U70)</f>
        <v>45000</v>
      </c>
      <c r="Q64" s="4">
        <f>SUM('5yr'!V70:X70)</f>
        <v>45000</v>
      </c>
      <c r="R64" s="4">
        <f>SUM('5yr'!Y70:AA70)</f>
        <v>45000</v>
      </c>
      <c r="S64" s="124">
        <f t="shared" si="16"/>
        <v>180000</v>
      </c>
      <c r="T64" s="4">
        <f>SUM('5yr'!AC70:AE70)</f>
        <v>45000</v>
      </c>
      <c r="U64" s="4">
        <f>SUM('5yr'!AD70:AF70)</f>
        <v>45000</v>
      </c>
      <c r="V64" s="4">
        <f>SUM('5yr'!AE70:AG70)</f>
        <v>45000</v>
      </c>
      <c r="W64" s="4">
        <f>SUM('5yr'!AF70:AH70)</f>
        <v>45000</v>
      </c>
      <c r="X64" s="124">
        <f t="shared" si="18"/>
        <v>180000</v>
      </c>
      <c r="Y64" s="4">
        <f>SUM('5yr'!AP70:AR70)</f>
        <v>45000</v>
      </c>
      <c r="Z64" s="4">
        <f>SUM('5yr'!AQ70:AS70)</f>
        <v>45000</v>
      </c>
      <c r="AA64" s="4">
        <f>SUM('5yr'!AR70:AT70)</f>
        <v>45000</v>
      </c>
      <c r="AB64" s="4">
        <f>SUM('5yr'!AS70:AU70)</f>
        <v>45000</v>
      </c>
      <c r="AC64" s="124">
        <f t="shared" si="17"/>
        <v>180000</v>
      </c>
      <c r="AD64" s="4">
        <f>SUM('5yr'!BC70:BE70)</f>
        <v>45000</v>
      </c>
      <c r="AE64" s="4">
        <f>SUM('5yr'!BD70:BF70)</f>
        <v>45000</v>
      </c>
      <c r="AF64" s="4">
        <f>SUM('5yr'!BE70:BG70)</f>
        <v>45000</v>
      </c>
      <c r="AG64" s="4">
        <f>SUM('5yr'!BF70:BH70)</f>
        <v>45000</v>
      </c>
      <c r="AH64" s="124">
        <f t="shared" si="11"/>
        <v>180000</v>
      </c>
      <c r="AI64" s="4"/>
      <c r="AJ64" s="4"/>
      <c r="AM64" s="4"/>
      <c r="AN64" s="4"/>
      <c r="AO64" s="4"/>
      <c r="AP64" s="4"/>
      <c r="AQ64" s="4"/>
      <c r="AS64" s="4"/>
      <c r="AT64" s="14"/>
      <c r="AU64" s="4"/>
      <c r="AV64" s="4"/>
      <c r="AW64" s="4"/>
      <c r="AX64" s="4"/>
      <c r="AY64" s="4"/>
    </row>
    <row r="65" spans="1:51" x14ac:dyDescent="0.2">
      <c r="A65" s="14" t="str">
        <f>+'5yr'!B71</f>
        <v>Background Checks</v>
      </c>
      <c r="B65" s="14">
        <f>'5yr'!C71</f>
        <v>774.71249999999998</v>
      </c>
      <c r="C65" s="14">
        <f>'5yr'!D71</f>
        <v>774.71249999999998</v>
      </c>
      <c r="D65" s="14">
        <f>'5yr'!E71</f>
        <v>774.71249999999998</v>
      </c>
      <c r="E65" s="14">
        <f>'5yr'!F71</f>
        <v>774.71249999999998</v>
      </c>
      <c r="F65" s="14">
        <f>'5yr'!G71</f>
        <v>774.71249999999998</v>
      </c>
      <c r="G65" s="14">
        <f>'5yr'!H71</f>
        <v>774.71249999999998</v>
      </c>
      <c r="H65" s="14">
        <f>'5yr'!I71</f>
        <v>774.71249999999998</v>
      </c>
      <c r="I65" s="14">
        <f>'5yr'!J71</f>
        <v>774.71249999999998</v>
      </c>
      <c r="J65" s="14">
        <f>'5yr'!K71</f>
        <v>774.71249999999998</v>
      </c>
      <c r="K65" s="14">
        <f>'5yr'!L71</f>
        <v>774.71249999999998</v>
      </c>
      <c r="L65" s="14">
        <f>'5yr'!M71</f>
        <v>774.71249999999998</v>
      </c>
      <c r="M65" s="14">
        <f>'5yr'!N71</f>
        <v>774.71249999999998</v>
      </c>
      <c r="N65" s="124">
        <f t="shared" si="15"/>
        <v>9296.5499999999975</v>
      </c>
      <c r="O65" s="4">
        <f>SUM('5yr'!P71:R71)</f>
        <v>2453.2562499999999</v>
      </c>
      <c r="P65" s="4">
        <f>SUM('5yr'!S71:U71)</f>
        <v>2453.2562499999999</v>
      </c>
      <c r="Q65" s="4">
        <f>SUM('5yr'!V71:X71)</f>
        <v>2453.2562499999999</v>
      </c>
      <c r="R65" s="4">
        <f>SUM('5yr'!Y71:AA71)</f>
        <v>2453.2562499999999</v>
      </c>
      <c r="S65" s="124">
        <f t="shared" si="16"/>
        <v>9813.0249999999996</v>
      </c>
      <c r="T65" s="4">
        <f>SUM('5yr'!AC71:AE71)</f>
        <v>2730.65625</v>
      </c>
      <c r="U65" s="4">
        <f>SUM('5yr'!AD71:AF71)</f>
        <v>2730.65625</v>
      </c>
      <c r="V65" s="4">
        <f>SUM('5yr'!AE71:AG71)</f>
        <v>2730.65625</v>
      </c>
      <c r="W65" s="4">
        <f>SUM('5yr'!AF71:AH71)</f>
        <v>2730.65625</v>
      </c>
      <c r="X65" s="124">
        <f t="shared" si="18"/>
        <v>10922.625</v>
      </c>
      <c r="Y65" s="4">
        <f>SUM('5yr'!AP71:AR71)</f>
        <v>2860.6875</v>
      </c>
      <c r="Z65" s="4">
        <f>SUM('5yr'!AQ71:AS71)</f>
        <v>2860.6875</v>
      </c>
      <c r="AA65" s="4">
        <f>SUM('5yr'!AR71:AT71)</f>
        <v>2860.6875</v>
      </c>
      <c r="AB65" s="4">
        <f>SUM('5yr'!AS71:AU71)</f>
        <v>2860.6875</v>
      </c>
      <c r="AC65" s="124">
        <f t="shared" si="17"/>
        <v>11442.75</v>
      </c>
      <c r="AD65" s="4">
        <f>SUM('5yr'!BC71:BE71)</f>
        <v>3120.75</v>
      </c>
      <c r="AE65" s="4">
        <f>SUM('5yr'!BD71:BF71)</f>
        <v>3120.75</v>
      </c>
      <c r="AF65" s="4">
        <f>SUM('5yr'!BE71:BG71)</f>
        <v>3120.75</v>
      </c>
      <c r="AG65" s="4">
        <f>SUM('5yr'!BF71:BH71)</f>
        <v>3120.75</v>
      </c>
      <c r="AH65" s="124">
        <f t="shared" si="11"/>
        <v>12483</v>
      </c>
      <c r="AI65" s="4"/>
      <c r="AJ65" s="4"/>
      <c r="AM65" s="4"/>
      <c r="AN65" s="4"/>
      <c r="AO65" s="4"/>
      <c r="AP65" s="4"/>
      <c r="AQ65" s="4"/>
      <c r="AS65" s="4"/>
      <c r="AT65" s="14"/>
      <c r="AU65" s="4"/>
      <c r="AV65" s="4"/>
      <c r="AW65" s="4"/>
      <c r="AX65" s="4"/>
      <c r="AY65" s="4"/>
    </row>
    <row r="66" spans="1:51" x14ac:dyDescent="0.2">
      <c r="A66" s="14" t="str">
        <f>+'5yr'!B72</f>
        <v>Bed Tax</v>
      </c>
      <c r="B66" s="14">
        <f>'5yr'!C72</f>
        <v>10000</v>
      </c>
      <c r="C66" s="14">
        <f>'5yr'!D72</f>
        <v>10000</v>
      </c>
      <c r="D66" s="14">
        <f>'5yr'!E72</f>
        <v>10000</v>
      </c>
      <c r="E66" s="14">
        <f>'5yr'!F72</f>
        <v>10000</v>
      </c>
      <c r="F66" s="14">
        <f>'5yr'!G72</f>
        <v>10000</v>
      </c>
      <c r="G66" s="14">
        <f>'5yr'!H72</f>
        <v>10000</v>
      </c>
      <c r="H66" s="14">
        <f>'5yr'!I72</f>
        <v>10000</v>
      </c>
      <c r="I66" s="14">
        <f>'5yr'!J72</f>
        <v>10000</v>
      </c>
      <c r="J66" s="14">
        <f>'5yr'!K72</f>
        <v>10000</v>
      </c>
      <c r="K66" s="14">
        <f>'5yr'!L72</f>
        <v>10000</v>
      </c>
      <c r="L66" s="14">
        <f>'5yr'!M72</f>
        <v>10000</v>
      </c>
      <c r="M66" s="14">
        <f>'5yr'!N72</f>
        <v>10000</v>
      </c>
      <c r="N66" s="124">
        <f t="shared" si="15"/>
        <v>120000</v>
      </c>
      <c r="O66" s="4">
        <f>SUM('5yr'!P72:R72)</f>
        <v>30000</v>
      </c>
      <c r="P66" s="4">
        <f>SUM('5yr'!S72:U72)</f>
        <v>30000</v>
      </c>
      <c r="Q66" s="4">
        <f>SUM('5yr'!V72:X72)</f>
        <v>30000</v>
      </c>
      <c r="R66" s="4">
        <f>SUM('5yr'!Y72:AA72)</f>
        <v>30000</v>
      </c>
      <c r="S66" s="124">
        <f t="shared" si="16"/>
        <v>120000</v>
      </c>
      <c r="T66" s="4">
        <f>SUM('5yr'!AC72:AE72)</f>
        <v>30000</v>
      </c>
      <c r="U66" s="4">
        <f>SUM('5yr'!AD72:AF72)</f>
        <v>30000</v>
      </c>
      <c r="V66" s="4">
        <f>SUM('5yr'!AE72:AG72)</f>
        <v>30000</v>
      </c>
      <c r="W66" s="4">
        <f>SUM('5yr'!AF72:AH72)</f>
        <v>30000</v>
      </c>
      <c r="X66" s="124">
        <f t="shared" si="18"/>
        <v>120000</v>
      </c>
      <c r="Y66" s="4">
        <f>SUM('5yr'!AP72:AR72)</f>
        <v>30000</v>
      </c>
      <c r="Z66" s="4">
        <f>SUM('5yr'!AQ72:AS72)</f>
        <v>30000</v>
      </c>
      <c r="AA66" s="4">
        <f>SUM('5yr'!AR72:AT72)</f>
        <v>30000</v>
      </c>
      <c r="AB66" s="4">
        <f>SUM('5yr'!AS72:AU72)</f>
        <v>30000</v>
      </c>
      <c r="AC66" s="124">
        <f t="shared" si="17"/>
        <v>120000</v>
      </c>
      <c r="AD66" s="4">
        <f>SUM('5yr'!BC72:BE72)</f>
        <v>30000</v>
      </c>
      <c r="AE66" s="4">
        <f>SUM('5yr'!BD72:BF72)</f>
        <v>30000</v>
      </c>
      <c r="AF66" s="4">
        <f>SUM('5yr'!BE72:BG72)</f>
        <v>30000</v>
      </c>
      <c r="AG66" s="4">
        <f>SUM('5yr'!BF72:BH72)</f>
        <v>30000</v>
      </c>
      <c r="AH66" s="124">
        <f t="shared" si="11"/>
        <v>120000</v>
      </c>
      <c r="AI66" s="4"/>
      <c r="AJ66" s="4"/>
      <c r="AM66" s="4"/>
      <c r="AN66" s="4"/>
      <c r="AO66" s="4"/>
      <c r="AP66" s="4"/>
      <c r="AQ66" s="4"/>
      <c r="AS66" s="4"/>
      <c r="AT66" s="14"/>
      <c r="AU66" s="4"/>
      <c r="AV66" s="4"/>
      <c r="AW66" s="4"/>
      <c r="AX66" s="4"/>
      <c r="AY66" s="4"/>
    </row>
    <row r="67" spans="1:51" x14ac:dyDescent="0.2">
      <c r="A67" s="14" t="str">
        <f>+'5yr'!B73</f>
        <v>Overhead/Ins/Utilities/Office</v>
      </c>
      <c r="B67" s="14">
        <f>'5yr'!C73</f>
        <v>18258.333333333332</v>
      </c>
      <c r="C67" s="14">
        <f>'5yr'!D73</f>
        <v>18258.333333333332</v>
      </c>
      <c r="D67" s="14">
        <f>'5yr'!E73</f>
        <v>18258.333333333332</v>
      </c>
      <c r="E67" s="14">
        <f>'5yr'!F73</f>
        <v>18258.333333333332</v>
      </c>
      <c r="F67" s="14">
        <f>'5yr'!G73</f>
        <v>18258.333333333332</v>
      </c>
      <c r="G67" s="14">
        <f>'5yr'!H73</f>
        <v>18258.333333333332</v>
      </c>
      <c r="H67" s="14">
        <f>'5yr'!I73</f>
        <v>18258.333333333332</v>
      </c>
      <c r="I67" s="14">
        <f>'5yr'!J73</f>
        <v>18258.333333333332</v>
      </c>
      <c r="J67" s="14">
        <f>'5yr'!K73</f>
        <v>18258.333333333332</v>
      </c>
      <c r="K67" s="14">
        <f>'5yr'!L73</f>
        <v>18258.333333333332</v>
      </c>
      <c r="L67" s="14">
        <f>'5yr'!M73</f>
        <v>18258.333333333332</v>
      </c>
      <c r="M67" s="14">
        <f>'5yr'!N73</f>
        <v>18258.333333333332</v>
      </c>
      <c r="N67" s="124">
        <f>SUM(B67:M67)</f>
        <v>219100.00000000003</v>
      </c>
      <c r="O67" s="4">
        <f>SUM('5yr'!P73:R73)</f>
        <v>54775</v>
      </c>
      <c r="P67" s="4">
        <f>SUM('5yr'!S73:U73)</f>
        <v>54775</v>
      </c>
      <c r="Q67" s="4">
        <f>SUM('5yr'!V73:X73)</f>
        <v>54775</v>
      </c>
      <c r="R67" s="4">
        <f>SUM('5yr'!Y73:AA73)</f>
        <v>54775</v>
      </c>
      <c r="S67" s="124">
        <f t="shared" si="16"/>
        <v>219100</v>
      </c>
      <c r="T67" s="4">
        <f>SUM('5yr'!AC73:AE73)</f>
        <v>54775</v>
      </c>
      <c r="U67" s="4">
        <f>SUM('5yr'!AD73:AF73)</f>
        <v>54775</v>
      </c>
      <c r="V67" s="4">
        <f>SUM('5yr'!AE73:AG73)</f>
        <v>54775</v>
      </c>
      <c r="W67" s="4">
        <f>SUM('5yr'!AF73:AH73)</f>
        <v>54775</v>
      </c>
      <c r="X67" s="124">
        <f t="shared" si="18"/>
        <v>219100</v>
      </c>
      <c r="Y67" s="4">
        <f>SUM('5yr'!AP73:AR73)</f>
        <v>54775</v>
      </c>
      <c r="Z67" s="4">
        <f>SUM('5yr'!AQ73:AS73)</f>
        <v>54775</v>
      </c>
      <c r="AA67" s="4">
        <f>SUM('5yr'!AR73:AT73)</f>
        <v>54775</v>
      </c>
      <c r="AB67" s="4">
        <f>SUM('5yr'!AS73:AU73)</f>
        <v>54775</v>
      </c>
      <c r="AC67" s="124">
        <f t="shared" si="17"/>
        <v>219100</v>
      </c>
      <c r="AD67" s="4">
        <f>SUM('5yr'!BC73:BE73)</f>
        <v>54775</v>
      </c>
      <c r="AE67" s="4">
        <f>SUM('5yr'!BD73:BF73)</f>
        <v>54775</v>
      </c>
      <c r="AF67" s="4">
        <f>SUM('5yr'!BE73:BG73)</f>
        <v>54775</v>
      </c>
      <c r="AG67" s="4">
        <f>SUM('5yr'!BF73:BH73)</f>
        <v>54775</v>
      </c>
      <c r="AH67" s="124">
        <f t="shared" si="11"/>
        <v>219100</v>
      </c>
      <c r="AI67" s="4"/>
      <c r="AJ67" s="4"/>
      <c r="AM67" s="4"/>
      <c r="AN67" s="4"/>
      <c r="AO67" s="4"/>
      <c r="AP67" s="4"/>
      <c r="AQ67" s="4"/>
      <c r="AS67" s="4"/>
      <c r="AT67" s="14"/>
      <c r="AU67" s="4"/>
      <c r="AV67" s="4"/>
      <c r="AW67" s="4"/>
      <c r="AX67" s="4"/>
      <c r="AY67" s="4"/>
    </row>
    <row r="68" spans="1:51" x14ac:dyDescent="0.2">
      <c r="A68" s="14" t="str">
        <f>+'5yr'!B74</f>
        <v>Pest Control</v>
      </c>
      <c r="B68" s="14">
        <f>'5yr'!C74</f>
        <v>774.71249999999998</v>
      </c>
      <c r="C68" s="14">
        <f>'5yr'!D74</f>
        <v>774.71249999999998</v>
      </c>
      <c r="D68" s="14">
        <f>'5yr'!E74</f>
        <v>774.71249999999998</v>
      </c>
      <c r="E68" s="14">
        <f>'5yr'!F74</f>
        <v>774.71249999999998</v>
      </c>
      <c r="F68" s="14">
        <f>'5yr'!G74</f>
        <v>774.71249999999998</v>
      </c>
      <c r="G68" s="14">
        <f>'5yr'!H74</f>
        <v>774.71249999999998</v>
      </c>
      <c r="H68" s="14">
        <f>'5yr'!I74</f>
        <v>774.71249999999998</v>
      </c>
      <c r="I68" s="14">
        <f>'5yr'!J74</f>
        <v>774.71249999999998</v>
      </c>
      <c r="J68" s="14">
        <f>'5yr'!K74</f>
        <v>774.71249999999998</v>
      </c>
      <c r="K68" s="14">
        <f>'5yr'!L74</f>
        <v>774.71249999999998</v>
      </c>
      <c r="L68" s="14">
        <f>'5yr'!M74</f>
        <v>774.71249999999998</v>
      </c>
      <c r="M68" s="14">
        <f>'5yr'!N74</f>
        <v>774.71249999999998</v>
      </c>
      <c r="N68" s="124">
        <f t="shared" si="15"/>
        <v>9296.5499999999975</v>
      </c>
      <c r="O68" s="4">
        <f>SUM('5yr'!P74:R74)</f>
        <v>2453.2562499999999</v>
      </c>
      <c r="P68" s="4">
        <f>SUM('5yr'!S74:U74)</f>
        <v>2453.2562499999999</v>
      </c>
      <c r="Q68" s="4">
        <f>SUM('5yr'!V74:X74)</f>
        <v>2453.2562499999999</v>
      </c>
      <c r="R68" s="4">
        <f>SUM('5yr'!Y74:AA74)</f>
        <v>2453.2562499999999</v>
      </c>
      <c r="S68" s="124">
        <f t="shared" si="16"/>
        <v>9813.0249999999996</v>
      </c>
      <c r="T68" s="4">
        <f>SUM('5yr'!AC74:AE74)</f>
        <v>2730.65625</v>
      </c>
      <c r="U68" s="4">
        <f>SUM('5yr'!AD74:AF74)</f>
        <v>2730.65625</v>
      </c>
      <c r="V68" s="4">
        <f>SUM('5yr'!AE74:AG74)</f>
        <v>2730.65625</v>
      </c>
      <c r="W68" s="4">
        <f>SUM('5yr'!AF74:AH74)</f>
        <v>2730.65625</v>
      </c>
      <c r="X68" s="124">
        <f>SUM(T68:W68)</f>
        <v>10922.625</v>
      </c>
      <c r="Y68" s="4">
        <f>SUM('5yr'!AP74:AR74)</f>
        <v>2860.6875</v>
      </c>
      <c r="Z68" s="4">
        <f>SUM('5yr'!AQ74:AS74)</f>
        <v>2860.6875</v>
      </c>
      <c r="AA68" s="4">
        <f>SUM('5yr'!AR74:AT74)</f>
        <v>2860.6875</v>
      </c>
      <c r="AB68" s="4">
        <f>SUM('5yr'!AS74:AU74)</f>
        <v>2860.6875</v>
      </c>
      <c r="AC68" s="124">
        <f>SUM(Y68:AB68)</f>
        <v>11442.75</v>
      </c>
      <c r="AD68" s="4">
        <f>SUM('5yr'!BC74:BE74)</f>
        <v>3120.75</v>
      </c>
      <c r="AE68" s="4">
        <f>SUM('5yr'!BD74:BF74)</f>
        <v>3120.75</v>
      </c>
      <c r="AF68" s="4">
        <f>SUM('5yr'!BE74:BG74)</f>
        <v>3120.75</v>
      </c>
      <c r="AG68" s="4">
        <f>SUM('5yr'!BF74:BH74)</f>
        <v>3120.75</v>
      </c>
      <c r="AH68" s="124">
        <f>SUM(AD68:AG68)</f>
        <v>12483</v>
      </c>
      <c r="AI68" s="4"/>
      <c r="AJ68" s="4"/>
      <c r="AM68" s="4"/>
      <c r="AN68" s="4"/>
      <c r="AO68" s="4"/>
      <c r="AP68" s="4"/>
      <c r="AQ68" s="4"/>
      <c r="AS68" s="4"/>
      <c r="AT68" s="14"/>
      <c r="AU68" s="4"/>
      <c r="AV68" s="4"/>
      <c r="AW68" s="4"/>
      <c r="AX68" s="4"/>
      <c r="AY68" s="4"/>
    </row>
    <row r="69" spans="1:51" x14ac:dyDescent="0.2">
      <c r="A69" s="14" t="str">
        <f>+'5yr'!B75</f>
        <v>Medical Record Supplies</v>
      </c>
      <c r="B69" s="14">
        <f>'5yr'!C75</f>
        <v>387.35624999999999</v>
      </c>
      <c r="C69" s="14">
        <f>'5yr'!D75</f>
        <v>387.35624999999999</v>
      </c>
      <c r="D69" s="14">
        <f>'5yr'!E75</f>
        <v>387.35624999999999</v>
      </c>
      <c r="E69" s="14">
        <f>'5yr'!F75</f>
        <v>387.35624999999999</v>
      </c>
      <c r="F69" s="14">
        <f>'5yr'!G75</f>
        <v>387.35624999999999</v>
      </c>
      <c r="G69" s="14">
        <f>'5yr'!H75</f>
        <v>387.35624999999999</v>
      </c>
      <c r="H69" s="14">
        <f>'5yr'!I75</f>
        <v>387.35624999999999</v>
      </c>
      <c r="I69" s="14">
        <f>'5yr'!J75</f>
        <v>387.35624999999999</v>
      </c>
      <c r="J69" s="14">
        <f>'5yr'!K75</f>
        <v>387.35624999999999</v>
      </c>
      <c r="K69" s="14">
        <f>'5yr'!L75</f>
        <v>387.35624999999999</v>
      </c>
      <c r="L69" s="14">
        <f>'5yr'!M75</f>
        <v>387.35624999999999</v>
      </c>
      <c r="M69" s="14">
        <f>'5yr'!N75</f>
        <v>387.35624999999999</v>
      </c>
      <c r="N69" s="124">
        <f t="shared" si="15"/>
        <v>4648.2749999999987</v>
      </c>
      <c r="O69" s="4">
        <f>SUM('5yr'!P75:R75)</f>
        <v>1226.628125</v>
      </c>
      <c r="P69" s="4">
        <f>SUM('5yr'!S75:U75)</f>
        <v>1226.628125</v>
      </c>
      <c r="Q69" s="4">
        <f>SUM('5yr'!V75:X75)</f>
        <v>1226.628125</v>
      </c>
      <c r="R69" s="4">
        <f>SUM('5yr'!Y75:AA75)</f>
        <v>1226.628125</v>
      </c>
      <c r="S69" s="124">
        <f t="shared" si="16"/>
        <v>4906.5124999999998</v>
      </c>
      <c r="T69" s="4">
        <f>SUM('5yr'!AC75:AE75)</f>
        <v>1365.328125</v>
      </c>
      <c r="U69" s="4">
        <f>SUM('5yr'!AD75:AF75)</f>
        <v>1365.328125</v>
      </c>
      <c r="V69" s="4">
        <f>SUM('5yr'!AE75:AG75)</f>
        <v>1365.328125</v>
      </c>
      <c r="W69" s="4">
        <f>SUM('5yr'!AF75:AH75)</f>
        <v>1365.328125</v>
      </c>
      <c r="X69" s="124">
        <f>SUM(T69:W69)</f>
        <v>5461.3125</v>
      </c>
      <c r="Y69" s="4">
        <f>SUM('5yr'!AP75:AR75)</f>
        <v>1430.34375</v>
      </c>
      <c r="Z69" s="4">
        <f>SUM('5yr'!AQ75:AS75)</f>
        <v>1430.34375</v>
      </c>
      <c r="AA69" s="4">
        <f>SUM('5yr'!AR75:AT75)</f>
        <v>1430.34375</v>
      </c>
      <c r="AB69" s="4">
        <f>SUM('5yr'!AS75:AU75)</f>
        <v>1430.34375</v>
      </c>
      <c r="AC69" s="124">
        <f>SUM(Y69:AB69)</f>
        <v>5721.375</v>
      </c>
      <c r="AD69" s="4">
        <f>SUM('5yr'!BC75:BE75)</f>
        <v>1560.375</v>
      </c>
      <c r="AE69" s="4">
        <f>SUM('5yr'!BD75:BF75)</f>
        <v>1560.375</v>
      </c>
      <c r="AF69" s="4">
        <f>SUM('5yr'!BE75:BG75)</f>
        <v>1560.375</v>
      </c>
      <c r="AG69" s="4">
        <f>SUM('5yr'!BF75:BH75)</f>
        <v>1560.375</v>
      </c>
      <c r="AH69" s="410">
        <f>SUM(AD69:AG69)</f>
        <v>6241.5</v>
      </c>
      <c r="AI69" s="4"/>
      <c r="AJ69" s="4"/>
      <c r="AM69" s="4"/>
      <c r="AN69" s="4"/>
      <c r="AO69" s="4"/>
      <c r="AP69" s="4"/>
      <c r="AQ69" s="4"/>
      <c r="AS69" s="4"/>
      <c r="AT69" s="14"/>
      <c r="AU69" s="4"/>
      <c r="AV69" s="4"/>
      <c r="AW69" s="4"/>
      <c r="AX69" s="4"/>
      <c r="AY69" s="4"/>
    </row>
    <row r="70" spans="1:51" x14ac:dyDescent="0.2">
      <c r="A70" s="14" t="str">
        <f>+'5yr'!B76</f>
        <v>Contract- Nursing</v>
      </c>
      <c r="B70" s="14">
        <f>'5yr'!C76</f>
        <v>0</v>
      </c>
      <c r="C70" s="14">
        <f>'5yr'!D76</f>
        <v>0</v>
      </c>
      <c r="D70" s="14">
        <f>'5yr'!E76</f>
        <v>0</v>
      </c>
      <c r="E70" s="14">
        <f>'5yr'!F76</f>
        <v>0</v>
      </c>
      <c r="F70" s="14">
        <f>'5yr'!G76</f>
        <v>0</v>
      </c>
      <c r="G70" s="14">
        <f>'5yr'!H76</f>
        <v>0</v>
      </c>
      <c r="H70" s="14">
        <f>'5yr'!I76</f>
        <v>0</v>
      </c>
      <c r="I70" s="14">
        <f>'5yr'!J76</f>
        <v>0</v>
      </c>
      <c r="J70" s="14">
        <f>'5yr'!K76</f>
        <v>0</v>
      </c>
      <c r="K70" s="14">
        <f>'5yr'!L76</f>
        <v>0</v>
      </c>
      <c r="L70" s="14">
        <f>'5yr'!M76</f>
        <v>0</v>
      </c>
      <c r="M70" s="14">
        <f>'5yr'!N76</f>
        <v>0</v>
      </c>
      <c r="N70" s="124">
        <f>SUM(B70:M70)</f>
        <v>0</v>
      </c>
      <c r="O70" s="4">
        <f>SUM('5yr'!P76:R76)</f>
        <v>0</v>
      </c>
      <c r="P70" s="4">
        <f>SUM('5yr'!S76:U76)</f>
        <v>0</v>
      </c>
      <c r="Q70" s="4">
        <f>SUM('5yr'!V76:X76)</f>
        <v>0</v>
      </c>
      <c r="R70" s="4">
        <f>SUM('5yr'!Y76:AA76)</f>
        <v>0</v>
      </c>
      <c r="S70" s="124">
        <f>SUM(O70:R70)</f>
        <v>0</v>
      </c>
      <c r="T70" s="4">
        <f>SUM('5yr'!AC76:AE76)</f>
        <v>0</v>
      </c>
      <c r="U70" s="4">
        <f>SUM('5yr'!AD76:AF76)</f>
        <v>0</v>
      </c>
      <c r="V70" s="4">
        <f>SUM('5yr'!AE76:AG76)</f>
        <v>0</v>
      </c>
      <c r="W70" s="4">
        <f>SUM('5yr'!AF76:AH76)</f>
        <v>0</v>
      </c>
      <c r="X70" s="124">
        <f>SUM(T70:W70)</f>
        <v>0</v>
      </c>
      <c r="Y70" s="4">
        <f>SUM('5yr'!AP76:AR76)</f>
        <v>0</v>
      </c>
      <c r="Z70" s="4">
        <f>SUM('5yr'!AQ76:AS76)</f>
        <v>0</v>
      </c>
      <c r="AA70" s="4">
        <f>SUM('5yr'!AR76:AT76)</f>
        <v>0</v>
      </c>
      <c r="AB70" s="4">
        <f>SUM('5yr'!AS76:AU76)</f>
        <v>0</v>
      </c>
      <c r="AC70" s="124">
        <f>SUM(Y70:AB70)</f>
        <v>0</v>
      </c>
      <c r="AD70" s="4">
        <f>SUM('5yr'!BC76:BE76)</f>
        <v>0</v>
      </c>
      <c r="AE70" s="4">
        <f>SUM('5yr'!BD76:BF76)</f>
        <v>0</v>
      </c>
      <c r="AF70" s="4">
        <f>SUM('5yr'!BE76:BG76)</f>
        <v>0</v>
      </c>
      <c r="AG70" s="4">
        <f>SUM('5yr'!BF76:BH76)</f>
        <v>0</v>
      </c>
      <c r="AH70" s="124">
        <f>SUM(AD70:AG70)</f>
        <v>0</v>
      </c>
      <c r="AI70" s="4"/>
      <c r="AJ70" s="4"/>
      <c r="AM70" s="4"/>
      <c r="AN70" s="4"/>
      <c r="AO70" s="4"/>
      <c r="AP70" s="4"/>
      <c r="AQ70" s="4"/>
      <c r="AS70" s="4"/>
      <c r="AT70" s="14"/>
      <c r="AU70" s="4"/>
      <c r="AV70" s="4"/>
      <c r="AW70" s="4"/>
      <c r="AX70" s="4"/>
      <c r="AY70" s="4"/>
    </row>
    <row r="71" spans="1:51" x14ac:dyDescent="0.2">
      <c r="A71" s="14" t="str">
        <f>+'5yr'!B77</f>
        <v>Contract-Other</v>
      </c>
      <c r="B71" s="14">
        <f>'5yr'!C77</f>
        <v>0</v>
      </c>
      <c r="C71" s="14">
        <f>'5yr'!D77</f>
        <v>0</v>
      </c>
      <c r="D71" s="14">
        <f>'5yr'!E77</f>
        <v>0</v>
      </c>
      <c r="E71" s="14">
        <f>'5yr'!F77</f>
        <v>0</v>
      </c>
      <c r="F71" s="14">
        <f>'5yr'!G77</f>
        <v>0</v>
      </c>
      <c r="G71" s="14">
        <f>'5yr'!H77</f>
        <v>0</v>
      </c>
      <c r="H71" s="14">
        <f>'5yr'!I77</f>
        <v>0</v>
      </c>
      <c r="I71" s="14">
        <f>'5yr'!J77</f>
        <v>0</v>
      </c>
      <c r="J71" s="14">
        <f>'5yr'!K77</f>
        <v>0</v>
      </c>
      <c r="K71" s="14">
        <f>'5yr'!L77</f>
        <v>0</v>
      </c>
      <c r="L71" s="14">
        <f>'5yr'!M77</f>
        <v>0</v>
      </c>
      <c r="M71" s="14">
        <f>'5yr'!N77</f>
        <v>0</v>
      </c>
      <c r="N71" s="124">
        <f t="shared" si="15"/>
        <v>0</v>
      </c>
      <c r="O71" s="4">
        <f>SUM('5yr'!P77:R77)</f>
        <v>0</v>
      </c>
      <c r="P71" s="4">
        <f>SUM('5yr'!S77:U77)</f>
        <v>0</v>
      </c>
      <c r="Q71" s="4">
        <f>SUM('5yr'!V77:X77)</f>
        <v>0</v>
      </c>
      <c r="R71" s="4">
        <f>SUM('5yr'!Y77:AA77)</f>
        <v>0</v>
      </c>
      <c r="S71" s="124">
        <f t="shared" si="16"/>
        <v>0</v>
      </c>
      <c r="T71" s="4">
        <f>SUM('5yr'!AC77:AE77)</f>
        <v>0</v>
      </c>
      <c r="U71" s="4">
        <f>SUM('5yr'!AD77:AF77)</f>
        <v>0</v>
      </c>
      <c r="V71" s="4">
        <f>SUM('5yr'!AE77:AG77)</f>
        <v>0</v>
      </c>
      <c r="W71" s="4">
        <f>SUM('5yr'!AF77:AH77)</f>
        <v>0</v>
      </c>
      <c r="X71" s="124">
        <f>SUM(T71:W71)</f>
        <v>0</v>
      </c>
      <c r="Y71" s="4">
        <f>SUM('5yr'!AP77:AR77)</f>
        <v>0</v>
      </c>
      <c r="Z71" s="4">
        <f>SUM('5yr'!AQ77:AS77)</f>
        <v>0</v>
      </c>
      <c r="AA71" s="4">
        <f>SUM('5yr'!AR77:AT77)</f>
        <v>0</v>
      </c>
      <c r="AB71" s="4">
        <f>SUM('5yr'!AS77:AU77)</f>
        <v>0</v>
      </c>
      <c r="AC71" s="124">
        <f>SUM(Y71:AB71)</f>
        <v>0</v>
      </c>
      <c r="AD71" s="4">
        <f>SUM('5yr'!BC77:BE77)</f>
        <v>0</v>
      </c>
      <c r="AE71" s="4">
        <f>SUM('5yr'!BD77:BF77)</f>
        <v>0</v>
      </c>
      <c r="AF71" s="4">
        <f>SUM('5yr'!BE77:BG77)</f>
        <v>0</v>
      </c>
      <c r="AG71" s="4">
        <f>SUM('5yr'!BF77:BH77)</f>
        <v>0</v>
      </c>
      <c r="AH71" s="124">
        <f>SUM(AD71:AG71)</f>
        <v>0</v>
      </c>
      <c r="AI71" s="4"/>
      <c r="AJ71" s="4"/>
      <c r="AM71" s="4"/>
      <c r="AN71" s="4"/>
      <c r="AO71" s="4"/>
      <c r="AP71" s="4"/>
      <c r="AQ71" s="4"/>
      <c r="AS71" s="4"/>
      <c r="AT71" s="14"/>
      <c r="AU71" s="4"/>
      <c r="AV71" s="4"/>
      <c r="AW71" s="4"/>
      <c r="AX71" s="4"/>
      <c r="AY71" s="4"/>
    </row>
    <row r="72" spans="1:51" x14ac:dyDescent="0.2">
      <c r="A72" s="14" t="str">
        <f>+'5yr'!B78</f>
        <v>Management Fees</v>
      </c>
      <c r="B72" s="14">
        <f>'5yr'!C78</f>
        <v>54229.875000000007</v>
      </c>
      <c r="C72" s="14">
        <f>'5yr'!D78</f>
        <v>54229.875000000007</v>
      </c>
      <c r="D72" s="14">
        <f>'5yr'!E78</f>
        <v>54229.875000000007</v>
      </c>
      <c r="E72" s="14">
        <f>'5yr'!F78</f>
        <v>54229.875000000007</v>
      </c>
      <c r="F72" s="14">
        <f>'5yr'!G78</f>
        <v>54229.875000000007</v>
      </c>
      <c r="G72" s="14">
        <f>'5yr'!H78</f>
        <v>54229.875000000007</v>
      </c>
      <c r="H72" s="14">
        <f>'5yr'!I78</f>
        <v>54229.875000000007</v>
      </c>
      <c r="I72" s="14">
        <f>'5yr'!J78</f>
        <v>54229.875000000007</v>
      </c>
      <c r="J72" s="14">
        <f>'5yr'!K78</f>
        <v>54229.875000000007</v>
      </c>
      <c r="K72" s="14">
        <f>'5yr'!L78</f>
        <v>54229.875000000007</v>
      </c>
      <c r="L72" s="14">
        <f>'5yr'!M78</f>
        <v>54229.875000000007</v>
      </c>
      <c r="M72" s="14">
        <f>'5yr'!N78</f>
        <v>54229.875000000007</v>
      </c>
      <c r="N72" s="124">
        <f t="shared" si="15"/>
        <v>650758.50000000012</v>
      </c>
      <c r="O72" s="4">
        <f>SUM('5yr'!P78:R78)</f>
        <v>171727.9375</v>
      </c>
      <c r="P72" s="4">
        <f>SUM('5yr'!S78:U78)</f>
        <v>171727.9375</v>
      </c>
      <c r="Q72" s="4">
        <f>SUM('5yr'!V78:X78)</f>
        <v>171727.9375</v>
      </c>
      <c r="R72" s="4">
        <f>SUM('5yr'!Y78:AA78)</f>
        <v>171727.9375</v>
      </c>
      <c r="S72" s="124">
        <f t="shared" si="16"/>
        <v>686911.75</v>
      </c>
      <c r="T72" s="4">
        <f>SUM('5yr'!AC78:AE78)</f>
        <v>191145.93750000003</v>
      </c>
      <c r="U72" s="4">
        <f>SUM('5yr'!AD78:AF78)</f>
        <v>191145.93750000003</v>
      </c>
      <c r="V72" s="4">
        <f>SUM('5yr'!AE78:AG78)</f>
        <v>191145.93750000003</v>
      </c>
      <c r="W72" s="4">
        <f>SUM('5yr'!AF78:AH78)</f>
        <v>191145.93750000003</v>
      </c>
      <c r="X72" s="124">
        <f t="shared" si="18"/>
        <v>764583.75000000012</v>
      </c>
      <c r="Y72" s="4">
        <f>SUM('5yr'!AP78:AR78)</f>
        <v>200248.125</v>
      </c>
      <c r="Z72" s="4">
        <f>SUM('5yr'!AQ78:AS78)</f>
        <v>200248.125</v>
      </c>
      <c r="AA72" s="4">
        <f>SUM('5yr'!AR78:AT78)</f>
        <v>200248.125</v>
      </c>
      <c r="AB72" s="4">
        <f>SUM('5yr'!AS78:AU78)</f>
        <v>200248.125</v>
      </c>
      <c r="AC72" s="124">
        <f t="shared" si="17"/>
        <v>800992.5</v>
      </c>
      <c r="AD72" s="4">
        <f>SUM('5yr'!BC78:BE78)</f>
        <v>218452.5</v>
      </c>
      <c r="AE72" s="4">
        <f>SUM('5yr'!BD78:BF78)</f>
        <v>218452.5</v>
      </c>
      <c r="AF72" s="4">
        <f>SUM('5yr'!BE78:BG78)</f>
        <v>218452.5</v>
      </c>
      <c r="AG72" s="4">
        <f>SUM('5yr'!BF78:BH78)</f>
        <v>218452.5</v>
      </c>
      <c r="AH72" s="124">
        <f t="shared" si="11"/>
        <v>873810</v>
      </c>
      <c r="AI72" s="4"/>
      <c r="AJ72" s="4"/>
      <c r="AM72" s="4"/>
      <c r="AN72" s="4"/>
      <c r="AO72" s="4"/>
      <c r="AP72" s="4"/>
      <c r="AQ72" s="4"/>
      <c r="AS72" s="4"/>
      <c r="AT72" s="14"/>
      <c r="AU72" s="4"/>
      <c r="AV72" s="4"/>
      <c r="AW72" s="4"/>
      <c r="AX72" s="4"/>
      <c r="AY72" s="4"/>
    </row>
    <row r="73" spans="1:51" x14ac:dyDescent="0.2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24"/>
      <c r="O73" s="4"/>
      <c r="P73" s="4"/>
      <c r="Q73" s="4"/>
      <c r="R73" s="4"/>
      <c r="S73" s="124"/>
      <c r="T73" s="4"/>
      <c r="U73" s="4"/>
      <c r="V73" s="4"/>
      <c r="W73" s="4"/>
      <c r="X73" s="124"/>
      <c r="Y73" s="4"/>
      <c r="Z73" s="4"/>
      <c r="AA73" s="4"/>
      <c r="AB73" s="4"/>
      <c r="AC73" s="124"/>
      <c r="AD73" s="4"/>
      <c r="AE73" s="4"/>
      <c r="AF73" s="4"/>
      <c r="AG73" s="4"/>
      <c r="AH73" s="124"/>
      <c r="AI73" s="4"/>
      <c r="AJ73" s="4"/>
      <c r="AM73" s="4"/>
      <c r="AN73" s="4"/>
      <c r="AO73" s="4"/>
      <c r="AP73" s="4"/>
      <c r="AQ73" s="4"/>
      <c r="AS73" s="4"/>
      <c r="AT73" s="14"/>
      <c r="AU73" s="4"/>
      <c r="AV73" s="4"/>
      <c r="AW73" s="4"/>
      <c r="AX73" s="4"/>
      <c r="AY73" s="4"/>
    </row>
    <row r="74" spans="1:51" x14ac:dyDescent="0.2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24"/>
      <c r="O74" s="4"/>
      <c r="P74" s="4"/>
      <c r="Q74" s="4"/>
      <c r="R74" s="4"/>
      <c r="S74" s="124"/>
      <c r="T74" s="4"/>
      <c r="U74" s="4"/>
      <c r="V74" s="4"/>
      <c r="W74" s="4"/>
      <c r="X74" s="124"/>
      <c r="Y74" s="4"/>
      <c r="Z74" s="4"/>
      <c r="AA74" s="4"/>
      <c r="AB74" s="4"/>
      <c r="AC74" s="124"/>
      <c r="AD74" s="4"/>
      <c r="AE74" s="4"/>
      <c r="AF74" s="4"/>
      <c r="AG74" s="4"/>
      <c r="AH74" s="124"/>
      <c r="AI74" s="4"/>
      <c r="AJ74" s="4"/>
      <c r="AM74" s="4"/>
      <c r="AN74" s="4"/>
      <c r="AO74" s="4"/>
      <c r="AP74" s="4"/>
      <c r="AQ74" s="4"/>
      <c r="AS74" s="4"/>
      <c r="AT74" s="14"/>
      <c r="AU74" s="4"/>
      <c r="AV74" s="4"/>
      <c r="AW74" s="4"/>
      <c r="AX74" s="4"/>
      <c r="AY74" s="4"/>
    </row>
    <row r="75" spans="1:51" x14ac:dyDescent="0.2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24"/>
      <c r="O75" s="4"/>
      <c r="P75" s="4"/>
      <c r="Q75" s="4"/>
      <c r="R75" s="4"/>
      <c r="S75" s="124"/>
      <c r="T75" s="4"/>
      <c r="U75" s="4"/>
      <c r="V75" s="4"/>
      <c r="W75" s="4"/>
      <c r="X75" s="124"/>
      <c r="Y75" s="4"/>
      <c r="Z75" s="4"/>
      <c r="AA75" s="4"/>
      <c r="AB75" s="4"/>
      <c r="AC75" s="124"/>
      <c r="AD75" s="4"/>
      <c r="AE75" s="4"/>
      <c r="AF75" s="4"/>
      <c r="AG75" s="4"/>
      <c r="AH75" s="124"/>
      <c r="AI75" s="4"/>
      <c r="AJ75" s="4"/>
      <c r="AM75" s="4"/>
      <c r="AN75" s="4"/>
      <c r="AO75" s="4"/>
      <c r="AP75" s="4"/>
      <c r="AQ75" s="4"/>
      <c r="AS75" s="4"/>
      <c r="AT75" s="14"/>
      <c r="AU75" s="4"/>
      <c r="AV75" s="4"/>
      <c r="AW75" s="4"/>
      <c r="AX75" s="4"/>
      <c r="AY75" s="4"/>
    </row>
    <row r="76" spans="1:51" x14ac:dyDescent="0.2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24"/>
      <c r="O76" s="4"/>
      <c r="P76" s="4"/>
      <c r="Q76" s="4"/>
      <c r="R76" s="4"/>
      <c r="S76" s="124"/>
      <c r="T76" s="4"/>
      <c r="U76" s="4"/>
      <c r="V76" s="4"/>
      <c r="W76" s="4"/>
      <c r="X76" s="124"/>
      <c r="Y76" s="4"/>
      <c r="Z76" s="4"/>
      <c r="AA76" s="4"/>
      <c r="AB76" s="4"/>
      <c r="AC76" s="124"/>
      <c r="AD76" s="4"/>
      <c r="AE76" s="4"/>
      <c r="AF76" s="4"/>
      <c r="AG76" s="4"/>
      <c r="AH76" s="124"/>
      <c r="AI76" s="4"/>
      <c r="AJ76" s="4"/>
      <c r="AM76" s="4"/>
      <c r="AN76" s="4"/>
      <c r="AO76" s="4"/>
      <c r="AP76" s="4"/>
      <c r="AQ76" s="4"/>
      <c r="AS76" s="4"/>
      <c r="AT76" s="14"/>
      <c r="AU76" s="4"/>
      <c r="AV76" s="4"/>
      <c r="AW76" s="4"/>
      <c r="AX76" s="4"/>
      <c r="AY76" s="4"/>
    </row>
    <row r="77" spans="1:51" x14ac:dyDescent="0.2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24"/>
      <c r="O77" s="4"/>
      <c r="P77" s="4"/>
      <c r="Q77" s="4"/>
      <c r="R77" s="4"/>
      <c r="S77" s="124"/>
      <c r="T77" s="4"/>
      <c r="U77" s="4"/>
      <c r="V77" s="4"/>
      <c r="W77" s="4"/>
      <c r="X77" s="124"/>
      <c r="Y77" s="4"/>
      <c r="Z77" s="4"/>
      <c r="AA77" s="4"/>
      <c r="AB77" s="4"/>
      <c r="AC77" s="124"/>
      <c r="AD77" s="4"/>
      <c r="AE77" s="4"/>
      <c r="AF77" s="4"/>
      <c r="AG77" s="4"/>
      <c r="AH77" s="124"/>
      <c r="AI77" s="4"/>
      <c r="AJ77" s="4"/>
      <c r="AM77" s="4"/>
      <c r="AN77" s="4"/>
      <c r="AO77" s="4"/>
      <c r="AP77" s="4"/>
      <c r="AQ77" s="4"/>
      <c r="AS77" s="4"/>
      <c r="AT77" s="14"/>
      <c r="AU77" s="4"/>
      <c r="AV77" s="4"/>
      <c r="AW77" s="4"/>
      <c r="AX77" s="4"/>
      <c r="AY77" s="4"/>
    </row>
    <row r="78" spans="1:51" x14ac:dyDescent="0.2">
      <c r="A78" s="2" t="s">
        <v>35</v>
      </c>
      <c r="B78" s="9">
        <f t="shared" ref="B78:R78" si="19">SUM(B36:B77)</f>
        <v>625014.77317300008</v>
      </c>
      <c r="C78" s="9">
        <f t="shared" si="19"/>
        <v>625014.77317300008</v>
      </c>
      <c r="D78" s="9">
        <f t="shared" si="19"/>
        <v>625014.77317300008</v>
      </c>
      <c r="E78" s="9">
        <f t="shared" si="19"/>
        <v>625014.77317300008</v>
      </c>
      <c r="F78" s="9">
        <f t="shared" si="19"/>
        <v>625014.77317300008</v>
      </c>
      <c r="G78" s="9">
        <f t="shared" si="19"/>
        <v>625014.77317300008</v>
      </c>
      <c r="H78" s="9">
        <f t="shared" si="19"/>
        <v>625014.77317300008</v>
      </c>
      <c r="I78" s="9">
        <f t="shared" si="19"/>
        <v>625014.77317300008</v>
      </c>
      <c r="J78" s="9">
        <f t="shared" si="19"/>
        <v>625014.77317300008</v>
      </c>
      <c r="K78" s="9">
        <f t="shared" si="19"/>
        <v>625014.77317300008</v>
      </c>
      <c r="L78" s="9">
        <f t="shared" si="19"/>
        <v>625014.77317300008</v>
      </c>
      <c r="M78" s="9">
        <f t="shared" si="19"/>
        <v>625014.77317300008</v>
      </c>
      <c r="N78" s="124">
        <f>SUM(N36:N77)</f>
        <v>7500177.2780759977</v>
      </c>
      <c r="O78" s="9">
        <f t="shared" si="19"/>
        <v>1939764.691094476</v>
      </c>
      <c r="P78" s="9">
        <f t="shared" si="19"/>
        <v>1939764.691094476</v>
      </c>
      <c r="Q78" s="9">
        <f t="shared" si="19"/>
        <v>1939764.691094476</v>
      </c>
      <c r="R78" s="9">
        <f t="shared" si="19"/>
        <v>1939764.691094476</v>
      </c>
      <c r="S78" s="124">
        <f>SUM(O78:R78)</f>
        <v>7759058.7643779041</v>
      </c>
      <c r="T78" s="9">
        <f>SUM(T36:T77)</f>
        <v>2124140.0348672043</v>
      </c>
      <c r="U78" s="9">
        <f>SUM(U36:U77)</f>
        <v>2124140.0348672043</v>
      </c>
      <c r="V78" s="9">
        <f>SUM(V36:V77)</f>
        <v>2124140.0348672043</v>
      </c>
      <c r="W78" s="9">
        <f>SUM(W36:W77)</f>
        <v>2124140.0348672043</v>
      </c>
      <c r="X78" s="124">
        <f>SUM(T78:W78)</f>
        <v>8496560.139468817</v>
      </c>
      <c r="Y78" s="9">
        <f>SUM(Y36:Y77)</f>
        <v>2187885.8733660933</v>
      </c>
      <c r="Z78" s="9">
        <f>SUM(Z36:Z77)</f>
        <v>2187885.8733660933</v>
      </c>
      <c r="AA78" s="9">
        <f>SUM(AA36:AA77)</f>
        <v>2187885.8733660933</v>
      </c>
      <c r="AB78" s="9">
        <f>SUM(AB36:AB77)</f>
        <v>2187885.8733660933</v>
      </c>
      <c r="AC78" s="124">
        <f>SUM(Y78:AB78)</f>
        <v>8751543.4934643731</v>
      </c>
      <c r="AD78" s="9">
        <f>SUM(AD36:AD77)</f>
        <v>2287947.3693163404</v>
      </c>
      <c r="AE78" s="9">
        <f>SUM(AE36:AE77)</f>
        <v>2287947.3693163404</v>
      </c>
      <c r="AF78" s="9">
        <f>SUM(AF36:AF77)</f>
        <v>2287947.3693163404</v>
      </c>
      <c r="AG78" s="9">
        <f>SUM(AG36:AG77)</f>
        <v>2287947.3693163404</v>
      </c>
      <c r="AH78" s="127">
        <f>SUM(AD78:AG78)</f>
        <v>9151789.4772653617</v>
      </c>
      <c r="AI78" s="4"/>
      <c r="AJ78" s="4"/>
      <c r="AM78" s="19"/>
      <c r="AN78" s="19"/>
      <c r="AO78" s="19"/>
      <c r="AP78" s="19"/>
      <c r="AQ78" s="19"/>
      <c r="AS78" s="4"/>
      <c r="AT78" s="4"/>
      <c r="AU78" s="4"/>
      <c r="AV78" s="4"/>
      <c r="AW78" s="4"/>
      <c r="AX78" s="4"/>
      <c r="AY78" s="4"/>
    </row>
    <row r="79" spans="1:51" x14ac:dyDescent="0.2">
      <c r="A79" s="2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125"/>
      <c r="O79" s="4"/>
      <c r="P79" s="4"/>
      <c r="Q79" s="4"/>
      <c r="R79" s="4"/>
      <c r="S79" s="125"/>
      <c r="T79" s="4"/>
      <c r="U79" s="4"/>
      <c r="V79" s="4"/>
      <c r="W79" s="4"/>
      <c r="X79" s="125"/>
      <c r="Y79" s="4"/>
      <c r="Z79" s="4"/>
      <c r="AA79" s="4"/>
      <c r="AB79" s="4"/>
      <c r="AC79" s="125"/>
      <c r="AD79" s="4"/>
      <c r="AE79" s="4"/>
      <c r="AF79" s="14"/>
      <c r="AH79" s="125"/>
      <c r="AI79" s="4"/>
      <c r="AJ79" s="4"/>
      <c r="AK79" s="2"/>
      <c r="AO79" s="7"/>
      <c r="AQ79" s="7"/>
      <c r="AS79" s="4"/>
      <c r="AT79" s="4"/>
      <c r="AU79" s="4"/>
      <c r="AV79" s="4"/>
      <c r="AW79" s="4"/>
      <c r="AX79" s="4"/>
      <c r="AY79" s="4"/>
    </row>
    <row r="80" spans="1:51" x14ac:dyDescent="0.2">
      <c r="A80" s="2" t="s">
        <v>431</v>
      </c>
      <c r="B80" s="17">
        <f>B31-B78-B33</f>
        <v>56492.735576999883</v>
      </c>
      <c r="C80" s="17">
        <f t="shared" ref="C80:M80" si="20">C31-C78-C33</f>
        <v>56492.735576999883</v>
      </c>
      <c r="D80" s="17">
        <f t="shared" si="20"/>
        <v>56492.735576999883</v>
      </c>
      <c r="E80" s="17">
        <f t="shared" si="20"/>
        <v>56492.735576999883</v>
      </c>
      <c r="F80" s="17">
        <f t="shared" si="20"/>
        <v>56492.735576999883</v>
      </c>
      <c r="G80" s="17">
        <f t="shared" si="20"/>
        <v>56492.735576999883</v>
      </c>
      <c r="H80" s="17">
        <f t="shared" si="20"/>
        <v>56492.735576999883</v>
      </c>
      <c r="I80" s="17">
        <f t="shared" si="20"/>
        <v>56492.735576999883</v>
      </c>
      <c r="J80" s="17">
        <f t="shared" si="20"/>
        <v>56492.735576999883</v>
      </c>
      <c r="K80" s="17">
        <f t="shared" si="20"/>
        <v>56492.735576999883</v>
      </c>
      <c r="L80" s="17">
        <f t="shared" si="20"/>
        <v>56492.735576999883</v>
      </c>
      <c r="M80" s="17">
        <f t="shared" si="20"/>
        <v>56492.735576999883</v>
      </c>
      <c r="N80" s="101">
        <f>+N31-N33-N78</f>
        <v>677912.82692400273</v>
      </c>
      <c r="O80" s="17">
        <f>O31-O78-O33</f>
        <v>220994.50328052411</v>
      </c>
      <c r="P80" s="17">
        <f>P31-P78-P33</f>
        <v>220994.50328052411</v>
      </c>
      <c r="Q80" s="17">
        <f>Q31-Q78-Q33</f>
        <v>220994.50328052411</v>
      </c>
      <c r="R80" s="17">
        <f>R31-R78-R33</f>
        <v>220994.50328052411</v>
      </c>
      <c r="S80" s="127">
        <f>+S31-S33-S78</f>
        <v>883978.01312209573</v>
      </c>
      <c r="T80" s="17">
        <f>T31-T78-T33</f>
        <v>251589.46825779555</v>
      </c>
      <c r="U80" s="17">
        <f>U31-U78-U33</f>
        <v>251589.46825779555</v>
      </c>
      <c r="V80" s="17">
        <f>V31-V78-V33</f>
        <v>251589.46825779555</v>
      </c>
      <c r="W80" s="17">
        <f>W31-W78-W33</f>
        <v>251589.46825779555</v>
      </c>
      <c r="X80" s="124">
        <f>SUM(T80:W80)-X33</f>
        <v>929899.49803118221</v>
      </c>
      <c r="Y80" s="17">
        <f>Y31-Y78-Y33</f>
        <v>303246.82038390683</v>
      </c>
      <c r="Z80" s="17">
        <f>Z31-Z78-Z33</f>
        <v>303246.82038390683</v>
      </c>
      <c r="AA80" s="17">
        <f>AA31-AA78-AA33</f>
        <v>303246.82038390683</v>
      </c>
      <c r="AB80" s="17">
        <f>AB31-AB78-AB33</f>
        <v>303246.82038390683</v>
      </c>
      <c r="AC80" s="124">
        <f>SUM(Y80:AB80)-AC33</f>
        <v>1132888.0315356273</v>
      </c>
      <c r="AD80" s="17">
        <f>AD31-AD78-AD33</f>
        <v>433991.70568365976</v>
      </c>
      <c r="AE80" s="17">
        <f>AE31-AE78-AE33</f>
        <v>433991.70568365976</v>
      </c>
      <c r="AF80" s="17">
        <f>AF31-AF78-AF33</f>
        <v>433991.70568365976</v>
      </c>
      <c r="AG80" s="17">
        <f>AG31-AG78-AG33</f>
        <v>433991.70568365976</v>
      </c>
      <c r="AH80" s="127">
        <f>SUM(AD80:AG80)-AH33</f>
        <v>1648585.822734639</v>
      </c>
      <c r="AI80" s="4"/>
      <c r="AJ80" s="4"/>
      <c r="AK80" s="4"/>
      <c r="AL80" s="4"/>
      <c r="AM80" s="4"/>
      <c r="AN80" s="4"/>
      <c r="AO80" s="4"/>
      <c r="AS80" s="4"/>
      <c r="AT80" s="4"/>
      <c r="AU80" s="4"/>
      <c r="AV80" s="4"/>
      <c r="AW80" s="4"/>
      <c r="AX80" s="4"/>
      <c r="AY80" s="4"/>
    </row>
    <row r="81" spans="1:92" x14ac:dyDescent="0.2"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5"/>
      <c r="N81" s="126"/>
      <c r="O81" s="7"/>
      <c r="P81" s="7"/>
      <c r="Q81" s="7"/>
      <c r="R81" s="7"/>
      <c r="S81" s="126"/>
      <c r="T81" s="7"/>
      <c r="U81" s="7"/>
      <c r="V81" s="4"/>
      <c r="W81" s="4"/>
      <c r="X81" s="126"/>
      <c r="Y81" s="7"/>
      <c r="Z81" s="7"/>
      <c r="AA81" s="4"/>
      <c r="AB81" s="4"/>
      <c r="AC81" s="126"/>
      <c r="AD81" s="4"/>
      <c r="AE81" s="4"/>
      <c r="AF81" s="4"/>
      <c r="AH81" s="126"/>
      <c r="AI81" s="4"/>
      <c r="AJ81" s="4"/>
      <c r="AK81" s="15"/>
      <c r="AM81" s="19"/>
      <c r="AN81" s="19"/>
      <c r="AO81" s="19"/>
      <c r="AP81" s="19"/>
      <c r="AQ81" s="19"/>
      <c r="AS81" s="4"/>
      <c r="AT81" s="4"/>
      <c r="AU81" s="4"/>
      <c r="AV81" s="4"/>
      <c r="AW81" s="4"/>
      <c r="AX81" s="4"/>
      <c r="AY81" s="4"/>
    </row>
    <row r="82" spans="1:92" s="2" customFormat="1" hidden="1" x14ac:dyDescent="0.2">
      <c r="A82" s="12" t="s">
        <v>103</v>
      </c>
      <c r="B82" s="17">
        <v>0</v>
      </c>
      <c r="C82" s="17">
        <v>0</v>
      </c>
      <c r="D82" s="17">
        <v>0</v>
      </c>
      <c r="E82" s="17">
        <v>0</v>
      </c>
      <c r="F82" s="17">
        <v>0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7">
        <v>0</v>
      </c>
      <c r="N82" s="127"/>
      <c r="O82" s="17">
        <v>0</v>
      </c>
      <c r="P82" s="17">
        <f>+O82</f>
        <v>0</v>
      </c>
      <c r="Q82" s="17">
        <f>+P82</f>
        <v>0</v>
      </c>
      <c r="R82" s="17">
        <f>+Q82</f>
        <v>0</v>
      </c>
      <c r="S82" s="127">
        <f>SUM(O82:R82)</f>
        <v>0</v>
      </c>
      <c r="T82" s="17">
        <f>+R82</f>
        <v>0</v>
      </c>
      <c r="U82" s="17">
        <f>+T82</f>
        <v>0</v>
      </c>
      <c r="V82" s="17">
        <f>+U82</f>
        <v>0</v>
      </c>
      <c r="W82" s="17">
        <f>+V82</f>
        <v>0</v>
      </c>
      <c r="X82" s="127">
        <f>SUM(T82:W82)</f>
        <v>0</v>
      </c>
      <c r="Y82" s="17">
        <v>0</v>
      </c>
      <c r="Z82" s="17">
        <f t="shared" ref="Z82:AB84" si="21">+Y82</f>
        <v>0</v>
      </c>
      <c r="AA82" s="17">
        <f t="shared" si="21"/>
        <v>0</v>
      </c>
      <c r="AB82" s="17">
        <f t="shared" si="21"/>
        <v>0</v>
      </c>
      <c r="AC82" s="127">
        <f>SUM(Y82:AB82)</f>
        <v>0</v>
      </c>
      <c r="AD82" s="17">
        <v>0</v>
      </c>
      <c r="AE82" s="17">
        <f t="shared" ref="AE82:AG85" si="22">+AD82</f>
        <v>0</v>
      </c>
      <c r="AF82" s="17">
        <f t="shared" si="22"/>
        <v>0</v>
      </c>
      <c r="AG82" s="17">
        <f t="shared" si="22"/>
        <v>0</v>
      </c>
      <c r="AH82" s="127">
        <f>SUM(AD82:AG82)</f>
        <v>0</v>
      </c>
      <c r="AI82" s="20"/>
      <c r="AJ82" s="20"/>
      <c r="AS82" s="9"/>
      <c r="AT82" s="9"/>
      <c r="AU82" s="9"/>
      <c r="AV82" s="9"/>
      <c r="AW82" s="9"/>
      <c r="AX82" s="9"/>
      <c r="AY82" s="9"/>
    </row>
    <row r="83" spans="1:92" hidden="1" x14ac:dyDescent="0.2"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127"/>
      <c r="O83" s="7"/>
      <c r="P83" s="7"/>
      <c r="Q83" s="7"/>
      <c r="R83" s="7"/>
      <c r="S83" s="127"/>
      <c r="T83" s="7"/>
      <c r="U83" s="7"/>
      <c r="V83" s="4"/>
      <c r="W83" s="4"/>
      <c r="X83" s="127"/>
      <c r="Y83" s="7">
        <v>0</v>
      </c>
      <c r="Z83" s="7">
        <f t="shared" si="21"/>
        <v>0</v>
      </c>
      <c r="AA83" s="4">
        <f t="shared" si="21"/>
        <v>0</v>
      </c>
      <c r="AB83" s="4">
        <f t="shared" si="21"/>
        <v>0</v>
      </c>
      <c r="AC83" s="127"/>
      <c r="AD83" s="4">
        <v>0</v>
      </c>
      <c r="AE83" s="4">
        <f t="shared" si="22"/>
        <v>0</v>
      </c>
      <c r="AF83" s="4">
        <f t="shared" si="22"/>
        <v>0</v>
      </c>
      <c r="AG83" s="1">
        <f t="shared" si="22"/>
        <v>0</v>
      </c>
      <c r="AH83" s="127"/>
      <c r="AI83" s="4"/>
      <c r="AJ83" s="4"/>
      <c r="AS83" s="4"/>
      <c r="AT83" s="4"/>
      <c r="AU83" s="4"/>
      <c r="AV83" s="4"/>
      <c r="AW83" s="4"/>
      <c r="AX83" s="4"/>
      <c r="AY83" s="4"/>
    </row>
    <row r="84" spans="1:92" hidden="1" x14ac:dyDescent="0.2">
      <c r="A84" s="10" t="s">
        <v>432</v>
      </c>
      <c r="B84" s="7">
        <v>0</v>
      </c>
      <c r="C84" s="7">
        <v>0</v>
      </c>
      <c r="D84" s="7">
        <v>0</v>
      </c>
      <c r="E84" s="7">
        <v>0</v>
      </c>
      <c r="F84" s="7">
        <v>0</v>
      </c>
      <c r="G84" s="7">
        <v>0</v>
      </c>
      <c r="H84" s="7">
        <v>0</v>
      </c>
      <c r="I84" s="7">
        <v>0</v>
      </c>
      <c r="J84" s="7">
        <v>0</v>
      </c>
      <c r="K84" s="7">
        <v>0</v>
      </c>
      <c r="L84" s="7">
        <v>0</v>
      </c>
      <c r="M84" s="7">
        <v>0</v>
      </c>
      <c r="N84" s="127">
        <f>SUM(B84:M84)</f>
        <v>0</v>
      </c>
      <c r="O84" s="7">
        <v>0</v>
      </c>
      <c r="P84" s="7">
        <f>+O84</f>
        <v>0</v>
      </c>
      <c r="Q84" s="7">
        <f>+P84</f>
        <v>0</v>
      </c>
      <c r="R84" s="7">
        <f>+Q84</f>
        <v>0</v>
      </c>
      <c r="S84" s="127">
        <f>SUM(O84:R84)</f>
        <v>0</v>
      </c>
      <c r="T84" s="7">
        <f>+R84</f>
        <v>0</v>
      </c>
      <c r="U84" s="7">
        <f>+T84</f>
        <v>0</v>
      </c>
      <c r="V84" s="7">
        <f>+U84</f>
        <v>0</v>
      </c>
      <c r="W84" s="7">
        <f>+V84</f>
        <v>0</v>
      </c>
      <c r="X84" s="127">
        <f>SUM(T84:W84)</f>
        <v>0</v>
      </c>
      <c r="Y84" s="7">
        <v>0</v>
      </c>
      <c r="Z84" s="7">
        <f t="shared" si="21"/>
        <v>0</v>
      </c>
      <c r="AA84" s="7">
        <f t="shared" si="21"/>
        <v>0</v>
      </c>
      <c r="AB84" s="7">
        <f t="shared" si="21"/>
        <v>0</v>
      </c>
      <c r="AC84" s="127">
        <f>SUM(Y84:AB84)</f>
        <v>0</v>
      </c>
      <c r="AD84" s="7">
        <v>0</v>
      </c>
      <c r="AE84" s="7">
        <f t="shared" si="22"/>
        <v>0</v>
      </c>
      <c r="AF84" s="7">
        <f t="shared" si="22"/>
        <v>0</v>
      </c>
      <c r="AG84" s="7">
        <f t="shared" si="22"/>
        <v>0</v>
      </c>
      <c r="AH84" s="127">
        <f>SUM(AD84:AG84)</f>
        <v>0</v>
      </c>
      <c r="AI84" s="14"/>
      <c r="AJ84" s="14"/>
      <c r="AK84" s="10"/>
      <c r="AM84" s="7"/>
      <c r="AN84" s="7"/>
      <c r="AO84" s="7"/>
      <c r="AP84" s="7"/>
      <c r="AQ84" s="7"/>
      <c r="AS84" s="14"/>
      <c r="AT84" s="14"/>
      <c r="AU84" s="14"/>
      <c r="AV84" s="14"/>
      <c r="AW84" s="14"/>
      <c r="AX84" s="4"/>
      <c r="AY84" s="4"/>
    </row>
    <row r="85" spans="1:92" ht="15" hidden="1" x14ac:dyDescent="0.25">
      <c r="A85" s="21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25"/>
      <c r="O85" s="7"/>
      <c r="P85" s="7"/>
      <c r="Q85" s="7"/>
      <c r="R85" s="7"/>
      <c r="S85" s="125"/>
      <c r="T85" s="14"/>
      <c r="U85" s="14"/>
      <c r="V85" s="14"/>
      <c r="W85" s="14"/>
      <c r="X85" s="125"/>
      <c r="Y85" s="4"/>
      <c r="Z85" s="4"/>
      <c r="AA85" s="4"/>
      <c r="AB85" s="4"/>
      <c r="AC85" s="125"/>
      <c r="AD85" s="4">
        <v>0</v>
      </c>
      <c r="AE85" s="4">
        <f t="shared" si="22"/>
        <v>0</v>
      </c>
      <c r="AF85" s="4">
        <f t="shared" si="22"/>
        <v>0</v>
      </c>
      <c r="AG85" s="14">
        <f t="shared" si="22"/>
        <v>0</v>
      </c>
      <c r="AH85" s="125"/>
      <c r="AI85" s="14"/>
      <c r="AJ85" s="14"/>
      <c r="AK85" s="10"/>
      <c r="AM85" s="7"/>
      <c r="AN85" s="7"/>
      <c r="AO85" s="7"/>
      <c r="AP85" s="7"/>
      <c r="AQ85" s="7"/>
      <c r="AS85" s="14"/>
      <c r="AT85" s="14"/>
      <c r="AU85" s="14"/>
      <c r="AV85" s="14"/>
      <c r="AW85" s="14"/>
      <c r="AX85" s="4"/>
      <c r="AY85" s="4"/>
    </row>
    <row r="86" spans="1:92" ht="15.75" hidden="1" customHeight="1" x14ac:dyDescent="0.25">
      <c r="A86" s="10" t="s">
        <v>433</v>
      </c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127"/>
      <c r="O86" s="7"/>
      <c r="P86" s="7"/>
      <c r="Q86" s="7"/>
      <c r="R86" s="7"/>
      <c r="S86" s="127"/>
      <c r="T86" s="7"/>
      <c r="U86" s="7"/>
      <c r="V86" s="7"/>
      <c r="W86" s="7"/>
      <c r="X86" s="127"/>
      <c r="Y86" s="7"/>
      <c r="Z86" s="7"/>
      <c r="AA86" s="7"/>
      <c r="AB86" s="7"/>
      <c r="AC86" s="127"/>
      <c r="AD86" s="7"/>
      <c r="AE86" s="7"/>
      <c r="AF86" s="7"/>
      <c r="AG86" s="7"/>
      <c r="AH86" s="127"/>
      <c r="AI86" s="75"/>
      <c r="AJ86" s="75"/>
      <c r="AN86" s="22"/>
      <c r="AO86" s="16"/>
      <c r="AT86" s="75"/>
      <c r="AU86" s="75"/>
      <c r="AV86" s="75"/>
      <c r="AW86" s="75"/>
    </row>
    <row r="87" spans="1:92" ht="15.75" hidden="1" customHeight="1" x14ac:dyDescent="0.25">
      <c r="A87" s="12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27"/>
      <c r="O87" s="14"/>
      <c r="P87" s="14"/>
      <c r="Q87" s="14"/>
      <c r="R87" s="14"/>
      <c r="S87" s="127"/>
      <c r="T87" s="14"/>
      <c r="U87" s="14"/>
      <c r="V87" s="14"/>
      <c r="W87" s="14"/>
      <c r="X87" s="127"/>
      <c r="Y87" s="14"/>
      <c r="Z87" s="14"/>
      <c r="AA87" s="14"/>
      <c r="AB87" s="14"/>
      <c r="AC87" s="127"/>
      <c r="AD87" s="14"/>
      <c r="AE87" s="14"/>
      <c r="AF87" s="14"/>
      <c r="AG87" s="14"/>
      <c r="AH87" s="127"/>
      <c r="AI87" s="14"/>
      <c r="AJ87" s="14"/>
      <c r="AN87" s="22"/>
      <c r="AO87" s="16"/>
      <c r="AS87" s="4"/>
      <c r="AT87" s="14"/>
      <c r="AU87" s="14"/>
      <c r="AV87" s="14"/>
      <c r="AW87" s="14"/>
      <c r="AX87" s="4"/>
      <c r="AY87" s="4"/>
    </row>
    <row r="88" spans="1:92" ht="14.25" customHeight="1" x14ac:dyDescent="0.2">
      <c r="A88" s="12" t="s">
        <v>434</v>
      </c>
      <c r="B88" s="7">
        <f>B80-B82-B84+B86</f>
        <v>56492.735576999883</v>
      </c>
      <c r="C88" s="7">
        <f t="shared" ref="C88:M88" si="23">C80-C82-C84+C86</f>
        <v>56492.735576999883</v>
      </c>
      <c r="D88" s="7">
        <f t="shared" si="23"/>
        <v>56492.735576999883</v>
      </c>
      <c r="E88" s="7">
        <f t="shared" si="23"/>
        <v>56492.735576999883</v>
      </c>
      <c r="F88" s="7">
        <f t="shared" si="23"/>
        <v>56492.735576999883</v>
      </c>
      <c r="G88" s="7">
        <f t="shared" si="23"/>
        <v>56492.735576999883</v>
      </c>
      <c r="H88" s="7">
        <f t="shared" si="23"/>
        <v>56492.735576999883</v>
      </c>
      <c r="I88" s="7">
        <f t="shared" si="23"/>
        <v>56492.735576999883</v>
      </c>
      <c r="J88" s="7">
        <f t="shared" si="23"/>
        <v>56492.735576999883</v>
      </c>
      <c r="K88" s="7">
        <f t="shared" si="23"/>
        <v>56492.735576999883</v>
      </c>
      <c r="L88" s="7">
        <f t="shared" si="23"/>
        <v>56492.735576999883</v>
      </c>
      <c r="M88" s="7">
        <f t="shared" si="23"/>
        <v>56492.735576999883</v>
      </c>
      <c r="N88" s="128">
        <f>SUM(B88:M88)</f>
        <v>677912.82692399854</v>
      </c>
      <c r="O88" s="7">
        <f>O80-O82-O84+O86</f>
        <v>220994.50328052411</v>
      </c>
      <c r="P88" s="7">
        <f>P80-P82-P84+P86</f>
        <v>220994.50328052411</v>
      </c>
      <c r="Q88" s="7">
        <f>Q80-Q82-Q84+Q86</f>
        <v>220994.50328052411</v>
      </c>
      <c r="R88" s="7">
        <f>R80-R82-R84+R86</f>
        <v>220994.50328052411</v>
      </c>
      <c r="S88" s="128">
        <f>SUM(O88:R88)</f>
        <v>883978.01312209642</v>
      </c>
      <c r="T88" s="7">
        <f>T80-T82-T84+T86</f>
        <v>251589.46825779555</v>
      </c>
      <c r="U88" s="7">
        <f>U80-U82-U84+U86</f>
        <v>251589.46825779555</v>
      </c>
      <c r="V88" s="7">
        <f>V80-V82-V84+V86</f>
        <v>251589.46825779555</v>
      </c>
      <c r="W88" s="7">
        <f>W80-W82-W84+W86</f>
        <v>251589.46825779555</v>
      </c>
      <c r="X88" s="128">
        <f>SUM(T88:W88)</f>
        <v>1006357.8730311822</v>
      </c>
      <c r="Y88" s="7">
        <f>Y80-Y82-Y84+Y86</f>
        <v>303246.82038390683</v>
      </c>
      <c r="Z88" s="7">
        <f>Z80-Z82-Z84+Z86</f>
        <v>303246.82038390683</v>
      </c>
      <c r="AA88" s="7">
        <f>AA80-AA82-AA84+AA86</f>
        <v>303246.82038390683</v>
      </c>
      <c r="AB88" s="7">
        <f>AB80-AB82-AB84+AB86</f>
        <v>303246.82038390683</v>
      </c>
      <c r="AC88" s="128">
        <f>SUM(Y88:AB88)</f>
        <v>1212987.2815356273</v>
      </c>
      <c r="AD88" s="7">
        <f>AD80-AD82-AD84+AD86</f>
        <v>433991.70568365976</v>
      </c>
      <c r="AE88" s="7">
        <f>AE80-AE82-AE84+AE86</f>
        <v>433991.70568365976</v>
      </c>
      <c r="AF88" s="7">
        <f>AF80-AF82-AF84+AF86</f>
        <v>433991.70568365976</v>
      </c>
      <c r="AG88" s="7">
        <f>AG80-AG82-AG84+AG86</f>
        <v>433991.70568365976</v>
      </c>
      <c r="AH88" s="128">
        <f>SUM(AD88:AG88)</f>
        <v>1735966.822734639</v>
      </c>
      <c r="AI88" s="4"/>
      <c r="AJ88" s="4"/>
      <c r="AK88" s="2"/>
      <c r="AM88" s="19"/>
      <c r="AS88" s="4"/>
      <c r="AT88" s="4"/>
      <c r="AU88" s="4"/>
      <c r="AV88" s="4"/>
      <c r="AW88" s="4"/>
      <c r="AX88" s="4"/>
      <c r="AY88" s="4"/>
    </row>
    <row r="89" spans="1:92" ht="11.25" customHeight="1" x14ac:dyDescent="0.2"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128"/>
      <c r="O89" s="4"/>
      <c r="P89" s="4"/>
      <c r="Q89" s="4"/>
      <c r="R89" s="4"/>
      <c r="S89" s="125"/>
      <c r="T89" s="4"/>
      <c r="U89" s="4"/>
      <c r="V89" s="4"/>
      <c r="W89" s="4"/>
      <c r="X89" s="125"/>
      <c r="Y89" s="4"/>
      <c r="Z89" s="4"/>
      <c r="AA89" s="4"/>
      <c r="AB89" s="4"/>
      <c r="AC89" s="125"/>
      <c r="AD89" s="4"/>
      <c r="AE89" s="4"/>
      <c r="AF89" s="4"/>
      <c r="AH89" s="125"/>
      <c r="AI89" s="4"/>
      <c r="AJ89" s="4"/>
      <c r="AS89" s="4"/>
      <c r="AT89" s="4"/>
      <c r="AU89" s="4"/>
      <c r="AV89" s="4"/>
      <c r="AW89" s="4"/>
      <c r="AX89" s="4"/>
      <c r="AY89" s="4"/>
    </row>
    <row r="90" spans="1:92" x14ac:dyDescent="0.2">
      <c r="A90" s="12" t="s">
        <v>435</v>
      </c>
      <c r="B90" s="7">
        <v>0</v>
      </c>
      <c r="C90" s="7">
        <v>0</v>
      </c>
      <c r="D90" s="7">
        <v>0</v>
      </c>
      <c r="E90" s="7">
        <v>0</v>
      </c>
      <c r="F90" s="7">
        <v>0</v>
      </c>
      <c r="G90" s="7">
        <v>0</v>
      </c>
      <c r="H90" s="7">
        <v>0</v>
      </c>
      <c r="I90" s="7">
        <v>0</v>
      </c>
      <c r="J90" s="7">
        <v>0</v>
      </c>
      <c r="K90" s="7">
        <v>0</v>
      </c>
      <c r="L90" s="7">
        <v>0</v>
      </c>
      <c r="M90" s="7">
        <v>0</v>
      </c>
      <c r="N90" s="128"/>
      <c r="O90" s="7">
        <v>0</v>
      </c>
      <c r="P90" s="7">
        <v>0</v>
      </c>
      <c r="Q90" s="7">
        <v>0</v>
      </c>
      <c r="R90" s="7">
        <v>0</v>
      </c>
      <c r="S90" s="127">
        <f>SUM(O90:R90)</f>
        <v>0</v>
      </c>
      <c r="T90" s="7">
        <v>0</v>
      </c>
      <c r="U90" s="7">
        <v>0</v>
      </c>
      <c r="V90" s="7">
        <v>0</v>
      </c>
      <c r="W90" s="7">
        <v>0</v>
      </c>
      <c r="X90" s="127">
        <f>SUM(T90:W90)</f>
        <v>0</v>
      </c>
      <c r="Y90" s="7">
        <v>0</v>
      </c>
      <c r="Z90" s="7">
        <v>0</v>
      </c>
      <c r="AA90" s="7">
        <v>0</v>
      </c>
      <c r="AB90" s="7">
        <v>0</v>
      </c>
      <c r="AC90" s="127">
        <f>SUM(Y90:AB90)</f>
        <v>0</v>
      </c>
      <c r="AD90" s="7">
        <v>0</v>
      </c>
      <c r="AE90" s="7">
        <v>0</v>
      </c>
      <c r="AF90" s="7">
        <v>0</v>
      </c>
      <c r="AG90" s="7">
        <v>0</v>
      </c>
      <c r="AH90" s="127">
        <f>SUM(AD90:AG90)</f>
        <v>0</v>
      </c>
      <c r="AI90" s="4"/>
      <c r="AJ90" s="4"/>
      <c r="AM90" s="6"/>
      <c r="AS90" s="4"/>
      <c r="AT90" s="4"/>
      <c r="AU90" s="4"/>
      <c r="AV90" s="4"/>
      <c r="AW90" s="4"/>
      <c r="AX90" s="4"/>
      <c r="AY90" s="4"/>
    </row>
    <row r="91" spans="1:92" x14ac:dyDescent="0.2"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127"/>
      <c r="O91" s="4"/>
      <c r="P91" s="4"/>
      <c r="Q91" s="4"/>
      <c r="R91" s="4"/>
      <c r="S91" s="127"/>
      <c r="T91" s="4"/>
      <c r="U91" s="4"/>
      <c r="V91" s="4"/>
      <c r="W91" s="4"/>
      <c r="X91" s="127"/>
      <c r="Y91" s="4"/>
      <c r="Z91" s="4"/>
      <c r="AA91" s="4"/>
      <c r="AB91" s="4"/>
      <c r="AC91" s="127"/>
      <c r="AD91" s="4"/>
      <c r="AE91" s="4"/>
      <c r="AF91" s="4"/>
      <c r="AH91" s="127"/>
      <c r="AI91" s="4"/>
      <c r="AJ91" s="4"/>
      <c r="AK91" s="18"/>
      <c r="AM91" s="6"/>
      <c r="AS91" s="4"/>
      <c r="AT91" s="4"/>
      <c r="AU91" s="4"/>
      <c r="AV91" s="4"/>
      <c r="AW91" s="4"/>
      <c r="AX91" s="4"/>
      <c r="AY91" s="4"/>
    </row>
    <row r="92" spans="1:92" x14ac:dyDescent="0.2">
      <c r="A92" s="12" t="s">
        <v>436</v>
      </c>
      <c r="B92" s="17">
        <f>B88-B90</f>
        <v>56492.735576999883</v>
      </c>
      <c r="C92" s="17">
        <f t="shared" ref="C92:Y92" si="24">C88-C90</f>
        <v>56492.735576999883</v>
      </c>
      <c r="D92" s="17">
        <f t="shared" si="24"/>
        <v>56492.735576999883</v>
      </c>
      <c r="E92" s="17">
        <f t="shared" si="24"/>
        <v>56492.735576999883</v>
      </c>
      <c r="F92" s="17">
        <f t="shared" si="24"/>
        <v>56492.735576999883</v>
      </c>
      <c r="G92" s="17">
        <f t="shared" si="24"/>
        <v>56492.735576999883</v>
      </c>
      <c r="H92" s="17">
        <f t="shared" si="24"/>
        <v>56492.735576999883</v>
      </c>
      <c r="I92" s="17">
        <f t="shared" si="24"/>
        <v>56492.735576999883</v>
      </c>
      <c r="J92" s="17">
        <f t="shared" si="24"/>
        <v>56492.735576999883</v>
      </c>
      <c r="K92" s="17">
        <f t="shared" si="24"/>
        <v>56492.735576999883</v>
      </c>
      <c r="L92" s="17">
        <f t="shared" si="24"/>
        <v>56492.735576999883</v>
      </c>
      <c r="M92" s="17">
        <f t="shared" si="24"/>
        <v>56492.735576999883</v>
      </c>
      <c r="N92" s="127">
        <f>SUM(B92:M92)</f>
        <v>677912.82692399854</v>
      </c>
      <c r="O92" s="17">
        <f t="shared" si="24"/>
        <v>220994.50328052411</v>
      </c>
      <c r="P92" s="17">
        <f t="shared" si="24"/>
        <v>220994.50328052411</v>
      </c>
      <c r="Q92" s="17">
        <f t="shared" si="24"/>
        <v>220994.50328052411</v>
      </c>
      <c r="R92" s="17">
        <f t="shared" si="24"/>
        <v>220994.50328052411</v>
      </c>
      <c r="S92" s="127">
        <f>SUM(O92:R92)</f>
        <v>883978.01312209642</v>
      </c>
      <c r="T92" s="17">
        <f>T88-T90</f>
        <v>251589.46825779555</v>
      </c>
      <c r="U92" s="17">
        <f t="shared" si="24"/>
        <v>251589.46825779555</v>
      </c>
      <c r="V92" s="17">
        <f t="shared" si="24"/>
        <v>251589.46825779555</v>
      </c>
      <c r="W92" s="17">
        <f t="shared" si="24"/>
        <v>251589.46825779555</v>
      </c>
      <c r="X92" s="127">
        <f>X88-X90</f>
        <v>1006357.8730311822</v>
      </c>
      <c r="Y92" s="17">
        <f t="shared" si="24"/>
        <v>303246.82038390683</v>
      </c>
      <c r="Z92" s="11">
        <f>Z88-Z90</f>
        <v>303246.82038390683</v>
      </c>
      <c r="AA92" s="17">
        <f>AA88-AA90</f>
        <v>303246.82038390683</v>
      </c>
      <c r="AB92" s="17">
        <f>AB88-AB90</f>
        <v>303246.82038390683</v>
      </c>
      <c r="AC92" s="127">
        <f>SUM(Y92:AB92)</f>
        <v>1212987.2815356273</v>
      </c>
      <c r="AD92" s="9">
        <f>AD88-AD90</f>
        <v>433991.70568365976</v>
      </c>
      <c r="AE92" s="9">
        <f>AE88-AE90</f>
        <v>433991.70568365976</v>
      </c>
      <c r="AF92" s="9">
        <f>AF88-AF90</f>
        <v>433991.70568365976</v>
      </c>
      <c r="AG92" s="9">
        <f>AG88-AG90</f>
        <v>433991.70568365976</v>
      </c>
      <c r="AH92" s="128">
        <f>SUM(AD92:AG92)</f>
        <v>1735966.822734639</v>
      </c>
      <c r="AI92" s="4"/>
      <c r="AJ92" s="4"/>
      <c r="AS92" s="4"/>
      <c r="AT92" s="4"/>
      <c r="AU92" s="4"/>
      <c r="AV92" s="4"/>
      <c r="AW92" s="4"/>
      <c r="AX92" s="4"/>
      <c r="AY92" s="4"/>
    </row>
    <row r="93" spans="1:92" x14ac:dyDescent="0.2">
      <c r="N93" s="129"/>
      <c r="S93" s="129"/>
      <c r="X93" s="129"/>
      <c r="AC93" s="129"/>
      <c r="AH93" s="129"/>
    </row>
    <row r="94" spans="1:92" x14ac:dyDescent="0.2"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339"/>
      <c r="O94" s="14"/>
      <c r="P94" s="14"/>
      <c r="Q94" s="14"/>
      <c r="R94" s="14"/>
      <c r="S94" s="339"/>
      <c r="T94" s="14"/>
      <c r="U94" s="14"/>
      <c r="V94" s="14"/>
      <c r="W94" s="14"/>
      <c r="X94" s="339"/>
      <c r="Y94" s="14"/>
      <c r="Z94" s="14"/>
      <c r="AA94" s="14"/>
      <c r="AB94" s="14"/>
      <c r="AC94" s="339">
        <v>1456411.45</v>
      </c>
      <c r="AD94" s="14"/>
      <c r="AE94" s="14"/>
      <c r="AF94" s="14"/>
      <c r="AG94" s="14"/>
      <c r="AH94" s="130">
        <v>1487833.82</v>
      </c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  <c r="BQ94" s="14"/>
      <c r="BR94" s="14"/>
      <c r="BS94" s="14"/>
      <c r="BT94" s="14"/>
      <c r="BU94" s="14"/>
      <c r="BV94" s="14"/>
      <c r="BW94" s="14"/>
      <c r="BX94" s="14"/>
      <c r="BY94" s="14"/>
      <c r="BZ94" s="14"/>
      <c r="CA94" s="14"/>
      <c r="CB94" s="14"/>
      <c r="CC94" s="14"/>
      <c r="CD94" s="14"/>
      <c r="CE94" s="14"/>
      <c r="CF94" s="14"/>
      <c r="CG94" s="14"/>
      <c r="CH94" s="14"/>
      <c r="CI94" s="14"/>
      <c r="CJ94" s="14"/>
      <c r="CK94" s="14"/>
      <c r="CL94" s="14"/>
      <c r="CM94" s="14"/>
      <c r="CN94" s="14"/>
    </row>
    <row r="95" spans="1:92" x14ac:dyDescent="0.2"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339"/>
      <c r="O95" s="14"/>
      <c r="P95" s="14"/>
      <c r="Q95" s="14"/>
      <c r="R95" s="14"/>
      <c r="S95" s="339"/>
      <c r="T95" s="14"/>
      <c r="U95" s="14"/>
      <c r="V95" s="14"/>
      <c r="W95" s="14"/>
      <c r="X95" s="339"/>
      <c r="Y95" s="14"/>
      <c r="Z95" s="14"/>
      <c r="AA95" s="14"/>
      <c r="AB95" s="14"/>
      <c r="AC95" s="338">
        <f>+AC92-AC94</f>
        <v>-243424.16846437263</v>
      </c>
      <c r="AD95" s="14"/>
      <c r="AE95" s="14"/>
      <c r="AF95" s="14"/>
      <c r="AG95" s="14"/>
      <c r="AH95" s="337">
        <f>+AH92-AH94</f>
        <v>248133.00273463898</v>
      </c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</row>
    <row r="96" spans="1:92" x14ac:dyDescent="0.2"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O96" s="14"/>
      <c r="P96" s="14"/>
      <c r="Q96" s="14"/>
      <c r="R96" s="14"/>
      <c r="T96" s="14"/>
      <c r="U96" s="14"/>
      <c r="V96" s="14"/>
      <c r="W96" s="14"/>
      <c r="Y96" s="14"/>
      <c r="Z96" s="14"/>
      <c r="AA96" s="14"/>
      <c r="AB96" s="14"/>
      <c r="AD96" s="14"/>
      <c r="AE96" s="14"/>
      <c r="AF96" s="14"/>
      <c r="AG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</row>
    <row r="97" spans="1:92" ht="15" x14ac:dyDescent="0.25">
      <c r="A97" s="21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O97" s="14"/>
      <c r="P97" s="14"/>
      <c r="Q97" s="14"/>
      <c r="R97" s="14"/>
      <c r="T97" s="14"/>
      <c r="U97" s="14"/>
      <c r="V97" s="14"/>
      <c r="W97" s="14"/>
      <c r="Y97" s="14"/>
      <c r="Z97" s="14"/>
      <c r="AA97" s="14"/>
      <c r="AB97" s="14"/>
      <c r="AD97" s="14"/>
      <c r="AE97" s="14"/>
      <c r="AF97" s="14"/>
      <c r="AG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S97" s="14"/>
      <c r="BT97" s="14"/>
      <c r="BU97" s="14"/>
      <c r="BV97" s="14"/>
      <c r="BW97" s="14"/>
      <c r="BX97" s="14"/>
      <c r="BY97" s="14"/>
      <c r="BZ97" s="14"/>
      <c r="CA97" s="14"/>
      <c r="CB97" s="14"/>
      <c r="CC97" s="14"/>
      <c r="CD97" s="14"/>
      <c r="CE97" s="14"/>
      <c r="CF97" s="14"/>
      <c r="CG97" s="14"/>
      <c r="CH97" s="14"/>
      <c r="CI97" s="14"/>
      <c r="CJ97" s="14"/>
      <c r="CK97" s="14"/>
      <c r="CL97" s="14"/>
      <c r="CM97" s="14"/>
      <c r="CN97" s="14"/>
    </row>
    <row r="98" spans="1:92" ht="15" x14ac:dyDescent="0.25">
      <c r="A98" s="21"/>
    </row>
    <row r="99" spans="1:92" ht="15" x14ac:dyDescent="0.25">
      <c r="A99" s="21"/>
    </row>
    <row r="101" spans="1:92" ht="15" x14ac:dyDescent="0.25">
      <c r="A101" s="21"/>
    </row>
    <row r="102" spans="1:92" ht="15" x14ac:dyDescent="0.25">
      <c r="A102" s="21"/>
    </row>
    <row r="132" spans="3:12" x14ac:dyDescent="0.2">
      <c r="C132" s="8"/>
    </row>
    <row r="133" spans="3:12" x14ac:dyDescent="0.2">
      <c r="C133" s="8"/>
    </row>
    <row r="134" spans="3:12" x14ac:dyDescent="0.2">
      <c r="C134" s="8"/>
    </row>
    <row r="135" spans="3:12" x14ac:dyDescent="0.2">
      <c r="C135" s="8"/>
    </row>
    <row r="136" spans="3:12" x14ac:dyDescent="0.2">
      <c r="C136" s="23"/>
    </row>
    <row r="137" spans="3:12" x14ac:dyDescent="0.2">
      <c r="C137" s="23"/>
    </row>
    <row r="142" spans="3:12" x14ac:dyDescent="0.2">
      <c r="D142" s="8"/>
      <c r="E142" s="8"/>
      <c r="F142" s="8"/>
      <c r="G142" s="8"/>
      <c r="H142" s="8"/>
      <c r="I142" s="8"/>
      <c r="J142" s="8"/>
      <c r="K142" s="8"/>
      <c r="L142" s="8"/>
    </row>
    <row r="144" spans="3:12" x14ac:dyDescent="0.2">
      <c r="D144" s="23"/>
      <c r="E144" s="23"/>
      <c r="F144" s="23"/>
      <c r="G144" s="23"/>
      <c r="H144" s="23"/>
      <c r="I144" s="23"/>
      <c r="J144" s="23"/>
      <c r="K144" s="23"/>
      <c r="L144" s="23"/>
    </row>
  </sheetData>
  <phoneticPr fontId="0" type="noConversion"/>
  <printOptions horizontalCentered="1" verticalCentered="1" gridLines="1" gridLinesSet="0"/>
  <pageMargins left="0.25" right="0" top="1.4907407407407407" bottom="0.25" header="0.75" footer="0.25"/>
  <pageSetup scale="70" orientation="landscape" horizontalDpi="4294967292" verticalDpi="300" r:id="rId1"/>
  <headerFooter alignWithMargins="0">
    <oddHeader>&amp;C&amp;"Times New Roman,Bold"&amp;14Florida Cancer &amp; Skin Institute, LLC
Schedule 1
ProForma Income Statement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0.79998168889431442"/>
  </sheetPr>
  <dimension ref="A1:IV3528"/>
  <sheetViews>
    <sheetView topLeftCell="A4" zoomScaleNormal="100" workbookViewId="0">
      <selection activeCell="D18" sqref="D18"/>
    </sheetView>
  </sheetViews>
  <sheetFormatPr defaultColWidth="9.140625" defaultRowHeight="12.75" x14ac:dyDescent="0.2"/>
  <cols>
    <col min="1" max="1" width="37.42578125" style="28" customWidth="1"/>
    <col min="2" max="2" width="15.7109375" style="28" customWidth="1"/>
    <col min="3" max="3" width="12.7109375" style="28" customWidth="1"/>
    <col min="4" max="4" width="13.140625" style="28" customWidth="1"/>
    <col min="5" max="6" width="12.85546875" style="28" customWidth="1"/>
    <col min="7" max="7" width="27.42578125" style="40" bestFit="1" customWidth="1"/>
    <col min="8" max="10" width="13" style="28" customWidth="1"/>
    <col min="11" max="19" width="12.85546875" style="28" customWidth="1"/>
    <col min="20" max="20" width="12.28515625" style="99" customWidth="1"/>
    <col min="21" max="30" width="9.7109375" style="28" customWidth="1"/>
    <col min="31" max="32" width="10.7109375" style="28" customWidth="1"/>
    <col min="33" max="33" width="14.85546875" style="99" customWidth="1"/>
    <col min="34" max="45" width="12" style="28" customWidth="1"/>
    <col min="46" max="46" width="14.85546875" style="99" customWidth="1"/>
    <col min="47" max="58" width="12.140625" style="28" customWidth="1"/>
    <col min="59" max="59" width="15" style="99" customWidth="1"/>
    <col min="60" max="71" width="12.140625" style="28" customWidth="1"/>
    <col min="72" max="72" width="13.42578125" style="99" customWidth="1"/>
    <col min="73" max="75" width="9.140625" style="28" customWidth="1"/>
    <col min="76" max="16384" width="9.140625" style="28"/>
  </cols>
  <sheetData>
    <row r="1" spans="1:256" s="234" customFormat="1" x14ac:dyDescent="0.2">
      <c r="A1" s="232"/>
      <c r="B1" s="233"/>
      <c r="H1" s="233" t="s">
        <v>405</v>
      </c>
      <c r="I1" s="233" t="s">
        <v>406</v>
      </c>
      <c r="J1" s="233" t="s">
        <v>407</v>
      </c>
      <c r="K1" s="233" t="s">
        <v>408</v>
      </c>
      <c r="L1" s="233" t="s">
        <v>409</v>
      </c>
      <c r="M1" s="233" t="s">
        <v>410</v>
      </c>
      <c r="N1" s="233" t="s">
        <v>411</v>
      </c>
      <c r="O1" s="233" t="s">
        <v>412</v>
      </c>
      <c r="P1" s="233" t="s">
        <v>413</v>
      </c>
      <c r="Q1" s="233" t="s">
        <v>414</v>
      </c>
      <c r="R1" s="233" t="s">
        <v>415</v>
      </c>
      <c r="S1" s="233" t="s">
        <v>416</v>
      </c>
      <c r="T1" s="233" t="s">
        <v>417</v>
      </c>
      <c r="U1" s="233" t="str">
        <f>H1</f>
        <v>Month 1</v>
      </c>
      <c r="V1" s="233" t="str">
        <f t="shared" ref="V1:AF1" si="0">I1</f>
        <v>Month 2</v>
      </c>
      <c r="W1" s="233" t="str">
        <f t="shared" si="0"/>
        <v>Month 3</v>
      </c>
      <c r="X1" s="233" t="str">
        <f t="shared" si="0"/>
        <v>Month 4</v>
      </c>
      <c r="Y1" s="233" t="str">
        <f t="shared" si="0"/>
        <v>Month 5</v>
      </c>
      <c r="Z1" s="233" t="str">
        <f t="shared" si="0"/>
        <v>Month 6</v>
      </c>
      <c r="AA1" s="233" t="str">
        <f t="shared" si="0"/>
        <v>Month 7</v>
      </c>
      <c r="AB1" s="233" t="str">
        <f t="shared" si="0"/>
        <v>Month 8</v>
      </c>
      <c r="AC1" s="233" t="str">
        <f t="shared" si="0"/>
        <v>Month 9</v>
      </c>
      <c r="AD1" s="233" t="str">
        <f t="shared" si="0"/>
        <v>Month 10</v>
      </c>
      <c r="AE1" s="233" t="str">
        <f t="shared" si="0"/>
        <v>Month 11</v>
      </c>
      <c r="AF1" s="233" t="str">
        <f t="shared" si="0"/>
        <v>Month 12</v>
      </c>
      <c r="AG1" s="233" t="s">
        <v>417</v>
      </c>
      <c r="AH1" s="233" t="str">
        <f t="shared" ref="AH1:AS1" si="1">U1</f>
        <v>Month 1</v>
      </c>
      <c r="AI1" s="233" t="str">
        <f t="shared" si="1"/>
        <v>Month 2</v>
      </c>
      <c r="AJ1" s="233" t="str">
        <f t="shared" si="1"/>
        <v>Month 3</v>
      </c>
      <c r="AK1" s="233" t="str">
        <f t="shared" si="1"/>
        <v>Month 4</v>
      </c>
      <c r="AL1" s="233" t="str">
        <f t="shared" si="1"/>
        <v>Month 5</v>
      </c>
      <c r="AM1" s="233" t="str">
        <f t="shared" si="1"/>
        <v>Month 6</v>
      </c>
      <c r="AN1" s="233" t="str">
        <f t="shared" si="1"/>
        <v>Month 7</v>
      </c>
      <c r="AO1" s="233" t="str">
        <f t="shared" si="1"/>
        <v>Month 8</v>
      </c>
      <c r="AP1" s="233" t="str">
        <f t="shared" si="1"/>
        <v>Month 9</v>
      </c>
      <c r="AQ1" s="233" t="str">
        <f t="shared" si="1"/>
        <v>Month 10</v>
      </c>
      <c r="AR1" s="233" t="str">
        <f t="shared" si="1"/>
        <v>Month 11</v>
      </c>
      <c r="AS1" s="233" t="str">
        <f t="shared" si="1"/>
        <v>Month 12</v>
      </c>
      <c r="AT1" s="233" t="s">
        <v>417</v>
      </c>
      <c r="AU1" s="233" t="str">
        <f t="shared" ref="AU1:BF1" si="2">AH1</f>
        <v>Month 1</v>
      </c>
      <c r="AV1" s="233" t="str">
        <f t="shared" si="2"/>
        <v>Month 2</v>
      </c>
      <c r="AW1" s="233" t="str">
        <f t="shared" si="2"/>
        <v>Month 3</v>
      </c>
      <c r="AX1" s="233" t="str">
        <f t="shared" si="2"/>
        <v>Month 4</v>
      </c>
      <c r="AY1" s="233" t="str">
        <f t="shared" si="2"/>
        <v>Month 5</v>
      </c>
      <c r="AZ1" s="233" t="str">
        <f t="shared" si="2"/>
        <v>Month 6</v>
      </c>
      <c r="BA1" s="233" t="str">
        <f t="shared" si="2"/>
        <v>Month 7</v>
      </c>
      <c r="BB1" s="233" t="str">
        <f t="shared" si="2"/>
        <v>Month 8</v>
      </c>
      <c r="BC1" s="233" t="str">
        <f t="shared" si="2"/>
        <v>Month 9</v>
      </c>
      <c r="BD1" s="233" t="str">
        <f t="shared" si="2"/>
        <v>Month 10</v>
      </c>
      <c r="BE1" s="233" t="str">
        <f t="shared" si="2"/>
        <v>Month 11</v>
      </c>
      <c r="BF1" s="233" t="str">
        <f t="shared" si="2"/>
        <v>Month 12</v>
      </c>
      <c r="BG1" s="233" t="s">
        <v>417</v>
      </c>
      <c r="BH1" s="233" t="str">
        <f>AU1</f>
        <v>Month 1</v>
      </c>
      <c r="BI1" s="233" t="str">
        <f t="shared" ref="BI1:BQ1" si="3">AV1</f>
        <v>Month 2</v>
      </c>
      <c r="BJ1" s="233" t="str">
        <f t="shared" si="3"/>
        <v>Month 3</v>
      </c>
      <c r="BK1" s="233" t="str">
        <f t="shared" si="3"/>
        <v>Month 4</v>
      </c>
      <c r="BL1" s="233" t="str">
        <f t="shared" si="3"/>
        <v>Month 5</v>
      </c>
      <c r="BM1" s="233" t="str">
        <f t="shared" si="3"/>
        <v>Month 6</v>
      </c>
      <c r="BN1" s="233" t="str">
        <f t="shared" si="3"/>
        <v>Month 7</v>
      </c>
      <c r="BO1" s="233" t="str">
        <f t="shared" si="3"/>
        <v>Month 8</v>
      </c>
      <c r="BP1" s="233" t="str">
        <f t="shared" si="3"/>
        <v>Month 9</v>
      </c>
      <c r="BQ1" s="233" t="str">
        <f t="shared" si="3"/>
        <v>Month 10</v>
      </c>
      <c r="BR1" s="233" t="str">
        <f>BE1</f>
        <v>Month 11</v>
      </c>
      <c r="BS1" s="233" t="str">
        <f>BF1</f>
        <v>Month 12</v>
      </c>
      <c r="BT1" s="233" t="s">
        <v>417</v>
      </c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235"/>
      <c r="DH1" s="235"/>
      <c r="DI1" s="235"/>
      <c r="DJ1" s="235"/>
      <c r="DK1" s="235"/>
      <c r="DL1" s="235"/>
      <c r="DM1" s="235"/>
      <c r="DN1" s="235"/>
      <c r="DO1" s="235"/>
      <c r="DP1" s="235"/>
      <c r="DQ1" s="235"/>
      <c r="DR1" s="235"/>
      <c r="DS1" s="235"/>
      <c r="DT1" s="235"/>
      <c r="DU1" s="235"/>
      <c r="DV1" s="235"/>
      <c r="DW1" s="235"/>
      <c r="DX1" s="235"/>
      <c r="DY1" s="235"/>
      <c r="DZ1" s="235"/>
      <c r="EA1" s="235"/>
      <c r="EB1" s="235"/>
      <c r="EC1" s="235"/>
      <c r="ED1" s="235"/>
      <c r="EE1" s="235"/>
      <c r="EF1" s="235"/>
      <c r="EG1" s="235"/>
      <c r="EH1" s="235"/>
      <c r="EI1" s="235"/>
      <c r="EJ1" s="235"/>
      <c r="EK1" s="235"/>
      <c r="EL1" s="235"/>
      <c r="EM1" s="235"/>
      <c r="EN1" s="235"/>
      <c r="EO1" s="235"/>
      <c r="EP1" s="232"/>
      <c r="EQ1" s="232"/>
      <c r="ER1" s="232"/>
      <c r="ES1" s="232"/>
      <c r="ET1" s="232"/>
      <c r="EU1" s="232"/>
      <c r="EV1" s="232"/>
      <c r="EW1" s="232"/>
      <c r="EX1" s="232"/>
      <c r="EY1" s="232"/>
      <c r="EZ1" s="232"/>
      <c r="FA1" s="232"/>
      <c r="FB1" s="232"/>
      <c r="FC1" s="232"/>
      <c r="FD1" s="232"/>
      <c r="FE1" s="232"/>
      <c r="FF1" s="232"/>
      <c r="FG1" s="232"/>
      <c r="FH1" s="232"/>
      <c r="FI1" s="232"/>
      <c r="FJ1" s="232"/>
      <c r="FK1" s="232"/>
      <c r="FL1" s="232"/>
      <c r="FM1" s="232"/>
      <c r="FN1" s="232"/>
      <c r="FO1" s="232"/>
      <c r="FP1" s="232"/>
      <c r="FQ1" s="232"/>
      <c r="FR1" s="232"/>
      <c r="FS1" s="232"/>
      <c r="FT1" s="232"/>
      <c r="FU1" s="232"/>
      <c r="FV1" s="232"/>
      <c r="FW1" s="232"/>
      <c r="FX1" s="232"/>
      <c r="FY1" s="232"/>
      <c r="FZ1" s="232"/>
      <c r="GA1" s="232"/>
      <c r="GB1" s="232"/>
      <c r="GC1" s="232"/>
      <c r="GD1" s="232"/>
      <c r="GE1" s="232"/>
      <c r="GF1" s="232"/>
      <c r="GG1" s="232"/>
      <c r="GH1" s="232"/>
      <c r="GI1" s="232"/>
      <c r="GJ1" s="232"/>
      <c r="GK1" s="232"/>
      <c r="GL1" s="232"/>
      <c r="GM1" s="232"/>
      <c r="GN1" s="232"/>
      <c r="GO1" s="232"/>
      <c r="GP1" s="232"/>
      <c r="GQ1" s="232"/>
      <c r="GR1" s="232"/>
      <c r="GS1" s="232"/>
      <c r="GT1" s="232"/>
      <c r="GU1" s="232"/>
      <c r="GV1" s="232"/>
      <c r="GW1" s="232"/>
      <c r="GX1" s="232"/>
      <c r="GY1" s="232"/>
      <c r="GZ1" s="232"/>
      <c r="HA1" s="232"/>
      <c r="HB1" s="232"/>
      <c r="HC1" s="232"/>
      <c r="HD1" s="232"/>
      <c r="HE1" s="232"/>
      <c r="HF1" s="232"/>
      <c r="HG1" s="232"/>
      <c r="HH1" s="232"/>
      <c r="HI1" s="232"/>
      <c r="HJ1" s="232"/>
      <c r="HK1" s="232"/>
      <c r="HL1" s="232"/>
      <c r="HM1" s="232"/>
      <c r="HN1" s="232"/>
      <c r="HO1" s="232"/>
      <c r="HP1" s="232"/>
      <c r="HQ1" s="232"/>
      <c r="HR1" s="232"/>
      <c r="HS1" s="232"/>
      <c r="HT1" s="232"/>
      <c r="HU1" s="232"/>
      <c r="HV1" s="232"/>
      <c r="HW1" s="232"/>
      <c r="HX1" s="232"/>
      <c r="HY1" s="232"/>
      <c r="HZ1" s="232"/>
      <c r="IA1" s="232"/>
      <c r="IB1" s="232"/>
      <c r="IC1" s="232"/>
      <c r="ID1" s="232"/>
      <c r="IE1" s="232"/>
      <c r="IF1" s="232"/>
      <c r="IG1" s="232"/>
      <c r="IH1" s="232"/>
      <c r="II1" s="232"/>
      <c r="IJ1" s="232"/>
      <c r="IK1" s="232"/>
      <c r="IL1" s="232"/>
      <c r="IM1" s="232"/>
      <c r="IN1" s="232"/>
      <c r="IO1" s="232"/>
      <c r="IP1" s="232"/>
      <c r="IQ1" s="232"/>
      <c r="IR1" s="232"/>
      <c r="IS1" s="232"/>
      <c r="IT1" s="232"/>
      <c r="IU1" s="232"/>
      <c r="IV1" s="232"/>
    </row>
    <row r="2" spans="1:256" s="236" customFormat="1" ht="15" customHeight="1" thickBot="1" x14ac:dyDescent="0.25">
      <c r="A2" s="232"/>
      <c r="B2" s="233"/>
      <c r="C2" s="232"/>
      <c r="D2" s="232"/>
      <c r="E2" s="232"/>
      <c r="F2" s="232"/>
      <c r="G2" s="232"/>
      <c r="H2" s="233" t="s">
        <v>17</v>
      </c>
      <c r="I2" s="233" t="str">
        <f t="shared" ref="I2:T2" si="4">H2</f>
        <v>Year 1</v>
      </c>
      <c r="J2" s="233" t="str">
        <f t="shared" si="4"/>
        <v>Year 1</v>
      </c>
      <c r="K2" s="233" t="str">
        <f t="shared" si="4"/>
        <v>Year 1</v>
      </c>
      <c r="L2" s="233" t="str">
        <f t="shared" si="4"/>
        <v>Year 1</v>
      </c>
      <c r="M2" s="233" t="str">
        <f t="shared" si="4"/>
        <v>Year 1</v>
      </c>
      <c r="N2" s="233" t="str">
        <f t="shared" si="4"/>
        <v>Year 1</v>
      </c>
      <c r="O2" s="233" t="str">
        <f t="shared" si="4"/>
        <v>Year 1</v>
      </c>
      <c r="P2" s="233" t="str">
        <f t="shared" si="4"/>
        <v>Year 1</v>
      </c>
      <c r="Q2" s="233" t="str">
        <f t="shared" si="4"/>
        <v>Year 1</v>
      </c>
      <c r="R2" s="233" t="str">
        <f t="shared" si="4"/>
        <v>Year 1</v>
      </c>
      <c r="S2" s="233" t="str">
        <f t="shared" si="4"/>
        <v>Year 1</v>
      </c>
      <c r="T2" s="233" t="str">
        <f t="shared" si="4"/>
        <v>Year 1</v>
      </c>
      <c r="U2" s="233" t="s">
        <v>18</v>
      </c>
      <c r="V2" s="233" t="str">
        <f t="shared" ref="V2:AG2" si="5">U2</f>
        <v>Year 2</v>
      </c>
      <c r="W2" s="233" t="str">
        <f t="shared" si="5"/>
        <v>Year 2</v>
      </c>
      <c r="X2" s="233" t="str">
        <f t="shared" si="5"/>
        <v>Year 2</v>
      </c>
      <c r="Y2" s="233" t="str">
        <f t="shared" si="5"/>
        <v>Year 2</v>
      </c>
      <c r="Z2" s="233" t="str">
        <f t="shared" si="5"/>
        <v>Year 2</v>
      </c>
      <c r="AA2" s="233" t="str">
        <f t="shared" si="5"/>
        <v>Year 2</v>
      </c>
      <c r="AB2" s="233" t="str">
        <f t="shared" si="5"/>
        <v>Year 2</v>
      </c>
      <c r="AC2" s="233" t="str">
        <f t="shared" si="5"/>
        <v>Year 2</v>
      </c>
      <c r="AD2" s="233" t="str">
        <f t="shared" si="5"/>
        <v>Year 2</v>
      </c>
      <c r="AE2" s="233" t="str">
        <f>AD2</f>
        <v>Year 2</v>
      </c>
      <c r="AF2" s="233" t="str">
        <f>AE2</f>
        <v>Year 2</v>
      </c>
      <c r="AG2" s="233" t="str">
        <f t="shared" si="5"/>
        <v>Year 2</v>
      </c>
      <c r="AH2" s="233" t="s">
        <v>19</v>
      </c>
      <c r="AI2" s="233" t="str">
        <f t="shared" ref="AI2:AS2" si="6">AH2</f>
        <v>Year 3</v>
      </c>
      <c r="AJ2" s="233" t="str">
        <f t="shared" si="6"/>
        <v>Year 3</v>
      </c>
      <c r="AK2" s="233" t="str">
        <f t="shared" si="6"/>
        <v>Year 3</v>
      </c>
      <c r="AL2" s="233" t="str">
        <f t="shared" si="6"/>
        <v>Year 3</v>
      </c>
      <c r="AM2" s="233" t="str">
        <f t="shared" si="6"/>
        <v>Year 3</v>
      </c>
      <c r="AN2" s="233" t="str">
        <f t="shared" si="6"/>
        <v>Year 3</v>
      </c>
      <c r="AO2" s="233" t="str">
        <f t="shared" si="6"/>
        <v>Year 3</v>
      </c>
      <c r="AP2" s="233" t="str">
        <f t="shared" si="6"/>
        <v>Year 3</v>
      </c>
      <c r="AQ2" s="233" t="str">
        <f t="shared" si="6"/>
        <v>Year 3</v>
      </c>
      <c r="AR2" s="233" t="str">
        <f t="shared" si="6"/>
        <v>Year 3</v>
      </c>
      <c r="AS2" s="233" t="str">
        <f t="shared" si="6"/>
        <v>Year 3</v>
      </c>
      <c r="AT2" s="233" t="str">
        <f>AS2</f>
        <v>Year 3</v>
      </c>
      <c r="AU2" s="233" t="s">
        <v>20</v>
      </c>
      <c r="AV2" s="233" t="str">
        <f t="shared" ref="AV2:BE2" si="7">AU2</f>
        <v>Year 4</v>
      </c>
      <c r="AW2" s="233" t="str">
        <f t="shared" si="7"/>
        <v>Year 4</v>
      </c>
      <c r="AX2" s="233" t="str">
        <f t="shared" si="7"/>
        <v>Year 4</v>
      </c>
      <c r="AY2" s="233" t="str">
        <f t="shared" si="7"/>
        <v>Year 4</v>
      </c>
      <c r="AZ2" s="233" t="str">
        <f t="shared" si="7"/>
        <v>Year 4</v>
      </c>
      <c r="BA2" s="233" t="str">
        <f t="shared" si="7"/>
        <v>Year 4</v>
      </c>
      <c r="BB2" s="233" t="str">
        <f t="shared" si="7"/>
        <v>Year 4</v>
      </c>
      <c r="BC2" s="233" t="str">
        <f t="shared" si="7"/>
        <v>Year 4</v>
      </c>
      <c r="BD2" s="233" t="str">
        <f t="shared" si="7"/>
        <v>Year 4</v>
      </c>
      <c r="BE2" s="233" t="str">
        <f t="shared" si="7"/>
        <v>Year 4</v>
      </c>
      <c r="BF2" s="233" t="str">
        <f>BE2</f>
        <v>Year 4</v>
      </c>
      <c r="BG2" s="233" t="str">
        <f>BF2</f>
        <v>Year 4</v>
      </c>
      <c r="BH2" s="233" t="s">
        <v>21</v>
      </c>
      <c r="BI2" s="233" t="str">
        <f t="shared" ref="BI2:BT2" si="8">BH2</f>
        <v>Year 5</v>
      </c>
      <c r="BJ2" s="233" t="str">
        <f t="shared" si="8"/>
        <v>Year 5</v>
      </c>
      <c r="BK2" s="233" t="str">
        <f t="shared" si="8"/>
        <v>Year 5</v>
      </c>
      <c r="BL2" s="233" t="str">
        <f t="shared" si="8"/>
        <v>Year 5</v>
      </c>
      <c r="BM2" s="233" t="str">
        <f t="shared" si="8"/>
        <v>Year 5</v>
      </c>
      <c r="BN2" s="233" t="str">
        <f t="shared" si="8"/>
        <v>Year 5</v>
      </c>
      <c r="BO2" s="233" t="str">
        <f t="shared" si="8"/>
        <v>Year 5</v>
      </c>
      <c r="BP2" s="233" t="str">
        <f t="shared" si="8"/>
        <v>Year 5</v>
      </c>
      <c r="BQ2" s="233" t="str">
        <f t="shared" si="8"/>
        <v>Year 5</v>
      </c>
      <c r="BR2" s="233" t="str">
        <f t="shared" si="8"/>
        <v>Year 5</v>
      </c>
      <c r="BS2" s="233" t="str">
        <f>BR2</f>
        <v>Year 5</v>
      </c>
      <c r="BT2" s="233" t="str">
        <f t="shared" si="8"/>
        <v>Year 5</v>
      </c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2"/>
      <c r="EQ2" s="232"/>
      <c r="ER2" s="232"/>
      <c r="ES2" s="232"/>
      <c r="ET2" s="232"/>
      <c r="EU2" s="232"/>
      <c r="EV2" s="232"/>
      <c r="EW2" s="232"/>
      <c r="EX2" s="232"/>
      <c r="EY2" s="232"/>
      <c r="EZ2" s="232"/>
      <c r="FA2" s="232"/>
      <c r="FB2" s="232"/>
      <c r="FC2" s="232"/>
      <c r="FD2" s="232"/>
      <c r="FE2" s="232"/>
      <c r="FF2" s="232"/>
      <c r="FG2" s="232"/>
      <c r="FH2" s="232"/>
      <c r="FI2" s="232"/>
      <c r="FJ2" s="232"/>
      <c r="FK2" s="232"/>
      <c r="FL2" s="232"/>
      <c r="FM2" s="232"/>
      <c r="FN2" s="232"/>
      <c r="FO2" s="232"/>
      <c r="FP2" s="232"/>
      <c r="FQ2" s="232"/>
      <c r="FR2" s="232"/>
      <c r="FS2" s="232"/>
      <c r="FT2" s="232"/>
      <c r="FU2" s="232"/>
      <c r="FV2" s="232"/>
      <c r="FW2" s="232"/>
      <c r="FX2" s="232"/>
      <c r="FY2" s="232"/>
      <c r="FZ2" s="232"/>
      <c r="GA2" s="232"/>
      <c r="GB2" s="232"/>
      <c r="GC2" s="232"/>
      <c r="GD2" s="232"/>
      <c r="GE2" s="232"/>
      <c r="GF2" s="232"/>
      <c r="GG2" s="232"/>
      <c r="GH2" s="232"/>
      <c r="GI2" s="232"/>
      <c r="GJ2" s="232"/>
      <c r="GK2" s="232"/>
      <c r="GL2" s="232"/>
      <c r="GM2" s="232"/>
      <c r="GN2" s="232"/>
      <c r="GO2" s="232"/>
      <c r="GP2" s="232"/>
      <c r="GQ2" s="232"/>
      <c r="GR2" s="232"/>
      <c r="GS2" s="232"/>
      <c r="GT2" s="232"/>
      <c r="GU2" s="232"/>
      <c r="GV2" s="232"/>
      <c r="GW2" s="232"/>
      <c r="GX2" s="232"/>
      <c r="GY2" s="232"/>
      <c r="GZ2" s="232"/>
      <c r="HA2" s="232"/>
      <c r="HB2" s="232"/>
      <c r="HC2" s="232"/>
      <c r="HD2" s="232"/>
      <c r="HE2" s="232"/>
      <c r="HF2" s="232"/>
      <c r="HG2" s="232"/>
      <c r="HH2" s="232"/>
      <c r="HI2" s="232"/>
      <c r="HJ2" s="232"/>
      <c r="HK2" s="232"/>
      <c r="HL2" s="232"/>
      <c r="HM2" s="232"/>
      <c r="HN2" s="232"/>
      <c r="HO2" s="232"/>
      <c r="HP2" s="232"/>
      <c r="HQ2" s="232"/>
      <c r="HR2" s="232"/>
      <c r="HS2" s="232"/>
      <c r="HT2" s="232"/>
      <c r="HU2" s="232"/>
      <c r="HV2" s="232"/>
      <c r="HW2" s="232"/>
      <c r="HX2" s="232"/>
      <c r="HY2" s="232"/>
      <c r="HZ2" s="232"/>
      <c r="IA2" s="232"/>
      <c r="IB2" s="232"/>
      <c r="IC2" s="232"/>
      <c r="ID2" s="232"/>
      <c r="IE2" s="232"/>
      <c r="IF2" s="232"/>
      <c r="IG2" s="232"/>
      <c r="IH2" s="232"/>
      <c r="II2" s="232"/>
      <c r="IJ2" s="232"/>
      <c r="IK2" s="232"/>
      <c r="IL2" s="232"/>
      <c r="IM2" s="232"/>
      <c r="IN2" s="232"/>
      <c r="IO2" s="232"/>
      <c r="IP2" s="232"/>
      <c r="IQ2" s="232"/>
      <c r="IR2" s="232"/>
      <c r="IS2" s="232"/>
      <c r="IT2" s="232"/>
      <c r="IU2" s="232"/>
      <c r="IV2" s="232"/>
    </row>
    <row r="3" spans="1:256" x14ac:dyDescent="0.2">
      <c r="A3" s="42"/>
      <c r="B3" s="37"/>
      <c r="C3" s="37"/>
      <c r="D3" s="37"/>
      <c r="E3" s="37"/>
      <c r="F3" s="37"/>
      <c r="G3" s="43"/>
      <c r="H3" s="848"/>
      <c r="I3" s="848"/>
      <c r="J3" s="848"/>
      <c r="K3" s="848"/>
      <c r="L3" s="848"/>
      <c r="M3" s="848"/>
      <c r="N3" s="848"/>
      <c r="O3" s="848"/>
      <c r="P3" s="848"/>
      <c r="Q3" s="848"/>
      <c r="R3" s="848"/>
      <c r="S3" s="848"/>
      <c r="T3" s="379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379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379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379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379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41"/>
      <c r="FA3" s="41"/>
      <c r="FB3" s="41"/>
      <c r="FC3" s="41"/>
      <c r="FD3" s="41"/>
      <c r="FE3" s="41"/>
      <c r="FF3" s="41"/>
      <c r="FG3" s="41"/>
      <c r="FH3" s="41"/>
      <c r="FI3" s="41"/>
      <c r="FJ3" s="41"/>
      <c r="FK3" s="41"/>
      <c r="FL3" s="41"/>
      <c r="FM3" s="41"/>
      <c r="FN3" s="41"/>
      <c r="FO3" s="41"/>
      <c r="FP3" s="41"/>
      <c r="FQ3" s="41"/>
      <c r="FR3" s="41"/>
      <c r="FS3" s="41"/>
      <c r="FT3" s="41"/>
      <c r="FU3" s="41"/>
      <c r="FV3" s="41"/>
      <c r="FW3" s="41"/>
      <c r="FX3" s="41"/>
      <c r="FY3" s="41"/>
      <c r="FZ3" s="41"/>
      <c r="GA3" s="41"/>
      <c r="GB3" s="41"/>
      <c r="GC3" s="41"/>
      <c r="GD3" s="41"/>
      <c r="GE3" s="41"/>
      <c r="GF3" s="41"/>
      <c r="GG3" s="41"/>
      <c r="GH3" s="41"/>
      <c r="GI3" s="41"/>
      <c r="GJ3" s="41"/>
      <c r="GK3" s="41"/>
      <c r="GL3" s="41"/>
      <c r="GM3" s="41"/>
      <c r="GN3" s="41"/>
      <c r="GO3" s="41"/>
      <c r="GP3" s="41"/>
      <c r="GQ3" s="41"/>
      <c r="GR3" s="41"/>
      <c r="GS3" s="41"/>
      <c r="GT3" s="41"/>
      <c r="GU3" s="41"/>
      <c r="GV3" s="41"/>
      <c r="GW3" s="41"/>
      <c r="GX3" s="41"/>
      <c r="GY3" s="41"/>
      <c r="GZ3" s="41"/>
      <c r="HA3" s="41"/>
      <c r="HB3" s="41"/>
      <c r="HC3" s="41"/>
      <c r="HD3" s="41"/>
      <c r="HE3" s="41"/>
      <c r="HF3" s="41"/>
      <c r="HG3" s="41"/>
      <c r="HH3" s="41"/>
      <c r="HI3" s="41"/>
      <c r="HJ3" s="41"/>
      <c r="HK3" s="41"/>
      <c r="HL3" s="41"/>
      <c r="HM3" s="41"/>
      <c r="HN3" s="41"/>
      <c r="HO3" s="41"/>
      <c r="HP3" s="41"/>
      <c r="HQ3" s="41"/>
      <c r="HR3" s="41"/>
      <c r="HS3" s="41"/>
      <c r="HT3" s="41"/>
      <c r="HU3" s="41"/>
      <c r="HV3" s="41"/>
      <c r="HW3" s="41"/>
      <c r="HX3" s="41"/>
      <c r="HY3" s="41"/>
      <c r="HZ3" s="41"/>
      <c r="IA3" s="41"/>
      <c r="IB3" s="41"/>
      <c r="IC3" s="41"/>
      <c r="ID3" s="41"/>
      <c r="IE3" s="41"/>
      <c r="IF3" s="41"/>
      <c r="IG3" s="41"/>
      <c r="IH3" s="41"/>
      <c r="II3" s="41"/>
      <c r="IJ3" s="41"/>
      <c r="IK3" s="41"/>
      <c r="IL3" s="41"/>
      <c r="IM3" s="41"/>
      <c r="IN3" s="41"/>
      <c r="IO3" s="41"/>
      <c r="IP3" s="41"/>
      <c r="IQ3" s="41"/>
      <c r="IR3" s="41"/>
      <c r="IS3" s="41"/>
      <c r="IT3" s="41"/>
      <c r="IU3" s="41"/>
    </row>
    <row r="4" spans="1:256" x14ac:dyDescent="0.2">
      <c r="A4" s="42"/>
      <c r="G4" s="38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  <c r="T4" s="379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65"/>
      <c r="AG4" s="379"/>
      <c r="AH4" s="65"/>
      <c r="AI4" s="65"/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379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379"/>
      <c r="BH4" s="65"/>
      <c r="BI4" s="65"/>
      <c r="BJ4" s="65"/>
      <c r="BK4" s="65"/>
      <c r="BL4" s="65"/>
      <c r="BM4" s="65"/>
      <c r="BN4" s="65"/>
      <c r="BO4" s="65"/>
      <c r="BP4" s="65"/>
      <c r="BQ4" s="65"/>
      <c r="BR4" s="65"/>
      <c r="BS4" s="65"/>
      <c r="BT4" s="379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41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  <c r="FQ4" s="41"/>
      <c r="FR4" s="41"/>
      <c r="FS4" s="41"/>
      <c r="FT4" s="41"/>
      <c r="FU4" s="41"/>
      <c r="FV4" s="41"/>
      <c r="FW4" s="41"/>
      <c r="FX4" s="41"/>
      <c r="FY4" s="41"/>
      <c r="FZ4" s="41"/>
      <c r="GA4" s="41"/>
      <c r="GB4" s="41"/>
      <c r="GC4" s="41"/>
      <c r="GD4" s="41"/>
      <c r="GE4" s="41"/>
      <c r="GF4" s="41"/>
      <c r="GG4" s="41"/>
      <c r="GH4" s="41"/>
      <c r="GI4" s="41"/>
      <c r="GJ4" s="41"/>
      <c r="GK4" s="41"/>
      <c r="GL4" s="41"/>
      <c r="GM4" s="41"/>
      <c r="GN4" s="41"/>
      <c r="GO4" s="41"/>
      <c r="GP4" s="41"/>
      <c r="GQ4" s="41"/>
      <c r="GR4" s="41"/>
      <c r="GS4" s="41"/>
      <c r="GT4" s="41"/>
      <c r="GU4" s="41"/>
      <c r="GV4" s="41"/>
      <c r="GW4" s="41"/>
      <c r="GX4" s="41"/>
      <c r="GY4" s="41"/>
      <c r="GZ4" s="41"/>
      <c r="HA4" s="41"/>
      <c r="HB4" s="41"/>
      <c r="HC4" s="41"/>
      <c r="HD4" s="41"/>
      <c r="HE4" s="41"/>
      <c r="HF4" s="41"/>
      <c r="HG4" s="41"/>
      <c r="HH4" s="41"/>
      <c r="HI4" s="41"/>
      <c r="HJ4" s="41"/>
      <c r="HK4" s="41"/>
      <c r="HL4" s="41"/>
      <c r="HM4" s="41"/>
      <c r="HN4" s="41"/>
      <c r="HO4" s="41"/>
      <c r="HP4" s="41"/>
      <c r="HQ4" s="41"/>
      <c r="HR4" s="41"/>
      <c r="HS4" s="41"/>
      <c r="HT4" s="41"/>
      <c r="HU4" s="41"/>
      <c r="HV4" s="41"/>
      <c r="HW4" s="41"/>
      <c r="HX4" s="41"/>
      <c r="HY4" s="41"/>
      <c r="HZ4" s="41"/>
      <c r="IA4" s="41"/>
      <c r="IB4" s="41"/>
      <c r="IC4" s="41"/>
      <c r="ID4" s="41"/>
      <c r="IE4" s="41"/>
      <c r="IF4" s="41"/>
      <c r="IG4" s="41"/>
      <c r="IH4" s="41"/>
      <c r="II4" s="41"/>
      <c r="IJ4" s="41"/>
      <c r="IK4" s="41"/>
      <c r="IL4" s="41"/>
      <c r="IM4" s="41"/>
      <c r="IN4" s="41"/>
      <c r="IO4" s="41"/>
      <c r="IP4" s="41"/>
      <c r="IQ4" s="41"/>
      <c r="IR4" s="41"/>
      <c r="IS4" s="41"/>
      <c r="IT4" s="41"/>
      <c r="IU4" s="41"/>
    </row>
    <row r="5" spans="1:256" s="13" customFormat="1" x14ac:dyDescent="0.2">
      <c r="A5" s="42" t="s">
        <v>22</v>
      </c>
      <c r="B5" s="233" t="s">
        <v>17</v>
      </c>
      <c r="C5" s="233" t="s">
        <v>18</v>
      </c>
      <c r="D5" s="233" t="s">
        <v>19</v>
      </c>
      <c r="E5" s="233" t="s">
        <v>20</v>
      </c>
      <c r="F5" s="233" t="s">
        <v>21</v>
      </c>
      <c r="G5" s="154"/>
      <c r="H5" s="156"/>
      <c r="I5" s="156"/>
      <c r="J5" s="156"/>
      <c r="K5" s="156"/>
      <c r="L5" s="156"/>
      <c r="M5" s="156"/>
      <c r="N5" s="156"/>
      <c r="O5" s="156"/>
      <c r="P5" s="156"/>
      <c r="Q5" s="156"/>
      <c r="R5" s="156"/>
      <c r="S5" s="156"/>
      <c r="T5" s="379"/>
      <c r="U5" s="156"/>
      <c r="V5" s="156"/>
      <c r="W5" s="156"/>
      <c r="X5" s="156"/>
      <c r="Y5" s="156"/>
      <c r="Z5" s="156"/>
      <c r="AA5" s="156"/>
      <c r="AB5" s="156"/>
      <c r="AC5" s="156"/>
      <c r="AD5" s="156"/>
      <c r="AE5" s="156"/>
      <c r="AF5" s="156"/>
      <c r="AG5" s="379"/>
      <c r="AT5" s="379"/>
      <c r="BG5" s="379"/>
      <c r="BT5" s="379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8"/>
      <c r="DC5" s="28"/>
      <c r="DD5" s="28"/>
      <c r="DE5" s="28"/>
      <c r="DF5" s="28"/>
      <c r="DG5" s="28"/>
      <c r="DH5" s="28"/>
      <c r="DI5" s="28"/>
      <c r="DJ5" s="28"/>
      <c r="DK5" s="28"/>
      <c r="DL5" s="28"/>
      <c r="DM5" s="28"/>
      <c r="DN5" s="28"/>
      <c r="DO5" s="28"/>
      <c r="DP5" s="28"/>
      <c r="DQ5" s="28"/>
      <c r="DR5" s="28"/>
      <c r="DS5" s="28"/>
      <c r="DT5" s="28"/>
      <c r="DU5" s="28"/>
      <c r="DV5" s="28"/>
      <c r="DW5" s="28"/>
      <c r="DX5" s="28"/>
      <c r="DY5" s="28"/>
      <c r="DZ5" s="28"/>
      <c r="EA5" s="28"/>
      <c r="EB5" s="28"/>
      <c r="EC5" s="28"/>
      <c r="ED5" s="28"/>
      <c r="EE5" s="28"/>
      <c r="EF5" s="28"/>
      <c r="EG5" s="28"/>
      <c r="EH5" s="28"/>
      <c r="EI5" s="28"/>
      <c r="EJ5" s="28"/>
      <c r="EK5" s="28"/>
      <c r="EL5" s="28"/>
      <c r="EM5" s="28"/>
      <c r="EN5" s="28"/>
      <c r="EO5" s="28"/>
    </row>
    <row r="6" spans="1:256" s="13" customFormat="1" x14ac:dyDescent="0.2">
      <c r="A6" s="165" t="s">
        <v>437</v>
      </c>
      <c r="B6" s="242"/>
      <c r="C6" s="242"/>
      <c r="D6" s="242"/>
      <c r="E6" s="242"/>
      <c r="F6" s="242"/>
      <c r="G6" s="243"/>
      <c r="H6" s="184">
        <v>18</v>
      </c>
      <c r="I6" s="184">
        <v>18</v>
      </c>
      <c r="J6" s="184">
        <v>18</v>
      </c>
      <c r="K6" s="184">
        <v>18</v>
      </c>
      <c r="L6" s="184">
        <v>18</v>
      </c>
      <c r="M6" s="184">
        <v>18</v>
      </c>
      <c r="N6" s="184">
        <v>18</v>
      </c>
      <c r="O6" s="184">
        <v>18</v>
      </c>
      <c r="P6" s="184">
        <v>18</v>
      </c>
      <c r="Q6" s="184">
        <v>18</v>
      </c>
      <c r="R6" s="184">
        <v>18</v>
      </c>
      <c r="S6" s="184">
        <v>18</v>
      </c>
      <c r="T6" s="380">
        <f>SUM(H6:S6)/12</f>
        <v>18</v>
      </c>
      <c r="U6" s="183">
        <v>19</v>
      </c>
      <c r="V6" s="183">
        <v>19</v>
      </c>
      <c r="W6" s="183">
        <v>19</v>
      </c>
      <c r="X6" s="183">
        <v>19</v>
      </c>
      <c r="Y6" s="183">
        <v>19</v>
      </c>
      <c r="Z6" s="183">
        <v>19</v>
      </c>
      <c r="AA6" s="183">
        <v>19</v>
      </c>
      <c r="AB6" s="183">
        <v>19</v>
      </c>
      <c r="AC6" s="183">
        <v>19</v>
      </c>
      <c r="AD6" s="183">
        <v>19</v>
      </c>
      <c r="AE6" s="183">
        <v>19</v>
      </c>
      <c r="AF6" s="183">
        <v>19</v>
      </c>
      <c r="AG6" s="380">
        <f>SUM(U6:AF6)/12</f>
        <v>19</v>
      </c>
      <c r="AH6" s="184">
        <v>21</v>
      </c>
      <c r="AI6" s="184">
        <v>21</v>
      </c>
      <c r="AJ6" s="184">
        <v>21</v>
      </c>
      <c r="AK6" s="184">
        <v>21</v>
      </c>
      <c r="AL6" s="184">
        <v>21</v>
      </c>
      <c r="AM6" s="184">
        <v>21</v>
      </c>
      <c r="AN6" s="184">
        <v>21</v>
      </c>
      <c r="AO6" s="184">
        <v>21</v>
      </c>
      <c r="AP6" s="184">
        <v>21</v>
      </c>
      <c r="AQ6" s="184">
        <v>21</v>
      </c>
      <c r="AR6" s="184">
        <v>21</v>
      </c>
      <c r="AS6" s="184">
        <v>21</v>
      </c>
      <c r="AT6" s="380">
        <f>SUM(AH6:AS6)/12</f>
        <v>21</v>
      </c>
      <c r="AU6" s="184">
        <v>22</v>
      </c>
      <c r="AV6" s="184">
        <v>22</v>
      </c>
      <c r="AW6" s="184">
        <v>22</v>
      </c>
      <c r="AX6" s="184">
        <v>22</v>
      </c>
      <c r="AY6" s="184">
        <v>22</v>
      </c>
      <c r="AZ6" s="184">
        <v>22</v>
      </c>
      <c r="BA6" s="184">
        <v>22</v>
      </c>
      <c r="BB6" s="184">
        <v>22</v>
      </c>
      <c r="BC6" s="184">
        <v>22</v>
      </c>
      <c r="BD6" s="184">
        <v>22</v>
      </c>
      <c r="BE6" s="184">
        <v>22</v>
      </c>
      <c r="BF6" s="184">
        <v>22</v>
      </c>
      <c r="BG6" s="380">
        <f>SUM(AU6:BF6)/12</f>
        <v>22</v>
      </c>
      <c r="BH6" s="184">
        <v>24</v>
      </c>
      <c r="BI6" s="184">
        <v>24</v>
      </c>
      <c r="BJ6" s="184">
        <v>24</v>
      </c>
      <c r="BK6" s="184">
        <v>24</v>
      </c>
      <c r="BL6" s="184">
        <v>24</v>
      </c>
      <c r="BM6" s="184">
        <v>24</v>
      </c>
      <c r="BN6" s="184">
        <v>24</v>
      </c>
      <c r="BO6" s="184">
        <v>24</v>
      </c>
      <c r="BP6" s="184">
        <v>24</v>
      </c>
      <c r="BQ6" s="184">
        <v>24</v>
      </c>
      <c r="BR6" s="184">
        <v>24</v>
      </c>
      <c r="BS6" s="184">
        <v>24</v>
      </c>
      <c r="BT6" s="380">
        <f>SUM(BH6:BS6)/12</f>
        <v>24</v>
      </c>
    </row>
    <row r="7" spans="1:256" s="13" customFormat="1" x14ac:dyDescent="0.2">
      <c r="A7" s="165" t="s">
        <v>438</v>
      </c>
      <c r="B7" s="242"/>
      <c r="C7" s="242"/>
      <c r="D7" s="242"/>
      <c r="E7" s="242"/>
      <c r="F7" s="242"/>
      <c r="G7" s="244" t="s">
        <v>439</v>
      </c>
      <c r="H7" s="182">
        <f>H6*365/12</f>
        <v>547.5</v>
      </c>
      <c r="I7" s="182">
        <f t="shared" ref="I7:Q7" si="9">I6*365/12</f>
        <v>547.5</v>
      </c>
      <c r="J7" s="182">
        <f t="shared" si="9"/>
        <v>547.5</v>
      </c>
      <c r="K7" s="182">
        <f t="shared" si="9"/>
        <v>547.5</v>
      </c>
      <c r="L7" s="182">
        <f t="shared" si="9"/>
        <v>547.5</v>
      </c>
      <c r="M7" s="182">
        <f t="shared" si="9"/>
        <v>547.5</v>
      </c>
      <c r="N7" s="182">
        <f t="shared" si="9"/>
        <v>547.5</v>
      </c>
      <c r="O7" s="182">
        <f t="shared" si="9"/>
        <v>547.5</v>
      </c>
      <c r="P7" s="182">
        <f t="shared" si="9"/>
        <v>547.5</v>
      </c>
      <c r="Q7" s="182">
        <f t="shared" si="9"/>
        <v>547.5</v>
      </c>
      <c r="R7" s="182">
        <f>R6*365/12</f>
        <v>547.5</v>
      </c>
      <c r="S7" s="182">
        <f>S6*365/12</f>
        <v>547.5</v>
      </c>
      <c r="T7" s="380">
        <f>SUM(H7:S7)</f>
        <v>6570</v>
      </c>
      <c r="U7" s="182">
        <f>U6*365/12</f>
        <v>577.91666666666663</v>
      </c>
      <c r="V7" s="182">
        <f t="shared" ref="V7:AF7" si="10">V6*365/12</f>
        <v>577.91666666666663</v>
      </c>
      <c r="W7" s="182">
        <f t="shared" si="10"/>
        <v>577.91666666666663</v>
      </c>
      <c r="X7" s="182">
        <f t="shared" si="10"/>
        <v>577.91666666666663</v>
      </c>
      <c r="Y7" s="182">
        <f t="shared" si="10"/>
        <v>577.91666666666663</v>
      </c>
      <c r="Z7" s="182">
        <f t="shared" si="10"/>
        <v>577.91666666666663</v>
      </c>
      <c r="AA7" s="182">
        <f t="shared" si="10"/>
        <v>577.91666666666663</v>
      </c>
      <c r="AB7" s="182">
        <f t="shared" si="10"/>
        <v>577.91666666666663</v>
      </c>
      <c r="AC7" s="182">
        <f t="shared" si="10"/>
        <v>577.91666666666663</v>
      </c>
      <c r="AD7" s="182">
        <f t="shared" si="10"/>
        <v>577.91666666666663</v>
      </c>
      <c r="AE7" s="182">
        <f t="shared" si="10"/>
        <v>577.91666666666663</v>
      </c>
      <c r="AF7" s="182">
        <f t="shared" si="10"/>
        <v>577.91666666666663</v>
      </c>
      <c r="AG7" s="380">
        <f>SUM(U7:AF7)</f>
        <v>6935.0000000000009</v>
      </c>
      <c r="AH7" s="182">
        <f>AH6*365/12</f>
        <v>638.75</v>
      </c>
      <c r="AI7" s="182">
        <f t="shared" ref="AI7:AS7" si="11">AI6*365/12</f>
        <v>638.75</v>
      </c>
      <c r="AJ7" s="182">
        <f t="shared" si="11"/>
        <v>638.75</v>
      </c>
      <c r="AK7" s="182">
        <f t="shared" si="11"/>
        <v>638.75</v>
      </c>
      <c r="AL7" s="182">
        <f t="shared" si="11"/>
        <v>638.75</v>
      </c>
      <c r="AM7" s="182">
        <f t="shared" si="11"/>
        <v>638.75</v>
      </c>
      <c r="AN7" s="182">
        <f t="shared" si="11"/>
        <v>638.75</v>
      </c>
      <c r="AO7" s="182">
        <f t="shared" si="11"/>
        <v>638.75</v>
      </c>
      <c r="AP7" s="182">
        <f t="shared" si="11"/>
        <v>638.75</v>
      </c>
      <c r="AQ7" s="182">
        <f t="shared" si="11"/>
        <v>638.75</v>
      </c>
      <c r="AR7" s="182">
        <f t="shared" si="11"/>
        <v>638.75</v>
      </c>
      <c r="AS7" s="182">
        <f t="shared" si="11"/>
        <v>638.75</v>
      </c>
      <c r="AT7" s="380">
        <f>SUM(AH7:AS7)</f>
        <v>7665</v>
      </c>
      <c r="AU7" s="182">
        <f>AU6*365/12</f>
        <v>669.16666666666663</v>
      </c>
      <c r="AV7" s="182">
        <f t="shared" ref="AV7:BF7" si="12">AV6*365/12</f>
        <v>669.16666666666663</v>
      </c>
      <c r="AW7" s="182">
        <f t="shared" si="12"/>
        <v>669.16666666666663</v>
      </c>
      <c r="AX7" s="182">
        <f t="shared" si="12"/>
        <v>669.16666666666663</v>
      </c>
      <c r="AY7" s="182">
        <f t="shared" si="12"/>
        <v>669.16666666666663</v>
      </c>
      <c r="AZ7" s="182">
        <f t="shared" si="12"/>
        <v>669.16666666666663</v>
      </c>
      <c r="BA7" s="182">
        <f t="shared" si="12"/>
        <v>669.16666666666663</v>
      </c>
      <c r="BB7" s="182">
        <f t="shared" si="12"/>
        <v>669.16666666666663</v>
      </c>
      <c r="BC7" s="182">
        <f t="shared" si="12"/>
        <v>669.16666666666663</v>
      </c>
      <c r="BD7" s="182">
        <f t="shared" si="12"/>
        <v>669.16666666666663</v>
      </c>
      <c r="BE7" s="182">
        <f t="shared" si="12"/>
        <v>669.16666666666663</v>
      </c>
      <c r="BF7" s="182">
        <f t="shared" si="12"/>
        <v>669.16666666666663</v>
      </c>
      <c r="BG7" s="380">
        <f>SUM(AU7:BF7)</f>
        <v>8030.0000000000009</v>
      </c>
      <c r="BH7" s="182">
        <f>BH6*365/12</f>
        <v>730</v>
      </c>
      <c r="BI7" s="182">
        <f t="shared" ref="BI7:BS7" si="13">BI6*365/12</f>
        <v>730</v>
      </c>
      <c r="BJ7" s="182">
        <f t="shared" si="13"/>
        <v>730</v>
      </c>
      <c r="BK7" s="182">
        <f t="shared" si="13"/>
        <v>730</v>
      </c>
      <c r="BL7" s="182">
        <f t="shared" si="13"/>
        <v>730</v>
      </c>
      <c r="BM7" s="182">
        <f t="shared" si="13"/>
        <v>730</v>
      </c>
      <c r="BN7" s="182">
        <f t="shared" si="13"/>
        <v>730</v>
      </c>
      <c r="BO7" s="182">
        <f t="shared" si="13"/>
        <v>730</v>
      </c>
      <c r="BP7" s="182">
        <f t="shared" si="13"/>
        <v>730</v>
      </c>
      <c r="BQ7" s="182">
        <f t="shared" si="13"/>
        <v>730</v>
      </c>
      <c r="BR7" s="182">
        <f t="shared" si="13"/>
        <v>730</v>
      </c>
      <c r="BS7" s="182">
        <f t="shared" si="13"/>
        <v>730</v>
      </c>
      <c r="BT7" s="380">
        <f>SUM(BH7:BS7)</f>
        <v>8760</v>
      </c>
    </row>
    <row r="8" spans="1:256" s="13" customFormat="1" x14ac:dyDescent="0.2">
      <c r="A8" s="185" t="s">
        <v>198</v>
      </c>
      <c r="B8" s="245">
        <v>1415</v>
      </c>
      <c r="C8" s="245">
        <v>1415</v>
      </c>
      <c r="D8" s="245">
        <v>1425</v>
      </c>
      <c r="E8" s="245">
        <v>1425</v>
      </c>
      <c r="F8" s="245">
        <v>1425</v>
      </c>
      <c r="G8" s="244" t="s">
        <v>440</v>
      </c>
      <c r="H8" s="44">
        <f t="shared" ref="H8:O8" si="14">H7*$B$8</f>
        <v>774712.5</v>
      </c>
      <c r="I8" s="44">
        <f t="shared" si="14"/>
        <v>774712.5</v>
      </c>
      <c r="J8" s="44">
        <f t="shared" si="14"/>
        <v>774712.5</v>
      </c>
      <c r="K8" s="44">
        <f t="shared" si="14"/>
        <v>774712.5</v>
      </c>
      <c r="L8" s="44">
        <f t="shared" si="14"/>
        <v>774712.5</v>
      </c>
      <c r="M8" s="44">
        <f t="shared" si="14"/>
        <v>774712.5</v>
      </c>
      <c r="N8" s="44">
        <f t="shared" si="14"/>
        <v>774712.5</v>
      </c>
      <c r="O8" s="44">
        <f t="shared" si="14"/>
        <v>774712.5</v>
      </c>
      <c r="P8" s="44">
        <f>P7*$B$8</f>
        <v>774712.5</v>
      </c>
      <c r="Q8" s="44">
        <f>Q7*$B$8</f>
        <v>774712.5</v>
      </c>
      <c r="R8" s="44">
        <f>R7*$B$8</f>
        <v>774712.5</v>
      </c>
      <c r="S8" s="44">
        <f>S7*$B$8</f>
        <v>774712.5</v>
      </c>
      <c r="T8" s="381">
        <f>SUM(H8:S8)</f>
        <v>9296550</v>
      </c>
      <c r="U8" s="44">
        <f>U7*$C$8</f>
        <v>817752.08333333326</v>
      </c>
      <c r="V8" s="44">
        <f t="shared" ref="V8:AF8" si="15">V7*$C$8</f>
        <v>817752.08333333326</v>
      </c>
      <c r="W8" s="44">
        <f t="shared" si="15"/>
        <v>817752.08333333326</v>
      </c>
      <c r="X8" s="44">
        <f t="shared" si="15"/>
        <v>817752.08333333326</v>
      </c>
      <c r="Y8" s="44">
        <f t="shared" si="15"/>
        <v>817752.08333333326</v>
      </c>
      <c r="Z8" s="44">
        <f t="shared" si="15"/>
        <v>817752.08333333326</v>
      </c>
      <c r="AA8" s="44">
        <f t="shared" si="15"/>
        <v>817752.08333333326</v>
      </c>
      <c r="AB8" s="44">
        <f t="shared" si="15"/>
        <v>817752.08333333326</v>
      </c>
      <c r="AC8" s="44">
        <f t="shared" si="15"/>
        <v>817752.08333333326</v>
      </c>
      <c r="AD8" s="44">
        <f t="shared" si="15"/>
        <v>817752.08333333326</v>
      </c>
      <c r="AE8" s="44">
        <f t="shared" si="15"/>
        <v>817752.08333333326</v>
      </c>
      <c r="AF8" s="44">
        <f t="shared" si="15"/>
        <v>817752.08333333326</v>
      </c>
      <c r="AG8" s="381">
        <f>SUM(U8:AF8)</f>
        <v>9813024.9999999981</v>
      </c>
      <c r="AH8" s="44">
        <f>AH7*$D$8</f>
        <v>910218.75</v>
      </c>
      <c r="AI8" s="44">
        <f t="shared" ref="AI8:AS8" si="16">AI7*$D$8</f>
        <v>910218.75</v>
      </c>
      <c r="AJ8" s="44">
        <f t="shared" si="16"/>
        <v>910218.75</v>
      </c>
      <c r="AK8" s="44">
        <f t="shared" si="16"/>
        <v>910218.75</v>
      </c>
      <c r="AL8" s="44">
        <f t="shared" si="16"/>
        <v>910218.75</v>
      </c>
      <c r="AM8" s="44">
        <f t="shared" si="16"/>
        <v>910218.75</v>
      </c>
      <c r="AN8" s="44">
        <f t="shared" si="16"/>
        <v>910218.75</v>
      </c>
      <c r="AO8" s="44">
        <f t="shared" si="16"/>
        <v>910218.75</v>
      </c>
      <c r="AP8" s="44">
        <f t="shared" si="16"/>
        <v>910218.75</v>
      </c>
      <c r="AQ8" s="44">
        <f t="shared" si="16"/>
        <v>910218.75</v>
      </c>
      <c r="AR8" s="44">
        <f t="shared" si="16"/>
        <v>910218.75</v>
      </c>
      <c r="AS8" s="44">
        <f t="shared" si="16"/>
        <v>910218.75</v>
      </c>
      <c r="AT8" s="381">
        <f>SUM(AH8:AS8)</f>
        <v>10922625</v>
      </c>
      <c r="AU8" s="44">
        <f>AU7*$E$8</f>
        <v>953562.5</v>
      </c>
      <c r="AV8" s="44">
        <f t="shared" ref="AV8:BE8" si="17">AV7*$E$8</f>
        <v>953562.5</v>
      </c>
      <c r="AW8" s="44">
        <f t="shared" si="17"/>
        <v>953562.5</v>
      </c>
      <c r="AX8" s="44">
        <f t="shared" si="17"/>
        <v>953562.5</v>
      </c>
      <c r="AY8" s="44">
        <f t="shared" si="17"/>
        <v>953562.5</v>
      </c>
      <c r="AZ8" s="44">
        <f t="shared" si="17"/>
        <v>953562.5</v>
      </c>
      <c r="BA8" s="44">
        <f t="shared" si="17"/>
        <v>953562.5</v>
      </c>
      <c r="BB8" s="44">
        <f t="shared" si="17"/>
        <v>953562.5</v>
      </c>
      <c r="BC8" s="44">
        <f t="shared" si="17"/>
        <v>953562.5</v>
      </c>
      <c r="BD8" s="44">
        <f t="shared" si="17"/>
        <v>953562.5</v>
      </c>
      <c r="BE8" s="44">
        <f t="shared" si="17"/>
        <v>953562.5</v>
      </c>
      <c r="BF8" s="44">
        <f>BF7*$E$8</f>
        <v>953562.5</v>
      </c>
      <c r="BG8" s="381">
        <f>SUM(AU8:BF8)</f>
        <v>11442750</v>
      </c>
      <c r="BH8" s="44">
        <f>BH7*$F$8</f>
        <v>1040250</v>
      </c>
      <c r="BI8" s="44">
        <f t="shared" ref="BI8:BS8" si="18">BI7*$F$8</f>
        <v>1040250</v>
      </c>
      <c r="BJ8" s="44">
        <f t="shared" si="18"/>
        <v>1040250</v>
      </c>
      <c r="BK8" s="44">
        <f t="shared" si="18"/>
        <v>1040250</v>
      </c>
      <c r="BL8" s="44">
        <f t="shared" si="18"/>
        <v>1040250</v>
      </c>
      <c r="BM8" s="44">
        <f t="shared" si="18"/>
        <v>1040250</v>
      </c>
      <c r="BN8" s="44">
        <f t="shared" si="18"/>
        <v>1040250</v>
      </c>
      <c r="BO8" s="44">
        <f t="shared" si="18"/>
        <v>1040250</v>
      </c>
      <c r="BP8" s="44">
        <f t="shared" si="18"/>
        <v>1040250</v>
      </c>
      <c r="BQ8" s="44">
        <f t="shared" si="18"/>
        <v>1040250</v>
      </c>
      <c r="BR8" s="44">
        <f t="shared" si="18"/>
        <v>1040250</v>
      </c>
      <c r="BS8" s="44">
        <f t="shared" si="18"/>
        <v>1040250</v>
      </c>
      <c r="BT8" s="381">
        <f>SUM(BH8:BS8)</f>
        <v>12483000</v>
      </c>
    </row>
    <row r="9" spans="1:256" s="13" customFormat="1" x14ac:dyDescent="0.2">
      <c r="A9" s="165"/>
      <c r="B9" s="246"/>
      <c r="C9" s="246"/>
      <c r="D9" s="246"/>
      <c r="E9" s="246"/>
      <c r="F9" s="246"/>
      <c r="G9" s="247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380"/>
      <c r="U9" s="155"/>
      <c r="V9" s="155"/>
      <c r="W9" s="155"/>
      <c r="X9" s="155"/>
      <c r="Y9" s="155"/>
      <c r="Z9" s="155"/>
      <c r="AA9" s="155"/>
      <c r="AB9" s="155"/>
      <c r="AC9" s="155"/>
      <c r="AD9" s="155"/>
      <c r="AE9" s="155"/>
      <c r="AF9" s="155"/>
      <c r="AG9" s="380"/>
      <c r="AH9" s="155"/>
      <c r="AI9" s="155"/>
      <c r="AJ9" s="155"/>
      <c r="AK9" s="155"/>
      <c r="AL9" s="155"/>
      <c r="AM9" s="155"/>
      <c r="AN9" s="155"/>
      <c r="AO9" s="155"/>
      <c r="AP9" s="155"/>
      <c r="AQ9" s="155"/>
      <c r="AR9" s="155"/>
      <c r="AS9" s="155"/>
      <c r="AT9" s="380"/>
      <c r="AU9" s="155"/>
      <c r="AV9" s="155"/>
      <c r="AW9" s="155"/>
      <c r="AX9" s="155"/>
      <c r="AY9" s="155"/>
      <c r="AZ9" s="155"/>
      <c r="BA9" s="155"/>
      <c r="BB9" s="155"/>
      <c r="BC9" s="155"/>
      <c r="BD9" s="155"/>
      <c r="BE9" s="155"/>
      <c r="BF9" s="155"/>
      <c r="BG9" s="380"/>
      <c r="BH9" s="155"/>
      <c r="BI9" s="155"/>
      <c r="BJ9" s="155"/>
      <c r="BK9" s="155"/>
      <c r="BL9" s="155"/>
      <c r="BM9" s="155"/>
      <c r="BN9" s="155"/>
      <c r="BO9" s="155"/>
      <c r="BP9" s="155"/>
      <c r="BQ9" s="155"/>
      <c r="BR9" s="155"/>
      <c r="BS9" s="155"/>
      <c r="BT9" s="380"/>
    </row>
    <row r="10" spans="1:256" x14ac:dyDescent="0.2">
      <c r="A10" s="13" t="s">
        <v>426</v>
      </c>
      <c r="B10" s="248"/>
      <c r="C10" s="248"/>
      <c r="D10" s="248"/>
      <c r="E10" s="248"/>
      <c r="F10" s="248"/>
      <c r="G10" s="244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82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82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82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82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82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1"/>
      <c r="CQ10" s="41"/>
      <c r="CR10" s="41"/>
      <c r="CS10" s="41"/>
      <c r="CT10" s="41"/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1"/>
      <c r="DM10" s="41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1"/>
      <c r="EI10" s="41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41"/>
      <c r="EY10" s="41"/>
      <c r="EZ10" s="41"/>
      <c r="FA10" s="41"/>
      <c r="FB10" s="41"/>
      <c r="FC10" s="41"/>
      <c r="FD10" s="41"/>
      <c r="FE10" s="41"/>
      <c r="FF10" s="41"/>
      <c r="FG10" s="41"/>
      <c r="FH10" s="41"/>
      <c r="FI10" s="41"/>
      <c r="FJ10" s="41"/>
      <c r="FK10" s="41"/>
      <c r="FL10" s="41"/>
      <c r="FM10" s="41"/>
      <c r="FN10" s="41"/>
      <c r="FO10" s="41"/>
      <c r="FP10" s="41"/>
      <c r="FQ10" s="41"/>
      <c r="FR10" s="41"/>
      <c r="FS10" s="41"/>
      <c r="FT10" s="41"/>
      <c r="FU10" s="41"/>
      <c r="FV10" s="41"/>
      <c r="FW10" s="41"/>
      <c r="FX10" s="41"/>
      <c r="FY10" s="41"/>
      <c r="FZ10" s="41"/>
      <c r="GA10" s="41"/>
      <c r="GB10" s="41"/>
      <c r="GC10" s="41"/>
      <c r="GD10" s="41"/>
      <c r="GE10" s="41"/>
      <c r="GF10" s="41"/>
      <c r="GG10" s="41"/>
      <c r="GH10" s="41"/>
      <c r="GI10" s="41"/>
      <c r="GJ10" s="41"/>
      <c r="GK10" s="41"/>
      <c r="GL10" s="41"/>
      <c r="GM10" s="41"/>
      <c r="GN10" s="41"/>
      <c r="GO10" s="41"/>
      <c r="GP10" s="41"/>
      <c r="GQ10" s="41"/>
      <c r="GR10" s="41"/>
      <c r="GS10" s="41"/>
      <c r="GT10" s="41"/>
      <c r="GU10" s="41"/>
      <c r="GV10" s="41"/>
      <c r="GW10" s="41"/>
      <c r="GX10" s="41"/>
      <c r="GY10" s="41"/>
      <c r="GZ10" s="41"/>
      <c r="HA10" s="41"/>
      <c r="HB10" s="41"/>
      <c r="HC10" s="41"/>
      <c r="HD10" s="41"/>
      <c r="HE10" s="41"/>
      <c r="HF10" s="41"/>
      <c r="HG10" s="41"/>
      <c r="HH10" s="41"/>
      <c r="HI10" s="41"/>
      <c r="HJ10" s="41"/>
      <c r="HK10" s="41"/>
      <c r="HL10" s="41"/>
      <c r="HM10" s="41"/>
      <c r="HN10" s="41"/>
      <c r="HO10" s="41"/>
      <c r="HP10" s="41"/>
      <c r="HQ10" s="41"/>
      <c r="HR10" s="41"/>
      <c r="HS10" s="41"/>
      <c r="HT10" s="41"/>
      <c r="HU10" s="41"/>
      <c r="HV10" s="41"/>
      <c r="HW10" s="41"/>
      <c r="HX10" s="41"/>
      <c r="HY10" s="41"/>
      <c r="HZ10" s="41"/>
      <c r="IA10" s="41"/>
      <c r="IB10" s="41"/>
      <c r="IC10" s="41"/>
      <c r="ID10" s="41"/>
      <c r="IE10" s="41"/>
      <c r="IF10" s="41"/>
      <c r="IG10" s="41"/>
      <c r="IH10" s="41"/>
      <c r="II10" s="41"/>
      <c r="IJ10" s="41"/>
      <c r="IK10" s="41"/>
      <c r="IL10" s="41"/>
      <c r="IM10" s="41"/>
      <c r="IN10" s="41"/>
      <c r="IO10" s="41"/>
      <c r="IP10" s="41"/>
      <c r="IQ10" s="41"/>
      <c r="IR10" s="41"/>
      <c r="IS10" s="41"/>
      <c r="IT10" s="41"/>
      <c r="IU10" s="41"/>
    </row>
    <row r="11" spans="1:256" x14ac:dyDescent="0.2">
      <c r="A11" s="188" t="s">
        <v>231</v>
      </c>
      <c r="B11" s="710">
        <v>6.4999999999999997E-3</v>
      </c>
      <c r="C11" s="710">
        <v>6.4999999999999997E-3</v>
      </c>
      <c r="D11" s="710">
        <v>6.4999999999999997E-3</v>
      </c>
      <c r="E11" s="710">
        <v>6.4999999999999997E-3</v>
      </c>
      <c r="F11" s="710">
        <v>6.4999999999999997E-3</v>
      </c>
      <c r="G11" s="244" t="s">
        <v>441</v>
      </c>
      <c r="H11" s="39">
        <f>$B11*H$8</f>
        <v>5035.6312499999995</v>
      </c>
      <c r="I11" s="39">
        <f t="shared" ref="H11:S13" si="19">$B11*I$8</f>
        <v>5035.6312499999995</v>
      </c>
      <c r="J11" s="39">
        <f t="shared" si="19"/>
        <v>5035.6312499999995</v>
      </c>
      <c r="K11" s="39">
        <f t="shared" si="19"/>
        <v>5035.6312499999995</v>
      </c>
      <c r="L11" s="39">
        <f t="shared" si="19"/>
        <v>5035.6312499999995</v>
      </c>
      <c r="M11" s="39">
        <f t="shared" si="19"/>
        <v>5035.6312499999995</v>
      </c>
      <c r="N11" s="39">
        <f t="shared" si="19"/>
        <v>5035.6312499999995</v>
      </c>
      <c r="O11" s="39">
        <f t="shared" si="19"/>
        <v>5035.6312499999995</v>
      </c>
      <c r="P11" s="39">
        <f t="shared" si="19"/>
        <v>5035.6312499999995</v>
      </c>
      <c r="Q11" s="39">
        <f t="shared" si="19"/>
        <v>5035.6312499999995</v>
      </c>
      <c r="R11" s="39">
        <f t="shared" si="19"/>
        <v>5035.6312499999995</v>
      </c>
      <c r="S11" s="39">
        <f t="shared" si="19"/>
        <v>5035.6312499999995</v>
      </c>
      <c r="T11" s="381">
        <f t="shared" ref="T11:T30" si="20">SUM(H11:S11)</f>
        <v>60427.57499999999</v>
      </c>
      <c r="U11" s="39">
        <f>$B11*U$8</f>
        <v>5315.3885416666662</v>
      </c>
      <c r="V11" s="39">
        <f t="shared" ref="U11:X12" si="21">$B11*V$8</f>
        <v>5315.3885416666662</v>
      </c>
      <c r="W11" s="39">
        <f t="shared" si="21"/>
        <v>5315.3885416666662</v>
      </c>
      <c r="X11" s="39">
        <f t="shared" si="21"/>
        <v>5315.3885416666662</v>
      </c>
      <c r="Y11" s="39">
        <f t="shared" ref="V11:AF23" si="22">$B11*Y$8</f>
        <v>5315.3885416666662</v>
      </c>
      <c r="Z11" s="39">
        <f t="shared" si="22"/>
        <v>5315.3885416666662</v>
      </c>
      <c r="AA11" s="39">
        <f t="shared" si="22"/>
        <v>5315.3885416666662</v>
      </c>
      <c r="AB11" s="39">
        <f t="shared" si="22"/>
        <v>5315.3885416666662</v>
      </c>
      <c r="AC11" s="39">
        <f t="shared" si="22"/>
        <v>5315.3885416666662</v>
      </c>
      <c r="AD11" s="39">
        <f t="shared" si="22"/>
        <v>5315.3885416666662</v>
      </c>
      <c r="AE11" s="39">
        <f t="shared" si="22"/>
        <v>5315.3885416666662</v>
      </c>
      <c r="AF11" s="39">
        <f t="shared" si="22"/>
        <v>5315.3885416666662</v>
      </c>
      <c r="AG11" s="381">
        <f t="shared" ref="AG11:AG30" si="23">SUM(U11:AF11)</f>
        <v>63784.662499999999</v>
      </c>
      <c r="AH11" s="39">
        <f t="shared" ref="AH11:AS15" si="24">$D11*AH$8</f>
        <v>5916.421875</v>
      </c>
      <c r="AI11" s="39">
        <f t="shared" si="24"/>
        <v>5916.421875</v>
      </c>
      <c r="AJ11" s="39">
        <f t="shared" si="24"/>
        <v>5916.421875</v>
      </c>
      <c r="AK11" s="39">
        <f t="shared" si="24"/>
        <v>5916.421875</v>
      </c>
      <c r="AL11" s="39">
        <f t="shared" si="24"/>
        <v>5916.421875</v>
      </c>
      <c r="AM11" s="39">
        <f t="shared" si="24"/>
        <v>5916.421875</v>
      </c>
      <c r="AN11" s="39">
        <f t="shared" ref="AN11:AS11" si="25">$D11*AN$8</f>
        <v>5916.421875</v>
      </c>
      <c r="AO11" s="39">
        <f t="shared" si="25"/>
        <v>5916.421875</v>
      </c>
      <c r="AP11" s="39">
        <f t="shared" si="25"/>
        <v>5916.421875</v>
      </c>
      <c r="AQ11" s="39">
        <f t="shared" si="25"/>
        <v>5916.421875</v>
      </c>
      <c r="AR11" s="39">
        <f t="shared" si="25"/>
        <v>5916.421875</v>
      </c>
      <c r="AS11" s="39">
        <f t="shared" si="25"/>
        <v>5916.421875</v>
      </c>
      <c r="AT11" s="382">
        <f t="shared" ref="AT11:AT30" si="26">SUM(AH11:AS11)</f>
        <v>70997.0625</v>
      </c>
      <c r="AU11" s="39">
        <f>$E11*AU$8</f>
        <v>6198.15625</v>
      </c>
      <c r="AV11" s="39">
        <f t="shared" ref="AV11:BF11" si="27">$E11*AV$8</f>
        <v>6198.15625</v>
      </c>
      <c r="AW11" s="39">
        <f t="shared" si="27"/>
        <v>6198.15625</v>
      </c>
      <c r="AX11" s="39">
        <f t="shared" si="27"/>
        <v>6198.15625</v>
      </c>
      <c r="AY11" s="39">
        <f t="shared" si="27"/>
        <v>6198.15625</v>
      </c>
      <c r="AZ11" s="39">
        <f t="shared" si="27"/>
        <v>6198.15625</v>
      </c>
      <c r="BA11" s="39">
        <f t="shared" si="27"/>
        <v>6198.15625</v>
      </c>
      <c r="BB11" s="39">
        <f t="shared" si="27"/>
        <v>6198.15625</v>
      </c>
      <c r="BC11" s="39">
        <f t="shared" si="27"/>
        <v>6198.15625</v>
      </c>
      <c r="BD11" s="39">
        <f t="shared" si="27"/>
        <v>6198.15625</v>
      </c>
      <c r="BE11" s="39">
        <f t="shared" si="27"/>
        <v>6198.15625</v>
      </c>
      <c r="BF11" s="39">
        <f t="shared" si="27"/>
        <v>6198.15625</v>
      </c>
      <c r="BG11" s="382">
        <f t="shared" ref="BG11:BG30" si="28">SUM(AU11:BF11)</f>
        <v>74377.875</v>
      </c>
      <c r="BH11" s="39">
        <f>$E11*BH$8</f>
        <v>6761.625</v>
      </c>
      <c r="BI11" s="39">
        <f t="shared" ref="BH11:BS21" si="29">$E11*BI$8</f>
        <v>6761.625</v>
      </c>
      <c r="BJ11" s="39">
        <f t="shared" si="29"/>
        <v>6761.625</v>
      </c>
      <c r="BK11" s="39">
        <f t="shared" si="29"/>
        <v>6761.625</v>
      </c>
      <c r="BL11" s="39">
        <f t="shared" si="29"/>
        <v>6761.625</v>
      </c>
      <c r="BM11" s="39">
        <f t="shared" si="29"/>
        <v>6761.625</v>
      </c>
      <c r="BN11" s="39">
        <f t="shared" si="29"/>
        <v>6761.625</v>
      </c>
      <c r="BO11" s="39">
        <f t="shared" si="29"/>
        <v>6761.625</v>
      </c>
      <c r="BP11" s="39">
        <f t="shared" si="29"/>
        <v>6761.625</v>
      </c>
      <c r="BQ11" s="39">
        <f t="shared" si="29"/>
        <v>6761.625</v>
      </c>
      <c r="BR11" s="39">
        <f t="shared" si="29"/>
        <v>6761.625</v>
      </c>
      <c r="BS11" s="39">
        <f t="shared" si="29"/>
        <v>6761.625</v>
      </c>
      <c r="BT11" s="382">
        <f t="shared" ref="BT11:BT29" si="30">SUM(BH11:BS11)</f>
        <v>81139.5</v>
      </c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41"/>
      <c r="CJ11" s="41"/>
      <c r="CK11" s="41"/>
      <c r="CL11" s="41"/>
      <c r="CM11" s="41"/>
      <c r="CN11" s="41"/>
      <c r="CO11" s="41"/>
      <c r="CP11" s="41"/>
      <c r="CQ11" s="41"/>
      <c r="CR11" s="41"/>
      <c r="CS11" s="41"/>
      <c r="CT11" s="41"/>
      <c r="CU11" s="41"/>
      <c r="CV11" s="41"/>
      <c r="CW11" s="41"/>
      <c r="CX11" s="41"/>
      <c r="CY11" s="41"/>
      <c r="CZ11" s="41"/>
      <c r="DA11" s="41"/>
      <c r="DB11" s="41"/>
      <c r="DC11" s="41"/>
      <c r="DD11" s="41"/>
      <c r="DE11" s="41"/>
      <c r="DF11" s="41"/>
      <c r="DG11" s="41"/>
      <c r="DH11" s="41"/>
      <c r="DI11" s="41"/>
      <c r="DJ11" s="41"/>
      <c r="DK11" s="41"/>
      <c r="DL11" s="41"/>
      <c r="DM11" s="41"/>
      <c r="DN11" s="41"/>
      <c r="DO11" s="41"/>
      <c r="DP11" s="41"/>
      <c r="DQ11" s="41"/>
      <c r="DR11" s="41"/>
      <c r="DS11" s="41"/>
      <c r="DT11" s="41"/>
      <c r="DU11" s="41"/>
      <c r="DV11" s="41"/>
      <c r="DW11" s="41"/>
      <c r="DX11" s="41"/>
      <c r="DY11" s="41"/>
      <c r="DZ11" s="41"/>
      <c r="EA11" s="41"/>
      <c r="EB11" s="41"/>
      <c r="EC11" s="41"/>
      <c r="ED11" s="41"/>
      <c r="EE11" s="41"/>
      <c r="EF11" s="41"/>
      <c r="EG11" s="41"/>
      <c r="EH11" s="41"/>
      <c r="EI11" s="41"/>
      <c r="EJ11" s="41"/>
      <c r="EK11" s="41"/>
      <c r="EL11" s="41"/>
      <c r="EM11" s="41"/>
      <c r="EN11" s="41"/>
      <c r="EO11" s="41"/>
      <c r="EP11" s="41"/>
      <c r="EQ11" s="41"/>
      <c r="ER11" s="41"/>
      <c r="ES11" s="41"/>
      <c r="ET11" s="41"/>
      <c r="EU11" s="41"/>
      <c r="EV11" s="41"/>
      <c r="EW11" s="41"/>
      <c r="EX11" s="41"/>
      <c r="EY11" s="41"/>
      <c r="EZ11" s="41"/>
      <c r="FA11" s="41"/>
      <c r="FB11" s="41"/>
      <c r="FC11" s="41"/>
      <c r="FD11" s="41"/>
      <c r="FE11" s="41"/>
      <c r="FF11" s="41"/>
      <c r="FG11" s="41"/>
      <c r="FH11" s="41"/>
      <c r="FI11" s="41"/>
      <c r="FJ11" s="41"/>
      <c r="FK11" s="41"/>
      <c r="FL11" s="41"/>
      <c r="FM11" s="41"/>
      <c r="FN11" s="41"/>
      <c r="FO11" s="41"/>
      <c r="FP11" s="41"/>
      <c r="FQ11" s="41"/>
      <c r="FR11" s="41"/>
      <c r="FS11" s="41"/>
      <c r="FT11" s="41"/>
      <c r="FU11" s="41"/>
      <c r="FV11" s="41"/>
      <c r="FW11" s="41"/>
      <c r="FX11" s="41"/>
      <c r="FY11" s="41"/>
      <c r="FZ11" s="41"/>
      <c r="GA11" s="41"/>
      <c r="GB11" s="41"/>
      <c r="GC11" s="41"/>
      <c r="GD11" s="41"/>
      <c r="GE11" s="41"/>
      <c r="GF11" s="41"/>
      <c r="GG11" s="41"/>
      <c r="GH11" s="41"/>
      <c r="GI11" s="41"/>
      <c r="GJ11" s="41"/>
      <c r="GK11" s="41"/>
      <c r="GL11" s="41"/>
      <c r="GM11" s="41"/>
      <c r="GN11" s="41"/>
      <c r="GO11" s="41"/>
      <c r="GP11" s="41"/>
      <c r="GQ11" s="41"/>
      <c r="GR11" s="41"/>
      <c r="GS11" s="41"/>
      <c r="GT11" s="41"/>
      <c r="GU11" s="41"/>
      <c r="GV11" s="41"/>
      <c r="GW11" s="41"/>
      <c r="GX11" s="41"/>
      <c r="GY11" s="41"/>
      <c r="GZ11" s="41"/>
      <c r="HA11" s="41"/>
      <c r="HB11" s="41"/>
      <c r="HC11" s="41"/>
      <c r="HD11" s="41"/>
      <c r="HE11" s="41"/>
      <c r="HF11" s="41"/>
      <c r="HG11" s="41"/>
      <c r="HH11" s="41"/>
      <c r="HI11" s="41"/>
      <c r="HJ11" s="41"/>
      <c r="HK11" s="41"/>
      <c r="HL11" s="41"/>
      <c r="HM11" s="41"/>
      <c r="HN11" s="41"/>
      <c r="HO11" s="41"/>
      <c r="HP11" s="41"/>
      <c r="HQ11" s="41"/>
      <c r="HR11" s="41"/>
      <c r="HS11" s="41"/>
      <c r="HT11" s="41"/>
      <c r="HU11" s="41"/>
      <c r="HV11" s="41"/>
      <c r="HW11" s="41"/>
      <c r="HX11" s="41"/>
      <c r="HY11" s="41"/>
      <c r="HZ11" s="41"/>
      <c r="IA11" s="41"/>
      <c r="IB11" s="41"/>
      <c r="IC11" s="41"/>
      <c r="ID11" s="41"/>
      <c r="IE11" s="41"/>
      <c r="IF11" s="41"/>
      <c r="IG11" s="41"/>
      <c r="IH11" s="41"/>
      <c r="II11" s="41"/>
      <c r="IJ11" s="41"/>
      <c r="IK11" s="41"/>
      <c r="IL11" s="41"/>
      <c r="IM11" s="41"/>
      <c r="IN11" s="41"/>
      <c r="IO11" s="41"/>
      <c r="IP11" s="41"/>
      <c r="IQ11" s="41"/>
      <c r="IR11" s="41"/>
      <c r="IS11" s="41"/>
      <c r="IT11" s="41"/>
      <c r="IU11" s="41"/>
    </row>
    <row r="12" spans="1:256" s="25" customFormat="1" x14ac:dyDescent="0.2">
      <c r="A12" s="79" t="s">
        <v>232</v>
      </c>
      <c r="B12" s="710">
        <v>2E-3</v>
      </c>
      <c r="C12" s="710">
        <v>2E-3</v>
      </c>
      <c r="D12" s="710">
        <v>2E-3</v>
      </c>
      <c r="E12" s="710">
        <v>2E-3</v>
      </c>
      <c r="F12" s="710">
        <v>2E-3</v>
      </c>
      <c r="G12" s="244" t="s">
        <v>441</v>
      </c>
      <c r="H12" s="39">
        <f t="shared" si="19"/>
        <v>1549.425</v>
      </c>
      <c r="I12" s="39">
        <f>$B12*I$8</f>
        <v>1549.425</v>
      </c>
      <c r="J12" s="39">
        <f t="shared" si="19"/>
        <v>1549.425</v>
      </c>
      <c r="K12" s="39">
        <f t="shared" si="19"/>
        <v>1549.425</v>
      </c>
      <c r="L12" s="39">
        <f t="shared" si="19"/>
        <v>1549.425</v>
      </c>
      <c r="M12" s="39">
        <f t="shared" si="19"/>
        <v>1549.425</v>
      </c>
      <c r="N12" s="39">
        <f t="shared" si="19"/>
        <v>1549.425</v>
      </c>
      <c r="O12" s="39">
        <f t="shared" si="19"/>
        <v>1549.425</v>
      </c>
      <c r="P12" s="39">
        <f t="shared" si="19"/>
        <v>1549.425</v>
      </c>
      <c r="Q12" s="39">
        <f t="shared" si="19"/>
        <v>1549.425</v>
      </c>
      <c r="R12" s="39">
        <f t="shared" si="19"/>
        <v>1549.425</v>
      </c>
      <c r="S12" s="39">
        <f t="shared" si="19"/>
        <v>1549.425</v>
      </c>
      <c r="T12" s="381">
        <f t="shared" si="20"/>
        <v>18593.099999999995</v>
      </c>
      <c r="U12" s="39">
        <f t="shared" si="21"/>
        <v>1635.5041666666666</v>
      </c>
      <c r="V12" s="39">
        <f t="shared" si="21"/>
        <v>1635.5041666666666</v>
      </c>
      <c r="W12" s="39">
        <f t="shared" si="21"/>
        <v>1635.5041666666666</v>
      </c>
      <c r="X12" s="39">
        <f t="shared" si="21"/>
        <v>1635.5041666666666</v>
      </c>
      <c r="Y12" s="39">
        <f t="shared" si="22"/>
        <v>1635.5041666666666</v>
      </c>
      <c r="Z12" s="39">
        <f t="shared" si="22"/>
        <v>1635.5041666666666</v>
      </c>
      <c r="AA12" s="39">
        <f t="shared" si="22"/>
        <v>1635.5041666666666</v>
      </c>
      <c r="AB12" s="39">
        <f t="shared" si="22"/>
        <v>1635.5041666666666</v>
      </c>
      <c r="AC12" s="39">
        <f t="shared" si="22"/>
        <v>1635.5041666666666</v>
      </c>
      <c r="AD12" s="39">
        <f t="shared" si="22"/>
        <v>1635.5041666666666</v>
      </c>
      <c r="AE12" s="39">
        <f t="shared" si="22"/>
        <v>1635.5041666666666</v>
      </c>
      <c r="AF12" s="39">
        <f t="shared" si="22"/>
        <v>1635.5041666666666</v>
      </c>
      <c r="AG12" s="381">
        <f t="shared" si="23"/>
        <v>19626.049999999996</v>
      </c>
      <c r="AH12" s="39">
        <f t="shared" si="24"/>
        <v>1820.4375</v>
      </c>
      <c r="AI12" s="39">
        <f t="shared" si="24"/>
        <v>1820.4375</v>
      </c>
      <c r="AJ12" s="39">
        <f t="shared" si="24"/>
        <v>1820.4375</v>
      </c>
      <c r="AK12" s="39">
        <f t="shared" si="24"/>
        <v>1820.4375</v>
      </c>
      <c r="AL12" s="39">
        <f t="shared" si="24"/>
        <v>1820.4375</v>
      </c>
      <c r="AM12" s="39">
        <f t="shared" si="24"/>
        <v>1820.4375</v>
      </c>
      <c r="AN12" s="39">
        <f t="shared" ref="AN12:AS13" si="31">$D12*AN$8</f>
        <v>1820.4375</v>
      </c>
      <c r="AO12" s="39">
        <f t="shared" si="31"/>
        <v>1820.4375</v>
      </c>
      <c r="AP12" s="39">
        <f t="shared" si="31"/>
        <v>1820.4375</v>
      </c>
      <c r="AQ12" s="39">
        <f t="shared" si="31"/>
        <v>1820.4375</v>
      </c>
      <c r="AR12" s="39">
        <f t="shared" si="31"/>
        <v>1820.4375</v>
      </c>
      <c r="AS12" s="39">
        <f t="shared" si="31"/>
        <v>1820.4375</v>
      </c>
      <c r="AT12" s="382">
        <f t="shared" si="26"/>
        <v>21845.25</v>
      </c>
      <c r="AU12" s="39">
        <f>$E12*AU$8</f>
        <v>1907.125</v>
      </c>
      <c r="AV12" s="39">
        <f t="shared" ref="AV12:BF13" si="32">$E12*AV$8</f>
        <v>1907.125</v>
      </c>
      <c r="AW12" s="39">
        <f t="shared" si="32"/>
        <v>1907.125</v>
      </c>
      <c r="AX12" s="39">
        <f t="shared" si="32"/>
        <v>1907.125</v>
      </c>
      <c r="AY12" s="39">
        <f t="shared" si="32"/>
        <v>1907.125</v>
      </c>
      <c r="AZ12" s="39">
        <f t="shared" si="32"/>
        <v>1907.125</v>
      </c>
      <c r="BA12" s="39">
        <f t="shared" si="32"/>
        <v>1907.125</v>
      </c>
      <c r="BB12" s="39">
        <f t="shared" si="32"/>
        <v>1907.125</v>
      </c>
      <c r="BC12" s="39">
        <f t="shared" si="32"/>
        <v>1907.125</v>
      </c>
      <c r="BD12" s="39">
        <f t="shared" si="32"/>
        <v>1907.125</v>
      </c>
      <c r="BE12" s="39">
        <f t="shared" si="32"/>
        <v>1907.125</v>
      </c>
      <c r="BF12" s="39">
        <f t="shared" si="32"/>
        <v>1907.125</v>
      </c>
      <c r="BG12" s="382">
        <f t="shared" si="28"/>
        <v>22885.5</v>
      </c>
      <c r="BH12" s="39">
        <f>$E12*BH$8</f>
        <v>2080.5</v>
      </c>
      <c r="BI12" s="39">
        <f>$E12*BI$8</f>
        <v>2080.5</v>
      </c>
      <c r="BJ12" s="39">
        <f>$E12*BJ$8</f>
        <v>2080.5</v>
      </c>
      <c r="BK12" s="39">
        <f t="shared" si="29"/>
        <v>2080.5</v>
      </c>
      <c r="BL12" s="39">
        <f t="shared" si="29"/>
        <v>2080.5</v>
      </c>
      <c r="BM12" s="39">
        <f t="shared" si="29"/>
        <v>2080.5</v>
      </c>
      <c r="BN12" s="39">
        <f t="shared" si="29"/>
        <v>2080.5</v>
      </c>
      <c r="BO12" s="39">
        <f t="shared" si="29"/>
        <v>2080.5</v>
      </c>
      <c r="BP12" s="39">
        <f t="shared" si="29"/>
        <v>2080.5</v>
      </c>
      <c r="BQ12" s="39">
        <f t="shared" si="29"/>
        <v>2080.5</v>
      </c>
      <c r="BR12" s="39">
        <f t="shared" si="29"/>
        <v>2080.5</v>
      </c>
      <c r="BS12" s="39">
        <f t="shared" si="29"/>
        <v>2080.5</v>
      </c>
      <c r="BT12" s="382">
        <f t="shared" si="30"/>
        <v>24966</v>
      </c>
      <c r="BU12" s="41"/>
      <c r="BV12" s="41"/>
      <c r="BW12" s="41"/>
      <c r="BX12" s="41"/>
      <c r="BY12" s="41"/>
      <c r="BZ12" s="41"/>
      <c r="CA12" s="41"/>
      <c r="CB12" s="41"/>
      <c r="CC12" s="41"/>
      <c r="CD12" s="41"/>
      <c r="CE12" s="41"/>
      <c r="CF12" s="41"/>
      <c r="CG12" s="41"/>
      <c r="CH12" s="41"/>
      <c r="CI12" s="41"/>
      <c r="CJ12" s="41"/>
      <c r="CK12" s="41"/>
      <c r="CL12" s="41"/>
      <c r="CM12" s="41"/>
      <c r="CN12" s="41"/>
      <c r="CO12" s="41"/>
      <c r="CP12" s="41"/>
      <c r="CQ12" s="41"/>
      <c r="CR12" s="41"/>
      <c r="CS12" s="41"/>
      <c r="CT12" s="41"/>
      <c r="CU12" s="41"/>
      <c r="CV12" s="41"/>
      <c r="CW12" s="41"/>
      <c r="CX12" s="41"/>
      <c r="CY12" s="41"/>
      <c r="CZ12" s="41"/>
      <c r="DA12" s="41"/>
      <c r="DB12" s="41"/>
      <c r="DC12" s="41"/>
      <c r="DD12" s="41"/>
      <c r="DE12" s="41"/>
      <c r="DF12" s="41"/>
      <c r="DG12" s="41"/>
      <c r="DH12" s="41"/>
      <c r="DI12" s="41"/>
      <c r="DJ12" s="41"/>
      <c r="DK12" s="41"/>
      <c r="DL12" s="41"/>
      <c r="DM12" s="41"/>
      <c r="DN12" s="41"/>
      <c r="DO12" s="41"/>
      <c r="DP12" s="41"/>
      <c r="DQ12" s="41"/>
      <c r="DR12" s="41"/>
      <c r="DS12" s="41"/>
      <c r="DT12" s="41"/>
      <c r="DU12" s="41"/>
      <c r="DV12" s="41"/>
      <c r="DW12" s="41"/>
      <c r="DX12" s="41"/>
      <c r="DY12" s="41"/>
      <c r="DZ12" s="41"/>
      <c r="EA12" s="41"/>
      <c r="EB12" s="41"/>
      <c r="EC12" s="41"/>
      <c r="ED12" s="41"/>
      <c r="EE12" s="41"/>
      <c r="EF12" s="41"/>
      <c r="EG12" s="41"/>
      <c r="EH12" s="41"/>
      <c r="EI12" s="41"/>
      <c r="EJ12" s="41"/>
      <c r="EK12" s="41"/>
      <c r="EL12" s="41"/>
      <c r="EM12" s="41"/>
      <c r="EN12" s="41"/>
      <c r="EO12" s="41"/>
      <c r="EP12" s="41"/>
      <c r="EQ12" s="41"/>
      <c r="ER12" s="41"/>
      <c r="ES12" s="41"/>
      <c r="ET12" s="41"/>
      <c r="EU12" s="41"/>
      <c r="EV12" s="41"/>
      <c r="EW12" s="41"/>
      <c r="EX12" s="41"/>
      <c r="EY12" s="41"/>
      <c r="EZ12" s="41"/>
      <c r="FA12" s="41"/>
      <c r="FB12" s="41"/>
      <c r="FC12" s="41"/>
      <c r="FD12" s="41"/>
      <c r="FE12" s="41"/>
      <c r="FF12" s="41"/>
      <c r="FG12" s="41"/>
      <c r="FH12" s="41"/>
      <c r="FI12" s="41"/>
      <c r="FJ12" s="41"/>
      <c r="FK12" s="41"/>
      <c r="FL12" s="41"/>
      <c r="FM12" s="41"/>
      <c r="FN12" s="41"/>
      <c r="FO12" s="41"/>
      <c r="FP12" s="41"/>
      <c r="FQ12" s="41"/>
      <c r="FR12" s="41"/>
      <c r="FS12" s="41"/>
      <c r="FT12" s="41"/>
      <c r="FU12" s="41"/>
      <c r="FV12" s="41"/>
      <c r="FW12" s="41"/>
      <c r="FX12" s="41"/>
      <c r="FY12" s="41"/>
      <c r="FZ12" s="41"/>
      <c r="GA12" s="41"/>
      <c r="GB12" s="41"/>
      <c r="GC12" s="41"/>
      <c r="GD12" s="41"/>
      <c r="GE12" s="41"/>
      <c r="GF12" s="41"/>
      <c r="GG12" s="41"/>
      <c r="GH12" s="41"/>
      <c r="GI12" s="41"/>
      <c r="GJ12" s="41"/>
      <c r="GK12" s="41"/>
      <c r="GL12" s="41"/>
      <c r="GM12" s="41"/>
      <c r="GN12" s="41"/>
      <c r="GO12" s="41"/>
      <c r="GP12" s="41"/>
      <c r="GQ12" s="41"/>
      <c r="GR12" s="41"/>
      <c r="GS12" s="41"/>
      <c r="GT12" s="41"/>
      <c r="GU12" s="41"/>
      <c r="GV12" s="41"/>
      <c r="GW12" s="41"/>
      <c r="GX12" s="41"/>
      <c r="GY12" s="41"/>
      <c r="GZ12" s="41"/>
      <c r="HA12" s="41"/>
      <c r="HB12" s="41"/>
      <c r="HC12" s="41"/>
      <c r="HD12" s="41"/>
      <c r="HE12" s="41"/>
      <c r="HF12" s="41"/>
      <c r="HG12" s="41"/>
      <c r="HH12" s="41"/>
      <c r="HI12" s="41"/>
      <c r="HJ12" s="41"/>
      <c r="HK12" s="41"/>
      <c r="HL12" s="41"/>
      <c r="HM12" s="41"/>
      <c r="HN12" s="41"/>
      <c r="HO12" s="41"/>
      <c r="HP12" s="41"/>
      <c r="HQ12" s="41"/>
      <c r="HR12" s="41"/>
      <c r="HS12" s="41"/>
      <c r="HT12" s="41"/>
      <c r="HU12" s="41"/>
      <c r="HV12" s="41"/>
      <c r="HW12" s="41"/>
      <c r="HX12" s="41"/>
      <c r="HY12" s="41"/>
      <c r="HZ12" s="41"/>
      <c r="IA12" s="41"/>
      <c r="IB12" s="41"/>
      <c r="IC12" s="41"/>
      <c r="ID12" s="41"/>
      <c r="IE12" s="41"/>
      <c r="IF12" s="41"/>
      <c r="IG12" s="41"/>
      <c r="IH12" s="41"/>
      <c r="II12" s="41"/>
      <c r="IJ12" s="41"/>
      <c r="IK12" s="41"/>
      <c r="IL12" s="41"/>
      <c r="IM12" s="41"/>
      <c r="IN12" s="41"/>
      <c r="IO12" s="41"/>
      <c r="IP12" s="41"/>
      <c r="IQ12" s="41"/>
      <c r="IR12" s="41"/>
      <c r="IS12" s="41"/>
      <c r="IT12" s="41"/>
      <c r="IU12" s="41"/>
      <c r="IV12" s="41"/>
    </row>
    <row r="13" spans="1:256" x14ac:dyDescent="0.2">
      <c r="A13" s="188" t="s">
        <v>233</v>
      </c>
      <c r="B13" s="710">
        <v>5.0000000000000001E-3</v>
      </c>
      <c r="C13" s="710">
        <v>1.15E-2</v>
      </c>
      <c r="D13" s="710">
        <v>1.15E-2</v>
      </c>
      <c r="E13" s="710">
        <v>1.15E-2</v>
      </c>
      <c r="F13" s="710">
        <v>1.15E-2</v>
      </c>
      <c r="G13" s="244" t="s">
        <v>441</v>
      </c>
      <c r="H13" s="39">
        <f t="shared" si="19"/>
        <v>3873.5625</v>
      </c>
      <c r="I13" s="39">
        <f t="shared" si="19"/>
        <v>3873.5625</v>
      </c>
      <c r="J13" s="39">
        <f t="shared" si="19"/>
        <v>3873.5625</v>
      </c>
      <c r="K13" s="39">
        <f t="shared" si="19"/>
        <v>3873.5625</v>
      </c>
      <c r="L13" s="39">
        <f t="shared" si="19"/>
        <v>3873.5625</v>
      </c>
      <c r="M13" s="39">
        <f t="shared" si="19"/>
        <v>3873.5625</v>
      </c>
      <c r="N13" s="39">
        <f t="shared" si="19"/>
        <v>3873.5625</v>
      </c>
      <c r="O13" s="39">
        <f t="shared" si="19"/>
        <v>3873.5625</v>
      </c>
      <c r="P13" s="39">
        <f t="shared" si="19"/>
        <v>3873.5625</v>
      </c>
      <c r="Q13" s="39">
        <f t="shared" si="19"/>
        <v>3873.5625</v>
      </c>
      <c r="R13" s="39">
        <f t="shared" si="19"/>
        <v>3873.5625</v>
      </c>
      <c r="S13" s="39">
        <f t="shared" si="19"/>
        <v>3873.5625</v>
      </c>
      <c r="T13" s="381">
        <f t="shared" si="20"/>
        <v>46482.75</v>
      </c>
      <c r="U13" s="39">
        <f>$B13*U$8</f>
        <v>4088.7604166666665</v>
      </c>
      <c r="V13" s="39">
        <f t="shared" si="22"/>
        <v>4088.7604166666665</v>
      </c>
      <c r="W13" s="39">
        <f t="shared" si="22"/>
        <v>4088.7604166666665</v>
      </c>
      <c r="X13" s="39">
        <f t="shared" si="22"/>
        <v>4088.7604166666665</v>
      </c>
      <c r="Y13" s="39">
        <f t="shared" si="22"/>
        <v>4088.7604166666665</v>
      </c>
      <c r="Z13" s="39">
        <f t="shared" si="22"/>
        <v>4088.7604166666665</v>
      </c>
      <c r="AA13" s="39">
        <f t="shared" si="22"/>
        <v>4088.7604166666665</v>
      </c>
      <c r="AB13" s="39">
        <f t="shared" si="22"/>
        <v>4088.7604166666665</v>
      </c>
      <c r="AC13" s="39">
        <f t="shared" si="22"/>
        <v>4088.7604166666665</v>
      </c>
      <c r="AD13" s="39">
        <f t="shared" si="22"/>
        <v>4088.7604166666665</v>
      </c>
      <c r="AE13" s="39">
        <f t="shared" si="22"/>
        <v>4088.7604166666665</v>
      </c>
      <c r="AF13" s="39">
        <f t="shared" si="22"/>
        <v>4088.7604166666665</v>
      </c>
      <c r="AG13" s="381">
        <f t="shared" si="23"/>
        <v>49065.124999999993</v>
      </c>
      <c r="AH13" s="39">
        <f t="shared" si="24"/>
        <v>10467.515625</v>
      </c>
      <c r="AI13" s="39">
        <f t="shared" si="24"/>
        <v>10467.515625</v>
      </c>
      <c r="AJ13" s="39">
        <f t="shared" si="24"/>
        <v>10467.515625</v>
      </c>
      <c r="AK13" s="39">
        <f t="shared" si="24"/>
        <v>10467.515625</v>
      </c>
      <c r="AL13" s="39">
        <f t="shared" si="24"/>
        <v>10467.515625</v>
      </c>
      <c r="AM13" s="39">
        <f t="shared" si="24"/>
        <v>10467.515625</v>
      </c>
      <c r="AN13" s="39">
        <f t="shared" si="31"/>
        <v>10467.515625</v>
      </c>
      <c r="AO13" s="39">
        <f t="shared" si="31"/>
        <v>10467.515625</v>
      </c>
      <c r="AP13" s="39">
        <f t="shared" si="31"/>
        <v>10467.515625</v>
      </c>
      <c r="AQ13" s="39">
        <f t="shared" si="31"/>
        <v>10467.515625</v>
      </c>
      <c r="AR13" s="39">
        <f t="shared" si="31"/>
        <v>10467.515625</v>
      </c>
      <c r="AS13" s="39">
        <f t="shared" si="31"/>
        <v>10467.515625</v>
      </c>
      <c r="AT13" s="382">
        <f t="shared" si="26"/>
        <v>125610.1875</v>
      </c>
      <c r="AU13" s="39">
        <f>$E13*AU$8</f>
        <v>10965.96875</v>
      </c>
      <c r="AV13" s="39">
        <f t="shared" si="32"/>
        <v>10965.96875</v>
      </c>
      <c r="AW13" s="39">
        <f t="shared" si="32"/>
        <v>10965.96875</v>
      </c>
      <c r="AX13" s="39">
        <f t="shared" si="32"/>
        <v>10965.96875</v>
      </c>
      <c r="AY13" s="39">
        <f t="shared" si="32"/>
        <v>10965.96875</v>
      </c>
      <c r="AZ13" s="39">
        <f t="shared" si="32"/>
        <v>10965.96875</v>
      </c>
      <c r="BA13" s="39">
        <f t="shared" si="32"/>
        <v>10965.96875</v>
      </c>
      <c r="BB13" s="39">
        <f t="shared" si="32"/>
        <v>10965.96875</v>
      </c>
      <c r="BC13" s="39">
        <f t="shared" si="32"/>
        <v>10965.96875</v>
      </c>
      <c r="BD13" s="39">
        <f t="shared" si="32"/>
        <v>10965.96875</v>
      </c>
      <c r="BE13" s="39">
        <f t="shared" si="32"/>
        <v>10965.96875</v>
      </c>
      <c r="BF13" s="39">
        <f t="shared" si="32"/>
        <v>10965.96875</v>
      </c>
      <c r="BG13" s="382">
        <f t="shared" si="28"/>
        <v>131591.625</v>
      </c>
      <c r="BH13" s="39">
        <f>$E13*BH$8</f>
        <v>11962.875</v>
      </c>
      <c r="BI13" s="39">
        <f t="shared" si="29"/>
        <v>11962.875</v>
      </c>
      <c r="BJ13" s="39">
        <f t="shared" si="29"/>
        <v>11962.875</v>
      </c>
      <c r="BK13" s="39">
        <f t="shared" si="29"/>
        <v>11962.875</v>
      </c>
      <c r="BL13" s="39">
        <f t="shared" si="29"/>
        <v>11962.875</v>
      </c>
      <c r="BM13" s="39">
        <f t="shared" si="29"/>
        <v>11962.875</v>
      </c>
      <c r="BN13" s="39">
        <f t="shared" si="29"/>
        <v>11962.875</v>
      </c>
      <c r="BO13" s="39">
        <f t="shared" si="29"/>
        <v>11962.875</v>
      </c>
      <c r="BP13" s="39">
        <f t="shared" si="29"/>
        <v>11962.875</v>
      </c>
      <c r="BQ13" s="39">
        <f t="shared" si="29"/>
        <v>11962.875</v>
      </c>
      <c r="BR13" s="39">
        <f t="shared" si="29"/>
        <v>11962.875</v>
      </c>
      <c r="BS13" s="39">
        <f t="shared" si="29"/>
        <v>11962.875</v>
      </c>
      <c r="BT13" s="382">
        <f t="shared" si="30"/>
        <v>143554.5</v>
      </c>
      <c r="BU13" s="41"/>
      <c r="BV13" s="41"/>
      <c r="BW13" s="41"/>
      <c r="BX13" s="41"/>
      <c r="BY13" s="41"/>
      <c r="BZ13" s="41"/>
      <c r="CA13" s="41"/>
      <c r="CB13" s="41"/>
      <c r="CC13" s="41"/>
      <c r="CD13" s="41"/>
      <c r="CE13" s="41"/>
      <c r="CF13" s="41"/>
      <c r="CG13" s="41"/>
      <c r="CH13" s="41"/>
      <c r="CI13" s="41"/>
      <c r="CJ13" s="41"/>
      <c r="CK13" s="41"/>
      <c r="CL13" s="41"/>
      <c r="CM13" s="41"/>
      <c r="CN13" s="41"/>
      <c r="CO13" s="41"/>
      <c r="CP13" s="41"/>
      <c r="CQ13" s="41"/>
      <c r="CR13" s="41"/>
      <c r="CS13" s="41"/>
      <c r="CT13" s="41"/>
      <c r="CU13" s="41"/>
      <c r="CV13" s="41"/>
      <c r="CW13" s="41"/>
      <c r="CX13" s="41"/>
      <c r="CY13" s="41"/>
      <c r="CZ13" s="41"/>
      <c r="DA13" s="41"/>
      <c r="DB13" s="41"/>
      <c r="DC13" s="41"/>
      <c r="DD13" s="41"/>
      <c r="DE13" s="41"/>
      <c r="DF13" s="41"/>
      <c r="DG13" s="41"/>
      <c r="DH13" s="41"/>
      <c r="DI13" s="41"/>
      <c r="DJ13" s="41"/>
      <c r="DK13" s="41"/>
      <c r="DL13" s="41"/>
      <c r="DM13" s="41"/>
      <c r="DN13" s="41"/>
      <c r="DO13" s="41"/>
      <c r="DP13" s="41"/>
      <c r="DQ13" s="41"/>
      <c r="DR13" s="41"/>
      <c r="DS13" s="41"/>
      <c r="DT13" s="41"/>
      <c r="DU13" s="41"/>
      <c r="DV13" s="41"/>
      <c r="DW13" s="41"/>
      <c r="DX13" s="41"/>
      <c r="DY13" s="41"/>
      <c r="DZ13" s="41"/>
      <c r="EA13" s="41"/>
      <c r="EB13" s="41"/>
      <c r="EC13" s="41"/>
      <c r="ED13" s="41"/>
      <c r="EE13" s="41"/>
      <c r="EF13" s="41"/>
      <c r="EG13" s="41"/>
      <c r="EH13" s="41"/>
      <c r="EI13" s="41"/>
      <c r="EJ13" s="41"/>
      <c r="EK13" s="41"/>
      <c r="EL13" s="41"/>
      <c r="EM13" s="41"/>
      <c r="EN13" s="41"/>
      <c r="EO13" s="41"/>
      <c r="EP13" s="41"/>
      <c r="EQ13" s="41"/>
      <c r="ER13" s="41"/>
      <c r="ES13" s="41"/>
      <c r="ET13" s="41"/>
      <c r="EU13" s="41"/>
      <c r="EV13" s="41"/>
      <c r="EW13" s="41"/>
      <c r="EX13" s="41"/>
      <c r="EY13" s="41"/>
      <c r="EZ13" s="41"/>
      <c r="FA13" s="41"/>
      <c r="FB13" s="41"/>
      <c r="FC13" s="41"/>
      <c r="FD13" s="41"/>
      <c r="FE13" s="41"/>
      <c r="FF13" s="41"/>
      <c r="FG13" s="41"/>
      <c r="FH13" s="41"/>
      <c r="FI13" s="41"/>
      <c r="FJ13" s="41"/>
      <c r="FK13" s="41"/>
      <c r="FL13" s="41"/>
      <c r="FM13" s="41"/>
      <c r="FN13" s="41"/>
      <c r="FO13" s="41"/>
      <c r="FP13" s="41"/>
      <c r="FQ13" s="41"/>
      <c r="FR13" s="41"/>
      <c r="FS13" s="41"/>
      <c r="FT13" s="41"/>
      <c r="FU13" s="41"/>
      <c r="FV13" s="41"/>
      <c r="FW13" s="41"/>
      <c r="FX13" s="41"/>
      <c r="FY13" s="41"/>
      <c r="FZ13" s="41"/>
      <c r="GA13" s="41"/>
      <c r="GB13" s="41"/>
      <c r="GC13" s="41"/>
      <c r="GD13" s="41"/>
      <c r="GE13" s="41"/>
      <c r="GF13" s="41"/>
      <c r="GG13" s="41"/>
      <c r="GH13" s="41"/>
      <c r="GI13" s="41"/>
      <c r="GJ13" s="41"/>
      <c r="GK13" s="41"/>
      <c r="GL13" s="41"/>
      <c r="GM13" s="41"/>
      <c r="GN13" s="41"/>
      <c r="GO13" s="41"/>
      <c r="GP13" s="41"/>
      <c r="GQ13" s="41"/>
      <c r="GR13" s="41"/>
      <c r="GS13" s="41"/>
      <c r="GT13" s="41"/>
      <c r="GU13" s="41"/>
      <c r="GV13" s="41"/>
      <c r="GW13" s="41"/>
      <c r="GX13" s="41"/>
      <c r="GY13" s="41"/>
      <c r="GZ13" s="41"/>
      <c r="HA13" s="41"/>
      <c r="HB13" s="41"/>
      <c r="HC13" s="41"/>
      <c r="HD13" s="41"/>
      <c r="HE13" s="41"/>
      <c r="HF13" s="41"/>
      <c r="HG13" s="41"/>
      <c r="HH13" s="41"/>
      <c r="HI13" s="41"/>
      <c r="HJ13" s="41"/>
      <c r="HK13" s="41"/>
      <c r="HL13" s="41"/>
      <c r="HM13" s="41"/>
      <c r="HN13" s="41"/>
      <c r="HO13" s="41"/>
      <c r="HP13" s="41"/>
      <c r="HQ13" s="41"/>
      <c r="HR13" s="41"/>
      <c r="HS13" s="41"/>
      <c r="HT13" s="41"/>
      <c r="HU13" s="41"/>
      <c r="HV13" s="41"/>
      <c r="HW13" s="41"/>
      <c r="HX13" s="41"/>
      <c r="HY13" s="41"/>
      <c r="HZ13" s="41"/>
      <c r="IA13" s="41"/>
      <c r="IB13" s="41"/>
      <c r="IC13" s="41"/>
      <c r="ID13" s="41"/>
      <c r="IE13" s="41"/>
      <c r="IF13" s="41"/>
      <c r="IG13" s="41"/>
      <c r="IH13" s="41"/>
      <c r="II13" s="41"/>
      <c r="IJ13" s="41"/>
      <c r="IK13" s="41"/>
      <c r="IL13" s="41"/>
      <c r="IM13" s="41"/>
      <c r="IN13" s="41"/>
      <c r="IO13" s="41"/>
      <c r="IP13" s="41"/>
      <c r="IQ13" s="41"/>
      <c r="IR13" s="41"/>
      <c r="IS13" s="41"/>
      <c r="IT13" s="41"/>
      <c r="IU13" s="41"/>
    </row>
    <row r="14" spans="1:256" x14ac:dyDescent="0.2">
      <c r="A14" s="188" t="s">
        <v>234</v>
      </c>
      <c r="B14" s="714">
        <v>15</v>
      </c>
      <c r="C14" s="714">
        <v>15</v>
      </c>
      <c r="D14" s="714">
        <v>15</v>
      </c>
      <c r="E14" s="714">
        <v>15</v>
      </c>
      <c r="F14" s="714">
        <v>15</v>
      </c>
      <c r="G14" s="244" t="s">
        <v>442</v>
      </c>
      <c r="H14" s="39">
        <f>$B14*H$7</f>
        <v>8212.5</v>
      </c>
      <c r="I14" s="39">
        <f t="shared" ref="I14:AF14" si="33">$B14*I$7</f>
        <v>8212.5</v>
      </c>
      <c r="J14" s="39">
        <f t="shared" si="33"/>
        <v>8212.5</v>
      </c>
      <c r="K14" s="39">
        <f t="shared" si="33"/>
        <v>8212.5</v>
      </c>
      <c r="L14" s="39">
        <f t="shared" si="33"/>
        <v>8212.5</v>
      </c>
      <c r="M14" s="39">
        <f t="shared" si="33"/>
        <v>8212.5</v>
      </c>
      <c r="N14" s="39">
        <f t="shared" si="33"/>
        <v>8212.5</v>
      </c>
      <c r="O14" s="39">
        <f t="shared" si="33"/>
        <v>8212.5</v>
      </c>
      <c r="P14" s="39">
        <f t="shared" si="33"/>
        <v>8212.5</v>
      </c>
      <c r="Q14" s="39">
        <f t="shared" si="33"/>
        <v>8212.5</v>
      </c>
      <c r="R14" s="39">
        <f t="shared" si="33"/>
        <v>8212.5</v>
      </c>
      <c r="S14" s="39">
        <f t="shared" si="33"/>
        <v>8212.5</v>
      </c>
      <c r="T14" s="381">
        <f t="shared" si="20"/>
        <v>98550</v>
      </c>
      <c r="U14" s="39">
        <f t="shared" si="33"/>
        <v>8668.75</v>
      </c>
      <c r="V14" s="39">
        <f t="shared" si="33"/>
        <v>8668.75</v>
      </c>
      <c r="W14" s="39">
        <f t="shared" si="33"/>
        <v>8668.75</v>
      </c>
      <c r="X14" s="39">
        <f t="shared" si="33"/>
        <v>8668.75</v>
      </c>
      <c r="Y14" s="39">
        <f t="shared" si="33"/>
        <v>8668.75</v>
      </c>
      <c r="Z14" s="39">
        <f t="shared" si="33"/>
        <v>8668.75</v>
      </c>
      <c r="AA14" s="39">
        <f t="shared" si="33"/>
        <v>8668.75</v>
      </c>
      <c r="AB14" s="39">
        <f t="shared" si="33"/>
        <v>8668.75</v>
      </c>
      <c r="AC14" s="39">
        <f t="shared" si="33"/>
        <v>8668.75</v>
      </c>
      <c r="AD14" s="39">
        <f t="shared" si="33"/>
        <v>8668.75</v>
      </c>
      <c r="AE14" s="39">
        <f t="shared" si="33"/>
        <v>8668.75</v>
      </c>
      <c r="AF14" s="39">
        <f t="shared" si="33"/>
        <v>8668.75</v>
      </c>
      <c r="AG14" s="381">
        <f t="shared" si="23"/>
        <v>104025</v>
      </c>
      <c r="AH14" s="39">
        <f>$D14*AH$7</f>
        <v>9581.25</v>
      </c>
      <c r="AI14" s="39">
        <f t="shared" ref="AI14:AS14" si="34">$D14*AI$7</f>
        <v>9581.25</v>
      </c>
      <c r="AJ14" s="39">
        <f t="shared" si="34"/>
        <v>9581.25</v>
      </c>
      <c r="AK14" s="39">
        <f t="shared" si="34"/>
        <v>9581.25</v>
      </c>
      <c r="AL14" s="39">
        <f t="shared" si="34"/>
        <v>9581.25</v>
      </c>
      <c r="AM14" s="39">
        <f t="shared" si="34"/>
        <v>9581.25</v>
      </c>
      <c r="AN14" s="39">
        <f t="shared" si="34"/>
        <v>9581.25</v>
      </c>
      <c r="AO14" s="39">
        <f t="shared" si="34"/>
        <v>9581.25</v>
      </c>
      <c r="AP14" s="39">
        <f t="shared" si="34"/>
        <v>9581.25</v>
      </c>
      <c r="AQ14" s="39">
        <f t="shared" si="34"/>
        <v>9581.25</v>
      </c>
      <c r="AR14" s="39">
        <f t="shared" si="34"/>
        <v>9581.25</v>
      </c>
      <c r="AS14" s="39">
        <f t="shared" si="34"/>
        <v>9581.25</v>
      </c>
      <c r="AT14" s="382">
        <f t="shared" si="26"/>
        <v>114975</v>
      </c>
      <c r="AU14" s="39">
        <f>$E14*AU$7</f>
        <v>10037.5</v>
      </c>
      <c r="AV14" s="39">
        <f t="shared" ref="AV14:BF14" si="35">$E14*AV$7</f>
        <v>10037.5</v>
      </c>
      <c r="AW14" s="39">
        <f t="shared" si="35"/>
        <v>10037.5</v>
      </c>
      <c r="AX14" s="39">
        <f t="shared" si="35"/>
        <v>10037.5</v>
      </c>
      <c r="AY14" s="39">
        <f t="shared" si="35"/>
        <v>10037.5</v>
      </c>
      <c r="AZ14" s="39">
        <f t="shared" si="35"/>
        <v>10037.5</v>
      </c>
      <c r="BA14" s="39">
        <f t="shared" si="35"/>
        <v>10037.5</v>
      </c>
      <c r="BB14" s="39">
        <f t="shared" si="35"/>
        <v>10037.5</v>
      </c>
      <c r="BC14" s="39">
        <f t="shared" si="35"/>
        <v>10037.5</v>
      </c>
      <c r="BD14" s="39">
        <f t="shared" si="35"/>
        <v>10037.5</v>
      </c>
      <c r="BE14" s="39">
        <f t="shared" si="35"/>
        <v>10037.5</v>
      </c>
      <c r="BF14" s="39">
        <f t="shared" si="35"/>
        <v>10037.5</v>
      </c>
      <c r="BG14" s="382">
        <f t="shared" si="28"/>
        <v>120450</v>
      </c>
      <c r="BH14" s="39">
        <f>$E14*BH$7</f>
        <v>10950</v>
      </c>
      <c r="BI14" s="39">
        <f t="shared" ref="BI14:BS14" si="36">$E14*BI$7</f>
        <v>10950</v>
      </c>
      <c r="BJ14" s="39">
        <f t="shared" si="36"/>
        <v>10950</v>
      </c>
      <c r="BK14" s="39">
        <f t="shared" si="36"/>
        <v>10950</v>
      </c>
      <c r="BL14" s="39">
        <f t="shared" si="36"/>
        <v>10950</v>
      </c>
      <c r="BM14" s="39">
        <f t="shared" si="36"/>
        <v>10950</v>
      </c>
      <c r="BN14" s="39">
        <f t="shared" si="36"/>
        <v>10950</v>
      </c>
      <c r="BO14" s="39">
        <f t="shared" si="36"/>
        <v>10950</v>
      </c>
      <c r="BP14" s="39">
        <f t="shared" si="36"/>
        <v>10950</v>
      </c>
      <c r="BQ14" s="39">
        <f t="shared" si="36"/>
        <v>10950</v>
      </c>
      <c r="BR14" s="39">
        <f t="shared" si="36"/>
        <v>10950</v>
      </c>
      <c r="BS14" s="39">
        <f t="shared" si="36"/>
        <v>10950</v>
      </c>
      <c r="BT14" s="382">
        <f t="shared" si="30"/>
        <v>131400</v>
      </c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41"/>
      <c r="CJ14" s="41"/>
      <c r="CK14" s="41"/>
      <c r="CL14" s="41"/>
      <c r="CM14" s="41"/>
      <c r="CN14" s="41"/>
      <c r="CO14" s="41"/>
      <c r="CP14" s="41"/>
      <c r="CQ14" s="41"/>
      <c r="CR14" s="41"/>
      <c r="CS14" s="41"/>
      <c r="CT14" s="41"/>
      <c r="CU14" s="41"/>
      <c r="CV14" s="41"/>
      <c r="CW14" s="41"/>
      <c r="CX14" s="41"/>
      <c r="CY14" s="41"/>
      <c r="CZ14" s="41"/>
      <c r="DA14" s="41"/>
      <c r="DB14" s="41"/>
      <c r="DC14" s="41"/>
      <c r="DD14" s="41"/>
      <c r="DE14" s="41"/>
      <c r="DF14" s="41"/>
      <c r="DG14" s="41"/>
      <c r="DH14" s="41"/>
      <c r="DI14" s="41"/>
      <c r="DJ14" s="41"/>
      <c r="DK14" s="41"/>
      <c r="DL14" s="41"/>
      <c r="DM14" s="41"/>
      <c r="DN14" s="41"/>
      <c r="DO14" s="41"/>
      <c r="DP14" s="41"/>
      <c r="DQ14" s="41"/>
      <c r="DR14" s="41"/>
      <c r="DS14" s="41"/>
      <c r="DT14" s="41"/>
      <c r="DU14" s="41"/>
      <c r="DV14" s="41"/>
      <c r="DW14" s="41"/>
      <c r="DX14" s="41"/>
      <c r="DY14" s="41"/>
      <c r="DZ14" s="41"/>
      <c r="EA14" s="41"/>
      <c r="EB14" s="41"/>
      <c r="EC14" s="41"/>
      <c r="ED14" s="41"/>
      <c r="EE14" s="41"/>
      <c r="EF14" s="41"/>
      <c r="EG14" s="41"/>
      <c r="EH14" s="41"/>
      <c r="EI14" s="41"/>
      <c r="EJ14" s="41"/>
      <c r="EK14" s="41"/>
      <c r="EL14" s="41"/>
      <c r="EM14" s="41"/>
      <c r="EN14" s="41"/>
      <c r="EO14" s="41"/>
      <c r="EP14" s="41"/>
      <c r="EQ14" s="41"/>
      <c r="ER14" s="41"/>
      <c r="ES14" s="41"/>
      <c r="ET14" s="41"/>
      <c r="EU14" s="41"/>
      <c r="EV14" s="41"/>
      <c r="EW14" s="41"/>
      <c r="EX14" s="41"/>
      <c r="EY14" s="41"/>
      <c r="EZ14" s="41"/>
      <c r="FA14" s="41"/>
      <c r="FB14" s="41"/>
      <c r="FC14" s="41"/>
      <c r="FD14" s="41"/>
      <c r="FE14" s="41"/>
      <c r="FF14" s="41"/>
      <c r="FG14" s="41"/>
      <c r="FH14" s="41"/>
      <c r="FI14" s="41"/>
      <c r="FJ14" s="41"/>
      <c r="FK14" s="41"/>
      <c r="FL14" s="41"/>
      <c r="FM14" s="41"/>
      <c r="FN14" s="41"/>
      <c r="FO14" s="41"/>
      <c r="FP14" s="41"/>
      <c r="FQ14" s="41"/>
      <c r="FR14" s="41"/>
      <c r="FS14" s="41"/>
      <c r="FT14" s="41"/>
      <c r="FU14" s="41"/>
      <c r="FV14" s="41"/>
      <c r="FW14" s="41"/>
      <c r="FX14" s="41"/>
      <c r="FY14" s="41"/>
      <c r="FZ14" s="41"/>
      <c r="GA14" s="41"/>
      <c r="GB14" s="41"/>
      <c r="GC14" s="41"/>
      <c r="GD14" s="41"/>
      <c r="GE14" s="41"/>
      <c r="GF14" s="41"/>
      <c r="GG14" s="41"/>
      <c r="GH14" s="41"/>
      <c r="GI14" s="41"/>
      <c r="GJ14" s="41"/>
      <c r="GK14" s="41"/>
      <c r="GL14" s="41"/>
      <c r="GM14" s="41"/>
      <c r="GN14" s="41"/>
      <c r="GO14" s="41"/>
      <c r="GP14" s="41"/>
      <c r="GQ14" s="41"/>
      <c r="GR14" s="41"/>
      <c r="GS14" s="41"/>
      <c r="GT14" s="41"/>
      <c r="GU14" s="41"/>
      <c r="GV14" s="41"/>
      <c r="GW14" s="41"/>
      <c r="GX14" s="41"/>
      <c r="GY14" s="41"/>
      <c r="GZ14" s="41"/>
      <c r="HA14" s="41"/>
      <c r="HB14" s="41"/>
      <c r="HC14" s="41"/>
      <c r="HD14" s="41"/>
      <c r="HE14" s="41"/>
      <c r="HF14" s="41"/>
      <c r="HG14" s="41"/>
      <c r="HH14" s="41"/>
      <c r="HI14" s="41"/>
      <c r="HJ14" s="41"/>
      <c r="HK14" s="41"/>
      <c r="HL14" s="41"/>
      <c r="HM14" s="41"/>
      <c r="HN14" s="41"/>
      <c r="HO14" s="41"/>
      <c r="HP14" s="41"/>
      <c r="HQ14" s="41"/>
      <c r="HR14" s="41"/>
      <c r="HS14" s="41"/>
      <c r="HT14" s="41"/>
      <c r="HU14" s="41"/>
      <c r="HV14" s="41"/>
      <c r="HW14" s="41"/>
      <c r="HX14" s="41"/>
      <c r="HY14" s="41"/>
      <c r="HZ14" s="41"/>
      <c r="IA14" s="41"/>
      <c r="IB14" s="41"/>
      <c r="IC14" s="41"/>
      <c r="ID14" s="41"/>
      <c r="IE14" s="41"/>
      <c r="IF14" s="41"/>
      <c r="IG14" s="41"/>
      <c r="IH14" s="41"/>
      <c r="II14" s="41"/>
      <c r="IJ14" s="41"/>
      <c r="IK14" s="41"/>
      <c r="IL14" s="41"/>
      <c r="IM14" s="41"/>
      <c r="IN14" s="41"/>
      <c r="IO14" s="41"/>
      <c r="IP14" s="41"/>
      <c r="IQ14" s="41"/>
      <c r="IR14" s="41"/>
      <c r="IS14" s="41"/>
      <c r="IT14" s="41"/>
      <c r="IU14" s="41"/>
    </row>
    <row r="15" spans="1:256" x14ac:dyDescent="0.2">
      <c r="A15" s="188" t="s">
        <v>235</v>
      </c>
      <c r="B15" s="710">
        <v>0.01</v>
      </c>
      <c r="C15" s="710">
        <v>6.0000000000000001E-3</v>
      </c>
      <c r="D15" s="710">
        <v>6.0000000000000001E-3</v>
      </c>
      <c r="E15" s="710">
        <v>6.0000000000000001E-3</v>
      </c>
      <c r="F15" s="710">
        <v>6.0000000000000001E-3</v>
      </c>
      <c r="G15" s="244" t="s">
        <v>441</v>
      </c>
      <c r="H15" s="39">
        <f t="shared" ref="H15:M15" si="37">$B15*H$8</f>
        <v>7747.125</v>
      </c>
      <c r="I15" s="39">
        <f t="shared" si="37"/>
        <v>7747.125</v>
      </c>
      <c r="J15" s="39">
        <f t="shared" si="37"/>
        <v>7747.125</v>
      </c>
      <c r="K15" s="39">
        <f t="shared" si="37"/>
        <v>7747.125</v>
      </c>
      <c r="L15" s="39">
        <f t="shared" si="37"/>
        <v>7747.125</v>
      </c>
      <c r="M15" s="39">
        <f t="shared" si="37"/>
        <v>7747.125</v>
      </c>
      <c r="N15" s="39">
        <f t="shared" ref="N15:S15" si="38">+H15</f>
        <v>7747.125</v>
      </c>
      <c r="O15" s="39">
        <f t="shared" si="38"/>
        <v>7747.125</v>
      </c>
      <c r="P15" s="39">
        <f t="shared" si="38"/>
        <v>7747.125</v>
      </c>
      <c r="Q15" s="39">
        <f t="shared" si="38"/>
        <v>7747.125</v>
      </c>
      <c r="R15" s="39">
        <f t="shared" si="38"/>
        <v>7747.125</v>
      </c>
      <c r="S15" s="39">
        <f t="shared" si="38"/>
        <v>7747.125</v>
      </c>
      <c r="T15" s="381">
        <f t="shared" si="20"/>
        <v>92965.5</v>
      </c>
      <c r="U15" s="39">
        <f>$B15*U$8</f>
        <v>8177.520833333333</v>
      </c>
      <c r="V15" s="39">
        <f t="shared" ref="V15:AF15" si="39">$B15*V$8</f>
        <v>8177.520833333333</v>
      </c>
      <c r="W15" s="39">
        <f t="shared" si="39"/>
        <v>8177.520833333333</v>
      </c>
      <c r="X15" s="39">
        <f t="shared" si="39"/>
        <v>8177.520833333333</v>
      </c>
      <c r="Y15" s="39">
        <f t="shared" si="39"/>
        <v>8177.520833333333</v>
      </c>
      <c r="Z15" s="39">
        <f t="shared" si="39"/>
        <v>8177.520833333333</v>
      </c>
      <c r="AA15" s="39">
        <f t="shared" si="39"/>
        <v>8177.520833333333</v>
      </c>
      <c r="AB15" s="39">
        <f t="shared" si="39"/>
        <v>8177.520833333333</v>
      </c>
      <c r="AC15" s="39">
        <f t="shared" si="39"/>
        <v>8177.520833333333</v>
      </c>
      <c r="AD15" s="39">
        <f t="shared" si="39"/>
        <v>8177.520833333333</v>
      </c>
      <c r="AE15" s="39">
        <f t="shared" si="39"/>
        <v>8177.520833333333</v>
      </c>
      <c r="AF15" s="39">
        <f t="shared" si="39"/>
        <v>8177.520833333333</v>
      </c>
      <c r="AG15" s="381">
        <f t="shared" si="23"/>
        <v>98130.249999999985</v>
      </c>
      <c r="AH15" s="39">
        <f t="shared" si="24"/>
        <v>5461.3125</v>
      </c>
      <c r="AI15" s="39">
        <f t="shared" si="24"/>
        <v>5461.3125</v>
      </c>
      <c r="AJ15" s="39">
        <f t="shared" si="24"/>
        <v>5461.3125</v>
      </c>
      <c r="AK15" s="39">
        <f t="shared" si="24"/>
        <v>5461.3125</v>
      </c>
      <c r="AL15" s="39">
        <f t="shared" si="24"/>
        <v>5461.3125</v>
      </c>
      <c r="AM15" s="39">
        <f t="shared" si="24"/>
        <v>5461.3125</v>
      </c>
      <c r="AN15" s="39">
        <f t="shared" si="24"/>
        <v>5461.3125</v>
      </c>
      <c r="AO15" s="39">
        <f t="shared" si="24"/>
        <v>5461.3125</v>
      </c>
      <c r="AP15" s="39">
        <f t="shared" si="24"/>
        <v>5461.3125</v>
      </c>
      <c r="AQ15" s="39">
        <f t="shared" si="24"/>
        <v>5461.3125</v>
      </c>
      <c r="AR15" s="39">
        <f t="shared" si="24"/>
        <v>5461.3125</v>
      </c>
      <c r="AS15" s="39">
        <f t="shared" si="24"/>
        <v>5461.3125</v>
      </c>
      <c r="AT15" s="382">
        <f t="shared" si="26"/>
        <v>65535.75</v>
      </c>
      <c r="AU15" s="39">
        <f>$E15*AU$8</f>
        <v>5721.375</v>
      </c>
      <c r="AV15" s="39">
        <f t="shared" ref="AV15:BF15" si="40">$E15*AV$8</f>
        <v>5721.375</v>
      </c>
      <c r="AW15" s="39">
        <f t="shared" si="40"/>
        <v>5721.375</v>
      </c>
      <c r="AX15" s="39">
        <f t="shared" si="40"/>
        <v>5721.375</v>
      </c>
      <c r="AY15" s="39">
        <f t="shared" si="40"/>
        <v>5721.375</v>
      </c>
      <c r="AZ15" s="39">
        <f t="shared" si="40"/>
        <v>5721.375</v>
      </c>
      <c r="BA15" s="39">
        <f t="shared" si="40"/>
        <v>5721.375</v>
      </c>
      <c r="BB15" s="39">
        <f t="shared" si="40"/>
        <v>5721.375</v>
      </c>
      <c r="BC15" s="39">
        <f t="shared" si="40"/>
        <v>5721.375</v>
      </c>
      <c r="BD15" s="39">
        <f t="shared" si="40"/>
        <v>5721.375</v>
      </c>
      <c r="BE15" s="39">
        <f t="shared" si="40"/>
        <v>5721.375</v>
      </c>
      <c r="BF15" s="39">
        <f t="shared" si="40"/>
        <v>5721.375</v>
      </c>
      <c r="BG15" s="382">
        <f t="shared" si="28"/>
        <v>68656.5</v>
      </c>
      <c r="BH15" s="39">
        <f>$E15*BH$8</f>
        <v>6241.5</v>
      </c>
      <c r="BI15" s="39">
        <f t="shared" ref="BI15:BS15" si="41">$E15*BI$8</f>
        <v>6241.5</v>
      </c>
      <c r="BJ15" s="39">
        <f t="shared" si="41"/>
        <v>6241.5</v>
      </c>
      <c r="BK15" s="39">
        <f t="shared" si="41"/>
        <v>6241.5</v>
      </c>
      <c r="BL15" s="39">
        <f t="shared" si="41"/>
        <v>6241.5</v>
      </c>
      <c r="BM15" s="39">
        <f t="shared" si="41"/>
        <v>6241.5</v>
      </c>
      <c r="BN15" s="39">
        <f t="shared" si="41"/>
        <v>6241.5</v>
      </c>
      <c r="BO15" s="39">
        <f t="shared" si="41"/>
        <v>6241.5</v>
      </c>
      <c r="BP15" s="39">
        <f t="shared" si="41"/>
        <v>6241.5</v>
      </c>
      <c r="BQ15" s="39">
        <f t="shared" si="41"/>
        <v>6241.5</v>
      </c>
      <c r="BR15" s="39">
        <f t="shared" si="41"/>
        <v>6241.5</v>
      </c>
      <c r="BS15" s="39">
        <f t="shared" si="41"/>
        <v>6241.5</v>
      </c>
      <c r="BT15" s="382">
        <f t="shared" si="30"/>
        <v>74898</v>
      </c>
      <c r="BU15" s="41"/>
      <c r="BV15" s="41"/>
      <c r="BW15" s="41"/>
      <c r="BX15" s="41"/>
      <c r="BY15" s="41"/>
      <c r="BZ15" s="41"/>
      <c r="CA15" s="41"/>
      <c r="CB15" s="41"/>
      <c r="CC15" s="41"/>
      <c r="CD15" s="41"/>
      <c r="CE15" s="41"/>
      <c r="CF15" s="41"/>
      <c r="CG15" s="41"/>
      <c r="CH15" s="41"/>
      <c r="CI15" s="41"/>
      <c r="CJ15" s="41"/>
      <c r="CK15" s="41"/>
      <c r="CL15" s="41"/>
      <c r="CM15" s="41"/>
      <c r="CN15" s="41"/>
      <c r="CO15" s="41"/>
      <c r="CP15" s="41"/>
      <c r="CQ15" s="41"/>
      <c r="CR15" s="41"/>
      <c r="CS15" s="41"/>
      <c r="CT15" s="41"/>
      <c r="CU15" s="41"/>
      <c r="CV15" s="41"/>
      <c r="CW15" s="41"/>
      <c r="CX15" s="41"/>
      <c r="CY15" s="41"/>
      <c r="CZ15" s="41"/>
      <c r="DA15" s="41"/>
      <c r="DB15" s="41"/>
      <c r="DC15" s="41"/>
      <c r="DD15" s="41"/>
      <c r="DE15" s="41"/>
      <c r="DF15" s="41"/>
      <c r="DG15" s="41"/>
      <c r="DH15" s="41"/>
      <c r="DI15" s="41"/>
      <c r="DJ15" s="41"/>
      <c r="DK15" s="41"/>
      <c r="DL15" s="41"/>
      <c r="DM15" s="41"/>
      <c r="DN15" s="41"/>
      <c r="DO15" s="41"/>
      <c r="DP15" s="41"/>
      <c r="DQ15" s="41"/>
      <c r="DR15" s="41"/>
      <c r="DS15" s="41"/>
      <c r="DT15" s="41"/>
      <c r="DU15" s="41"/>
      <c r="DV15" s="41"/>
      <c r="DW15" s="41"/>
      <c r="DX15" s="41"/>
      <c r="DY15" s="41"/>
      <c r="DZ15" s="41"/>
      <c r="EA15" s="41"/>
      <c r="EB15" s="41"/>
      <c r="EC15" s="41"/>
      <c r="ED15" s="41"/>
      <c r="EE15" s="41"/>
      <c r="EF15" s="41"/>
      <c r="EG15" s="41"/>
      <c r="EH15" s="41"/>
      <c r="EI15" s="41"/>
      <c r="EJ15" s="41"/>
      <c r="EK15" s="41"/>
      <c r="EL15" s="41"/>
      <c r="EM15" s="41"/>
      <c r="EN15" s="41"/>
      <c r="EO15" s="41"/>
      <c r="EP15" s="41"/>
      <c r="EQ15" s="41"/>
      <c r="ER15" s="41"/>
      <c r="ES15" s="41"/>
      <c r="ET15" s="41"/>
      <c r="EU15" s="41"/>
      <c r="EV15" s="41"/>
      <c r="EW15" s="41"/>
      <c r="EX15" s="41"/>
      <c r="EY15" s="41"/>
      <c r="EZ15" s="41"/>
      <c r="FA15" s="41"/>
      <c r="FB15" s="41"/>
      <c r="FC15" s="41"/>
      <c r="FD15" s="41"/>
      <c r="FE15" s="41"/>
      <c r="FF15" s="41"/>
      <c r="FG15" s="41"/>
      <c r="FH15" s="41"/>
      <c r="FI15" s="41"/>
      <c r="FJ15" s="41"/>
      <c r="FK15" s="41"/>
      <c r="FL15" s="41"/>
      <c r="FM15" s="41"/>
      <c r="FN15" s="41"/>
      <c r="FO15" s="41"/>
      <c r="FP15" s="41"/>
      <c r="FQ15" s="41"/>
      <c r="FR15" s="41"/>
      <c r="FS15" s="41"/>
      <c r="FT15" s="41"/>
      <c r="FU15" s="41"/>
      <c r="FV15" s="41"/>
      <c r="FW15" s="41"/>
      <c r="FX15" s="41"/>
      <c r="FY15" s="41"/>
      <c r="FZ15" s="41"/>
      <c r="GA15" s="41"/>
      <c r="GB15" s="41"/>
      <c r="GC15" s="41"/>
      <c r="GD15" s="41"/>
      <c r="GE15" s="41"/>
      <c r="GF15" s="41"/>
      <c r="GG15" s="41"/>
      <c r="GH15" s="41"/>
      <c r="GI15" s="41"/>
      <c r="GJ15" s="41"/>
      <c r="GK15" s="41"/>
      <c r="GL15" s="41"/>
      <c r="GM15" s="41"/>
      <c r="GN15" s="41"/>
      <c r="GO15" s="41"/>
      <c r="GP15" s="41"/>
      <c r="GQ15" s="41"/>
      <c r="GR15" s="41"/>
      <c r="GS15" s="41"/>
      <c r="GT15" s="41"/>
      <c r="GU15" s="41"/>
      <c r="GV15" s="41"/>
      <c r="GW15" s="41"/>
      <c r="GX15" s="41"/>
      <c r="GY15" s="41"/>
      <c r="GZ15" s="41"/>
      <c r="HA15" s="41"/>
      <c r="HB15" s="41"/>
      <c r="HC15" s="41"/>
      <c r="HD15" s="41"/>
      <c r="HE15" s="41"/>
      <c r="HF15" s="41"/>
      <c r="HG15" s="41"/>
      <c r="HH15" s="41"/>
      <c r="HI15" s="41"/>
      <c r="HJ15" s="41"/>
      <c r="HK15" s="41"/>
      <c r="HL15" s="41"/>
      <c r="HM15" s="41"/>
      <c r="HN15" s="41"/>
      <c r="HO15" s="41"/>
      <c r="HP15" s="41"/>
      <c r="HQ15" s="41"/>
      <c r="HR15" s="41"/>
      <c r="HS15" s="41"/>
      <c r="HT15" s="41"/>
      <c r="HU15" s="41"/>
      <c r="HV15" s="41"/>
      <c r="HW15" s="41"/>
      <c r="HX15" s="41"/>
      <c r="HY15" s="41"/>
      <c r="HZ15" s="41"/>
      <c r="IA15" s="41"/>
      <c r="IB15" s="41"/>
      <c r="IC15" s="41"/>
      <c r="ID15" s="41"/>
      <c r="IE15" s="41"/>
      <c r="IF15" s="41"/>
      <c r="IG15" s="41"/>
      <c r="IH15" s="41"/>
      <c r="II15" s="41"/>
      <c r="IJ15" s="41"/>
      <c r="IK15" s="41"/>
      <c r="IL15" s="41"/>
      <c r="IM15" s="41"/>
      <c r="IN15" s="41"/>
      <c r="IO15" s="41"/>
      <c r="IP15" s="41"/>
      <c r="IQ15" s="41"/>
      <c r="IR15" s="41"/>
      <c r="IS15" s="41"/>
      <c r="IT15" s="41"/>
      <c r="IU15" s="41"/>
    </row>
    <row r="16" spans="1:256" x14ac:dyDescent="0.2">
      <c r="A16" s="188" t="s">
        <v>236</v>
      </c>
      <c r="B16" s="710">
        <v>0</v>
      </c>
      <c r="C16" s="710">
        <v>0</v>
      </c>
      <c r="D16" s="710">
        <v>0</v>
      </c>
      <c r="E16" s="710">
        <v>0</v>
      </c>
      <c r="F16" s="710">
        <v>0</v>
      </c>
      <c r="G16" s="244" t="s">
        <v>441</v>
      </c>
      <c r="H16" s="39">
        <f t="shared" ref="H16:S19" si="42">$B16*H$8</f>
        <v>0</v>
      </c>
      <c r="I16" s="39">
        <f t="shared" si="42"/>
        <v>0</v>
      </c>
      <c r="J16" s="39">
        <f t="shared" si="42"/>
        <v>0</v>
      </c>
      <c r="K16" s="39">
        <f t="shared" si="42"/>
        <v>0</v>
      </c>
      <c r="L16" s="39">
        <f t="shared" si="42"/>
        <v>0</v>
      </c>
      <c r="M16" s="39">
        <f t="shared" si="42"/>
        <v>0</v>
      </c>
      <c r="N16" s="39">
        <f t="shared" si="42"/>
        <v>0</v>
      </c>
      <c r="O16" s="39">
        <f t="shared" si="42"/>
        <v>0</v>
      </c>
      <c r="P16" s="39">
        <f t="shared" si="42"/>
        <v>0</v>
      </c>
      <c r="Q16" s="39">
        <f t="shared" si="42"/>
        <v>0</v>
      </c>
      <c r="R16" s="39">
        <f t="shared" si="42"/>
        <v>0</v>
      </c>
      <c r="S16" s="39">
        <f t="shared" si="42"/>
        <v>0</v>
      </c>
      <c r="T16" s="381">
        <f t="shared" si="20"/>
        <v>0</v>
      </c>
      <c r="U16" s="39">
        <f>$B16*U$8</f>
        <v>0</v>
      </c>
      <c r="V16" s="39">
        <f t="shared" si="22"/>
        <v>0</v>
      </c>
      <c r="W16" s="39">
        <f t="shared" si="22"/>
        <v>0</v>
      </c>
      <c r="X16" s="39">
        <f t="shared" si="22"/>
        <v>0</v>
      </c>
      <c r="Y16" s="39">
        <f t="shared" si="22"/>
        <v>0</v>
      </c>
      <c r="Z16" s="39">
        <f t="shared" si="22"/>
        <v>0</v>
      </c>
      <c r="AA16" s="39">
        <f t="shared" si="22"/>
        <v>0</v>
      </c>
      <c r="AB16" s="39">
        <f t="shared" si="22"/>
        <v>0</v>
      </c>
      <c r="AC16" s="39">
        <f t="shared" si="22"/>
        <v>0</v>
      </c>
      <c r="AD16" s="39">
        <f t="shared" si="22"/>
        <v>0</v>
      </c>
      <c r="AE16" s="39">
        <f t="shared" si="22"/>
        <v>0</v>
      </c>
      <c r="AF16" s="39">
        <f t="shared" si="22"/>
        <v>0</v>
      </c>
      <c r="AG16" s="381">
        <f t="shared" si="23"/>
        <v>0</v>
      </c>
      <c r="AH16" s="39">
        <f t="shared" ref="AH16:AW17" si="43">$D16*AH$8</f>
        <v>0</v>
      </c>
      <c r="AI16" s="39">
        <f t="shared" si="43"/>
        <v>0</v>
      </c>
      <c r="AJ16" s="39">
        <f t="shared" si="43"/>
        <v>0</v>
      </c>
      <c r="AK16" s="39">
        <f t="shared" si="43"/>
        <v>0</v>
      </c>
      <c r="AL16" s="39">
        <f t="shared" si="43"/>
        <v>0</v>
      </c>
      <c r="AM16" s="39">
        <f t="shared" si="43"/>
        <v>0</v>
      </c>
      <c r="AN16" s="39">
        <f t="shared" si="43"/>
        <v>0</v>
      </c>
      <c r="AO16" s="39">
        <f t="shared" si="43"/>
        <v>0</v>
      </c>
      <c r="AP16" s="39">
        <f t="shared" si="43"/>
        <v>0</v>
      </c>
      <c r="AQ16" s="39">
        <f t="shared" si="43"/>
        <v>0</v>
      </c>
      <c r="AR16" s="39">
        <f t="shared" si="43"/>
        <v>0</v>
      </c>
      <c r="AS16" s="39">
        <f t="shared" si="43"/>
        <v>0</v>
      </c>
      <c r="AT16" s="382">
        <f t="shared" si="26"/>
        <v>0</v>
      </c>
      <c r="AU16" s="39">
        <f t="shared" ref="AU16:BF16" si="44">$E16*AU$8</f>
        <v>0</v>
      </c>
      <c r="AV16" s="39">
        <f t="shared" si="44"/>
        <v>0</v>
      </c>
      <c r="AW16" s="39">
        <f t="shared" si="44"/>
        <v>0</v>
      </c>
      <c r="AX16" s="39">
        <f t="shared" si="44"/>
        <v>0</v>
      </c>
      <c r="AY16" s="39">
        <f t="shared" si="44"/>
        <v>0</v>
      </c>
      <c r="AZ16" s="39">
        <f t="shared" si="44"/>
        <v>0</v>
      </c>
      <c r="BA16" s="39">
        <f t="shared" si="44"/>
        <v>0</v>
      </c>
      <c r="BB16" s="39">
        <f t="shared" si="44"/>
        <v>0</v>
      </c>
      <c r="BC16" s="39">
        <f t="shared" si="44"/>
        <v>0</v>
      </c>
      <c r="BD16" s="39">
        <f t="shared" si="44"/>
        <v>0</v>
      </c>
      <c r="BE16" s="39">
        <f t="shared" si="44"/>
        <v>0</v>
      </c>
      <c r="BF16" s="39">
        <f t="shared" si="44"/>
        <v>0</v>
      </c>
      <c r="BG16" s="384">
        <f t="shared" si="28"/>
        <v>0</v>
      </c>
      <c r="BH16" s="231">
        <f t="shared" si="29"/>
        <v>0</v>
      </c>
      <c r="BI16" s="231">
        <f t="shared" si="29"/>
        <v>0</v>
      </c>
      <c r="BJ16" s="231">
        <f t="shared" si="29"/>
        <v>0</v>
      </c>
      <c r="BK16" s="231">
        <f t="shared" si="29"/>
        <v>0</v>
      </c>
      <c r="BL16" s="231">
        <f t="shared" si="29"/>
        <v>0</v>
      </c>
      <c r="BM16" s="231">
        <f t="shared" si="29"/>
        <v>0</v>
      </c>
      <c r="BN16" s="231">
        <f t="shared" si="29"/>
        <v>0</v>
      </c>
      <c r="BO16" s="231">
        <f t="shared" si="29"/>
        <v>0</v>
      </c>
      <c r="BP16" s="231">
        <f t="shared" si="29"/>
        <v>0</v>
      </c>
      <c r="BQ16" s="231">
        <f t="shared" si="29"/>
        <v>0</v>
      </c>
      <c r="BR16" s="231">
        <f t="shared" si="29"/>
        <v>0</v>
      </c>
      <c r="BS16" s="231">
        <f t="shared" si="29"/>
        <v>0</v>
      </c>
      <c r="BT16" s="382">
        <f t="shared" si="30"/>
        <v>0</v>
      </c>
      <c r="BU16" s="41"/>
      <c r="BV16" s="41"/>
      <c r="BW16" s="41"/>
      <c r="BX16" s="41"/>
      <c r="BY16" s="41"/>
      <c r="BZ16" s="41"/>
      <c r="CA16" s="41"/>
      <c r="CB16" s="41"/>
      <c r="CC16" s="41"/>
      <c r="CD16" s="41"/>
      <c r="CE16" s="41"/>
      <c r="CF16" s="41"/>
      <c r="CG16" s="41"/>
      <c r="CH16" s="41"/>
      <c r="CI16" s="41"/>
      <c r="CJ16" s="41"/>
      <c r="CK16" s="41"/>
      <c r="CL16" s="41"/>
      <c r="CM16" s="41"/>
      <c r="CN16" s="41"/>
      <c r="CO16" s="41"/>
      <c r="CP16" s="41"/>
      <c r="CQ16" s="41"/>
      <c r="CR16" s="41"/>
      <c r="CS16" s="41"/>
      <c r="CT16" s="41"/>
      <c r="CU16" s="41"/>
      <c r="CV16" s="41"/>
      <c r="CW16" s="41"/>
      <c r="CX16" s="41"/>
      <c r="CY16" s="41"/>
      <c r="CZ16" s="41"/>
      <c r="DA16" s="41"/>
      <c r="DB16" s="41"/>
      <c r="DC16" s="41"/>
      <c r="DD16" s="41"/>
      <c r="DE16" s="41"/>
      <c r="DF16" s="41"/>
      <c r="DG16" s="41"/>
      <c r="DH16" s="41"/>
      <c r="DI16" s="41"/>
      <c r="DJ16" s="41"/>
      <c r="DK16" s="41"/>
      <c r="DL16" s="41"/>
      <c r="DM16" s="41"/>
      <c r="DN16" s="41"/>
      <c r="DO16" s="41"/>
      <c r="DP16" s="41"/>
      <c r="DQ16" s="41"/>
      <c r="DR16" s="41"/>
      <c r="DS16" s="41"/>
      <c r="DT16" s="41"/>
      <c r="DU16" s="41"/>
      <c r="DV16" s="41"/>
      <c r="DW16" s="41"/>
      <c r="DX16" s="41"/>
      <c r="DY16" s="41"/>
      <c r="DZ16" s="41"/>
      <c r="EA16" s="41"/>
      <c r="EB16" s="41"/>
      <c r="EC16" s="41"/>
      <c r="ED16" s="41"/>
      <c r="EE16" s="41"/>
      <c r="EF16" s="41"/>
      <c r="EG16" s="41"/>
      <c r="EH16" s="41"/>
      <c r="EI16" s="41"/>
      <c r="EJ16" s="41"/>
      <c r="EK16" s="41"/>
      <c r="EL16" s="41"/>
      <c r="EM16" s="41"/>
      <c r="EN16" s="41"/>
      <c r="EO16" s="41"/>
      <c r="EP16" s="41"/>
      <c r="EQ16" s="41"/>
      <c r="ER16" s="41"/>
      <c r="ES16" s="41"/>
      <c r="ET16" s="41"/>
      <c r="EU16" s="41"/>
      <c r="EV16" s="41"/>
      <c r="EW16" s="41"/>
      <c r="EX16" s="41"/>
      <c r="EY16" s="41"/>
      <c r="EZ16" s="41"/>
      <c r="FA16" s="41"/>
      <c r="FB16" s="41"/>
      <c r="FC16" s="41"/>
      <c r="FD16" s="41"/>
      <c r="FE16" s="41"/>
      <c r="FF16" s="41"/>
      <c r="FG16" s="41"/>
      <c r="FH16" s="41"/>
      <c r="FI16" s="41"/>
      <c r="FJ16" s="41"/>
      <c r="FK16" s="41"/>
      <c r="FL16" s="41"/>
      <c r="FM16" s="41"/>
      <c r="FN16" s="41"/>
      <c r="FO16" s="41"/>
      <c r="FP16" s="41"/>
      <c r="FQ16" s="41"/>
      <c r="FR16" s="41"/>
      <c r="FS16" s="41"/>
      <c r="FT16" s="41"/>
      <c r="FU16" s="41"/>
      <c r="FV16" s="41"/>
      <c r="FW16" s="41"/>
      <c r="FX16" s="41"/>
      <c r="FY16" s="41"/>
      <c r="FZ16" s="41"/>
      <c r="GA16" s="41"/>
      <c r="GB16" s="41"/>
      <c r="GC16" s="41"/>
      <c r="GD16" s="41"/>
      <c r="GE16" s="41"/>
      <c r="GF16" s="41"/>
      <c r="GG16" s="41"/>
      <c r="GH16" s="41"/>
      <c r="GI16" s="41"/>
      <c r="GJ16" s="41"/>
      <c r="GK16" s="41"/>
      <c r="GL16" s="41"/>
      <c r="GM16" s="41"/>
      <c r="GN16" s="41"/>
      <c r="GO16" s="41"/>
      <c r="GP16" s="41"/>
      <c r="GQ16" s="41"/>
      <c r="GR16" s="41"/>
      <c r="GS16" s="41"/>
      <c r="GT16" s="41"/>
      <c r="GU16" s="41"/>
      <c r="GV16" s="41"/>
      <c r="GW16" s="41"/>
      <c r="GX16" s="41"/>
      <c r="GY16" s="41"/>
      <c r="GZ16" s="41"/>
      <c r="HA16" s="41"/>
      <c r="HB16" s="41"/>
      <c r="HC16" s="41"/>
      <c r="HD16" s="41"/>
      <c r="HE16" s="41"/>
      <c r="HF16" s="41"/>
      <c r="HG16" s="41"/>
      <c r="HH16" s="41"/>
      <c r="HI16" s="41"/>
      <c r="HJ16" s="41"/>
      <c r="HK16" s="41"/>
      <c r="HL16" s="41"/>
      <c r="HM16" s="41"/>
      <c r="HN16" s="41"/>
      <c r="HO16" s="41"/>
      <c r="HP16" s="41"/>
      <c r="HQ16" s="41"/>
      <c r="HR16" s="41"/>
      <c r="HS16" s="41"/>
      <c r="HT16" s="41"/>
      <c r="HU16" s="41"/>
      <c r="HV16" s="41"/>
      <c r="HW16" s="41"/>
      <c r="HX16" s="41"/>
      <c r="HY16" s="41"/>
      <c r="HZ16" s="41"/>
      <c r="IA16" s="41"/>
      <c r="IB16" s="41"/>
      <c r="IC16" s="41"/>
      <c r="ID16" s="41"/>
      <c r="IE16" s="41"/>
      <c r="IF16" s="41"/>
      <c r="IG16" s="41"/>
      <c r="IH16" s="41"/>
      <c r="II16" s="41"/>
      <c r="IJ16" s="41"/>
      <c r="IK16" s="41"/>
      <c r="IL16" s="41"/>
      <c r="IM16" s="41"/>
      <c r="IN16" s="41"/>
      <c r="IO16" s="41"/>
      <c r="IP16" s="41"/>
      <c r="IQ16" s="41"/>
      <c r="IR16" s="41"/>
      <c r="IS16" s="41"/>
      <c r="IT16" s="41"/>
      <c r="IU16" s="41"/>
    </row>
    <row r="17" spans="1:255" x14ac:dyDescent="0.2">
      <c r="A17" s="188" t="s">
        <v>237</v>
      </c>
      <c r="B17" s="712">
        <v>2.5000000000000001E-3</v>
      </c>
      <c r="C17" s="712">
        <v>2.5000000000000001E-3</v>
      </c>
      <c r="D17" s="712">
        <v>2.5000000000000001E-3</v>
      </c>
      <c r="E17" s="712">
        <v>2.5000000000000001E-3</v>
      </c>
      <c r="F17" s="712">
        <v>2.5000000000000001E-3</v>
      </c>
      <c r="G17" s="244" t="s">
        <v>441</v>
      </c>
      <c r="H17" s="39">
        <f>$B17*H$8</f>
        <v>1936.78125</v>
      </c>
      <c r="I17" s="39">
        <f t="shared" si="42"/>
        <v>1936.78125</v>
      </c>
      <c r="J17" s="39">
        <f t="shared" si="42"/>
        <v>1936.78125</v>
      </c>
      <c r="K17" s="39">
        <f t="shared" si="42"/>
        <v>1936.78125</v>
      </c>
      <c r="L17" s="39">
        <f t="shared" si="42"/>
        <v>1936.78125</v>
      </c>
      <c r="M17" s="39">
        <f t="shared" si="42"/>
        <v>1936.78125</v>
      </c>
      <c r="N17" s="39">
        <f t="shared" si="42"/>
        <v>1936.78125</v>
      </c>
      <c r="O17" s="39">
        <f t="shared" si="42"/>
        <v>1936.78125</v>
      </c>
      <c r="P17" s="39">
        <f t="shared" si="42"/>
        <v>1936.78125</v>
      </c>
      <c r="Q17" s="39">
        <f t="shared" si="42"/>
        <v>1936.78125</v>
      </c>
      <c r="R17" s="39">
        <f>+L17</f>
        <v>1936.78125</v>
      </c>
      <c r="S17" s="39">
        <f>+M17</f>
        <v>1936.78125</v>
      </c>
      <c r="T17" s="381">
        <f t="shared" si="20"/>
        <v>23241.375</v>
      </c>
      <c r="U17" s="39">
        <f>+$C17*U8</f>
        <v>2044.3802083333333</v>
      </c>
      <c r="V17" s="39">
        <f t="shared" ref="V17:AF17" si="45">+$C17*V8</f>
        <v>2044.3802083333333</v>
      </c>
      <c r="W17" s="39">
        <f t="shared" si="45"/>
        <v>2044.3802083333333</v>
      </c>
      <c r="X17" s="39">
        <f t="shared" si="45"/>
        <v>2044.3802083333333</v>
      </c>
      <c r="Y17" s="39">
        <f t="shared" si="45"/>
        <v>2044.3802083333333</v>
      </c>
      <c r="Z17" s="39">
        <f t="shared" si="45"/>
        <v>2044.3802083333333</v>
      </c>
      <c r="AA17" s="39">
        <f t="shared" si="45"/>
        <v>2044.3802083333333</v>
      </c>
      <c r="AB17" s="39">
        <f t="shared" si="45"/>
        <v>2044.3802083333333</v>
      </c>
      <c r="AC17" s="39">
        <f t="shared" si="45"/>
        <v>2044.3802083333333</v>
      </c>
      <c r="AD17" s="39">
        <f t="shared" si="45"/>
        <v>2044.3802083333333</v>
      </c>
      <c r="AE17" s="39">
        <f t="shared" si="45"/>
        <v>2044.3802083333333</v>
      </c>
      <c r="AF17" s="39">
        <f t="shared" si="45"/>
        <v>2044.3802083333333</v>
      </c>
      <c r="AG17" s="381">
        <f t="shared" si="23"/>
        <v>24532.562499999996</v>
      </c>
      <c r="AH17" s="39">
        <f t="shared" si="43"/>
        <v>2275.546875</v>
      </c>
      <c r="AI17" s="39">
        <f t="shared" si="43"/>
        <v>2275.546875</v>
      </c>
      <c r="AJ17" s="39">
        <f t="shared" si="43"/>
        <v>2275.546875</v>
      </c>
      <c r="AK17" s="39">
        <f t="shared" si="43"/>
        <v>2275.546875</v>
      </c>
      <c r="AL17" s="39">
        <f t="shared" si="43"/>
        <v>2275.546875</v>
      </c>
      <c r="AM17" s="39">
        <f t="shared" si="43"/>
        <v>2275.546875</v>
      </c>
      <c r="AN17" s="39">
        <f t="shared" si="43"/>
        <v>2275.546875</v>
      </c>
      <c r="AO17" s="39">
        <f t="shared" si="43"/>
        <v>2275.546875</v>
      </c>
      <c r="AP17" s="39">
        <f t="shared" si="43"/>
        <v>2275.546875</v>
      </c>
      <c r="AQ17" s="39">
        <f>$D17*AQ$8</f>
        <v>2275.546875</v>
      </c>
      <c r="AR17" s="39">
        <f t="shared" si="43"/>
        <v>2275.546875</v>
      </c>
      <c r="AS17" s="39">
        <f t="shared" si="43"/>
        <v>2275.546875</v>
      </c>
      <c r="AT17" s="382">
        <f t="shared" si="26"/>
        <v>27306.5625</v>
      </c>
      <c r="AU17" s="39">
        <f t="shared" si="43"/>
        <v>2383.90625</v>
      </c>
      <c r="AV17" s="39">
        <f t="shared" si="43"/>
        <v>2383.90625</v>
      </c>
      <c r="AW17" s="39">
        <f t="shared" si="43"/>
        <v>2383.90625</v>
      </c>
      <c r="AX17" s="39">
        <f t="shared" ref="AX17:BF17" si="46">$D17*AX$8</f>
        <v>2383.90625</v>
      </c>
      <c r="AY17" s="39">
        <f t="shared" si="46"/>
        <v>2383.90625</v>
      </c>
      <c r="AZ17" s="39">
        <f t="shared" si="46"/>
        <v>2383.90625</v>
      </c>
      <c r="BA17" s="39">
        <f t="shared" si="46"/>
        <v>2383.90625</v>
      </c>
      <c r="BB17" s="39">
        <f t="shared" si="46"/>
        <v>2383.90625</v>
      </c>
      <c r="BC17" s="39">
        <f t="shared" si="46"/>
        <v>2383.90625</v>
      </c>
      <c r="BD17" s="39">
        <f t="shared" si="46"/>
        <v>2383.90625</v>
      </c>
      <c r="BE17" s="39">
        <f t="shared" si="46"/>
        <v>2383.90625</v>
      </c>
      <c r="BF17" s="39">
        <f t="shared" si="46"/>
        <v>2383.90625</v>
      </c>
      <c r="BG17" s="382">
        <f t="shared" si="28"/>
        <v>28606.875</v>
      </c>
      <c r="BH17" s="39">
        <f t="shared" ref="BH17:BS17" si="47">$D17*BH$8</f>
        <v>2600.625</v>
      </c>
      <c r="BI17" s="39">
        <f t="shared" si="47"/>
        <v>2600.625</v>
      </c>
      <c r="BJ17" s="39">
        <f t="shared" si="47"/>
        <v>2600.625</v>
      </c>
      <c r="BK17" s="39">
        <f t="shared" si="47"/>
        <v>2600.625</v>
      </c>
      <c r="BL17" s="39">
        <f t="shared" si="47"/>
        <v>2600.625</v>
      </c>
      <c r="BM17" s="39">
        <f t="shared" si="47"/>
        <v>2600.625</v>
      </c>
      <c r="BN17" s="39">
        <f t="shared" si="47"/>
        <v>2600.625</v>
      </c>
      <c r="BO17" s="39">
        <f t="shared" si="47"/>
        <v>2600.625</v>
      </c>
      <c r="BP17" s="39">
        <f t="shared" si="47"/>
        <v>2600.625</v>
      </c>
      <c r="BQ17" s="39">
        <f t="shared" si="47"/>
        <v>2600.625</v>
      </c>
      <c r="BR17" s="39">
        <f t="shared" si="47"/>
        <v>2600.625</v>
      </c>
      <c r="BS17" s="39">
        <f t="shared" si="47"/>
        <v>2600.625</v>
      </c>
      <c r="BT17" s="382">
        <f t="shared" si="30"/>
        <v>31207.5</v>
      </c>
      <c r="BU17" s="41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41"/>
      <c r="CJ17" s="41"/>
      <c r="CK17" s="41"/>
      <c r="CL17" s="41"/>
      <c r="CM17" s="41"/>
      <c r="CN17" s="41"/>
      <c r="CO17" s="41"/>
      <c r="CP17" s="41"/>
      <c r="CQ17" s="41"/>
      <c r="CR17" s="41"/>
      <c r="CS17" s="41"/>
      <c r="CT17" s="41"/>
      <c r="CU17" s="41"/>
      <c r="CV17" s="41"/>
      <c r="CW17" s="41"/>
      <c r="CX17" s="41"/>
      <c r="CY17" s="41"/>
      <c r="CZ17" s="41"/>
      <c r="DA17" s="41"/>
      <c r="DB17" s="41"/>
      <c r="DC17" s="41"/>
      <c r="DD17" s="41"/>
      <c r="DE17" s="41"/>
      <c r="DF17" s="41"/>
      <c r="DG17" s="41"/>
      <c r="DH17" s="41"/>
      <c r="DI17" s="41"/>
      <c r="DJ17" s="41"/>
      <c r="DK17" s="41"/>
      <c r="DL17" s="41"/>
      <c r="DM17" s="41"/>
      <c r="DN17" s="41"/>
      <c r="DO17" s="41"/>
      <c r="DP17" s="41"/>
      <c r="DQ17" s="41"/>
      <c r="DR17" s="41"/>
      <c r="DS17" s="41"/>
      <c r="DT17" s="41"/>
      <c r="DU17" s="41"/>
      <c r="DV17" s="41"/>
      <c r="DW17" s="41"/>
      <c r="DX17" s="41"/>
      <c r="DY17" s="41"/>
      <c r="DZ17" s="41"/>
      <c r="EA17" s="41"/>
      <c r="EB17" s="41"/>
      <c r="EC17" s="41"/>
      <c r="ED17" s="41"/>
      <c r="EE17" s="41"/>
      <c r="EF17" s="41"/>
      <c r="EG17" s="41"/>
      <c r="EH17" s="41"/>
      <c r="EI17" s="41"/>
      <c r="EJ17" s="41"/>
      <c r="EK17" s="41"/>
      <c r="EL17" s="41"/>
      <c r="EM17" s="41"/>
      <c r="EN17" s="41"/>
      <c r="EO17" s="41"/>
      <c r="EP17" s="41"/>
      <c r="EQ17" s="41"/>
      <c r="ER17" s="41"/>
      <c r="ES17" s="41"/>
      <c r="ET17" s="41"/>
      <c r="EU17" s="41"/>
      <c r="EV17" s="41"/>
      <c r="EW17" s="41"/>
      <c r="EX17" s="41"/>
      <c r="EY17" s="41"/>
      <c r="EZ17" s="41"/>
      <c r="FA17" s="41"/>
      <c r="FB17" s="41"/>
      <c r="FC17" s="41"/>
      <c r="FD17" s="41"/>
      <c r="FE17" s="41"/>
      <c r="FF17" s="41"/>
      <c r="FG17" s="41"/>
      <c r="FH17" s="41"/>
      <c r="FI17" s="41"/>
      <c r="FJ17" s="41"/>
      <c r="FK17" s="41"/>
      <c r="FL17" s="41"/>
      <c r="FM17" s="41"/>
      <c r="FN17" s="41"/>
      <c r="FO17" s="41"/>
      <c r="FP17" s="41"/>
      <c r="FQ17" s="41"/>
      <c r="FR17" s="41"/>
      <c r="FS17" s="41"/>
      <c r="FT17" s="41"/>
      <c r="FU17" s="41"/>
      <c r="FV17" s="41"/>
      <c r="FW17" s="41"/>
      <c r="FX17" s="41"/>
      <c r="FY17" s="41"/>
      <c r="FZ17" s="41"/>
      <c r="GA17" s="41"/>
      <c r="GB17" s="41"/>
      <c r="GC17" s="41"/>
      <c r="GD17" s="41"/>
      <c r="GE17" s="41"/>
      <c r="GF17" s="41"/>
      <c r="GG17" s="41"/>
      <c r="GH17" s="41"/>
      <c r="GI17" s="41"/>
      <c r="GJ17" s="41"/>
      <c r="GK17" s="41"/>
      <c r="GL17" s="41"/>
      <c r="GM17" s="41"/>
      <c r="GN17" s="41"/>
      <c r="GO17" s="41"/>
      <c r="GP17" s="41"/>
      <c r="GQ17" s="41"/>
      <c r="GR17" s="41"/>
      <c r="GS17" s="41"/>
      <c r="GT17" s="41"/>
      <c r="GU17" s="41"/>
      <c r="GV17" s="41"/>
      <c r="GW17" s="41"/>
      <c r="GX17" s="41"/>
      <c r="GY17" s="41"/>
      <c r="GZ17" s="41"/>
      <c r="HA17" s="41"/>
      <c r="HB17" s="41"/>
      <c r="HC17" s="41"/>
      <c r="HD17" s="41"/>
      <c r="HE17" s="41"/>
      <c r="HF17" s="41"/>
      <c r="HG17" s="41"/>
      <c r="HH17" s="41"/>
      <c r="HI17" s="41"/>
      <c r="HJ17" s="41"/>
      <c r="HK17" s="41"/>
      <c r="HL17" s="41"/>
      <c r="HM17" s="41"/>
      <c r="HN17" s="41"/>
      <c r="HO17" s="41"/>
      <c r="HP17" s="41"/>
      <c r="HQ17" s="41"/>
      <c r="HR17" s="41"/>
      <c r="HS17" s="41"/>
      <c r="HT17" s="41"/>
      <c r="HU17" s="41"/>
      <c r="HV17" s="41"/>
      <c r="HW17" s="41"/>
      <c r="HX17" s="41"/>
      <c r="HY17" s="41"/>
      <c r="HZ17" s="41"/>
      <c r="IA17" s="41"/>
      <c r="IB17" s="41"/>
      <c r="IC17" s="41"/>
      <c r="ID17" s="41"/>
      <c r="IE17" s="41"/>
      <c r="IF17" s="41"/>
      <c r="IG17" s="41"/>
      <c r="IH17" s="41"/>
      <c r="II17" s="41"/>
      <c r="IJ17" s="41"/>
      <c r="IK17" s="41"/>
      <c r="IL17" s="41"/>
      <c r="IM17" s="41"/>
      <c r="IN17" s="41"/>
      <c r="IO17" s="41"/>
      <c r="IP17" s="41"/>
      <c r="IQ17" s="41"/>
      <c r="IR17" s="41"/>
      <c r="IS17" s="41"/>
      <c r="IT17" s="41"/>
      <c r="IU17" s="41"/>
    </row>
    <row r="18" spans="1:255" x14ac:dyDescent="0.2">
      <c r="A18" s="188" t="s">
        <v>238</v>
      </c>
      <c r="B18" s="712">
        <v>6.8999999999999999E-3</v>
      </c>
      <c r="C18" s="712">
        <v>6.8999999999999999E-3</v>
      </c>
      <c r="D18" s="712">
        <v>6.8999999999999999E-3</v>
      </c>
      <c r="E18" s="712">
        <v>6.8999999999999999E-3</v>
      </c>
      <c r="F18" s="712">
        <v>6.8999999999999999E-3</v>
      </c>
      <c r="G18" s="244" t="s">
        <v>441</v>
      </c>
      <c r="H18" s="39">
        <f>+B18*H8</f>
        <v>5345.5162499999997</v>
      </c>
      <c r="I18" s="39">
        <f>+C18*I8</f>
        <v>5345.5162499999997</v>
      </c>
      <c r="J18" s="39">
        <f>+D18*J8</f>
        <v>5345.5162499999997</v>
      </c>
      <c r="K18" s="39">
        <f>+E18*K8</f>
        <v>5345.5162499999997</v>
      </c>
      <c r="L18" s="39">
        <f>+F18*L8</f>
        <v>5345.5162499999997</v>
      </c>
      <c r="M18" s="456">
        <f>+F18*M8</f>
        <v>5345.5162499999997</v>
      </c>
      <c r="N18" s="39">
        <f>+F18*N8</f>
        <v>5345.5162499999997</v>
      </c>
      <c r="O18" s="39">
        <f>+F18*O8</f>
        <v>5345.5162499999997</v>
      </c>
      <c r="P18" s="39">
        <f>+F18*P8</f>
        <v>5345.5162499999997</v>
      </c>
      <c r="Q18" s="39">
        <f>+F18*Q8</f>
        <v>5345.5162499999997</v>
      </c>
      <c r="R18" s="39">
        <f>+F18*R8</f>
        <v>5345.5162499999997</v>
      </c>
      <c r="S18" s="39">
        <f>+F18*S8</f>
        <v>5345.5162499999997</v>
      </c>
      <c r="T18" s="381">
        <f t="shared" si="20"/>
        <v>64146.195</v>
      </c>
      <c r="U18" s="39">
        <f t="shared" ref="U18:U23" si="48">$B18*U$8</f>
        <v>5642.4893749999992</v>
      </c>
      <c r="V18" s="39">
        <f t="shared" ref="V18:AF18" si="49">$B18*V$8</f>
        <v>5642.4893749999992</v>
      </c>
      <c r="W18" s="39">
        <f t="shared" si="49"/>
        <v>5642.4893749999992</v>
      </c>
      <c r="X18" s="39">
        <f t="shared" si="49"/>
        <v>5642.4893749999992</v>
      </c>
      <c r="Y18" s="39">
        <f t="shared" si="49"/>
        <v>5642.4893749999992</v>
      </c>
      <c r="Z18" s="39">
        <f t="shared" si="49"/>
        <v>5642.4893749999992</v>
      </c>
      <c r="AA18" s="39">
        <f t="shared" si="49"/>
        <v>5642.4893749999992</v>
      </c>
      <c r="AB18" s="39">
        <f t="shared" si="49"/>
        <v>5642.4893749999992</v>
      </c>
      <c r="AC18" s="39">
        <f t="shared" si="49"/>
        <v>5642.4893749999992</v>
      </c>
      <c r="AD18" s="39">
        <f t="shared" si="49"/>
        <v>5642.4893749999992</v>
      </c>
      <c r="AE18" s="39">
        <f t="shared" si="49"/>
        <v>5642.4893749999992</v>
      </c>
      <c r="AF18" s="39">
        <f t="shared" si="49"/>
        <v>5642.4893749999992</v>
      </c>
      <c r="AG18" s="381">
        <f t="shared" si="23"/>
        <v>67709.872499999983</v>
      </c>
      <c r="AH18" s="39">
        <f>+D18*AH8</f>
        <v>6280.5093749999996</v>
      </c>
      <c r="AI18" s="39">
        <f>+E18*AI8</f>
        <v>6280.5093749999996</v>
      </c>
      <c r="AJ18" s="39">
        <f>+F18*AJ8</f>
        <v>6280.5093749999996</v>
      </c>
      <c r="AK18" s="39">
        <f>+F18*AK8</f>
        <v>6280.5093749999996</v>
      </c>
      <c r="AL18" s="39">
        <f>+F18*AL8</f>
        <v>6280.5093749999996</v>
      </c>
      <c r="AM18" s="39">
        <f>+F18*AM8</f>
        <v>6280.5093749999996</v>
      </c>
      <c r="AN18" s="39">
        <f>+F18*AN8</f>
        <v>6280.5093749999996</v>
      </c>
      <c r="AO18" s="39">
        <f>+$F18*AO8</f>
        <v>6280.5093749999996</v>
      </c>
      <c r="AP18" s="39">
        <f>+$F18*AP8</f>
        <v>6280.5093749999996</v>
      </c>
      <c r="AQ18" s="39">
        <f>+$F18*AQ8</f>
        <v>6280.5093749999996</v>
      </c>
      <c r="AR18" s="39">
        <f>+$F18*AR8</f>
        <v>6280.5093749999996</v>
      </c>
      <c r="AS18" s="39">
        <f>+$F18*AS8</f>
        <v>6280.5093749999996</v>
      </c>
      <c r="AT18" s="382">
        <f t="shared" si="26"/>
        <v>75366.112500000003</v>
      </c>
      <c r="AU18" s="39">
        <f>+$E18*AU8</f>
        <v>6579.5812500000002</v>
      </c>
      <c r="AV18" s="39">
        <f t="shared" ref="AV18:BF18" si="50">+$E18*AV8</f>
        <v>6579.5812500000002</v>
      </c>
      <c r="AW18" s="39">
        <f t="shared" si="50"/>
        <v>6579.5812500000002</v>
      </c>
      <c r="AX18" s="39">
        <f t="shared" si="50"/>
        <v>6579.5812500000002</v>
      </c>
      <c r="AY18" s="39">
        <f t="shared" si="50"/>
        <v>6579.5812500000002</v>
      </c>
      <c r="AZ18" s="39">
        <f t="shared" si="50"/>
        <v>6579.5812500000002</v>
      </c>
      <c r="BA18" s="39">
        <f t="shared" si="50"/>
        <v>6579.5812500000002</v>
      </c>
      <c r="BB18" s="39">
        <f t="shared" si="50"/>
        <v>6579.5812500000002</v>
      </c>
      <c r="BC18" s="39">
        <f t="shared" si="50"/>
        <v>6579.5812500000002</v>
      </c>
      <c r="BD18" s="39">
        <f t="shared" si="50"/>
        <v>6579.5812500000002</v>
      </c>
      <c r="BE18" s="39">
        <f t="shared" si="50"/>
        <v>6579.5812500000002</v>
      </c>
      <c r="BF18" s="39">
        <f t="shared" si="50"/>
        <v>6579.5812500000002</v>
      </c>
      <c r="BG18" s="382">
        <f t="shared" si="28"/>
        <v>78954.97500000002</v>
      </c>
      <c r="BH18" s="39">
        <f>+$F18*BH8</f>
        <v>7177.7249999999995</v>
      </c>
      <c r="BI18" s="39">
        <f t="shared" ref="BI18:BS18" si="51">+$F18*BI8</f>
        <v>7177.7249999999995</v>
      </c>
      <c r="BJ18" s="39">
        <f t="shared" si="51"/>
        <v>7177.7249999999995</v>
      </c>
      <c r="BK18" s="39">
        <f t="shared" si="51"/>
        <v>7177.7249999999995</v>
      </c>
      <c r="BL18" s="39">
        <f t="shared" si="51"/>
        <v>7177.7249999999995</v>
      </c>
      <c r="BM18" s="39">
        <f t="shared" si="51"/>
        <v>7177.7249999999995</v>
      </c>
      <c r="BN18" s="39">
        <f t="shared" si="51"/>
        <v>7177.7249999999995</v>
      </c>
      <c r="BO18" s="39">
        <f t="shared" si="51"/>
        <v>7177.7249999999995</v>
      </c>
      <c r="BP18" s="39">
        <f t="shared" si="51"/>
        <v>7177.7249999999995</v>
      </c>
      <c r="BQ18" s="39">
        <f t="shared" si="51"/>
        <v>7177.7249999999995</v>
      </c>
      <c r="BR18" s="39">
        <f t="shared" si="51"/>
        <v>7177.7249999999995</v>
      </c>
      <c r="BS18" s="39">
        <f t="shared" si="51"/>
        <v>7177.7249999999995</v>
      </c>
      <c r="BT18" s="382">
        <f t="shared" si="30"/>
        <v>86132.700000000012</v>
      </c>
      <c r="BU18" s="41"/>
      <c r="BV18" s="41"/>
      <c r="BW18" s="41"/>
      <c r="BX18" s="41"/>
      <c r="BY18" s="41"/>
      <c r="BZ18" s="41"/>
      <c r="CA18" s="41"/>
      <c r="CB18" s="41"/>
      <c r="CC18" s="41"/>
      <c r="CD18" s="41"/>
      <c r="CE18" s="41"/>
      <c r="CF18" s="41"/>
      <c r="CG18" s="41"/>
      <c r="CH18" s="41"/>
      <c r="CI18" s="41"/>
      <c r="CJ18" s="41"/>
      <c r="CK18" s="41"/>
      <c r="CL18" s="41"/>
      <c r="CM18" s="41"/>
      <c r="CN18" s="41"/>
      <c r="CO18" s="41"/>
      <c r="CP18" s="41"/>
      <c r="CQ18" s="41"/>
      <c r="CR18" s="41"/>
      <c r="CS18" s="41"/>
      <c r="CT18" s="41"/>
      <c r="CU18" s="41"/>
      <c r="CV18" s="41"/>
      <c r="CW18" s="41"/>
      <c r="CX18" s="41"/>
      <c r="CY18" s="41"/>
      <c r="CZ18" s="41"/>
      <c r="DA18" s="41"/>
      <c r="DB18" s="41"/>
      <c r="DC18" s="41"/>
      <c r="DD18" s="41"/>
      <c r="DE18" s="41"/>
      <c r="DF18" s="41"/>
      <c r="DG18" s="41"/>
      <c r="DH18" s="41"/>
      <c r="DI18" s="41"/>
      <c r="DJ18" s="41"/>
      <c r="DK18" s="41"/>
      <c r="DL18" s="41"/>
      <c r="DM18" s="41"/>
      <c r="DN18" s="41"/>
      <c r="DO18" s="41"/>
      <c r="DP18" s="41"/>
      <c r="DQ18" s="41"/>
      <c r="DR18" s="41"/>
      <c r="DS18" s="41"/>
      <c r="DT18" s="41"/>
      <c r="DU18" s="41"/>
      <c r="DV18" s="41"/>
      <c r="DW18" s="41"/>
      <c r="DX18" s="41"/>
      <c r="DY18" s="41"/>
      <c r="DZ18" s="41"/>
      <c r="EA18" s="41"/>
      <c r="EB18" s="41"/>
      <c r="EC18" s="41"/>
      <c r="ED18" s="41"/>
      <c r="EE18" s="41"/>
      <c r="EF18" s="41"/>
      <c r="EG18" s="41"/>
      <c r="EH18" s="41"/>
      <c r="EI18" s="41"/>
      <c r="EJ18" s="41"/>
      <c r="EK18" s="41"/>
      <c r="EL18" s="41"/>
      <c r="EM18" s="41"/>
      <c r="EN18" s="41"/>
      <c r="EO18" s="41"/>
      <c r="EP18" s="41"/>
      <c r="EQ18" s="41"/>
      <c r="ER18" s="41"/>
      <c r="ES18" s="41"/>
      <c r="ET18" s="41"/>
      <c r="EU18" s="41"/>
      <c r="EV18" s="41"/>
      <c r="EW18" s="41"/>
      <c r="EX18" s="41"/>
      <c r="EY18" s="41"/>
      <c r="EZ18" s="41"/>
      <c r="FA18" s="41"/>
      <c r="FB18" s="41"/>
      <c r="FC18" s="41"/>
      <c r="FD18" s="41"/>
      <c r="FE18" s="41"/>
      <c r="FF18" s="41"/>
      <c r="FG18" s="41"/>
      <c r="FH18" s="41"/>
      <c r="FI18" s="41"/>
      <c r="FJ18" s="41"/>
      <c r="FK18" s="41"/>
      <c r="FL18" s="41"/>
      <c r="FM18" s="41"/>
      <c r="FN18" s="41"/>
      <c r="FO18" s="41"/>
      <c r="FP18" s="41"/>
      <c r="FQ18" s="41"/>
      <c r="FR18" s="41"/>
      <c r="FS18" s="41"/>
      <c r="FT18" s="41"/>
      <c r="FU18" s="41"/>
      <c r="FV18" s="41"/>
      <c r="FW18" s="41"/>
      <c r="FX18" s="41"/>
      <c r="FY18" s="41"/>
      <c r="FZ18" s="41"/>
      <c r="GA18" s="41"/>
      <c r="GB18" s="41"/>
      <c r="GC18" s="41"/>
      <c r="GD18" s="41"/>
      <c r="GE18" s="41"/>
      <c r="GF18" s="41"/>
      <c r="GG18" s="41"/>
      <c r="GH18" s="41"/>
      <c r="GI18" s="41"/>
      <c r="GJ18" s="41"/>
      <c r="GK18" s="41"/>
      <c r="GL18" s="41"/>
      <c r="GM18" s="41"/>
      <c r="GN18" s="41"/>
      <c r="GO18" s="41"/>
      <c r="GP18" s="41"/>
      <c r="GQ18" s="41"/>
      <c r="GR18" s="41"/>
      <c r="GS18" s="41"/>
      <c r="GT18" s="41"/>
      <c r="GU18" s="41"/>
      <c r="GV18" s="41"/>
      <c r="GW18" s="41"/>
      <c r="GX18" s="41"/>
      <c r="GY18" s="41"/>
      <c r="GZ18" s="41"/>
      <c r="HA18" s="41"/>
      <c r="HB18" s="41"/>
      <c r="HC18" s="41"/>
      <c r="HD18" s="41"/>
      <c r="HE18" s="41"/>
      <c r="HF18" s="41"/>
      <c r="HG18" s="41"/>
      <c r="HH18" s="41"/>
      <c r="HI18" s="41"/>
      <c r="HJ18" s="41"/>
      <c r="HK18" s="41"/>
      <c r="HL18" s="41"/>
      <c r="HM18" s="41"/>
      <c r="HN18" s="41"/>
      <c r="HO18" s="41"/>
      <c r="HP18" s="41"/>
      <c r="HQ18" s="41"/>
      <c r="HR18" s="41"/>
      <c r="HS18" s="41"/>
      <c r="HT18" s="41"/>
      <c r="HU18" s="41"/>
      <c r="HV18" s="41"/>
      <c r="HW18" s="41"/>
      <c r="HX18" s="41"/>
      <c r="HY18" s="41"/>
      <c r="HZ18" s="41"/>
      <c r="IA18" s="41"/>
      <c r="IB18" s="41"/>
      <c r="IC18" s="41"/>
      <c r="ID18" s="41"/>
      <c r="IE18" s="41"/>
      <c r="IF18" s="41"/>
      <c r="IG18" s="41"/>
      <c r="IH18" s="41"/>
      <c r="II18" s="41"/>
      <c r="IJ18" s="41"/>
      <c r="IK18" s="41"/>
      <c r="IL18" s="41"/>
      <c r="IM18" s="41"/>
      <c r="IN18" s="41"/>
      <c r="IO18" s="41"/>
      <c r="IP18" s="41"/>
      <c r="IQ18" s="41"/>
      <c r="IR18" s="41"/>
      <c r="IS18" s="41"/>
      <c r="IT18" s="41"/>
      <c r="IU18" s="41"/>
    </row>
    <row r="19" spans="1:255" x14ac:dyDescent="0.2">
      <c r="A19" s="188" t="s">
        <v>239</v>
      </c>
      <c r="B19" s="710">
        <v>2.5000000000000001E-3</v>
      </c>
      <c r="C19" s="710">
        <v>7.0000000000000001E-3</v>
      </c>
      <c r="D19" s="710">
        <v>7.0000000000000001E-3</v>
      </c>
      <c r="E19" s="710">
        <v>7.0000000000000001E-3</v>
      </c>
      <c r="F19" s="710">
        <v>7.0000000000000001E-3</v>
      </c>
      <c r="G19" s="244" t="s">
        <v>441</v>
      </c>
      <c r="H19" s="39">
        <f>$B19*H$8</f>
        <v>1936.78125</v>
      </c>
      <c r="I19" s="39">
        <f t="shared" si="42"/>
        <v>1936.78125</v>
      </c>
      <c r="J19" s="39">
        <f t="shared" si="42"/>
        <v>1936.78125</v>
      </c>
      <c r="K19" s="39">
        <f t="shared" si="42"/>
        <v>1936.78125</v>
      </c>
      <c r="L19" s="39">
        <f t="shared" si="42"/>
        <v>1936.78125</v>
      </c>
      <c r="M19" s="39">
        <f t="shared" si="42"/>
        <v>1936.78125</v>
      </c>
      <c r="N19" s="39">
        <f t="shared" si="42"/>
        <v>1936.78125</v>
      </c>
      <c r="O19" s="39">
        <f t="shared" si="42"/>
        <v>1936.78125</v>
      </c>
      <c r="P19" s="39">
        <f t="shared" si="42"/>
        <v>1936.78125</v>
      </c>
      <c r="Q19" s="39">
        <f t="shared" si="42"/>
        <v>1936.78125</v>
      </c>
      <c r="R19" s="39">
        <f t="shared" ref="H19:S23" si="52">$B19*R$8</f>
        <v>1936.78125</v>
      </c>
      <c r="S19" s="39">
        <f t="shared" si="52"/>
        <v>1936.78125</v>
      </c>
      <c r="T19" s="381">
        <f t="shared" si="20"/>
        <v>23241.375</v>
      </c>
      <c r="U19" s="39">
        <f t="shared" si="48"/>
        <v>2044.3802083333333</v>
      </c>
      <c r="V19" s="39">
        <f t="shared" si="22"/>
        <v>2044.3802083333333</v>
      </c>
      <c r="W19" s="39">
        <f t="shared" si="22"/>
        <v>2044.3802083333333</v>
      </c>
      <c r="X19" s="39">
        <f t="shared" si="22"/>
        <v>2044.3802083333333</v>
      </c>
      <c r="Y19" s="39">
        <f t="shared" si="22"/>
        <v>2044.3802083333333</v>
      </c>
      <c r="Z19" s="39">
        <f t="shared" si="22"/>
        <v>2044.3802083333333</v>
      </c>
      <c r="AA19" s="39">
        <f t="shared" si="22"/>
        <v>2044.3802083333333</v>
      </c>
      <c r="AB19" s="39">
        <f t="shared" si="22"/>
        <v>2044.3802083333333</v>
      </c>
      <c r="AC19" s="39">
        <f t="shared" si="22"/>
        <v>2044.3802083333333</v>
      </c>
      <c r="AD19" s="39">
        <f t="shared" si="22"/>
        <v>2044.3802083333333</v>
      </c>
      <c r="AE19" s="39">
        <f t="shared" si="22"/>
        <v>2044.3802083333333</v>
      </c>
      <c r="AF19" s="39">
        <f t="shared" si="22"/>
        <v>2044.3802083333333</v>
      </c>
      <c r="AG19" s="381">
        <f t="shared" si="23"/>
        <v>24532.562499999996</v>
      </c>
      <c r="AH19" s="39">
        <f t="shared" ref="AH19:AS23" si="53">$D19*AH$8</f>
        <v>6371.53125</v>
      </c>
      <c r="AI19" s="39">
        <f t="shared" si="53"/>
        <v>6371.53125</v>
      </c>
      <c r="AJ19" s="39">
        <f t="shared" si="53"/>
        <v>6371.53125</v>
      </c>
      <c r="AK19" s="39">
        <f t="shared" si="53"/>
        <v>6371.53125</v>
      </c>
      <c r="AL19" s="39">
        <f t="shared" si="53"/>
        <v>6371.53125</v>
      </c>
      <c r="AM19" s="39">
        <f t="shared" si="53"/>
        <v>6371.53125</v>
      </c>
      <c r="AN19" s="39">
        <f t="shared" si="53"/>
        <v>6371.53125</v>
      </c>
      <c r="AO19" s="39">
        <f t="shared" si="53"/>
        <v>6371.53125</v>
      </c>
      <c r="AP19" s="39">
        <f t="shared" si="53"/>
        <v>6371.53125</v>
      </c>
      <c r="AQ19" s="39">
        <f t="shared" si="53"/>
        <v>6371.53125</v>
      </c>
      <c r="AR19" s="39">
        <f t="shared" si="53"/>
        <v>6371.53125</v>
      </c>
      <c r="AS19" s="39">
        <f t="shared" si="53"/>
        <v>6371.53125</v>
      </c>
      <c r="AT19" s="382">
        <f t="shared" si="26"/>
        <v>76458.375</v>
      </c>
      <c r="AU19" s="39">
        <f t="shared" ref="AU19:BF23" si="54">$E19*AU$8</f>
        <v>6674.9375</v>
      </c>
      <c r="AV19" s="39">
        <f t="shared" si="54"/>
        <v>6674.9375</v>
      </c>
      <c r="AW19" s="39">
        <f t="shared" si="54"/>
        <v>6674.9375</v>
      </c>
      <c r="AX19" s="39">
        <f t="shared" si="54"/>
        <v>6674.9375</v>
      </c>
      <c r="AY19" s="39">
        <f t="shared" si="54"/>
        <v>6674.9375</v>
      </c>
      <c r="AZ19" s="39">
        <f t="shared" si="54"/>
        <v>6674.9375</v>
      </c>
      <c r="BA19" s="39">
        <f t="shared" si="54"/>
        <v>6674.9375</v>
      </c>
      <c r="BB19" s="39">
        <f t="shared" si="54"/>
        <v>6674.9375</v>
      </c>
      <c r="BC19" s="39">
        <f t="shared" si="54"/>
        <v>6674.9375</v>
      </c>
      <c r="BD19" s="39">
        <f t="shared" si="54"/>
        <v>6674.9375</v>
      </c>
      <c r="BE19" s="39">
        <f t="shared" si="54"/>
        <v>6674.9375</v>
      </c>
      <c r="BF19" s="39">
        <f t="shared" si="54"/>
        <v>6674.9375</v>
      </c>
      <c r="BG19" s="382">
        <f t="shared" si="28"/>
        <v>80099.25</v>
      </c>
      <c r="BH19" s="39">
        <f t="shared" si="29"/>
        <v>7281.75</v>
      </c>
      <c r="BI19" s="39">
        <f t="shared" si="29"/>
        <v>7281.75</v>
      </c>
      <c r="BJ19" s="39">
        <f t="shared" si="29"/>
        <v>7281.75</v>
      </c>
      <c r="BK19" s="39">
        <f t="shared" si="29"/>
        <v>7281.75</v>
      </c>
      <c r="BL19" s="39">
        <f t="shared" si="29"/>
        <v>7281.75</v>
      </c>
      <c r="BM19" s="39">
        <f t="shared" si="29"/>
        <v>7281.75</v>
      </c>
      <c r="BN19" s="39">
        <f t="shared" si="29"/>
        <v>7281.75</v>
      </c>
      <c r="BO19" s="39">
        <f t="shared" si="29"/>
        <v>7281.75</v>
      </c>
      <c r="BP19" s="39">
        <f t="shared" si="29"/>
        <v>7281.75</v>
      </c>
      <c r="BQ19" s="39">
        <f t="shared" si="29"/>
        <v>7281.75</v>
      </c>
      <c r="BR19" s="39">
        <f t="shared" si="29"/>
        <v>7281.75</v>
      </c>
      <c r="BS19" s="39">
        <f t="shared" si="29"/>
        <v>7281.75</v>
      </c>
      <c r="BT19" s="382">
        <f t="shared" si="30"/>
        <v>87381</v>
      </c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1"/>
      <c r="CH19" s="41"/>
      <c r="CI19" s="41"/>
      <c r="CJ19" s="41"/>
      <c r="CK19" s="41"/>
      <c r="CL19" s="41"/>
      <c r="CM19" s="41"/>
      <c r="CN19" s="41"/>
      <c r="CO19" s="41"/>
      <c r="CP19" s="41"/>
      <c r="CQ19" s="41"/>
      <c r="CR19" s="41"/>
      <c r="CS19" s="41"/>
      <c r="CT19" s="41"/>
      <c r="CU19" s="41"/>
      <c r="CV19" s="41"/>
      <c r="CW19" s="41"/>
      <c r="CX19" s="41"/>
      <c r="CY19" s="41"/>
      <c r="CZ19" s="41"/>
      <c r="DA19" s="41"/>
      <c r="DB19" s="41"/>
      <c r="DC19" s="41"/>
      <c r="DD19" s="41"/>
      <c r="DE19" s="41"/>
      <c r="DF19" s="41"/>
      <c r="DG19" s="41"/>
      <c r="DH19" s="41"/>
      <c r="DI19" s="41"/>
      <c r="DJ19" s="41"/>
      <c r="DK19" s="41"/>
      <c r="DL19" s="41"/>
      <c r="DM19" s="41"/>
      <c r="DN19" s="41"/>
      <c r="DO19" s="41"/>
      <c r="DP19" s="41"/>
      <c r="DQ19" s="41"/>
      <c r="DR19" s="41"/>
      <c r="DS19" s="41"/>
      <c r="DT19" s="41"/>
      <c r="DU19" s="41"/>
      <c r="DV19" s="41"/>
      <c r="DW19" s="41"/>
      <c r="DX19" s="41"/>
      <c r="DY19" s="41"/>
      <c r="DZ19" s="41"/>
      <c r="EA19" s="41"/>
      <c r="EB19" s="41"/>
      <c r="EC19" s="41"/>
      <c r="ED19" s="41"/>
      <c r="EE19" s="41"/>
      <c r="EF19" s="41"/>
      <c r="EG19" s="41"/>
      <c r="EH19" s="41"/>
      <c r="EI19" s="41"/>
      <c r="EJ19" s="41"/>
      <c r="EK19" s="41"/>
      <c r="EL19" s="41"/>
      <c r="EM19" s="41"/>
      <c r="EN19" s="41"/>
      <c r="EO19" s="41"/>
      <c r="EP19" s="41"/>
      <c r="EQ19" s="41"/>
      <c r="ER19" s="41"/>
      <c r="ES19" s="41"/>
      <c r="ET19" s="41"/>
      <c r="EU19" s="41"/>
      <c r="EV19" s="41"/>
      <c r="EW19" s="41"/>
      <c r="EX19" s="41"/>
      <c r="EY19" s="41"/>
      <c r="EZ19" s="41"/>
      <c r="FA19" s="41"/>
      <c r="FB19" s="41"/>
      <c r="FC19" s="41"/>
      <c r="FD19" s="41"/>
      <c r="FE19" s="41"/>
      <c r="FF19" s="41"/>
      <c r="FG19" s="41"/>
      <c r="FH19" s="41"/>
      <c r="FI19" s="41"/>
      <c r="FJ19" s="41"/>
      <c r="FK19" s="41"/>
      <c r="FL19" s="41"/>
      <c r="FM19" s="41"/>
      <c r="FN19" s="41"/>
      <c r="FO19" s="41"/>
      <c r="FP19" s="41"/>
      <c r="FQ19" s="41"/>
      <c r="FR19" s="41"/>
      <c r="FS19" s="41"/>
      <c r="FT19" s="41"/>
      <c r="FU19" s="41"/>
      <c r="FV19" s="41"/>
      <c r="FW19" s="41"/>
      <c r="FX19" s="41"/>
      <c r="FY19" s="41"/>
      <c r="FZ19" s="41"/>
      <c r="GA19" s="41"/>
      <c r="GB19" s="41"/>
      <c r="GC19" s="41"/>
      <c r="GD19" s="41"/>
      <c r="GE19" s="41"/>
      <c r="GF19" s="41"/>
      <c r="GG19" s="41"/>
      <c r="GH19" s="41"/>
      <c r="GI19" s="41"/>
      <c r="GJ19" s="41"/>
      <c r="GK19" s="41"/>
      <c r="GL19" s="41"/>
      <c r="GM19" s="41"/>
      <c r="GN19" s="41"/>
      <c r="GO19" s="41"/>
      <c r="GP19" s="41"/>
      <c r="GQ19" s="41"/>
      <c r="GR19" s="41"/>
      <c r="GS19" s="41"/>
      <c r="GT19" s="41"/>
      <c r="GU19" s="41"/>
      <c r="GV19" s="41"/>
      <c r="GW19" s="41"/>
      <c r="GX19" s="41"/>
      <c r="GY19" s="41"/>
      <c r="GZ19" s="41"/>
      <c r="HA19" s="41"/>
      <c r="HB19" s="41"/>
      <c r="HC19" s="41"/>
      <c r="HD19" s="41"/>
      <c r="HE19" s="41"/>
      <c r="HF19" s="41"/>
      <c r="HG19" s="41"/>
      <c r="HH19" s="41"/>
      <c r="HI19" s="41"/>
      <c r="HJ19" s="41"/>
      <c r="HK19" s="41"/>
      <c r="HL19" s="41"/>
      <c r="HM19" s="41"/>
      <c r="HN19" s="41"/>
      <c r="HO19" s="41"/>
      <c r="HP19" s="41"/>
      <c r="HQ19" s="41"/>
      <c r="HR19" s="41"/>
      <c r="HS19" s="41"/>
      <c r="HT19" s="41"/>
      <c r="HU19" s="41"/>
      <c r="HV19" s="41"/>
      <c r="HW19" s="41"/>
      <c r="HX19" s="41"/>
      <c r="HY19" s="41"/>
      <c r="HZ19" s="41"/>
      <c r="IA19" s="41"/>
      <c r="IB19" s="41"/>
      <c r="IC19" s="41"/>
      <c r="ID19" s="41"/>
      <c r="IE19" s="41"/>
      <c r="IF19" s="41"/>
      <c r="IG19" s="41"/>
      <c r="IH19" s="41"/>
      <c r="II19" s="41"/>
      <c r="IJ19" s="41"/>
      <c r="IK19" s="41"/>
      <c r="IL19" s="41"/>
      <c r="IM19" s="41"/>
      <c r="IN19" s="41"/>
      <c r="IO19" s="41"/>
      <c r="IP19" s="41"/>
      <c r="IQ19" s="41"/>
      <c r="IR19" s="41"/>
      <c r="IS19" s="41"/>
      <c r="IT19" s="41"/>
      <c r="IU19" s="41"/>
    </row>
    <row r="20" spans="1:255" x14ac:dyDescent="0.2">
      <c r="A20" s="188" t="s">
        <v>240</v>
      </c>
      <c r="B20" s="710">
        <v>1E-3</v>
      </c>
      <c r="C20" s="710">
        <v>1E-3</v>
      </c>
      <c r="D20" s="710">
        <v>1E-3</v>
      </c>
      <c r="E20" s="710">
        <v>1E-3</v>
      </c>
      <c r="F20" s="710">
        <v>1E-3</v>
      </c>
      <c r="G20" s="244" t="s">
        <v>441</v>
      </c>
      <c r="H20" s="39">
        <f t="shared" si="52"/>
        <v>774.71249999999998</v>
      </c>
      <c r="I20" s="39">
        <f t="shared" si="52"/>
        <v>774.71249999999998</v>
      </c>
      <c r="J20" s="39">
        <f t="shared" si="52"/>
        <v>774.71249999999998</v>
      </c>
      <c r="K20" s="39">
        <f t="shared" si="52"/>
        <v>774.71249999999998</v>
      </c>
      <c r="L20" s="39">
        <f t="shared" si="52"/>
        <v>774.71249999999998</v>
      </c>
      <c r="M20" s="39">
        <f t="shared" si="52"/>
        <v>774.71249999999998</v>
      </c>
      <c r="N20" s="39">
        <f t="shared" si="52"/>
        <v>774.71249999999998</v>
      </c>
      <c r="O20" s="39">
        <f t="shared" si="52"/>
        <v>774.71249999999998</v>
      </c>
      <c r="P20" s="39">
        <f t="shared" si="52"/>
        <v>774.71249999999998</v>
      </c>
      <c r="Q20" s="39">
        <f t="shared" si="52"/>
        <v>774.71249999999998</v>
      </c>
      <c r="R20" s="39">
        <f t="shared" si="52"/>
        <v>774.71249999999998</v>
      </c>
      <c r="S20" s="39">
        <f t="shared" si="52"/>
        <v>774.71249999999998</v>
      </c>
      <c r="T20" s="381">
        <f t="shared" si="20"/>
        <v>9296.5499999999975</v>
      </c>
      <c r="U20" s="39">
        <f t="shared" si="48"/>
        <v>817.7520833333333</v>
      </c>
      <c r="V20" s="39">
        <f t="shared" si="22"/>
        <v>817.7520833333333</v>
      </c>
      <c r="W20" s="39">
        <f t="shared" si="22"/>
        <v>817.7520833333333</v>
      </c>
      <c r="X20" s="39">
        <f t="shared" si="22"/>
        <v>817.7520833333333</v>
      </c>
      <c r="Y20" s="39">
        <f t="shared" si="22"/>
        <v>817.7520833333333</v>
      </c>
      <c r="Z20" s="39">
        <f t="shared" si="22"/>
        <v>817.7520833333333</v>
      </c>
      <c r="AA20" s="39">
        <f t="shared" si="22"/>
        <v>817.7520833333333</v>
      </c>
      <c r="AB20" s="39">
        <f t="shared" si="22"/>
        <v>817.7520833333333</v>
      </c>
      <c r="AC20" s="39">
        <f t="shared" si="22"/>
        <v>817.7520833333333</v>
      </c>
      <c r="AD20" s="39">
        <f t="shared" si="22"/>
        <v>817.7520833333333</v>
      </c>
      <c r="AE20" s="39">
        <f t="shared" si="22"/>
        <v>817.7520833333333</v>
      </c>
      <c r="AF20" s="39">
        <f t="shared" si="22"/>
        <v>817.7520833333333</v>
      </c>
      <c r="AG20" s="381">
        <f t="shared" si="23"/>
        <v>9813.0249999999978</v>
      </c>
      <c r="AH20" s="39">
        <f t="shared" si="53"/>
        <v>910.21875</v>
      </c>
      <c r="AI20" s="39">
        <f t="shared" si="53"/>
        <v>910.21875</v>
      </c>
      <c r="AJ20" s="39">
        <f t="shared" si="53"/>
        <v>910.21875</v>
      </c>
      <c r="AK20" s="39">
        <f t="shared" si="53"/>
        <v>910.21875</v>
      </c>
      <c r="AL20" s="39">
        <f t="shared" si="53"/>
        <v>910.21875</v>
      </c>
      <c r="AM20" s="39">
        <f t="shared" si="53"/>
        <v>910.21875</v>
      </c>
      <c r="AN20" s="39">
        <f t="shared" si="53"/>
        <v>910.21875</v>
      </c>
      <c r="AO20" s="39">
        <f t="shared" si="53"/>
        <v>910.21875</v>
      </c>
      <c r="AP20" s="39">
        <f t="shared" si="53"/>
        <v>910.21875</v>
      </c>
      <c r="AQ20" s="39">
        <f t="shared" si="53"/>
        <v>910.21875</v>
      </c>
      <c r="AR20" s="39">
        <f t="shared" si="53"/>
        <v>910.21875</v>
      </c>
      <c r="AS20" s="39">
        <f t="shared" si="53"/>
        <v>910.21875</v>
      </c>
      <c r="AT20" s="382">
        <f t="shared" si="26"/>
        <v>10922.625</v>
      </c>
      <c r="AU20" s="39">
        <f t="shared" si="54"/>
        <v>953.5625</v>
      </c>
      <c r="AV20" s="39">
        <f t="shared" si="54"/>
        <v>953.5625</v>
      </c>
      <c r="AW20" s="39">
        <f t="shared" si="54"/>
        <v>953.5625</v>
      </c>
      <c r="AX20" s="39">
        <f t="shared" si="54"/>
        <v>953.5625</v>
      </c>
      <c r="AY20" s="39">
        <f t="shared" si="54"/>
        <v>953.5625</v>
      </c>
      <c r="AZ20" s="39">
        <f t="shared" si="54"/>
        <v>953.5625</v>
      </c>
      <c r="BA20" s="39">
        <f t="shared" si="54"/>
        <v>953.5625</v>
      </c>
      <c r="BB20" s="39">
        <f t="shared" si="54"/>
        <v>953.5625</v>
      </c>
      <c r="BC20" s="39">
        <f t="shared" si="54"/>
        <v>953.5625</v>
      </c>
      <c r="BD20" s="39">
        <f t="shared" si="54"/>
        <v>953.5625</v>
      </c>
      <c r="BE20" s="39">
        <f t="shared" si="54"/>
        <v>953.5625</v>
      </c>
      <c r="BF20" s="39">
        <f t="shared" si="54"/>
        <v>953.5625</v>
      </c>
      <c r="BG20" s="382">
        <f t="shared" si="28"/>
        <v>11442.75</v>
      </c>
      <c r="BH20" s="39">
        <f t="shared" si="29"/>
        <v>1040.25</v>
      </c>
      <c r="BI20" s="39">
        <f t="shared" si="29"/>
        <v>1040.25</v>
      </c>
      <c r="BJ20" s="39">
        <f t="shared" si="29"/>
        <v>1040.25</v>
      </c>
      <c r="BK20" s="39">
        <f t="shared" si="29"/>
        <v>1040.25</v>
      </c>
      <c r="BL20" s="39">
        <f t="shared" si="29"/>
        <v>1040.25</v>
      </c>
      <c r="BM20" s="39">
        <f t="shared" si="29"/>
        <v>1040.25</v>
      </c>
      <c r="BN20" s="39">
        <f t="shared" si="29"/>
        <v>1040.25</v>
      </c>
      <c r="BO20" s="39">
        <f t="shared" si="29"/>
        <v>1040.25</v>
      </c>
      <c r="BP20" s="39">
        <f t="shared" si="29"/>
        <v>1040.25</v>
      </c>
      <c r="BQ20" s="39">
        <f t="shared" si="29"/>
        <v>1040.25</v>
      </c>
      <c r="BR20" s="39">
        <f t="shared" si="29"/>
        <v>1040.25</v>
      </c>
      <c r="BS20" s="39">
        <f t="shared" si="29"/>
        <v>1040.25</v>
      </c>
      <c r="BT20" s="382">
        <f t="shared" si="30"/>
        <v>12483</v>
      </c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41"/>
      <c r="CJ20" s="41"/>
      <c r="CK20" s="41"/>
      <c r="CL20" s="41"/>
      <c r="CM20" s="41"/>
      <c r="CN20" s="41"/>
      <c r="CO20" s="41"/>
      <c r="CP20" s="41"/>
      <c r="CQ20" s="41"/>
      <c r="CR20" s="41"/>
      <c r="CS20" s="41"/>
      <c r="CT20" s="41"/>
      <c r="CU20" s="41"/>
      <c r="CV20" s="41"/>
      <c r="CW20" s="41"/>
      <c r="CX20" s="41"/>
      <c r="CY20" s="41"/>
      <c r="CZ20" s="41"/>
      <c r="DA20" s="41"/>
      <c r="DB20" s="41"/>
      <c r="DC20" s="41"/>
      <c r="DD20" s="41"/>
      <c r="DE20" s="41"/>
      <c r="DF20" s="41"/>
      <c r="DG20" s="41"/>
      <c r="DH20" s="41"/>
      <c r="DI20" s="41"/>
      <c r="DJ20" s="41"/>
      <c r="DK20" s="41"/>
      <c r="DL20" s="41"/>
      <c r="DM20" s="41"/>
      <c r="DN20" s="41"/>
      <c r="DO20" s="41"/>
      <c r="DP20" s="41"/>
      <c r="DQ20" s="41"/>
      <c r="DR20" s="41"/>
      <c r="DS20" s="41"/>
      <c r="DT20" s="41"/>
      <c r="DU20" s="41"/>
      <c r="DV20" s="41"/>
      <c r="DW20" s="41"/>
      <c r="DX20" s="41"/>
      <c r="DY20" s="41"/>
      <c r="DZ20" s="41"/>
      <c r="EA20" s="41"/>
      <c r="EB20" s="41"/>
      <c r="EC20" s="41"/>
      <c r="ED20" s="41"/>
      <c r="EE20" s="41"/>
      <c r="EF20" s="41"/>
      <c r="EG20" s="41"/>
      <c r="EH20" s="41"/>
      <c r="EI20" s="41"/>
      <c r="EJ20" s="41"/>
      <c r="EK20" s="41"/>
      <c r="EL20" s="41"/>
      <c r="EM20" s="41"/>
      <c r="EN20" s="41"/>
      <c r="EO20" s="41"/>
      <c r="EP20" s="41"/>
      <c r="EQ20" s="41"/>
      <c r="ER20" s="41"/>
      <c r="ES20" s="41"/>
      <c r="ET20" s="41"/>
      <c r="EU20" s="41"/>
      <c r="EV20" s="41"/>
      <c r="EW20" s="41"/>
      <c r="EX20" s="41"/>
      <c r="EY20" s="41"/>
      <c r="EZ20" s="41"/>
      <c r="FA20" s="41"/>
      <c r="FB20" s="41"/>
      <c r="FC20" s="41"/>
      <c r="FD20" s="41"/>
      <c r="FE20" s="41"/>
      <c r="FF20" s="41"/>
      <c r="FG20" s="41"/>
      <c r="FH20" s="41"/>
      <c r="FI20" s="41"/>
      <c r="FJ20" s="41"/>
      <c r="FK20" s="41"/>
      <c r="FL20" s="41"/>
      <c r="FM20" s="41"/>
      <c r="FN20" s="41"/>
      <c r="FO20" s="41"/>
      <c r="FP20" s="41"/>
      <c r="FQ20" s="41"/>
      <c r="FR20" s="41"/>
      <c r="FS20" s="41"/>
      <c r="FT20" s="41"/>
      <c r="FU20" s="41"/>
      <c r="FV20" s="41"/>
      <c r="FW20" s="41"/>
      <c r="FX20" s="41"/>
      <c r="FY20" s="41"/>
      <c r="FZ20" s="41"/>
      <c r="GA20" s="41"/>
      <c r="GB20" s="41"/>
      <c r="GC20" s="41"/>
      <c r="GD20" s="41"/>
      <c r="GE20" s="41"/>
      <c r="GF20" s="41"/>
      <c r="GG20" s="41"/>
      <c r="GH20" s="41"/>
      <c r="GI20" s="41"/>
      <c r="GJ20" s="41"/>
      <c r="GK20" s="41"/>
      <c r="GL20" s="41"/>
      <c r="GM20" s="41"/>
      <c r="GN20" s="41"/>
      <c r="GO20" s="41"/>
      <c r="GP20" s="41"/>
      <c r="GQ20" s="41"/>
      <c r="GR20" s="41"/>
      <c r="GS20" s="41"/>
      <c r="GT20" s="41"/>
      <c r="GU20" s="41"/>
      <c r="GV20" s="41"/>
      <c r="GW20" s="41"/>
      <c r="GX20" s="41"/>
      <c r="GY20" s="41"/>
      <c r="GZ20" s="41"/>
      <c r="HA20" s="41"/>
      <c r="HB20" s="41"/>
      <c r="HC20" s="41"/>
      <c r="HD20" s="41"/>
      <c r="HE20" s="41"/>
      <c r="HF20" s="41"/>
      <c r="HG20" s="41"/>
      <c r="HH20" s="41"/>
      <c r="HI20" s="41"/>
      <c r="HJ20" s="41"/>
      <c r="HK20" s="41"/>
      <c r="HL20" s="41"/>
      <c r="HM20" s="41"/>
      <c r="HN20" s="41"/>
      <c r="HO20" s="41"/>
      <c r="HP20" s="41"/>
      <c r="HQ20" s="41"/>
      <c r="HR20" s="41"/>
      <c r="HS20" s="41"/>
      <c r="HT20" s="41"/>
      <c r="HU20" s="41"/>
      <c r="HV20" s="41"/>
      <c r="HW20" s="41"/>
      <c r="HX20" s="41"/>
      <c r="HY20" s="41"/>
      <c r="HZ20" s="41"/>
      <c r="IA20" s="41"/>
      <c r="IB20" s="41"/>
      <c r="IC20" s="41"/>
      <c r="ID20" s="41"/>
      <c r="IE20" s="41"/>
      <c r="IF20" s="41"/>
      <c r="IG20" s="41"/>
      <c r="IH20" s="41"/>
      <c r="II20" s="41"/>
      <c r="IJ20" s="41"/>
      <c r="IK20" s="41"/>
      <c r="IL20" s="41"/>
      <c r="IM20" s="41"/>
      <c r="IN20" s="41"/>
      <c r="IO20" s="41"/>
      <c r="IP20" s="41"/>
      <c r="IQ20" s="41"/>
      <c r="IR20" s="41"/>
      <c r="IS20" s="41"/>
      <c r="IT20" s="41"/>
      <c r="IU20" s="41"/>
    </row>
    <row r="21" spans="1:255" x14ac:dyDescent="0.2">
      <c r="A21" s="188" t="s">
        <v>241</v>
      </c>
      <c r="B21" s="710">
        <v>1E-3</v>
      </c>
      <c r="C21" s="710">
        <v>1E-3</v>
      </c>
      <c r="D21" s="710">
        <v>1E-3</v>
      </c>
      <c r="E21" s="710">
        <v>1E-3</v>
      </c>
      <c r="F21" s="710">
        <v>1E-3</v>
      </c>
      <c r="G21" s="244" t="s">
        <v>441</v>
      </c>
      <c r="H21" s="39">
        <f t="shared" si="52"/>
        <v>774.71249999999998</v>
      </c>
      <c r="I21" s="39">
        <f t="shared" si="52"/>
        <v>774.71249999999998</v>
      </c>
      <c r="J21" s="39">
        <f t="shared" si="52"/>
        <v>774.71249999999998</v>
      </c>
      <c r="K21" s="39">
        <f t="shared" si="52"/>
        <v>774.71249999999998</v>
      </c>
      <c r="L21" s="39">
        <f t="shared" si="52"/>
        <v>774.71249999999998</v>
      </c>
      <c r="M21" s="39">
        <f t="shared" si="52"/>
        <v>774.71249999999998</v>
      </c>
      <c r="N21" s="39">
        <f t="shared" si="52"/>
        <v>774.71249999999998</v>
      </c>
      <c r="O21" s="39">
        <f t="shared" si="52"/>
        <v>774.71249999999998</v>
      </c>
      <c r="P21" s="39">
        <f t="shared" si="52"/>
        <v>774.71249999999998</v>
      </c>
      <c r="Q21" s="39">
        <f t="shared" si="52"/>
        <v>774.71249999999998</v>
      </c>
      <c r="R21" s="39">
        <f t="shared" si="52"/>
        <v>774.71249999999998</v>
      </c>
      <c r="S21" s="39">
        <f t="shared" si="52"/>
        <v>774.71249999999998</v>
      </c>
      <c r="T21" s="381">
        <f t="shared" si="20"/>
        <v>9296.5499999999975</v>
      </c>
      <c r="U21" s="39">
        <f t="shared" si="48"/>
        <v>817.7520833333333</v>
      </c>
      <c r="V21" s="39">
        <f>$B21*V$8</f>
        <v>817.7520833333333</v>
      </c>
      <c r="W21" s="39">
        <f>$B21*W$8</f>
        <v>817.7520833333333</v>
      </c>
      <c r="X21" s="39">
        <f>$B21*X$8</f>
        <v>817.7520833333333</v>
      </c>
      <c r="Y21" s="39">
        <f t="shared" si="22"/>
        <v>817.7520833333333</v>
      </c>
      <c r="Z21" s="39">
        <f t="shared" si="22"/>
        <v>817.7520833333333</v>
      </c>
      <c r="AA21" s="39">
        <f t="shared" si="22"/>
        <v>817.7520833333333</v>
      </c>
      <c r="AB21" s="39">
        <f t="shared" si="22"/>
        <v>817.7520833333333</v>
      </c>
      <c r="AC21" s="39">
        <f t="shared" si="22"/>
        <v>817.7520833333333</v>
      </c>
      <c r="AD21" s="39">
        <f t="shared" si="22"/>
        <v>817.7520833333333</v>
      </c>
      <c r="AE21" s="39">
        <f t="shared" si="22"/>
        <v>817.7520833333333</v>
      </c>
      <c r="AF21" s="39">
        <f t="shared" si="22"/>
        <v>817.7520833333333</v>
      </c>
      <c r="AG21" s="381">
        <f t="shared" si="23"/>
        <v>9813.0249999999978</v>
      </c>
      <c r="AH21" s="39">
        <f>$D21*AH$8</f>
        <v>910.21875</v>
      </c>
      <c r="AI21" s="39">
        <f t="shared" si="53"/>
        <v>910.21875</v>
      </c>
      <c r="AJ21" s="39">
        <f t="shared" si="53"/>
        <v>910.21875</v>
      </c>
      <c r="AK21" s="39">
        <f t="shared" si="53"/>
        <v>910.21875</v>
      </c>
      <c r="AL21" s="39">
        <f t="shared" si="53"/>
        <v>910.21875</v>
      </c>
      <c r="AM21" s="39">
        <f t="shared" si="53"/>
        <v>910.21875</v>
      </c>
      <c r="AN21" s="39">
        <f t="shared" si="53"/>
        <v>910.21875</v>
      </c>
      <c r="AO21" s="39">
        <f t="shared" si="53"/>
        <v>910.21875</v>
      </c>
      <c r="AP21" s="39">
        <f t="shared" si="53"/>
        <v>910.21875</v>
      </c>
      <c r="AQ21" s="39">
        <f t="shared" si="53"/>
        <v>910.21875</v>
      </c>
      <c r="AR21" s="39">
        <f t="shared" si="53"/>
        <v>910.21875</v>
      </c>
      <c r="AS21" s="39">
        <f t="shared" si="53"/>
        <v>910.21875</v>
      </c>
      <c r="AT21" s="382">
        <f t="shared" si="26"/>
        <v>10922.625</v>
      </c>
      <c r="AU21" s="39">
        <f t="shared" si="54"/>
        <v>953.5625</v>
      </c>
      <c r="AV21" s="39">
        <f t="shared" si="54"/>
        <v>953.5625</v>
      </c>
      <c r="AW21" s="39">
        <f t="shared" si="54"/>
        <v>953.5625</v>
      </c>
      <c r="AX21" s="39">
        <f t="shared" si="54"/>
        <v>953.5625</v>
      </c>
      <c r="AY21" s="39">
        <f t="shared" si="54"/>
        <v>953.5625</v>
      </c>
      <c r="AZ21" s="39">
        <f t="shared" si="54"/>
        <v>953.5625</v>
      </c>
      <c r="BA21" s="39">
        <f t="shared" si="54"/>
        <v>953.5625</v>
      </c>
      <c r="BB21" s="39">
        <f t="shared" si="54"/>
        <v>953.5625</v>
      </c>
      <c r="BC21" s="39">
        <f t="shared" si="54"/>
        <v>953.5625</v>
      </c>
      <c r="BD21" s="39">
        <f t="shared" si="54"/>
        <v>953.5625</v>
      </c>
      <c r="BE21" s="39">
        <f t="shared" si="54"/>
        <v>953.5625</v>
      </c>
      <c r="BF21" s="39">
        <f t="shared" si="54"/>
        <v>953.5625</v>
      </c>
      <c r="BG21" s="382">
        <f t="shared" si="28"/>
        <v>11442.75</v>
      </c>
      <c r="BH21" s="39">
        <f t="shared" si="29"/>
        <v>1040.25</v>
      </c>
      <c r="BI21" s="39">
        <f t="shared" si="29"/>
        <v>1040.25</v>
      </c>
      <c r="BJ21" s="39">
        <f t="shared" si="29"/>
        <v>1040.25</v>
      </c>
      <c r="BK21" s="39">
        <f t="shared" si="29"/>
        <v>1040.25</v>
      </c>
      <c r="BL21" s="39">
        <f t="shared" si="29"/>
        <v>1040.25</v>
      </c>
      <c r="BM21" s="39">
        <f t="shared" si="29"/>
        <v>1040.25</v>
      </c>
      <c r="BN21" s="39">
        <f t="shared" si="29"/>
        <v>1040.25</v>
      </c>
      <c r="BO21" s="39">
        <f t="shared" si="29"/>
        <v>1040.25</v>
      </c>
      <c r="BP21" s="39">
        <f t="shared" si="29"/>
        <v>1040.25</v>
      </c>
      <c r="BQ21" s="39">
        <f t="shared" si="29"/>
        <v>1040.25</v>
      </c>
      <c r="BR21" s="39">
        <f t="shared" si="29"/>
        <v>1040.25</v>
      </c>
      <c r="BS21" s="39">
        <f t="shared" si="29"/>
        <v>1040.25</v>
      </c>
      <c r="BT21" s="381">
        <f t="shared" si="30"/>
        <v>12483</v>
      </c>
      <c r="BU21" s="41"/>
      <c r="BV21" s="41"/>
      <c r="BW21" s="41"/>
      <c r="BX21" s="41"/>
      <c r="BY21" s="41"/>
      <c r="BZ21" s="41"/>
      <c r="CA21" s="41"/>
      <c r="CB21" s="41"/>
      <c r="CC21" s="41"/>
      <c r="CD21" s="41"/>
      <c r="CE21" s="41"/>
      <c r="CF21" s="41"/>
      <c r="CG21" s="41"/>
      <c r="CH21" s="41"/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/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/>
      <c r="DV21" s="41"/>
      <c r="DW21" s="41"/>
      <c r="DX21" s="41"/>
      <c r="DY21" s="41"/>
      <c r="DZ21" s="41"/>
      <c r="EA21" s="41"/>
      <c r="EB21" s="41"/>
      <c r="EC21" s="41"/>
      <c r="ED21" s="41"/>
      <c r="EE21" s="41"/>
      <c r="EF21" s="41"/>
      <c r="EG21" s="41"/>
      <c r="EH21" s="41"/>
      <c r="EI21" s="41"/>
      <c r="EJ21" s="41"/>
      <c r="EK21" s="41"/>
      <c r="EL21" s="41"/>
      <c r="EM21" s="41"/>
      <c r="EN21" s="41"/>
      <c r="EO21" s="41"/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  <c r="FF21" s="41"/>
      <c r="FG21" s="41"/>
      <c r="FH21" s="41"/>
      <c r="FI21" s="41"/>
      <c r="FJ21" s="41"/>
      <c r="FK21" s="41"/>
      <c r="FL21" s="41"/>
      <c r="FM21" s="41"/>
      <c r="FN21" s="41"/>
      <c r="FO21" s="41"/>
      <c r="FP21" s="41"/>
      <c r="FQ21" s="41"/>
      <c r="FR21" s="41"/>
      <c r="FS21" s="41"/>
      <c r="FT21" s="41"/>
      <c r="FU21" s="41"/>
      <c r="FV21" s="41"/>
      <c r="FW21" s="41"/>
      <c r="FX21" s="41"/>
      <c r="FY21" s="41"/>
      <c r="FZ21" s="41"/>
      <c r="GA21" s="41"/>
      <c r="GB21" s="41"/>
      <c r="GC21" s="41"/>
      <c r="GD21" s="41"/>
      <c r="GE21" s="41"/>
      <c r="GF21" s="41"/>
      <c r="GG21" s="41"/>
      <c r="GH21" s="41"/>
      <c r="GI21" s="41"/>
      <c r="GJ21" s="41"/>
      <c r="GK21" s="41"/>
      <c r="GL21" s="41"/>
      <c r="GM21" s="41"/>
      <c r="GN21" s="41"/>
      <c r="GO21" s="41"/>
      <c r="GP21" s="41"/>
      <c r="GQ21" s="41"/>
      <c r="GR21" s="41"/>
      <c r="GS21" s="41"/>
      <c r="GT21" s="41"/>
      <c r="GU21" s="41"/>
      <c r="GV21" s="41"/>
      <c r="GW21" s="41"/>
      <c r="GX21" s="41"/>
      <c r="GY21" s="41"/>
      <c r="GZ21" s="41"/>
      <c r="HA21" s="41"/>
      <c r="HB21" s="41"/>
      <c r="HC21" s="41"/>
      <c r="HD21" s="41"/>
      <c r="HE21" s="41"/>
      <c r="HF21" s="41"/>
      <c r="HG21" s="41"/>
      <c r="HH21" s="41"/>
      <c r="HI21" s="41"/>
      <c r="HJ21" s="41"/>
      <c r="HK21" s="41"/>
      <c r="HL21" s="41"/>
      <c r="HM21" s="41"/>
      <c r="HN21" s="41"/>
      <c r="HO21" s="41"/>
      <c r="HP21" s="41"/>
      <c r="HQ21" s="41"/>
      <c r="HR21" s="41"/>
      <c r="HS21" s="41"/>
      <c r="HT21" s="41"/>
      <c r="HU21" s="41"/>
      <c r="HV21" s="41"/>
      <c r="HW21" s="41"/>
      <c r="HX21" s="41"/>
      <c r="HY21" s="41"/>
      <c r="HZ21" s="41"/>
      <c r="IA21" s="41"/>
      <c r="IB21" s="41"/>
      <c r="IC21" s="41"/>
      <c r="ID21" s="41"/>
      <c r="IE21" s="41"/>
      <c r="IF21" s="41"/>
      <c r="IG21" s="41"/>
      <c r="IH21" s="41"/>
      <c r="II21" s="41"/>
      <c r="IJ21" s="41"/>
      <c r="IK21" s="41"/>
      <c r="IL21" s="41"/>
      <c r="IM21" s="41"/>
      <c r="IN21" s="41"/>
      <c r="IO21" s="41"/>
      <c r="IP21" s="41"/>
      <c r="IQ21" s="41"/>
      <c r="IR21" s="41"/>
      <c r="IS21" s="41"/>
      <c r="IT21" s="41"/>
      <c r="IU21" s="41"/>
    </row>
    <row r="22" spans="1:255" x14ac:dyDescent="0.2">
      <c r="A22" s="188" t="s">
        <v>242</v>
      </c>
      <c r="B22" s="710">
        <v>1E-3</v>
      </c>
      <c r="C22" s="710">
        <v>7.0000000000000001E-3</v>
      </c>
      <c r="D22" s="710">
        <v>7.0000000000000001E-3</v>
      </c>
      <c r="E22" s="710">
        <v>7.0000000000000001E-3</v>
      </c>
      <c r="F22" s="710">
        <v>7.0000000000000001E-3</v>
      </c>
      <c r="G22" s="244" t="s">
        <v>441</v>
      </c>
      <c r="H22" s="39">
        <f t="shared" si="52"/>
        <v>774.71249999999998</v>
      </c>
      <c r="I22" s="39">
        <f t="shared" si="52"/>
        <v>774.71249999999998</v>
      </c>
      <c r="J22" s="39">
        <f t="shared" si="52"/>
        <v>774.71249999999998</v>
      </c>
      <c r="K22" s="39">
        <f t="shared" si="52"/>
        <v>774.71249999999998</v>
      </c>
      <c r="L22" s="39">
        <f t="shared" si="52"/>
        <v>774.71249999999998</v>
      </c>
      <c r="M22" s="39">
        <f t="shared" si="52"/>
        <v>774.71249999999998</v>
      </c>
      <c r="N22" s="39">
        <f t="shared" si="52"/>
        <v>774.71249999999998</v>
      </c>
      <c r="O22" s="39">
        <f t="shared" si="52"/>
        <v>774.71249999999998</v>
      </c>
      <c r="P22" s="39">
        <f t="shared" si="52"/>
        <v>774.71249999999998</v>
      </c>
      <c r="Q22" s="39">
        <f t="shared" si="52"/>
        <v>774.71249999999998</v>
      </c>
      <c r="R22" s="39">
        <f t="shared" si="52"/>
        <v>774.71249999999998</v>
      </c>
      <c r="S22" s="39">
        <f t="shared" si="52"/>
        <v>774.71249999999998</v>
      </c>
      <c r="T22" s="381">
        <f t="shared" si="20"/>
        <v>9296.5499999999975</v>
      </c>
      <c r="U22" s="39">
        <f t="shared" si="48"/>
        <v>817.7520833333333</v>
      </c>
      <c r="V22" s="39">
        <f t="shared" si="22"/>
        <v>817.7520833333333</v>
      </c>
      <c r="W22" s="39">
        <f t="shared" si="22"/>
        <v>817.7520833333333</v>
      </c>
      <c r="X22" s="39">
        <f t="shared" si="22"/>
        <v>817.7520833333333</v>
      </c>
      <c r="Y22" s="39">
        <f t="shared" si="22"/>
        <v>817.7520833333333</v>
      </c>
      <c r="Z22" s="39">
        <f t="shared" si="22"/>
        <v>817.7520833333333</v>
      </c>
      <c r="AA22" s="39">
        <f t="shared" si="22"/>
        <v>817.7520833333333</v>
      </c>
      <c r="AB22" s="39">
        <f t="shared" si="22"/>
        <v>817.7520833333333</v>
      </c>
      <c r="AC22" s="39">
        <f t="shared" si="22"/>
        <v>817.7520833333333</v>
      </c>
      <c r="AD22" s="39">
        <f t="shared" si="22"/>
        <v>817.7520833333333</v>
      </c>
      <c r="AE22" s="39">
        <f t="shared" si="22"/>
        <v>817.7520833333333</v>
      </c>
      <c r="AF22" s="39">
        <f t="shared" si="22"/>
        <v>817.7520833333333</v>
      </c>
      <c r="AG22" s="381">
        <f t="shared" si="23"/>
        <v>9813.0249999999978</v>
      </c>
      <c r="AH22" s="39">
        <f t="shared" si="53"/>
        <v>6371.53125</v>
      </c>
      <c r="AI22" s="39">
        <f t="shared" si="53"/>
        <v>6371.53125</v>
      </c>
      <c r="AJ22" s="39">
        <f t="shared" si="53"/>
        <v>6371.53125</v>
      </c>
      <c r="AK22" s="39">
        <f t="shared" si="53"/>
        <v>6371.53125</v>
      </c>
      <c r="AL22" s="39">
        <f t="shared" si="53"/>
        <v>6371.53125</v>
      </c>
      <c r="AM22" s="39">
        <f t="shared" si="53"/>
        <v>6371.53125</v>
      </c>
      <c r="AN22" s="39">
        <f t="shared" si="53"/>
        <v>6371.53125</v>
      </c>
      <c r="AO22" s="39">
        <f t="shared" si="53"/>
        <v>6371.53125</v>
      </c>
      <c r="AP22" s="39">
        <f t="shared" si="53"/>
        <v>6371.53125</v>
      </c>
      <c r="AQ22" s="39">
        <f t="shared" si="53"/>
        <v>6371.53125</v>
      </c>
      <c r="AR22" s="39">
        <f t="shared" si="53"/>
        <v>6371.53125</v>
      </c>
      <c r="AS22" s="39">
        <f t="shared" si="53"/>
        <v>6371.53125</v>
      </c>
      <c r="AT22" s="382">
        <f t="shared" si="26"/>
        <v>76458.375</v>
      </c>
      <c r="AU22" s="39">
        <f t="shared" si="54"/>
        <v>6674.9375</v>
      </c>
      <c r="AV22" s="39">
        <f t="shared" si="54"/>
        <v>6674.9375</v>
      </c>
      <c r="AW22" s="39">
        <f t="shared" si="54"/>
        <v>6674.9375</v>
      </c>
      <c r="AX22" s="39">
        <f t="shared" si="54"/>
        <v>6674.9375</v>
      </c>
      <c r="AY22" s="39">
        <f t="shared" si="54"/>
        <v>6674.9375</v>
      </c>
      <c r="AZ22" s="39">
        <f t="shared" si="54"/>
        <v>6674.9375</v>
      </c>
      <c r="BA22" s="39">
        <f t="shared" si="54"/>
        <v>6674.9375</v>
      </c>
      <c r="BB22" s="39">
        <f t="shared" si="54"/>
        <v>6674.9375</v>
      </c>
      <c r="BC22" s="39">
        <f t="shared" si="54"/>
        <v>6674.9375</v>
      </c>
      <c r="BD22" s="39">
        <f t="shared" si="54"/>
        <v>6674.9375</v>
      </c>
      <c r="BE22" s="39">
        <f t="shared" si="54"/>
        <v>6674.9375</v>
      </c>
      <c r="BF22" s="39">
        <f t="shared" si="54"/>
        <v>6674.9375</v>
      </c>
      <c r="BG22" s="382">
        <f t="shared" si="28"/>
        <v>80099.25</v>
      </c>
      <c r="BH22" s="39">
        <f>$F22*BH$8</f>
        <v>7281.75</v>
      </c>
      <c r="BI22" s="39">
        <f t="shared" ref="BI22:BS23" si="55">$F22*BI$8</f>
        <v>7281.75</v>
      </c>
      <c r="BJ22" s="39">
        <f t="shared" si="55"/>
        <v>7281.75</v>
      </c>
      <c r="BK22" s="39">
        <f t="shared" si="55"/>
        <v>7281.75</v>
      </c>
      <c r="BL22" s="39">
        <f t="shared" si="55"/>
        <v>7281.75</v>
      </c>
      <c r="BM22" s="39">
        <f t="shared" si="55"/>
        <v>7281.75</v>
      </c>
      <c r="BN22" s="39">
        <f t="shared" si="55"/>
        <v>7281.75</v>
      </c>
      <c r="BO22" s="39">
        <f t="shared" si="55"/>
        <v>7281.75</v>
      </c>
      <c r="BP22" s="39">
        <f t="shared" si="55"/>
        <v>7281.75</v>
      </c>
      <c r="BQ22" s="39">
        <f t="shared" si="55"/>
        <v>7281.75</v>
      </c>
      <c r="BR22" s="39">
        <f t="shared" si="55"/>
        <v>7281.75</v>
      </c>
      <c r="BS22" s="39">
        <f t="shared" si="55"/>
        <v>7281.75</v>
      </c>
      <c r="BT22" s="381">
        <f t="shared" si="30"/>
        <v>87381</v>
      </c>
      <c r="BU22" s="41"/>
      <c r="BV22" s="41"/>
      <c r="BW22" s="41"/>
      <c r="BX22" s="41"/>
      <c r="BY22" s="41"/>
      <c r="BZ22" s="41"/>
      <c r="CA22" s="41"/>
      <c r="CB22" s="41"/>
      <c r="CC22" s="41"/>
      <c r="CD22" s="41"/>
      <c r="CE22" s="41"/>
      <c r="CF22" s="41"/>
      <c r="CG22" s="41"/>
      <c r="CH22" s="41"/>
      <c r="CI22" s="41"/>
      <c r="CJ22" s="41"/>
      <c r="CK22" s="41"/>
      <c r="CL22" s="41"/>
      <c r="CM22" s="41"/>
      <c r="CN22" s="41"/>
      <c r="CO22" s="41"/>
      <c r="CP22" s="41"/>
      <c r="CQ22" s="41"/>
      <c r="CR22" s="41"/>
      <c r="CS22" s="41"/>
      <c r="CT22" s="41"/>
      <c r="CU22" s="41"/>
      <c r="CV22" s="41"/>
      <c r="CW22" s="41"/>
      <c r="CX22" s="41"/>
      <c r="CY22" s="41"/>
      <c r="CZ22" s="41"/>
      <c r="DA22" s="41"/>
      <c r="DB22" s="41"/>
      <c r="DC22" s="41"/>
      <c r="DD22" s="41"/>
      <c r="DE22" s="41"/>
      <c r="DF22" s="41"/>
      <c r="DG22" s="41"/>
      <c r="DH22" s="41"/>
      <c r="DI22" s="41"/>
      <c r="DJ22" s="41"/>
      <c r="DK22" s="41"/>
      <c r="DL22" s="41"/>
      <c r="DM22" s="41"/>
      <c r="DN22" s="41"/>
      <c r="DO22" s="41"/>
      <c r="DP22" s="41"/>
      <c r="DQ22" s="41"/>
      <c r="DR22" s="41"/>
      <c r="DS22" s="41"/>
      <c r="DT22" s="41"/>
      <c r="DU22" s="41"/>
      <c r="DV22" s="41"/>
      <c r="DW22" s="41"/>
      <c r="DX22" s="41"/>
      <c r="DY22" s="41"/>
      <c r="DZ22" s="41"/>
      <c r="EA22" s="41"/>
      <c r="EB22" s="41"/>
      <c r="EC22" s="41"/>
      <c r="ED22" s="41"/>
      <c r="EE22" s="41"/>
      <c r="EF22" s="41"/>
      <c r="EG22" s="41"/>
      <c r="EH22" s="41"/>
      <c r="EI22" s="41"/>
      <c r="EJ22" s="41"/>
      <c r="EK22" s="41"/>
      <c r="EL22" s="41"/>
      <c r="EM22" s="41"/>
      <c r="EN22" s="41"/>
      <c r="EO22" s="41"/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  <c r="FF22" s="41"/>
      <c r="FG22" s="41"/>
      <c r="FH22" s="41"/>
      <c r="FI22" s="41"/>
      <c r="FJ22" s="41"/>
      <c r="FK22" s="41"/>
      <c r="FL22" s="41"/>
      <c r="FM22" s="41"/>
      <c r="FN22" s="41"/>
      <c r="FO22" s="41"/>
      <c r="FP22" s="41"/>
      <c r="FQ22" s="41"/>
      <c r="FR22" s="41"/>
      <c r="FS22" s="41"/>
      <c r="FT22" s="41"/>
      <c r="FU22" s="41"/>
      <c r="FV22" s="41"/>
      <c r="FW22" s="41"/>
      <c r="FX22" s="41"/>
      <c r="FY22" s="41"/>
      <c r="FZ22" s="41"/>
      <c r="GA22" s="41"/>
      <c r="GB22" s="41"/>
      <c r="GC22" s="41"/>
      <c r="GD22" s="41"/>
      <c r="GE22" s="41"/>
      <c r="GF22" s="41"/>
      <c r="GG22" s="41"/>
      <c r="GH22" s="41"/>
      <c r="GI22" s="41"/>
      <c r="GJ22" s="41"/>
      <c r="GK22" s="41"/>
      <c r="GL22" s="41"/>
      <c r="GM22" s="41"/>
      <c r="GN22" s="41"/>
      <c r="GO22" s="41"/>
      <c r="GP22" s="41"/>
      <c r="GQ22" s="41"/>
      <c r="GR22" s="41"/>
      <c r="GS22" s="41"/>
      <c r="GT22" s="41"/>
      <c r="GU22" s="41"/>
      <c r="GV22" s="41"/>
      <c r="GW22" s="41"/>
      <c r="GX22" s="41"/>
      <c r="GY22" s="41"/>
      <c r="GZ22" s="41"/>
      <c r="HA22" s="41"/>
      <c r="HB22" s="41"/>
      <c r="HC22" s="41"/>
      <c r="HD22" s="41"/>
      <c r="HE22" s="41"/>
      <c r="HF22" s="41"/>
      <c r="HG22" s="41"/>
      <c r="HH22" s="41"/>
      <c r="HI22" s="41"/>
      <c r="HJ22" s="41"/>
      <c r="HK22" s="41"/>
      <c r="HL22" s="41"/>
      <c r="HM22" s="41"/>
      <c r="HN22" s="41"/>
      <c r="HO22" s="41"/>
      <c r="HP22" s="41"/>
      <c r="HQ22" s="41"/>
      <c r="HR22" s="41"/>
      <c r="HS22" s="41"/>
      <c r="HT22" s="41"/>
      <c r="HU22" s="41"/>
      <c r="HV22" s="41"/>
      <c r="HW22" s="41"/>
      <c r="HX22" s="41"/>
      <c r="HY22" s="41"/>
      <c r="HZ22" s="41"/>
      <c r="IA22" s="41"/>
      <c r="IB22" s="41"/>
      <c r="IC22" s="41"/>
      <c r="ID22" s="41"/>
      <c r="IE22" s="41"/>
      <c r="IF22" s="41"/>
      <c r="IG22" s="41"/>
      <c r="IH22" s="41"/>
      <c r="II22" s="41"/>
      <c r="IJ22" s="41"/>
      <c r="IK22" s="41"/>
      <c r="IL22" s="41"/>
      <c r="IM22" s="41"/>
      <c r="IN22" s="41"/>
      <c r="IO22" s="41"/>
      <c r="IP22" s="41"/>
      <c r="IQ22" s="41"/>
      <c r="IR22" s="41"/>
      <c r="IS22" s="41"/>
      <c r="IT22" s="41"/>
      <c r="IU22" s="41"/>
    </row>
    <row r="23" spans="1:255" x14ac:dyDescent="0.2">
      <c r="A23" s="188" t="s">
        <v>647</v>
      </c>
      <c r="B23" s="711">
        <v>7.0000000000000001E-3</v>
      </c>
      <c r="C23" s="711">
        <v>7.0000000000000001E-3</v>
      </c>
      <c r="D23" s="711">
        <v>7.0000000000000001E-3</v>
      </c>
      <c r="E23" s="711">
        <v>7.0000000000000001E-3</v>
      </c>
      <c r="F23" s="711">
        <v>7.0000000000000001E-3</v>
      </c>
      <c r="G23" s="244" t="s">
        <v>441</v>
      </c>
      <c r="H23" s="39">
        <f>+B23*H8</f>
        <v>5422.9875000000002</v>
      </c>
      <c r="I23" s="39">
        <f t="shared" si="52"/>
        <v>5422.9875000000002</v>
      </c>
      <c r="J23" s="39">
        <f t="shared" si="52"/>
        <v>5422.9875000000002</v>
      </c>
      <c r="K23" s="39">
        <f t="shared" si="52"/>
        <v>5422.9875000000002</v>
      </c>
      <c r="L23" s="39">
        <f t="shared" si="52"/>
        <v>5422.9875000000002</v>
      </c>
      <c r="M23" s="39">
        <f t="shared" si="52"/>
        <v>5422.9875000000002</v>
      </c>
      <c r="N23" s="39">
        <f t="shared" si="52"/>
        <v>5422.9875000000002</v>
      </c>
      <c r="O23" s="39">
        <f t="shared" si="52"/>
        <v>5422.9875000000002</v>
      </c>
      <c r="P23" s="39">
        <f t="shared" si="52"/>
        <v>5422.9875000000002</v>
      </c>
      <c r="Q23" s="39">
        <f t="shared" si="52"/>
        <v>5422.9875000000002</v>
      </c>
      <c r="R23" s="39">
        <f t="shared" si="52"/>
        <v>5422.9875000000002</v>
      </c>
      <c r="S23" s="39">
        <f t="shared" si="52"/>
        <v>5422.9875000000002</v>
      </c>
      <c r="T23" s="381">
        <f t="shared" si="20"/>
        <v>65075.850000000013</v>
      </c>
      <c r="U23" s="39">
        <f t="shared" si="48"/>
        <v>5724.2645833333327</v>
      </c>
      <c r="V23" s="39">
        <f t="shared" si="22"/>
        <v>5724.2645833333327</v>
      </c>
      <c r="W23" s="39">
        <f t="shared" si="22"/>
        <v>5724.2645833333327</v>
      </c>
      <c r="X23" s="39">
        <f t="shared" si="22"/>
        <v>5724.2645833333327</v>
      </c>
      <c r="Y23" s="39">
        <f t="shared" si="22"/>
        <v>5724.2645833333327</v>
      </c>
      <c r="Z23" s="39">
        <f t="shared" si="22"/>
        <v>5724.2645833333327</v>
      </c>
      <c r="AA23" s="39">
        <f t="shared" si="22"/>
        <v>5724.2645833333327</v>
      </c>
      <c r="AB23" s="39">
        <f t="shared" si="22"/>
        <v>5724.2645833333327</v>
      </c>
      <c r="AC23" s="39">
        <f t="shared" si="22"/>
        <v>5724.2645833333327</v>
      </c>
      <c r="AD23" s="39">
        <f t="shared" si="22"/>
        <v>5724.2645833333327</v>
      </c>
      <c r="AE23" s="39">
        <f t="shared" si="22"/>
        <v>5724.2645833333327</v>
      </c>
      <c r="AF23" s="39">
        <f t="shared" si="22"/>
        <v>5724.2645833333327</v>
      </c>
      <c r="AG23" s="381">
        <f t="shared" si="23"/>
        <v>68691.174999999974</v>
      </c>
      <c r="AH23" s="39">
        <f t="shared" si="53"/>
        <v>6371.53125</v>
      </c>
      <c r="AI23" s="39">
        <f t="shared" si="53"/>
        <v>6371.53125</v>
      </c>
      <c r="AJ23" s="39">
        <f t="shared" si="53"/>
        <v>6371.53125</v>
      </c>
      <c r="AK23" s="39">
        <f t="shared" si="53"/>
        <v>6371.53125</v>
      </c>
      <c r="AL23" s="39">
        <f t="shared" si="53"/>
        <v>6371.53125</v>
      </c>
      <c r="AM23" s="39">
        <f t="shared" si="53"/>
        <v>6371.53125</v>
      </c>
      <c r="AN23" s="39">
        <f t="shared" si="53"/>
        <v>6371.53125</v>
      </c>
      <c r="AO23" s="39">
        <f t="shared" si="53"/>
        <v>6371.53125</v>
      </c>
      <c r="AP23" s="39">
        <f t="shared" si="53"/>
        <v>6371.53125</v>
      </c>
      <c r="AQ23" s="39">
        <f t="shared" si="53"/>
        <v>6371.53125</v>
      </c>
      <c r="AR23" s="39">
        <f t="shared" si="53"/>
        <v>6371.53125</v>
      </c>
      <c r="AS23" s="39">
        <f t="shared" si="53"/>
        <v>6371.53125</v>
      </c>
      <c r="AT23" s="382">
        <f t="shared" si="26"/>
        <v>76458.375</v>
      </c>
      <c r="AU23" s="39">
        <f t="shared" si="54"/>
        <v>6674.9375</v>
      </c>
      <c r="AV23" s="39">
        <f t="shared" si="54"/>
        <v>6674.9375</v>
      </c>
      <c r="AW23" s="39">
        <f t="shared" si="54"/>
        <v>6674.9375</v>
      </c>
      <c r="AX23" s="39">
        <f t="shared" si="54"/>
        <v>6674.9375</v>
      </c>
      <c r="AY23" s="39">
        <f t="shared" si="54"/>
        <v>6674.9375</v>
      </c>
      <c r="AZ23" s="39">
        <f t="shared" si="54"/>
        <v>6674.9375</v>
      </c>
      <c r="BA23" s="39">
        <f t="shared" si="54"/>
        <v>6674.9375</v>
      </c>
      <c r="BB23" s="39">
        <f t="shared" si="54"/>
        <v>6674.9375</v>
      </c>
      <c r="BC23" s="39">
        <f t="shared" si="54"/>
        <v>6674.9375</v>
      </c>
      <c r="BD23" s="39">
        <f t="shared" si="54"/>
        <v>6674.9375</v>
      </c>
      <c r="BE23" s="39">
        <f t="shared" si="54"/>
        <v>6674.9375</v>
      </c>
      <c r="BF23" s="39">
        <f t="shared" si="54"/>
        <v>6674.9375</v>
      </c>
      <c r="BG23" s="382">
        <f t="shared" si="28"/>
        <v>80099.25</v>
      </c>
      <c r="BH23" s="39">
        <f>$F23*BH$8</f>
        <v>7281.75</v>
      </c>
      <c r="BI23" s="39">
        <f t="shared" si="55"/>
        <v>7281.75</v>
      </c>
      <c r="BJ23" s="39">
        <f t="shared" si="55"/>
        <v>7281.75</v>
      </c>
      <c r="BK23" s="39">
        <f t="shared" si="55"/>
        <v>7281.75</v>
      </c>
      <c r="BL23" s="39">
        <f t="shared" si="55"/>
        <v>7281.75</v>
      </c>
      <c r="BM23" s="39">
        <f t="shared" si="55"/>
        <v>7281.75</v>
      </c>
      <c r="BN23" s="39">
        <f t="shared" si="55"/>
        <v>7281.75</v>
      </c>
      <c r="BO23" s="39">
        <f t="shared" si="55"/>
        <v>7281.75</v>
      </c>
      <c r="BP23" s="39">
        <f t="shared" si="55"/>
        <v>7281.75</v>
      </c>
      <c r="BQ23" s="39">
        <f t="shared" si="55"/>
        <v>7281.75</v>
      </c>
      <c r="BR23" s="39">
        <f t="shared" si="55"/>
        <v>7281.75</v>
      </c>
      <c r="BS23" s="39">
        <f t="shared" si="55"/>
        <v>7281.75</v>
      </c>
      <c r="BT23" s="381">
        <f t="shared" si="30"/>
        <v>87381</v>
      </c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41"/>
      <c r="DV23" s="41"/>
      <c r="DW23" s="41"/>
      <c r="DX23" s="41"/>
      <c r="DY23" s="41"/>
      <c r="DZ23" s="41"/>
      <c r="EA23" s="41"/>
      <c r="EB23" s="41"/>
      <c r="EC23" s="41"/>
      <c r="ED23" s="41"/>
      <c r="EE23" s="41"/>
      <c r="EF23" s="41"/>
      <c r="EG23" s="41"/>
      <c r="EH23" s="41"/>
      <c r="EI23" s="41"/>
      <c r="EJ23" s="41"/>
      <c r="EK23" s="41"/>
      <c r="EL23" s="41"/>
      <c r="EM23" s="41"/>
      <c r="EN23" s="41"/>
      <c r="EO23" s="41"/>
      <c r="EP23" s="41"/>
      <c r="EQ23" s="41"/>
      <c r="ER23" s="41"/>
      <c r="ES23" s="41"/>
      <c r="ET23" s="41"/>
      <c r="EU23" s="41"/>
      <c r="EV23" s="41"/>
      <c r="EW23" s="41"/>
      <c r="EX23" s="41"/>
      <c r="EY23" s="41"/>
      <c r="EZ23" s="41"/>
      <c r="FA23" s="41"/>
      <c r="FB23" s="41"/>
      <c r="FC23" s="41"/>
      <c r="FD23" s="41"/>
      <c r="FE23" s="41"/>
      <c r="FF23" s="41"/>
      <c r="FG23" s="41"/>
      <c r="FH23" s="41"/>
      <c r="FI23" s="41"/>
      <c r="FJ23" s="41"/>
      <c r="FK23" s="41"/>
      <c r="FL23" s="41"/>
      <c r="FM23" s="41"/>
      <c r="FN23" s="41"/>
      <c r="FO23" s="41"/>
      <c r="FP23" s="41"/>
      <c r="FQ23" s="41"/>
      <c r="FR23" s="41"/>
      <c r="FS23" s="41"/>
      <c r="FT23" s="41"/>
      <c r="FU23" s="41"/>
      <c r="FV23" s="41"/>
      <c r="FW23" s="41"/>
      <c r="FX23" s="41"/>
      <c r="FY23" s="41"/>
      <c r="FZ23" s="41"/>
      <c r="GA23" s="41"/>
      <c r="GB23" s="41"/>
      <c r="GC23" s="41"/>
      <c r="GD23" s="41"/>
      <c r="GE23" s="41"/>
      <c r="GF23" s="41"/>
      <c r="GG23" s="41"/>
      <c r="GH23" s="41"/>
      <c r="GI23" s="41"/>
      <c r="GJ23" s="41"/>
      <c r="GK23" s="41"/>
      <c r="GL23" s="41"/>
      <c r="GM23" s="41"/>
      <c r="GN23" s="41"/>
      <c r="GO23" s="41"/>
      <c r="GP23" s="41"/>
      <c r="GQ23" s="41"/>
      <c r="GR23" s="41"/>
      <c r="GS23" s="41"/>
      <c r="GT23" s="41"/>
      <c r="GU23" s="41"/>
      <c r="GV23" s="41"/>
      <c r="GW23" s="41"/>
      <c r="GX23" s="41"/>
      <c r="GY23" s="41"/>
      <c r="GZ23" s="41"/>
      <c r="HA23" s="41"/>
      <c r="HB23" s="41"/>
      <c r="HC23" s="41"/>
      <c r="HD23" s="41"/>
      <c r="HE23" s="41"/>
      <c r="HF23" s="41"/>
      <c r="HG23" s="41"/>
      <c r="HH23" s="41"/>
      <c r="HI23" s="41"/>
      <c r="HJ23" s="41"/>
      <c r="HK23" s="41"/>
      <c r="HL23" s="41"/>
      <c r="HM23" s="41"/>
      <c r="HN23" s="41"/>
      <c r="HO23" s="41"/>
      <c r="HP23" s="41"/>
      <c r="HQ23" s="41"/>
      <c r="HR23" s="41"/>
      <c r="HS23" s="41"/>
      <c r="HT23" s="41"/>
      <c r="HU23" s="41"/>
      <c r="HV23" s="41"/>
      <c r="HW23" s="41"/>
      <c r="HX23" s="41"/>
      <c r="HY23" s="41"/>
      <c r="HZ23" s="41"/>
      <c r="IA23" s="41"/>
      <c r="IB23" s="41"/>
      <c r="IC23" s="41"/>
      <c r="ID23" s="41"/>
      <c r="IE23" s="41"/>
      <c r="IF23" s="41"/>
      <c r="IG23" s="41"/>
      <c r="IH23" s="41"/>
      <c r="II23" s="41"/>
      <c r="IJ23" s="41"/>
      <c r="IK23" s="41"/>
      <c r="IL23" s="41"/>
      <c r="IM23" s="41"/>
      <c r="IN23" s="41"/>
      <c r="IO23" s="41"/>
      <c r="IP23" s="41"/>
      <c r="IQ23" s="41"/>
      <c r="IR23" s="41"/>
      <c r="IS23" s="41"/>
      <c r="IT23" s="41"/>
      <c r="IU23" s="41"/>
    </row>
    <row r="24" spans="1:255" x14ac:dyDescent="0.2">
      <c r="A24" s="188" t="s">
        <v>244</v>
      </c>
      <c r="B24" s="712">
        <v>4.0000000000000001E-3</v>
      </c>
      <c r="C24" s="712">
        <v>4.0000000000000001E-3</v>
      </c>
      <c r="D24" s="712">
        <v>4.0000000000000001E-3</v>
      </c>
      <c r="E24" s="712">
        <v>4.0000000000000001E-3</v>
      </c>
      <c r="F24" s="712">
        <v>4.0000000000000001E-3</v>
      </c>
      <c r="G24" s="244" t="s">
        <v>441</v>
      </c>
      <c r="H24" s="39">
        <f t="shared" ref="H24:Q24" si="56">$B24*H$8</f>
        <v>3098.85</v>
      </c>
      <c r="I24" s="39">
        <f t="shared" si="56"/>
        <v>3098.85</v>
      </c>
      <c r="J24" s="39">
        <f t="shared" si="56"/>
        <v>3098.85</v>
      </c>
      <c r="K24" s="39">
        <f t="shared" si="56"/>
        <v>3098.85</v>
      </c>
      <c r="L24" s="39">
        <f t="shared" si="56"/>
        <v>3098.85</v>
      </c>
      <c r="M24" s="39">
        <f t="shared" si="56"/>
        <v>3098.85</v>
      </c>
      <c r="N24" s="39">
        <f t="shared" si="56"/>
        <v>3098.85</v>
      </c>
      <c r="O24" s="39">
        <f t="shared" si="56"/>
        <v>3098.85</v>
      </c>
      <c r="P24" s="39">
        <f t="shared" si="56"/>
        <v>3098.85</v>
      </c>
      <c r="Q24" s="39">
        <f t="shared" si="56"/>
        <v>3098.85</v>
      </c>
      <c r="R24" s="39">
        <f>+L24</f>
        <v>3098.85</v>
      </c>
      <c r="S24" s="39">
        <f>+M24</f>
        <v>3098.85</v>
      </c>
      <c r="T24" s="381">
        <f t="shared" si="20"/>
        <v>37186.19999999999</v>
      </c>
      <c r="U24" s="39">
        <f>+$C24*U8</f>
        <v>3271.0083333333332</v>
      </c>
      <c r="V24" s="39">
        <f t="shared" ref="V24:AF24" si="57">+$C24*V8</f>
        <v>3271.0083333333332</v>
      </c>
      <c r="W24" s="39">
        <f t="shared" si="57"/>
        <v>3271.0083333333332</v>
      </c>
      <c r="X24" s="39">
        <f t="shared" si="57"/>
        <v>3271.0083333333332</v>
      </c>
      <c r="Y24" s="39">
        <f t="shared" si="57"/>
        <v>3271.0083333333332</v>
      </c>
      <c r="Z24" s="39">
        <f t="shared" si="57"/>
        <v>3271.0083333333332</v>
      </c>
      <c r="AA24" s="39">
        <f t="shared" si="57"/>
        <v>3271.0083333333332</v>
      </c>
      <c r="AB24" s="39">
        <f t="shared" si="57"/>
        <v>3271.0083333333332</v>
      </c>
      <c r="AC24" s="39">
        <f t="shared" si="57"/>
        <v>3271.0083333333332</v>
      </c>
      <c r="AD24" s="39">
        <f t="shared" si="57"/>
        <v>3271.0083333333332</v>
      </c>
      <c r="AE24" s="39">
        <f t="shared" si="57"/>
        <v>3271.0083333333332</v>
      </c>
      <c r="AF24" s="39">
        <f t="shared" si="57"/>
        <v>3271.0083333333332</v>
      </c>
      <c r="AG24" s="381">
        <f t="shared" si="23"/>
        <v>39252.099999999991</v>
      </c>
      <c r="AH24" s="39">
        <f t="shared" ref="AH24:AS24" si="58">$D24*AH$8</f>
        <v>3640.875</v>
      </c>
      <c r="AI24" s="39">
        <f t="shared" si="58"/>
        <v>3640.875</v>
      </c>
      <c r="AJ24" s="39">
        <f t="shared" si="58"/>
        <v>3640.875</v>
      </c>
      <c r="AK24" s="39">
        <f t="shared" si="58"/>
        <v>3640.875</v>
      </c>
      <c r="AL24" s="39">
        <f t="shared" si="58"/>
        <v>3640.875</v>
      </c>
      <c r="AM24" s="39">
        <f t="shared" si="58"/>
        <v>3640.875</v>
      </c>
      <c r="AN24" s="39">
        <f t="shared" si="58"/>
        <v>3640.875</v>
      </c>
      <c r="AO24" s="39">
        <f t="shared" si="58"/>
        <v>3640.875</v>
      </c>
      <c r="AP24" s="39">
        <f t="shared" si="58"/>
        <v>3640.875</v>
      </c>
      <c r="AQ24" s="39">
        <f t="shared" si="58"/>
        <v>3640.875</v>
      </c>
      <c r="AR24" s="39">
        <f t="shared" si="58"/>
        <v>3640.875</v>
      </c>
      <c r="AS24" s="39">
        <f t="shared" si="58"/>
        <v>3640.875</v>
      </c>
      <c r="AT24" s="382">
        <f t="shared" si="26"/>
        <v>43690.5</v>
      </c>
      <c r="AU24" s="39">
        <f>+$E24*AU8</f>
        <v>3814.25</v>
      </c>
      <c r="AV24" s="39">
        <f>+$E24*AV8</f>
        <v>3814.25</v>
      </c>
      <c r="AW24" s="39">
        <f>+AV24</f>
        <v>3814.25</v>
      </c>
      <c r="AX24" s="39">
        <f>+$E24*AX8</f>
        <v>3814.25</v>
      </c>
      <c r="AY24" s="39">
        <f t="shared" ref="AY24:BS24" si="59">+$E24*AY8</f>
        <v>3814.25</v>
      </c>
      <c r="AZ24" s="39">
        <f t="shared" si="59"/>
        <v>3814.25</v>
      </c>
      <c r="BA24" s="39">
        <f t="shared" si="59"/>
        <v>3814.25</v>
      </c>
      <c r="BB24" s="39">
        <f t="shared" si="59"/>
        <v>3814.25</v>
      </c>
      <c r="BC24" s="39">
        <f t="shared" si="59"/>
        <v>3814.25</v>
      </c>
      <c r="BD24" s="39">
        <f t="shared" si="59"/>
        <v>3814.25</v>
      </c>
      <c r="BE24" s="39">
        <f t="shared" si="59"/>
        <v>3814.25</v>
      </c>
      <c r="BF24" s="39">
        <f t="shared" si="59"/>
        <v>3814.25</v>
      </c>
      <c r="BG24" s="382">
        <f t="shared" si="28"/>
        <v>45771</v>
      </c>
      <c r="BH24" s="39">
        <f t="shared" si="59"/>
        <v>4161</v>
      </c>
      <c r="BI24" s="39">
        <f t="shared" si="59"/>
        <v>4161</v>
      </c>
      <c r="BJ24" s="39">
        <f t="shared" si="59"/>
        <v>4161</v>
      </c>
      <c r="BK24" s="39">
        <f t="shared" si="59"/>
        <v>4161</v>
      </c>
      <c r="BL24" s="39">
        <f t="shared" si="59"/>
        <v>4161</v>
      </c>
      <c r="BM24" s="39">
        <f t="shared" si="59"/>
        <v>4161</v>
      </c>
      <c r="BN24" s="39">
        <f t="shared" si="59"/>
        <v>4161</v>
      </c>
      <c r="BO24" s="39">
        <f t="shared" si="59"/>
        <v>4161</v>
      </c>
      <c r="BP24" s="39">
        <f t="shared" si="59"/>
        <v>4161</v>
      </c>
      <c r="BQ24" s="39">
        <f t="shared" si="59"/>
        <v>4161</v>
      </c>
      <c r="BR24" s="39">
        <f t="shared" si="59"/>
        <v>4161</v>
      </c>
      <c r="BS24" s="39">
        <f t="shared" si="59"/>
        <v>4161</v>
      </c>
      <c r="BT24" s="381">
        <f t="shared" si="30"/>
        <v>49932</v>
      </c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  <c r="FF24" s="41"/>
      <c r="FG24" s="41"/>
      <c r="FH24" s="41"/>
      <c r="FI24" s="41"/>
      <c r="FJ24" s="41"/>
      <c r="FK24" s="41"/>
      <c r="FL24" s="41"/>
      <c r="FM24" s="41"/>
      <c r="FN24" s="41"/>
      <c r="FO24" s="41"/>
      <c r="FP24" s="41"/>
      <c r="FQ24" s="41"/>
      <c r="FR24" s="41"/>
      <c r="FS24" s="41"/>
      <c r="FT24" s="41"/>
      <c r="FU24" s="41"/>
      <c r="FV24" s="41"/>
      <c r="FW24" s="41"/>
      <c r="FX24" s="41"/>
      <c r="FY24" s="41"/>
      <c r="FZ24" s="41"/>
      <c r="GA24" s="41"/>
      <c r="GB24" s="41"/>
      <c r="GC24" s="41"/>
      <c r="GD24" s="41"/>
      <c r="GE24" s="41"/>
      <c r="GF24" s="41"/>
      <c r="GG24" s="41"/>
      <c r="GH24" s="41"/>
      <c r="GI24" s="41"/>
      <c r="GJ24" s="41"/>
      <c r="GK24" s="41"/>
      <c r="GL24" s="41"/>
      <c r="GM24" s="41"/>
      <c r="GN24" s="41"/>
      <c r="GO24" s="41"/>
      <c r="GP24" s="41"/>
      <c r="GQ24" s="41"/>
      <c r="GR24" s="41"/>
      <c r="GS24" s="41"/>
      <c r="GT24" s="41"/>
      <c r="GU24" s="41"/>
      <c r="GV24" s="41"/>
      <c r="GW24" s="41"/>
      <c r="GX24" s="41"/>
      <c r="GY24" s="41"/>
      <c r="GZ24" s="41"/>
      <c r="HA24" s="41"/>
      <c r="HB24" s="41"/>
      <c r="HC24" s="41"/>
      <c r="HD24" s="41"/>
      <c r="HE24" s="41"/>
      <c r="HF24" s="41"/>
      <c r="HG24" s="41"/>
      <c r="HH24" s="41"/>
      <c r="HI24" s="41"/>
      <c r="HJ24" s="41"/>
      <c r="HK24" s="41"/>
      <c r="HL24" s="41"/>
      <c r="HM24" s="41"/>
      <c r="HN24" s="41"/>
      <c r="HO24" s="41"/>
      <c r="HP24" s="41"/>
      <c r="HQ24" s="41"/>
      <c r="HR24" s="41"/>
      <c r="HS24" s="41"/>
      <c r="HT24" s="41"/>
      <c r="HU24" s="41"/>
      <c r="HV24" s="41"/>
      <c r="HW24" s="41"/>
      <c r="HX24" s="41"/>
      <c r="HY24" s="41"/>
      <c r="HZ24" s="41"/>
      <c r="IA24" s="41"/>
      <c r="IB24" s="41"/>
      <c r="IC24" s="41"/>
      <c r="ID24" s="41"/>
      <c r="IE24" s="41"/>
      <c r="IF24" s="41"/>
      <c r="IG24" s="41"/>
      <c r="IH24" s="41"/>
      <c r="II24" s="41"/>
      <c r="IJ24" s="41"/>
      <c r="IK24" s="41"/>
      <c r="IL24" s="41"/>
      <c r="IM24" s="41"/>
      <c r="IN24" s="41"/>
      <c r="IO24" s="41"/>
      <c r="IP24" s="41"/>
      <c r="IQ24" s="41"/>
      <c r="IR24" s="41"/>
      <c r="IS24" s="41"/>
      <c r="IT24" s="41"/>
      <c r="IU24" s="41"/>
    </row>
    <row r="25" spans="1:255" x14ac:dyDescent="0.2">
      <c r="A25" s="188" t="s">
        <v>245</v>
      </c>
      <c r="B25" s="857">
        <v>40</v>
      </c>
      <c r="C25" s="857">
        <v>40</v>
      </c>
      <c r="D25" s="857">
        <v>40</v>
      </c>
      <c r="E25" s="857">
        <v>40</v>
      </c>
      <c r="F25" s="857">
        <v>40</v>
      </c>
      <c r="G25" s="244" t="s">
        <v>442</v>
      </c>
      <c r="H25" s="39">
        <f>+$B$25*H7</f>
        <v>21900</v>
      </c>
      <c r="I25" s="39">
        <f>+$B$25*I7</f>
        <v>21900</v>
      </c>
      <c r="J25" s="39">
        <f>+$B$25*J7</f>
        <v>21900</v>
      </c>
      <c r="K25" s="39">
        <f t="shared" ref="K25:S25" si="60">+$B$25*K7</f>
        <v>21900</v>
      </c>
      <c r="L25" s="39">
        <f t="shared" si="60"/>
        <v>21900</v>
      </c>
      <c r="M25" s="39">
        <f t="shared" si="60"/>
        <v>21900</v>
      </c>
      <c r="N25" s="39">
        <f t="shared" si="60"/>
        <v>21900</v>
      </c>
      <c r="O25" s="39">
        <f t="shared" si="60"/>
        <v>21900</v>
      </c>
      <c r="P25" s="39">
        <f t="shared" si="60"/>
        <v>21900</v>
      </c>
      <c r="Q25" s="39">
        <f t="shared" si="60"/>
        <v>21900</v>
      </c>
      <c r="R25" s="39">
        <f t="shared" si="60"/>
        <v>21900</v>
      </c>
      <c r="S25" s="39">
        <f t="shared" si="60"/>
        <v>21900</v>
      </c>
      <c r="T25" s="381">
        <f>SUM(H25:S25)</f>
        <v>262800</v>
      </c>
      <c r="U25" s="39">
        <f>+B25*U7</f>
        <v>23116.666666666664</v>
      </c>
      <c r="V25" s="39">
        <f>+B25*V7</f>
        <v>23116.666666666664</v>
      </c>
      <c r="W25" s="39">
        <f>+B25*W7</f>
        <v>23116.666666666664</v>
      </c>
      <c r="X25" s="39">
        <f>+B25*X7</f>
        <v>23116.666666666664</v>
      </c>
      <c r="Y25" s="39">
        <f>+B25*Y7</f>
        <v>23116.666666666664</v>
      </c>
      <c r="Z25" s="39">
        <f>+B25*Z7</f>
        <v>23116.666666666664</v>
      </c>
      <c r="AA25" s="39">
        <f>+B25*AA7</f>
        <v>23116.666666666664</v>
      </c>
      <c r="AB25" s="39">
        <f>+B25*AB7</f>
        <v>23116.666666666664</v>
      </c>
      <c r="AC25" s="39">
        <f>+B25*AC7</f>
        <v>23116.666666666664</v>
      </c>
      <c r="AD25" s="39">
        <f>+B25*AD7</f>
        <v>23116.666666666664</v>
      </c>
      <c r="AE25" s="39">
        <f>+B25*AE7</f>
        <v>23116.666666666664</v>
      </c>
      <c r="AF25" s="39">
        <f>+B25*AF7</f>
        <v>23116.666666666664</v>
      </c>
      <c r="AG25" s="381">
        <f t="shared" si="23"/>
        <v>277399.99999999994</v>
      </c>
      <c r="AH25" s="39">
        <f>+$D25*AH7</f>
        <v>25550</v>
      </c>
      <c r="AI25" s="39">
        <f t="shared" ref="AI25:AS25" si="61">+$D25*AI7</f>
        <v>25550</v>
      </c>
      <c r="AJ25" s="39">
        <f t="shared" si="61"/>
        <v>25550</v>
      </c>
      <c r="AK25" s="39">
        <f t="shared" si="61"/>
        <v>25550</v>
      </c>
      <c r="AL25" s="39">
        <f t="shared" si="61"/>
        <v>25550</v>
      </c>
      <c r="AM25" s="39">
        <f t="shared" si="61"/>
        <v>25550</v>
      </c>
      <c r="AN25" s="39">
        <f t="shared" si="61"/>
        <v>25550</v>
      </c>
      <c r="AO25" s="39">
        <f t="shared" si="61"/>
        <v>25550</v>
      </c>
      <c r="AP25" s="39">
        <f t="shared" si="61"/>
        <v>25550</v>
      </c>
      <c r="AQ25" s="39">
        <f t="shared" si="61"/>
        <v>25550</v>
      </c>
      <c r="AR25" s="39">
        <f t="shared" si="61"/>
        <v>25550</v>
      </c>
      <c r="AS25" s="39">
        <f t="shared" si="61"/>
        <v>25550</v>
      </c>
      <c r="AT25" s="381">
        <f t="shared" si="26"/>
        <v>306600</v>
      </c>
      <c r="AU25" s="39">
        <f>$E25*AU$7</f>
        <v>26766.666666666664</v>
      </c>
      <c r="AV25" s="39">
        <f t="shared" ref="AV25:BF25" si="62">$E25*AV$7</f>
        <v>26766.666666666664</v>
      </c>
      <c r="AW25" s="39">
        <f t="shared" si="62"/>
        <v>26766.666666666664</v>
      </c>
      <c r="AX25" s="39">
        <f t="shared" si="62"/>
        <v>26766.666666666664</v>
      </c>
      <c r="AY25" s="39">
        <f>+$E25*AY7</f>
        <v>26766.666666666664</v>
      </c>
      <c r="AZ25" s="39">
        <f>+$E25*AZ7</f>
        <v>26766.666666666664</v>
      </c>
      <c r="BA25" s="39">
        <f t="shared" si="62"/>
        <v>26766.666666666664</v>
      </c>
      <c r="BB25" s="39">
        <f t="shared" si="62"/>
        <v>26766.666666666664</v>
      </c>
      <c r="BC25" s="39">
        <f t="shared" si="62"/>
        <v>26766.666666666664</v>
      </c>
      <c r="BD25" s="39">
        <f t="shared" si="62"/>
        <v>26766.666666666664</v>
      </c>
      <c r="BE25" s="39">
        <f t="shared" si="62"/>
        <v>26766.666666666664</v>
      </c>
      <c r="BF25" s="39">
        <f t="shared" si="62"/>
        <v>26766.666666666664</v>
      </c>
      <c r="BG25" s="381">
        <f t="shared" si="28"/>
        <v>321200</v>
      </c>
      <c r="BH25" s="39">
        <f t="shared" ref="BH25:BS25" si="63">$F25*BH$7</f>
        <v>29200</v>
      </c>
      <c r="BI25" s="39">
        <f t="shared" si="63"/>
        <v>29200</v>
      </c>
      <c r="BJ25" s="39">
        <f t="shared" si="63"/>
        <v>29200</v>
      </c>
      <c r="BK25" s="39">
        <f t="shared" si="63"/>
        <v>29200</v>
      </c>
      <c r="BL25" s="39">
        <f t="shared" si="63"/>
        <v>29200</v>
      </c>
      <c r="BM25" s="39">
        <f t="shared" si="63"/>
        <v>29200</v>
      </c>
      <c r="BN25" s="39">
        <f t="shared" si="63"/>
        <v>29200</v>
      </c>
      <c r="BO25" s="39">
        <f t="shared" si="63"/>
        <v>29200</v>
      </c>
      <c r="BP25" s="39">
        <f t="shared" si="63"/>
        <v>29200</v>
      </c>
      <c r="BQ25" s="39">
        <f t="shared" si="63"/>
        <v>29200</v>
      </c>
      <c r="BR25" s="39">
        <f t="shared" si="63"/>
        <v>29200</v>
      </c>
      <c r="BS25" s="39">
        <f t="shared" si="63"/>
        <v>29200</v>
      </c>
      <c r="BT25" s="381">
        <f t="shared" si="30"/>
        <v>350400</v>
      </c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  <c r="FF25" s="41"/>
      <c r="FG25" s="41"/>
      <c r="FH25" s="41"/>
      <c r="FI25" s="41"/>
      <c r="FJ25" s="41"/>
      <c r="FK25" s="41"/>
      <c r="FL25" s="41"/>
      <c r="FM25" s="41"/>
      <c r="FN25" s="41"/>
      <c r="FO25" s="41"/>
      <c r="FP25" s="41"/>
      <c r="FQ25" s="41"/>
      <c r="FR25" s="41"/>
      <c r="FS25" s="41"/>
      <c r="FT25" s="41"/>
      <c r="FU25" s="41"/>
      <c r="FV25" s="41"/>
      <c r="FW25" s="41"/>
      <c r="FX25" s="41"/>
      <c r="FY25" s="41"/>
      <c r="FZ25" s="41"/>
      <c r="GA25" s="41"/>
      <c r="GB25" s="41"/>
      <c r="GC25" s="41"/>
      <c r="GD25" s="41"/>
      <c r="GE25" s="41"/>
      <c r="GF25" s="41"/>
      <c r="GG25" s="41"/>
      <c r="GH25" s="41"/>
      <c r="GI25" s="41"/>
      <c r="GJ25" s="41"/>
      <c r="GK25" s="41"/>
      <c r="GL25" s="41"/>
      <c r="GM25" s="41"/>
      <c r="GN25" s="41"/>
      <c r="GO25" s="41"/>
      <c r="GP25" s="41"/>
      <c r="GQ25" s="41"/>
      <c r="GR25" s="41"/>
      <c r="GS25" s="41"/>
      <c r="GT25" s="41"/>
      <c r="GU25" s="41"/>
      <c r="GV25" s="41"/>
      <c r="GW25" s="41"/>
      <c r="GX25" s="41"/>
      <c r="GY25" s="41"/>
      <c r="GZ25" s="41"/>
      <c r="HA25" s="41"/>
      <c r="HB25" s="41"/>
      <c r="HC25" s="41"/>
      <c r="HD25" s="41"/>
      <c r="HE25" s="41"/>
      <c r="HF25" s="41"/>
      <c r="HG25" s="41"/>
      <c r="HH25" s="41"/>
      <c r="HI25" s="41"/>
      <c r="HJ25" s="41"/>
      <c r="HK25" s="41"/>
      <c r="HL25" s="41"/>
      <c r="HM25" s="41"/>
      <c r="HN25" s="41"/>
      <c r="HO25" s="41"/>
      <c r="HP25" s="41"/>
      <c r="HQ25" s="41"/>
      <c r="HR25" s="41"/>
      <c r="HS25" s="41"/>
      <c r="HT25" s="41"/>
      <c r="HU25" s="41"/>
      <c r="HV25" s="41"/>
      <c r="HW25" s="41"/>
      <c r="HX25" s="41"/>
      <c r="HY25" s="41"/>
      <c r="HZ25" s="41"/>
      <c r="IA25" s="41"/>
      <c r="IB25" s="41"/>
      <c r="IC25" s="41"/>
      <c r="ID25" s="41"/>
      <c r="IE25" s="41"/>
      <c r="IF25" s="41"/>
      <c r="IG25" s="41"/>
      <c r="IH25" s="41"/>
      <c r="II25" s="41"/>
      <c r="IJ25" s="41"/>
      <c r="IK25" s="41"/>
      <c r="IL25" s="41"/>
      <c r="IM25" s="41"/>
      <c r="IN25" s="41"/>
      <c r="IO25" s="41"/>
      <c r="IP25" s="41"/>
      <c r="IQ25" s="41"/>
      <c r="IR25" s="41"/>
      <c r="IS25" s="41"/>
      <c r="IT25" s="41"/>
      <c r="IU25" s="41"/>
    </row>
    <row r="26" spans="1:255" x14ac:dyDescent="0.2">
      <c r="A26" s="188" t="s">
        <v>246</v>
      </c>
      <c r="B26" s="713">
        <v>912.5</v>
      </c>
      <c r="C26" s="713">
        <v>912.5</v>
      </c>
      <c r="D26" s="713">
        <v>912.5</v>
      </c>
      <c r="E26" s="713">
        <v>912.5</v>
      </c>
      <c r="F26" s="713">
        <v>912.5</v>
      </c>
      <c r="G26" s="244" t="s">
        <v>443</v>
      </c>
      <c r="H26" s="39">
        <f>+$B$26</f>
        <v>912.5</v>
      </c>
      <c r="I26" s="39">
        <f>+$B$26</f>
        <v>912.5</v>
      </c>
      <c r="J26" s="39">
        <f t="shared" ref="J26:S26" si="64">+$B$26</f>
        <v>912.5</v>
      </c>
      <c r="K26" s="39">
        <f t="shared" si="64"/>
        <v>912.5</v>
      </c>
      <c r="L26" s="39">
        <f t="shared" si="64"/>
        <v>912.5</v>
      </c>
      <c r="M26" s="39">
        <f t="shared" si="64"/>
        <v>912.5</v>
      </c>
      <c r="N26" s="39">
        <f t="shared" si="64"/>
        <v>912.5</v>
      </c>
      <c r="O26" s="39">
        <f t="shared" si="64"/>
        <v>912.5</v>
      </c>
      <c r="P26" s="39">
        <f t="shared" si="64"/>
        <v>912.5</v>
      </c>
      <c r="Q26" s="39">
        <f t="shared" si="64"/>
        <v>912.5</v>
      </c>
      <c r="R26" s="39">
        <f t="shared" si="64"/>
        <v>912.5</v>
      </c>
      <c r="S26" s="39">
        <f t="shared" si="64"/>
        <v>912.5</v>
      </c>
      <c r="T26" s="381">
        <f t="shared" si="20"/>
        <v>10950</v>
      </c>
      <c r="U26" s="39">
        <f t="shared" ref="U26:Y27" si="65">+O26</f>
        <v>912.5</v>
      </c>
      <c r="V26" s="39">
        <f t="shared" si="65"/>
        <v>912.5</v>
      </c>
      <c r="W26" s="39">
        <f t="shared" si="65"/>
        <v>912.5</v>
      </c>
      <c r="X26" s="39">
        <f t="shared" si="65"/>
        <v>912.5</v>
      </c>
      <c r="Y26" s="39">
        <f t="shared" si="65"/>
        <v>912.5</v>
      </c>
      <c r="Z26" s="39">
        <f>+Y26</f>
        <v>912.5</v>
      </c>
      <c r="AA26" s="39">
        <f t="shared" ref="AA26:AF26" si="66">+U26</f>
        <v>912.5</v>
      </c>
      <c r="AB26" s="39">
        <f t="shared" si="66"/>
        <v>912.5</v>
      </c>
      <c r="AC26" s="39">
        <f t="shared" si="66"/>
        <v>912.5</v>
      </c>
      <c r="AD26" s="39">
        <f t="shared" si="66"/>
        <v>912.5</v>
      </c>
      <c r="AE26" s="39">
        <f t="shared" si="66"/>
        <v>912.5</v>
      </c>
      <c r="AF26" s="39">
        <f t="shared" si="66"/>
        <v>912.5</v>
      </c>
      <c r="AG26" s="381">
        <f t="shared" si="23"/>
        <v>10950</v>
      </c>
      <c r="AH26" s="39">
        <f t="shared" ref="AH26:AJ27" si="67">+D26</f>
        <v>912.5</v>
      </c>
      <c r="AI26" s="39">
        <f t="shared" si="67"/>
        <v>912.5</v>
      </c>
      <c r="AJ26" s="39">
        <f t="shared" si="67"/>
        <v>912.5</v>
      </c>
      <c r="AK26" s="39">
        <f>+AJ26</f>
        <v>912.5</v>
      </c>
      <c r="AL26" s="39">
        <f t="shared" ref="AL26:AS26" si="68">+H26</f>
        <v>912.5</v>
      </c>
      <c r="AM26" s="39">
        <f t="shared" si="68"/>
        <v>912.5</v>
      </c>
      <c r="AN26" s="39">
        <f t="shared" si="68"/>
        <v>912.5</v>
      </c>
      <c r="AO26" s="39">
        <f t="shared" si="68"/>
        <v>912.5</v>
      </c>
      <c r="AP26" s="39">
        <f t="shared" si="68"/>
        <v>912.5</v>
      </c>
      <c r="AQ26" s="39">
        <f t="shared" si="68"/>
        <v>912.5</v>
      </c>
      <c r="AR26" s="39">
        <f t="shared" si="68"/>
        <v>912.5</v>
      </c>
      <c r="AS26" s="39">
        <f t="shared" si="68"/>
        <v>912.5</v>
      </c>
      <c r="AT26" s="381">
        <f t="shared" si="26"/>
        <v>10950</v>
      </c>
      <c r="AU26" s="39">
        <f>+E26</f>
        <v>912.5</v>
      </c>
      <c r="AV26" s="39">
        <f t="shared" ref="AV26:BE26" si="69">+F26</f>
        <v>912.5</v>
      </c>
      <c r="AW26" s="39">
        <f>+AV26</f>
        <v>912.5</v>
      </c>
      <c r="AX26" s="39">
        <f t="shared" si="69"/>
        <v>912.5</v>
      </c>
      <c r="AY26" s="39">
        <f t="shared" si="69"/>
        <v>912.5</v>
      </c>
      <c r="AZ26" s="39">
        <f t="shared" si="69"/>
        <v>912.5</v>
      </c>
      <c r="BA26" s="39">
        <f t="shared" si="69"/>
        <v>912.5</v>
      </c>
      <c r="BB26" s="39">
        <f t="shared" si="69"/>
        <v>912.5</v>
      </c>
      <c r="BC26" s="39">
        <f t="shared" si="69"/>
        <v>912.5</v>
      </c>
      <c r="BD26" s="39">
        <f t="shared" si="69"/>
        <v>912.5</v>
      </c>
      <c r="BE26" s="39">
        <f t="shared" si="69"/>
        <v>912.5</v>
      </c>
      <c r="BF26" s="39">
        <f>+P26</f>
        <v>912.5</v>
      </c>
      <c r="BG26" s="381">
        <f t="shared" si="28"/>
        <v>10950</v>
      </c>
      <c r="BH26" s="39">
        <f>+F26</f>
        <v>912.5</v>
      </c>
      <c r="BI26" s="39">
        <f>+BH26</f>
        <v>912.5</v>
      </c>
      <c r="BJ26" s="39">
        <f t="shared" ref="BJ26:BS26" si="70">+H26</f>
        <v>912.5</v>
      </c>
      <c r="BK26" s="39">
        <f t="shared" si="70"/>
        <v>912.5</v>
      </c>
      <c r="BL26" s="39">
        <f t="shared" si="70"/>
        <v>912.5</v>
      </c>
      <c r="BM26" s="39">
        <f t="shared" si="70"/>
        <v>912.5</v>
      </c>
      <c r="BN26" s="39">
        <f t="shared" si="70"/>
        <v>912.5</v>
      </c>
      <c r="BO26" s="39">
        <f t="shared" si="70"/>
        <v>912.5</v>
      </c>
      <c r="BP26" s="39">
        <f t="shared" si="70"/>
        <v>912.5</v>
      </c>
      <c r="BQ26" s="39">
        <f t="shared" si="70"/>
        <v>912.5</v>
      </c>
      <c r="BR26" s="39">
        <f t="shared" si="70"/>
        <v>912.5</v>
      </c>
      <c r="BS26" s="39">
        <f t="shared" si="70"/>
        <v>912.5</v>
      </c>
      <c r="BT26" s="381">
        <f t="shared" si="30"/>
        <v>10950</v>
      </c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  <c r="FF26" s="41"/>
      <c r="FG26" s="41"/>
      <c r="FH26" s="41"/>
      <c r="FI26" s="41"/>
      <c r="FJ26" s="41"/>
      <c r="FK26" s="41"/>
      <c r="FL26" s="41"/>
      <c r="FM26" s="41"/>
      <c r="FN26" s="41"/>
      <c r="FO26" s="41"/>
      <c r="FP26" s="41"/>
      <c r="FQ26" s="41"/>
      <c r="FR26" s="41"/>
      <c r="FS26" s="41"/>
      <c r="FT26" s="41"/>
      <c r="FU26" s="41"/>
      <c r="FV26" s="41"/>
      <c r="FW26" s="41"/>
      <c r="FX26" s="41"/>
      <c r="FY26" s="41"/>
      <c r="FZ26" s="41"/>
      <c r="GA26" s="41"/>
      <c r="GB26" s="41"/>
      <c r="GC26" s="41"/>
      <c r="GD26" s="41"/>
      <c r="GE26" s="41"/>
      <c r="GF26" s="41"/>
      <c r="GG26" s="41"/>
      <c r="GH26" s="41"/>
      <c r="GI26" s="41"/>
      <c r="GJ26" s="41"/>
      <c r="GK26" s="41"/>
      <c r="GL26" s="41"/>
      <c r="GM26" s="41"/>
      <c r="GN26" s="41"/>
      <c r="GO26" s="41"/>
      <c r="GP26" s="41"/>
      <c r="GQ26" s="41"/>
      <c r="GR26" s="41"/>
      <c r="GS26" s="41"/>
      <c r="GT26" s="41"/>
      <c r="GU26" s="41"/>
      <c r="GV26" s="41"/>
      <c r="GW26" s="41"/>
      <c r="GX26" s="41"/>
      <c r="GY26" s="41"/>
      <c r="GZ26" s="41"/>
      <c r="HA26" s="41"/>
      <c r="HB26" s="41"/>
      <c r="HC26" s="41"/>
      <c r="HD26" s="41"/>
      <c r="HE26" s="41"/>
      <c r="HF26" s="41"/>
      <c r="HG26" s="41"/>
      <c r="HH26" s="41"/>
      <c r="HI26" s="41"/>
      <c r="HJ26" s="41"/>
      <c r="HK26" s="41"/>
      <c r="HL26" s="41"/>
      <c r="HM26" s="41"/>
      <c r="HN26" s="41"/>
      <c r="HO26" s="41"/>
      <c r="HP26" s="41"/>
      <c r="HQ26" s="41"/>
      <c r="HR26" s="41"/>
      <c r="HS26" s="41"/>
      <c r="HT26" s="41"/>
      <c r="HU26" s="41"/>
      <c r="HV26" s="41"/>
      <c r="HW26" s="41"/>
      <c r="HX26" s="41"/>
      <c r="HY26" s="41"/>
      <c r="HZ26" s="41"/>
      <c r="IA26" s="41"/>
      <c r="IB26" s="41"/>
      <c r="IC26" s="41"/>
      <c r="ID26" s="41"/>
      <c r="IE26" s="41"/>
      <c r="IF26" s="41"/>
      <c r="IG26" s="41"/>
      <c r="IH26" s="41"/>
      <c r="II26" s="41"/>
      <c r="IJ26" s="41"/>
      <c r="IK26" s="41"/>
      <c r="IL26" s="41"/>
      <c r="IM26" s="41"/>
      <c r="IN26" s="41"/>
      <c r="IO26" s="41"/>
      <c r="IP26" s="41"/>
      <c r="IQ26" s="41"/>
      <c r="IR26" s="41"/>
      <c r="IS26" s="41"/>
      <c r="IT26" s="41"/>
      <c r="IU26" s="41"/>
    </row>
    <row r="27" spans="1:255" x14ac:dyDescent="0.2">
      <c r="A27" s="188" t="s">
        <v>247</v>
      </c>
      <c r="B27" s="871">
        <v>15000</v>
      </c>
      <c r="C27" s="871">
        <v>15000</v>
      </c>
      <c r="D27" s="871">
        <f>+C27</f>
        <v>15000</v>
      </c>
      <c r="E27" s="871">
        <f>+D27</f>
        <v>15000</v>
      </c>
      <c r="F27" s="871">
        <f>+E27</f>
        <v>15000</v>
      </c>
      <c r="G27" s="244" t="s">
        <v>443</v>
      </c>
      <c r="H27" s="39">
        <f>+B27</f>
        <v>15000</v>
      </c>
      <c r="I27" s="39">
        <f>+H27</f>
        <v>15000</v>
      </c>
      <c r="J27" s="39">
        <f t="shared" ref="J27:S27" si="71">+I27</f>
        <v>15000</v>
      </c>
      <c r="K27" s="39">
        <f t="shared" si="71"/>
        <v>15000</v>
      </c>
      <c r="L27" s="39">
        <f t="shared" si="71"/>
        <v>15000</v>
      </c>
      <c r="M27" s="39">
        <f t="shared" si="71"/>
        <v>15000</v>
      </c>
      <c r="N27" s="39">
        <f t="shared" si="71"/>
        <v>15000</v>
      </c>
      <c r="O27" s="39">
        <f t="shared" si="71"/>
        <v>15000</v>
      </c>
      <c r="P27" s="39">
        <f t="shared" si="71"/>
        <v>15000</v>
      </c>
      <c r="Q27" s="39">
        <f t="shared" si="71"/>
        <v>15000</v>
      </c>
      <c r="R27" s="39">
        <f t="shared" si="71"/>
        <v>15000</v>
      </c>
      <c r="S27" s="39">
        <f t="shared" si="71"/>
        <v>15000</v>
      </c>
      <c r="T27" s="381">
        <f t="shared" si="20"/>
        <v>180000</v>
      </c>
      <c r="U27" s="39">
        <f t="shared" si="65"/>
        <v>15000</v>
      </c>
      <c r="V27" s="39">
        <f t="shared" si="65"/>
        <v>15000</v>
      </c>
      <c r="W27" s="39">
        <f t="shared" si="65"/>
        <v>15000</v>
      </c>
      <c r="X27" s="39">
        <f t="shared" si="65"/>
        <v>15000</v>
      </c>
      <c r="Y27" s="39">
        <f t="shared" si="65"/>
        <v>15000</v>
      </c>
      <c r="Z27" s="39">
        <f>+Y27</f>
        <v>15000</v>
      </c>
      <c r="AA27" s="39">
        <f t="shared" ref="AA27" si="72">+U27</f>
        <v>15000</v>
      </c>
      <c r="AB27" s="39">
        <f t="shared" ref="AB27" si="73">+V27</f>
        <v>15000</v>
      </c>
      <c r="AC27" s="39">
        <f t="shared" ref="AC27" si="74">+W27</f>
        <v>15000</v>
      </c>
      <c r="AD27" s="39">
        <f t="shared" ref="AD27" si="75">+X27</f>
        <v>15000</v>
      </c>
      <c r="AE27" s="39">
        <f t="shared" ref="AE27" si="76">+Y27</f>
        <v>15000</v>
      </c>
      <c r="AF27" s="39">
        <f t="shared" ref="AF27" si="77">+Z27</f>
        <v>15000</v>
      </c>
      <c r="AG27" s="381">
        <f t="shared" ref="AG27" si="78">SUM(U27:AF27)</f>
        <v>180000</v>
      </c>
      <c r="AH27" s="39">
        <f t="shared" si="67"/>
        <v>15000</v>
      </c>
      <c r="AI27" s="39">
        <f t="shared" si="67"/>
        <v>15000</v>
      </c>
      <c r="AJ27" s="39">
        <f t="shared" si="67"/>
        <v>15000</v>
      </c>
      <c r="AK27" s="39">
        <f>+AJ27</f>
        <v>15000</v>
      </c>
      <c r="AL27" s="39">
        <f t="shared" ref="AL27" si="79">+H27</f>
        <v>15000</v>
      </c>
      <c r="AM27" s="39">
        <f t="shared" ref="AM27" si="80">+I27</f>
        <v>15000</v>
      </c>
      <c r="AN27" s="39">
        <f t="shared" ref="AN27" si="81">+J27</f>
        <v>15000</v>
      </c>
      <c r="AO27" s="39">
        <f t="shared" ref="AO27" si="82">+K27</f>
        <v>15000</v>
      </c>
      <c r="AP27" s="39">
        <f t="shared" ref="AP27" si="83">+L27</f>
        <v>15000</v>
      </c>
      <c r="AQ27" s="39">
        <f t="shared" ref="AQ27" si="84">+M27</f>
        <v>15000</v>
      </c>
      <c r="AR27" s="39">
        <f t="shared" ref="AR27" si="85">+N27</f>
        <v>15000</v>
      </c>
      <c r="AS27" s="39">
        <f t="shared" ref="AS27" si="86">+O27</f>
        <v>15000</v>
      </c>
      <c r="AT27" s="381">
        <f t="shared" ref="AT27" si="87">SUM(AH27:AS27)</f>
        <v>180000</v>
      </c>
      <c r="AU27" s="39">
        <f>+E27</f>
        <v>15000</v>
      </c>
      <c r="AV27" s="39">
        <f t="shared" ref="AV27" si="88">+F27</f>
        <v>15000</v>
      </c>
      <c r="AW27" s="39">
        <f>+AV27</f>
        <v>15000</v>
      </c>
      <c r="AX27" s="39">
        <f t="shared" ref="AX27" si="89">+H27</f>
        <v>15000</v>
      </c>
      <c r="AY27" s="39">
        <f t="shared" ref="AY27" si="90">+I27</f>
        <v>15000</v>
      </c>
      <c r="AZ27" s="39">
        <f t="shared" ref="AZ27" si="91">+J27</f>
        <v>15000</v>
      </c>
      <c r="BA27" s="39">
        <f t="shared" ref="BA27" si="92">+K27</f>
        <v>15000</v>
      </c>
      <c r="BB27" s="39">
        <f t="shared" ref="BB27" si="93">+L27</f>
        <v>15000</v>
      </c>
      <c r="BC27" s="39">
        <f t="shared" ref="BC27" si="94">+M27</f>
        <v>15000</v>
      </c>
      <c r="BD27" s="39">
        <f t="shared" ref="BD27" si="95">+N27</f>
        <v>15000</v>
      </c>
      <c r="BE27" s="39">
        <f t="shared" ref="BE27" si="96">+O27</f>
        <v>15000</v>
      </c>
      <c r="BF27" s="39">
        <f>+P27</f>
        <v>15000</v>
      </c>
      <c r="BG27" s="381">
        <f t="shared" ref="BG27" si="97">SUM(AU27:BF27)</f>
        <v>180000</v>
      </c>
      <c r="BH27" s="39">
        <f>+F27</f>
        <v>15000</v>
      </c>
      <c r="BI27" s="39">
        <f>+BH27</f>
        <v>15000</v>
      </c>
      <c r="BJ27" s="39">
        <f t="shared" ref="BJ27" si="98">+H27</f>
        <v>15000</v>
      </c>
      <c r="BK27" s="39">
        <f t="shared" ref="BK27" si="99">+I27</f>
        <v>15000</v>
      </c>
      <c r="BL27" s="39">
        <f t="shared" ref="BL27" si="100">+J27</f>
        <v>15000</v>
      </c>
      <c r="BM27" s="39">
        <f t="shared" ref="BM27" si="101">+K27</f>
        <v>15000</v>
      </c>
      <c r="BN27" s="39">
        <f t="shared" ref="BN27" si="102">+L27</f>
        <v>15000</v>
      </c>
      <c r="BO27" s="39">
        <f t="shared" ref="BO27" si="103">+M27</f>
        <v>15000</v>
      </c>
      <c r="BP27" s="39">
        <f t="shared" ref="BP27" si="104">+N27</f>
        <v>15000</v>
      </c>
      <c r="BQ27" s="39">
        <f t="shared" ref="BQ27" si="105">+O27</f>
        <v>15000</v>
      </c>
      <c r="BR27" s="39">
        <f t="shared" ref="BR27" si="106">+P27</f>
        <v>15000</v>
      </c>
      <c r="BS27" s="39">
        <f t="shared" ref="BS27" si="107">+Q27</f>
        <v>15000</v>
      </c>
      <c r="BT27" s="381">
        <f t="shared" ref="BT27" si="108">SUM(BH27:BS27)</f>
        <v>180000</v>
      </c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  <c r="FF27" s="41"/>
      <c r="FG27" s="41"/>
      <c r="FH27" s="41"/>
      <c r="FI27" s="41"/>
      <c r="FJ27" s="41"/>
      <c r="FK27" s="41"/>
      <c r="FL27" s="41"/>
      <c r="FM27" s="41"/>
      <c r="FN27" s="41"/>
      <c r="FO27" s="41"/>
      <c r="FP27" s="41"/>
      <c r="FQ27" s="41"/>
      <c r="FR27" s="41"/>
      <c r="FS27" s="41"/>
      <c r="FT27" s="41"/>
      <c r="FU27" s="41"/>
      <c r="FV27" s="41"/>
      <c r="FW27" s="41"/>
      <c r="FX27" s="41"/>
      <c r="FY27" s="41"/>
      <c r="FZ27" s="41"/>
      <c r="GA27" s="41"/>
      <c r="GB27" s="41"/>
      <c r="GC27" s="41"/>
      <c r="GD27" s="41"/>
      <c r="GE27" s="41"/>
      <c r="GF27" s="41"/>
      <c r="GG27" s="41"/>
      <c r="GH27" s="41"/>
      <c r="GI27" s="41"/>
      <c r="GJ27" s="41"/>
      <c r="GK27" s="41"/>
      <c r="GL27" s="41"/>
      <c r="GM27" s="41"/>
      <c r="GN27" s="41"/>
      <c r="GO27" s="41"/>
      <c r="GP27" s="41"/>
      <c r="GQ27" s="41"/>
      <c r="GR27" s="41"/>
      <c r="GS27" s="41"/>
      <c r="GT27" s="41"/>
      <c r="GU27" s="41"/>
      <c r="GV27" s="41"/>
      <c r="GW27" s="41"/>
      <c r="GX27" s="41"/>
      <c r="GY27" s="41"/>
      <c r="GZ27" s="41"/>
      <c r="HA27" s="41"/>
      <c r="HB27" s="41"/>
      <c r="HC27" s="41"/>
      <c r="HD27" s="41"/>
      <c r="HE27" s="41"/>
      <c r="HF27" s="41"/>
      <c r="HG27" s="41"/>
      <c r="HH27" s="41"/>
      <c r="HI27" s="41"/>
      <c r="HJ27" s="41"/>
      <c r="HK27" s="41"/>
      <c r="HL27" s="41"/>
      <c r="HM27" s="41"/>
      <c r="HN27" s="41"/>
      <c r="HO27" s="41"/>
      <c r="HP27" s="41"/>
      <c r="HQ27" s="41"/>
      <c r="HR27" s="41"/>
      <c r="HS27" s="41"/>
      <c r="HT27" s="41"/>
      <c r="HU27" s="41"/>
      <c r="HV27" s="41"/>
      <c r="HW27" s="41"/>
      <c r="HX27" s="41"/>
      <c r="HY27" s="41"/>
      <c r="HZ27" s="41"/>
      <c r="IA27" s="41"/>
      <c r="IB27" s="41"/>
      <c r="IC27" s="41"/>
      <c r="ID27" s="41"/>
      <c r="IE27" s="41"/>
      <c r="IF27" s="41"/>
      <c r="IG27" s="41"/>
      <c r="IH27" s="41"/>
      <c r="II27" s="41"/>
      <c r="IJ27" s="41"/>
      <c r="IK27" s="41"/>
      <c r="IL27" s="41"/>
      <c r="IM27" s="41"/>
      <c r="IN27" s="41"/>
      <c r="IO27" s="41"/>
      <c r="IP27" s="41"/>
      <c r="IQ27" s="41"/>
      <c r="IR27" s="41"/>
      <c r="IS27" s="41"/>
      <c r="IT27" s="41"/>
      <c r="IU27" s="41"/>
    </row>
    <row r="28" spans="1:255" x14ac:dyDescent="0.2">
      <c r="A28" s="188" t="s">
        <v>248</v>
      </c>
      <c r="B28" s="712">
        <v>2.5000000000000001E-3</v>
      </c>
      <c r="C28" s="712">
        <v>2.5000000000000001E-3</v>
      </c>
      <c r="D28" s="712">
        <v>2.5000000000000001E-3</v>
      </c>
      <c r="E28" s="712">
        <v>2.5000000000000001E-3</v>
      </c>
      <c r="F28" s="712">
        <v>2.5000000000000001E-3</v>
      </c>
      <c r="G28" s="244" t="s">
        <v>441</v>
      </c>
      <c r="H28" s="39">
        <f>+B28*H8</f>
        <v>1936.78125</v>
      </c>
      <c r="I28" s="39">
        <f>+C28*I8</f>
        <v>1936.78125</v>
      </c>
      <c r="J28" s="39">
        <f>+D28*J8</f>
        <v>1936.78125</v>
      </c>
      <c r="K28" s="39">
        <f>+E28*K8</f>
        <v>1936.78125</v>
      </c>
      <c r="L28" s="39">
        <f t="shared" ref="L28:S28" si="109">+$F28*$L8</f>
        <v>1936.78125</v>
      </c>
      <c r="M28" s="39">
        <f t="shared" si="109"/>
        <v>1936.78125</v>
      </c>
      <c r="N28" s="39">
        <f t="shared" si="109"/>
        <v>1936.78125</v>
      </c>
      <c r="O28" s="39">
        <f t="shared" si="109"/>
        <v>1936.78125</v>
      </c>
      <c r="P28" s="39">
        <f t="shared" si="109"/>
        <v>1936.78125</v>
      </c>
      <c r="Q28" s="39">
        <f t="shared" si="109"/>
        <v>1936.78125</v>
      </c>
      <c r="R28" s="39">
        <f t="shared" si="109"/>
        <v>1936.78125</v>
      </c>
      <c r="S28" s="39">
        <f t="shared" si="109"/>
        <v>1936.78125</v>
      </c>
      <c r="T28" s="381">
        <f t="shared" si="20"/>
        <v>23241.375</v>
      </c>
      <c r="U28" s="39">
        <f>$B28*U$8</f>
        <v>2044.3802083333333</v>
      </c>
      <c r="V28" s="39">
        <f t="shared" ref="V28:AE29" si="110">$B28*V$8</f>
        <v>2044.3802083333333</v>
      </c>
      <c r="W28" s="39">
        <f t="shared" si="110"/>
        <v>2044.3802083333333</v>
      </c>
      <c r="X28" s="39">
        <f t="shared" si="110"/>
        <v>2044.3802083333333</v>
      </c>
      <c r="Y28" s="39">
        <f t="shared" si="110"/>
        <v>2044.3802083333333</v>
      </c>
      <c r="Z28" s="39">
        <f t="shared" si="110"/>
        <v>2044.3802083333333</v>
      </c>
      <c r="AA28" s="39">
        <f t="shared" si="110"/>
        <v>2044.3802083333333</v>
      </c>
      <c r="AB28" s="39">
        <f t="shared" si="110"/>
        <v>2044.3802083333333</v>
      </c>
      <c r="AC28" s="39">
        <f t="shared" si="110"/>
        <v>2044.3802083333333</v>
      </c>
      <c r="AD28" s="39">
        <f t="shared" si="110"/>
        <v>2044.3802083333333</v>
      </c>
      <c r="AE28" s="39">
        <f t="shared" si="110"/>
        <v>2044.3802083333333</v>
      </c>
      <c r="AF28" s="39">
        <f>$B28*AF$8</f>
        <v>2044.3802083333333</v>
      </c>
      <c r="AG28" s="381">
        <f t="shared" si="23"/>
        <v>24532.562499999996</v>
      </c>
      <c r="AH28" s="39">
        <f>$B28*AH$8</f>
        <v>2275.546875</v>
      </c>
      <c r="AI28" s="39">
        <f t="shared" ref="AI28:AR28" si="111">$B28*AI$8</f>
        <v>2275.546875</v>
      </c>
      <c r="AJ28" s="39">
        <f t="shared" si="111"/>
        <v>2275.546875</v>
      </c>
      <c r="AK28" s="39">
        <f t="shared" si="111"/>
        <v>2275.546875</v>
      </c>
      <c r="AL28" s="39">
        <f t="shared" si="111"/>
        <v>2275.546875</v>
      </c>
      <c r="AM28" s="39">
        <f t="shared" si="111"/>
        <v>2275.546875</v>
      </c>
      <c r="AN28" s="39">
        <f t="shared" si="111"/>
        <v>2275.546875</v>
      </c>
      <c r="AO28" s="39">
        <f t="shared" si="111"/>
        <v>2275.546875</v>
      </c>
      <c r="AP28" s="39">
        <f t="shared" si="111"/>
        <v>2275.546875</v>
      </c>
      <c r="AQ28" s="39">
        <f t="shared" si="111"/>
        <v>2275.546875</v>
      </c>
      <c r="AR28" s="39">
        <f t="shared" si="111"/>
        <v>2275.546875</v>
      </c>
      <c r="AS28" s="39">
        <f>$B28*AS$8</f>
        <v>2275.546875</v>
      </c>
      <c r="AT28" s="381">
        <f t="shared" si="26"/>
        <v>27306.5625</v>
      </c>
      <c r="AU28" s="39">
        <f>$B28*AU$8</f>
        <v>2383.90625</v>
      </c>
      <c r="AV28" s="39">
        <f t="shared" ref="AV28:BE28" si="112">$B28*AV$8</f>
        <v>2383.90625</v>
      </c>
      <c r="AW28" s="39">
        <f t="shared" si="112"/>
        <v>2383.90625</v>
      </c>
      <c r="AX28" s="39">
        <f t="shared" si="112"/>
        <v>2383.90625</v>
      </c>
      <c r="AY28" s="39">
        <f t="shared" si="112"/>
        <v>2383.90625</v>
      </c>
      <c r="AZ28" s="39">
        <f t="shared" si="112"/>
        <v>2383.90625</v>
      </c>
      <c r="BA28" s="39">
        <f t="shared" si="112"/>
        <v>2383.90625</v>
      </c>
      <c r="BB28" s="39">
        <f t="shared" si="112"/>
        <v>2383.90625</v>
      </c>
      <c r="BC28" s="39">
        <f t="shared" si="112"/>
        <v>2383.90625</v>
      </c>
      <c r="BD28" s="39">
        <f t="shared" si="112"/>
        <v>2383.90625</v>
      </c>
      <c r="BE28" s="39">
        <f t="shared" si="112"/>
        <v>2383.90625</v>
      </c>
      <c r="BF28" s="39">
        <f>$B28*BF$8</f>
        <v>2383.90625</v>
      </c>
      <c r="BG28" s="381">
        <f t="shared" si="28"/>
        <v>28606.875</v>
      </c>
      <c r="BH28" s="39">
        <f>$B28*BH$8</f>
        <v>2600.625</v>
      </c>
      <c r="BI28" s="39">
        <f t="shared" ref="BI28:BR28" si="113">$B28*BI$8</f>
        <v>2600.625</v>
      </c>
      <c r="BJ28" s="39">
        <f t="shared" si="113"/>
        <v>2600.625</v>
      </c>
      <c r="BK28" s="39">
        <f t="shared" si="113"/>
        <v>2600.625</v>
      </c>
      <c r="BL28" s="39">
        <f t="shared" si="113"/>
        <v>2600.625</v>
      </c>
      <c r="BM28" s="39">
        <f t="shared" si="113"/>
        <v>2600.625</v>
      </c>
      <c r="BN28" s="39">
        <f t="shared" si="113"/>
        <v>2600.625</v>
      </c>
      <c r="BO28" s="39">
        <f t="shared" si="113"/>
        <v>2600.625</v>
      </c>
      <c r="BP28" s="39">
        <f t="shared" si="113"/>
        <v>2600.625</v>
      </c>
      <c r="BQ28" s="39">
        <f t="shared" si="113"/>
        <v>2600.625</v>
      </c>
      <c r="BR28" s="39">
        <f t="shared" si="113"/>
        <v>2600.625</v>
      </c>
      <c r="BS28" s="39">
        <f>$B28*BS$8</f>
        <v>2600.625</v>
      </c>
      <c r="BT28" s="381">
        <f t="shared" si="30"/>
        <v>31207.5</v>
      </c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  <c r="FF28" s="41"/>
      <c r="FG28" s="41"/>
      <c r="FH28" s="41"/>
      <c r="FI28" s="41"/>
      <c r="FJ28" s="41"/>
      <c r="FK28" s="41"/>
      <c r="FL28" s="41"/>
      <c r="FM28" s="41"/>
      <c r="FN28" s="41"/>
      <c r="FO28" s="41"/>
      <c r="FP28" s="41"/>
      <c r="FQ28" s="41"/>
      <c r="FR28" s="41"/>
      <c r="FS28" s="41"/>
      <c r="FT28" s="41"/>
      <c r="FU28" s="41"/>
      <c r="FV28" s="41"/>
      <c r="FW28" s="41"/>
      <c r="FX28" s="41"/>
      <c r="FY28" s="41"/>
      <c r="FZ28" s="41"/>
      <c r="GA28" s="41"/>
      <c r="GB28" s="41"/>
      <c r="GC28" s="41"/>
      <c r="GD28" s="41"/>
      <c r="GE28" s="41"/>
      <c r="GF28" s="41"/>
      <c r="GG28" s="41"/>
      <c r="GH28" s="41"/>
      <c r="GI28" s="41"/>
      <c r="GJ28" s="41"/>
      <c r="GK28" s="41"/>
      <c r="GL28" s="41"/>
      <c r="GM28" s="41"/>
      <c r="GN28" s="41"/>
      <c r="GO28" s="41"/>
      <c r="GP28" s="41"/>
      <c r="GQ28" s="41"/>
      <c r="GR28" s="41"/>
      <c r="GS28" s="41"/>
      <c r="GT28" s="41"/>
      <c r="GU28" s="41"/>
      <c r="GV28" s="41"/>
      <c r="GW28" s="41"/>
      <c r="GX28" s="41"/>
      <c r="GY28" s="41"/>
      <c r="GZ28" s="41"/>
      <c r="HA28" s="41"/>
      <c r="HB28" s="41"/>
      <c r="HC28" s="41"/>
      <c r="HD28" s="41"/>
      <c r="HE28" s="41"/>
      <c r="HF28" s="41"/>
      <c r="HG28" s="41"/>
      <c r="HH28" s="41"/>
      <c r="HI28" s="41"/>
      <c r="HJ28" s="41"/>
      <c r="HK28" s="41"/>
      <c r="HL28" s="41"/>
      <c r="HM28" s="41"/>
      <c r="HN28" s="41"/>
      <c r="HO28" s="41"/>
      <c r="HP28" s="41"/>
      <c r="HQ28" s="41"/>
      <c r="HR28" s="41"/>
      <c r="HS28" s="41"/>
      <c r="HT28" s="41"/>
      <c r="HU28" s="41"/>
      <c r="HV28" s="41"/>
      <c r="HW28" s="41"/>
      <c r="HX28" s="41"/>
      <c r="HY28" s="41"/>
      <c r="HZ28" s="41"/>
      <c r="IA28" s="41"/>
      <c r="IB28" s="41"/>
      <c r="IC28" s="41"/>
      <c r="ID28" s="41"/>
      <c r="IE28" s="41"/>
      <c r="IF28" s="41"/>
      <c r="IG28" s="41"/>
      <c r="IH28" s="41"/>
      <c r="II28" s="41"/>
      <c r="IJ28" s="41"/>
      <c r="IK28" s="41"/>
      <c r="IL28" s="41"/>
      <c r="IM28" s="41"/>
      <c r="IN28" s="41"/>
      <c r="IO28" s="41"/>
      <c r="IP28" s="41"/>
      <c r="IQ28" s="41"/>
      <c r="IR28" s="41"/>
      <c r="IS28" s="41"/>
      <c r="IT28" s="41"/>
      <c r="IU28" s="41"/>
    </row>
    <row r="29" spans="1:255" x14ac:dyDescent="0.2">
      <c r="A29" s="188" t="s">
        <v>249</v>
      </c>
      <c r="B29" s="710">
        <v>2E-3</v>
      </c>
      <c r="C29" s="710">
        <v>2E-3</v>
      </c>
      <c r="D29" s="710">
        <v>2E-3</v>
      </c>
      <c r="E29" s="710">
        <v>2E-3</v>
      </c>
      <c r="F29" s="710">
        <v>2E-3</v>
      </c>
      <c r="G29" s="244" t="s">
        <v>441</v>
      </c>
      <c r="H29" s="39">
        <f>$B29*H$8</f>
        <v>1549.425</v>
      </c>
      <c r="I29" s="39">
        <f>$B29*I$8</f>
        <v>1549.425</v>
      </c>
      <c r="J29" s="39">
        <f>$B29*J$8</f>
        <v>1549.425</v>
      </c>
      <c r="K29" s="39">
        <f t="shared" ref="K29:S29" si="114">$B29*K$8</f>
        <v>1549.425</v>
      </c>
      <c r="L29" s="39">
        <f t="shared" si="114"/>
        <v>1549.425</v>
      </c>
      <c r="M29" s="39">
        <f t="shared" si="114"/>
        <v>1549.425</v>
      </c>
      <c r="N29" s="39">
        <f t="shared" si="114"/>
        <v>1549.425</v>
      </c>
      <c r="O29" s="39">
        <f t="shared" si="114"/>
        <v>1549.425</v>
      </c>
      <c r="P29" s="39">
        <f t="shared" si="114"/>
        <v>1549.425</v>
      </c>
      <c r="Q29" s="39">
        <f t="shared" si="114"/>
        <v>1549.425</v>
      </c>
      <c r="R29" s="39">
        <f t="shared" si="114"/>
        <v>1549.425</v>
      </c>
      <c r="S29" s="39">
        <f t="shared" si="114"/>
        <v>1549.425</v>
      </c>
      <c r="T29" s="381">
        <f t="shared" si="20"/>
        <v>18593.099999999995</v>
      </c>
      <c r="U29" s="39">
        <f>$B29*U$8</f>
        <v>1635.5041666666666</v>
      </c>
      <c r="V29" s="39">
        <f t="shared" si="110"/>
        <v>1635.5041666666666</v>
      </c>
      <c r="W29" s="39">
        <f t="shared" si="110"/>
        <v>1635.5041666666666</v>
      </c>
      <c r="X29" s="39">
        <f t="shared" si="110"/>
        <v>1635.5041666666666</v>
      </c>
      <c r="Y29" s="39">
        <f t="shared" si="110"/>
        <v>1635.5041666666666</v>
      </c>
      <c r="Z29" s="39">
        <f t="shared" si="110"/>
        <v>1635.5041666666666</v>
      </c>
      <c r="AA29" s="39">
        <f t="shared" si="110"/>
        <v>1635.5041666666666</v>
      </c>
      <c r="AB29" s="39">
        <f t="shared" si="110"/>
        <v>1635.5041666666666</v>
      </c>
      <c r="AC29" s="39">
        <f t="shared" si="110"/>
        <v>1635.5041666666666</v>
      </c>
      <c r="AD29" s="39">
        <f t="shared" si="110"/>
        <v>1635.5041666666666</v>
      </c>
      <c r="AE29" s="39">
        <f t="shared" si="110"/>
        <v>1635.5041666666666</v>
      </c>
      <c r="AF29" s="39">
        <f>$B29*AF$8</f>
        <v>1635.5041666666666</v>
      </c>
      <c r="AG29" s="381">
        <f t="shared" si="23"/>
        <v>19626.049999999996</v>
      </c>
      <c r="AH29" s="39">
        <f t="shared" ref="AH29:AS29" si="115">$D29*AH$8</f>
        <v>1820.4375</v>
      </c>
      <c r="AI29" s="39">
        <f t="shared" si="115"/>
        <v>1820.4375</v>
      </c>
      <c r="AJ29" s="39">
        <f t="shared" si="115"/>
        <v>1820.4375</v>
      </c>
      <c r="AK29" s="39">
        <f t="shared" si="115"/>
        <v>1820.4375</v>
      </c>
      <c r="AL29" s="39">
        <f t="shared" si="115"/>
        <v>1820.4375</v>
      </c>
      <c r="AM29" s="39">
        <f t="shared" si="115"/>
        <v>1820.4375</v>
      </c>
      <c r="AN29" s="39">
        <f t="shared" si="115"/>
        <v>1820.4375</v>
      </c>
      <c r="AO29" s="39">
        <f t="shared" si="115"/>
        <v>1820.4375</v>
      </c>
      <c r="AP29" s="39">
        <f t="shared" si="115"/>
        <v>1820.4375</v>
      </c>
      <c r="AQ29" s="39">
        <f t="shared" si="115"/>
        <v>1820.4375</v>
      </c>
      <c r="AR29" s="39">
        <f t="shared" si="115"/>
        <v>1820.4375</v>
      </c>
      <c r="AS29" s="39">
        <f t="shared" si="115"/>
        <v>1820.4375</v>
      </c>
      <c r="AT29" s="381">
        <f t="shared" si="26"/>
        <v>21845.25</v>
      </c>
      <c r="AU29" s="39">
        <f t="shared" ref="AU29:BF29" si="116">$E29*AU$8</f>
        <v>1907.125</v>
      </c>
      <c r="AV29" s="39">
        <f t="shared" si="116"/>
        <v>1907.125</v>
      </c>
      <c r="AW29" s="39">
        <f t="shared" si="116"/>
        <v>1907.125</v>
      </c>
      <c r="AX29" s="39">
        <f t="shared" si="116"/>
        <v>1907.125</v>
      </c>
      <c r="AY29" s="39">
        <f t="shared" si="116"/>
        <v>1907.125</v>
      </c>
      <c r="AZ29" s="39">
        <f t="shared" si="116"/>
        <v>1907.125</v>
      </c>
      <c r="BA29" s="39">
        <f t="shared" si="116"/>
        <v>1907.125</v>
      </c>
      <c r="BB29" s="39">
        <f t="shared" si="116"/>
        <v>1907.125</v>
      </c>
      <c r="BC29" s="39">
        <f t="shared" si="116"/>
        <v>1907.125</v>
      </c>
      <c r="BD29" s="39">
        <f t="shared" si="116"/>
        <v>1907.125</v>
      </c>
      <c r="BE29" s="39">
        <f t="shared" si="116"/>
        <v>1907.125</v>
      </c>
      <c r="BF29" s="39">
        <f t="shared" si="116"/>
        <v>1907.125</v>
      </c>
      <c r="BG29" s="382">
        <f t="shared" si="28"/>
        <v>22885.5</v>
      </c>
      <c r="BH29" s="39">
        <f t="shared" ref="BH29:BS29" si="117">$F29*BH$8</f>
        <v>2080.5</v>
      </c>
      <c r="BI29" s="39">
        <f t="shared" si="117"/>
        <v>2080.5</v>
      </c>
      <c r="BJ29" s="39">
        <f t="shared" si="117"/>
        <v>2080.5</v>
      </c>
      <c r="BK29" s="39">
        <f t="shared" si="117"/>
        <v>2080.5</v>
      </c>
      <c r="BL29" s="39">
        <f t="shared" si="117"/>
        <v>2080.5</v>
      </c>
      <c r="BM29" s="39">
        <f t="shared" si="117"/>
        <v>2080.5</v>
      </c>
      <c r="BN29" s="39">
        <f t="shared" si="117"/>
        <v>2080.5</v>
      </c>
      <c r="BO29" s="39">
        <f t="shared" si="117"/>
        <v>2080.5</v>
      </c>
      <c r="BP29" s="39">
        <f t="shared" si="117"/>
        <v>2080.5</v>
      </c>
      <c r="BQ29" s="39">
        <f t="shared" si="117"/>
        <v>2080.5</v>
      </c>
      <c r="BR29" s="39">
        <f t="shared" si="117"/>
        <v>2080.5</v>
      </c>
      <c r="BS29" s="39">
        <f t="shared" si="117"/>
        <v>2080.5</v>
      </c>
      <c r="BT29" s="382">
        <f t="shared" si="30"/>
        <v>24966</v>
      </c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  <c r="FF29" s="41"/>
      <c r="FG29" s="41"/>
      <c r="FH29" s="41"/>
      <c r="FI29" s="41"/>
      <c r="FJ29" s="41"/>
      <c r="FK29" s="41"/>
      <c r="FL29" s="41"/>
      <c r="FM29" s="41"/>
      <c r="FN29" s="41"/>
      <c r="FO29" s="41"/>
      <c r="FP29" s="41"/>
      <c r="FQ29" s="41"/>
      <c r="FR29" s="41"/>
      <c r="FS29" s="41"/>
      <c r="FT29" s="41"/>
      <c r="FU29" s="41"/>
      <c r="FV29" s="41"/>
      <c r="FW29" s="41"/>
      <c r="FX29" s="41"/>
      <c r="FY29" s="41"/>
      <c r="FZ29" s="41"/>
      <c r="GA29" s="41"/>
      <c r="GB29" s="41"/>
      <c r="GC29" s="41"/>
      <c r="GD29" s="41"/>
      <c r="GE29" s="41"/>
      <c r="GF29" s="41"/>
      <c r="GG29" s="41"/>
      <c r="GH29" s="41"/>
      <c r="GI29" s="41"/>
      <c r="GJ29" s="41"/>
      <c r="GK29" s="41"/>
      <c r="GL29" s="41"/>
      <c r="GM29" s="41"/>
      <c r="GN29" s="41"/>
      <c r="GO29" s="41"/>
      <c r="GP29" s="41"/>
      <c r="GQ29" s="41"/>
      <c r="GR29" s="41"/>
      <c r="GS29" s="41"/>
      <c r="GT29" s="41"/>
      <c r="GU29" s="41"/>
      <c r="GV29" s="41"/>
      <c r="GW29" s="41"/>
      <c r="GX29" s="41"/>
      <c r="GY29" s="41"/>
      <c r="GZ29" s="41"/>
      <c r="HA29" s="41"/>
      <c r="HB29" s="41"/>
      <c r="HC29" s="41"/>
      <c r="HD29" s="41"/>
      <c r="HE29" s="41"/>
      <c r="HF29" s="41"/>
      <c r="HG29" s="41"/>
      <c r="HH29" s="41"/>
      <c r="HI29" s="41"/>
      <c r="HJ29" s="41"/>
      <c r="HK29" s="41"/>
      <c r="HL29" s="41"/>
      <c r="HM29" s="41"/>
      <c r="HN29" s="41"/>
      <c r="HO29" s="41"/>
      <c r="HP29" s="41"/>
      <c r="HQ29" s="41"/>
      <c r="HR29" s="41"/>
      <c r="HS29" s="41"/>
      <c r="HT29" s="41"/>
      <c r="HU29" s="41"/>
      <c r="HV29" s="41"/>
      <c r="HW29" s="41"/>
      <c r="HX29" s="41"/>
      <c r="HY29" s="41"/>
      <c r="HZ29" s="41"/>
      <c r="IA29" s="41"/>
      <c r="IB29" s="41"/>
      <c r="IC29" s="41"/>
      <c r="ID29" s="41"/>
      <c r="IE29" s="41"/>
      <c r="IF29" s="41"/>
      <c r="IG29" s="41"/>
      <c r="IH29" s="41"/>
      <c r="II29" s="41"/>
      <c r="IJ29" s="41"/>
      <c r="IK29" s="41"/>
      <c r="IL29" s="41"/>
      <c r="IM29" s="41"/>
      <c r="IN29" s="41"/>
      <c r="IO29" s="41"/>
      <c r="IP29" s="41"/>
      <c r="IQ29" s="41"/>
      <c r="IR29" s="41"/>
      <c r="IS29" s="41"/>
      <c r="IT29" s="41"/>
      <c r="IU29" s="41"/>
    </row>
    <row r="30" spans="1:255" s="99" customFormat="1" x14ac:dyDescent="0.2">
      <c r="A30" s="99" t="s">
        <v>444</v>
      </c>
      <c r="B30" s="237"/>
      <c r="C30" s="237"/>
      <c r="D30" s="237"/>
      <c r="E30" s="237"/>
      <c r="F30" s="237"/>
      <c r="G30" s="238"/>
      <c r="H30" s="100">
        <f>SUM(H11:H29)</f>
        <v>87782.003750000018</v>
      </c>
      <c r="I30" s="100">
        <f t="shared" ref="I30:R30" si="118">SUM(I11:I29)</f>
        <v>87782.003750000018</v>
      </c>
      <c r="J30" s="100">
        <f t="shared" si="118"/>
        <v>87782.003750000018</v>
      </c>
      <c r="K30" s="100">
        <f t="shared" si="118"/>
        <v>87782.003750000018</v>
      </c>
      <c r="L30" s="100">
        <f t="shared" si="118"/>
        <v>87782.003750000018</v>
      </c>
      <c r="M30" s="100">
        <f t="shared" si="118"/>
        <v>87782.003750000018</v>
      </c>
      <c r="N30" s="100">
        <f t="shared" si="118"/>
        <v>87782.003750000018</v>
      </c>
      <c r="O30" s="100">
        <f t="shared" si="118"/>
        <v>87782.003750000018</v>
      </c>
      <c r="P30" s="100">
        <f t="shared" si="118"/>
        <v>87782.003750000018</v>
      </c>
      <c r="Q30" s="100">
        <f t="shared" si="118"/>
        <v>87782.003750000018</v>
      </c>
      <c r="R30" s="100">
        <f t="shared" si="118"/>
        <v>87782.003750000018</v>
      </c>
      <c r="S30" s="100">
        <f>SUM(S11:S29)</f>
        <v>87782.003750000018</v>
      </c>
      <c r="T30" s="381">
        <f t="shared" si="20"/>
        <v>1053384.0450000002</v>
      </c>
      <c r="U30" s="100">
        <f t="shared" ref="U30:AF30" si="119">SUM(U11:U29)</f>
        <v>91774.753958333313</v>
      </c>
      <c r="V30" s="100">
        <f t="shared" si="119"/>
        <v>91774.753958333313</v>
      </c>
      <c r="W30" s="100">
        <f t="shared" si="119"/>
        <v>91774.753958333313</v>
      </c>
      <c r="X30" s="100">
        <f t="shared" si="119"/>
        <v>91774.753958333313</v>
      </c>
      <c r="Y30" s="100">
        <f t="shared" si="119"/>
        <v>91774.753958333313</v>
      </c>
      <c r="Z30" s="100">
        <f t="shared" si="119"/>
        <v>91774.753958333313</v>
      </c>
      <c r="AA30" s="100">
        <f t="shared" si="119"/>
        <v>91774.753958333313</v>
      </c>
      <c r="AB30" s="100">
        <f t="shared" si="119"/>
        <v>91774.753958333313</v>
      </c>
      <c r="AC30" s="100">
        <f t="shared" si="119"/>
        <v>91774.753958333313</v>
      </c>
      <c r="AD30" s="100">
        <f t="shared" si="119"/>
        <v>91774.753958333313</v>
      </c>
      <c r="AE30" s="100">
        <f t="shared" si="119"/>
        <v>91774.753958333313</v>
      </c>
      <c r="AF30" s="100">
        <f t="shared" si="119"/>
        <v>91774.753958333313</v>
      </c>
      <c r="AG30" s="381">
        <f t="shared" si="23"/>
        <v>1101297.0474999996</v>
      </c>
      <c r="AH30" s="100">
        <f t="shared" ref="AH30:AS30" si="120">SUM(AH11:AH29)</f>
        <v>111937.38437499999</v>
      </c>
      <c r="AI30" s="100">
        <f t="shared" si="120"/>
        <v>111937.38437499999</v>
      </c>
      <c r="AJ30" s="100">
        <f t="shared" si="120"/>
        <v>111937.38437499999</v>
      </c>
      <c r="AK30" s="100">
        <f t="shared" si="120"/>
        <v>111937.38437499999</v>
      </c>
      <c r="AL30" s="100">
        <f t="shared" si="120"/>
        <v>111937.38437499999</v>
      </c>
      <c r="AM30" s="100">
        <f t="shared" si="120"/>
        <v>111937.38437499999</v>
      </c>
      <c r="AN30" s="100">
        <f t="shared" si="120"/>
        <v>111937.38437499999</v>
      </c>
      <c r="AO30" s="100">
        <f t="shared" si="120"/>
        <v>111937.38437499999</v>
      </c>
      <c r="AP30" s="100">
        <f t="shared" si="120"/>
        <v>111937.38437499999</v>
      </c>
      <c r="AQ30" s="100">
        <f t="shared" si="120"/>
        <v>111937.38437499999</v>
      </c>
      <c r="AR30" s="100">
        <f t="shared" si="120"/>
        <v>111937.38437499999</v>
      </c>
      <c r="AS30" s="100">
        <f t="shared" si="120"/>
        <v>111937.38437499999</v>
      </c>
      <c r="AT30" s="382">
        <f t="shared" si="26"/>
        <v>1343248.6124999998</v>
      </c>
      <c r="AU30" s="100">
        <f t="shared" ref="AU30:BF30" si="121">SUM(AU11:AU29)</f>
        <v>116509.99791666667</v>
      </c>
      <c r="AV30" s="100">
        <f t="shared" si="121"/>
        <v>116509.99791666667</v>
      </c>
      <c r="AW30" s="100">
        <f t="shared" si="121"/>
        <v>116509.99791666667</v>
      </c>
      <c r="AX30" s="100">
        <f t="shared" si="121"/>
        <v>116509.99791666667</v>
      </c>
      <c r="AY30" s="100">
        <f t="shared" si="121"/>
        <v>116509.99791666667</v>
      </c>
      <c r="AZ30" s="100">
        <f t="shared" si="121"/>
        <v>116509.99791666667</v>
      </c>
      <c r="BA30" s="100">
        <f t="shared" si="121"/>
        <v>116509.99791666667</v>
      </c>
      <c r="BB30" s="100">
        <f t="shared" si="121"/>
        <v>116509.99791666667</v>
      </c>
      <c r="BC30" s="100">
        <f t="shared" si="121"/>
        <v>116509.99791666667</v>
      </c>
      <c r="BD30" s="100">
        <f t="shared" si="121"/>
        <v>116509.99791666667</v>
      </c>
      <c r="BE30" s="100">
        <f t="shared" si="121"/>
        <v>116509.99791666667</v>
      </c>
      <c r="BF30" s="100">
        <f t="shared" si="121"/>
        <v>116509.99791666667</v>
      </c>
      <c r="BG30" s="382">
        <f t="shared" si="28"/>
        <v>1398119.9750000006</v>
      </c>
      <c r="BH30" s="100">
        <f t="shared" ref="BH30:BS30" si="122">SUM(BH11:BH29)</f>
        <v>125655.22500000001</v>
      </c>
      <c r="BI30" s="100">
        <f t="shared" si="122"/>
        <v>125655.22500000001</v>
      </c>
      <c r="BJ30" s="100">
        <f t="shared" si="122"/>
        <v>125655.22500000001</v>
      </c>
      <c r="BK30" s="100">
        <f t="shared" si="122"/>
        <v>125655.22500000001</v>
      </c>
      <c r="BL30" s="100">
        <f t="shared" si="122"/>
        <v>125655.22500000001</v>
      </c>
      <c r="BM30" s="100">
        <f t="shared" si="122"/>
        <v>125655.22500000001</v>
      </c>
      <c r="BN30" s="100">
        <f t="shared" si="122"/>
        <v>125655.22500000001</v>
      </c>
      <c r="BO30" s="100">
        <f t="shared" si="122"/>
        <v>125655.22500000001</v>
      </c>
      <c r="BP30" s="100">
        <f t="shared" si="122"/>
        <v>125655.22500000001</v>
      </c>
      <c r="BQ30" s="100">
        <f t="shared" si="122"/>
        <v>125655.22500000001</v>
      </c>
      <c r="BR30" s="100">
        <f t="shared" si="122"/>
        <v>125655.22500000001</v>
      </c>
      <c r="BS30" s="100">
        <f t="shared" si="122"/>
        <v>125655.22500000001</v>
      </c>
      <c r="BT30" s="382">
        <f>SUM(BH30:BS30)</f>
        <v>1507862.7000000002</v>
      </c>
      <c r="BU30" s="101"/>
      <c r="BV30" s="101"/>
      <c r="BW30" s="101"/>
      <c r="BX30" s="101"/>
      <c r="BY30" s="101"/>
      <c r="BZ30" s="101"/>
      <c r="CA30" s="101"/>
      <c r="CB30" s="101"/>
      <c r="CC30" s="101"/>
      <c r="CD30" s="101"/>
      <c r="CE30" s="101"/>
      <c r="CF30" s="101"/>
      <c r="CG30" s="101"/>
      <c r="CH30" s="101"/>
      <c r="CI30" s="101"/>
      <c r="CJ30" s="101"/>
      <c r="CK30" s="101"/>
      <c r="CL30" s="101"/>
      <c r="CM30" s="101"/>
      <c r="CN30" s="101"/>
      <c r="CO30" s="101"/>
      <c r="CP30" s="101"/>
      <c r="CQ30" s="101"/>
      <c r="CR30" s="101"/>
      <c r="CS30" s="101"/>
      <c r="CT30" s="101"/>
      <c r="CU30" s="101"/>
      <c r="CV30" s="101"/>
      <c r="CW30" s="101"/>
      <c r="CX30" s="101"/>
      <c r="CY30" s="101"/>
      <c r="CZ30" s="101"/>
      <c r="DA30" s="101"/>
      <c r="DB30" s="101"/>
      <c r="DC30" s="101"/>
      <c r="DD30" s="101"/>
      <c r="DE30" s="101"/>
      <c r="DF30" s="101"/>
      <c r="DG30" s="101"/>
      <c r="DH30" s="101"/>
      <c r="DI30" s="101"/>
      <c r="DJ30" s="101"/>
      <c r="DK30" s="101"/>
      <c r="DL30" s="101"/>
      <c r="DM30" s="101"/>
      <c r="DN30" s="101"/>
      <c r="DO30" s="101"/>
      <c r="DP30" s="101"/>
      <c r="DQ30" s="101"/>
      <c r="DR30" s="101"/>
      <c r="DS30" s="101"/>
      <c r="DT30" s="101"/>
      <c r="DU30" s="101"/>
      <c r="DV30" s="101"/>
      <c r="DW30" s="101"/>
      <c r="DX30" s="101"/>
      <c r="DY30" s="101"/>
      <c r="DZ30" s="101"/>
      <c r="EA30" s="101"/>
      <c r="EB30" s="101"/>
      <c r="EC30" s="101"/>
      <c r="ED30" s="101"/>
      <c r="EE30" s="101"/>
      <c r="EF30" s="101"/>
      <c r="EG30" s="101"/>
      <c r="EH30" s="101"/>
      <c r="EI30" s="101"/>
      <c r="EJ30" s="101"/>
      <c r="EK30" s="101"/>
      <c r="EL30" s="101"/>
      <c r="EM30" s="101"/>
      <c r="EN30" s="101"/>
      <c r="EO30" s="101"/>
      <c r="EP30" s="101"/>
      <c r="EQ30" s="101"/>
      <c r="ER30" s="101"/>
      <c r="ES30" s="101"/>
      <c r="ET30" s="101"/>
      <c r="EU30" s="101"/>
      <c r="EV30" s="101"/>
      <c r="EW30" s="101"/>
      <c r="EX30" s="101"/>
      <c r="EY30" s="101"/>
      <c r="EZ30" s="101"/>
      <c r="FA30" s="101"/>
      <c r="FB30" s="101"/>
      <c r="FC30" s="101"/>
      <c r="FD30" s="101"/>
      <c r="FE30" s="101"/>
      <c r="FF30" s="101"/>
      <c r="FG30" s="101"/>
      <c r="FH30" s="101"/>
      <c r="FI30" s="101"/>
      <c r="FJ30" s="101"/>
      <c r="FK30" s="101"/>
      <c r="FL30" s="101"/>
      <c r="FM30" s="101"/>
      <c r="FN30" s="101"/>
      <c r="FO30" s="101"/>
      <c r="FP30" s="101"/>
      <c r="FQ30" s="101"/>
      <c r="FR30" s="101"/>
      <c r="FS30" s="101"/>
      <c r="FT30" s="101"/>
      <c r="FU30" s="101"/>
      <c r="FV30" s="101"/>
      <c r="FW30" s="101"/>
      <c r="FX30" s="101"/>
      <c r="FY30" s="101"/>
      <c r="FZ30" s="101"/>
      <c r="GA30" s="101"/>
      <c r="GB30" s="101"/>
      <c r="GC30" s="101"/>
      <c r="GD30" s="101"/>
      <c r="GE30" s="101"/>
      <c r="GF30" s="101"/>
      <c r="GG30" s="101"/>
      <c r="GH30" s="101"/>
      <c r="GI30" s="101"/>
      <c r="GJ30" s="101"/>
      <c r="GK30" s="101"/>
      <c r="GL30" s="101"/>
      <c r="GM30" s="101"/>
      <c r="GN30" s="101"/>
      <c r="GO30" s="101"/>
      <c r="GP30" s="101"/>
      <c r="GQ30" s="101"/>
      <c r="GR30" s="101"/>
      <c r="GS30" s="101"/>
      <c r="GT30" s="101"/>
      <c r="GU30" s="101"/>
      <c r="GV30" s="101"/>
      <c r="GW30" s="101"/>
      <c r="GX30" s="101"/>
      <c r="GY30" s="101"/>
      <c r="GZ30" s="101"/>
      <c r="HA30" s="101"/>
      <c r="HB30" s="101"/>
      <c r="HC30" s="101"/>
      <c r="HD30" s="101"/>
      <c r="HE30" s="101"/>
      <c r="HF30" s="101"/>
      <c r="HG30" s="101"/>
      <c r="HH30" s="101"/>
      <c r="HI30" s="101"/>
      <c r="HJ30" s="101"/>
      <c r="HK30" s="101"/>
      <c r="HL30" s="101"/>
      <c r="HM30" s="101"/>
      <c r="HN30" s="101"/>
      <c r="HO30" s="101"/>
      <c r="HP30" s="101"/>
      <c r="HQ30" s="101"/>
      <c r="HR30" s="101"/>
      <c r="HS30" s="101"/>
      <c r="HT30" s="101"/>
      <c r="HU30" s="101"/>
      <c r="HV30" s="101"/>
      <c r="HW30" s="101"/>
      <c r="HX30" s="101"/>
      <c r="HY30" s="101"/>
      <c r="HZ30" s="101"/>
      <c r="IA30" s="101"/>
      <c r="IB30" s="101"/>
      <c r="IC30" s="101"/>
      <c r="ID30" s="101"/>
      <c r="IE30" s="101"/>
      <c r="IF30" s="101"/>
      <c r="IG30" s="101"/>
      <c r="IH30" s="101"/>
      <c r="II30" s="101"/>
      <c r="IJ30" s="101"/>
      <c r="IK30" s="101"/>
      <c r="IL30" s="101"/>
      <c r="IM30" s="101"/>
      <c r="IN30" s="101"/>
      <c r="IO30" s="101"/>
      <c r="IP30" s="101"/>
      <c r="IQ30" s="101"/>
      <c r="IR30" s="101"/>
      <c r="IS30" s="101"/>
      <c r="IT30" s="101"/>
      <c r="IU30" s="101"/>
    </row>
    <row r="31" spans="1:255" s="13" customFormat="1" x14ac:dyDescent="0.2">
      <c r="A31" s="28"/>
      <c r="B31" s="94"/>
      <c r="C31" s="153"/>
      <c r="D31" s="141"/>
      <c r="E31" s="141"/>
      <c r="F31" s="141"/>
      <c r="G31" s="141"/>
      <c r="H31" s="141"/>
      <c r="I31" s="141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82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82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82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82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82"/>
      <c r="BU31" s="41"/>
      <c r="BV31" s="41"/>
      <c r="BW31" s="41"/>
      <c r="BX31" s="41"/>
      <c r="BY31" s="41"/>
      <c r="BZ31" s="41"/>
      <c r="CA31" s="41"/>
      <c r="CB31" s="41"/>
      <c r="CC31" s="41"/>
      <c r="CD31" s="41"/>
      <c r="CE31" s="41"/>
      <c r="CF31" s="41"/>
      <c r="CG31" s="41"/>
      <c r="CH31" s="41"/>
      <c r="CI31" s="41"/>
      <c r="CJ31" s="41"/>
      <c r="CK31" s="41"/>
      <c r="CL31" s="41"/>
      <c r="CM31" s="41"/>
      <c r="CN31" s="41"/>
      <c r="CO31" s="41"/>
      <c r="CP31" s="41"/>
      <c r="CQ31" s="41"/>
      <c r="CR31" s="41"/>
      <c r="CS31" s="41"/>
      <c r="CT31" s="41"/>
      <c r="CU31" s="41"/>
      <c r="CV31" s="41"/>
      <c r="CW31" s="41"/>
      <c r="CX31" s="41"/>
      <c r="CY31" s="41"/>
      <c r="CZ31" s="41"/>
      <c r="DA31" s="41"/>
      <c r="DB31" s="41"/>
      <c r="DC31" s="41"/>
      <c r="DD31" s="41"/>
      <c r="DE31" s="41"/>
      <c r="DF31" s="41"/>
      <c r="DG31" s="41"/>
      <c r="DH31" s="41"/>
      <c r="DI31" s="41"/>
      <c r="DJ31" s="41"/>
      <c r="DK31" s="41"/>
      <c r="DL31" s="41"/>
      <c r="DM31" s="41"/>
      <c r="DN31" s="41"/>
      <c r="DO31" s="41"/>
      <c r="DP31" s="41"/>
      <c r="DQ31" s="41"/>
      <c r="DR31" s="41"/>
      <c r="DS31" s="41"/>
      <c r="DT31" s="41"/>
      <c r="DU31" s="41"/>
      <c r="DV31" s="41"/>
      <c r="DW31" s="41"/>
      <c r="DX31" s="41"/>
      <c r="DY31" s="41"/>
      <c r="DZ31" s="41"/>
      <c r="EA31" s="41"/>
      <c r="EB31" s="41"/>
      <c r="EC31" s="41"/>
      <c r="ED31" s="41"/>
      <c r="EE31" s="41"/>
      <c r="EF31" s="41"/>
      <c r="EG31" s="41"/>
      <c r="EH31" s="41"/>
      <c r="EI31" s="41"/>
      <c r="EJ31" s="41"/>
      <c r="EK31" s="41"/>
      <c r="EL31" s="41"/>
      <c r="EM31" s="41"/>
      <c r="EN31" s="41"/>
      <c r="EO31" s="41"/>
      <c r="EP31" s="41"/>
      <c r="EQ31" s="41"/>
      <c r="ER31" s="41"/>
      <c r="ES31" s="41"/>
      <c r="ET31" s="41"/>
      <c r="EU31" s="41"/>
      <c r="EV31" s="41"/>
      <c r="EW31" s="41"/>
      <c r="EX31" s="41"/>
      <c r="EY31" s="41"/>
      <c r="EZ31" s="41"/>
      <c r="FA31" s="41"/>
      <c r="FB31" s="41"/>
      <c r="FC31" s="41"/>
      <c r="FD31" s="41"/>
      <c r="FE31" s="41"/>
      <c r="FF31" s="41"/>
      <c r="FG31" s="41"/>
      <c r="FH31" s="41"/>
      <c r="FI31" s="41"/>
      <c r="FJ31" s="41"/>
      <c r="FK31" s="41"/>
      <c r="FL31" s="41"/>
      <c r="FM31" s="41"/>
      <c r="FN31" s="41"/>
      <c r="FO31" s="41"/>
      <c r="FP31" s="41"/>
      <c r="FQ31" s="41"/>
      <c r="FR31" s="41"/>
      <c r="FS31" s="41"/>
      <c r="FT31" s="41"/>
      <c r="FU31" s="41"/>
      <c r="FV31" s="41"/>
      <c r="FW31" s="41"/>
      <c r="FX31" s="41"/>
      <c r="FY31" s="41"/>
      <c r="FZ31" s="41"/>
      <c r="GA31" s="41"/>
      <c r="GB31" s="41"/>
      <c r="GC31" s="41"/>
      <c r="GD31" s="41"/>
      <c r="GE31" s="41"/>
      <c r="GF31" s="41"/>
      <c r="GG31" s="41"/>
      <c r="GH31" s="41"/>
      <c r="GI31" s="41"/>
      <c r="GJ31" s="41"/>
      <c r="GK31" s="41"/>
      <c r="GL31" s="41"/>
      <c r="GM31" s="41"/>
      <c r="GN31" s="41"/>
      <c r="GO31" s="41"/>
      <c r="GP31" s="41"/>
      <c r="GQ31" s="41"/>
      <c r="GR31" s="41"/>
      <c r="GS31" s="41"/>
      <c r="GT31" s="41"/>
      <c r="GU31" s="41"/>
      <c r="GV31" s="41"/>
      <c r="GW31" s="41"/>
      <c r="GX31" s="41"/>
      <c r="GY31" s="41"/>
      <c r="GZ31" s="41"/>
      <c r="HA31" s="41"/>
      <c r="HB31" s="41"/>
      <c r="HC31" s="41"/>
      <c r="HD31" s="41"/>
      <c r="HE31" s="41"/>
      <c r="HF31" s="41"/>
      <c r="HG31" s="41"/>
      <c r="HH31" s="41"/>
      <c r="HI31" s="41"/>
      <c r="HJ31" s="41"/>
      <c r="HK31" s="41"/>
      <c r="HL31" s="41"/>
      <c r="HM31" s="41"/>
      <c r="HN31" s="41"/>
      <c r="HO31" s="41"/>
      <c r="HP31" s="41"/>
      <c r="HQ31" s="41"/>
      <c r="HR31" s="41"/>
      <c r="HS31" s="41"/>
      <c r="HT31" s="41"/>
      <c r="HU31" s="41"/>
      <c r="HV31" s="41"/>
      <c r="HW31" s="41"/>
      <c r="HX31" s="41"/>
      <c r="HY31" s="41"/>
      <c r="HZ31" s="41"/>
      <c r="IA31" s="41"/>
      <c r="IB31" s="41"/>
      <c r="IC31" s="41"/>
      <c r="ID31" s="41"/>
      <c r="IE31" s="41"/>
      <c r="IF31" s="41"/>
      <c r="IG31" s="41"/>
      <c r="IH31" s="41"/>
      <c r="II31" s="41"/>
      <c r="IJ31" s="41"/>
      <c r="IK31" s="41"/>
      <c r="IL31" s="41"/>
      <c r="IM31" s="41"/>
      <c r="IN31" s="41"/>
      <c r="IO31" s="41"/>
      <c r="IP31" s="41"/>
      <c r="IQ31" s="41"/>
      <c r="IR31" s="41"/>
      <c r="IS31" s="41"/>
      <c r="IT31" s="41"/>
      <c r="IU31" s="41"/>
    </row>
    <row r="32" spans="1:255" s="130" customFormat="1" x14ac:dyDescent="0.2">
      <c r="A32" s="99" t="s">
        <v>445</v>
      </c>
      <c r="B32" s="239"/>
      <c r="C32" s="240"/>
      <c r="D32" s="241"/>
      <c r="E32" s="241"/>
      <c r="F32" s="241"/>
      <c r="G32" s="241"/>
      <c r="H32" s="100">
        <f>H8-H30</f>
        <v>686930.49624999997</v>
      </c>
      <c r="I32" s="100">
        <f t="shared" ref="I32:S32" si="123">I8-I30</f>
        <v>686930.49624999997</v>
      </c>
      <c r="J32" s="100">
        <f t="shared" si="123"/>
        <v>686930.49624999997</v>
      </c>
      <c r="K32" s="100">
        <f t="shared" si="123"/>
        <v>686930.49624999997</v>
      </c>
      <c r="L32" s="100">
        <f t="shared" si="123"/>
        <v>686930.49624999997</v>
      </c>
      <c r="M32" s="100">
        <f t="shared" si="123"/>
        <v>686930.49624999997</v>
      </c>
      <c r="N32" s="100">
        <f t="shared" si="123"/>
        <v>686930.49624999997</v>
      </c>
      <c r="O32" s="100">
        <f t="shared" si="123"/>
        <v>686930.49624999997</v>
      </c>
      <c r="P32" s="100">
        <f t="shared" si="123"/>
        <v>686930.49624999997</v>
      </c>
      <c r="Q32" s="100">
        <f t="shared" si="123"/>
        <v>686930.49624999997</v>
      </c>
      <c r="R32" s="100">
        <f t="shared" si="123"/>
        <v>686930.49624999997</v>
      </c>
      <c r="S32" s="100">
        <f t="shared" si="123"/>
        <v>686930.49624999997</v>
      </c>
      <c r="T32" s="382">
        <f>SUM(H32:S32)</f>
        <v>8243165.9549999991</v>
      </c>
      <c r="U32" s="100">
        <f>U8-U30</f>
        <v>725977.32937499997</v>
      </c>
      <c r="V32" s="100">
        <f t="shared" ref="V32:AF32" si="124">V8-V30</f>
        <v>725977.32937499997</v>
      </c>
      <c r="W32" s="100">
        <f t="shared" si="124"/>
        <v>725977.32937499997</v>
      </c>
      <c r="X32" s="100">
        <f t="shared" si="124"/>
        <v>725977.32937499997</v>
      </c>
      <c r="Y32" s="100">
        <f t="shared" si="124"/>
        <v>725977.32937499997</v>
      </c>
      <c r="Z32" s="100">
        <f t="shared" si="124"/>
        <v>725977.32937499997</v>
      </c>
      <c r="AA32" s="100">
        <f t="shared" si="124"/>
        <v>725977.32937499997</v>
      </c>
      <c r="AB32" s="100">
        <f t="shared" si="124"/>
        <v>725977.32937499997</v>
      </c>
      <c r="AC32" s="100">
        <f t="shared" si="124"/>
        <v>725977.32937499997</v>
      </c>
      <c r="AD32" s="100">
        <f t="shared" si="124"/>
        <v>725977.32937499997</v>
      </c>
      <c r="AE32" s="100">
        <f t="shared" si="124"/>
        <v>725977.32937499997</v>
      </c>
      <c r="AF32" s="100">
        <f t="shared" si="124"/>
        <v>725977.32937499997</v>
      </c>
      <c r="AG32" s="382">
        <f>SUM(U32:AF32)</f>
        <v>8711727.9524999987</v>
      </c>
      <c r="AH32" s="100">
        <f>AH8-AH30</f>
        <v>798281.36562499998</v>
      </c>
      <c r="AI32" s="100">
        <f t="shared" ref="AI32:AS32" si="125">AI8-AI30</f>
        <v>798281.36562499998</v>
      </c>
      <c r="AJ32" s="100">
        <f t="shared" si="125"/>
        <v>798281.36562499998</v>
      </c>
      <c r="AK32" s="100">
        <f t="shared" si="125"/>
        <v>798281.36562499998</v>
      </c>
      <c r="AL32" s="100">
        <f t="shared" si="125"/>
        <v>798281.36562499998</v>
      </c>
      <c r="AM32" s="100">
        <f t="shared" si="125"/>
        <v>798281.36562499998</v>
      </c>
      <c r="AN32" s="100">
        <f t="shared" si="125"/>
        <v>798281.36562499998</v>
      </c>
      <c r="AO32" s="100">
        <f t="shared" si="125"/>
        <v>798281.36562499998</v>
      </c>
      <c r="AP32" s="100">
        <f t="shared" si="125"/>
        <v>798281.36562499998</v>
      </c>
      <c r="AQ32" s="100">
        <f t="shared" si="125"/>
        <v>798281.36562499998</v>
      </c>
      <c r="AR32" s="100">
        <f t="shared" si="125"/>
        <v>798281.36562499998</v>
      </c>
      <c r="AS32" s="100">
        <f t="shared" si="125"/>
        <v>798281.36562499998</v>
      </c>
      <c r="AT32" s="382">
        <f>SUM(AH32:AS32)</f>
        <v>9579376.3874999974</v>
      </c>
      <c r="AU32" s="100">
        <f>AU8-AU30</f>
        <v>837052.50208333333</v>
      </c>
      <c r="AV32" s="100">
        <f t="shared" ref="AV32:BF32" si="126">AV8-AV30</f>
        <v>837052.50208333333</v>
      </c>
      <c r="AW32" s="100">
        <f t="shared" si="126"/>
        <v>837052.50208333333</v>
      </c>
      <c r="AX32" s="100">
        <f t="shared" si="126"/>
        <v>837052.50208333333</v>
      </c>
      <c r="AY32" s="100">
        <f t="shared" si="126"/>
        <v>837052.50208333333</v>
      </c>
      <c r="AZ32" s="100">
        <f t="shared" si="126"/>
        <v>837052.50208333333</v>
      </c>
      <c r="BA32" s="100">
        <f t="shared" si="126"/>
        <v>837052.50208333333</v>
      </c>
      <c r="BB32" s="100">
        <f t="shared" si="126"/>
        <v>837052.50208333333</v>
      </c>
      <c r="BC32" s="100">
        <f t="shared" si="126"/>
        <v>837052.50208333333</v>
      </c>
      <c r="BD32" s="100">
        <f t="shared" si="126"/>
        <v>837052.50208333333</v>
      </c>
      <c r="BE32" s="100">
        <f t="shared" si="126"/>
        <v>837052.50208333333</v>
      </c>
      <c r="BF32" s="100">
        <f t="shared" si="126"/>
        <v>837052.50208333333</v>
      </c>
      <c r="BG32" s="382">
        <f>SUM(AU32:BF32)</f>
        <v>10044630.025</v>
      </c>
      <c r="BH32" s="100">
        <f>BH8-BH30</f>
        <v>914594.77500000002</v>
      </c>
      <c r="BI32" s="100">
        <f t="shared" ref="BI32:BS32" si="127">BI8-BI30</f>
        <v>914594.77500000002</v>
      </c>
      <c r="BJ32" s="100">
        <f t="shared" si="127"/>
        <v>914594.77500000002</v>
      </c>
      <c r="BK32" s="100">
        <f t="shared" si="127"/>
        <v>914594.77500000002</v>
      </c>
      <c r="BL32" s="100">
        <f t="shared" si="127"/>
        <v>914594.77500000002</v>
      </c>
      <c r="BM32" s="100">
        <f t="shared" si="127"/>
        <v>914594.77500000002</v>
      </c>
      <c r="BN32" s="100">
        <f t="shared" si="127"/>
        <v>914594.77500000002</v>
      </c>
      <c r="BO32" s="100">
        <f t="shared" si="127"/>
        <v>914594.77500000002</v>
      </c>
      <c r="BP32" s="100">
        <f t="shared" si="127"/>
        <v>914594.77500000002</v>
      </c>
      <c r="BQ32" s="100">
        <f t="shared" si="127"/>
        <v>914594.77500000002</v>
      </c>
      <c r="BR32" s="100">
        <f t="shared" si="127"/>
        <v>914594.77500000002</v>
      </c>
      <c r="BS32" s="100">
        <f t="shared" si="127"/>
        <v>914594.77500000002</v>
      </c>
      <c r="BT32" s="382">
        <f>SUM(BH32:BS32)</f>
        <v>10975137.300000003</v>
      </c>
    </row>
    <row r="33" spans="1:255" x14ac:dyDescent="0.2">
      <c r="A33" s="13"/>
      <c r="C33" s="153"/>
      <c r="D33" s="142"/>
      <c r="E33" s="142"/>
      <c r="F33" s="142"/>
      <c r="G33" s="142"/>
      <c r="H33" s="142"/>
      <c r="I33" s="142"/>
      <c r="J33" s="142"/>
      <c r="T33" s="383"/>
      <c r="AG33" s="383"/>
      <c r="AT33" s="383"/>
      <c r="BG33" s="383"/>
      <c r="BT33" s="383"/>
    </row>
    <row r="34" spans="1:255" x14ac:dyDescent="0.2">
      <c r="C34" s="80"/>
      <c r="G34" s="856"/>
      <c r="H34" s="1011"/>
      <c r="I34" s="1012"/>
      <c r="J34" s="1012"/>
      <c r="K34" s="1012"/>
      <c r="L34" s="1012"/>
      <c r="M34" s="1012"/>
      <c r="T34" s="383"/>
      <c r="AG34" s="383"/>
      <c r="AT34" s="383"/>
      <c r="BG34" s="383"/>
      <c r="BT34" s="383"/>
    </row>
    <row r="35" spans="1:255" x14ac:dyDescent="0.2">
      <c r="E35" s="858"/>
      <c r="T35" s="306"/>
      <c r="BP35" s="41"/>
      <c r="BQ35" s="41"/>
      <c r="BR35" s="41"/>
      <c r="BS35" s="41"/>
      <c r="BU35" s="41"/>
      <c r="BV35" s="41"/>
      <c r="BW35" s="41"/>
      <c r="BX35" s="41"/>
      <c r="BY35" s="41"/>
      <c r="BZ35" s="41"/>
      <c r="CA35" s="41"/>
      <c r="CB35" s="41"/>
      <c r="CC35" s="41"/>
      <c r="CD35" s="41"/>
      <c r="CE35" s="41"/>
      <c r="CF35" s="41"/>
      <c r="CG35" s="41"/>
      <c r="CH35" s="41"/>
      <c r="CI35" s="41"/>
      <c r="CJ35" s="41"/>
      <c r="CK35" s="41"/>
      <c r="CL35" s="41"/>
      <c r="CM35" s="41"/>
      <c r="CN35" s="41"/>
      <c r="CO35" s="41"/>
      <c r="CP35" s="41"/>
      <c r="CQ35" s="41"/>
      <c r="CR35" s="41"/>
      <c r="CS35" s="41"/>
      <c r="CT35" s="41"/>
      <c r="CU35" s="41"/>
      <c r="CV35" s="41"/>
      <c r="CW35" s="41"/>
      <c r="CX35" s="41"/>
      <c r="CY35" s="41"/>
      <c r="CZ35" s="41"/>
      <c r="DA35" s="41"/>
      <c r="DB35" s="41"/>
      <c r="DC35" s="41"/>
      <c r="DD35" s="41"/>
      <c r="DE35" s="41"/>
      <c r="DF35" s="41"/>
      <c r="DG35" s="41"/>
      <c r="DH35" s="41"/>
      <c r="DI35" s="41"/>
      <c r="DJ35" s="41"/>
      <c r="DK35" s="41"/>
      <c r="DL35" s="41"/>
      <c r="DM35" s="41"/>
      <c r="DN35" s="41"/>
      <c r="DO35" s="41"/>
      <c r="DP35" s="41"/>
      <c r="DQ35" s="41"/>
      <c r="DR35" s="41"/>
      <c r="DS35" s="41"/>
      <c r="DT35" s="41"/>
      <c r="DU35" s="41"/>
      <c r="DV35" s="41"/>
      <c r="DW35" s="41"/>
      <c r="DX35" s="41"/>
      <c r="DY35" s="41"/>
      <c r="DZ35" s="41"/>
      <c r="EA35" s="41"/>
      <c r="EB35" s="41"/>
      <c r="EC35" s="41"/>
      <c r="ED35" s="41"/>
      <c r="EE35" s="41"/>
      <c r="EF35" s="41"/>
      <c r="EG35" s="41"/>
      <c r="EH35" s="41"/>
      <c r="EI35" s="41"/>
      <c r="EJ35" s="41"/>
      <c r="EK35" s="41"/>
      <c r="EL35" s="41"/>
      <c r="EM35" s="41"/>
      <c r="EN35" s="41"/>
      <c r="EO35" s="41"/>
      <c r="EP35" s="41"/>
      <c r="EQ35" s="41"/>
      <c r="ER35" s="41"/>
      <c r="ES35" s="41"/>
      <c r="ET35" s="41"/>
      <c r="EU35" s="41"/>
      <c r="EV35" s="41"/>
      <c r="EW35" s="41"/>
      <c r="EX35" s="41"/>
      <c r="EY35" s="41"/>
      <c r="EZ35" s="41"/>
      <c r="FA35" s="41"/>
      <c r="FB35" s="41"/>
      <c r="FC35" s="41"/>
      <c r="FD35" s="41"/>
      <c r="FE35" s="41"/>
      <c r="FF35" s="41"/>
      <c r="FG35" s="41"/>
      <c r="FH35" s="41"/>
      <c r="FI35" s="41"/>
      <c r="FJ35" s="41"/>
      <c r="FK35" s="41"/>
      <c r="FL35" s="41"/>
      <c r="FM35" s="41"/>
      <c r="FN35" s="41"/>
      <c r="FO35" s="41"/>
      <c r="FP35" s="41"/>
      <c r="FQ35" s="41"/>
      <c r="FR35" s="41"/>
      <c r="FS35" s="41"/>
      <c r="FT35" s="41"/>
      <c r="FU35" s="41"/>
      <c r="FV35" s="41"/>
      <c r="FW35" s="41"/>
      <c r="FX35" s="41"/>
      <c r="FY35" s="41"/>
      <c r="FZ35" s="41"/>
      <c r="GA35" s="41"/>
      <c r="GB35" s="41"/>
      <c r="GC35" s="41"/>
      <c r="GD35" s="41"/>
      <c r="GE35" s="41"/>
      <c r="GF35" s="41"/>
      <c r="GG35" s="41"/>
      <c r="GH35" s="41"/>
      <c r="GI35" s="41"/>
      <c r="GJ35" s="41"/>
      <c r="GK35" s="41"/>
      <c r="GL35" s="41"/>
      <c r="GM35" s="41"/>
      <c r="GN35" s="41"/>
      <c r="GO35" s="41"/>
      <c r="GP35" s="41"/>
      <c r="GQ35" s="41"/>
      <c r="GR35" s="41"/>
      <c r="GS35" s="41"/>
      <c r="GT35" s="41"/>
      <c r="GU35" s="41"/>
      <c r="GV35" s="41"/>
      <c r="GW35" s="41"/>
      <c r="GX35" s="41"/>
      <c r="GY35" s="41"/>
      <c r="GZ35" s="41"/>
      <c r="HA35" s="41"/>
      <c r="HB35" s="41"/>
      <c r="HC35" s="41"/>
      <c r="HD35" s="41"/>
      <c r="HE35" s="41"/>
      <c r="HF35" s="41"/>
      <c r="HG35" s="41"/>
      <c r="HH35" s="41"/>
      <c r="HI35" s="41"/>
      <c r="HJ35" s="41"/>
      <c r="HK35" s="41"/>
      <c r="HL35" s="41"/>
      <c r="HM35" s="41"/>
      <c r="HN35" s="41"/>
      <c r="HO35" s="41"/>
      <c r="HP35" s="41"/>
      <c r="HQ35" s="41"/>
      <c r="HR35" s="41"/>
      <c r="HS35" s="41"/>
      <c r="HT35" s="41"/>
      <c r="HU35" s="41"/>
      <c r="HV35" s="41"/>
      <c r="HW35" s="41"/>
      <c r="HX35" s="41"/>
      <c r="HY35" s="41"/>
      <c r="HZ35" s="41"/>
      <c r="IA35" s="41"/>
      <c r="IB35" s="41"/>
      <c r="IC35" s="41"/>
      <c r="ID35" s="41"/>
      <c r="IE35" s="41"/>
      <c r="IF35" s="41"/>
      <c r="IG35" s="41"/>
      <c r="IH35" s="41"/>
      <c r="II35" s="41"/>
      <c r="IJ35" s="41"/>
      <c r="IK35" s="41"/>
      <c r="IL35" s="41"/>
      <c r="IM35" s="41"/>
      <c r="IN35" s="41"/>
      <c r="IO35" s="41"/>
      <c r="IP35" s="41"/>
      <c r="IQ35" s="41"/>
      <c r="IR35" s="41"/>
      <c r="IS35" s="41"/>
      <c r="IT35" s="41"/>
      <c r="IU35" s="41"/>
    </row>
    <row r="36" spans="1:255" x14ac:dyDescent="0.2">
      <c r="H36" s="858"/>
      <c r="T36" s="306"/>
    </row>
    <row r="37" spans="1:255" x14ac:dyDescent="0.2">
      <c r="H37" s="858"/>
      <c r="T37" s="306"/>
      <c r="BP37" s="41"/>
      <c r="BQ37" s="41"/>
      <c r="BR37" s="41"/>
      <c r="BS37" s="41"/>
      <c r="BU37" s="41"/>
      <c r="BV37" s="41"/>
      <c r="BW37" s="41"/>
      <c r="BX37" s="41"/>
      <c r="BY37" s="41"/>
      <c r="BZ37" s="41"/>
      <c r="CA37" s="41"/>
      <c r="CB37" s="41"/>
      <c r="CC37" s="41"/>
      <c r="CD37" s="41"/>
      <c r="CE37" s="41"/>
      <c r="CF37" s="41"/>
      <c r="CG37" s="41"/>
      <c r="CH37" s="41"/>
      <c r="CI37" s="41"/>
      <c r="CJ37" s="41"/>
      <c r="CK37" s="41"/>
      <c r="CL37" s="41"/>
      <c r="CM37" s="41"/>
      <c r="CN37" s="41"/>
      <c r="CO37" s="41"/>
      <c r="CP37" s="41"/>
      <c r="CQ37" s="41"/>
      <c r="CR37" s="41"/>
      <c r="CS37" s="41"/>
      <c r="CT37" s="41"/>
      <c r="CU37" s="41"/>
      <c r="CV37" s="41"/>
      <c r="CW37" s="41"/>
      <c r="CX37" s="41"/>
      <c r="CY37" s="41"/>
      <c r="CZ37" s="41"/>
      <c r="DA37" s="41"/>
      <c r="DB37" s="41"/>
      <c r="DC37" s="41"/>
      <c r="DD37" s="41"/>
      <c r="DE37" s="41"/>
      <c r="DF37" s="41"/>
      <c r="DG37" s="41"/>
      <c r="DH37" s="41"/>
      <c r="DI37" s="41"/>
      <c r="DJ37" s="41"/>
      <c r="DK37" s="41"/>
      <c r="DL37" s="41"/>
      <c r="DM37" s="41"/>
      <c r="DN37" s="41"/>
      <c r="DO37" s="41"/>
      <c r="DP37" s="41"/>
      <c r="DQ37" s="41"/>
      <c r="DR37" s="41"/>
      <c r="DS37" s="41"/>
      <c r="DT37" s="41"/>
      <c r="DU37" s="41"/>
      <c r="DV37" s="41"/>
      <c r="DW37" s="41"/>
      <c r="DX37" s="41"/>
      <c r="DY37" s="41"/>
      <c r="DZ37" s="41"/>
      <c r="EA37" s="41"/>
      <c r="EB37" s="41"/>
      <c r="EC37" s="41"/>
      <c r="ED37" s="41"/>
      <c r="EE37" s="41"/>
      <c r="EF37" s="41"/>
      <c r="EG37" s="41"/>
      <c r="EH37" s="41"/>
      <c r="EI37" s="41"/>
      <c r="EJ37" s="41"/>
      <c r="EK37" s="41"/>
      <c r="EL37" s="41"/>
      <c r="EM37" s="41"/>
      <c r="EN37" s="41"/>
      <c r="EO37" s="41"/>
      <c r="EP37" s="41"/>
      <c r="EQ37" s="41"/>
      <c r="ER37" s="41"/>
      <c r="ES37" s="41"/>
      <c r="ET37" s="41"/>
      <c r="EU37" s="41"/>
      <c r="EV37" s="41"/>
      <c r="EW37" s="41"/>
      <c r="EX37" s="41"/>
      <c r="EY37" s="41"/>
      <c r="EZ37" s="41"/>
      <c r="FA37" s="41"/>
      <c r="FB37" s="41"/>
      <c r="FC37" s="41"/>
      <c r="FD37" s="41"/>
      <c r="FE37" s="41"/>
      <c r="FF37" s="41"/>
      <c r="FG37" s="41"/>
      <c r="FH37" s="41"/>
      <c r="FI37" s="41"/>
      <c r="FJ37" s="41"/>
      <c r="FK37" s="41"/>
      <c r="FL37" s="41"/>
      <c r="FM37" s="41"/>
      <c r="FN37" s="41"/>
      <c r="FO37" s="41"/>
      <c r="FP37" s="41"/>
      <c r="FQ37" s="41"/>
      <c r="FR37" s="41"/>
      <c r="FS37" s="41"/>
      <c r="FT37" s="41"/>
      <c r="FU37" s="41"/>
      <c r="FV37" s="41"/>
      <c r="FW37" s="41"/>
      <c r="FX37" s="41"/>
      <c r="FY37" s="41"/>
      <c r="FZ37" s="41"/>
      <c r="GA37" s="41"/>
      <c r="GB37" s="41"/>
      <c r="GC37" s="41"/>
      <c r="GD37" s="41"/>
      <c r="GE37" s="41"/>
      <c r="GF37" s="41"/>
      <c r="GG37" s="41"/>
      <c r="GH37" s="41"/>
      <c r="GI37" s="41"/>
      <c r="GJ37" s="41"/>
      <c r="GK37" s="41"/>
      <c r="GL37" s="41"/>
      <c r="GM37" s="41"/>
      <c r="GN37" s="41"/>
      <c r="GO37" s="41"/>
      <c r="GP37" s="41"/>
      <c r="GQ37" s="41"/>
      <c r="GR37" s="41"/>
      <c r="GS37" s="41"/>
      <c r="GT37" s="41"/>
      <c r="GU37" s="41"/>
      <c r="GV37" s="41"/>
      <c r="GW37" s="41"/>
      <c r="GX37" s="41"/>
      <c r="GY37" s="41"/>
      <c r="GZ37" s="41"/>
      <c r="HA37" s="41"/>
      <c r="HB37" s="41"/>
      <c r="HC37" s="41"/>
      <c r="HD37" s="41"/>
      <c r="HE37" s="41"/>
      <c r="HF37" s="41"/>
      <c r="HG37" s="41"/>
      <c r="HH37" s="41"/>
      <c r="HI37" s="41"/>
      <c r="HJ37" s="41"/>
      <c r="HK37" s="41"/>
      <c r="HL37" s="41"/>
      <c r="HM37" s="41"/>
      <c r="HN37" s="41"/>
      <c r="HO37" s="41"/>
      <c r="HP37" s="41"/>
      <c r="HQ37" s="41"/>
      <c r="HR37" s="41"/>
      <c r="HS37" s="41"/>
      <c r="HT37" s="41"/>
      <c r="HU37" s="41"/>
      <c r="HV37" s="41"/>
      <c r="HW37" s="41"/>
      <c r="HX37" s="41"/>
      <c r="HY37" s="41"/>
      <c r="HZ37" s="41"/>
      <c r="IA37" s="41"/>
      <c r="IB37" s="41"/>
      <c r="IC37" s="41"/>
      <c r="ID37" s="41"/>
      <c r="IE37" s="41"/>
      <c r="IF37" s="41"/>
      <c r="IG37" s="41"/>
      <c r="IH37" s="41"/>
      <c r="II37" s="41"/>
      <c r="IJ37" s="41"/>
      <c r="IK37" s="41"/>
      <c r="IL37" s="41"/>
      <c r="IM37" s="41"/>
      <c r="IN37" s="41"/>
      <c r="IO37" s="41"/>
      <c r="IP37" s="41"/>
      <c r="IQ37" s="41"/>
      <c r="IR37" s="41"/>
      <c r="IS37" s="41"/>
      <c r="IT37" s="41"/>
      <c r="IU37" s="41"/>
    </row>
    <row r="38" spans="1:255" x14ac:dyDescent="0.2">
      <c r="H38" s="858"/>
      <c r="T38" s="306"/>
    </row>
    <row r="39" spans="1:255" x14ac:dyDescent="0.2">
      <c r="H39" s="858"/>
      <c r="T39" s="306"/>
      <c r="BP39" s="41"/>
      <c r="BQ39" s="41"/>
      <c r="BR39" s="41"/>
      <c r="BS39" s="41"/>
      <c r="BU39" s="41"/>
      <c r="BV39" s="41"/>
      <c r="BW39" s="41"/>
      <c r="BX39" s="41"/>
      <c r="BY39" s="41"/>
      <c r="BZ39" s="41"/>
      <c r="CA39" s="41"/>
      <c r="CB39" s="41"/>
      <c r="CC39" s="41"/>
      <c r="CD39" s="41"/>
      <c r="CE39" s="41"/>
      <c r="CF39" s="41"/>
      <c r="CG39" s="41"/>
      <c r="CH39" s="41"/>
      <c r="CI39" s="41"/>
      <c r="CJ39" s="41"/>
      <c r="CK39" s="41"/>
      <c r="CL39" s="41"/>
      <c r="CM39" s="41"/>
      <c r="CN39" s="41"/>
      <c r="CO39" s="41"/>
      <c r="CP39" s="41"/>
      <c r="CQ39" s="41"/>
      <c r="CR39" s="41"/>
      <c r="CS39" s="41"/>
      <c r="CT39" s="41"/>
      <c r="CU39" s="41"/>
      <c r="CV39" s="41"/>
      <c r="CW39" s="41"/>
      <c r="CX39" s="41"/>
      <c r="CY39" s="41"/>
      <c r="CZ39" s="41"/>
      <c r="DA39" s="41"/>
      <c r="DB39" s="41"/>
      <c r="DC39" s="41"/>
      <c r="DD39" s="41"/>
      <c r="DE39" s="41"/>
      <c r="DF39" s="41"/>
      <c r="DG39" s="41"/>
      <c r="DH39" s="41"/>
      <c r="DI39" s="41"/>
      <c r="DJ39" s="41"/>
      <c r="DK39" s="41"/>
      <c r="DL39" s="41"/>
      <c r="DM39" s="41"/>
      <c r="DN39" s="41"/>
      <c r="DO39" s="41"/>
      <c r="DP39" s="41"/>
      <c r="DQ39" s="41"/>
      <c r="DR39" s="41"/>
      <c r="DS39" s="41"/>
      <c r="DT39" s="41"/>
      <c r="DU39" s="41"/>
      <c r="DV39" s="41"/>
      <c r="DW39" s="41"/>
      <c r="DX39" s="41"/>
      <c r="DY39" s="41"/>
      <c r="DZ39" s="41"/>
      <c r="EA39" s="41"/>
      <c r="EB39" s="41"/>
      <c r="EC39" s="41"/>
      <c r="ED39" s="41"/>
      <c r="EE39" s="41"/>
      <c r="EF39" s="41"/>
      <c r="EG39" s="41"/>
      <c r="EH39" s="41"/>
      <c r="EI39" s="41"/>
      <c r="EJ39" s="41"/>
      <c r="EK39" s="41"/>
      <c r="EL39" s="41"/>
      <c r="EM39" s="41"/>
      <c r="EN39" s="41"/>
      <c r="EO39" s="41"/>
      <c r="EP39" s="41"/>
      <c r="EQ39" s="41"/>
      <c r="ER39" s="41"/>
      <c r="ES39" s="41"/>
      <c r="ET39" s="41"/>
      <c r="EU39" s="41"/>
      <c r="EV39" s="41"/>
      <c r="EW39" s="41"/>
      <c r="EX39" s="41"/>
      <c r="EY39" s="41"/>
      <c r="EZ39" s="41"/>
      <c r="FA39" s="41"/>
      <c r="FB39" s="41"/>
      <c r="FC39" s="41"/>
      <c r="FD39" s="41"/>
      <c r="FE39" s="41"/>
      <c r="FF39" s="41"/>
      <c r="FG39" s="41"/>
      <c r="FH39" s="41"/>
      <c r="FI39" s="41"/>
      <c r="FJ39" s="41"/>
      <c r="FK39" s="41"/>
      <c r="FL39" s="41"/>
      <c r="FM39" s="41"/>
      <c r="FN39" s="41"/>
      <c r="FO39" s="41"/>
      <c r="FP39" s="41"/>
      <c r="FQ39" s="41"/>
      <c r="FR39" s="41"/>
      <c r="FS39" s="41"/>
      <c r="FT39" s="41"/>
      <c r="FU39" s="41"/>
      <c r="FV39" s="41"/>
      <c r="FW39" s="41"/>
      <c r="FX39" s="41"/>
      <c r="FY39" s="41"/>
      <c r="FZ39" s="41"/>
      <c r="GA39" s="41"/>
      <c r="GB39" s="41"/>
      <c r="GC39" s="41"/>
      <c r="GD39" s="41"/>
      <c r="GE39" s="41"/>
      <c r="GF39" s="41"/>
      <c r="GG39" s="41"/>
      <c r="GH39" s="41"/>
      <c r="GI39" s="41"/>
      <c r="GJ39" s="41"/>
      <c r="GK39" s="41"/>
      <c r="GL39" s="41"/>
      <c r="GM39" s="41"/>
      <c r="GN39" s="41"/>
      <c r="GO39" s="41"/>
      <c r="GP39" s="41"/>
      <c r="GQ39" s="41"/>
      <c r="GR39" s="41"/>
      <c r="GS39" s="41"/>
      <c r="GT39" s="41"/>
      <c r="GU39" s="41"/>
      <c r="GV39" s="41"/>
      <c r="GW39" s="41"/>
      <c r="GX39" s="41"/>
      <c r="GY39" s="41"/>
      <c r="GZ39" s="41"/>
      <c r="HA39" s="41"/>
      <c r="HB39" s="41"/>
      <c r="HC39" s="41"/>
      <c r="HD39" s="41"/>
      <c r="HE39" s="41"/>
      <c r="HF39" s="41"/>
      <c r="HG39" s="41"/>
      <c r="HH39" s="41"/>
      <c r="HI39" s="41"/>
      <c r="HJ39" s="41"/>
      <c r="HK39" s="41"/>
      <c r="HL39" s="41"/>
      <c r="HM39" s="41"/>
      <c r="HN39" s="41"/>
      <c r="HO39" s="41"/>
      <c r="HP39" s="41"/>
      <c r="HQ39" s="41"/>
      <c r="HR39" s="41"/>
      <c r="HS39" s="41"/>
      <c r="HT39" s="41"/>
      <c r="HU39" s="41"/>
      <c r="HV39" s="41"/>
      <c r="HW39" s="41"/>
      <c r="HX39" s="41"/>
      <c r="HY39" s="41"/>
      <c r="HZ39" s="41"/>
      <c r="IA39" s="41"/>
      <c r="IB39" s="41"/>
      <c r="IC39" s="41"/>
      <c r="ID39" s="41"/>
      <c r="IE39" s="41"/>
      <c r="IF39" s="41"/>
      <c r="IG39" s="41"/>
      <c r="IH39" s="41"/>
      <c r="II39" s="41"/>
      <c r="IJ39" s="41"/>
      <c r="IK39" s="41"/>
      <c r="IL39" s="41"/>
      <c r="IM39" s="41"/>
      <c r="IN39" s="41"/>
      <c r="IO39" s="41"/>
      <c r="IP39" s="41"/>
      <c r="IQ39" s="41"/>
      <c r="IR39" s="41"/>
      <c r="IS39" s="41"/>
      <c r="IT39" s="41"/>
      <c r="IU39" s="41"/>
    </row>
    <row r="40" spans="1:255" x14ac:dyDescent="0.2">
      <c r="H40" s="858"/>
      <c r="T40" s="306"/>
    </row>
    <row r="41" spans="1:255" x14ac:dyDescent="0.2">
      <c r="H41" s="858"/>
      <c r="T41" s="306"/>
      <c r="BP41" s="41"/>
      <c r="BQ41" s="41"/>
      <c r="BR41" s="41"/>
      <c r="BS41" s="41"/>
      <c r="BU41" s="41"/>
      <c r="BV41" s="41"/>
      <c r="BW41" s="41"/>
      <c r="BX41" s="41"/>
      <c r="BY41" s="41"/>
      <c r="BZ41" s="41"/>
      <c r="CA41" s="41"/>
      <c r="CB41" s="41"/>
      <c r="CC41" s="41"/>
      <c r="CD41" s="41"/>
      <c r="CE41" s="41"/>
      <c r="CF41" s="41"/>
      <c r="CG41" s="41"/>
      <c r="CH41" s="41"/>
      <c r="CI41" s="41"/>
      <c r="CJ41" s="41"/>
      <c r="CK41" s="41"/>
      <c r="CL41" s="41"/>
      <c r="CM41" s="41"/>
      <c r="CN41" s="41"/>
      <c r="CO41" s="41"/>
      <c r="CP41" s="41"/>
      <c r="CQ41" s="41"/>
      <c r="CR41" s="41"/>
      <c r="CS41" s="41"/>
      <c r="CT41" s="41"/>
      <c r="CU41" s="41"/>
      <c r="CV41" s="41"/>
      <c r="CW41" s="41"/>
      <c r="CX41" s="41"/>
      <c r="CY41" s="41"/>
      <c r="CZ41" s="41"/>
      <c r="DA41" s="41"/>
      <c r="DB41" s="41"/>
      <c r="DC41" s="41"/>
      <c r="DD41" s="41"/>
      <c r="DE41" s="41"/>
      <c r="DF41" s="41"/>
      <c r="DG41" s="41"/>
      <c r="DH41" s="41"/>
      <c r="DI41" s="41"/>
      <c r="DJ41" s="41"/>
      <c r="DK41" s="41"/>
      <c r="DL41" s="41"/>
      <c r="DM41" s="41"/>
      <c r="DN41" s="41"/>
      <c r="DO41" s="41"/>
      <c r="DP41" s="41"/>
      <c r="DQ41" s="41"/>
      <c r="DR41" s="41"/>
      <c r="DS41" s="41"/>
      <c r="DT41" s="41"/>
      <c r="DU41" s="41"/>
      <c r="DV41" s="41"/>
      <c r="DW41" s="41"/>
      <c r="DX41" s="41"/>
      <c r="DY41" s="41"/>
      <c r="DZ41" s="41"/>
      <c r="EA41" s="41"/>
      <c r="EB41" s="41"/>
      <c r="EC41" s="41"/>
      <c r="ED41" s="41"/>
      <c r="EE41" s="41"/>
      <c r="EF41" s="41"/>
      <c r="EG41" s="41"/>
      <c r="EH41" s="41"/>
      <c r="EI41" s="41"/>
      <c r="EJ41" s="41"/>
      <c r="EK41" s="41"/>
      <c r="EL41" s="41"/>
      <c r="EM41" s="41"/>
      <c r="EN41" s="41"/>
      <c r="EO41" s="41"/>
      <c r="EP41" s="41"/>
      <c r="EQ41" s="41"/>
      <c r="ER41" s="41"/>
      <c r="ES41" s="41"/>
      <c r="ET41" s="41"/>
      <c r="EU41" s="41"/>
      <c r="EV41" s="41"/>
      <c r="EW41" s="41"/>
      <c r="EX41" s="41"/>
      <c r="EY41" s="41"/>
      <c r="EZ41" s="41"/>
      <c r="FA41" s="41"/>
      <c r="FB41" s="41"/>
      <c r="FC41" s="41"/>
      <c r="FD41" s="41"/>
      <c r="FE41" s="41"/>
      <c r="FF41" s="41"/>
      <c r="FG41" s="41"/>
      <c r="FH41" s="41"/>
      <c r="FI41" s="41"/>
      <c r="FJ41" s="41"/>
      <c r="FK41" s="41"/>
      <c r="FL41" s="41"/>
      <c r="FM41" s="41"/>
      <c r="FN41" s="41"/>
      <c r="FO41" s="41"/>
      <c r="FP41" s="41"/>
      <c r="FQ41" s="41"/>
      <c r="FR41" s="41"/>
      <c r="FS41" s="41"/>
      <c r="FT41" s="41"/>
      <c r="FU41" s="41"/>
      <c r="FV41" s="41"/>
      <c r="FW41" s="41"/>
      <c r="FX41" s="41"/>
      <c r="FY41" s="41"/>
      <c r="FZ41" s="41"/>
      <c r="GA41" s="41"/>
      <c r="GB41" s="41"/>
      <c r="GC41" s="41"/>
      <c r="GD41" s="41"/>
      <c r="GE41" s="41"/>
      <c r="GF41" s="41"/>
      <c r="GG41" s="41"/>
      <c r="GH41" s="41"/>
      <c r="GI41" s="41"/>
      <c r="GJ41" s="41"/>
      <c r="GK41" s="41"/>
      <c r="GL41" s="41"/>
      <c r="GM41" s="41"/>
      <c r="GN41" s="41"/>
      <c r="GO41" s="41"/>
      <c r="GP41" s="41"/>
      <c r="GQ41" s="41"/>
      <c r="GR41" s="41"/>
      <c r="GS41" s="41"/>
      <c r="GT41" s="41"/>
      <c r="GU41" s="41"/>
      <c r="GV41" s="41"/>
      <c r="GW41" s="41"/>
      <c r="GX41" s="41"/>
      <c r="GY41" s="41"/>
      <c r="GZ41" s="41"/>
      <c r="HA41" s="41"/>
      <c r="HB41" s="41"/>
      <c r="HC41" s="41"/>
      <c r="HD41" s="41"/>
      <c r="HE41" s="41"/>
      <c r="HF41" s="41"/>
      <c r="HG41" s="41"/>
      <c r="HH41" s="41"/>
      <c r="HI41" s="41"/>
      <c r="HJ41" s="41"/>
      <c r="HK41" s="41"/>
      <c r="HL41" s="41"/>
      <c r="HM41" s="41"/>
      <c r="HN41" s="41"/>
      <c r="HO41" s="41"/>
      <c r="HP41" s="41"/>
      <c r="HQ41" s="41"/>
      <c r="HR41" s="41"/>
      <c r="HS41" s="41"/>
      <c r="HT41" s="41"/>
      <c r="HU41" s="41"/>
      <c r="HV41" s="41"/>
      <c r="HW41" s="41"/>
      <c r="HX41" s="41"/>
      <c r="HY41" s="41"/>
      <c r="HZ41" s="41"/>
      <c r="IA41" s="41"/>
      <c r="IB41" s="41"/>
      <c r="IC41" s="41"/>
      <c r="ID41" s="41"/>
      <c r="IE41" s="41"/>
      <c r="IF41" s="41"/>
      <c r="IG41" s="41"/>
      <c r="IH41" s="41"/>
      <c r="II41" s="41"/>
      <c r="IJ41" s="41"/>
      <c r="IK41" s="41"/>
      <c r="IL41" s="41"/>
      <c r="IM41" s="41"/>
      <c r="IN41" s="41"/>
      <c r="IO41" s="41"/>
      <c r="IP41" s="41"/>
      <c r="IQ41" s="41"/>
      <c r="IR41" s="41"/>
      <c r="IS41" s="41"/>
      <c r="IT41" s="41"/>
      <c r="IU41" s="41"/>
    </row>
    <row r="42" spans="1:255" x14ac:dyDescent="0.2">
      <c r="H42" s="858"/>
      <c r="T42" s="306"/>
    </row>
    <row r="43" spans="1:255" x14ac:dyDescent="0.2">
      <c r="H43" s="858"/>
      <c r="T43" s="306"/>
      <c r="BP43" s="41"/>
      <c r="BQ43" s="41"/>
      <c r="BR43" s="41"/>
      <c r="BS43" s="41"/>
      <c r="BU43" s="41"/>
      <c r="BV43" s="41"/>
      <c r="BW43" s="41"/>
      <c r="BX43" s="41"/>
      <c r="BY43" s="41"/>
      <c r="BZ43" s="41"/>
      <c r="CA43" s="41"/>
      <c r="CB43" s="41"/>
      <c r="CC43" s="41"/>
      <c r="CD43" s="41"/>
      <c r="CE43" s="41"/>
      <c r="CF43" s="41"/>
      <c r="CG43" s="41"/>
      <c r="CH43" s="41"/>
      <c r="CI43" s="41"/>
      <c r="CJ43" s="41"/>
      <c r="CK43" s="41"/>
      <c r="CL43" s="41"/>
      <c r="CM43" s="41"/>
      <c r="CN43" s="41"/>
      <c r="CO43" s="41"/>
      <c r="CP43" s="41"/>
      <c r="CQ43" s="41"/>
      <c r="CR43" s="41"/>
      <c r="CS43" s="41"/>
      <c r="CT43" s="41"/>
      <c r="CU43" s="41"/>
      <c r="CV43" s="41"/>
      <c r="CW43" s="41"/>
      <c r="CX43" s="41"/>
      <c r="CY43" s="41"/>
      <c r="CZ43" s="41"/>
      <c r="DA43" s="41"/>
      <c r="DB43" s="41"/>
      <c r="DC43" s="41"/>
      <c r="DD43" s="41"/>
      <c r="DE43" s="41"/>
      <c r="DF43" s="41"/>
      <c r="DG43" s="41"/>
      <c r="DH43" s="41"/>
      <c r="DI43" s="41"/>
      <c r="DJ43" s="41"/>
      <c r="DK43" s="41"/>
      <c r="DL43" s="41"/>
      <c r="DM43" s="41"/>
      <c r="DN43" s="41"/>
      <c r="DO43" s="41"/>
      <c r="DP43" s="41"/>
      <c r="DQ43" s="41"/>
      <c r="DR43" s="41"/>
      <c r="DS43" s="41"/>
      <c r="DT43" s="41"/>
      <c r="DU43" s="41"/>
      <c r="DV43" s="41"/>
      <c r="DW43" s="41"/>
      <c r="DX43" s="41"/>
      <c r="DY43" s="41"/>
      <c r="DZ43" s="41"/>
      <c r="EA43" s="41"/>
      <c r="EB43" s="41"/>
      <c r="EC43" s="41"/>
      <c r="ED43" s="41"/>
      <c r="EE43" s="41"/>
      <c r="EF43" s="41"/>
      <c r="EG43" s="41"/>
      <c r="EH43" s="41"/>
      <c r="EI43" s="41"/>
      <c r="EJ43" s="41"/>
      <c r="EK43" s="41"/>
      <c r="EL43" s="41"/>
      <c r="EM43" s="41"/>
      <c r="EN43" s="41"/>
      <c r="EO43" s="41"/>
      <c r="EP43" s="41"/>
      <c r="EQ43" s="41"/>
      <c r="ER43" s="41"/>
      <c r="ES43" s="41"/>
      <c r="ET43" s="41"/>
      <c r="EU43" s="41"/>
      <c r="EV43" s="41"/>
      <c r="EW43" s="41"/>
      <c r="EX43" s="41"/>
      <c r="EY43" s="41"/>
      <c r="EZ43" s="41"/>
      <c r="FA43" s="41"/>
      <c r="FB43" s="41"/>
      <c r="FC43" s="41"/>
      <c r="FD43" s="41"/>
      <c r="FE43" s="41"/>
      <c r="FF43" s="41"/>
      <c r="FG43" s="41"/>
      <c r="FH43" s="41"/>
      <c r="FI43" s="41"/>
      <c r="FJ43" s="41"/>
      <c r="FK43" s="41"/>
      <c r="FL43" s="41"/>
      <c r="FM43" s="41"/>
      <c r="FN43" s="41"/>
      <c r="FO43" s="41"/>
      <c r="FP43" s="41"/>
      <c r="FQ43" s="41"/>
      <c r="FR43" s="41"/>
      <c r="FS43" s="41"/>
      <c r="FT43" s="41"/>
      <c r="FU43" s="41"/>
      <c r="FV43" s="41"/>
      <c r="FW43" s="41"/>
      <c r="FX43" s="41"/>
      <c r="FY43" s="41"/>
      <c r="FZ43" s="41"/>
      <c r="GA43" s="41"/>
      <c r="GB43" s="41"/>
      <c r="GC43" s="41"/>
      <c r="GD43" s="41"/>
      <c r="GE43" s="41"/>
      <c r="GF43" s="41"/>
      <c r="GG43" s="41"/>
      <c r="GH43" s="41"/>
      <c r="GI43" s="41"/>
      <c r="GJ43" s="41"/>
      <c r="GK43" s="41"/>
      <c r="GL43" s="41"/>
      <c r="GM43" s="41"/>
      <c r="GN43" s="41"/>
      <c r="GO43" s="41"/>
      <c r="GP43" s="41"/>
      <c r="GQ43" s="41"/>
      <c r="GR43" s="41"/>
      <c r="GS43" s="41"/>
      <c r="GT43" s="41"/>
      <c r="GU43" s="41"/>
      <c r="GV43" s="41"/>
      <c r="GW43" s="41"/>
      <c r="GX43" s="41"/>
      <c r="GY43" s="41"/>
      <c r="GZ43" s="41"/>
      <c r="HA43" s="41"/>
      <c r="HB43" s="41"/>
      <c r="HC43" s="41"/>
      <c r="HD43" s="41"/>
      <c r="HE43" s="41"/>
      <c r="HF43" s="41"/>
      <c r="HG43" s="41"/>
      <c r="HH43" s="41"/>
      <c r="HI43" s="41"/>
      <c r="HJ43" s="41"/>
      <c r="HK43" s="41"/>
      <c r="HL43" s="41"/>
      <c r="HM43" s="41"/>
      <c r="HN43" s="41"/>
      <c r="HO43" s="41"/>
      <c r="HP43" s="41"/>
      <c r="HQ43" s="41"/>
      <c r="HR43" s="41"/>
      <c r="HS43" s="41"/>
      <c r="HT43" s="41"/>
      <c r="HU43" s="41"/>
      <c r="HV43" s="41"/>
      <c r="HW43" s="41"/>
      <c r="HX43" s="41"/>
      <c r="HY43" s="41"/>
      <c r="HZ43" s="41"/>
      <c r="IA43" s="41"/>
      <c r="IB43" s="41"/>
      <c r="IC43" s="41"/>
      <c r="ID43" s="41"/>
      <c r="IE43" s="41"/>
      <c r="IF43" s="41"/>
      <c r="IG43" s="41"/>
      <c r="IH43" s="41"/>
      <c r="II43" s="41"/>
      <c r="IJ43" s="41"/>
      <c r="IK43" s="41"/>
      <c r="IL43" s="41"/>
      <c r="IM43" s="41"/>
      <c r="IN43" s="41"/>
      <c r="IO43" s="41"/>
      <c r="IP43" s="41"/>
      <c r="IQ43" s="41"/>
      <c r="IR43" s="41"/>
      <c r="IS43" s="41"/>
      <c r="IT43" s="41"/>
      <c r="IU43" s="41"/>
    </row>
    <row r="44" spans="1:255" x14ac:dyDescent="0.2">
      <c r="H44" s="858"/>
      <c r="T44" s="306"/>
    </row>
    <row r="45" spans="1:255" x14ac:dyDescent="0.2">
      <c r="H45" s="858"/>
      <c r="T45" s="306"/>
      <c r="BP45" s="41"/>
      <c r="BQ45" s="41"/>
      <c r="BR45" s="41"/>
      <c r="BS45" s="41"/>
      <c r="BU45" s="41"/>
      <c r="BV45" s="41"/>
      <c r="BW45" s="41"/>
      <c r="BX45" s="41"/>
      <c r="BY45" s="41"/>
      <c r="BZ45" s="41"/>
      <c r="CA45" s="41"/>
      <c r="CB45" s="41"/>
      <c r="CC45" s="41"/>
      <c r="CD45" s="41"/>
      <c r="CE45" s="41"/>
      <c r="CF45" s="41"/>
      <c r="CG45" s="41"/>
      <c r="CH45" s="41"/>
      <c r="CI45" s="41"/>
      <c r="CJ45" s="41"/>
      <c r="CK45" s="41"/>
      <c r="CL45" s="41"/>
      <c r="CM45" s="41"/>
      <c r="CN45" s="41"/>
      <c r="CO45" s="41"/>
      <c r="CP45" s="41"/>
      <c r="CQ45" s="41"/>
      <c r="CR45" s="41"/>
      <c r="CS45" s="41"/>
      <c r="CT45" s="41"/>
      <c r="CU45" s="41"/>
      <c r="CV45" s="41"/>
      <c r="CW45" s="41"/>
      <c r="CX45" s="41"/>
      <c r="CY45" s="41"/>
      <c r="CZ45" s="41"/>
      <c r="DA45" s="41"/>
      <c r="DB45" s="41"/>
      <c r="DC45" s="41"/>
      <c r="DD45" s="41"/>
      <c r="DE45" s="41"/>
      <c r="DF45" s="41"/>
      <c r="DG45" s="41"/>
      <c r="DH45" s="41"/>
      <c r="DI45" s="41"/>
      <c r="DJ45" s="41"/>
      <c r="DK45" s="41"/>
      <c r="DL45" s="41"/>
      <c r="DM45" s="41"/>
      <c r="DN45" s="41"/>
      <c r="DO45" s="41"/>
      <c r="DP45" s="41"/>
      <c r="DQ45" s="41"/>
      <c r="DR45" s="41"/>
      <c r="DS45" s="41"/>
      <c r="DT45" s="41"/>
      <c r="DU45" s="41"/>
      <c r="DV45" s="41"/>
      <c r="DW45" s="41"/>
      <c r="DX45" s="41"/>
      <c r="DY45" s="41"/>
      <c r="DZ45" s="41"/>
      <c r="EA45" s="41"/>
      <c r="EB45" s="41"/>
      <c r="EC45" s="41"/>
      <c r="ED45" s="41"/>
      <c r="EE45" s="41"/>
      <c r="EF45" s="41"/>
      <c r="EG45" s="41"/>
      <c r="EH45" s="41"/>
      <c r="EI45" s="41"/>
      <c r="EJ45" s="41"/>
      <c r="EK45" s="41"/>
      <c r="EL45" s="41"/>
      <c r="EM45" s="41"/>
      <c r="EN45" s="41"/>
      <c r="EO45" s="41"/>
      <c r="EP45" s="41"/>
      <c r="EQ45" s="41"/>
      <c r="ER45" s="41"/>
      <c r="ES45" s="41"/>
      <c r="ET45" s="41"/>
      <c r="EU45" s="41"/>
      <c r="EV45" s="41"/>
      <c r="EW45" s="41"/>
      <c r="EX45" s="41"/>
      <c r="EY45" s="41"/>
      <c r="EZ45" s="41"/>
      <c r="FA45" s="41"/>
      <c r="FB45" s="41"/>
      <c r="FC45" s="41"/>
      <c r="FD45" s="41"/>
      <c r="FE45" s="41"/>
      <c r="FF45" s="41"/>
      <c r="FG45" s="41"/>
      <c r="FH45" s="41"/>
      <c r="FI45" s="41"/>
      <c r="FJ45" s="41"/>
      <c r="FK45" s="41"/>
      <c r="FL45" s="41"/>
      <c r="FM45" s="41"/>
      <c r="FN45" s="41"/>
      <c r="FO45" s="41"/>
      <c r="FP45" s="41"/>
      <c r="FQ45" s="41"/>
      <c r="FR45" s="41"/>
      <c r="FS45" s="41"/>
      <c r="FT45" s="41"/>
      <c r="FU45" s="41"/>
      <c r="FV45" s="41"/>
      <c r="FW45" s="41"/>
      <c r="FX45" s="41"/>
      <c r="FY45" s="41"/>
      <c r="FZ45" s="41"/>
      <c r="GA45" s="41"/>
      <c r="GB45" s="41"/>
      <c r="GC45" s="41"/>
      <c r="GD45" s="41"/>
      <c r="GE45" s="41"/>
      <c r="GF45" s="41"/>
      <c r="GG45" s="41"/>
      <c r="GH45" s="41"/>
      <c r="GI45" s="41"/>
      <c r="GJ45" s="41"/>
      <c r="GK45" s="41"/>
      <c r="GL45" s="41"/>
      <c r="GM45" s="41"/>
      <c r="GN45" s="41"/>
      <c r="GO45" s="41"/>
      <c r="GP45" s="41"/>
      <c r="GQ45" s="41"/>
      <c r="GR45" s="41"/>
      <c r="GS45" s="41"/>
      <c r="GT45" s="41"/>
      <c r="GU45" s="41"/>
      <c r="GV45" s="41"/>
      <c r="GW45" s="41"/>
      <c r="GX45" s="41"/>
      <c r="GY45" s="41"/>
      <c r="GZ45" s="41"/>
      <c r="HA45" s="41"/>
      <c r="HB45" s="41"/>
      <c r="HC45" s="41"/>
      <c r="HD45" s="41"/>
      <c r="HE45" s="41"/>
      <c r="HF45" s="41"/>
      <c r="HG45" s="41"/>
      <c r="HH45" s="41"/>
      <c r="HI45" s="41"/>
      <c r="HJ45" s="41"/>
      <c r="HK45" s="41"/>
      <c r="HL45" s="41"/>
      <c r="HM45" s="41"/>
      <c r="HN45" s="41"/>
      <c r="HO45" s="41"/>
      <c r="HP45" s="41"/>
      <c r="HQ45" s="41"/>
      <c r="HR45" s="41"/>
      <c r="HS45" s="41"/>
      <c r="HT45" s="41"/>
      <c r="HU45" s="41"/>
      <c r="HV45" s="41"/>
      <c r="HW45" s="41"/>
      <c r="HX45" s="41"/>
      <c r="HY45" s="41"/>
      <c r="HZ45" s="41"/>
      <c r="IA45" s="41"/>
      <c r="IB45" s="41"/>
      <c r="IC45" s="41"/>
      <c r="ID45" s="41"/>
      <c r="IE45" s="41"/>
      <c r="IF45" s="41"/>
      <c r="IG45" s="41"/>
      <c r="IH45" s="41"/>
      <c r="II45" s="41"/>
      <c r="IJ45" s="41"/>
      <c r="IK45" s="41"/>
      <c r="IL45" s="41"/>
      <c r="IM45" s="41"/>
      <c r="IN45" s="41"/>
      <c r="IO45" s="41"/>
      <c r="IP45" s="41"/>
      <c r="IQ45" s="41"/>
      <c r="IR45" s="41"/>
      <c r="IS45" s="41"/>
      <c r="IT45" s="41"/>
      <c r="IU45" s="41"/>
    </row>
    <row r="46" spans="1:255" x14ac:dyDescent="0.2">
      <c r="H46" s="858"/>
      <c r="T46" s="306"/>
    </row>
    <row r="47" spans="1:255" x14ac:dyDescent="0.2">
      <c r="H47" s="858"/>
      <c r="T47" s="306"/>
      <c r="BP47" s="41"/>
      <c r="BQ47" s="41"/>
      <c r="BR47" s="41"/>
      <c r="BS47" s="41"/>
      <c r="BU47" s="41"/>
      <c r="BV47" s="41"/>
      <c r="BW47" s="41"/>
      <c r="BX47" s="41"/>
      <c r="BY47" s="41"/>
      <c r="BZ47" s="41"/>
      <c r="CA47" s="41"/>
      <c r="CB47" s="41"/>
      <c r="CC47" s="41"/>
      <c r="CD47" s="41"/>
      <c r="CE47" s="41"/>
      <c r="CF47" s="41"/>
      <c r="CG47" s="41"/>
      <c r="CH47" s="41"/>
      <c r="CI47" s="41"/>
      <c r="CJ47" s="41"/>
      <c r="CK47" s="41"/>
      <c r="CL47" s="41"/>
      <c r="CM47" s="41"/>
      <c r="CN47" s="41"/>
      <c r="CO47" s="41"/>
      <c r="CP47" s="41"/>
      <c r="CQ47" s="41"/>
      <c r="CR47" s="41"/>
      <c r="CS47" s="41"/>
      <c r="CT47" s="41"/>
      <c r="CU47" s="41"/>
      <c r="CV47" s="41"/>
      <c r="CW47" s="41"/>
      <c r="CX47" s="41"/>
      <c r="CY47" s="41"/>
      <c r="CZ47" s="41"/>
      <c r="DA47" s="41"/>
      <c r="DB47" s="41"/>
      <c r="DC47" s="41"/>
      <c r="DD47" s="41"/>
      <c r="DE47" s="41"/>
      <c r="DF47" s="41"/>
      <c r="DG47" s="41"/>
      <c r="DH47" s="41"/>
      <c r="DI47" s="41"/>
      <c r="DJ47" s="41"/>
      <c r="DK47" s="41"/>
      <c r="DL47" s="41"/>
      <c r="DM47" s="41"/>
      <c r="DN47" s="41"/>
      <c r="DO47" s="41"/>
      <c r="DP47" s="41"/>
      <c r="DQ47" s="41"/>
      <c r="DR47" s="41"/>
      <c r="DS47" s="41"/>
      <c r="DT47" s="41"/>
      <c r="DU47" s="41"/>
      <c r="DV47" s="41"/>
      <c r="DW47" s="41"/>
      <c r="DX47" s="41"/>
      <c r="DY47" s="41"/>
      <c r="DZ47" s="41"/>
      <c r="EA47" s="41"/>
      <c r="EB47" s="41"/>
      <c r="EC47" s="41"/>
      <c r="ED47" s="41"/>
      <c r="EE47" s="41"/>
      <c r="EF47" s="41"/>
      <c r="EG47" s="41"/>
      <c r="EH47" s="41"/>
      <c r="EI47" s="41"/>
      <c r="EJ47" s="41"/>
      <c r="EK47" s="41"/>
      <c r="EL47" s="41"/>
      <c r="EM47" s="41"/>
      <c r="EN47" s="41"/>
      <c r="EO47" s="41"/>
      <c r="EP47" s="41"/>
      <c r="EQ47" s="41"/>
      <c r="ER47" s="41"/>
      <c r="ES47" s="41"/>
      <c r="ET47" s="41"/>
      <c r="EU47" s="41"/>
      <c r="EV47" s="41"/>
      <c r="EW47" s="41"/>
      <c r="EX47" s="41"/>
      <c r="EY47" s="41"/>
      <c r="EZ47" s="41"/>
      <c r="FA47" s="41"/>
      <c r="FB47" s="41"/>
      <c r="FC47" s="41"/>
      <c r="FD47" s="41"/>
      <c r="FE47" s="41"/>
      <c r="FF47" s="41"/>
      <c r="FG47" s="41"/>
      <c r="FH47" s="41"/>
      <c r="FI47" s="41"/>
      <c r="FJ47" s="41"/>
      <c r="FK47" s="41"/>
      <c r="FL47" s="41"/>
      <c r="FM47" s="41"/>
      <c r="FN47" s="41"/>
      <c r="FO47" s="41"/>
      <c r="FP47" s="41"/>
      <c r="FQ47" s="41"/>
      <c r="FR47" s="41"/>
      <c r="FS47" s="41"/>
      <c r="FT47" s="41"/>
      <c r="FU47" s="41"/>
      <c r="FV47" s="41"/>
      <c r="FW47" s="41"/>
      <c r="FX47" s="41"/>
      <c r="FY47" s="41"/>
      <c r="FZ47" s="41"/>
      <c r="GA47" s="41"/>
      <c r="GB47" s="41"/>
      <c r="GC47" s="41"/>
      <c r="GD47" s="41"/>
      <c r="GE47" s="41"/>
      <c r="GF47" s="41"/>
      <c r="GG47" s="41"/>
      <c r="GH47" s="41"/>
      <c r="GI47" s="41"/>
      <c r="GJ47" s="41"/>
      <c r="GK47" s="41"/>
      <c r="GL47" s="41"/>
      <c r="GM47" s="41"/>
      <c r="GN47" s="41"/>
      <c r="GO47" s="41"/>
      <c r="GP47" s="41"/>
      <c r="GQ47" s="41"/>
      <c r="GR47" s="41"/>
      <c r="GS47" s="41"/>
      <c r="GT47" s="41"/>
      <c r="GU47" s="41"/>
      <c r="GV47" s="41"/>
      <c r="GW47" s="41"/>
      <c r="GX47" s="41"/>
      <c r="GY47" s="41"/>
      <c r="GZ47" s="41"/>
      <c r="HA47" s="41"/>
      <c r="HB47" s="41"/>
      <c r="HC47" s="41"/>
      <c r="HD47" s="41"/>
      <c r="HE47" s="41"/>
      <c r="HF47" s="41"/>
      <c r="HG47" s="41"/>
      <c r="HH47" s="41"/>
      <c r="HI47" s="41"/>
      <c r="HJ47" s="41"/>
      <c r="HK47" s="41"/>
      <c r="HL47" s="41"/>
      <c r="HM47" s="41"/>
      <c r="HN47" s="41"/>
      <c r="HO47" s="41"/>
      <c r="HP47" s="41"/>
      <c r="HQ47" s="41"/>
      <c r="HR47" s="41"/>
      <c r="HS47" s="41"/>
      <c r="HT47" s="41"/>
      <c r="HU47" s="41"/>
      <c r="HV47" s="41"/>
      <c r="HW47" s="41"/>
      <c r="HX47" s="41"/>
      <c r="HY47" s="41"/>
      <c r="HZ47" s="41"/>
      <c r="IA47" s="41"/>
      <c r="IB47" s="41"/>
      <c r="IC47" s="41"/>
      <c r="ID47" s="41"/>
      <c r="IE47" s="41"/>
      <c r="IF47" s="41"/>
      <c r="IG47" s="41"/>
      <c r="IH47" s="41"/>
      <c r="II47" s="41"/>
      <c r="IJ47" s="41"/>
      <c r="IK47" s="41"/>
      <c r="IL47" s="41"/>
      <c r="IM47" s="41"/>
      <c r="IN47" s="41"/>
      <c r="IO47" s="41"/>
      <c r="IP47" s="41"/>
      <c r="IQ47" s="41"/>
      <c r="IR47" s="41"/>
      <c r="IS47" s="41"/>
      <c r="IT47" s="41"/>
      <c r="IU47" s="41"/>
    </row>
    <row r="48" spans="1:255" x14ac:dyDescent="0.2">
      <c r="H48" s="858"/>
      <c r="T48" s="306"/>
    </row>
    <row r="49" spans="8:255" x14ac:dyDescent="0.2">
      <c r="H49" s="858"/>
      <c r="T49" s="306"/>
      <c r="BP49" s="41"/>
      <c r="BQ49" s="41"/>
      <c r="BR49" s="41"/>
      <c r="BS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  <c r="CQ49" s="41"/>
      <c r="CR49" s="41"/>
      <c r="CS49" s="41"/>
      <c r="CT49" s="41"/>
      <c r="CU49" s="41"/>
      <c r="CV49" s="41"/>
      <c r="CW49" s="41"/>
      <c r="CX49" s="41"/>
      <c r="CY49" s="41"/>
      <c r="CZ49" s="41"/>
      <c r="DA49" s="41"/>
      <c r="DB49" s="41"/>
      <c r="DC49" s="41"/>
      <c r="DD49" s="41"/>
      <c r="DE49" s="41"/>
      <c r="DF49" s="41"/>
      <c r="DG49" s="41"/>
      <c r="DH49" s="41"/>
      <c r="DI49" s="41"/>
      <c r="DJ49" s="41"/>
      <c r="DK49" s="41"/>
      <c r="DL49" s="41"/>
      <c r="DM49" s="41"/>
      <c r="DN49" s="41"/>
      <c r="DO49" s="41"/>
      <c r="DP49" s="41"/>
      <c r="DQ49" s="41"/>
      <c r="DR49" s="41"/>
      <c r="DS49" s="41"/>
      <c r="DT49" s="41"/>
      <c r="DU49" s="41"/>
      <c r="DV49" s="41"/>
      <c r="DW49" s="41"/>
      <c r="DX49" s="41"/>
      <c r="DY49" s="41"/>
      <c r="DZ49" s="41"/>
      <c r="EA49" s="41"/>
      <c r="EB49" s="41"/>
      <c r="EC49" s="41"/>
      <c r="ED49" s="41"/>
      <c r="EE49" s="41"/>
      <c r="EF49" s="41"/>
      <c r="EG49" s="41"/>
      <c r="EH49" s="41"/>
      <c r="EI49" s="41"/>
      <c r="EJ49" s="41"/>
      <c r="EK49" s="41"/>
      <c r="EL49" s="41"/>
      <c r="EM49" s="41"/>
      <c r="EN49" s="41"/>
      <c r="EO49" s="41"/>
      <c r="EP49" s="41"/>
      <c r="EQ49" s="41"/>
      <c r="ER49" s="41"/>
      <c r="ES49" s="41"/>
      <c r="ET49" s="41"/>
      <c r="EU49" s="41"/>
      <c r="EV49" s="41"/>
      <c r="EW49" s="41"/>
      <c r="EX49" s="41"/>
      <c r="EY49" s="41"/>
      <c r="EZ49" s="41"/>
      <c r="FA49" s="41"/>
      <c r="FB49" s="41"/>
      <c r="FC49" s="41"/>
      <c r="FD49" s="41"/>
      <c r="FE49" s="41"/>
      <c r="FF49" s="41"/>
      <c r="FG49" s="41"/>
      <c r="FH49" s="41"/>
      <c r="FI49" s="41"/>
      <c r="FJ49" s="41"/>
      <c r="FK49" s="41"/>
      <c r="FL49" s="41"/>
      <c r="FM49" s="41"/>
      <c r="FN49" s="41"/>
      <c r="FO49" s="41"/>
      <c r="FP49" s="41"/>
      <c r="FQ49" s="41"/>
      <c r="FR49" s="41"/>
      <c r="FS49" s="41"/>
      <c r="FT49" s="41"/>
      <c r="FU49" s="41"/>
      <c r="FV49" s="41"/>
      <c r="FW49" s="41"/>
      <c r="FX49" s="41"/>
      <c r="FY49" s="41"/>
      <c r="FZ49" s="41"/>
      <c r="GA49" s="41"/>
      <c r="GB49" s="41"/>
      <c r="GC49" s="41"/>
      <c r="GD49" s="41"/>
      <c r="GE49" s="41"/>
      <c r="GF49" s="41"/>
      <c r="GG49" s="41"/>
      <c r="GH49" s="41"/>
      <c r="GI49" s="41"/>
      <c r="GJ49" s="41"/>
      <c r="GK49" s="41"/>
      <c r="GL49" s="41"/>
      <c r="GM49" s="41"/>
      <c r="GN49" s="41"/>
      <c r="GO49" s="41"/>
      <c r="GP49" s="41"/>
      <c r="GQ49" s="41"/>
      <c r="GR49" s="41"/>
      <c r="GS49" s="41"/>
      <c r="GT49" s="41"/>
      <c r="GU49" s="41"/>
      <c r="GV49" s="41"/>
      <c r="GW49" s="41"/>
      <c r="GX49" s="41"/>
      <c r="GY49" s="41"/>
      <c r="GZ49" s="41"/>
      <c r="HA49" s="41"/>
      <c r="HB49" s="41"/>
      <c r="HC49" s="41"/>
      <c r="HD49" s="41"/>
      <c r="HE49" s="41"/>
      <c r="HF49" s="41"/>
      <c r="HG49" s="41"/>
      <c r="HH49" s="41"/>
      <c r="HI49" s="41"/>
      <c r="HJ49" s="41"/>
      <c r="HK49" s="41"/>
      <c r="HL49" s="41"/>
      <c r="HM49" s="41"/>
      <c r="HN49" s="41"/>
      <c r="HO49" s="41"/>
      <c r="HP49" s="41"/>
      <c r="HQ49" s="41"/>
      <c r="HR49" s="41"/>
      <c r="HS49" s="41"/>
      <c r="HT49" s="41"/>
      <c r="HU49" s="41"/>
      <c r="HV49" s="41"/>
      <c r="HW49" s="41"/>
      <c r="HX49" s="41"/>
      <c r="HY49" s="41"/>
      <c r="HZ49" s="41"/>
      <c r="IA49" s="41"/>
      <c r="IB49" s="41"/>
      <c r="IC49" s="41"/>
      <c r="ID49" s="41"/>
      <c r="IE49" s="41"/>
      <c r="IF49" s="41"/>
      <c r="IG49" s="41"/>
      <c r="IH49" s="41"/>
      <c r="II49" s="41"/>
      <c r="IJ49" s="41"/>
      <c r="IK49" s="41"/>
      <c r="IL49" s="41"/>
      <c r="IM49" s="41"/>
      <c r="IN49" s="41"/>
      <c r="IO49" s="41"/>
      <c r="IP49" s="41"/>
      <c r="IQ49" s="41"/>
      <c r="IR49" s="41"/>
      <c r="IS49" s="41"/>
      <c r="IT49" s="41"/>
      <c r="IU49" s="41"/>
    </row>
    <row r="50" spans="8:255" x14ac:dyDescent="0.2">
      <c r="H50" s="858"/>
      <c r="T50" s="306"/>
    </row>
    <row r="51" spans="8:255" x14ac:dyDescent="0.2">
      <c r="H51" s="858"/>
      <c r="T51" s="306"/>
      <c r="BP51" s="41"/>
      <c r="BQ51" s="41"/>
      <c r="BR51" s="41"/>
      <c r="BS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  <c r="CQ51" s="41"/>
      <c r="CR51" s="41"/>
      <c r="CS51" s="41"/>
      <c r="CT51" s="41"/>
      <c r="CU51" s="41"/>
      <c r="CV51" s="41"/>
      <c r="CW51" s="41"/>
      <c r="CX51" s="41"/>
      <c r="CY51" s="41"/>
      <c r="CZ51" s="41"/>
      <c r="DA51" s="41"/>
      <c r="DB51" s="41"/>
      <c r="DC51" s="41"/>
      <c r="DD51" s="41"/>
      <c r="DE51" s="41"/>
      <c r="DF51" s="41"/>
      <c r="DG51" s="41"/>
      <c r="DH51" s="41"/>
      <c r="DI51" s="41"/>
      <c r="DJ51" s="41"/>
      <c r="DK51" s="41"/>
      <c r="DL51" s="41"/>
      <c r="DM51" s="41"/>
      <c r="DN51" s="41"/>
      <c r="DO51" s="41"/>
      <c r="DP51" s="41"/>
      <c r="DQ51" s="41"/>
      <c r="DR51" s="41"/>
      <c r="DS51" s="41"/>
      <c r="DT51" s="41"/>
      <c r="DU51" s="41"/>
      <c r="DV51" s="41"/>
      <c r="DW51" s="41"/>
      <c r="DX51" s="41"/>
      <c r="DY51" s="41"/>
      <c r="DZ51" s="41"/>
      <c r="EA51" s="41"/>
      <c r="EB51" s="41"/>
      <c r="EC51" s="41"/>
      <c r="ED51" s="41"/>
      <c r="EE51" s="41"/>
      <c r="EF51" s="41"/>
      <c r="EG51" s="41"/>
      <c r="EH51" s="41"/>
      <c r="EI51" s="41"/>
      <c r="EJ51" s="41"/>
      <c r="EK51" s="41"/>
      <c r="EL51" s="41"/>
      <c r="EM51" s="41"/>
      <c r="EN51" s="41"/>
      <c r="EO51" s="41"/>
      <c r="EP51" s="41"/>
      <c r="EQ51" s="41"/>
      <c r="ER51" s="41"/>
      <c r="ES51" s="41"/>
      <c r="ET51" s="41"/>
      <c r="EU51" s="41"/>
      <c r="EV51" s="41"/>
      <c r="EW51" s="41"/>
      <c r="EX51" s="41"/>
      <c r="EY51" s="41"/>
      <c r="EZ51" s="41"/>
      <c r="FA51" s="41"/>
      <c r="FB51" s="41"/>
      <c r="FC51" s="41"/>
      <c r="FD51" s="41"/>
      <c r="FE51" s="41"/>
      <c r="FF51" s="41"/>
      <c r="FG51" s="41"/>
      <c r="FH51" s="41"/>
      <c r="FI51" s="41"/>
      <c r="FJ51" s="41"/>
      <c r="FK51" s="41"/>
      <c r="FL51" s="41"/>
      <c r="FM51" s="41"/>
      <c r="FN51" s="41"/>
      <c r="FO51" s="41"/>
      <c r="FP51" s="41"/>
      <c r="FQ51" s="41"/>
      <c r="FR51" s="41"/>
      <c r="FS51" s="41"/>
      <c r="FT51" s="41"/>
      <c r="FU51" s="41"/>
      <c r="FV51" s="41"/>
      <c r="FW51" s="41"/>
      <c r="FX51" s="41"/>
      <c r="FY51" s="41"/>
      <c r="FZ51" s="41"/>
      <c r="GA51" s="41"/>
      <c r="GB51" s="41"/>
      <c r="GC51" s="41"/>
      <c r="GD51" s="41"/>
      <c r="GE51" s="41"/>
      <c r="GF51" s="41"/>
      <c r="GG51" s="41"/>
      <c r="GH51" s="41"/>
      <c r="GI51" s="41"/>
      <c r="GJ51" s="41"/>
      <c r="GK51" s="41"/>
      <c r="GL51" s="41"/>
      <c r="GM51" s="41"/>
      <c r="GN51" s="41"/>
      <c r="GO51" s="41"/>
      <c r="GP51" s="41"/>
      <c r="GQ51" s="41"/>
      <c r="GR51" s="41"/>
      <c r="GS51" s="41"/>
      <c r="GT51" s="41"/>
      <c r="GU51" s="41"/>
      <c r="GV51" s="41"/>
      <c r="GW51" s="41"/>
      <c r="GX51" s="41"/>
      <c r="GY51" s="41"/>
      <c r="GZ51" s="41"/>
      <c r="HA51" s="41"/>
      <c r="HB51" s="41"/>
      <c r="HC51" s="41"/>
      <c r="HD51" s="41"/>
      <c r="HE51" s="41"/>
      <c r="HF51" s="41"/>
      <c r="HG51" s="41"/>
      <c r="HH51" s="41"/>
      <c r="HI51" s="41"/>
      <c r="HJ51" s="41"/>
      <c r="HK51" s="41"/>
      <c r="HL51" s="41"/>
      <c r="HM51" s="41"/>
      <c r="HN51" s="41"/>
      <c r="HO51" s="41"/>
      <c r="HP51" s="41"/>
      <c r="HQ51" s="41"/>
      <c r="HR51" s="41"/>
      <c r="HS51" s="41"/>
      <c r="HT51" s="41"/>
      <c r="HU51" s="41"/>
      <c r="HV51" s="41"/>
      <c r="HW51" s="41"/>
      <c r="HX51" s="41"/>
      <c r="HY51" s="41"/>
      <c r="HZ51" s="41"/>
      <c r="IA51" s="41"/>
      <c r="IB51" s="41"/>
      <c r="IC51" s="41"/>
      <c r="ID51" s="41"/>
      <c r="IE51" s="41"/>
      <c r="IF51" s="41"/>
      <c r="IG51" s="41"/>
      <c r="IH51" s="41"/>
      <c r="II51" s="41"/>
      <c r="IJ51" s="41"/>
      <c r="IK51" s="41"/>
      <c r="IL51" s="41"/>
      <c r="IM51" s="41"/>
      <c r="IN51" s="41"/>
      <c r="IO51" s="41"/>
      <c r="IP51" s="41"/>
      <c r="IQ51" s="41"/>
      <c r="IR51" s="41"/>
      <c r="IS51" s="41"/>
      <c r="IT51" s="41"/>
      <c r="IU51" s="41"/>
    </row>
    <row r="52" spans="8:255" x14ac:dyDescent="0.2">
      <c r="T52" s="306"/>
    </row>
    <row r="53" spans="8:255" x14ac:dyDescent="0.2">
      <c r="T53" s="306"/>
      <c r="BP53" s="41"/>
      <c r="BQ53" s="41"/>
      <c r="BR53" s="41"/>
      <c r="BS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  <c r="FQ53" s="41"/>
      <c r="FR53" s="41"/>
      <c r="FS53" s="41"/>
      <c r="FT53" s="41"/>
      <c r="FU53" s="41"/>
      <c r="FV53" s="41"/>
      <c r="FW53" s="41"/>
      <c r="FX53" s="41"/>
      <c r="FY53" s="41"/>
      <c r="FZ53" s="41"/>
      <c r="GA53" s="41"/>
      <c r="GB53" s="41"/>
      <c r="GC53" s="41"/>
      <c r="GD53" s="41"/>
      <c r="GE53" s="41"/>
      <c r="GF53" s="41"/>
      <c r="GG53" s="41"/>
      <c r="GH53" s="41"/>
      <c r="GI53" s="41"/>
      <c r="GJ53" s="41"/>
      <c r="GK53" s="41"/>
      <c r="GL53" s="41"/>
      <c r="GM53" s="41"/>
      <c r="GN53" s="41"/>
      <c r="GO53" s="41"/>
      <c r="GP53" s="41"/>
      <c r="GQ53" s="41"/>
      <c r="GR53" s="41"/>
      <c r="GS53" s="41"/>
      <c r="GT53" s="41"/>
      <c r="GU53" s="41"/>
      <c r="GV53" s="41"/>
      <c r="GW53" s="41"/>
      <c r="GX53" s="41"/>
      <c r="GY53" s="41"/>
      <c r="GZ53" s="41"/>
      <c r="HA53" s="41"/>
      <c r="HB53" s="41"/>
      <c r="HC53" s="41"/>
      <c r="HD53" s="41"/>
      <c r="HE53" s="41"/>
      <c r="HF53" s="41"/>
      <c r="HG53" s="41"/>
      <c r="HH53" s="41"/>
      <c r="HI53" s="41"/>
      <c r="HJ53" s="41"/>
      <c r="HK53" s="41"/>
      <c r="HL53" s="41"/>
      <c r="HM53" s="41"/>
      <c r="HN53" s="41"/>
      <c r="HO53" s="41"/>
      <c r="HP53" s="41"/>
      <c r="HQ53" s="41"/>
      <c r="HR53" s="41"/>
      <c r="HS53" s="41"/>
      <c r="HT53" s="41"/>
      <c r="HU53" s="41"/>
      <c r="HV53" s="41"/>
      <c r="HW53" s="41"/>
      <c r="HX53" s="41"/>
      <c r="HY53" s="41"/>
      <c r="HZ53" s="41"/>
      <c r="IA53" s="41"/>
      <c r="IB53" s="41"/>
      <c r="IC53" s="41"/>
      <c r="ID53" s="41"/>
      <c r="IE53" s="41"/>
      <c r="IF53" s="41"/>
      <c r="IG53" s="41"/>
      <c r="IH53" s="41"/>
      <c r="II53" s="41"/>
      <c r="IJ53" s="41"/>
      <c r="IK53" s="41"/>
      <c r="IL53" s="41"/>
      <c r="IM53" s="41"/>
      <c r="IN53" s="41"/>
      <c r="IO53" s="41"/>
      <c r="IP53" s="41"/>
      <c r="IQ53" s="41"/>
      <c r="IR53" s="41"/>
      <c r="IS53" s="41"/>
      <c r="IT53" s="41"/>
      <c r="IU53" s="41"/>
    </row>
    <row r="54" spans="8:255" x14ac:dyDescent="0.2">
      <c r="T54" s="306"/>
    </row>
    <row r="55" spans="8:255" x14ac:dyDescent="0.2">
      <c r="T55" s="306"/>
      <c r="BP55" s="41"/>
      <c r="BQ55" s="41"/>
      <c r="BR55" s="41"/>
      <c r="BS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  <c r="CQ55" s="41"/>
      <c r="CR55" s="41"/>
      <c r="CS55" s="41"/>
      <c r="CT55" s="41"/>
      <c r="CU55" s="41"/>
      <c r="CV55" s="41"/>
      <c r="CW55" s="41"/>
      <c r="CX55" s="41"/>
      <c r="CY55" s="41"/>
      <c r="CZ55" s="41"/>
      <c r="DA55" s="41"/>
      <c r="DB55" s="41"/>
      <c r="DC55" s="41"/>
      <c r="DD55" s="41"/>
      <c r="DE55" s="41"/>
      <c r="DF55" s="41"/>
      <c r="DG55" s="41"/>
      <c r="DH55" s="41"/>
      <c r="DI55" s="41"/>
      <c r="DJ55" s="41"/>
      <c r="DK55" s="41"/>
      <c r="DL55" s="41"/>
      <c r="DM55" s="41"/>
      <c r="DN55" s="41"/>
      <c r="DO55" s="41"/>
      <c r="DP55" s="41"/>
      <c r="DQ55" s="41"/>
      <c r="DR55" s="41"/>
      <c r="DS55" s="41"/>
      <c r="DT55" s="41"/>
      <c r="DU55" s="41"/>
      <c r="DV55" s="41"/>
      <c r="DW55" s="41"/>
      <c r="DX55" s="41"/>
      <c r="DY55" s="41"/>
      <c r="DZ55" s="41"/>
      <c r="EA55" s="41"/>
      <c r="EB55" s="41"/>
      <c r="EC55" s="41"/>
      <c r="ED55" s="41"/>
      <c r="EE55" s="41"/>
      <c r="EF55" s="41"/>
      <c r="EG55" s="41"/>
      <c r="EH55" s="41"/>
      <c r="EI55" s="41"/>
      <c r="EJ55" s="41"/>
      <c r="EK55" s="41"/>
      <c r="EL55" s="41"/>
      <c r="EM55" s="41"/>
      <c r="EN55" s="41"/>
      <c r="EO55" s="41"/>
      <c r="EP55" s="41"/>
      <c r="EQ55" s="41"/>
      <c r="ER55" s="41"/>
      <c r="ES55" s="41"/>
      <c r="ET55" s="41"/>
      <c r="EU55" s="41"/>
      <c r="EV55" s="41"/>
      <c r="EW55" s="41"/>
      <c r="EX55" s="41"/>
      <c r="EY55" s="41"/>
      <c r="EZ55" s="41"/>
      <c r="FA55" s="41"/>
      <c r="FB55" s="41"/>
      <c r="FC55" s="41"/>
      <c r="FD55" s="41"/>
      <c r="FE55" s="41"/>
      <c r="FF55" s="41"/>
      <c r="FG55" s="41"/>
      <c r="FH55" s="41"/>
      <c r="FI55" s="41"/>
      <c r="FJ55" s="41"/>
      <c r="FK55" s="41"/>
      <c r="FL55" s="41"/>
      <c r="FM55" s="41"/>
      <c r="FN55" s="41"/>
      <c r="FO55" s="41"/>
      <c r="FP55" s="41"/>
      <c r="FQ55" s="41"/>
      <c r="FR55" s="41"/>
      <c r="FS55" s="41"/>
      <c r="FT55" s="41"/>
      <c r="FU55" s="41"/>
      <c r="FV55" s="41"/>
      <c r="FW55" s="41"/>
      <c r="FX55" s="41"/>
      <c r="FY55" s="41"/>
      <c r="FZ55" s="41"/>
      <c r="GA55" s="41"/>
      <c r="GB55" s="41"/>
      <c r="GC55" s="41"/>
      <c r="GD55" s="41"/>
      <c r="GE55" s="41"/>
      <c r="GF55" s="41"/>
      <c r="GG55" s="41"/>
      <c r="GH55" s="41"/>
      <c r="GI55" s="41"/>
      <c r="GJ55" s="41"/>
      <c r="GK55" s="41"/>
      <c r="GL55" s="41"/>
      <c r="GM55" s="41"/>
      <c r="GN55" s="41"/>
      <c r="GO55" s="41"/>
      <c r="GP55" s="41"/>
      <c r="GQ55" s="41"/>
      <c r="GR55" s="41"/>
      <c r="GS55" s="41"/>
      <c r="GT55" s="41"/>
      <c r="GU55" s="41"/>
      <c r="GV55" s="41"/>
      <c r="GW55" s="41"/>
      <c r="GX55" s="41"/>
      <c r="GY55" s="41"/>
      <c r="GZ55" s="41"/>
      <c r="HA55" s="41"/>
      <c r="HB55" s="41"/>
      <c r="HC55" s="41"/>
      <c r="HD55" s="41"/>
      <c r="HE55" s="41"/>
      <c r="HF55" s="41"/>
      <c r="HG55" s="41"/>
      <c r="HH55" s="41"/>
      <c r="HI55" s="41"/>
      <c r="HJ55" s="41"/>
      <c r="HK55" s="41"/>
      <c r="HL55" s="41"/>
      <c r="HM55" s="41"/>
      <c r="HN55" s="41"/>
      <c r="HO55" s="41"/>
      <c r="HP55" s="41"/>
      <c r="HQ55" s="41"/>
      <c r="HR55" s="41"/>
      <c r="HS55" s="41"/>
      <c r="HT55" s="41"/>
      <c r="HU55" s="41"/>
      <c r="HV55" s="41"/>
      <c r="HW55" s="41"/>
      <c r="HX55" s="41"/>
      <c r="HY55" s="41"/>
      <c r="HZ55" s="41"/>
      <c r="IA55" s="41"/>
      <c r="IB55" s="41"/>
      <c r="IC55" s="41"/>
      <c r="ID55" s="41"/>
      <c r="IE55" s="41"/>
      <c r="IF55" s="41"/>
      <c r="IG55" s="41"/>
      <c r="IH55" s="41"/>
      <c r="II55" s="41"/>
      <c r="IJ55" s="41"/>
      <c r="IK55" s="41"/>
      <c r="IL55" s="41"/>
      <c r="IM55" s="41"/>
      <c r="IN55" s="41"/>
      <c r="IO55" s="41"/>
      <c r="IP55" s="41"/>
      <c r="IQ55" s="41"/>
      <c r="IR55" s="41"/>
      <c r="IS55" s="41"/>
      <c r="IT55" s="41"/>
      <c r="IU55" s="41"/>
    </row>
    <row r="56" spans="8:255" x14ac:dyDescent="0.2">
      <c r="T56" s="306"/>
    </row>
    <row r="57" spans="8:255" x14ac:dyDescent="0.2">
      <c r="T57" s="306"/>
      <c r="BP57" s="41"/>
      <c r="BQ57" s="41"/>
      <c r="BR57" s="41"/>
      <c r="BS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  <c r="CQ57" s="41"/>
      <c r="CR57" s="41"/>
      <c r="CS57" s="41"/>
      <c r="CT57" s="41"/>
      <c r="CU57" s="41"/>
      <c r="CV57" s="41"/>
      <c r="CW57" s="41"/>
      <c r="CX57" s="41"/>
      <c r="CY57" s="41"/>
      <c r="CZ57" s="41"/>
      <c r="DA57" s="41"/>
      <c r="DB57" s="41"/>
      <c r="DC57" s="41"/>
      <c r="DD57" s="41"/>
      <c r="DE57" s="41"/>
      <c r="DF57" s="41"/>
      <c r="DG57" s="41"/>
      <c r="DH57" s="41"/>
      <c r="DI57" s="41"/>
      <c r="DJ57" s="41"/>
      <c r="DK57" s="41"/>
      <c r="DL57" s="41"/>
      <c r="DM57" s="41"/>
      <c r="DN57" s="41"/>
      <c r="DO57" s="41"/>
      <c r="DP57" s="41"/>
      <c r="DQ57" s="41"/>
      <c r="DR57" s="41"/>
      <c r="DS57" s="41"/>
      <c r="DT57" s="41"/>
      <c r="DU57" s="41"/>
      <c r="DV57" s="41"/>
      <c r="DW57" s="41"/>
      <c r="DX57" s="41"/>
      <c r="DY57" s="41"/>
      <c r="DZ57" s="41"/>
      <c r="EA57" s="41"/>
      <c r="EB57" s="41"/>
      <c r="EC57" s="41"/>
      <c r="ED57" s="41"/>
      <c r="EE57" s="41"/>
      <c r="EF57" s="41"/>
      <c r="EG57" s="41"/>
      <c r="EH57" s="41"/>
      <c r="EI57" s="41"/>
      <c r="EJ57" s="41"/>
      <c r="EK57" s="41"/>
      <c r="EL57" s="41"/>
      <c r="EM57" s="41"/>
      <c r="EN57" s="41"/>
      <c r="EO57" s="41"/>
      <c r="EP57" s="41"/>
      <c r="EQ57" s="41"/>
      <c r="ER57" s="41"/>
      <c r="ES57" s="41"/>
      <c r="ET57" s="41"/>
      <c r="EU57" s="41"/>
      <c r="EV57" s="41"/>
      <c r="EW57" s="41"/>
      <c r="EX57" s="41"/>
      <c r="EY57" s="41"/>
      <c r="EZ57" s="41"/>
      <c r="FA57" s="41"/>
      <c r="FB57" s="41"/>
      <c r="FC57" s="41"/>
      <c r="FD57" s="41"/>
      <c r="FE57" s="41"/>
      <c r="FF57" s="41"/>
      <c r="FG57" s="41"/>
      <c r="FH57" s="41"/>
      <c r="FI57" s="41"/>
      <c r="FJ57" s="41"/>
      <c r="FK57" s="41"/>
      <c r="FL57" s="41"/>
      <c r="FM57" s="41"/>
      <c r="FN57" s="41"/>
      <c r="FO57" s="41"/>
      <c r="FP57" s="41"/>
      <c r="FQ57" s="41"/>
      <c r="FR57" s="41"/>
      <c r="FS57" s="41"/>
      <c r="FT57" s="41"/>
      <c r="FU57" s="41"/>
      <c r="FV57" s="41"/>
      <c r="FW57" s="41"/>
      <c r="FX57" s="41"/>
      <c r="FY57" s="41"/>
      <c r="FZ57" s="41"/>
      <c r="GA57" s="41"/>
      <c r="GB57" s="41"/>
      <c r="GC57" s="41"/>
      <c r="GD57" s="41"/>
      <c r="GE57" s="41"/>
      <c r="GF57" s="41"/>
      <c r="GG57" s="41"/>
      <c r="GH57" s="41"/>
      <c r="GI57" s="41"/>
      <c r="GJ57" s="41"/>
      <c r="GK57" s="41"/>
      <c r="GL57" s="41"/>
      <c r="GM57" s="41"/>
      <c r="GN57" s="41"/>
      <c r="GO57" s="41"/>
      <c r="GP57" s="41"/>
      <c r="GQ57" s="41"/>
      <c r="GR57" s="41"/>
      <c r="GS57" s="41"/>
      <c r="GT57" s="41"/>
      <c r="GU57" s="41"/>
      <c r="GV57" s="41"/>
      <c r="GW57" s="41"/>
      <c r="GX57" s="41"/>
      <c r="GY57" s="41"/>
      <c r="GZ57" s="41"/>
      <c r="HA57" s="41"/>
      <c r="HB57" s="41"/>
      <c r="HC57" s="41"/>
      <c r="HD57" s="41"/>
      <c r="HE57" s="41"/>
      <c r="HF57" s="41"/>
      <c r="HG57" s="41"/>
      <c r="HH57" s="41"/>
      <c r="HI57" s="41"/>
      <c r="HJ57" s="41"/>
      <c r="HK57" s="41"/>
      <c r="HL57" s="41"/>
      <c r="HM57" s="41"/>
      <c r="HN57" s="41"/>
      <c r="HO57" s="41"/>
      <c r="HP57" s="41"/>
      <c r="HQ57" s="41"/>
      <c r="HR57" s="41"/>
      <c r="HS57" s="41"/>
      <c r="HT57" s="41"/>
      <c r="HU57" s="41"/>
      <c r="HV57" s="41"/>
      <c r="HW57" s="41"/>
      <c r="HX57" s="41"/>
      <c r="HY57" s="41"/>
      <c r="HZ57" s="41"/>
      <c r="IA57" s="41"/>
      <c r="IB57" s="41"/>
      <c r="IC57" s="41"/>
      <c r="ID57" s="41"/>
      <c r="IE57" s="41"/>
      <c r="IF57" s="41"/>
      <c r="IG57" s="41"/>
      <c r="IH57" s="41"/>
      <c r="II57" s="41"/>
      <c r="IJ57" s="41"/>
      <c r="IK57" s="41"/>
      <c r="IL57" s="41"/>
      <c r="IM57" s="41"/>
      <c r="IN57" s="41"/>
      <c r="IO57" s="41"/>
      <c r="IP57" s="41"/>
      <c r="IQ57" s="41"/>
      <c r="IR57" s="41"/>
      <c r="IS57" s="41"/>
      <c r="IT57" s="41"/>
      <c r="IU57" s="41"/>
    </row>
    <row r="58" spans="8:255" x14ac:dyDescent="0.2">
      <c r="T58" s="306"/>
    </row>
    <row r="59" spans="8:255" x14ac:dyDescent="0.2">
      <c r="T59" s="306"/>
      <c r="BP59" s="41"/>
      <c r="BQ59" s="41"/>
      <c r="BR59" s="41"/>
      <c r="BS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  <c r="CQ59" s="41"/>
      <c r="CR59" s="41"/>
      <c r="CS59" s="41"/>
      <c r="CT59" s="41"/>
      <c r="CU59" s="41"/>
      <c r="CV59" s="41"/>
      <c r="CW59" s="41"/>
      <c r="CX59" s="41"/>
      <c r="CY59" s="41"/>
      <c r="CZ59" s="41"/>
      <c r="DA59" s="41"/>
      <c r="DB59" s="41"/>
      <c r="DC59" s="41"/>
      <c r="DD59" s="41"/>
      <c r="DE59" s="41"/>
      <c r="DF59" s="41"/>
      <c r="DG59" s="41"/>
      <c r="DH59" s="41"/>
      <c r="DI59" s="41"/>
      <c r="DJ59" s="41"/>
      <c r="DK59" s="41"/>
      <c r="DL59" s="41"/>
      <c r="DM59" s="41"/>
      <c r="DN59" s="41"/>
      <c r="DO59" s="41"/>
      <c r="DP59" s="41"/>
      <c r="DQ59" s="41"/>
      <c r="DR59" s="41"/>
      <c r="DS59" s="41"/>
      <c r="DT59" s="41"/>
      <c r="DU59" s="41"/>
      <c r="DV59" s="41"/>
      <c r="DW59" s="41"/>
      <c r="DX59" s="41"/>
      <c r="DY59" s="41"/>
      <c r="DZ59" s="41"/>
      <c r="EA59" s="41"/>
      <c r="EB59" s="41"/>
      <c r="EC59" s="41"/>
      <c r="ED59" s="41"/>
      <c r="EE59" s="41"/>
      <c r="EF59" s="41"/>
      <c r="EG59" s="41"/>
      <c r="EH59" s="41"/>
      <c r="EI59" s="41"/>
      <c r="EJ59" s="41"/>
      <c r="EK59" s="41"/>
      <c r="EL59" s="41"/>
      <c r="EM59" s="41"/>
      <c r="EN59" s="41"/>
      <c r="EO59" s="41"/>
      <c r="EP59" s="41"/>
      <c r="EQ59" s="41"/>
      <c r="ER59" s="41"/>
      <c r="ES59" s="41"/>
      <c r="ET59" s="41"/>
      <c r="EU59" s="41"/>
      <c r="EV59" s="41"/>
      <c r="EW59" s="41"/>
      <c r="EX59" s="41"/>
      <c r="EY59" s="41"/>
      <c r="EZ59" s="41"/>
      <c r="FA59" s="41"/>
      <c r="FB59" s="41"/>
      <c r="FC59" s="41"/>
      <c r="FD59" s="41"/>
      <c r="FE59" s="41"/>
      <c r="FF59" s="41"/>
      <c r="FG59" s="41"/>
      <c r="FH59" s="41"/>
      <c r="FI59" s="41"/>
      <c r="FJ59" s="41"/>
      <c r="FK59" s="41"/>
      <c r="FL59" s="41"/>
      <c r="FM59" s="41"/>
      <c r="FN59" s="41"/>
      <c r="FO59" s="41"/>
      <c r="FP59" s="41"/>
      <c r="FQ59" s="41"/>
      <c r="FR59" s="41"/>
      <c r="FS59" s="41"/>
      <c r="FT59" s="41"/>
      <c r="FU59" s="41"/>
      <c r="FV59" s="41"/>
      <c r="FW59" s="41"/>
      <c r="FX59" s="41"/>
      <c r="FY59" s="41"/>
      <c r="FZ59" s="41"/>
      <c r="GA59" s="41"/>
      <c r="GB59" s="41"/>
      <c r="GC59" s="41"/>
      <c r="GD59" s="41"/>
      <c r="GE59" s="41"/>
      <c r="GF59" s="41"/>
      <c r="GG59" s="41"/>
      <c r="GH59" s="41"/>
      <c r="GI59" s="41"/>
      <c r="GJ59" s="41"/>
      <c r="GK59" s="41"/>
      <c r="GL59" s="41"/>
      <c r="GM59" s="41"/>
      <c r="GN59" s="41"/>
      <c r="GO59" s="41"/>
      <c r="GP59" s="41"/>
      <c r="GQ59" s="41"/>
      <c r="GR59" s="41"/>
      <c r="GS59" s="41"/>
      <c r="GT59" s="41"/>
      <c r="GU59" s="41"/>
      <c r="GV59" s="41"/>
      <c r="GW59" s="41"/>
      <c r="GX59" s="41"/>
      <c r="GY59" s="41"/>
      <c r="GZ59" s="41"/>
      <c r="HA59" s="41"/>
      <c r="HB59" s="41"/>
      <c r="HC59" s="41"/>
      <c r="HD59" s="41"/>
      <c r="HE59" s="41"/>
      <c r="HF59" s="41"/>
      <c r="HG59" s="41"/>
      <c r="HH59" s="41"/>
      <c r="HI59" s="41"/>
      <c r="HJ59" s="41"/>
      <c r="HK59" s="41"/>
      <c r="HL59" s="41"/>
      <c r="HM59" s="41"/>
      <c r="HN59" s="41"/>
      <c r="HO59" s="41"/>
      <c r="HP59" s="41"/>
      <c r="HQ59" s="41"/>
      <c r="HR59" s="41"/>
      <c r="HS59" s="41"/>
      <c r="HT59" s="41"/>
      <c r="HU59" s="41"/>
      <c r="HV59" s="41"/>
      <c r="HW59" s="41"/>
      <c r="HX59" s="41"/>
      <c r="HY59" s="41"/>
      <c r="HZ59" s="41"/>
      <c r="IA59" s="41"/>
      <c r="IB59" s="41"/>
      <c r="IC59" s="41"/>
      <c r="ID59" s="41"/>
      <c r="IE59" s="41"/>
      <c r="IF59" s="41"/>
      <c r="IG59" s="41"/>
      <c r="IH59" s="41"/>
      <c r="II59" s="41"/>
      <c r="IJ59" s="41"/>
      <c r="IK59" s="41"/>
      <c r="IL59" s="41"/>
      <c r="IM59" s="41"/>
      <c r="IN59" s="41"/>
      <c r="IO59" s="41"/>
      <c r="IP59" s="41"/>
      <c r="IQ59" s="41"/>
      <c r="IR59" s="41"/>
      <c r="IS59" s="41"/>
      <c r="IT59" s="41"/>
      <c r="IU59" s="41"/>
    </row>
    <row r="60" spans="8:255" x14ac:dyDescent="0.2">
      <c r="T60" s="306"/>
    </row>
    <row r="61" spans="8:255" x14ac:dyDescent="0.2">
      <c r="T61" s="306"/>
      <c r="BP61" s="41"/>
      <c r="BQ61" s="41"/>
      <c r="BR61" s="41"/>
      <c r="BS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  <c r="CQ61" s="41"/>
      <c r="CR61" s="41"/>
      <c r="CS61" s="41"/>
      <c r="CT61" s="41"/>
      <c r="CU61" s="41"/>
      <c r="CV61" s="41"/>
      <c r="CW61" s="41"/>
      <c r="CX61" s="41"/>
      <c r="CY61" s="41"/>
      <c r="CZ61" s="41"/>
      <c r="DA61" s="41"/>
      <c r="DB61" s="41"/>
      <c r="DC61" s="41"/>
      <c r="DD61" s="41"/>
      <c r="DE61" s="41"/>
      <c r="DF61" s="41"/>
      <c r="DG61" s="41"/>
      <c r="DH61" s="41"/>
      <c r="DI61" s="41"/>
      <c r="DJ61" s="41"/>
      <c r="DK61" s="41"/>
      <c r="DL61" s="41"/>
      <c r="DM61" s="41"/>
      <c r="DN61" s="41"/>
      <c r="DO61" s="41"/>
      <c r="DP61" s="41"/>
      <c r="DQ61" s="41"/>
      <c r="DR61" s="41"/>
      <c r="DS61" s="41"/>
      <c r="DT61" s="41"/>
      <c r="DU61" s="41"/>
      <c r="DV61" s="41"/>
      <c r="DW61" s="41"/>
      <c r="DX61" s="41"/>
      <c r="DY61" s="41"/>
      <c r="DZ61" s="41"/>
      <c r="EA61" s="41"/>
      <c r="EB61" s="41"/>
      <c r="EC61" s="41"/>
      <c r="ED61" s="41"/>
      <c r="EE61" s="41"/>
      <c r="EF61" s="41"/>
      <c r="EG61" s="41"/>
      <c r="EH61" s="41"/>
      <c r="EI61" s="41"/>
      <c r="EJ61" s="41"/>
      <c r="EK61" s="41"/>
      <c r="EL61" s="41"/>
      <c r="EM61" s="41"/>
      <c r="EN61" s="41"/>
      <c r="EO61" s="41"/>
      <c r="EP61" s="41"/>
      <c r="EQ61" s="41"/>
      <c r="ER61" s="41"/>
      <c r="ES61" s="41"/>
      <c r="ET61" s="41"/>
      <c r="EU61" s="41"/>
      <c r="EV61" s="41"/>
      <c r="EW61" s="41"/>
      <c r="EX61" s="41"/>
      <c r="EY61" s="41"/>
      <c r="EZ61" s="41"/>
      <c r="FA61" s="41"/>
      <c r="FB61" s="41"/>
      <c r="FC61" s="41"/>
      <c r="FD61" s="41"/>
      <c r="FE61" s="41"/>
      <c r="FF61" s="41"/>
      <c r="FG61" s="41"/>
      <c r="FH61" s="41"/>
      <c r="FI61" s="41"/>
      <c r="FJ61" s="41"/>
      <c r="FK61" s="41"/>
      <c r="FL61" s="41"/>
      <c r="FM61" s="41"/>
      <c r="FN61" s="41"/>
      <c r="FO61" s="41"/>
      <c r="FP61" s="41"/>
      <c r="FQ61" s="41"/>
      <c r="FR61" s="41"/>
      <c r="FS61" s="41"/>
      <c r="FT61" s="41"/>
      <c r="FU61" s="41"/>
      <c r="FV61" s="41"/>
      <c r="FW61" s="41"/>
      <c r="FX61" s="41"/>
      <c r="FY61" s="41"/>
      <c r="FZ61" s="41"/>
      <c r="GA61" s="41"/>
      <c r="GB61" s="41"/>
      <c r="GC61" s="41"/>
      <c r="GD61" s="41"/>
      <c r="GE61" s="41"/>
      <c r="GF61" s="41"/>
      <c r="GG61" s="41"/>
      <c r="GH61" s="41"/>
      <c r="GI61" s="41"/>
      <c r="GJ61" s="41"/>
      <c r="GK61" s="41"/>
      <c r="GL61" s="41"/>
      <c r="GM61" s="41"/>
      <c r="GN61" s="41"/>
      <c r="GO61" s="41"/>
      <c r="GP61" s="41"/>
      <c r="GQ61" s="41"/>
      <c r="GR61" s="41"/>
      <c r="GS61" s="41"/>
      <c r="GT61" s="41"/>
      <c r="GU61" s="41"/>
      <c r="GV61" s="41"/>
      <c r="GW61" s="41"/>
      <c r="GX61" s="41"/>
      <c r="GY61" s="41"/>
      <c r="GZ61" s="41"/>
      <c r="HA61" s="41"/>
      <c r="HB61" s="41"/>
      <c r="HC61" s="41"/>
      <c r="HD61" s="41"/>
      <c r="HE61" s="41"/>
      <c r="HF61" s="41"/>
      <c r="HG61" s="41"/>
      <c r="HH61" s="41"/>
      <c r="HI61" s="41"/>
      <c r="HJ61" s="41"/>
      <c r="HK61" s="41"/>
      <c r="HL61" s="41"/>
      <c r="HM61" s="41"/>
      <c r="HN61" s="41"/>
      <c r="HO61" s="41"/>
      <c r="HP61" s="41"/>
      <c r="HQ61" s="41"/>
      <c r="HR61" s="41"/>
      <c r="HS61" s="41"/>
      <c r="HT61" s="41"/>
      <c r="HU61" s="41"/>
      <c r="HV61" s="41"/>
      <c r="HW61" s="41"/>
      <c r="HX61" s="41"/>
      <c r="HY61" s="41"/>
      <c r="HZ61" s="41"/>
      <c r="IA61" s="41"/>
      <c r="IB61" s="41"/>
      <c r="IC61" s="41"/>
      <c r="ID61" s="41"/>
      <c r="IE61" s="41"/>
      <c r="IF61" s="41"/>
      <c r="IG61" s="41"/>
      <c r="IH61" s="41"/>
      <c r="II61" s="41"/>
      <c r="IJ61" s="41"/>
      <c r="IK61" s="41"/>
      <c r="IL61" s="41"/>
      <c r="IM61" s="41"/>
      <c r="IN61" s="41"/>
      <c r="IO61" s="41"/>
      <c r="IP61" s="41"/>
      <c r="IQ61" s="41"/>
      <c r="IR61" s="41"/>
      <c r="IS61" s="41"/>
      <c r="IT61" s="41"/>
      <c r="IU61" s="41"/>
    </row>
    <row r="62" spans="8:255" x14ac:dyDescent="0.2">
      <c r="T62" s="306"/>
    </row>
    <row r="63" spans="8:255" x14ac:dyDescent="0.2">
      <c r="T63" s="306"/>
      <c r="BP63" s="41"/>
      <c r="BQ63" s="41"/>
      <c r="BR63" s="41"/>
      <c r="BS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  <c r="CQ63" s="41"/>
      <c r="CR63" s="41"/>
      <c r="CS63" s="41"/>
      <c r="CT63" s="41"/>
      <c r="CU63" s="41"/>
      <c r="CV63" s="41"/>
      <c r="CW63" s="41"/>
      <c r="CX63" s="41"/>
      <c r="CY63" s="41"/>
      <c r="CZ63" s="41"/>
      <c r="DA63" s="41"/>
      <c r="DB63" s="41"/>
      <c r="DC63" s="41"/>
      <c r="DD63" s="41"/>
      <c r="DE63" s="41"/>
      <c r="DF63" s="41"/>
      <c r="DG63" s="41"/>
      <c r="DH63" s="41"/>
      <c r="DI63" s="41"/>
      <c r="DJ63" s="41"/>
      <c r="DK63" s="41"/>
      <c r="DL63" s="41"/>
      <c r="DM63" s="41"/>
      <c r="DN63" s="41"/>
      <c r="DO63" s="41"/>
      <c r="DP63" s="41"/>
      <c r="DQ63" s="41"/>
      <c r="DR63" s="41"/>
      <c r="DS63" s="41"/>
      <c r="DT63" s="41"/>
      <c r="DU63" s="41"/>
      <c r="DV63" s="41"/>
      <c r="DW63" s="41"/>
      <c r="DX63" s="41"/>
      <c r="DY63" s="41"/>
      <c r="DZ63" s="41"/>
      <c r="EA63" s="41"/>
      <c r="EB63" s="41"/>
      <c r="EC63" s="41"/>
      <c r="ED63" s="41"/>
      <c r="EE63" s="41"/>
      <c r="EF63" s="41"/>
      <c r="EG63" s="41"/>
      <c r="EH63" s="41"/>
      <c r="EI63" s="41"/>
      <c r="EJ63" s="41"/>
      <c r="EK63" s="41"/>
      <c r="EL63" s="41"/>
      <c r="EM63" s="41"/>
      <c r="EN63" s="41"/>
      <c r="EO63" s="41"/>
      <c r="EP63" s="41"/>
      <c r="EQ63" s="41"/>
      <c r="ER63" s="41"/>
      <c r="ES63" s="41"/>
      <c r="ET63" s="41"/>
      <c r="EU63" s="41"/>
      <c r="EV63" s="41"/>
      <c r="EW63" s="41"/>
      <c r="EX63" s="41"/>
      <c r="EY63" s="41"/>
      <c r="EZ63" s="41"/>
      <c r="FA63" s="41"/>
      <c r="FB63" s="41"/>
      <c r="FC63" s="41"/>
      <c r="FD63" s="41"/>
      <c r="FE63" s="41"/>
      <c r="FF63" s="41"/>
      <c r="FG63" s="41"/>
      <c r="FH63" s="41"/>
      <c r="FI63" s="41"/>
      <c r="FJ63" s="41"/>
      <c r="FK63" s="41"/>
      <c r="FL63" s="41"/>
      <c r="FM63" s="41"/>
      <c r="FN63" s="41"/>
      <c r="FO63" s="41"/>
      <c r="FP63" s="41"/>
      <c r="FQ63" s="41"/>
      <c r="FR63" s="41"/>
      <c r="FS63" s="41"/>
      <c r="FT63" s="41"/>
      <c r="FU63" s="41"/>
      <c r="FV63" s="41"/>
      <c r="FW63" s="41"/>
      <c r="FX63" s="41"/>
      <c r="FY63" s="41"/>
      <c r="FZ63" s="41"/>
      <c r="GA63" s="41"/>
      <c r="GB63" s="41"/>
      <c r="GC63" s="41"/>
      <c r="GD63" s="41"/>
      <c r="GE63" s="41"/>
      <c r="GF63" s="41"/>
      <c r="GG63" s="41"/>
      <c r="GH63" s="41"/>
      <c r="GI63" s="41"/>
      <c r="GJ63" s="41"/>
      <c r="GK63" s="41"/>
      <c r="GL63" s="41"/>
      <c r="GM63" s="41"/>
      <c r="GN63" s="41"/>
      <c r="GO63" s="41"/>
      <c r="GP63" s="41"/>
      <c r="GQ63" s="41"/>
      <c r="GR63" s="41"/>
      <c r="GS63" s="41"/>
      <c r="GT63" s="41"/>
      <c r="GU63" s="41"/>
      <c r="GV63" s="41"/>
      <c r="GW63" s="41"/>
      <c r="GX63" s="41"/>
      <c r="GY63" s="41"/>
      <c r="GZ63" s="41"/>
      <c r="HA63" s="41"/>
      <c r="HB63" s="41"/>
      <c r="HC63" s="41"/>
      <c r="HD63" s="41"/>
      <c r="HE63" s="41"/>
      <c r="HF63" s="41"/>
      <c r="HG63" s="41"/>
      <c r="HH63" s="41"/>
      <c r="HI63" s="41"/>
      <c r="HJ63" s="41"/>
      <c r="HK63" s="41"/>
      <c r="HL63" s="41"/>
      <c r="HM63" s="41"/>
      <c r="HN63" s="41"/>
      <c r="HO63" s="41"/>
      <c r="HP63" s="41"/>
      <c r="HQ63" s="41"/>
      <c r="HR63" s="41"/>
      <c r="HS63" s="41"/>
      <c r="HT63" s="41"/>
      <c r="HU63" s="41"/>
      <c r="HV63" s="41"/>
      <c r="HW63" s="41"/>
      <c r="HX63" s="41"/>
      <c r="HY63" s="41"/>
      <c r="HZ63" s="41"/>
      <c r="IA63" s="41"/>
      <c r="IB63" s="41"/>
      <c r="IC63" s="41"/>
      <c r="ID63" s="41"/>
      <c r="IE63" s="41"/>
      <c r="IF63" s="41"/>
      <c r="IG63" s="41"/>
      <c r="IH63" s="41"/>
      <c r="II63" s="41"/>
      <c r="IJ63" s="41"/>
      <c r="IK63" s="41"/>
      <c r="IL63" s="41"/>
      <c r="IM63" s="41"/>
      <c r="IN63" s="41"/>
      <c r="IO63" s="41"/>
      <c r="IP63" s="41"/>
      <c r="IQ63" s="41"/>
      <c r="IR63" s="41"/>
      <c r="IS63" s="41"/>
      <c r="IT63" s="41"/>
      <c r="IU63" s="41"/>
    </row>
    <row r="64" spans="8:255" x14ac:dyDescent="0.2">
      <c r="T64" s="306"/>
    </row>
    <row r="65" spans="20:255" x14ac:dyDescent="0.2">
      <c r="T65" s="306"/>
      <c r="BP65" s="41"/>
      <c r="BQ65" s="41"/>
      <c r="BR65" s="41"/>
      <c r="BS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  <c r="CQ65" s="41"/>
      <c r="CR65" s="41"/>
      <c r="CS65" s="41"/>
      <c r="CT65" s="41"/>
      <c r="CU65" s="41"/>
      <c r="CV65" s="41"/>
      <c r="CW65" s="41"/>
      <c r="CX65" s="41"/>
      <c r="CY65" s="41"/>
      <c r="CZ65" s="41"/>
      <c r="DA65" s="41"/>
      <c r="DB65" s="41"/>
      <c r="DC65" s="41"/>
      <c r="DD65" s="41"/>
      <c r="DE65" s="41"/>
      <c r="DF65" s="41"/>
      <c r="DG65" s="41"/>
      <c r="DH65" s="41"/>
      <c r="DI65" s="41"/>
      <c r="DJ65" s="41"/>
      <c r="DK65" s="41"/>
      <c r="DL65" s="41"/>
      <c r="DM65" s="41"/>
      <c r="DN65" s="41"/>
      <c r="DO65" s="41"/>
      <c r="DP65" s="41"/>
      <c r="DQ65" s="41"/>
      <c r="DR65" s="41"/>
      <c r="DS65" s="41"/>
      <c r="DT65" s="41"/>
      <c r="DU65" s="41"/>
      <c r="DV65" s="41"/>
      <c r="DW65" s="41"/>
      <c r="DX65" s="41"/>
      <c r="DY65" s="41"/>
      <c r="DZ65" s="41"/>
      <c r="EA65" s="41"/>
      <c r="EB65" s="41"/>
      <c r="EC65" s="41"/>
      <c r="ED65" s="41"/>
      <c r="EE65" s="41"/>
      <c r="EF65" s="41"/>
      <c r="EG65" s="41"/>
      <c r="EH65" s="41"/>
      <c r="EI65" s="41"/>
      <c r="EJ65" s="41"/>
      <c r="EK65" s="41"/>
      <c r="EL65" s="41"/>
      <c r="EM65" s="41"/>
      <c r="EN65" s="41"/>
      <c r="EO65" s="41"/>
      <c r="EP65" s="41"/>
      <c r="EQ65" s="41"/>
      <c r="ER65" s="41"/>
      <c r="ES65" s="41"/>
      <c r="ET65" s="41"/>
      <c r="EU65" s="41"/>
      <c r="EV65" s="41"/>
      <c r="EW65" s="41"/>
      <c r="EX65" s="41"/>
      <c r="EY65" s="41"/>
      <c r="EZ65" s="41"/>
      <c r="FA65" s="41"/>
      <c r="FB65" s="41"/>
      <c r="FC65" s="41"/>
      <c r="FD65" s="41"/>
      <c r="FE65" s="41"/>
      <c r="FF65" s="41"/>
      <c r="FG65" s="41"/>
      <c r="FH65" s="41"/>
      <c r="FI65" s="41"/>
      <c r="FJ65" s="41"/>
      <c r="FK65" s="41"/>
      <c r="FL65" s="41"/>
      <c r="FM65" s="41"/>
      <c r="FN65" s="41"/>
      <c r="FO65" s="41"/>
      <c r="FP65" s="41"/>
      <c r="FQ65" s="41"/>
      <c r="FR65" s="41"/>
      <c r="FS65" s="41"/>
      <c r="FT65" s="41"/>
      <c r="FU65" s="41"/>
      <c r="FV65" s="41"/>
      <c r="FW65" s="41"/>
      <c r="FX65" s="41"/>
      <c r="FY65" s="41"/>
      <c r="FZ65" s="41"/>
      <c r="GA65" s="41"/>
      <c r="GB65" s="41"/>
      <c r="GC65" s="41"/>
      <c r="GD65" s="41"/>
      <c r="GE65" s="41"/>
      <c r="GF65" s="41"/>
      <c r="GG65" s="41"/>
      <c r="GH65" s="41"/>
      <c r="GI65" s="41"/>
      <c r="GJ65" s="41"/>
      <c r="GK65" s="41"/>
      <c r="GL65" s="41"/>
      <c r="GM65" s="41"/>
      <c r="GN65" s="41"/>
      <c r="GO65" s="41"/>
      <c r="GP65" s="41"/>
      <c r="GQ65" s="41"/>
      <c r="GR65" s="41"/>
      <c r="GS65" s="41"/>
      <c r="GT65" s="41"/>
      <c r="GU65" s="41"/>
      <c r="GV65" s="41"/>
      <c r="GW65" s="41"/>
      <c r="GX65" s="41"/>
      <c r="GY65" s="41"/>
      <c r="GZ65" s="41"/>
      <c r="HA65" s="41"/>
      <c r="HB65" s="41"/>
      <c r="HC65" s="41"/>
      <c r="HD65" s="41"/>
      <c r="HE65" s="41"/>
      <c r="HF65" s="41"/>
      <c r="HG65" s="41"/>
      <c r="HH65" s="41"/>
      <c r="HI65" s="41"/>
      <c r="HJ65" s="41"/>
      <c r="HK65" s="41"/>
      <c r="HL65" s="41"/>
      <c r="HM65" s="41"/>
      <c r="HN65" s="41"/>
      <c r="HO65" s="41"/>
      <c r="HP65" s="41"/>
      <c r="HQ65" s="41"/>
      <c r="HR65" s="41"/>
      <c r="HS65" s="41"/>
      <c r="HT65" s="41"/>
      <c r="HU65" s="41"/>
      <c r="HV65" s="41"/>
      <c r="HW65" s="41"/>
      <c r="HX65" s="41"/>
      <c r="HY65" s="41"/>
      <c r="HZ65" s="41"/>
      <c r="IA65" s="41"/>
      <c r="IB65" s="41"/>
      <c r="IC65" s="41"/>
      <c r="ID65" s="41"/>
      <c r="IE65" s="41"/>
      <c r="IF65" s="41"/>
      <c r="IG65" s="41"/>
      <c r="IH65" s="41"/>
      <c r="II65" s="41"/>
      <c r="IJ65" s="41"/>
      <c r="IK65" s="41"/>
      <c r="IL65" s="41"/>
      <c r="IM65" s="41"/>
      <c r="IN65" s="41"/>
      <c r="IO65" s="41"/>
      <c r="IP65" s="41"/>
      <c r="IQ65" s="41"/>
      <c r="IR65" s="41"/>
      <c r="IS65" s="41"/>
      <c r="IT65" s="41"/>
      <c r="IU65" s="41"/>
    </row>
    <row r="66" spans="20:255" x14ac:dyDescent="0.2">
      <c r="T66" s="306"/>
    </row>
    <row r="67" spans="20:255" x14ac:dyDescent="0.2">
      <c r="T67" s="13"/>
      <c r="BP67" s="41"/>
      <c r="BQ67" s="41"/>
      <c r="BR67" s="41"/>
      <c r="BS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  <c r="CQ67" s="41"/>
      <c r="CR67" s="41"/>
      <c r="CS67" s="41"/>
      <c r="CT67" s="41"/>
      <c r="CU67" s="41"/>
      <c r="CV67" s="41"/>
      <c r="CW67" s="41"/>
      <c r="CX67" s="41"/>
      <c r="CY67" s="41"/>
      <c r="CZ67" s="41"/>
      <c r="DA67" s="41"/>
      <c r="DB67" s="41"/>
      <c r="DC67" s="41"/>
      <c r="DD67" s="41"/>
      <c r="DE67" s="41"/>
      <c r="DF67" s="41"/>
      <c r="DG67" s="41"/>
      <c r="DH67" s="41"/>
      <c r="DI67" s="41"/>
      <c r="DJ67" s="41"/>
      <c r="DK67" s="41"/>
      <c r="DL67" s="41"/>
      <c r="DM67" s="41"/>
      <c r="DN67" s="41"/>
      <c r="DO67" s="41"/>
      <c r="DP67" s="41"/>
      <c r="DQ67" s="41"/>
      <c r="DR67" s="41"/>
      <c r="DS67" s="41"/>
      <c r="DT67" s="41"/>
      <c r="DU67" s="41"/>
      <c r="DV67" s="41"/>
      <c r="DW67" s="41"/>
      <c r="DX67" s="41"/>
      <c r="DY67" s="41"/>
      <c r="DZ67" s="41"/>
      <c r="EA67" s="41"/>
      <c r="EB67" s="41"/>
      <c r="EC67" s="41"/>
      <c r="ED67" s="41"/>
      <c r="EE67" s="41"/>
      <c r="EF67" s="41"/>
      <c r="EG67" s="41"/>
      <c r="EH67" s="41"/>
      <c r="EI67" s="41"/>
      <c r="EJ67" s="41"/>
      <c r="EK67" s="41"/>
      <c r="EL67" s="41"/>
      <c r="EM67" s="41"/>
      <c r="EN67" s="41"/>
      <c r="EO67" s="41"/>
      <c r="EP67" s="41"/>
      <c r="EQ67" s="41"/>
      <c r="ER67" s="41"/>
      <c r="ES67" s="41"/>
      <c r="ET67" s="41"/>
      <c r="EU67" s="41"/>
      <c r="EV67" s="41"/>
      <c r="EW67" s="41"/>
      <c r="EX67" s="41"/>
      <c r="EY67" s="41"/>
      <c r="EZ67" s="41"/>
      <c r="FA67" s="41"/>
      <c r="FB67" s="41"/>
      <c r="FC67" s="41"/>
      <c r="FD67" s="41"/>
      <c r="FE67" s="41"/>
      <c r="FF67" s="41"/>
      <c r="FG67" s="41"/>
      <c r="FH67" s="41"/>
      <c r="FI67" s="41"/>
      <c r="FJ67" s="41"/>
      <c r="FK67" s="41"/>
      <c r="FL67" s="41"/>
      <c r="FM67" s="41"/>
      <c r="FN67" s="41"/>
      <c r="FO67" s="41"/>
      <c r="FP67" s="41"/>
      <c r="FQ67" s="41"/>
      <c r="FR67" s="41"/>
      <c r="FS67" s="41"/>
      <c r="FT67" s="41"/>
      <c r="FU67" s="41"/>
      <c r="FV67" s="41"/>
      <c r="FW67" s="41"/>
      <c r="FX67" s="41"/>
      <c r="FY67" s="41"/>
      <c r="FZ67" s="41"/>
      <c r="GA67" s="41"/>
      <c r="GB67" s="41"/>
      <c r="GC67" s="41"/>
      <c r="GD67" s="41"/>
      <c r="GE67" s="41"/>
      <c r="GF67" s="41"/>
      <c r="GG67" s="41"/>
      <c r="GH67" s="41"/>
      <c r="GI67" s="41"/>
      <c r="GJ67" s="41"/>
      <c r="GK67" s="41"/>
      <c r="GL67" s="41"/>
      <c r="GM67" s="41"/>
      <c r="GN67" s="41"/>
      <c r="GO67" s="41"/>
      <c r="GP67" s="41"/>
      <c r="GQ67" s="41"/>
      <c r="GR67" s="41"/>
      <c r="GS67" s="41"/>
      <c r="GT67" s="41"/>
      <c r="GU67" s="41"/>
      <c r="GV67" s="41"/>
      <c r="GW67" s="41"/>
      <c r="GX67" s="41"/>
      <c r="GY67" s="41"/>
      <c r="GZ67" s="41"/>
      <c r="HA67" s="41"/>
      <c r="HB67" s="41"/>
      <c r="HC67" s="41"/>
      <c r="HD67" s="41"/>
      <c r="HE67" s="41"/>
      <c r="HF67" s="41"/>
      <c r="HG67" s="41"/>
      <c r="HH67" s="41"/>
      <c r="HI67" s="41"/>
      <c r="HJ67" s="41"/>
      <c r="HK67" s="41"/>
      <c r="HL67" s="41"/>
      <c r="HM67" s="41"/>
      <c r="HN67" s="41"/>
      <c r="HO67" s="41"/>
      <c r="HP67" s="41"/>
      <c r="HQ67" s="41"/>
      <c r="HR67" s="41"/>
      <c r="HS67" s="41"/>
      <c r="HT67" s="41"/>
      <c r="HU67" s="41"/>
      <c r="HV67" s="41"/>
      <c r="HW67" s="41"/>
      <c r="HX67" s="41"/>
      <c r="HY67" s="41"/>
      <c r="HZ67" s="41"/>
      <c r="IA67" s="41"/>
      <c r="IB67" s="41"/>
      <c r="IC67" s="41"/>
      <c r="ID67" s="41"/>
      <c r="IE67" s="41"/>
      <c r="IF67" s="41"/>
      <c r="IG67" s="41"/>
      <c r="IH67" s="41"/>
      <c r="II67" s="41"/>
      <c r="IJ67" s="41"/>
      <c r="IK67" s="41"/>
      <c r="IL67" s="41"/>
      <c r="IM67" s="41"/>
      <c r="IN67" s="41"/>
      <c r="IO67" s="41"/>
      <c r="IP67" s="41"/>
      <c r="IQ67" s="41"/>
      <c r="IR67" s="41"/>
      <c r="IS67" s="41"/>
      <c r="IT67" s="41"/>
      <c r="IU67" s="41"/>
    </row>
    <row r="68" spans="20:255" x14ac:dyDescent="0.2">
      <c r="T68" s="13"/>
    </row>
    <row r="69" spans="20:255" x14ac:dyDescent="0.2">
      <c r="T69" s="13"/>
      <c r="BP69" s="41"/>
      <c r="BQ69" s="41"/>
      <c r="BR69" s="41"/>
      <c r="BS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  <c r="CQ69" s="41"/>
      <c r="CR69" s="41"/>
      <c r="CS69" s="41"/>
      <c r="CT69" s="41"/>
      <c r="CU69" s="41"/>
      <c r="CV69" s="41"/>
      <c r="CW69" s="41"/>
      <c r="CX69" s="41"/>
      <c r="CY69" s="41"/>
      <c r="CZ69" s="41"/>
      <c r="DA69" s="41"/>
      <c r="DB69" s="41"/>
      <c r="DC69" s="41"/>
      <c r="DD69" s="41"/>
      <c r="DE69" s="41"/>
      <c r="DF69" s="41"/>
      <c r="DG69" s="41"/>
      <c r="DH69" s="41"/>
      <c r="DI69" s="41"/>
      <c r="DJ69" s="41"/>
      <c r="DK69" s="41"/>
      <c r="DL69" s="41"/>
      <c r="DM69" s="41"/>
      <c r="DN69" s="41"/>
      <c r="DO69" s="41"/>
      <c r="DP69" s="41"/>
      <c r="DQ69" s="41"/>
      <c r="DR69" s="41"/>
      <c r="DS69" s="41"/>
      <c r="DT69" s="41"/>
      <c r="DU69" s="41"/>
      <c r="DV69" s="41"/>
      <c r="DW69" s="41"/>
      <c r="DX69" s="41"/>
      <c r="DY69" s="41"/>
      <c r="DZ69" s="41"/>
      <c r="EA69" s="41"/>
      <c r="EB69" s="41"/>
      <c r="EC69" s="41"/>
      <c r="ED69" s="41"/>
      <c r="EE69" s="41"/>
      <c r="EF69" s="41"/>
      <c r="EG69" s="41"/>
      <c r="EH69" s="41"/>
      <c r="EI69" s="41"/>
      <c r="EJ69" s="41"/>
      <c r="EK69" s="41"/>
      <c r="EL69" s="41"/>
      <c r="EM69" s="41"/>
      <c r="EN69" s="41"/>
      <c r="EO69" s="41"/>
      <c r="EP69" s="41"/>
      <c r="EQ69" s="41"/>
      <c r="ER69" s="41"/>
      <c r="ES69" s="41"/>
      <c r="ET69" s="41"/>
      <c r="EU69" s="41"/>
      <c r="EV69" s="41"/>
      <c r="EW69" s="41"/>
      <c r="EX69" s="41"/>
      <c r="EY69" s="41"/>
      <c r="EZ69" s="41"/>
      <c r="FA69" s="41"/>
      <c r="FB69" s="41"/>
      <c r="FC69" s="41"/>
      <c r="FD69" s="41"/>
      <c r="FE69" s="41"/>
      <c r="FF69" s="41"/>
      <c r="FG69" s="41"/>
      <c r="FH69" s="41"/>
      <c r="FI69" s="41"/>
      <c r="FJ69" s="41"/>
      <c r="FK69" s="41"/>
      <c r="FL69" s="41"/>
      <c r="FM69" s="41"/>
      <c r="FN69" s="41"/>
      <c r="FO69" s="41"/>
      <c r="FP69" s="41"/>
      <c r="FQ69" s="41"/>
      <c r="FR69" s="41"/>
      <c r="FS69" s="41"/>
      <c r="FT69" s="41"/>
      <c r="FU69" s="41"/>
      <c r="FV69" s="41"/>
      <c r="FW69" s="41"/>
      <c r="FX69" s="41"/>
      <c r="FY69" s="41"/>
      <c r="FZ69" s="41"/>
      <c r="GA69" s="41"/>
      <c r="GB69" s="41"/>
      <c r="GC69" s="41"/>
      <c r="GD69" s="41"/>
      <c r="GE69" s="41"/>
      <c r="GF69" s="41"/>
      <c r="GG69" s="41"/>
      <c r="GH69" s="41"/>
      <c r="GI69" s="41"/>
      <c r="GJ69" s="41"/>
      <c r="GK69" s="41"/>
      <c r="GL69" s="41"/>
      <c r="GM69" s="41"/>
      <c r="GN69" s="41"/>
      <c r="GO69" s="41"/>
      <c r="GP69" s="41"/>
      <c r="GQ69" s="41"/>
      <c r="GR69" s="41"/>
      <c r="GS69" s="41"/>
      <c r="GT69" s="41"/>
      <c r="GU69" s="41"/>
      <c r="GV69" s="41"/>
      <c r="GW69" s="41"/>
      <c r="GX69" s="41"/>
      <c r="GY69" s="41"/>
      <c r="GZ69" s="41"/>
      <c r="HA69" s="41"/>
      <c r="HB69" s="41"/>
      <c r="HC69" s="41"/>
      <c r="HD69" s="41"/>
      <c r="HE69" s="41"/>
      <c r="HF69" s="41"/>
      <c r="HG69" s="41"/>
      <c r="HH69" s="41"/>
      <c r="HI69" s="41"/>
      <c r="HJ69" s="41"/>
      <c r="HK69" s="41"/>
      <c r="HL69" s="41"/>
      <c r="HM69" s="41"/>
      <c r="HN69" s="41"/>
      <c r="HO69" s="41"/>
      <c r="HP69" s="41"/>
      <c r="HQ69" s="41"/>
      <c r="HR69" s="41"/>
      <c r="HS69" s="41"/>
      <c r="HT69" s="41"/>
      <c r="HU69" s="41"/>
      <c r="HV69" s="41"/>
      <c r="HW69" s="41"/>
      <c r="HX69" s="41"/>
      <c r="HY69" s="41"/>
      <c r="HZ69" s="41"/>
      <c r="IA69" s="41"/>
      <c r="IB69" s="41"/>
      <c r="IC69" s="41"/>
      <c r="ID69" s="41"/>
      <c r="IE69" s="41"/>
      <c r="IF69" s="41"/>
      <c r="IG69" s="41"/>
      <c r="IH69" s="41"/>
      <c r="II69" s="41"/>
      <c r="IJ69" s="41"/>
      <c r="IK69" s="41"/>
      <c r="IL69" s="41"/>
      <c r="IM69" s="41"/>
      <c r="IN69" s="41"/>
      <c r="IO69" s="41"/>
      <c r="IP69" s="41"/>
      <c r="IQ69" s="41"/>
      <c r="IR69" s="41"/>
      <c r="IS69" s="41"/>
      <c r="IT69" s="41"/>
      <c r="IU69" s="41"/>
    </row>
    <row r="70" spans="20:255" x14ac:dyDescent="0.2">
      <c r="T70" s="13"/>
    </row>
    <row r="71" spans="20:255" x14ac:dyDescent="0.2">
      <c r="T71" s="13"/>
      <c r="BP71" s="41"/>
      <c r="BQ71" s="41"/>
      <c r="BR71" s="41"/>
      <c r="BS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  <c r="CQ71" s="41"/>
      <c r="CR71" s="41"/>
      <c r="CS71" s="41"/>
      <c r="CT71" s="41"/>
      <c r="CU71" s="41"/>
      <c r="CV71" s="41"/>
      <c r="CW71" s="41"/>
      <c r="CX71" s="41"/>
      <c r="CY71" s="41"/>
      <c r="CZ71" s="41"/>
      <c r="DA71" s="41"/>
      <c r="DB71" s="41"/>
      <c r="DC71" s="41"/>
      <c r="DD71" s="41"/>
      <c r="DE71" s="41"/>
      <c r="DF71" s="41"/>
      <c r="DG71" s="41"/>
      <c r="DH71" s="41"/>
      <c r="DI71" s="41"/>
      <c r="DJ71" s="41"/>
      <c r="DK71" s="41"/>
      <c r="DL71" s="41"/>
      <c r="DM71" s="41"/>
      <c r="DN71" s="41"/>
      <c r="DO71" s="41"/>
      <c r="DP71" s="41"/>
      <c r="DQ71" s="41"/>
      <c r="DR71" s="41"/>
      <c r="DS71" s="41"/>
      <c r="DT71" s="41"/>
      <c r="DU71" s="41"/>
      <c r="DV71" s="41"/>
      <c r="DW71" s="41"/>
      <c r="DX71" s="41"/>
      <c r="DY71" s="41"/>
      <c r="DZ71" s="41"/>
      <c r="EA71" s="41"/>
      <c r="EB71" s="41"/>
      <c r="EC71" s="41"/>
      <c r="ED71" s="41"/>
      <c r="EE71" s="41"/>
      <c r="EF71" s="41"/>
      <c r="EG71" s="41"/>
      <c r="EH71" s="41"/>
      <c r="EI71" s="41"/>
      <c r="EJ71" s="41"/>
      <c r="EK71" s="41"/>
      <c r="EL71" s="41"/>
      <c r="EM71" s="41"/>
      <c r="EN71" s="41"/>
      <c r="EO71" s="41"/>
      <c r="EP71" s="41"/>
      <c r="EQ71" s="41"/>
      <c r="ER71" s="41"/>
      <c r="ES71" s="41"/>
      <c r="ET71" s="41"/>
      <c r="EU71" s="41"/>
      <c r="EV71" s="41"/>
      <c r="EW71" s="41"/>
      <c r="EX71" s="41"/>
      <c r="EY71" s="41"/>
      <c r="EZ71" s="41"/>
      <c r="FA71" s="41"/>
      <c r="FB71" s="41"/>
      <c r="FC71" s="41"/>
      <c r="FD71" s="41"/>
      <c r="FE71" s="41"/>
      <c r="FF71" s="41"/>
      <c r="FG71" s="41"/>
      <c r="FH71" s="41"/>
      <c r="FI71" s="41"/>
      <c r="FJ71" s="41"/>
      <c r="FK71" s="41"/>
      <c r="FL71" s="41"/>
      <c r="FM71" s="41"/>
      <c r="FN71" s="41"/>
      <c r="FO71" s="41"/>
      <c r="FP71" s="41"/>
      <c r="FQ71" s="41"/>
      <c r="FR71" s="41"/>
      <c r="FS71" s="41"/>
      <c r="FT71" s="41"/>
      <c r="FU71" s="41"/>
      <c r="FV71" s="41"/>
      <c r="FW71" s="41"/>
      <c r="FX71" s="41"/>
      <c r="FY71" s="41"/>
      <c r="FZ71" s="41"/>
      <c r="GA71" s="41"/>
      <c r="GB71" s="41"/>
      <c r="GC71" s="41"/>
      <c r="GD71" s="41"/>
      <c r="GE71" s="41"/>
      <c r="GF71" s="41"/>
      <c r="GG71" s="41"/>
      <c r="GH71" s="41"/>
      <c r="GI71" s="41"/>
      <c r="GJ71" s="41"/>
      <c r="GK71" s="41"/>
      <c r="GL71" s="41"/>
      <c r="GM71" s="41"/>
      <c r="GN71" s="41"/>
      <c r="GO71" s="41"/>
      <c r="GP71" s="41"/>
      <c r="GQ71" s="41"/>
      <c r="GR71" s="41"/>
      <c r="GS71" s="41"/>
      <c r="GT71" s="41"/>
      <c r="GU71" s="41"/>
      <c r="GV71" s="41"/>
      <c r="GW71" s="41"/>
      <c r="GX71" s="41"/>
      <c r="GY71" s="41"/>
      <c r="GZ71" s="41"/>
      <c r="HA71" s="41"/>
      <c r="HB71" s="41"/>
      <c r="HC71" s="41"/>
      <c r="HD71" s="41"/>
      <c r="HE71" s="41"/>
      <c r="HF71" s="41"/>
      <c r="HG71" s="41"/>
      <c r="HH71" s="41"/>
      <c r="HI71" s="41"/>
      <c r="HJ71" s="41"/>
      <c r="HK71" s="41"/>
      <c r="HL71" s="41"/>
      <c r="HM71" s="41"/>
      <c r="HN71" s="41"/>
      <c r="HO71" s="41"/>
      <c r="HP71" s="41"/>
      <c r="HQ71" s="41"/>
      <c r="HR71" s="41"/>
      <c r="HS71" s="41"/>
      <c r="HT71" s="41"/>
      <c r="HU71" s="41"/>
      <c r="HV71" s="41"/>
      <c r="HW71" s="41"/>
      <c r="HX71" s="41"/>
      <c r="HY71" s="41"/>
      <c r="HZ71" s="41"/>
      <c r="IA71" s="41"/>
      <c r="IB71" s="41"/>
      <c r="IC71" s="41"/>
      <c r="ID71" s="41"/>
      <c r="IE71" s="41"/>
      <c r="IF71" s="41"/>
      <c r="IG71" s="41"/>
      <c r="IH71" s="41"/>
      <c r="II71" s="41"/>
      <c r="IJ71" s="41"/>
      <c r="IK71" s="41"/>
      <c r="IL71" s="41"/>
      <c r="IM71" s="41"/>
      <c r="IN71" s="41"/>
      <c r="IO71" s="41"/>
      <c r="IP71" s="41"/>
      <c r="IQ71" s="41"/>
      <c r="IR71" s="41"/>
      <c r="IS71" s="41"/>
      <c r="IT71" s="41"/>
      <c r="IU71" s="41"/>
    </row>
    <row r="72" spans="20:255" x14ac:dyDescent="0.2">
      <c r="T72" s="13"/>
    </row>
    <row r="73" spans="20:255" x14ac:dyDescent="0.2">
      <c r="T73" s="13"/>
      <c r="BP73" s="41"/>
      <c r="BQ73" s="41"/>
      <c r="BR73" s="41"/>
      <c r="BS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  <c r="CQ73" s="41"/>
      <c r="CR73" s="41"/>
      <c r="CS73" s="41"/>
      <c r="CT73" s="41"/>
      <c r="CU73" s="41"/>
      <c r="CV73" s="41"/>
      <c r="CW73" s="41"/>
      <c r="CX73" s="41"/>
      <c r="CY73" s="41"/>
      <c r="CZ73" s="41"/>
      <c r="DA73" s="41"/>
      <c r="DB73" s="41"/>
      <c r="DC73" s="41"/>
      <c r="DD73" s="41"/>
      <c r="DE73" s="41"/>
      <c r="DF73" s="41"/>
      <c r="DG73" s="41"/>
      <c r="DH73" s="41"/>
      <c r="DI73" s="41"/>
      <c r="DJ73" s="41"/>
      <c r="DK73" s="41"/>
      <c r="DL73" s="41"/>
      <c r="DM73" s="41"/>
      <c r="DN73" s="41"/>
      <c r="DO73" s="41"/>
      <c r="DP73" s="41"/>
      <c r="DQ73" s="41"/>
      <c r="DR73" s="41"/>
      <c r="DS73" s="41"/>
      <c r="DT73" s="41"/>
      <c r="DU73" s="41"/>
      <c r="DV73" s="41"/>
      <c r="DW73" s="41"/>
      <c r="DX73" s="41"/>
      <c r="DY73" s="41"/>
      <c r="DZ73" s="41"/>
      <c r="EA73" s="41"/>
      <c r="EB73" s="41"/>
      <c r="EC73" s="41"/>
      <c r="ED73" s="41"/>
      <c r="EE73" s="41"/>
      <c r="EF73" s="41"/>
      <c r="EG73" s="41"/>
      <c r="EH73" s="41"/>
      <c r="EI73" s="41"/>
      <c r="EJ73" s="41"/>
      <c r="EK73" s="41"/>
      <c r="EL73" s="41"/>
      <c r="EM73" s="41"/>
      <c r="EN73" s="41"/>
      <c r="EO73" s="41"/>
      <c r="EP73" s="41"/>
      <c r="EQ73" s="41"/>
      <c r="ER73" s="41"/>
      <c r="ES73" s="41"/>
      <c r="ET73" s="41"/>
      <c r="EU73" s="41"/>
      <c r="EV73" s="41"/>
      <c r="EW73" s="41"/>
      <c r="EX73" s="41"/>
      <c r="EY73" s="41"/>
      <c r="EZ73" s="41"/>
      <c r="FA73" s="41"/>
      <c r="FB73" s="41"/>
      <c r="FC73" s="41"/>
      <c r="FD73" s="41"/>
      <c r="FE73" s="41"/>
      <c r="FF73" s="41"/>
      <c r="FG73" s="41"/>
      <c r="FH73" s="41"/>
      <c r="FI73" s="41"/>
      <c r="FJ73" s="41"/>
      <c r="FK73" s="41"/>
      <c r="FL73" s="41"/>
      <c r="FM73" s="41"/>
      <c r="FN73" s="41"/>
      <c r="FO73" s="41"/>
      <c r="FP73" s="41"/>
      <c r="FQ73" s="41"/>
      <c r="FR73" s="41"/>
      <c r="FS73" s="41"/>
      <c r="FT73" s="41"/>
      <c r="FU73" s="41"/>
      <c r="FV73" s="41"/>
      <c r="FW73" s="41"/>
      <c r="FX73" s="41"/>
      <c r="FY73" s="41"/>
      <c r="FZ73" s="41"/>
      <c r="GA73" s="41"/>
      <c r="GB73" s="41"/>
      <c r="GC73" s="41"/>
      <c r="GD73" s="41"/>
      <c r="GE73" s="41"/>
      <c r="GF73" s="41"/>
      <c r="GG73" s="41"/>
      <c r="GH73" s="41"/>
      <c r="GI73" s="41"/>
      <c r="GJ73" s="41"/>
      <c r="GK73" s="41"/>
      <c r="GL73" s="41"/>
      <c r="GM73" s="41"/>
      <c r="GN73" s="41"/>
      <c r="GO73" s="41"/>
      <c r="GP73" s="41"/>
      <c r="GQ73" s="41"/>
      <c r="GR73" s="41"/>
      <c r="GS73" s="41"/>
      <c r="GT73" s="41"/>
      <c r="GU73" s="41"/>
      <c r="GV73" s="41"/>
      <c r="GW73" s="41"/>
      <c r="GX73" s="41"/>
      <c r="GY73" s="41"/>
      <c r="GZ73" s="41"/>
      <c r="HA73" s="41"/>
      <c r="HB73" s="41"/>
      <c r="HC73" s="41"/>
      <c r="HD73" s="41"/>
      <c r="HE73" s="41"/>
      <c r="HF73" s="41"/>
      <c r="HG73" s="41"/>
      <c r="HH73" s="41"/>
      <c r="HI73" s="41"/>
      <c r="HJ73" s="41"/>
      <c r="HK73" s="41"/>
      <c r="HL73" s="41"/>
      <c r="HM73" s="41"/>
      <c r="HN73" s="41"/>
      <c r="HO73" s="41"/>
      <c r="HP73" s="41"/>
      <c r="HQ73" s="41"/>
      <c r="HR73" s="41"/>
      <c r="HS73" s="41"/>
      <c r="HT73" s="41"/>
      <c r="HU73" s="41"/>
      <c r="HV73" s="41"/>
      <c r="HW73" s="41"/>
      <c r="HX73" s="41"/>
      <c r="HY73" s="41"/>
      <c r="HZ73" s="41"/>
      <c r="IA73" s="41"/>
      <c r="IB73" s="41"/>
      <c r="IC73" s="41"/>
      <c r="ID73" s="41"/>
      <c r="IE73" s="41"/>
      <c r="IF73" s="41"/>
      <c r="IG73" s="41"/>
      <c r="IH73" s="41"/>
      <c r="II73" s="41"/>
      <c r="IJ73" s="41"/>
      <c r="IK73" s="41"/>
      <c r="IL73" s="41"/>
      <c r="IM73" s="41"/>
      <c r="IN73" s="41"/>
      <c r="IO73" s="41"/>
      <c r="IP73" s="41"/>
      <c r="IQ73" s="41"/>
      <c r="IR73" s="41"/>
      <c r="IS73" s="41"/>
      <c r="IT73" s="41"/>
      <c r="IU73" s="41"/>
    </row>
    <row r="74" spans="20:255" x14ac:dyDescent="0.2">
      <c r="T74" s="13"/>
    </row>
    <row r="75" spans="20:255" x14ac:dyDescent="0.2">
      <c r="T75" s="13"/>
      <c r="BP75" s="41"/>
      <c r="BQ75" s="41"/>
      <c r="BR75" s="41"/>
      <c r="BS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  <c r="CQ75" s="41"/>
      <c r="CR75" s="41"/>
      <c r="CS75" s="41"/>
      <c r="CT75" s="41"/>
      <c r="CU75" s="41"/>
      <c r="CV75" s="41"/>
      <c r="CW75" s="41"/>
      <c r="CX75" s="41"/>
      <c r="CY75" s="41"/>
      <c r="CZ75" s="41"/>
      <c r="DA75" s="41"/>
      <c r="DB75" s="41"/>
      <c r="DC75" s="41"/>
      <c r="DD75" s="41"/>
      <c r="DE75" s="41"/>
      <c r="DF75" s="41"/>
      <c r="DG75" s="41"/>
      <c r="DH75" s="41"/>
      <c r="DI75" s="41"/>
      <c r="DJ75" s="41"/>
      <c r="DK75" s="41"/>
      <c r="DL75" s="41"/>
      <c r="DM75" s="41"/>
      <c r="DN75" s="41"/>
      <c r="DO75" s="41"/>
      <c r="DP75" s="41"/>
      <c r="DQ75" s="41"/>
      <c r="DR75" s="41"/>
      <c r="DS75" s="41"/>
      <c r="DT75" s="41"/>
      <c r="DU75" s="41"/>
      <c r="DV75" s="41"/>
      <c r="DW75" s="41"/>
      <c r="DX75" s="41"/>
      <c r="DY75" s="41"/>
      <c r="DZ75" s="41"/>
      <c r="EA75" s="41"/>
      <c r="EB75" s="41"/>
      <c r="EC75" s="41"/>
      <c r="ED75" s="41"/>
      <c r="EE75" s="41"/>
      <c r="EF75" s="41"/>
      <c r="EG75" s="41"/>
      <c r="EH75" s="41"/>
      <c r="EI75" s="41"/>
      <c r="EJ75" s="41"/>
      <c r="EK75" s="41"/>
      <c r="EL75" s="41"/>
      <c r="EM75" s="41"/>
      <c r="EN75" s="41"/>
      <c r="EO75" s="41"/>
      <c r="EP75" s="41"/>
      <c r="EQ75" s="41"/>
      <c r="ER75" s="41"/>
      <c r="ES75" s="41"/>
      <c r="ET75" s="41"/>
      <c r="EU75" s="41"/>
      <c r="EV75" s="41"/>
      <c r="EW75" s="41"/>
      <c r="EX75" s="41"/>
      <c r="EY75" s="41"/>
      <c r="EZ75" s="41"/>
      <c r="FA75" s="41"/>
      <c r="FB75" s="41"/>
      <c r="FC75" s="41"/>
      <c r="FD75" s="41"/>
      <c r="FE75" s="41"/>
      <c r="FF75" s="41"/>
      <c r="FG75" s="41"/>
      <c r="FH75" s="41"/>
      <c r="FI75" s="41"/>
      <c r="FJ75" s="41"/>
      <c r="FK75" s="41"/>
      <c r="FL75" s="41"/>
      <c r="FM75" s="41"/>
      <c r="FN75" s="41"/>
      <c r="FO75" s="41"/>
      <c r="FP75" s="41"/>
      <c r="FQ75" s="41"/>
      <c r="FR75" s="41"/>
      <c r="FS75" s="41"/>
      <c r="FT75" s="41"/>
      <c r="FU75" s="41"/>
      <c r="FV75" s="41"/>
      <c r="FW75" s="41"/>
      <c r="FX75" s="41"/>
      <c r="FY75" s="41"/>
      <c r="FZ75" s="41"/>
      <c r="GA75" s="41"/>
      <c r="GB75" s="41"/>
      <c r="GC75" s="41"/>
      <c r="GD75" s="41"/>
      <c r="GE75" s="41"/>
      <c r="GF75" s="41"/>
      <c r="GG75" s="41"/>
      <c r="GH75" s="41"/>
      <c r="GI75" s="41"/>
      <c r="GJ75" s="41"/>
      <c r="GK75" s="41"/>
      <c r="GL75" s="41"/>
      <c r="GM75" s="41"/>
      <c r="GN75" s="41"/>
      <c r="GO75" s="41"/>
      <c r="GP75" s="41"/>
      <c r="GQ75" s="41"/>
      <c r="GR75" s="41"/>
      <c r="GS75" s="41"/>
      <c r="GT75" s="41"/>
      <c r="GU75" s="41"/>
      <c r="GV75" s="41"/>
      <c r="GW75" s="41"/>
      <c r="GX75" s="41"/>
      <c r="GY75" s="41"/>
      <c r="GZ75" s="41"/>
      <c r="HA75" s="41"/>
      <c r="HB75" s="41"/>
      <c r="HC75" s="41"/>
      <c r="HD75" s="41"/>
      <c r="HE75" s="41"/>
      <c r="HF75" s="41"/>
      <c r="HG75" s="41"/>
      <c r="HH75" s="41"/>
      <c r="HI75" s="41"/>
      <c r="HJ75" s="41"/>
      <c r="HK75" s="41"/>
      <c r="HL75" s="41"/>
      <c r="HM75" s="41"/>
      <c r="HN75" s="41"/>
      <c r="HO75" s="41"/>
      <c r="HP75" s="41"/>
      <c r="HQ75" s="41"/>
      <c r="HR75" s="41"/>
      <c r="HS75" s="41"/>
      <c r="HT75" s="41"/>
      <c r="HU75" s="41"/>
      <c r="HV75" s="41"/>
      <c r="HW75" s="41"/>
      <c r="HX75" s="41"/>
      <c r="HY75" s="41"/>
      <c r="HZ75" s="41"/>
      <c r="IA75" s="41"/>
      <c r="IB75" s="41"/>
      <c r="IC75" s="41"/>
      <c r="ID75" s="41"/>
      <c r="IE75" s="41"/>
      <c r="IF75" s="41"/>
      <c r="IG75" s="41"/>
      <c r="IH75" s="41"/>
      <c r="II75" s="41"/>
      <c r="IJ75" s="41"/>
      <c r="IK75" s="41"/>
      <c r="IL75" s="41"/>
      <c r="IM75" s="41"/>
      <c r="IN75" s="41"/>
      <c r="IO75" s="41"/>
      <c r="IP75" s="41"/>
      <c r="IQ75" s="41"/>
      <c r="IR75" s="41"/>
      <c r="IS75" s="41"/>
      <c r="IT75" s="41"/>
      <c r="IU75" s="41"/>
    </row>
    <row r="76" spans="20:255" x14ac:dyDescent="0.2">
      <c r="T76" s="13"/>
    </row>
    <row r="77" spans="20:255" x14ac:dyDescent="0.2">
      <c r="T77" s="13"/>
      <c r="BP77" s="41"/>
      <c r="BQ77" s="41"/>
      <c r="BR77" s="41"/>
      <c r="BS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  <c r="CQ77" s="41"/>
      <c r="CR77" s="41"/>
      <c r="CS77" s="41"/>
      <c r="CT77" s="41"/>
      <c r="CU77" s="41"/>
      <c r="CV77" s="41"/>
      <c r="CW77" s="41"/>
      <c r="CX77" s="41"/>
      <c r="CY77" s="41"/>
      <c r="CZ77" s="41"/>
      <c r="DA77" s="41"/>
      <c r="DB77" s="41"/>
      <c r="DC77" s="41"/>
      <c r="DD77" s="41"/>
      <c r="DE77" s="41"/>
      <c r="DF77" s="41"/>
      <c r="DG77" s="41"/>
      <c r="DH77" s="41"/>
      <c r="DI77" s="41"/>
      <c r="DJ77" s="41"/>
      <c r="DK77" s="41"/>
      <c r="DL77" s="41"/>
      <c r="DM77" s="41"/>
      <c r="DN77" s="41"/>
      <c r="DO77" s="41"/>
      <c r="DP77" s="41"/>
      <c r="DQ77" s="41"/>
      <c r="DR77" s="41"/>
      <c r="DS77" s="41"/>
      <c r="DT77" s="41"/>
      <c r="DU77" s="41"/>
      <c r="DV77" s="41"/>
      <c r="DW77" s="41"/>
      <c r="DX77" s="41"/>
      <c r="DY77" s="41"/>
      <c r="DZ77" s="41"/>
      <c r="EA77" s="41"/>
      <c r="EB77" s="41"/>
      <c r="EC77" s="41"/>
      <c r="ED77" s="41"/>
      <c r="EE77" s="41"/>
      <c r="EF77" s="41"/>
      <c r="EG77" s="41"/>
      <c r="EH77" s="41"/>
      <c r="EI77" s="41"/>
      <c r="EJ77" s="41"/>
      <c r="EK77" s="41"/>
      <c r="EL77" s="41"/>
      <c r="EM77" s="41"/>
      <c r="EN77" s="41"/>
      <c r="EO77" s="41"/>
      <c r="EP77" s="41"/>
      <c r="EQ77" s="41"/>
      <c r="ER77" s="41"/>
      <c r="ES77" s="41"/>
      <c r="ET77" s="41"/>
      <c r="EU77" s="41"/>
      <c r="EV77" s="41"/>
      <c r="EW77" s="41"/>
      <c r="EX77" s="41"/>
      <c r="EY77" s="41"/>
      <c r="EZ77" s="41"/>
      <c r="FA77" s="41"/>
      <c r="FB77" s="41"/>
      <c r="FC77" s="41"/>
      <c r="FD77" s="41"/>
      <c r="FE77" s="41"/>
      <c r="FF77" s="41"/>
      <c r="FG77" s="41"/>
      <c r="FH77" s="41"/>
      <c r="FI77" s="41"/>
      <c r="FJ77" s="41"/>
      <c r="FK77" s="41"/>
      <c r="FL77" s="41"/>
      <c r="FM77" s="41"/>
      <c r="FN77" s="41"/>
      <c r="FO77" s="41"/>
      <c r="FP77" s="41"/>
      <c r="FQ77" s="41"/>
      <c r="FR77" s="41"/>
      <c r="FS77" s="41"/>
      <c r="FT77" s="41"/>
      <c r="FU77" s="41"/>
      <c r="FV77" s="41"/>
      <c r="FW77" s="41"/>
      <c r="FX77" s="41"/>
      <c r="FY77" s="41"/>
      <c r="FZ77" s="41"/>
      <c r="GA77" s="41"/>
      <c r="GB77" s="41"/>
      <c r="GC77" s="41"/>
      <c r="GD77" s="41"/>
      <c r="GE77" s="41"/>
      <c r="GF77" s="41"/>
      <c r="GG77" s="41"/>
      <c r="GH77" s="41"/>
      <c r="GI77" s="41"/>
      <c r="GJ77" s="41"/>
      <c r="GK77" s="41"/>
      <c r="GL77" s="41"/>
      <c r="GM77" s="41"/>
      <c r="GN77" s="41"/>
      <c r="GO77" s="41"/>
      <c r="GP77" s="41"/>
      <c r="GQ77" s="41"/>
      <c r="GR77" s="41"/>
      <c r="GS77" s="41"/>
      <c r="GT77" s="41"/>
      <c r="GU77" s="41"/>
      <c r="GV77" s="41"/>
      <c r="GW77" s="41"/>
      <c r="GX77" s="41"/>
      <c r="GY77" s="41"/>
      <c r="GZ77" s="41"/>
      <c r="HA77" s="41"/>
      <c r="HB77" s="41"/>
      <c r="HC77" s="41"/>
      <c r="HD77" s="41"/>
      <c r="HE77" s="41"/>
      <c r="HF77" s="41"/>
      <c r="HG77" s="41"/>
      <c r="HH77" s="41"/>
      <c r="HI77" s="41"/>
      <c r="HJ77" s="41"/>
      <c r="HK77" s="41"/>
      <c r="HL77" s="41"/>
      <c r="HM77" s="41"/>
      <c r="HN77" s="41"/>
      <c r="HO77" s="41"/>
      <c r="HP77" s="41"/>
      <c r="HQ77" s="41"/>
      <c r="HR77" s="41"/>
      <c r="HS77" s="41"/>
      <c r="HT77" s="41"/>
      <c r="HU77" s="41"/>
      <c r="HV77" s="41"/>
      <c r="HW77" s="41"/>
      <c r="HX77" s="41"/>
      <c r="HY77" s="41"/>
      <c r="HZ77" s="41"/>
      <c r="IA77" s="41"/>
      <c r="IB77" s="41"/>
      <c r="IC77" s="41"/>
      <c r="ID77" s="41"/>
      <c r="IE77" s="41"/>
      <c r="IF77" s="41"/>
      <c r="IG77" s="41"/>
      <c r="IH77" s="41"/>
      <c r="II77" s="41"/>
      <c r="IJ77" s="41"/>
      <c r="IK77" s="41"/>
      <c r="IL77" s="41"/>
      <c r="IM77" s="41"/>
      <c r="IN77" s="41"/>
      <c r="IO77" s="41"/>
      <c r="IP77" s="41"/>
      <c r="IQ77" s="41"/>
      <c r="IR77" s="41"/>
      <c r="IS77" s="41"/>
      <c r="IT77" s="41"/>
      <c r="IU77" s="41"/>
    </row>
    <row r="78" spans="20:255" x14ac:dyDescent="0.2">
      <c r="T78" s="13"/>
    </row>
    <row r="79" spans="20:255" x14ac:dyDescent="0.2">
      <c r="T79" s="13"/>
      <c r="BP79" s="41"/>
      <c r="BQ79" s="41"/>
      <c r="BR79" s="41"/>
      <c r="BS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  <c r="CQ79" s="41"/>
      <c r="CR79" s="41"/>
      <c r="CS79" s="41"/>
      <c r="CT79" s="41"/>
      <c r="CU79" s="41"/>
      <c r="CV79" s="41"/>
      <c r="CW79" s="41"/>
      <c r="CX79" s="41"/>
      <c r="CY79" s="41"/>
      <c r="CZ79" s="41"/>
      <c r="DA79" s="41"/>
      <c r="DB79" s="41"/>
      <c r="DC79" s="41"/>
      <c r="DD79" s="41"/>
      <c r="DE79" s="41"/>
      <c r="DF79" s="41"/>
      <c r="DG79" s="41"/>
      <c r="DH79" s="41"/>
      <c r="DI79" s="41"/>
      <c r="DJ79" s="41"/>
      <c r="DK79" s="41"/>
      <c r="DL79" s="41"/>
      <c r="DM79" s="41"/>
      <c r="DN79" s="41"/>
      <c r="DO79" s="41"/>
      <c r="DP79" s="41"/>
      <c r="DQ79" s="41"/>
      <c r="DR79" s="41"/>
      <c r="DS79" s="41"/>
      <c r="DT79" s="41"/>
      <c r="DU79" s="41"/>
      <c r="DV79" s="41"/>
      <c r="DW79" s="41"/>
      <c r="DX79" s="41"/>
      <c r="DY79" s="41"/>
      <c r="DZ79" s="41"/>
      <c r="EA79" s="41"/>
      <c r="EB79" s="41"/>
      <c r="EC79" s="41"/>
      <c r="ED79" s="41"/>
      <c r="EE79" s="41"/>
      <c r="EF79" s="41"/>
      <c r="EG79" s="41"/>
      <c r="EH79" s="41"/>
      <c r="EI79" s="41"/>
      <c r="EJ79" s="41"/>
      <c r="EK79" s="41"/>
      <c r="EL79" s="41"/>
      <c r="EM79" s="41"/>
      <c r="EN79" s="41"/>
      <c r="EO79" s="41"/>
      <c r="EP79" s="41"/>
      <c r="EQ79" s="41"/>
      <c r="ER79" s="41"/>
      <c r="ES79" s="41"/>
      <c r="ET79" s="41"/>
      <c r="EU79" s="41"/>
      <c r="EV79" s="41"/>
      <c r="EW79" s="41"/>
      <c r="EX79" s="41"/>
      <c r="EY79" s="41"/>
      <c r="EZ79" s="41"/>
      <c r="FA79" s="41"/>
      <c r="FB79" s="41"/>
      <c r="FC79" s="41"/>
      <c r="FD79" s="41"/>
      <c r="FE79" s="41"/>
      <c r="FF79" s="41"/>
      <c r="FG79" s="41"/>
      <c r="FH79" s="41"/>
      <c r="FI79" s="41"/>
      <c r="FJ79" s="41"/>
      <c r="FK79" s="41"/>
      <c r="FL79" s="41"/>
      <c r="FM79" s="41"/>
      <c r="FN79" s="41"/>
      <c r="FO79" s="41"/>
      <c r="FP79" s="41"/>
      <c r="FQ79" s="41"/>
      <c r="FR79" s="41"/>
      <c r="FS79" s="41"/>
      <c r="FT79" s="41"/>
      <c r="FU79" s="41"/>
      <c r="FV79" s="41"/>
      <c r="FW79" s="41"/>
      <c r="FX79" s="41"/>
      <c r="FY79" s="41"/>
      <c r="FZ79" s="41"/>
      <c r="GA79" s="41"/>
      <c r="GB79" s="41"/>
      <c r="GC79" s="41"/>
      <c r="GD79" s="41"/>
      <c r="GE79" s="41"/>
      <c r="GF79" s="41"/>
      <c r="GG79" s="41"/>
      <c r="GH79" s="41"/>
      <c r="GI79" s="41"/>
      <c r="GJ79" s="41"/>
      <c r="GK79" s="41"/>
      <c r="GL79" s="41"/>
      <c r="GM79" s="41"/>
      <c r="GN79" s="41"/>
      <c r="GO79" s="41"/>
      <c r="GP79" s="41"/>
      <c r="GQ79" s="41"/>
      <c r="GR79" s="41"/>
      <c r="GS79" s="41"/>
      <c r="GT79" s="41"/>
      <c r="GU79" s="41"/>
      <c r="GV79" s="41"/>
      <c r="GW79" s="41"/>
      <c r="GX79" s="41"/>
      <c r="GY79" s="41"/>
      <c r="GZ79" s="41"/>
      <c r="HA79" s="41"/>
      <c r="HB79" s="41"/>
      <c r="HC79" s="41"/>
      <c r="HD79" s="41"/>
      <c r="HE79" s="41"/>
      <c r="HF79" s="41"/>
      <c r="HG79" s="41"/>
      <c r="HH79" s="41"/>
      <c r="HI79" s="41"/>
      <c r="HJ79" s="41"/>
      <c r="HK79" s="41"/>
      <c r="HL79" s="41"/>
      <c r="HM79" s="41"/>
      <c r="HN79" s="41"/>
      <c r="HO79" s="41"/>
      <c r="HP79" s="41"/>
      <c r="HQ79" s="41"/>
      <c r="HR79" s="41"/>
      <c r="HS79" s="41"/>
      <c r="HT79" s="41"/>
      <c r="HU79" s="41"/>
      <c r="HV79" s="41"/>
      <c r="HW79" s="41"/>
      <c r="HX79" s="41"/>
      <c r="HY79" s="41"/>
      <c r="HZ79" s="41"/>
      <c r="IA79" s="41"/>
      <c r="IB79" s="41"/>
      <c r="IC79" s="41"/>
      <c r="ID79" s="41"/>
      <c r="IE79" s="41"/>
      <c r="IF79" s="41"/>
      <c r="IG79" s="41"/>
      <c r="IH79" s="41"/>
      <c r="II79" s="41"/>
      <c r="IJ79" s="41"/>
      <c r="IK79" s="41"/>
      <c r="IL79" s="41"/>
      <c r="IM79" s="41"/>
      <c r="IN79" s="41"/>
      <c r="IO79" s="41"/>
      <c r="IP79" s="41"/>
      <c r="IQ79" s="41"/>
      <c r="IR79" s="41"/>
      <c r="IS79" s="41"/>
      <c r="IT79" s="41"/>
      <c r="IU79" s="41"/>
    </row>
    <row r="80" spans="20:255" x14ac:dyDescent="0.2">
      <c r="T80" s="13"/>
    </row>
    <row r="81" spans="20:255" x14ac:dyDescent="0.2">
      <c r="T81" s="13"/>
      <c r="BP81" s="41"/>
      <c r="BQ81" s="41"/>
      <c r="BR81" s="41"/>
      <c r="BS81" s="41"/>
      <c r="BU81" s="41"/>
      <c r="BV81" s="41"/>
      <c r="BW81" s="41"/>
      <c r="BX81" s="41"/>
      <c r="BY81" s="41"/>
      <c r="BZ81" s="41"/>
      <c r="CA81" s="41"/>
      <c r="CB81" s="41"/>
      <c r="CC81" s="41"/>
      <c r="CD81" s="41"/>
      <c r="CE81" s="41"/>
      <c r="CF81" s="41"/>
      <c r="CG81" s="41"/>
      <c r="CH81" s="41"/>
      <c r="CI81" s="41"/>
      <c r="CJ81" s="41"/>
      <c r="CK81" s="41"/>
      <c r="CL81" s="41"/>
      <c r="CM81" s="41"/>
      <c r="CN81" s="41"/>
      <c r="CO81" s="41"/>
      <c r="CP81" s="41"/>
      <c r="CQ81" s="41"/>
      <c r="CR81" s="41"/>
      <c r="CS81" s="41"/>
      <c r="CT81" s="41"/>
      <c r="CU81" s="41"/>
      <c r="CV81" s="41"/>
      <c r="CW81" s="41"/>
      <c r="CX81" s="41"/>
      <c r="CY81" s="41"/>
      <c r="CZ81" s="41"/>
      <c r="DA81" s="41"/>
      <c r="DB81" s="41"/>
      <c r="DC81" s="41"/>
      <c r="DD81" s="41"/>
      <c r="DE81" s="41"/>
      <c r="DF81" s="41"/>
      <c r="DG81" s="41"/>
      <c r="DH81" s="41"/>
      <c r="DI81" s="41"/>
      <c r="DJ81" s="41"/>
      <c r="DK81" s="41"/>
      <c r="DL81" s="41"/>
      <c r="DM81" s="41"/>
      <c r="DN81" s="41"/>
      <c r="DO81" s="41"/>
      <c r="DP81" s="41"/>
      <c r="DQ81" s="41"/>
      <c r="DR81" s="41"/>
      <c r="DS81" s="41"/>
      <c r="DT81" s="41"/>
      <c r="DU81" s="41"/>
      <c r="DV81" s="41"/>
      <c r="DW81" s="41"/>
      <c r="DX81" s="41"/>
      <c r="DY81" s="41"/>
      <c r="DZ81" s="41"/>
      <c r="EA81" s="41"/>
      <c r="EB81" s="41"/>
      <c r="EC81" s="41"/>
      <c r="ED81" s="41"/>
      <c r="EE81" s="41"/>
      <c r="EF81" s="41"/>
      <c r="EG81" s="41"/>
      <c r="EH81" s="41"/>
      <c r="EI81" s="41"/>
      <c r="EJ81" s="41"/>
      <c r="EK81" s="41"/>
      <c r="EL81" s="41"/>
      <c r="EM81" s="41"/>
      <c r="EN81" s="41"/>
      <c r="EO81" s="41"/>
      <c r="EP81" s="41"/>
      <c r="EQ81" s="41"/>
      <c r="ER81" s="41"/>
      <c r="ES81" s="41"/>
      <c r="ET81" s="41"/>
      <c r="EU81" s="41"/>
      <c r="EV81" s="41"/>
      <c r="EW81" s="41"/>
      <c r="EX81" s="41"/>
      <c r="EY81" s="41"/>
      <c r="EZ81" s="41"/>
      <c r="FA81" s="41"/>
      <c r="FB81" s="41"/>
      <c r="FC81" s="41"/>
      <c r="FD81" s="41"/>
      <c r="FE81" s="41"/>
      <c r="FF81" s="41"/>
      <c r="FG81" s="41"/>
      <c r="FH81" s="41"/>
      <c r="FI81" s="41"/>
      <c r="FJ81" s="41"/>
      <c r="FK81" s="41"/>
      <c r="FL81" s="41"/>
      <c r="FM81" s="41"/>
      <c r="FN81" s="41"/>
      <c r="FO81" s="41"/>
      <c r="FP81" s="41"/>
      <c r="FQ81" s="41"/>
      <c r="FR81" s="41"/>
      <c r="FS81" s="41"/>
      <c r="FT81" s="41"/>
      <c r="FU81" s="41"/>
      <c r="FV81" s="41"/>
      <c r="FW81" s="41"/>
      <c r="FX81" s="41"/>
      <c r="FY81" s="41"/>
      <c r="FZ81" s="41"/>
      <c r="GA81" s="41"/>
      <c r="GB81" s="41"/>
      <c r="GC81" s="41"/>
      <c r="GD81" s="41"/>
      <c r="GE81" s="41"/>
      <c r="GF81" s="41"/>
      <c r="GG81" s="41"/>
      <c r="GH81" s="41"/>
      <c r="GI81" s="41"/>
      <c r="GJ81" s="41"/>
      <c r="GK81" s="41"/>
      <c r="GL81" s="41"/>
      <c r="GM81" s="41"/>
      <c r="GN81" s="41"/>
      <c r="GO81" s="41"/>
      <c r="GP81" s="41"/>
      <c r="GQ81" s="41"/>
      <c r="GR81" s="41"/>
      <c r="GS81" s="41"/>
      <c r="GT81" s="41"/>
      <c r="GU81" s="41"/>
      <c r="GV81" s="41"/>
      <c r="GW81" s="41"/>
      <c r="GX81" s="41"/>
      <c r="GY81" s="41"/>
      <c r="GZ81" s="41"/>
      <c r="HA81" s="41"/>
      <c r="HB81" s="41"/>
      <c r="HC81" s="41"/>
      <c r="HD81" s="41"/>
      <c r="HE81" s="41"/>
      <c r="HF81" s="41"/>
      <c r="HG81" s="41"/>
      <c r="HH81" s="41"/>
      <c r="HI81" s="41"/>
      <c r="HJ81" s="41"/>
      <c r="HK81" s="41"/>
      <c r="HL81" s="41"/>
      <c r="HM81" s="41"/>
      <c r="HN81" s="41"/>
      <c r="HO81" s="41"/>
      <c r="HP81" s="41"/>
      <c r="HQ81" s="41"/>
      <c r="HR81" s="41"/>
      <c r="HS81" s="41"/>
      <c r="HT81" s="41"/>
      <c r="HU81" s="41"/>
      <c r="HV81" s="41"/>
      <c r="HW81" s="41"/>
      <c r="HX81" s="41"/>
      <c r="HY81" s="41"/>
      <c r="HZ81" s="41"/>
      <c r="IA81" s="41"/>
      <c r="IB81" s="41"/>
      <c r="IC81" s="41"/>
      <c r="ID81" s="41"/>
      <c r="IE81" s="41"/>
      <c r="IF81" s="41"/>
      <c r="IG81" s="41"/>
      <c r="IH81" s="41"/>
      <c r="II81" s="41"/>
      <c r="IJ81" s="41"/>
      <c r="IK81" s="41"/>
      <c r="IL81" s="41"/>
      <c r="IM81" s="41"/>
      <c r="IN81" s="41"/>
      <c r="IO81" s="41"/>
      <c r="IP81" s="41"/>
      <c r="IQ81" s="41"/>
      <c r="IR81" s="41"/>
      <c r="IS81" s="41"/>
      <c r="IT81" s="41"/>
      <c r="IU81" s="41"/>
    </row>
    <row r="82" spans="20:255" x14ac:dyDescent="0.2">
      <c r="T82" s="13"/>
    </row>
    <row r="83" spans="20:255" x14ac:dyDescent="0.2">
      <c r="T83" s="13"/>
      <c r="BP83" s="41"/>
      <c r="BQ83" s="41"/>
      <c r="BR83" s="41"/>
      <c r="BS83" s="41"/>
      <c r="BU83" s="41"/>
      <c r="BV83" s="41"/>
      <c r="BW83" s="41"/>
      <c r="BX83" s="41"/>
      <c r="BY83" s="41"/>
      <c r="BZ83" s="41"/>
      <c r="CA83" s="41"/>
      <c r="CB83" s="41"/>
      <c r="CC83" s="41"/>
      <c r="CD83" s="41"/>
      <c r="CE83" s="41"/>
      <c r="CF83" s="41"/>
      <c r="CG83" s="41"/>
      <c r="CH83" s="41"/>
      <c r="CI83" s="41"/>
      <c r="CJ83" s="41"/>
      <c r="CK83" s="41"/>
      <c r="CL83" s="41"/>
      <c r="CM83" s="41"/>
      <c r="CN83" s="41"/>
      <c r="CO83" s="41"/>
      <c r="CP83" s="41"/>
      <c r="CQ83" s="41"/>
      <c r="CR83" s="41"/>
      <c r="CS83" s="41"/>
      <c r="CT83" s="41"/>
      <c r="CU83" s="41"/>
      <c r="CV83" s="41"/>
      <c r="CW83" s="41"/>
      <c r="CX83" s="41"/>
      <c r="CY83" s="41"/>
      <c r="CZ83" s="41"/>
      <c r="DA83" s="41"/>
      <c r="DB83" s="41"/>
      <c r="DC83" s="41"/>
      <c r="DD83" s="41"/>
      <c r="DE83" s="41"/>
      <c r="DF83" s="41"/>
      <c r="DG83" s="41"/>
      <c r="DH83" s="41"/>
      <c r="DI83" s="41"/>
      <c r="DJ83" s="41"/>
      <c r="DK83" s="41"/>
      <c r="DL83" s="41"/>
      <c r="DM83" s="41"/>
      <c r="DN83" s="41"/>
      <c r="DO83" s="41"/>
      <c r="DP83" s="41"/>
      <c r="DQ83" s="41"/>
      <c r="DR83" s="41"/>
      <c r="DS83" s="41"/>
      <c r="DT83" s="41"/>
      <c r="DU83" s="41"/>
      <c r="DV83" s="41"/>
      <c r="DW83" s="41"/>
      <c r="DX83" s="41"/>
      <c r="DY83" s="41"/>
      <c r="DZ83" s="41"/>
      <c r="EA83" s="41"/>
      <c r="EB83" s="41"/>
      <c r="EC83" s="41"/>
      <c r="ED83" s="41"/>
      <c r="EE83" s="41"/>
      <c r="EF83" s="41"/>
      <c r="EG83" s="41"/>
      <c r="EH83" s="41"/>
      <c r="EI83" s="41"/>
      <c r="EJ83" s="41"/>
      <c r="EK83" s="41"/>
      <c r="EL83" s="41"/>
      <c r="EM83" s="41"/>
      <c r="EN83" s="41"/>
      <c r="EO83" s="41"/>
      <c r="EP83" s="41"/>
      <c r="EQ83" s="41"/>
      <c r="ER83" s="41"/>
      <c r="ES83" s="41"/>
      <c r="ET83" s="41"/>
      <c r="EU83" s="41"/>
      <c r="EV83" s="41"/>
      <c r="EW83" s="41"/>
      <c r="EX83" s="41"/>
      <c r="EY83" s="41"/>
      <c r="EZ83" s="41"/>
      <c r="FA83" s="41"/>
      <c r="FB83" s="41"/>
      <c r="FC83" s="41"/>
      <c r="FD83" s="41"/>
      <c r="FE83" s="41"/>
      <c r="FF83" s="41"/>
      <c r="FG83" s="41"/>
      <c r="FH83" s="41"/>
      <c r="FI83" s="41"/>
      <c r="FJ83" s="41"/>
      <c r="FK83" s="41"/>
      <c r="FL83" s="41"/>
      <c r="FM83" s="41"/>
      <c r="FN83" s="41"/>
      <c r="FO83" s="41"/>
      <c r="FP83" s="41"/>
      <c r="FQ83" s="41"/>
      <c r="FR83" s="41"/>
      <c r="FS83" s="41"/>
      <c r="FT83" s="41"/>
      <c r="FU83" s="41"/>
      <c r="FV83" s="41"/>
      <c r="FW83" s="41"/>
      <c r="FX83" s="41"/>
      <c r="FY83" s="41"/>
      <c r="FZ83" s="41"/>
      <c r="GA83" s="41"/>
      <c r="GB83" s="41"/>
      <c r="GC83" s="41"/>
      <c r="GD83" s="41"/>
      <c r="GE83" s="41"/>
      <c r="GF83" s="41"/>
      <c r="GG83" s="41"/>
      <c r="GH83" s="41"/>
      <c r="GI83" s="41"/>
      <c r="GJ83" s="41"/>
      <c r="GK83" s="41"/>
      <c r="GL83" s="41"/>
      <c r="GM83" s="41"/>
      <c r="GN83" s="41"/>
      <c r="GO83" s="41"/>
      <c r="GP83" s="41"/>
      <c r="GQ83" s="41"/>
      <c r="GR83" s="41"/>
      <c r="GS83" s="41"/>
      <c r="GT83" s="41"/>
      <c r="GU83" s="41"/>
      <c r="GV83" s="41"/>
      <c r="GW83" s="41"/>
      <c r="GX83" s="41"/>
      <c r="GY83" s="41"/>
      <c r="GZ83" s="41"/>
      <c r="HA83" s="41"/>
      <c r="HB83" s="41"/>
      <c r="HC83" s="41"/>
      <c r="HD83" s="41"/>
      <c r="HE83" s="41"/>
      <c r="HF83" s="41"/>
      <c r="HG83" s="41"/>
      <c r="HH83" s="41"/>
      <c r="HI83" s="41"/>
      <c r="HJ83" s="41"/>
      <c r="HK83" s="41"/>
      <c r="HL83" s="41"/>
      <c r="HM83" s="41"/>
      <c r="HN83" s="41"/>
      <c r="HO83" s="41"/>
      <c r="HP83" s="41"/>
      <c r="HQ83" s="41"/>
      <c r="HR83" s="41"/>
      <c r="HS83" s="41"/>
      <c r="HT83" s="41"/>
      <c r="HU83" s="41"/>
      <c r="HV83" s="41"/>
      <c r="HW83" s="41"/>
      <c r="HX83" s="41"/>
      <c r="HY83" s="41"/>
      <c r="HZ83" s="41"/>
      <c r="IA83" s="41"/>
      <c r="IB83" s="41"/>
      <c r="IC83" s="41"/>
      <c r="ID83" s="41"/>
      <c r="IE83" s="41"/>
      <c r="IF83" s="41"/>
      <c r="IG83" s="41"/>
      <c r="IH83" s="41"/>
      <c r="II83" s="41"/>
      <c r="IJ83" s="41"/>
      <c r="IK83" s="41"/>
      <c r="IL83" s="41"/>
      <c r="IM83" s="41"/>
      <c r="IN83" s="41"/>
      <c r="IO83" s="41"/>
      <c r="IP83" s="41"/>
      <c r="IQ83" s="41"/>
      <c r="IR83" s="41"/>
      <c r="IS83" s="41"/>
      <c r="IT83" s="41"/>
      <c r="IU83" s="41"/>
    </row>
    <row r="84" spans="20:255" x14ac:dyDescent="0.2">
      <c r="T84" s="13"/>
    </row>
    <row r="85" spans="20:255" x14ac:dyDescent="0.2">
      <c r="T85" s="13"/>
      <c r="BP85" s="41"/>
      <c r="BQ85" s="41"/>
      <c r="BR85" s="41"/>
      <c r="BS85" s="41"/>
      <c r="BU85" s="41"/>
      <c r="BV85" s="41"/>
      <c r="BW85" s="41"/>
      <c r="BX85" s="41"/>
      <c r="BY85" s="41"/>
      <c r="BZ85" s="41"/>
      <c r="CA85" s="41"/>
      <c r="CB85" s="41"/>
      <c r="CC85" s="41"/>
      <c r="CD85" s="41"/>
      <c r="CE85" s="41"/>
      <c r="CF85" s="41"/>
      <c r="CG85" s="41"/>
      <c r="CH85" s="41"/>
      <c r="CI85" s="41"/>
      <c r="CJ85" s="41"/>
      <c r="CK85" s="41"/>
      <c r="CL85" s="41"/>
      <c r="CM85" s="41"/>
      <c r="CN85" s="41"/>
      <c r="CO85" s="41"/>
      <c r="CP85" s="41"/>
      <c r="CQ85" s="41"/>
      <c r="CR85" s="41"/>
      <c r="CS85" s="41"/>
      <c r="CT85" s="41"/>
      <c r="CU85" s="41"/>
      <c r="CV85" s="41"/>
      <c r="CW85" s="41"/>
      <c r="CX85" s="41"/>
      <c r="CY85" s="41"/>
      <c r="CZ85" s="41"/>
      <c r="DA85" s="41"/>
      <c r="DB85" s="41"/>
      <c r="DC85" s="41"/>
      <c r="DD85" s="41"/>
      <c r="DE85" s="41"/>
      <c r="DF85" s="41"/>
      <c r="DG85" s="41"/>
      <c r="DH85" s="41"/>
      <c r="DI85" s="41"/>
      <c r="DJ85" s="41"/>
      <c r="DK85" s="41"/>
      <c r="DL85" s="41"/>
      <c r="DM85" s="41"/>
      <c r="DN85" s="41"/>
      <c r="DO85" s="41"/>
      <c r="DP85" s="41"/>
      <c r="DQ85" s="41"/>
      <c r="DR85" s="41"/>
      <c r="DS85" s="41"/>
      <c r="DT85" s="41"/>
      <c r="DU85" s="41"/>
      <c r="DV85" s="41"/>
      <c r="DW85" s="41"/>
      <c r="DX85" s="41"/>
      <c r="DY85" s="41"/>
      <c r="DZ85" s="41"/>
      <c r="EA85" s="41"/>
      <c r="EB85" s="41"/>
      <c r="EC85" s="41"/>
      <c r="ED85" s="41"/>
      <c r="EE85" s="41"/>
      <c r="EF85" s="41"/>
      <c r="EG85" s="41"/>
      <c r="EH85" s="41"/>
      <c r="EI85" s="41"/>
      <c r="EJ85" s="41"/>
      <c r="EK85" s="41"/>
      <c r="EL85" s="41"/>
      <c r="EM85" s="41"/>
      <c r="EN85" s="41"/>
      <c r="EO85" s="41"/>
      <c r="EP85" s="41"/>
      <c r="EQ85" s="41"/>
      <c r="ER85" s="41"/>
      <c r="ES85" s="41"/>
      <c r="ET85" s="41"/>
      <c r="EU85" s="41"/>
      <c r="EV85" s="41"/>
      <c r="EW85" s="41"/>
      <c r="EX85" s="41"/>
      <c r="EY85" s="41"/>
      <c r="EZ85" s="41"/>
      <c r="FA85" s="41"/>
      <c r="FB85" s="41"/>
      <c r="FC85" s="41"/>
      <c r="FD85" s="41"/>
      <c r="FE85" s="41"/>
      <c r="FF85" s="41"/>
      <c r="FG85" s="41"/>
      <c r="FH85" s="41"/>
      <c r="FI85" s="41"/>
      <c r="FJ85" s="41"/>
      <c r="FK85" s="41"/>
      <c r="FL85" s="41"/>
      <c r="FM85" s="41"/>
      <c r="FN85" s="41"/>
      <c r="FO85" s="41"/>
      <c r="FP85" s="41"/>
      <c r="FQ85" s="41"/>
      <c r="FR85" s="41"/>
      <c r="FS85" s="41"/>
      <c r="FT85" s="41"/>
      <c r="FU85" s="41"/>
      <c r="FV85" s="41"/>
      <c r="FW85" s="41"/>
      <c r="FX85" s="41"/>
      <c r="FY85" s="41"/>
      <c r="FZ85" s="41"/>
      <c r="GA85" s="41"/>
      <c r="GB85" s="41"/>
      <c r="GC85" s="41"/>
      <c r="GD85" s="41"/>
      <c r="GE85" s="41"/>
      <c r="GF85" s="41"/>
      <c r="GG85" s="41"/>
      <c r="GH85" s="41"/>
      <c r="GI85" s="41"/>
      <c r="GJ85" s="41"/>
      <c r="GK85" s="41"/>
      <c r="GL85" s="41"/>
      <c r="GM85" s="41"/>
      <c r="GN85" s="41"/>
      <c r="GO85" s="41"/>
      <c r="GP85" s="41"/>
      <c r="GQ85" s="41"/>
      <c r="GR85" s="41"/>
      <c r="GS85" s="41"/>
      <c r="GT85" s="41"/>
      <c r="GU85" s="41"/>
      <c r="GV85" s="41"/>
      <c r="GW85" s="41"/>
      <c r="GX85" s="41"/>
      <c r="GY85" s="41"/>
      <c r="GZ85" s="41"/>
      <c r="HA85" s="41"/>
      <c r="HB85" s="41"/>
      <c r="HC85" s="41"/>
      <c r="HD85" s="41"/>
      <c r="HE85" s="41"/>
      <c r="HF85" s="41"/>
      <c r="HG85" s="41"/>
      <c r="HH85" s="41"/>
      <c r="HI85" s="41"/>
      <c r="HJ85" s="41"/>
      <c r="HK85" s="41"/>
      <c r="HL85" s="41"/>
      <c r="HM85" s="41"/>
      <c r="HN85" s="41"/>
      <c r="HO85" s="41"/>
      <c r="HP85" s="41"/>
      <c r="HQ85" s="41"/>
      <c r="HR85" s="41"/>
      <c r="HS85" s="41"/>
      <c r="HT85" s="41"/>
      <c r="HU85" s="41"/>
      <c r="HV85" s="41"/>
      <c r="HW85" s="41"/>
      <c r="HX85" s="41"/>
      <c r="HY85" s="41"/>
      <c r="HZ85" s="41"/>
      <c r="IA85" s="41"/>
      <c r="IB85" s="41"/>
      <c r="IC85" s="41"/>
      <c r="ID85" s="41"/>
      <c r="IE85" s="41"/>
      <c r="IF85" s="41"/>
      <c r="IG85" s="41"/>
      <c r="IH85" s="41"/>
      <c r="II85" s="41"/>
      <c r="IJ85" s="41"/>
      <c r="IK85" s="41"/>
      <c r="IL85" s="41"/>
      <c r="IM85" s="41"/>
      <c r="IN85" s="41"/>
      <c r="IO85" s="41"/>
      <c r="IP85" s="41"/>
      <c r="IQ85" s="41"/>
      <c r="IR85" s="41"/>
      <c r="IS85" s="41"/>
      <c r="IT85" s="41"/>
      <c r="IU85" s="41"/>
    </row>
    <row r="86" spans="20:255" x14ac:dyDescent="0.2">
      <c r="T86" s="13"/>
    </row>
    <row r="87" spans="20:255" x14ac:dyDescent="0.2">
      <c r="T87" s="13"/>
      <c r="BP87" s="41"/>
      <c r="BQ87" s="41"/>
      <c r="BR87" s="41"/>
      <c r="BS87" s="41"/>
      <c r="BU87" s="41"/>
      <c r="BV87" s="41"/>
      <c r="BW87" s="41"/>
      <c r="BX87" s="41"/>
      <c r="BY87" s="41"/>
      <c r="BZ87" s="41"/>
      <c r="CA87" s="41"/>
      <c r="CB87" s="41"/>
      <c r="CC87" s="41"/>
      <c r="CD87" s="41"/>
      <c r="CE87" s="41"/>
      <c r="CF87" s="41"/>
      <c r="CG87" s="41"/>
      <c r="CH87" s="41"/>
      <c r="CI87" s="41"/>
      <c r="CJ87" s="41"/>
      <c r="CK87" s="41"/>
      <c r="CL87" s="41"/>
      <c r="CM87" s="41"/>
      <c r="CN87" s="41"/>
      <c r="CO87" s="41"/>
      <c r="CP87" s="41"/>
      <c r="CQ87" s="41"/>
      <c r="CR87" s="41"/>
      <c r="CS87" s="41"/>
      <c r="CT87" s="41"/>
      <c r="CU87" s="41"/>
      <c r="CV87" s="41"/>
      <c r="CW87" s="41"/>
      <c r="CX87" s="41"/>
      <c r="CY87" s="41"/>
      <c r="CZ87" s="41"/>
      <c r="DA87" s="41"/>
      <c r="DB87" s="41"/>
      <c r="DC87" s="41"/>
      <c r="DD87" s="41"/>
      <c r="DE87" s="41"/>
      <c r="DF87" s="41"/>
      <c r="DG87" s="41"/>
      <c r="DH87" s="41"/>
      <c r="DI87" s="41"/>
      <c r="DJ87" s="41"/>
      <c r="DK87" s="41"/>
      <c r="DL87" s="41"/>
      <c r="DM87" s="41"/>
      <c r="DN87" s="41"/>
      <c r="DO87" s="41"/>
      <c r="DP87" s="41"/>
      <c r="DQ87" s="41"/>
      <c r="DR87" s="41"/>
      <c r="DS87" s="41"/>
      <c r="DT87" s="41"/>
      <c r="DU87" s="41"/>
      <c r="DV87" s="41"/>
      <c r="DW87" s="41"/>
      <c r="DX87" s="41"/>
      <c r="DY87" s="41"/>
      <c r="DZ87" s="41"/>
      <c r="EA87" s="41"/>
      <c r="EB87" s="41"/>
      <c r="EC87" s="41"/>
      <c r="ED87" s="41"/>
      <c r="EE87" s="41"/>
      <c r="EF87" s="41"/>
      <c r="EG87" s="41"/>
      <c r="EH87" s="41"/>
      <c r="EI87" s="41"/>
      <c r="EJ87" s="41"/>
      <c r="EK87" s="41"/>
      <c r="EL87" s="41"/>
      <c r="EM87" s="41"/>
      <c r="EN87" s="41"/>
      <c r="EO87" s="41"/>
      <c r="EP87" s="41"/>
      <c r="EQ87" s="41"/>
      <c r="ER87" s="41"/>
      <c r="ES87" s="41"/>
      <c r="ET87" s="41"/>
      <c r="EU87" s="41"/>
      <c r="EV87" s="41"/>
      <c r="EW87" s="41"/>
      <c r="EX87" s="41"/>
      <c r="EY87" s="41"/>
      <c r="EZ87" s="41"/>
      <c r="FA87" s="41"/>
      <c r="FB87" s="41"/>
      <c r="FC87" s="41"/>
      <c r="FD87" s="41"/>
      <c r="FE87" s="41"/>
      <c r="FF87" s="41"/>
      <c r="FG87" s="41"/>
      <c r="FH87" s="41"/>
      <c r="FI87" s="41"/>
      <c r="FJ87" s="41"/>
      <c r="FK87" s="41"/>
      <c r="FL87" s="41"/>
      <c r="FM87" s="41"/>
      <c r="FN87" s="41"/>
      <c r="FO87" s="41"/>
      <c r="FP87" s="41"/>
      <c r="FQ87" s="41"/>
      <c r="FR87" s="41"/>
      <c r="FS87" s="41"/>
      <c r="FT87" s="41"/>
      <c r="FU87" s="41"/>
      <c r="FV87" s="41"/>
      <c r="FW87" s="41"/>
      <c r="FX87" s="41"/>
      <c r="FY87" s="41"/>
      <c r="FZ87" s="41"/>
      <c r="GA87" s="41"/>
      <c r="GB87" s="41"/>
      <c r="GC87" s="41"/>
      <c r="GD87" s="41"/>
      <c r="GE87" s="41"/>
      <c r="GF87" s="41"/>
      <c r="GG87" s="41"/>
      <c r="GH87" s="41"/>
      <c r="GI87" s="41"/>
      <c r="GJ87" s="41"/>
      <c r="GK87" s="41"/>
      <c r="GL87" s="41"/>
      <c r="GM87" s="41"/>
      <c r="GN87" s="41"/>
      <c r="GO87" s="41"/>
      <c r="GP87" s="41"/>
      <c r="GQ87" s="41"/>
      <c r="GR87" s="41"/>
      <c r="GS87" s="41"/>
      <c r="GT87" s="41"/>
      <c r="GU87" s="41"/>
      <c r="GV87" s="41"/>
      <c r="GW87" s="41"/>
      <c r="GX87" s="41"/>
      <c r="GY87" s="41"/>
      <c r="GZ87" s="41"/>
      <c r="HA87" s="41"/>
      <c r="HB87" s="41"/>
      <c r="HC87" s="41"/>
      <c r="HD87" s="41"/>
      <c r="HE87" s="41"/>
      <c r="HF87" s="41"/>
      <c r="HG87" s="41"/>
      <c r="HH87" s="41"/>
      <c r="HI87" s="41"/>
      <c r="HJ87" s="41"/>
      <c r="HK87" s="41"/>
      <c r="HL87" s="41"/>
      <c r="HM87" s="41"/>
      <c r="HN87" s="41"/>
      <c r="HO87" s="41"/>
      <c r="HP87" s="41"/>
      <c r="HQ87" s="41"/>
      <c r="HR87" s="41"/>
      <c r="HS87" s="41"/>
      <c r="HT87" s="41"/>
      <c r="HU87" s="41"/>
      <c r="HV87" s="41"/>
      <c r="HW87" s="41"/>
      <c r="HX87" s="41"/>
      <c r="HY87" s="41"/>
      <c r="HZ87" s="41"/>
      <c r="IA87" s="41"/>
      <c r="IB87" s="41"/>
      <c r="IC87" s="41"/>
      <c r="ID87" s="41"/>
      <c r="IE87" s="41"/>
      <c r="IF87" s="41"/>
      <c r="IG87" s="41"/>
      <c r="IH87" s="41"/>
      <c r="II87" s="41"/>
      <c r="IJ87" s="41"/>
      <c r="IK87" s="41"/>
      <c r="IL87" s="41"/>
      <c r="IM87" s="41"/>
      <c r="IN87" s="41"/>
      <c r="IO87" s="41"/>
      <c r="IP87" s="41"/>
      <c r="IQ87" s="41"/>
      <c r="IR87" s="41"/>
      <c r="IS87" s="41"/>
      <c r="IT87" s="41"/>
      <c r="IU87" s="41"/>
    </row>
    <row r="88" spans="20:255" x14ac:dyDescent="0.2">
      <c r="T88" s="13"/>
    </row>
    <row r="89" spans="20:255" x14ac:dyDescent="0.2">
      <c r="T89" s="13"/>
      <c r="BP89" s="41"/>
      <c r="BQ89" s="41"/>
      <c r="BR89" s="41"/>
      <c r="BS89" s="41"/>
      <c r="BU89" s="41"/>
      <c r="BV89" s="41"/>
      <c r="BW89" s="41"/>
      <c r="BX89" s="41"/>
      <c r="BY89" s="41"/>
      <c r="BZ89" s="41"/>
      <c r="CA89" s="41"/>
      <c r="CB89" s="41"/>
      <c r="CC89" s="41"/>
      <c r="CD89" s="41"/>
      <c r="CE89" s="41"/>
      <c r="CF89" s="41"/>
      <c r="CG89" s="41"/>
      <c r="CH89" s="41"/>
      <c r="CI89" s="41"/>
      <c r="CJ89" s="41"/>
      <c r="CK89" s="41"/>
      <c r="CL89" s="41"/>
      <c r="CM89" s="41"/>
      <c r="CN89" s="41"/>
      <c r="CO89" s="41"/>
      <c r="CP89" s="41"/>
      <c r="CQ89" s="41"/>
      <c r="CR89" s="41"/>
      <c r="CS89" s="41"/>
      <c r="CT89" s="41"/>
      <c r="CU89" s="41"/>
      <c r="CV89" s="41"/>
      <c r="CW89" s="41"/>
      <c r="CX89" s="41"/>
      <c r="CY89" s="41"/>
      <c r="CZ89" s="41"/>
      <c r="DA89" s="41"/>
      <c r="DB89" s="41"/>
      <c r="DC89" s="41"/>
      <c r="DD89" s="41"/>
      <c r="DE89" s="41"/>
      <c r="DF89" s="41"/>
      <c r="DG89" s="41"/>
      <c r="DH89" s="41"/>
      <c r="DI89" s="41"/>
      <c r="DJ89" s="41"/>
      <c r="DK89" s="41"/>
      <c r="DL89" s="41"/>
      <c r="DM89" s="41"/>
      <c r="DN89" s="41"/>
      <c r="DO89" s="41"/>
      <c r="DP89" s="41"/>
      <c r="DQ89" s="41"/>
      <c r="DR89" s="41"/>
      <c r="DS89" s="41"/>
      <c r="DT89" s="41"/>
      <c r="DU89" s="41"/>
      <c r="DV89" s="41"/>
      <c r="DW89" s="41"/>
      <c r="DX89" s="41"/>
      <c r="DY89" s="41"/>
      <c r="DZ89" s="41"/>
      <c r="EA89" s="41"/>
      <c r="EB89" s="41"/>
      <c r="EC89" s="41"/>
      <c r="ED89" s="41"/>
      <c r="EE89" s="41"/>
      <c r="EF89" s="41"/>
      <c r="EG89" s="41"/>
      <c r="EH89" s="41"/>
      <c r="EI89" s="41"/>
      <c r="EJ89" s="41"/>
      <c r="EK89" s="41"/>
      <c r="EL89" s="41"/>
      <c r="EM89" s="41"/>
      <c r="EN89" s="41"/>
      <c r="EO89" s="41"/>
      <c r="EP89" s="41"/>
      <c r="EQ89" s="41"/>
      <c r="ER89" s="41"/>
      <c r="ES89" s="41"/>
      <c r="ET89" s="41"/>
      <c r="EU89" s="41"/>
      <c r="EV89" s="41"/>
      <c r="EW89" s="41"/>
      <c r="EX89" s="41"/>
      <c r="EY89" s="41"/>
      <c r="EZ89" s="41"/>
      <c r="FA89" s="41"/>
      <c r="FB89" s="41"/>
      <c r="FC89" s="41"/>
      <c r="FD89" s="41"/>
      <c r="FE89" s="41"/>
      <c r="FF89" s="41"/>
      <c r="FG89" s="41"/>
      <c r="FH89" s="41"/>
      <c r="FI89" s="41"/>
      <c r="FJ89" s="41"/>
      <c r="FK89" s="41"/>
      <c r="FL89" s="41"/>
      <c r="FM89" s="41"/>
      <c r="FN89" s="41"/>
      <c r="FO89" s="41"/>
      <c r="FP89" s="41"/>
      <c r="FQ89" s="41"/>
      <c r="FR89" s="41"/>
      <c r="FS89" s="41"/>
      <c r="FT89" s="41"/>
      <c r="FU89" s="41"/>
      <c r="FV89" s="41"/>
      <c r="FW89" s="41"/>
      <c r="FX89" s="41"/>
      <c r="FY89" s="41"/>
      <c r="FZ89" s="41"/>
      <c r="GA89" s="41"/>
      <c r="GB89" s="41"/>
      <c r="GC89" s="41"/>
      <c r="GD89" s="41"/>
      <c r="GE89" s="41"/>
      <c r="GF89" s="41"/>
      <c r="GG89" s="41"/>
      <c r="GH89" s="41"/>
      <c r="GI89" s="41"/>
      <c r="GJ89" s="41"/>
      <c r="GK89" s="41"/>
      <c r="GL89" s="41"/>
      <c r="GM89" s="41"/>
      <c r="GN89" s="41"/>
      <c r="GO89" s="41"/>
      <c r="GP89" s="41"/>
      <c r="GQ89" s="41"/>
      <c r="GR89" s="41"/>
      <c r="GS89" s="41"/>
      <c r="GT89" s="41"/>
      <c r="GU89" s="41"/>
      <c r="GV89" s="41"/>
      <c r="GW89" s="41"/>
      <c r="GX89" s="41"/>
      <c r="GY89" s="41"/>
      <c r="GZ89" s="41"/>
      <c r="HA89" s="41"/>
      <c r="HB89" s="41"/>
      <c r="HC89" s="41"/>
      <c r="HD89" s="41"/>
      <c r="HE89" s="41"/>
      <c r="HF89" s="41"/>
      <c r="HG89" s="41"/>
      <c r="HH89" s="41"/>
      <c r="HI89" s="41"/>
      <c r="HJ89" s="41"/>
      <c r="HK89" s="41"/>
      <c r="HL89" s="41"/>
      <c r="HM89" s="41"/>
      <c r="HN89" s="41"/>
      <c r="HO89" s="41"/>
      <c r="HP89" s="41"/>
      <c r="HQ89" s="41"/>
      <c r="HR89" s="41"/>
      <c r="HS89" s="41"/>
      <c r="HT89" s="41"/>
      <c r="HU89" s="41"/>
      <c r="HV89" s="41"/>
      <c r="HW89" s="41"/>
      <c r="HX89" s="41"/>
      <c r="HY89" s="41"/>
      <c r="HZ89" s="41"/>
      <c r="IA89" s="41"/>
      <c r="IB89" s="41"/>
      <c r="IC89" s="41"/>
      <c r="ID89" s="41"/>
      <c r="IE89" s="41"/>
      <c r="IF89" s="41"/>
      <c r="IG89" s="41"/>
      <c r="IH89" s="41"/>
      <c r="II89" s="41"/>
      <c r="IJ89" s="41"/>
      <c r="IK89" s="41"/>
      <c r="IL89" s="41"/>
      <c r="IM89" s="41"/>
      <c r="IN89" s="41"/>
      <c r="IO89" s="41"/>
      <c r="IP89" s="41"/>
      <c r="IQ89" s="41"/>
      <c r="IR89" s="41"/>
      <c r="IS89" s="41"/>
      <c r="IT89" s="41"/>
      <c r="IU89" s="41"/>
    </row>
    <row r="90" spans="20:255" x14ac:dyDescent="0.2">
      <c r="T90" s="13"/>
    </row>
    <row r="91" spans="20:255" x14ac:dyDescent="0.2">
      <c r="T91" s="13"/>
      <c r="BP91" s="41"/>
      <c r="BQ91" s="41"/>
      <c r="BR91" s="41"/>
      <c r="BS91" s="41"/>
      <c r="BU91" s="41"/>
      <c r="BV91" s="41"/>
      <c r="BW91" s="41"/>
      <c r="BX91" s="41"/>
      <c r="BY91" s="41"/>
      <c r="BZ91" s="41"/>
      <c r="CA91" s="41"/>
      <c r="CB91" s="41"/>
      <c r="CC91" s="41"/>
      <c r="CD91" s="41"/>
      <c r="CE91" s="41"/>
      <c r="CF91" s="41"/>
      <c r="CG91" s="41"/>
      <c r="CH91" s="41"/>
      <c r="CI91" s="41"/>
      <c r="CJ91" s="41"/>
      <c r="CK91" s="41"/>
      <c r="CL91" s="41"/>
      <c r="CM91" s="41"/>
      <c r="CN91" s="41"/>
      <c r="CO91" s="41"/>
      <c r="CP91" s="41"/>
      <c r="CQ91" s="41"/>
      <c r="CR91" s="41"/>
      <c r="CS91" s="41"/>
      <c r="CT91" s="41"/>
      <c r="CU91" s="41"/>
      <c r="CV91" s="41"/>
      <c r="CW91" s="41"/>
      <c r="CX91" s="41"/>
      <c r="CY91" s="41"/>
      <c r="CZ91" s="41"/>
      <c r="DA91" s="41"/>
      <c r="DB91" s="41"/>
      <c r="DC91" s="41"/>
      <c r="DD91" s="41"/>
      <c r="DE91" s="41"/>
      <c r="DF91" s="41"/>
      <c r="DG91" s="41"/>
      <c r="DH91" s="41"/>
      <c r="DI91" s="41"/>
      <c r="DJ91" s="41"/>
      <c r="DK91" s="41"/>
      <c r="DL91" s="41"/>
      <c r="DM91" s="41"/>
      <c r="DN91" s="41"/>
      <c r="DO91" s="41"/>
      <c r="DP91" s="41"/>
      <c r="DQ91" s="41"/>
      <c r="DR91" s="41"/>
      <c r="DS91" s="41"/>
      <c r="DT91" s="41"/>
      <c r="DU91" s="41"/>
      <c r="DV91" s="41"/>
      <c r="DW91" s="41"/>
      <c r="DX91" s="41"/>
      <c r="DY91" s="41"/>
      <c r="DZ91" s="41"/>
      <c r="EA91" s="41"/>
      <c r="EB91" s="41"/>
      <c r="EC91" s="41"/>
      <c r="ED91" s="41"/>
      <c r="EE91" s="41"/>
      <c r="EF91" s="41"/>
      <c r="EG91" s="41"/>
      <c r="EH91" s="41"/>
      <c r="EI91" s="41"/>
      <c r="EJ91" s="41"/>
      <c r="EK91" s="41"/>
      <c r="EL91" s="41"/>
      <c r="EM91" s="41"/>
      <c r="EN91" s="41"/>
      <c r="EO91" s="41"/>
      <c r="EP91" s="41"/>
      <c r="EQ91" s="41"/>
      <c r="ER91" s="41"/>
      <c r="ES91" s="41"/>
      <c r="ET91" s="41"/>
      <c r="EU91" s="41"/>
      <c r="EV91" s="41"/>
      <c r="EW91" s="41"/>
      <c r="EX91" s="41"/>
      <c r="EY91" s="41"/>
      <c r="EZ91" s="41"/>
      <c r="FA91" s="41"/>
      <c r="FB91" s="41"/>
      <c r="FC91" s="41"/>
      <c r="FD91" s="41"/>
      <c r="FE91" s="41"/>
      <c r="FF91" s="41"/>
      <c r="FG91" s="41"/>
      <c r="FH91" s="41"/>
      <c r="FI91" s="41"/>
      <c r="FJ91" s="41"/>
      <c r="FK91" s="41"/>
      <c r="FL91" s="41"/>
      <c r="FM91" s="41"/>
      <c r="FN91" s="41"/>
      <c r="FO91" s="41"/>
      <c r="FP91" s="41"/>
      <c r="FQ91" s="41"/>
      <c r="FR91" s="41"/>
      <c r="FS91" s="41"/>
      <c r="FT91" s="41"/>
      <c r="FU91" s="41"/>
      <c r="FV91" s="41"/>
      <c r="FW91" s="41"/>
      <c r="FX91" s="41"/>
      <c r="FY91" s="41"/>
      <c r="FZ91" s="41"/>
      <c r="GA91" s="41"/>
      <c r="GB91" s="41"/>
      <c r="GC91" s="41"/>
      <c r="GD91" s="41"/>
      <c r="GE91" s="41"/>
      <c r="GF91" s="41"/>
      <c r="GG91" s="41"/>
      <c r="GH91" s="41"/>
      <c r="GI91" s="41"/>
      <c r="GJ91" s="41"/>
      <c r="GK91" s="41"/>
      <c r="GL91" s="41"/>
      <c r="GM91" s="41"/>
      <c r="GN91" s="41"/>
      <c r="GO91" s="41"/>
      <c r="GP91" s="41"/>
      <c r="GQ91" s="41"/>
      <c r="GR91" s="41"/>
      <c r="GS91" s="41"/>
      <c r="GT91" s="41"/>
      <c r="GU91" s="41"/>
      <c r="GV91" s="41"/>
      <c r="GW91" s="41"/>
      <c r="GX91" s="41"/>
      <c r="GY91" s="41"/>
      <c r="GZ91" s="41"/>
      <c r="HA91" s="41"/>
      <c r="HB91" s="41"/>
      <c r="HC91" s="41"/>
      <c r="HD91" s="41"/>
      <c r="HE91" s="41"/>
      <c r="HF91" s="41"/>
      <c r="HG91" s="41"/>
      <c r="HH91" s="41"/>
      <c r="HI91" s="41"/>
      <c r="HJ91" s="41"/>
      <c r="HK91" s="41"/>
      <c r="HL91" s="41"/>
      <c r="HM91" s="41"/>
      <c r="HN91" s="41"/>
      <c r="HO91" s="41"/>
      <c r="HP91" s="41"/>
      <c r="HQ91" s="41"/>
      <c r="HR91" s="41"/>
      <c r="HS91" s="41"/>
      <c r="HT91" s="41"/>
      <c r="HU91" s="41"/>
      <c r="HV91" s="41"/>
      <c r="HW91" s="41"/>
      <c r="HX91" s="41"/>
      <c r="HY91" s="41"/>
      <c r="HZ91" s="41"/>
      <c r="IA91" s="41"/>
      <c r="IB91" s="41"/>
      <c r="IC91" s="41"/>
      <c r="ID91" s="41"/>
      <c r="IE91" s="41"/>
      <c r="IF91" s="41"/>
      <c r="IG91" s="41"/>
      <c r="IH91" s="41"/>
      <c r="II91" s="41"/>
      <c r="IJ91" s="41"/>
      <c r="IK91" s="41"/>
      <c r="IL91" s="41"/>
      <c r="IM91" s="41"/>
      <c r="IN91" s="41"/>
      <c r="IO91" s="41"/>
      <c r="IP91" s="41"/>
      <c r="IQ91" s="41"/>
      <c r="IR91" s="41"/>
      <c r="IS91" s="41"/>
      <c r="IT91" s="41"/>
      <c r="IU91" s="41"/>
    </row>
    <row r="92" spans="20:255" x14ac:dyDescent="0.2">
      <c r="T92" s="13"/>
    </row>
    <row r="93" spans="20:255" x14ac:dyDescent="0.2">
      <c r="T93" s="13"/>
      <c r="BP93" s="41"/>
      <c r="BQ93" s="41"/>
      <c r="BR93" s="41"/>
      <c r="BS93" s="41"/>
      <c r="BU93" s="41"/>
      <c r="BV93" s="41"/>
      <c r="BW93" s="41"/>
      <c r="BX93" s="41"/>
      <c r="BY93" s="41"/>
      <c r="BZ93" s="41"/>
      <c r="CA93" s="41"/>
      <c r="CB93" s="41"/>
      <c r="CC93" s="41"/>
      <c r="CD93" s="41"/>
      <c r="CE93" s="41"/>
      <c r="CF93" s="41"/>
      <c r="CG93" s="41"/>
      <c r="CH93" s="41"/>
      <c r="CI93" s="41"/>
      <c r="CJ93" s="41"/>
      <c r="CK93" s="41"/>
      <c r="CL93" s="41"/>
      <c r="CM93" s="41"/>
      <c r="CN93" s="41"/>
      <c r="CO93" s="41"/>
      <c r="CP93" s="41"/>
      <c r="CQ93" s="41"/>
      <c r="CR93" s="41"/>
      <c r="CS93" s="41"/>
      <c r="CT93" s="41"/>
      <c r="CU93" s="41"/>
      <c r="CV93" s="41"/>
      <c r="CW93" s="41"/>
      <c r="CX93" s="41"/>
      <c r="CY93" s="41"/>
      <c r="CZ93" s="41"/>
      <c r="DA93" s="41"/>
      <c r="DB93" s="41"/>
      <c r="DC93" s="41"/>
      <c r="DD93" s="41"/>
      <c r="DE93" s="41"/>
      <c r="DF93" s="41"/>
      <c r="DG93" s="41"/>
      <c r="DH93" s="41"/>
      <c r="DI93" s="41"/>
      <c r="DJ93" s="41"/>
      <c r="DK93" s="41"/>
      <c r="DL93" s="41"/>
      <c r="DM93" s="41"/>
      <c r="DN93" s="41"/>
      <c r="DO93" s="41"/>
      <c r="DP93" s="41"/>
      <c r="DQ93" s="41"/>
      <c r="DR93" s="41"/>
      <c r="DS93" s="41"/>
      <c r="DT93" s="41"/>
      <c r="DU93" s="41"/>
      <c r="DV93" s="41"/>
      <c r="DW93" s="41"/>
      <c r="DX93" s="41"/>
      <c r="DY93" s="41"/>
      <c r="DZ93" s="41"/>
      <c r="EA93" s="41"/>
      <c r="EB93" s="41"/>
      <c r="EC93" s="41"/>
      <c r="ED93" s="41"/>
      <c r="EE93" s="41"/>
      <c r="EF93" s="41"/>
      <c r="EG93" s="41"/>
      <c r="EH93" s="41"/>
      <c r="EI93" s="41"/>
      <c r="EJ93" s="41"/>
      <c r="EK93" s="41"/>
      <c r="EL93" s="41"/>
      <c r="EM93" s="41"/>
      <c r="EN93" s="41"/>
      <c r="EO93" s="41"/>
      <c r="EP93" s="41"/>
      <c r="EQ93" s="41"/>
      <c r="ER93" s="41"/>
      <c r="ES93" s="41"/>
      <c r="ET93" s="41"/>
      <c r="EU93" s="41"/>
      <c r="EV93" s="41"/>
      <c r="EW93" s="41"/>
      <c r="EX93" s="41"/>
      <c r="EY93" s="41"/>
      <c r="EZ93" s="41"/>
      <c r="FA93" s="41"/>
      <c r="FB93" s="41"/>
      <c r="FC93" s="41"/>
      <c r="FD93" s="41"/>
      <c r="FE93" s="41"/>
      <c r="FF93" s="41"/>
      <c r="FG93" s="41"/>
      <c r="FH93" s="41"/>
      <c r="FI93" s="41"/>
      <c r="FJ93" s="41"/>
      <c r="FK93" s="41"/>
      <c r="FL93" s="41"/>
      <c r="FM93" s="41"/>
      <c r="FN93" s="41"/>
      <c r="FO93" s="41"/>
      <c r="FP93" s="41"/>
      <c r="FQ93" s="41"/>
      <c r="FR93" s="41"/>
      <c r="FS93" s="41"/>
      <c r="FT93" s="41"/>
      <c r="FU93" s="41"/>
      <c r="FV93" s="41"/>
      <c r="FW93" s="41"/>
      <c r="FX93" s="41"/>
      <c r="FY93" s="41"/>
      <c r="FZ93" s="41"/>
      <c r="GA93" s="41"/>
      <c r="GB93" s="41"/>
      <c r="GC93" s="41"/>
      <c r="GD93" s="41"/>
      <c r="GE93" s="41"/>
      <c r="GF93" s="41"/>
      <c r="GG93" s="41"/>
      <c r="GH93" s="41"/>
      <c r="GI93" s="41"/>
      <c r="GJ93" s="41"/>
      <c r="GK93" s="41"/>
      <c r="GL93" s="41"/>
      <c r="GM93" s="41"/>
      <c r="GN93" s="41"/>
      <c r="GO93" s="41"/>
      <c r="GP93" s="41"/>
      <c r="GQ93" s="41"/>
      <c r="GR93" s="41"/>
      <c r="GS93" s="41"/>
      <c r="GT93" s="41"/>
      <c r="GU93" s="41"/>
      <c r="GV93" s="41"/>
      <c r="GW93" s="41"/>
      <c r="GX93" s="41"/>
      <c r="GY93" s="41"/>
      <c r="GZ93" s="41"/>
      <c r="HA93" s="41"/>
      <c r="HB93" s="41"/>
      <c r="HC93" s="41"/>
      <c r="HD93" s="41"/>
      <c r="HE93" s="41"/>
      <c r="HF93" s="41"/>
      <c r="HG93" s="41"/>
      <c r="HH93" s="41"/>
      <c r="HI93" s="41"/>
      <c r="HJ93" s="41"/>
      <c r="HK93" s="41"/>
      <c r="HL93" s="41"/>
      <c r="HM93" s="41"/>
      <c r="HN93" s="41"/>
      <c r="HO93" s="41"/>
      <c r="HP93" s="41"/>
      <c r="HQ93" s="41"/>
      <c r="HR93" s="41"/>
      <c r="HS93" s="41"/>
      <c r="HT93" s="41"/>
      <c r="HU93" s="41"/>
      <c r="HV93" s="41"/>
      <c r="HW93" s="41"/>
      <c r="HX93" s="41"/>
      <c r="HY93" s="41"/>
      <c r="HZ93" s="41"/>
      <c r="IA93" s="41"/>
      <c r="IB93" s="41"/>
      <c r="IC93" s="41"/>
      <c r="ID93" s="41"/>
      <c r="IE93" s="41"/>
      <c r="IF93" s="41"/>
      <c r="IG93" s="41"/>
      <c r="IH93" s="41"/>
      <c r="II93" s="41"/>
      <c r="IJ93" s="41"/>
      <c r="IK93" s="41"/>
      <c r="IL93" s="41"/>
      <c r="IM93" s="41"/>
      <c r="IN93" s="41"/>
      <c r="IO93" s="41"/>
      <c r="IP93" s="41"/>
      <c r="IQ93" s="41"/>
      <c r="IR93" s="41"/>
      <c r="IS93" s="41"/>
      <c r="IT93" s="41"/>
      <c r="IU93" s="41"/>
    </row>
    <row r="94" spans="20:255" x14ac:dyDescent="0.2">
      <c r="T94" s="13"/>
    </row>
    <row r="95" spans="20:255" x14ac:dyDescent="0.2">
      <c r="T95" s="13"/>
      <c r="BP95" s="41"/>
      <c r="BQ95" s="41"/>
      <c r="BR95" s="41"/>
      <c r="BS95" s="41"/>
      <c r="BU95" s="41"/>
      <c r="BV95" s="41"/>
      <c r="BW95" s="41"/>
      <c r="BX95" s="41"/>
      <c r="BY95" s="41"/>
      <c r="BZ95" s="41"/>
      <c r="CA95" s="41"/>
      <c r="CB95" s="41"/>
      <c r="CC95" s="41"/>
      <c r="CD95" s="41"/>
      <c r="CE95" s="41"/>
      <c r="CF95" s="41"/>
      <c r="CG95" s="41"/>
      <c r="CH95" s="41"/>
      <c r="CI95" s="41"/>
      <c r="CJ95" s="41"/>
      <c r="CK95" s="41"/>
      <c r="CL95" s="41"/>
      <c r="CM95" s="41"/>
      <c r="CN95" s="41"/>
      <c r="CO95" s="41"/>
      <c r="CP95" s="41"/>
      <c r="CQ95" s="41"/>
      <c r="CR95" s="41"/>
      <c r="CS95" s="41"/>
      <c r="CT95" s="41"/>
      <c r="CU95" s="41"/>
      <c r="CV95" s="41"/>
      <c r="CW95" s="41"/>
      <c r="CX95" s="41"/>
      <c r="CY95" s="41"/>
      <c r="CZ95" s="41"/>
      <c r="DA95" s="41"/>
      <c r="DB95" s="41"/>
      <c r="DC95" s="41"/>
      <c r="DD95" s="41"/>
      <c r="DE95" s="41"/>
      <c r="DF95" s="41"/>
      <c r="DG95" s="41"/>
      <c r="DH95" s="41"/>
      <c r="DI95" s="41"/>
      <c r="DJ95" s="41"/>
      <c r="DK95" s="41"/>
      <c r="DL95" s="41"/>
      <c r="DM95" s="41"/>
      <c r="DN95" s="41"/>
      <c r="DO95" s="41"/>
      <c r="DP95" s="41"/>
      <c r="DQ95" s="41"/>
      <c r="DR95" s="41"/>
      <c r="DS95" s="41"/>
      <c r="DT95" s="41"/>
      <c r="DU95" s="41"/>
      <c r="DV95" s="41"/>
      <c r="DW95" s="41"/>
      <c r="DX95" s="41"/>
      <c r="DY95" s="41"/>
      <c r="DZ95" s="41"/>
      <c r="EA95" s="41"/>
      <c r="EB95" s="41"/>
      <c r="EC95" s="41"/>
      <c r="ED95" s="41"/>
      <c r="EE95" s="41"/>
      <c r="EF95" s="41"/>
      <c r="EG95" s="41"/>
      <c r="EH95" s="41"/>
      <c r="EI95" s="41"/>
      <c r="EJ95" s="41"/>
      <c r="EK95" s="41"/>
      <c r="EL95" s="41"/>
      <c r="EM95" s="41"/>
      <c r="EN95" s="41"/>
      <c r="EO95" s="41"/>
      <c r="EP95" s="41"/>
      <c r="EQ95" s="41"/>
      <c r="ER95" s="41"/>
      <c r="ES95" s="41"/>
      <c r="ET95" s="41"/>
      <c r="EU95" s="41"/>
      <c r="EV95" s="41"/>
      <c r="EW95" s="41"/>
      <c r="EX95" s="41"/>
      <c r="EY95" s="41"/>
      <c r="EZ95" s="41"/>
      <c r="FA95" s="41"/>
      <c r="FB95" s="41"/>
      <c r="FC95" s="41"/>
      <c r="FD95" s="41"/>
      <c r="FE95" s="41"/>
      <c r="FF95" s="41"/>
      <c r="FG95" s="41"/>
      <c r="FH95" s="41"/>
      <c r="FI95" s="41"/>
      <c r="FJ95" s="41"/>
      <c r="FK95" s="41"/>
      <c r="FL95" s="41"/>
      <c r="FM95" s="41"/>
      <c r="FN95" s="41"/>
      <c r="FO95" s="41"/>
      <c r="FP95" s="41"/>
      <c r="FQ95" s="41"/>
      <c r="FR95" s="41"/>
      <c r="FS95" s="41"/>
      <c r="FT95" s="41"/>
      <c r="FU95" s="41"/>
      <c r="FV95" s="41"/>
      <c r="FW95" s="41"/>
      <c r="FX95" s="41"/>
      <c r="FY95" s="41"/>
      <c r="FZ95" s="41"/>
      <c r="GA95" s="41"/>
      <c r="GB95" s="41"/>
      <c r="GC95" s="41"/>
      <c r="GD95" s="41"/>
      <c r="GE95" s="41"/>
      <c r="GF95" s="41"/>
      <c r="GG95" s="41"/>
      <c r="GH95" s="41"/>
      <c r="GI95" s="41"/>
      <c r="GJ95" s="41"/>
      <c r="GK95" s="41"/>
      <c r="GL95" s="41"/>
      <c r="GM95" s="41"/>
      <c r="GN95" s="41"/>
      <c r="GO95" s="41"/>
      <c r="GP95" s="41"/>
      <c r="GQ95" s="41"/>
      <c r="GR95" s="41"/>
      <c r="GS95" s="41"/>
      <c r="GT95" s="41"/>
      <c r="GU95" s="41"/>
      <c r="GV95" s="41"/>
      <c r="GW95" s="41"/>
      <c r="GX95" s="41"/>
      <c r="GY95" s="41"/>
      <c r="GZ95" s="41"/>
      <c r="HA95" s="41"/>
      <c r="HB95" s="41"/>
      <c r="HC95" s="41"/>
      <c r="HD95" s="41"/>
      <c r="HE95" s="41"/>
      <c r="HF95" s="41"/>
      <c r="HG95" s="41"/>
      <c r="HH95" s="41"/>
      <c r="HI95" s="41"/>
      <c r="HJ95" s="41"/>
      <c r="HK95" s="41"/>
      <c r="HL95" s="41"/>
      <c r="HM95" s="41"/>
      <c r="HN95" s="41"/>
      <c r="HO95" s="41"/>
      <c r="HP95" s="41"/>
      <c r="HQ95" s="41"/>
      <c r="HR95" s="41"/>
      <c r="HS95" s="41"/>
      <c r="HT95" s="41"/>
      <c r="HU95" s="41"/>
      <c r="HV95" s="41"/>
      <c r="HW95" s="41"/>
      <c r="HX95" s="41"/>
      <c r="HY95" s="41"/>
      <c r="HZ95" s="41"/>
      <c r="IA95" s="41"/>
      <c r="IB95" s="41"/>
      <c r="IC95" s="41"/>
      <c r="ID95" s="41"/>
      <c r="IE95" s="41"/>
      <c r="IF95" s="41"/>
      <c r="IG95" s="41"/>
      <c r="IH95" s="41"/>
      <c r="II95" s="41"/>
      <c r="IJ95" s="41"/>
      <c r="IK95" s="41"/>
      <c r="IL95" s="41"/>
      <c r="IM95" s="41"/>
      <c r="IN95" s="41"/>
      <c r="IO95" s="41"/>
      <c r="IP95" s="41"/>
      <c r="IQ95" s="41"/>
      <c r="IR95" s="41"/>
      <c r="IS95" s="41"/>
      <c r="IT95" s="41"/>
      <c r="IU95" s="41"/>
    </row>
    <row r="96" spans="20:255" x14ac:dyDescent="0.2">
      <c r="T96" s="13"/>
    </row>
    <row r="97" spans="20:255" x14ac:dyDescent="0.2">
      <c r="T97" s="13"/>
      <c r="BP97" s="41"/>
      <c r="BQ97" s="41"/>
      <c r="BR97" s="41"/>
      <c r="BS97" s="41"/>
      <c r="BU97" s="41"/>
      <c r="BV97" s="41"/>
      <c r="BW97" s="41"/>
      <c r="BX97" s="41"/>
      <c r="BY97" s="41"/>
      <c r="BZ97" s="41"/>
      <c r="CA97" s="41"/>
      <c r="CB97" s="41"/>
      <c r="CC97" s="41"/>
      <c r="CD97" s="41"/>
      <c r="CE97" s="41"/>
      <c r="CF97" s="41"/>
      <c r="CG97" s="41"/>
      <c r="CH97" s="41"/>
      <c r="CI97" s="41"/>
      <c r="CJ97" s="41"/>
      <c r="CK97" s="41"/>
      <c r="CL97" s="41"/>
      <c r="CM97" s="41"/>
      <c r="CN97" s="41"/>
      <c r="CO97" s="41"/>
      <c r="CP97" s="41"/>
      <c r="CQ97" s="41"/>
      <c r="CR97" s="41"/>
      <c r="CS97" s="41"/>
      <c r="CT97" s="41"/>
      <c r="CU97" s="41"/>
      <c r="CV97" s="41"/>
      <c r="CW97" s="41"/>
      <c r="CX97" s="41"/>
      <c r="CY97" s="41"/>
      <c r="CZ97" s="41"/>
      <c r="DA97" s="41"/>
      <c r="DB97" s="41"/>
      <c r="DC97" s="41"/>
      <c r="DD97" s="41"/>
      <c r="DE97" s="41"/>
      <c r="DF97" s="41"/>
      <c r="DG97" s="41"/>
      <c r="DH97" s="41"/>
      <c r="DI97" s="41"/>
      <c r="DJ97" s="41"/>
      <c r="DK97" s="41"/>
      <c r="DL97" s="41"/>
      <c r="DM97" s="41"/>
      <c r="DN97" s="41"/>
      <c r="DO97" s="41"/>
      <c r="DP97" s="41"/>
      <c r="DQ97" s="41"/>
      <c r="DR97" s="41"/>
      <c r="DS97" s="41"/>
      <c r="DT97" s="41"/>
      <c r="DU97" s="41"/>
      <c r="DV97" s="41"/>
      <c r="DW97" s="41"/>
      <c r="DX97" s="41"/>
      <c r="DY97" s="41"/>
      <c r="DZ97" s="41"/>
      <c r="EA97" s="41"/>
      <c r="EB97" s="41"/>
      <c r="EC97" s="41"/>
      <c r="ED97" s="41"/>
      <c r="EE97" s="41"/>
      <c r="EF97" s="41"/>
      <c r="EG97" s="41"/>
      <c r="EH97" s="41"/>
      <c r="EI97" s="41"/>
      <c r="EJ97" s="41"/>
      <c r="EK97" s="41"/>
      <c r="EL97" s="41"/>
      <c r="EM97" s="41"/>
      <c r="EN97" s="41"/>
      <c r="EO97" s="41"/>
      <c r="EP97" s="41"/>
      <c r="EQ97" s="41"/>
      <c r="ER97" s="41"/>
      <c r="ES97" s="41"/>
      <c r="ET97" s="41"/>
      <c r="EU97" s="41"/>
      <c r="EV97" s="41"/>
      <c r="EW97" s="41"/>
      <c r="EX97" s="41"/>
      <c r="EY97" s="41"/>
      <c r="EZ97" s="41"/>
      <c r="FA97" s="41"/>
      <c r="FB97" s="41"/>
      <c r="FC97" s="41"/>
      <c r="FD97" s="41"/>
      <c r="FE97" s="41"/>
      <c r="FF97" s="41"/>
      <c r="FG97" s="41"/>
      <c r="FH97" s="41"/>
      <c r="FI97" s="41"/>
      <c r="FJ97" s="41"/>
      <c r="FK97" s="41"/>
      <c r="FL97" s="41"/>
      <c r="FM97" s="41"/>
      <c r="FN97" s="41"/>
      <c r="FO97" s="41"/>
      <c r="FP97" s="41"/>
      <c r="FQ97" s="41"/>
      <c r="FR97" s="41"/>
      <c r="FS97" s="41"/>
      <c r="FT97" s="41"/>
      <c r="FU97" s="41"/>
      <c r="FV97" s="41"/>
      <c r="FW97" s="41"/>
      <c r="FX97" s="41"/>
      <c r="FY97" s="41"/>
      <c r="FZ97" s="41"/>
      <c r="GA97" s="41"/>
      <c r="GB97" s="41"/>
      <c r="GC97" s="41"/>
      <c r="GD97" s="41"/>
      <c r="GE97" s="41"/>
      <c r="GF97" s="41"/>
      <c r="GG97" s="41"/>
      <c r="GH97" s="41"/>
      <c r="GI97" s="41"/>
      <c r="GJ97" s="41"/>
      <c r="GK97" s="41"/>
      <c r="GL97" s="41"/>
      <c r="GM97" s="41"/>
      <c r="GN97" s="41"/>
      <c r="GO97" s="41"/>
      <c r="GP97" s="41"/>
      <c r="GQ97" s="41"/>
      <c r="GR97" s="41"/>
      <c r="GS97" s="41"/>
      <c r="GT97" s="41"/>
      <c r="GU97" s="41"/>
      <c r="GV97" s="41"/>
      <c r="GW97" s="41"/>
      <c r="GX97" s="41"/>
      <c r="GY97" s="41"/>
      <c r="GZ97" s="41"/>
      <c r="HA97" s="41"/>
      <c r="HB97" s="41"/>
      <c r="HC97" s="41"/>
      <c r="HD97" s="41"/>
      <c r="HE97" s="41"/>
      <c r="HF97" s="41"/>
      <c r="HG97" s="41"/>
      <c r="HH97" s="41"/>
      <c r="HI97" s="41"/>
      <c r="HJ97" s="41"/>
      <c r="HK97" s="41"/>
      <c r="HL97" s="41"/>
      <c r="HM97" s="41"/>
      <c r="HN97" s="41"/>
      <c r="HO97" s="41"/>
      <c r="HP97" s="41"/>
      <c r="HQ97" s="41"/>
      <c r="HR97" s="41"/>
      <c r="HS97" s="41"/>
      <c r="HT97" s="41"/>
      <c r="HU97" s="41"/>
      <c r="HV97" s="41"/>
      <c r="HW97" s="41"/>
      <c r="HX97" s="41"/>
      <c r="HY97" s="41"/>
      <c r="HZ97" s="41"/>
      <c r="IA97" s="41"/>
      <c r="IB97" s="41"/>
      <c r="IC97" s="41"/>
      <c r="ID97" s="41"/>
      <c r="IE97" s="41"/>
      <c r="IF97" s="41"/>
      <c r="IG97" s="41"/>
      <c r="IH97" s="41"/>
      <c r="II97" s="41"/>
      <c r="IJ97" s="41"/>
      <c r="IK97" s="41"/>
      <c r="IL97" s="41"/>
      <c r="IM97" s="41"/>
      <c r="IN97" s="41"/>
      <c r="IO97" s="41"/>
      <c r="IP97" s="41"/>
      <c r="IQ97" s="41"/>
      <c r="IR97" s="41"/>
      <c r="IS97" s="41"/>
      <c r="IT97" s="41"/>
      <c r="IU97" s="41"/>
    </row>
    <row r="98" spans="20:255" x14ac:dyDescent="0.2">
      <c r="T98" s="13"/>
    </row>
    <row r="99" spans="20:255" x14ac:dyDescent="0.2">
      <c r="T99" s="13"/>
      <c r="BP99" s="41"/>
      <c r="BQ99" s="41"/>
      <c r="BR99" s="41"/>
      <c r="BS99" s="41"/>
      <c r="BU99" s="41"/>
      <c r="BV99" s="41"/>
      <c r="BW99" s="41"/>
      <c r="BX99" s="41"/>
      <c r="BY99" s="41"/>
      <c r="BZ99" s="41"/>
      <c r="CA99" s="41"/>
      <c r="CB99" s="41"/>
      <c r="CC99" s="41"/>
      <c r="CD99" s="41"/>
      <c r="CE99" s="41"/>
      <c r="CF99" s="41"/>
      <c r="CG99" s="41"/>
      <c r="CH99" s="41"/>
      <c r="CI99" s="41"/>
      <c r="CJ99" s="41"/>
      <c r="CK99" s="41"/>
      <c r="CL99" s="41"/>
      <c r="CM99" s="41"/>
      <c r="CN99" s="41"/>
      <c r="CO99" s="41"/>
      <c r="CP99" s="41"/>
      <c r="CQ99" s="41"/>
      <c r="CR99" s="41"/>
      <c r="CS99" s="41"/>
      <c r="CT99" s="41"/>
      <c r="CU99" s="41"/>
      <c r="CV99" s="41"/>
      <c r="CW99" s="41"/>
      <c r="CX99" s="41"/>
      <c r="CY99" s="41"/>
      <c r="CZ99" s="41"/>
      <c r="DA99" s="41"/>
      <c r="DB99" s="41"/>
      <c r="DC99" s="41"/>
      <c r="DD99" s="41"/>
      <c r="DE99" s="41"/>
      <c r="DF99" s="41"/>
      <c r="DG99" s="41"/>
      <c r="DH99" s="41"/>
      <c r="DI99" s="41"/>
      <c r="DJ99" s="41"/>
      <c r="DK99" s="41"/>
      <c r="DL99" s="41"/>
      <c r="DM99" s="41"/>
      <c r="DN99" s="41"/>
      <c r="DO99" s="41"/>
      <c r="DP99" s="41"/>
      <c r="DQ99" s="41"/>
      <c r="DR99" s="41"/>
      <c r="DS99" s="41"/>
      <c r="DT99" s="41"/>
      <c r="DU99" s="41"/>
      <c r="DV99" s="41"/>
      <c r="DW99" s="41"/>
      <c r="DX99" s="41"/>
      <c r="DY99" s="41"/>
      <c r="DZ99" s="41"/>
      <c r="EA99" s="41"/>
      <c r="EB99" s="41"/>
      <c r="EC99" s="41"/>
      <c r="ED99" s="41"/>
      <c r="EE99" s="41"/>
      <c r="EF99" s="41"/>
      <c r="EG99" s="41"/>
      <c r="EH99" s="41"/>
      <c r="EI99" s="41"/>
      <c r="EJ99" s="41"/>
      <c r="EK99" s="41"/>
      <c r="EL99" s="41"/>
      <c r="EM99" s="41"/>
      <c r="EN99" s="41"/>
      <c r="EO99" s="41"/>
      <c r="EP99" s="41"/>
      <c r="EQ99" s="41"/>
      <c r="ER99" s="41"/>
      <c r="ES99" s="41"/>
      <c r="ET99" s="41"/>
      <c r="EU99" s="41"/>
      <c r="EV99" s="41"/>
      <c r="EW99" s="41"/>
      <c r="EX99" s="41"/>
      <c r="EY99" s="41"/>
      <c r="EZ99" s="41"/>
      <c r="FA99" s="41"/>
      <c r="FB99" s="41"/>
      <c r="FC99" s="41"/>
      <c r="FD99" s="41"/>
      <c r="FE99" s="41"/>
      <c r="FF99" s="41"/>
      <c r="FG99" s="41"/>
      <c r="FH99" s="41"/>
      <c r="FI99" s="41"/>
      <c r="FJ99" s="41"/>
      <c r="FK99" s="41"/>
      <c r="FL99" s="41"/>
      <c r="FM99" s="41"/>
      <c r="FN99" s="41"/>
      <c r="FO99" s="41"/>
      <c r="FP99" s="41"/>
      <c r="FQ99" s="41"/>
      <c r="FR99" s="41"/>
      <c r="FS99" s="41"/>
      <c r="FT99" s="41"/>
      <c r="FU99" s="41"/>
      <c r="FV99" s="41"/>
      <c r="FW99" s="41"/>
      <c r="FX99" s="41"/>
      <c r="FY99" s="41"/>
      <c r="FZ99" s="41"/>
      <c r="GA99" s="41"/>
      <c r="GB99" s="41"/>
      <c r="GC99" s="41"/>
      <c r="GD99" s="41"/>
      <c r="GE99" s="41"/>
      <c r="GF99" s="41"/>
      <c r="GG99" s="41"/>
      <c r="GH99" s="41"/>
      <c r="GI99" s="41"/>
      <c r="GJ99" s="41"/>
      <c r="GK99" s="41"/>
      <c r="GL99" s="41"/>
      <c r="GM99" s="41"/>
      <c r="GN99" s="41"/>
      <c r="GO99" s="41"/>
      <c r="GP99" s="41"/>
      <c r="GQ99" s="41"/>
      <c r="GR99" s="41"/>
      <c r="GS99" s="41"/>
      <c r="GT99" s="41"/>
      <c r="GU99" s="41"/>
      <c r="GV99" s="41"/>
      <c r="GW99" s="41"/>
      <c r="GX99" s="41"/>
      <c r="GY99" s="41"/>
      <c r="GZ99" s="41"/>
      <c r="HA99" s="41"/>
      <c r="HB99" s="41"/>
      <c r="HC99" s="41"/>
      <c r="HD99" s="41"/>
      <c r="HE99" s="41"/>
      <c r="HF99" s="41"/>
      <c r="HG99" s="41"/>
      <c r="HH99" s="41"/>
      <c r="HI99" s="41"/>
      <c r="HJ99" s="41"/>
      <c r="HK99" s="41"/>
      <c r="HL99" s="41"/>
      <c r="HM99" s="41"/>
      <c r="HN99" s="41"/>
      <c r="HO99" s="41"/>
      <c r="HP99" s="41"/>
      <c r="HQ99" s="41"/>
      <c r="HR99" s="41"/>
      <c r="HS99" s="41"/>
      <c r="HT99" s="41"/>
      <c r="HU99" s="41"/>
      <c r="HV99" s="41"/>
      <c r="HW99" s="41"/>
      <c r="HX99" s="41"/>
      <c r="HY99" s="41"/>
      <c r="HZ99" s="41"/>
      <c r="IA99" s="41"/>
      <c r="IB99" s="41"/>
      <c r="IC99" s="41"/>
      <c r="ID99" s="41"/>
      <c r="IE99" s="41"/>
      <c r="IF99" s="41"/>
      <c r="IG99" s="41"/>
      <c r="IH99" s="41"/>
      <c r="II99" s="41"/>
      <c r="IJ99" s="41"/>
      <c r="IK99" s="41"/>
      <c r="IL99" s="41"/>
      <c r="IM99" s="41"/>
      <c r="IN99" s="41"/>
      <c r="IO99" s="41"/>
      <c r="IP99" s="41"/>
      <c r="IQ99" s="41"/>
      <c r="IR99" s="41"/>
      <c r="IS99" s="41"/>
      <c r="IT99" s="41"/>
      <c r="IU99" s="41"/>
    </row>
    <row r="100" spans="20:255" x14ac:dyDescent="0.2">
      <c r="T100" s="13"/>
    </row>
    <row r="101" spans="20:255" x14ac:dyDescent="0.2">
      <c r="T101" s="13"/>
      <c r="BP101" s="41"/>
      <c r="BQ101" s="41"/>
      <c r="BR101" s="41"/>
      <c r="BS101" s="41"/>
      <c r="BU101" s="41"/>
      <c r="BV101" s="41"/>
      <c r="BW101" s="41"/>
      <c r="BX101" s="41"/>
      <c r="BY101" s="41"/>
      <c r="BZ101" s="41"/>
      <c r="CA101" s="41"/>
      <c r="CB101" s="41"/>
      <c r="CC101" s="41"/>
      <c r="CD101" s="41"/>
      <c r="CE101" s="41"/>
      <c r="CF101" s="41"/>
      <c r="CG101" s="41"/>
      <c r="CH101" s="41"/>
      <c r="CI101" s="41"/>
      <c r="CJ101" s="41"/>
      <c r="CK101" s="41"/>
      <c r="CL101" s="41"/>
      <c r="CM101" s="41"/>
      <c r="CN101" s="41"/>
      <c r="CO101" s="41"/>
      <c r="CP101" s="41"/>
      <c r="CQ101" s="41"/>
      <c r="CR101" s="41"/>
      <c r="CS101" s="41"/>
      <c r="CT101" s="41"/>
      <c r="CU101" s="41"/>
      <c r="CV101" s="41"/>
      <c r="CW101" s="41"/>
      <c r="CX101" s="41"/>
      <c r="CY101" s="41"/>
      <c r="CZ101" s="41"/>
      <c r="DA101" s="41"/>
      <c r="DB101" s="41"/>
      <c r="DC101" s="41"/>
      <c r="DD101" s="41"/>
      <c r="DE101" s="41"/>
      <c r="DF101" s="41"/>
      <c r="DG101" s="41"/>
      <c r="DH101" s="41"/>
      <c r="DI101" s="41"/>
      <c r="DJ101" s="41"/>
      <c r="DK101" s="41"/>
      <c r="DL101" s="41"/>
      <c r="DM101" s="41"/>
      <c r="DN101" s="41"/>
      <c r="DO101" s="41"/>
      <c r="DP101" s="41"/>
      <c r="DQ101" s="41"/>
      <c r="DR101" s="41"/>
      <c r="DS101" s="41"/>
      <c r="DT101" s="41"/>
      <c r="DU101" s="41"/>
      <c r="DV101" s="41"/>
      <c r="DW101" s="41"/>
      <c r="DX101" s="41"/>
      <c r="DY101" s="41"/>
      <c r="DZ101" s="41"/>
      <c r="EA101" s="41"/>
      <c r="EB101" s="41"/>
      <c r="EC101" s="41"/>
      <c r="ED101" s="41"/>
      <c r="EE101" s="41"/>
      <c r="EF101" s="41"/>
      <c r="EG101" s="41"/>
      <c r="EH101" s="41"/>
      <c r="EI101" s="41"/>
      <c r="EJ101" s="41"/>
      <c r="EK101" s="41"/>
      <c r="EL101" s="41"/>
      <c r="EM101" s="41"/>
      <c r="EN101" s="41"/>
      <c r="EO101" s="41"/>
      <c r="EP101" s="41"/>
      <c r="EQ101" s="41"/>
      <c r="ER101" s="41"/>
      <c r="ES101" s="41"/>
      <c r="ET101" s="41"/>
      <c r="EU101" s="41"/>
      <c r="EV101" s="41"/>
      <c r="EW101" s="41"/>
      <c r="EX101" s="41"/>
      <c r="EY101" s="41"/>
      <c r="EZ101" s="41"/>
      <c r="FA101" s="41"/>
      <c r="FB101" s="41"/>
      <c r="FC101" s="41"/>
      <c r="FD101" s="41"/>
      <c r="FE101" s="41"/>
      <c r="FF101" s="41"/>
      <c r="FG101" s="41"/>
      <c r="FH101" s="41"/>
      <c r="FI101" s="41"/>
      <c r="FJ101" s="41"/>
      <c r="FK101" s="41"/>
      <c r="FL101" s="41"/>
      <c r="FM101" s="41"/>
      <c r="FN101" s="41"/>
      <c r="FO101" s="41"/>
      <c r="FP101" s="41"/>
      <c r="FQ101" s="41"/>
      <c r="FR101" s="41"/>
      <c r="FS101" s="41"/>
      <c r="FT101" s="41"/>
      <c r="FU101" s="41"/>
      <c r="FV101" s="41"/>
      <c r="FW101" s="41"/>
      <c r="FX101" s="41"/>
      <c r="FY101" s="41"/>
      <c r="FZ101" s="41"/>
      <c r="GA101" s="41"/>
      <c r="GB101" s="41"/>
      <c r="GC101" s="41"/>
      <c r="GD101" s="41"/>
      <c r="GE101" s="41"/>
      <c r="GF101" s="41"/>
      <c r="GG101" s="41"/>
      <c r="GH101" s="41"/>
      <c r="GI101" s="41"/>
      <c r="GJ101" s="41"/>
      <c r="GK101" s="41"/>
      <c r="GL101" s="41"/>
      <c r="GM101" s="41"/>
      <c r="GN101" s="41"/>
      <c r="GO101" s="41"/>
      <c r="GP101" s="41"/>
      <c r="GQ101" s="41"/>
      <c r="GR101" s="41"/>
      <c r="GS101" s="41"/>
      <c r="GT101" s="41"/>
      <c r="GU101" s="41"/>
      <c r="GV101" s="41"/>
      <c r="GW101" s="41"/>
      <c r="GX101" s="41"/>
      <c r="GY101" s="41"/>
      <c r="GZ101" s="41"/>
      <c r="HA101" s="41"/>
      <c r="HB101" s="41"/>
      <c r="HC101" s="41"/>
      <c r="HD101" s="41"/>
      <c r="HE101" s="41"/>
      <c r="HF101" s="41"/>
      <c r="HG101" s="41"/>
      <c r="HH101" s="41"/>
      <c r="HI101" s="41"/>
      <c r="HJ101" s="41"/>
      <c r="HK101" s="41"/>
      <c r="HL101" s="41"/>
      <c r="HM101" s="41"/>
      <c r="HN101" s="41"/>
      <c r="HO101" s="41"/>
      <c r="HP101" s="41"/>
      <c r="HQ101" s="41"/>
      <c r="HR101" s="41"/>
      <c r="HS101" s="41"/>
      <c r="HT101" s="41"/>
      <c r="HU101" s="41"/>
      <c r="HV101" s="41"/>
      <c r="HW101" s="41"/>
      <c r="HX101" s="41"/>
      <c r="HY101" s="41"/>
      <c r="HZ101" s="41"/>
      <c r="IA101" s="41"/>
      <c r="IB101" s="41"/>
      <c r="IC101" s="41"/>
      <c r="ID101" s="41"/>
      <c r="IE101" s="41"/>
      <c r="IF101" s="41"/>
      <c r="IG101" s="41"/>
      <c r="IH101" s="41"/>
      <c r="II101" s="41"/>
      <c r="IJ101" s="41"/>
      <c r="IK101" s="41"/>
      <c r="IL101" s="41"/>
      <c r="IM101" s="41"/>
      <c r="IN101" s="41"/>
      <c r="IO101" s="41"/>
      <c r="IP101" s="41"/>
      <c r="IQ101" s="41"/>
      <c r="IR101" s="41"/>
      <c r="IS101" s="41"/>
      <c r="IT101" s="41"/>
      <c r="IU101" s="41"/>
    </row>
    <row r="102" spans="20:255" x14ac:dyDescent="0.2">
      <c r="T102" s="13"/>
    </row>
    <row r="103" spans="20:255" x14ac:dyDescent="0.2">
      <c r="T103" s="13"/>
      <c r="BP103" s="41"/>
      <c r="BQ103" s="41"/>
      <c r="BR103" s="41"/>
      <c r="BS103" s="41"/>
      <c r="BU103" s="41"/>
      <c r="BV103" s="41"/>
      <c r="BW103" s="41"/>
      <c r="BX103" s="41"/>
      <c r="BY103" s="41"/>
      <c r="BZ103" s="41"/>
      <c r="CA103" s="41"/>
      <c r="CB103" s="41"/>
      <c r="CC103" s="41"/>
      <c r="CD103" s="41"/>
      <c r="CE103" s="41"/>
      <c r="CF103" s="41"/>
      <c r="CG103" s="41"/>
      <c r="CH103" s="41"/>
      <c r="CI103" s="41"/>
      <c r="CJ103" s="41"/>
      <c r="CK103" s="41"/>
      <c r="CL103" s="41"/>
      <c r="CM103" s="41"/>
      <c r="CN103" s="41"/>
      <c r="CO103" s="41"/>
      <c r="CP103" s="41"/>
      <c r="CQ103" s="41"/>
      <c r="CR103" s="41"/>
      <c r="CS103" s="41"/>
      <c r="CT103" s="41"/>
      <c r="CU103" s="41"/>
      <c r="CV103" s="41"/>
      <c r="CW103" s="41"/>
      <c r="CX103" s="41"/>
      <c r="CY103" s="41"/>
      <c r="CZ103" s="41"/>
      <c r="DA103" s="41"/>
      <c r="DB103" s="41"/>
      <c r="DC103" s="41"/>
      <c r="DD103" s="41"/>
      <c r="DE103" s="41"/>
      <c r="DF103" s="41"/>
      <c r="DG103" s="41"/>
      <c r="DH103" s="41"/>
      <c r="DI103" s="41"/>
      <c r="DJ103" s="41"/>
      <c r="DK103" s="41"/>
      <c r="DL103" s="41"/>
      <c r="DM103" s="41"/>
      <c r="DN103" s="41"/>
      <c r="DO103" s="41"/>
      <c r="DP103" s="41"/>
      <c r="DQ103" s="41"/>
      <c r="DR103" s="41"/>
      <c r="DS103" s="41"/>
      <c r="DT103" s="41"/>
      <c r="DU103" s="41"/>
      <c r="DV103" s="41"/>
      <c r="DW103" s="41"/>
      <c r="DX103" s="41"/>
      <c r="DY103" s="41"/>
      <c r="DZ103" s="41"/>
      <c r="EA103" s="41"/>
      <c r="EB103" s="41"/>
      <c r="EC103" s="41"/>
      <c r="ED103" s="41"/>
      <c r="EE103" s="41"/>
      <c r="EF103" s="41"/>
      <c r="EG103" s="41"/>
      <c r="EH103" s="41"/>
      <c r="EI103" s="41"/>
      <c r="EJ103" s="41"/>
      <c r="EK103" s="41"/>
      <c r="EL103" s="41"/>
      <c r="EM103" s="41"/>
      <c r="EN103" s="41"/>
      <c r="EO103" s="41"/>
      <c r="EP103" s="41"/>
      <c r="EQ103" s="41"/>
      <c r="ER103" s="41"/>
      <c r="ES103" s="41"/>
      <c r="ET103" s="41"/>
      <c r="EU103" s="41"/>
      <c r="EV103" s="41"/>
      <c r="EW103" s="41"/>
      <c r="EX103" s="41"/>
      <c r="EY103" s="41"/>
      <c r="EZ103" s="41"/>
      <c r="FA103" s="41"/>
      <c r="FB103" s="41"/>
      <c r="FC103" s="41"/>
      <c r="FD103" s="41"/>
      <c r="FE103" s="41"/>
      <c r="FF103" s="41"/>
      <c r="FG103" s="41"/>
      <c r="FH103" s="41"/>
      <c r="FI103" s="41"/>
      <c r="FJ103" s="41"/>
      <c r="FK103" s="41"/>
      <c r="FL103" s="41"/>
      <c r="FM103" s="41"/>
      <c r="FN103" s="41"/>
      <c r="FO103" s="41"/>
      <c r="FP103" s="41"/>
      <c r="FQ103" s="41"/>
      <c r="FR103" s="41"/>
      <c r="FS103" s="41"/>
      <c r="FT103" s="41"/>
      <c r="FU103" s="41"/>
      <c r="FV103" s="41"/>
      <c r="FW103" s="41"/>
      <c r="FX103" s="41"/>
      <c r="FY103" s="41"/>
      <c r="FZ103" s="41"/>
      <c r="GA103" s="41"/>
      <c r="GB103" s="41"/>
      <c r="GC103" s="41"/>
      <c r="GD103" s="41"/>
      <c r="GE103" s="41"/>
      <c r="GF103" s="41"/>
      <c r="GG103" s="41"/>
      <c r="GH103" s="41"/>
      <c r="GI103" s="41"/>
      <c r="GJ103" s="41"/>
      <c r="GK103" s="41"/>
      <c r="GL103" s="41"/>
      <c r="GM103" s="41"/>
      <c r="GN103" s="41"/>
      <c r="GO103" s="41"/>
      <c r="GP103" s="41"/>
      <c r="GQ103" s="41"/>
      <c r="GR103" s="41"/>
      <c r="GS103" s="41"/>
      <c r="GT103" s="41"/>
      <c r="GU103" s="41"/>
      <c r="GV103" s="41"/>
      <c r="GW103" s="41"/>
      <c r="GX103" s="41"/>
      <c r="GY103" s="41"/>
      <c r="GZ103" s="41"/>
      <c r="HA103" s="41"/>
      <c r="HB103" s="41"/>
      <c r="HC103" s="41"/>
      <c r="HD103" s="41"/>
      <c r="HE103" s="41"/>
      <c r="HF103" s="41"/>
      <c r="HG103" s="41"/>
      <c r="HH103" s="41"/>
      <c r="HI103" s="41"/>
      <c r="HJ103" s="41"/>
      <c r="HK103" s="41"/>
      <c r="HL103" s="41"/>
      <c r="HM103" s="41"/>
      <c r="HN103" s="41"/>
      <c r="HO103" s="41"/>
      <c r="HP103" s="41"/>
      <c r="HQ103" s="41"/>
      <c r="HR103" s="41"/>
      <c r="HS103" s="41"/>
      <c r="HT103" s="41"/>
      <c r="HU103" s="41"/>
      <c r="HV103" s="41"/>
      <c r="HW103" s="41"/>
      <c r="HX103" s="41"/>
      <c r="HY103" s="41"/>
      <c r="HZ103" s="41"/>
      <c r="IA103" s="41"/>
      <c r="IB103" s="41"/>
      <c r="IC103" s="41"/>
      <c r="ID103" s="41"/>
      <c r="IE103" s="41"/>
      <c r="IF103" s="41"/>
      <c r="IG103" s="41"/>
      <c r="IH103" s="41"/>
      <c r="II103" s="41"/>
      <c r="IJ103" s="41"/>
      <c r="IK103" s="41"/>
      <c r="IL103" s="41"/>
      <c r="IM103" s="41"/>
      <c r="IN103" s="41"/>
      <c r="IO103" s="41"/>
      <c r="IP103" s="41"/>
      <c r="IQ103" s="41"/>
      <c r="IR103" s="41"/>
      <c r="IS103" s="41"/>
      <c r="IT103" s="41"/>
      <c r="IU103" s="41"/>
    </row>
    <row r="104" spans="20:255" x14ac:dyDescent="0.2">
      <c r="T104" s="13"/>
    </row>
    <row r="105" spans="20:255" x14ac:dyDescent="0.2">
      <c r="T105" s="13"/>
      <c r="BP105" s="41"/>
      <c r="BQ105" s="41"/>
      <c r="BR105" s="41"/>
      <c r="BS105" s="41"/>
      <c r="BU105" s="41"/>
      <c r="BV105" s="41"/>
      <c r="BW105" s="41"/>
      <c r="BX105" s="41"/>
      <c r="BY105" s="41"/>
      <c r="BZ105" s="41"/>
      <c r="CA105" s="41"/>
      <c r="CB105" s="41"/>
      <c r="CC105" s="41"/>
      <c r="CD105" s="41"/>
      <c r="CE105" s="41"/>
      <c r="CF105" s="41"/>
      <c r="CG105" s="41"/>
      <c r="CH105" s="41"/>
      <c r="CI105" s="41"/>
      <c r="CJ105" s="41"/>
      <c r="CK105" s="41"/>
      <c r="CL105" s="41"/>
      <c r="CM105" s="41"/>
      <c r="CN105" s="41"/>
      <c r="CO105" s="41"/>
      <c r="CP105" s="41"/>
      <c r="CQ105" s="41"/>
      <c r="CR105" s="41"/>
      <c r="CS105" s="41"/>
      <c r="CT105" s="41"/>
      <c r="CU105" s="41"/>
      <c r="CV105" s="41"/>
      <c r="CW105" s="41"/>
      <c r="CX105" s="41"/>
      <c r="CY105" s="41"/>
      <c r="CZ105" s="41"/>
      <c r="DA105" s="41"/>
      <c r="DB105" s="41"/>
      <c r="DC105" s="41"/>
      <c r="DD105" s="41"/>
      <c r="DE105" s="41"/>
      <c r="DF105" s="41"/>
      <c r="DG105" s="41"/>
      <c r="DH105" s="41"/>
      <c r="DI105" s="41"/>
      <c r="DJ105" s="41"/>
      <c r="DK105" s="41"/>
      <c r="DL105" s="41"/>
      <c r="DM105" s="41"/>
      <c r="DN105" s="41"/>
      <c r="DO105" s="41"/>
      <c r="DP105" s="41"/>
      <c r="DQ105" s="41"/>
      <c r="DR105" s="41"/>
      <c r="DS105" s="41"/>
      <c r="DT105" s="41"/>
      <c r="DU105" s="41"/>
      <c r="DV105" s="41"/>
      <c r="DW105" s="41"/>
      <c r="DX105" s="41"/>
      <c r="DY105" s="41"/>
      <c r="DZ105" s="41"/>
      <c r="EA105" s="41"/>
      <c r="EB105" s="41"/>
      <c r="EC105" s="41"/>
      <c r="ED105" s="41"/>
      <c r="EE105" s="41"/>
      <c r="EF105" s="41"/>
      <c r="EG105" s="41"/>
      <c r="EH105" s="41"/>
      <c r="EI105" s="41"/>
      <c r="EJ105" s="41"/>
      <c r="EK105" s="41"/>
      <c r="EL105" s="41"/>
      <c r="EM105" s="41"/>
      <c r="EN105" s="41"/>
      <c r="EO105" s="41"/>
      <c r="EP105" s="41"/>
      <c r="EQ105" s="41"/>
      <c r="ER105" s="41"/>
      <c r="ES105" s="41"/>
      <c r="ET105" s="41"/>
      <c r="EU105" s="41"/>
      <c r="EV105" s="41"/>
      <c r="EW105" s="41"/>
      <c r="EX105" s="41"/>
      <c r="EY105" s="41"/>
      <c r="EZ105" s="41"/>
      <c r="FA105" s="41"/>
      <c r="FB105" s="41"/>
      <c r="FC105" s="41"/>
      <c r="FD105" s="41"/>
      <c r="FE105" s="41"/>
      <c r="FF105" s="41"/>
      <c r="FG105" s="41"/>
      <c r="FH105" s="41"/>
      <c r="FI105" s="41"/>
      <c r="FJ105" s="41"/>
      <c r="FK105" s="41"/>
      <c r="FL105" s="41"/>
      <c r="FM105" s="41"/>
      <c r="FN105" s="41"/>
      <c r="FO105" s="41"/>
      <c r="FP105" s="41"/>
      <c r="FQ105" s="41"/>
      <c r="FR105" s="41"/>
      <c r="FS105" s="41"/>
      <c r="FT105" s="41"/>
      <c r="FU105" s="41"/>
      <c r="FV105" s="41"/>
      <c r="FW105" s="41"/>
      <c r="FX105" s="41"/>
      <c r="FY105" s="41"/>
      <c r="FZ105" s="41"/>
      <c r="GA105" s="41"/>
      <c r="GB105" s="41"/>
      <c r="GC105" s="41"/>
      <c r="GD105" s="41"/>
      <c r="GE105" s="41"/>
      <c r="GF105" s="41"/>
      <c r="GG105" s="41"/>
      <c r="GH105" s="41"/>
      <c r="GI105" s="41"/>
      <c r="GJ105" s="41"/>
      <c r="GK105" s="41"/>
      <c r="GL105" s="41"/>
      <c r="GM105" s="41"/>
      <c r="GN105" s="41"/>
      <c r="GO105" s="41"/>
      <c r="GP105" s="41"/>
      <c r="GQ105" s="41"/>
      <c r="GR105" s="41"/>
      <c r="GS105" s="41"/>
      <c r="GT105" s="41"/>
      <c r="GU105" s="41"/>
      <c r="GV105" s="41"/>
      <c r="GW105" s="41"/>
      <c r="GX105" s="41"/>
      <c r="GY105" s="41"/>
      <c r="GZ105" s="41"/>
      <c r="HA105" s="41"/>
      <c r="HB105" s="41"/>
      <c r="HC105" s="41"/>
      <c r="HD105" s="41"/>
      <c r="HE105" s="41"/>
      <c r="HF105" s="41"/>
      <c r="HG105" s="41"/>
      <c r="HH105" s="41"/>
      <c r="HI105" s="41"/>
      <c r="HJ105" s="41"/>
      <c r="HK105" s="41"/>
      <c r="HL105" s="41"/>
      <c r="HM105" s="41"/>
      <c r="HN105" s="41"/>
      <c r="HO105" s="41"/>
      <c r="HP105" s="41"/>
      <c r="HQ105" s="41"/>
      <c r="HR105" s="41"/>
      <c r="HS105" s="41"/>
      <c r="HT105" s="41"/>
      <c r="HU105" s="41"/>
      <c r="HV105" s="41"/>
      <c r="HW105" s="41"/>
      <c r="HX105" s="41"/>
      <c r="HY105" s="41"/>
      <c r="HZ105" s="41"/>
      <c r="IA105" s="41"/>
      <c r="IB105" s="41"/>
      <c r="IC105" s="41"/>
      <c r="ID105" s="41"/>
      <c r="IE105" s="41"/>
      <c r="IF105" s="41"/>
      <c r="IG105" s="41"/>
      <c r="IH105" s="41"/>
      <c r="II105" s="41"/>
      <c r="IJ105" s="41"/>
      <c r="IK105" s="41"/>
      <c r="IL105" s="41"/>
      <c r="IM105" s="41"/>
      <c r="IN105" s="41"/>
      <c r="IO105" s="41"/>
      <c r="IP105" s="41"/>
      <c r="IQ105" s="41"/>
      <c r="IR105" s="41"/>
      <c r="IS105" s="41"/>
      <c r="IT105" s="41"/>
      <c r="IU105" s="41"/>
    </row>
    <row r="106" spans="20:255" x14ac:dyDescent="0.2">
      <c r="T106" s="13"/>
    </row>
    <row r="107" spans="20:255" x14ac:dyDescent="0.2">
      <c r="T107" s="13"/>
      <c r="BP107" s="41"/>
      <c r="BQ107" s="41"/>
      <c r="BR107" s="41"/>
      <c r="BS107" s="41"/>
      <c r="BU107" s="41"/>
      <c r="BV107" s="41"/>
      <c r="BW107" s="41"/>
      <c r="BX107" s="41"/>
      <c r="BY107" s="41"/>
      <c r="BZ107" s="41"/>
      <c r="CA107" s="41"/>
      <c r="CB107" s="41"/>
      <c r="CC107" s="41"/>
      <c r="CD107" s="41"/>
      <c r="CE107" s="41"/>
      <c r="CF107" s="41"/>
      <c r="CG107" s="41"/>
      <c r="CH107" s="41"/>
      <c r="CI107" s="41"/>
      <c r="CJ107" s="41"/>
      <c r="CK107" s="41"/>
      <c r="CL107" s="41"/>
      <c r="CM107" s="41"/>
      <c r="CN107" s="41"/>
      <c r="CO107" s="41"/>
      <c r="CP107" s="41"/>
      <c r="CQ107" s="41"/>
      <c r="CR107" s="41"/>
      <c r="CS107" s="41"/>
      <c r="CT107" s="41"/>
      <c r="CU107" s="41"/>
      <c r="CV107" s="41"/>
      <c r="CW107" s="41"/>
      <c r="CX107" s="41"/>
      <c r="CY107" s="41"/>
      <c r="CZ107" s="41"/>
      <c r="DA107" s="41"/>
      <c r="DB107" s="41"/>
      <c r="DC107" s="41"/>
      <c r="DD107" s="41"/>
      <c r="DE107" s="41"/>
      <c r="DF107" s="41"/>
      <c r="DG107" s="41"/>
      <c r="DH107" s="41"/>
      <c r="DI107" s="41"/>
      <c r="DJ107" s="41"/>
      <c r="DK107" s="41"/>
      <c r="DL107" s="41"/>
      <c r="DM107" s="41"/>
      <c r="DN107" s="41"/>
      <c r="DO107" s="41"/>
      <c r="DP107" s="41"/>
      <c r="DQ107" s="41"/>
      <c r="DR107" s="41"/>
      <c r="DS107" s="41"/>
      <c r="DT107" s="41"/>
      <c r="DU107" s="41"/>
      <c r="DV107" s="41"/>
      <c r="DW107" s="41"/>
      <c r="DX107" s="41"/>
      <c r="DY107" s="41"/>
      <c r="DZ107" s="41"/>
      <c r="EA107" s="41"/>
      <c r="EB107" s="41"/>
      <c r="EC107" s="41"/>
      <c r="ED107" s="41"/>
      <c r="EE107" s="41"/>
      <c r="EF107" s="41"/>
      <c r="EG107" s="41"/>
      <c r="EH107" s="41"/>
      <c r="EI107" s="41"/>
      <c r="EJ107" s="41"/>
      <c r="EK107" s="41"/>
      <c r="EL107" s="41"/>
      <c r="EM107" s="41"/>
      <c r="EN107" s="41"/>
      <c r="EO107" s="41"/>
      <c r="EP107" s="41"/>
      <c r="EQ107" s="41"/>
      <c r="ER107" s="41"/>
      <c r="ES107" s="41"/>
      <c r="ET107" s="41"/>
      <c r="EU107" s="41"/>
      <c r="EV107" s="41"/>
      <c r="EW107" s="41"/>
      <c r="EX107" s="41"/>
      <c r="EY107" s="41"/>
      <c r="EZ107" s="41"/>
      <c r="FA107" s="41"/>
      <c r="FB107" s="41"/>
      <c r="FC107" s="41"/>
      <c r="FD107" s="41"/>
      <c r="FE107" s="41"/>
      <c r="FF107" s="41"/>
      <c r="FG107" s="41"/>
      <c r="FH107" s="41"/>
      <c r="FI107" s="41"/>
      <c r="FJ107" s="41"/>
      <c r="FK107" s="41"/>
      <c r="FL107" s="41"/>
      <c r="FM107" s="41"/>
      <c r="FN107" s="41"/>
      <c r="FO107" s="41"/>
      <c r="FP107" s="41"/>
      <c r="FQ107" s="41"/>
      <c r="FR107" s="41"/>
      <c r="FS107" s="41"/>
      <c r="FT107" s="41"/>
      <c r="FU107" s="41"/>
      <c r="FV107" s="41"/>
      <c r="FW107" s="41"/>
      <c r="FX107" s="41"/>
      <c r="FY107" s="41"/>
      <c r="FZ107" s="41"/>
      <c r="GA107" s="41"/>
      <c r="GB107" s="41"/>
      <c r="GC107" s="41"/>
      <c r="GD107" s="41"/>
      <c r="GE107" s="41"/>
      <c r="GF107" s="41"/>
      <c r="GG107" s="41"/>
      <c r="GH107" s="41"/>
      <c r="GI107" s="41"/>
      <c r="GJ107" s="41"/>
      <c r="GK107" s="41"/>
      <c r="GL107" s="41"/>
      <c r="GM107" s="41"/>
      <c r="GN107" s="41"/>
      <c r="GO107" s="41"/>
      <c r="GP107" s="41"/>
      <c r="GQ107" s="41"/>
      <c r="GR107" s="41"/>
      <c r="GS107" s="41"/>
      <c r="GT107" s="41"/>
      <c r="GU107" s="41"/>
      <c r="GV107" s="41"/>
      <c r="GW107" s="41"/>
      <c r="GX107" s="41"/>
      <c r="GY107" s="41"/>
      <c r="GZ107" s="41"/>
      <c r="HA107" s="41"/>
      <c r="HB107" s="41"/>
      <c r="HC107" s="41"/>
      <c r="HD107" s="41"/>
      <c r="HE107" s="41"/>
      <c r="HF107" s="41"/>
      <c r="HG107" s="41"/>
      <c r="HH107" s="41"/>
      <c r="HI107" s="41"/>
      <c r="HJ107" s="41"/>
      <c r="HK107" s="41"/>
      <c r="HL107" s="41"/>
      <c r="HM107" s="41"/>
      <c r="HN107" s="41"/>
      <c r="HO107" s="41"/>
      <c r="HP107" s="41"/>
      <c r="HQ107" s="41"/>
      <c r="HR107" s="41"/>
      <c r="HS107" s="41"/>
      <c r="HT107" s="41"/>
      <c r="HU107" s="41"/>
      <c r="HV107" s="41"/>
      <c r="HW107" s="41"/>
      <c r="HX107" s="41"/>
      <c r="HY107" s="41"/>
      <c r="HZ107" s="41"/>
      <c r="IA107" s="41"/>
      <c r="IB107" s="41"/>
      <c r="IC107" s="41"/>
      <c r="ID107" s="41"/>
      <c r="IE107" s="41"/>
      <c r="IF107" s="41"/>
      <c r="IG107" s="41"/>
      <c r="IH107" s="41"/>
      <c r="II107" s="41"/>
      <c r="IJ107" s="41"/>
      <c r="IK107" s="41"/>
      <c r="IL107" s="41"/>
      <c r="IM107" s="41"/>
      <c r="IN107" s="41"/>
      <c r="IO107" s="41"/>
      <c r="IP107" s="41"/>
      <c r="IQ107" s="41"/>
      <c r="IR107" s="41"/>
      <c r="IS107" s="41"/>
      <c r="IT107" s="41"/>
      <c r="IU107" s="41"/>
    </row>
    <row r="108" spans="20:255" x14ac:dyDescent="0.2">
      <c r="T108" s="13"/>
    </row>
    <row r="109" spans="20:255" x14ac:dyDescent="0.2">
      <c r="T109" s="13"/>
      <c r="BP109" s="41"/>
      <c r="BQ109" s="41"/>
      <c r="BR109" s="41"/>
      <c r="BS109" s="41"/>
      <c r="BU109" s="41"/>
      <c r="BV109" s="41"/>
      <c r="BW109" s="41"/>
      <c r="BX109" s="41"/>
      <c r="BY109" s="41"/>
      <c r="BZ109" s="41"/>
      <c r="CA109" s="41"/>
      <c r="CB109" s="41"/>
      <c r="CC109" s="41"/>
      <c r="CD109" s="41"/>
      <c r="CE109" s="41"/>
      <c r="CF109" s="41"/>
      <c r="CG109" s="41"/>
      <c r="CH109" s="41"/>
      <c r="CI109" s="41"/>
      <c r="CJ109" s="41"/>
      <c r="CK109" s="41"/>
      <c r="CL109" s="41"/>
      <c r="CM109" s="41"/>
      <c r="CN109" s="41"/>
      <c r="CO109" s="41"/>
      <c r="CP109" s="41"/>
      <c r="CQ109" s="41"/>
      <c r="CR109" s="41"/>
      <c r="CS109" s="41"/>
      <c r="CT109" s="41"/>
      <c r="CU109" s="41"/>
      <c r="CV109" s="41"/>
      <c r="CW109" s="41"/>
      <c r="CX109" s="41"/>
      <c r="CY109" s="41"/>
      <c r="CZ109" s="41"/>
      <c r="DA109" s="41"/>
      <c r="DB109" s="41"/>
      <c r="DC109" s="41"/>
      <c r="DD109" s="41"/>
      <c r="DE109" s="41"/>
      <c r="DF109" s="41"/>
      <c r="DG109" s="41"/>
      <c r="DH109" s="41"/>
      <c r="DI109" s="41"/>
      <c r="DJ109" s="41"/>
      <c r="DK109" s="41"/>
      <c r="DL109" s="41"/>
      <c r="DM109" s="41"/>
      <c r="DN109" s="41"/>
      <c r="DO109" s="41"/>
      <c r="DP109" s="41"/>
      <c r="DQ109" s="41"/>
      <c r="DR109" s="41"/>
      <c r="DS109" s="41"/>
      <c r="DT109" s="41"/>
      <c r="DU109" s="41"/>
      <c r="DV109" s="41"/>
      <c r="DW109" s="41"/>
      <c r="DX109" s="41"/>
      <c r="DY109" s="41"/>
      <c r="DZ109" s="41"/>
      <c r="EA109" s="41"/>
      <c r="EB109" s="41"/>
      <c r="EC109" s="41"/>
      <c r="ED109" s="41"/>
      <c r="EE109" s="41"/>
      <c r="EF109" s="41"/>
      <c r="EG109" s="41"/>
      <c r="EH109" s="41"/>
      <c r="EI109" s="41"/>
      <c r="EJ109" s="41"/>
      <c r="EK109" s="41"/>
      <c r="EL109" s="41"/>
      <c r="EM109" s="41"/>
      <c r="EN109" s="41"/>
      <c r="EO109" s="41"/>
      <c r="EP109" s="41"/>
      <c r="EQ109" s="41"/>
      <c r="ER109" s="41"/>
      <c r="ES109" s="41"/>
      <c r="ET109" s="41"/>
      <c r="EU109" s="41"/>
      <c r="EV109" s="41"/>
      <c r="EW109" s="41"/>
      <c r="EX109" s="41"/>
      <c r="EY109" s="41"/>
      <c r="EZ109" s="41"/>
      <c r="FA109" s="41"/>
      <c r="FB109" s="41"/>
      <c r="FC109" s="41"/>
      <c r="FD109" s="41"/>
      <c r="FE109" s="41"/>
      <c r="FF109" s="41"/>
      <c r="FG109" s="41"/>
      <c r="FH109" s="41"/>
      <c r="FI109" s="41"/>
      <c r="FJ109" s="41"/>
      <c r="FK109" s="41"/>
      <c r="FL109" s="41"/>
      <c r="FM109" s="41"/>
      <c r="FN109" s="41"/>
      <c r="FO109" s="41"/>
      <c r="FP109" s="41"/>
      <c r="FQ109" s="41"/>
      <c r="FR109" s="41"/>
      <c r="FS109" s="41"/>
      <c r="FT109" s="41"/>
      <c r="FU109" s="41"/>
      <c r="FV109" s="41"/>
      <c r="FW109" s="41"/>
      <c r="FX109" s="41"/>
      <c r="FY109" s="41"/>
      <c r="FZ109" s="41"/>
      <c r="GA109" s="41"/>
      <c r="GB109" s="41"/>
      <c r="GC109" s="41"/>
      <c r="GD109" s="41"/>
      <c r="GE109" s="41"/>
      <c r="GF109" s="41"/>
      <c r="GG109" s="41"/>
      <c r="GH109" s="41"/>
      <c r="GI109" s="41"/>
      <c r="GJ109" s="41"/>
      <c r="GK109" s="41"/>
      <c r="GL109" s="41"/>
      <c r="GM109" s="41"/>
      <c r="GN109" s="41"/>
      <c r="GO109" s="41"/>
      <c r="GP109" s="41"/>
      <c r="GQ109" s="41"/>
      <c r="GR109" s="41"/>
      <c r="GS109" s="41"/>
      <c r="GT109" s="41"/>
      <c r="GU109" s="41"/>
      <c r="GV109" s="41"/>
      <c r="GW109" s="41"/>
      <c r="GX109" s="41"/>
      <c r="GY109" s="41"/>
      <c r="GZ109" s="41"/>
      <c r="HA109" s="41"/>
      <c r="HB109" s="41"/>
      <c r="HC109" s="41"/>
      <c r="HD109" s="41"/>
      <c r="HE109" s="41"/>
      <c r="HF109" s="41"/>
      <c r="HG109" s="41"/>
      <c r="HH109" s="41"/>
      <c r="HI109" s="41"/>
      <c r="HJ109" s="41"/>
      <c r="HK109" s="41"/>
      <c r="HL109" s="41"/>
      <c r="HM109" s="41"/>
      <c r="HN109" s="41"/>
      <c r="HO109" s="41"/>
      <c r="HP109" s="41"/>
      <c r="HQ109" s="41"/>
      <c r="HR109" s="41"/>
      <c r="HS109" s="41"/>
      <c r="HT109" s="41"/>
      <c r="HU109" s="41"/>
      <c r="HV109" s="41"/>
      <c r="HW109" s="41"/>
      <c r="HX109" s="41"/>
      <c r="HY109" s="41"/>
      <c r="HZ109" s="41"/>
      <c r="IA109" s="41"/>
      <c r="IB109" s="41"/>
      <c r="IC109" s="41"/>
      <c r="ID109" s="41"/>
      <c r="IE109" s="41"/>
      <c r="IF109" s="41"/>
      <c r="IG109" s="41"/>
      <c r="IH109" s="41"/>
      <c r="II109" s="41"/>
      <c r="IJ109" s="41"/>
      <c r="IK109" s="41"/>
      <c r="IL109" s="41"/>
      <c r="IM109" s="41"/>
      <c r="IN109" s="41"/>
      <c r="IO109" s="41"/>
      <c r="IP109" s="41"/>
      <c r="IQ109" s="41"/>
      <c r="IR109" s="41"/>
      <c r="IS109" s="41"/>
      <c r="IT109" s="41"/>
      <c r="IU109" s="41"/>
    </row>
    <row r="110" spans="20:255" x14ac:dyDescent="0.2">
      <c r="T110" s="13"/>
    </row>
    <row r="111" spans="20:255" x14ac:dyDescent="0.2">
      <c r="T111" s="13"/>
      <c r="BP111" s="41"/>
      <c r="BQ111" s="41"/>
      <c r="BR111" s="41"/>
      <c r="BS111" s="41"/>
      <c r="BU111" s="41"/>
      <c r="BV111" s="41"/>
      <c r="BW111" s="41"/>
      <c r="BX111" s="41"/>
      <c r="BY111" s="41"/>
      <c r="BZ111" s="41"/>
      <c r="CA111" s="41"/>
      <c r="CB111" s="41"/>
      <c r="CC111" s="41"/>
      <c r="CD111" s="41"/>
      <c r="CE111" s="41"/>
      <c r="CF111" s="41"/>
      <c r="CG111" s="41"/>
      <c r="CH111" s="41"/>
      <c r="CI111" s="41"/>
      <c r="CJ111" s="41"/>
      <c r="CK111" s="41"/>
      <c r="CL111" s="41"/>
      <c r="CM111" s="41"/>
      <c r="CN111" s="41"/>
      <c r="CO111" s="41"/>
      <c r="CP111" s="41"/>
      <c r="CQ111" s="41"/>
      <c r="CR111" s="41"/>
      <c r="CS111" s="41"/>
      <c r="CT111" s="41"/>
      <c r="CU111" s="41"/>
      <c r="CV111" s="41"/>
      <c r="CW111" s="41"/>
      <c r="CX111" s="41"/>
      <c r="CY111" s="41"/>
      <c r="CZ111" s="41"/>
      <c r="DA111" s="41"/>
      <c r="DB111" s="41"/>
      <c r="DC111" s="41"/>
      <c r="DD111" s="41"/>
      <c r="DE111" s="41"/>
      <c r="DF111" s="41"/>
      <c r="DG111" s="41"/>
      <c r="DH111" s="41"/>
      <c r="DI111" s="41"/>
      <c r="DJ111" s="41"/>
      <c r="DK111" s="41"/>
      <c r="DL111" s="41"/>
      <c r="DM111" s="41"/>
      <c r="DN111" s="41"/>
      <c r="DO111" s="41"/>
      <c r="DP111" s="41"/>
      <c r="DQ111" s="41"/>
      <c r="DR111" s="41"/>
      <c r="DS111" s="41"/>
      <c r="DT111" s="41"/>
      <c r="DU111" s="41"/>
      <c r="DV111" s="41"/>
      <c r="DW111" s="41"/>
      <c r="DX111" s="41"/>
      <c r="DY111" s="41"/>
      <c r="DZ111" s="41"/>
      <c r="EA111" s="41"/>
      <c r="EB111" s="41"/>
      <c r="EC111" s="41"/>
      <c r="ED111" s="41"/>
      <c r="EE111" s="41"/>
      <c r="EF111" s="41"/>
      <c r="EG111" s="41"/>
      <c r="EH111" s="41"/>
      <c r="EI111" s="41"/>
      <c r="EJ111" s="41"/>
      <c r="EK111" s="41"/>
      <c r="EL111" s="41"/>
      <c r="EM111" s="41"/>
      <c r="EN111" s="41"/>
      <c r="EO111" s="41"/>
      <c r="EP111" s="41"/>
      <c r="EQ111" s="41"/>
      <c r="ER111" s="41"/>
      <c r="ES111" s="41"/>
      <c r="ET111" s="41"/>
      <c r="EU111" s="41"/>
      <c r="EV111" s="41"/>
      <c r="EW111" s="41"/>
      <c r="EX111" s="41"/>
      <c r="EY111" s="41"/>
      <c r="EZ111" s="41"/>
      <c r="FA111" s="41"/>
      <c r="FB111" s="41"/>
      <c r="FC111" s="41"/>
      <c r="FD111" s="41"/>
      <c r="FE111" s="41"/>
      <c r="FF111" s="41"/>
      <c r="FG111" s="41"/>
      <c r="FH111" s="41"/>
      <c r="FI111" s="41"/>
      <c r="FJ111" s="41"/>
      <c r="FK111" s="41"/>
      <c r="FL111" s="41"/>
      <c r="FM111" s="41"/>
      <c r="FN111" s="41"/>
      <c r="FO111" s="41"/>
      <c r="FP111" s="41"/>
      <c r="FQ111" s="41"/>
      <c r="FR111" s="41"/>
      <c r="FS111" s="41"/>
      <c r="FT111" s="41"/>
      <c r="FU111" s="41"/>
      <c r="FV111" s="41"/>
      <c r="FW111" s="41"/>
      <c r="FX111" s="41"/>
      <c r="FY111" s="41"/>
      <c r="FZ111" s="41"/>
      <c r="GA111" s="41"/>
      <c r="GB111" s="41"/>
      <c r="GC111" s="41"/>
      <c r="GD111" s="41"/>
      <c r="GE111" s="41"/>
      <c r="GF111" s="41"/>
      <c r="GG111" s="41"/>
      <c r="GH111" s="41"/>
      <c r="GI111" s="41"/>
      <c r="GJ111" s="41"/>
      <c r="GK111" s="41"/>
      <c r="GL111" s="41"/>
      <c r="GM111" s="41"/>
      <c r="GN111" s="41"/>
      <c r="GO111" s="41"/>
      <c r="GP111" s="41"/>
      <c r="GQ111" s="41"/>
      <c r="GR111" s="41"/>
      <c r="GS111" s="41"/>
      <c r="GT111" s="41"/>
      <c r="GU111" s="41"/>
      <c r="GV111" s="41"/>
      <c r="GW111" s="41"/>
      <c r="GX111" s="41"/>
      <c r="GY111" s="41"/>
      <c r="GZ111" s="41"/>
      <c r="HA111" s="41"/>
      <c r="HB111" s="41"/>
      <c r="HC111" s="41"/>
      <c r="HD111" s="41"/>
      <c r="HE111" s="41"/>
      <c r="HF111" s="41"/>
      <c r="HG111" s="41"/>
      <c r="HH111" s="41"/>
      <c r="HI111" s="41"/>
      <c r="HJ111" s="41"/>
      <c r="HK111" s="41"/>
      <c r="HL111" s="41"/>
      <c r="HM111" s="41"/>
      <c r="HN111" s="41"/>
      <c r="HO111" s="41"/>
      <c r="HP111" s="41"/>
      <c r="HQ111" s="41"/>
      <c r="HR111" s="41"/>
      <c r="HS111" s="41"/>
      <c r="HT111" s="41"/>
      <c r="HU111" s="41"/>
      <c r="HV111" s="41"/>
      <c r="HW111" s="41"/>
      <c r="HX111" s="41"/>
      <c r="HY111" s="41"/>
      <c r="HZ111" s="41"/>
      <c r="IA111" s="41"/>
      <c r="IB111" s="41"/>
      <c r="IC111" s="41"/>
      <c r="ID111" s="41"/>
      <c r="IE111" s="41"/>
      <c r="IF111" s="41"/>
      <c r="IG111" s="41"/>
      <c r="IH111" s="41"/>
      <c r="II111" s="41"/>
      <c r="IJ111" s="41"/>
      <c r="IK111" s="41"/>
      <c r="IL111" s="41"/>
      <c r="IM111" s="41"/>
      <c r="IN111" s="41"/>
      <c r="IO111" s="41"/>
      <c r="IP111" s="41"/>
      <c r="IQ111" s="41"/>
      <c r="IR111" s="41"/>
      <c r="IS111" s="41"/>
      <c r="IT111" s="41"/>
      <c r="IU111" s="41"/>
    </row>
    <row r="112" spans="20:255" x14ac:dyDescent="0.2">
      <c r="T112" s="13"/>
    </row>
    <row r="113" spans="20:255" x14ac:dyDescent="0.2">
      <c r="T113" s="13"/>
      <c r="BP113" s="41"/>
      <c r="BQ113" s="41"/>
      <c r="BR113" s="41"/>
      <c r="BS113" s="41"/>
      <c r="BU113" s="41"/>
      <c r="BV113" s="41"/>
      <c r="BW113" s="41"/>
      <c r="BX113" s="41"/>
      <c r="BY113" s="41"/>
      <c r="BZ113" s="41"/>
      <c r="CA113" s="41"/>
      <c r="CB113" s="41"/>
      <c r="CC113" s="41"/>
      <c r="CD113" s="41"/>
      <c r="CE113" s="41"/>
      <c r="CF113" s="41"/>
      <c r="CG113" s="41"/>
      <c r="CH113" s="41"/>
      <c r="CI113" s="41"/>
      <c r="CJ113" s="41"/>
      <c r="CK113" s="41"/>
      <c r="CL113" s="41"/>
      <c r="CM113" s="41"/>
      <c r="CN113" s="41"/>
      <c r="CO113" s="41"/>
      <c r="CP113" s="41"/>
      <c r="CQ113" s="41"/>
      <c r="CR113" s="41"/>
      <c r="CS113" s="41"/>
      <c r="CT113" s="41"/>
      <c r="CU113" s="41"/>
      <c r="CV113" s="41"/>
      <c r="CW113" s="41"/>
      <c r="CX113" s="41"/>
      <c r="CY113" s="41"/>
      <c r="CZ113" s="41"/>
      <c r="DA113" s="41"/>
      <c r="DB113" s="41"/>
      <c r="DC113" s="41"/>
      <c r="DD113" s="41"/>
      <c r="DE113" s="41"/>
      <c r="DF113" s="41"/>
      <c r="DG113" s="41"/>
      <c r="DH113" s="41"/>
      <c r="DI113" s="41"/>
      <c r="DJ113" s="41"/>
      <c r="DK113" s="41"/>
      <c r="DL113" s="41"/>
      <c r="DM113" s="41"/>
      <c r="DN113" s="41"/>
      <c r="DO113" s="41"/>
      <c r="DP113" s="41"/>
      <c r="DQ113" s="41"/>
      <c r="DR113" s="41"/>
      <c r="DS113" s="41"/>
      <c r="DT113" s="41"/>
      <c r="DU113" s="41"/>
      <c r="DV113" s="41"/>
      <c r="DW113" s="41"/>
      <c r="DX113" s="41"/>
      <c r="DY113" s="41"/>
      <c r="DZ113" s="41"/>
      <c r="EA113" s="41"/>
      <c r="EB113" s="41"/>
      <c r="EC113" s="41"/>
      <c r="ED113" s="41"/>
      <c r="EE113" s="41"/>
      <c r="EF113" s="41"/>
      <c r="EG113" s="41"/>
      <c r="EH113" s="41"/>
      <c r="EI113" s="41"/>
      <c r="EJ113" s="41"/>
      <c r="EK113" s="41"/>
      <c r="EL113" s="41"/>
      <c r="EM113" s="41"/>
      <c r="EN113" s="41"/>
      <c r="EO113" s="41"/>
      <c r="EP113" s="41"/>
      <c r="EQ113" s="41"/>
      <c r="ER113" s="41"/>
      <c r="ES113" s="41"/>
      <c r="ET113" s="41"/>
      <c r="EU113" s="41"/>
      <c r="EV113" s="41"/>
      <c r="EW113" s="41"/>
      <c r="EX113" s="41"/>
      <c r="EY113" s="41"/>
      <c r="EZ113" s="41"/>
      <c r="FA113" s="41"/>
      <c r="FB113" s="41"/>
      <c r="FC113" s="41"/>
      <c r="FD113" s="41"/>
      <c r="FE113" s="41"/>
      <c r="FF113" s="41"/>
      <c r="FG113" s="41"/>
      <c r="FH113" s="41"/>
      <c r="FI113" s="41"/>
      <c r="FJ113" s="41"/>
      <c r="FK113" s="41"/>
      <c r="FL113" s="41"/>
      <c r="FM113" s="41"/>
      <c r="FN113" s="41"/>
      <c r="FO113" s="41"/>
      <c r="FP113" s="41"/>
      <c r="FQ113" s="41"/>
      <c r="FR113" s="41"/>
      <c r="FS113" s="41"/>
      <c r="FT113" s="41"/>
      <c r="FU113" s="41"/>
      <c r="FV113" s="41"/>
      <c r="FW113" s="41"/>
      <c r="FX113" s="41"/>
      <c r="FY113" s="41"/>
      <c r="FZ113" s="41"/>
      <c r="GA113" s="41"/>
      <c r="GB113" s="41"/>
      <c r="GC113" s="41"/>
      <c r="GD113" s="41"/>
      <c r="GE113" s="41"/>
      <c r="GF113" s="41"/>
      <c r="GG113" s="41"/>
      <c r="GH113" s="41"/>
      <c r="GI113" s="41"/>
      <c r="GJ113" s="41"/>
      <c r="GK113" s="41"/>
      <c r="GL113" s="41"/>
      <c r="GM113" s="41"/>
      <c r="GN113" s="41"/>
      <c r="GO113" s="41"/>
      <c r="GP113" s="41"/>
      <c r="GQ113" s="41"/>
      <c r="GR113" s="41"/>
      <c r="GS113" s="41"/>
      <c r="GT113" s="41"/>
      <c r="GU113" s="41"/>
      <c r="GV113" s="41"/>
      <c r="GW113" s="41"/>
      <c r="GX113" s="41"/>
      <c r="GY113" s="41"/>
      <c r="GZ113" s="41"/>
      <c r="HA113" s="41"/>
      <c r="HB113" s="41"/>
      <c r="HC113" s="41"/>
      <c r="HD113" s="41"/>
      <c r="HE113" s="41"/>
      <c r="HF113" s="41"/>
      <c r="HG113" s="41"/>
      <c r="HH113" s="41"/>
      <c r="HI113" s="41"/>
      <c r="HJ113" s="41"/>
      <c r="HK113" s="41"/>
      <c r="HL113" s="41"/>
      <c r="HM113" s="41"/>
      <c r="HN113" s="41"/>
      <c r="HO113" s="41"/>
      <c r="HP113" s="41"/>
      <c r="HQ113" s="41"/>
      <c r="HR113" s="41"/>
      <c r="HS113" s="41"/>
      <c r="HT113" s="41"/>
      <c r="HU113" s="41"/>
      <c r="HV113" s="41"/>
      <c r="HW113" s="41"/>
      <c r="HX113" s="41"/>
      <c r="HY113" s="41"/>
      <c r="HZ113" s="41"/>
      <c r="IA113" s="41"/>
      <c r="IB113" s="41"/>
      <c r="IC113" s="41"/>
      <c r="ID113" s="41"/>
      <c r="IE113" s="41"/>
      <c r="IF113" s="41"/>
      <c r="IG113" s="41"/>
      <c r="IH113" s="41"/>
      <c r="II113" s="41"/>
      <c r="IJ113" s="41"/>
      <c r="IK113" s="41"/>
      <c r="IL113" s="41"/>
      <c r="IM113" s="41"/>
      <c r="IN113" s="41"/>
      <c r="IO113" s="41"/>
      <c r="IP113" s="41"/>
      <c r="IQ113" s="41"/>
      <c r="IR113" s="41"/>
      <c r="IS113" s="41"/>
      <c r="IT113" s="41"/>
      <c r="IU113" s="41"/>
    </row>
    <row r="114" spans="20:255" x14ac:dyDescent="0.2">
      <c r="T114" s="13"/>
    </row>
    <row r="115" spans="20:255" x14ac:dyDescent="0.2">
      <c r="T115" s="13"/>
    </row>
    <row r="116" spans="20:255" x14ac:dyDescent="0.2">
      <c r="T116" s="13"/>
      <c r="BP116" s="41"/>
      <c r="BQ116" s="41"/>
      <c r="BR116" s="41"/>
      <c r="BS116" s="41"/>
      <c r="BU116" s="41"/>
      <c r="BV116" s="41"/>
      <c r="BW116" s="41"/>
      <c r="BX116" s="41"/>
      <c r="BY116" s="41"/>
      <c r="BZ116" s="41"/>
      <c r="CA116" s="41"/>
      <c r="CB116" s="41"/>
      <c r="CC116" s="41"/>
      <c r="CD116" s="41"/>
      <c r="CE116" s="41"/>
      <c r="CF116" s="41"/>
      <c r="CG116" s="41"/>
      <c r="CH116" s="41"/>
      <c r="CI116" s="41"/>
      <c r="CJ116" s="41"/>
      <c r="CK116" s="41"/>
      <c r="CL116" s="41"/>
      <c r="CM116" s="41"/>
      <c r="CN116" s="41"/>
      <c r="CO116" s="41"/>
      <c r="CP116" s="41"/>
      <c r="CQ116" s="41"/>
      <c r="CR116" s="41"/>
      <c r="CS116" s="41"/>
      <c r="CT116" s="41"/>
      <c r="CU116" s="41"/>
      <c r="CV116" s="41"/>
      <c r="CW116" s="41"/>
      <c r="CX116" s="41"/>
      <c r="CY116" s="41"/>
      <c r="CZ116" s="41"/>
      <c r="DA116" s="41"/>
      <c r="DB116" s="41"/>
      <c r="DC116" s="41"/>
      <c r="DD116" s="41"/>
      <c r="DE116" s="41"/>
      <c r="DF116" s="41"/>
      <c r="DG116" s="41"/>
      <c r="DH116" s="41"/>
      <c r="DI116" s="41"/>
      <c r="DJ116" s="41"/>
      <c r="DK116" s="41"/>
      <c r="DL116" s="41"/>
      <c r="DM116" s="41"/>
      <c r="DN116" s="41"/>
      <c r="DO116" s="41"/>
      <c r="DP116" s="41"/>
      <c r="DQ116" s="41"/>
      <c r="DR116" s="41"/>
      <c r="DS116" s="41"/>
      <c r="DT116" s="41"/>
      <c r="DU116" s="41"/>
      <c r="DV116" s="41"/>
      <c r="DW116" s="41"/>
      <c r="DX116" s="41"/>
      <c r="DY116" s="41"/>
      <c r="DZ116" s="41"/>
      <c r="EA116" s="41"/>
      <c r="EB116" s="41"/>
      <c r="EC116" s="41"/>
      <c r="ED116" s="41"/>
      <c r="EE116" s="41"/>
      <c r="EF116" s="41"/>
      <c r="EG116" s="41"/>
      <c r="EH116" s="41"/>
      <c r="EI116" s="41"/>
      <c r="EJ116" s="41"/>
      <c r="EK116" s="41"/>
      <c r="EL116" s="41"/>
      <c r="EM116" s="41"/>
      <c r="EN116" s="41"/>
      <c r="EO116" s="41"/>
      <c r="EP116" s="41"/>
      <c r="EQ116" s="41"/>
      <c r="ER116" s="41"/>
      <c r="ES116" s="41"/>
      <c r="ET116" s="41"/>
      <c r="EU116" s="41"/>
      <c r="EV116" s="41"/>
      <c r="EW116" s="41"/>
      <c r="EX116" s="41"/>
      <c r="EY116" s="41"/>
      <c r="EZ116" s="41"/>
      <c r="FA116" s="41"/>
      <c r="FB116" s="41"/>
      <c r="FC116" s="41"/>
      <c r="FD116" s="41"/>
      <c r="FE116" s="41"/>
      <c r="FF116" s="41"/>
      <c r="FG116" s="41"/>
      <c r="FH116" s="41"/>
      <c r="FI116" s="41"/>
      <c r="FJ116" s="41"/>
      <c r="FK116" s="41"/>
      <c r="FL116" s="41"/>
      <c r="FM116" s="41"/>
      <c r="FN116" s="41"/>
      <c r="FO116" s="41"/>
      <c r="FP116" s="41"/>
      <c r="FQ116" s="41"/>
      <c r="FR116" s="41"/>
      <c r="FS116" s="41"/>
      <c r="FT116" s="41"/>
      <c r="FU116" s="41"/>
      <c r="FV116" s="41"/>
      <c r="FW116" s="41"/>
      <c r="FX116" s="41"/>
      <c r="FY116" s="41"/>
      <c r="FZ116" s="41"/>
      <c r="GA116" s="41"/>
      <c r="GB116" s="41"/>
      <c r="GC116" s="41"/>
      <c r="GD116" s="41"/>
      <c r="GE116" s="41"/>
      <c r="GF116" s="41"/>
      <c r="GG116" s="41"/>
      <c r="GH116" s="41"/>
      <c r="GI116" s="41"/>
      <c r="GJ116" s="41"/>
      <c r="GK116" s="41"/>
      <c r="GL116" s="41"/>
      <c r="GM116" s="41"/>
      <c r="GN116" s="41"/>
      <c r="GO116" s="41"/>
      <c r="GP116" s="41"/>
      <c r="GQ116" s="41"/>
      <c r="GR116" s="41"/>
      <c r="GS116" s="41"/>
      <c r="GT116" s="41"/>
      <c r="GU116" s="41"/>
      <c r="GV116" s="41"/>
      <c r="GW116" s="41"/>
      <c r="GX116" s="41"/>
      <c r="GY116" s="41"/>
      <c r="GZ116" s="41"/>
      <c r="HA116" s="41"/>
      <c r="HB116" s="41"/>
      <c r="HC116" s="41"/>
      <c r="HD116" s="41"/>
      <c r="HE116" s="41"/>
      <c r="HF116" s="41"/>
      <c r="HG116" s="41"/>
      <c r="HH116" s="41"/>
      <c r="HI116" s="41"/>
      <c r="HJ116" s="41"/>
      <c r="HK116" s="41"/>
      <c r="HL116" s="41"/>
      <c r="HM116" s="41"/>
      <c r="HN116" s="41"/>
      <c r="HO116" s="41"/>
      <c r="HP116" s="41"/>
      <c r="HQ116" s="41"/>
      <c r="HR116" s="41"/>
      <c r="HS116" s="41"/>
      <c r="HT116" s="41"/>
      <c r="HU116" s="41"/>
      <c r="HV116" s="41"/>
      <c r="HW116" s="41"/>
      <c r="HX116" s="41"/>
      <c r="HY116" s="41"/>
      <c r="HZ116" s="41"/>
      <c r="IA116" s="41"/>
      <c r="IB116" s="41"/>
      <c r="IC116" s="41"/>
      <c r="ID116" s="41"/>
      <c r="IE116" s="41"/>
      <c r="IF116" s="41"/>
      <c r="IG116" s="41"/>
      <c r="IH116" s="41"/>
      <c r="II116" s="41"/>
      <c r="IJ116" s="41"/>
      <c r="IK116" s="41"/>
      <c r="IL116" s="41"/>
      <c r="IM116" s="41"/>
      <c r="IN116" s="41"/>
      <c r="IO116" s="41"/>
      <c r="IP116" s="41"/>
      <c r="IQ116" s="41"/>
      <c r="IR116" s="41"/>
      <c r="IS116" s="41"/>
      <c r="IT116" s="41"/>
      <c r="IU116" s="41"/>
    </row>
    <row r="117" spans="20:255" x14ac:dyDescent="0.2">
      <c r="T117" s="13"/>
    </row>
    <row r="118" spans="20:255" x14ac:dyDescent="0.2">
      <c r="T118" s="13"/>
      <c r="BP118" s="41"/>
      <c r="BQ118" s="41"/>
      <c r="BR118" s="41"/>
      <c r="BS118" s="41"/>
      <c r="BU118" s="41"/>
      <c r="BV118" s="41"/>
      <c r="BW118" s="41"/>
      <c r="BX118" s="41"/>
      <c r="BY118" s="41"/>
      <c r="BZ118" s="41"/>
      <c r="CA118" s="41"/>
      <c r="CB118" s="41"/>
      <c r="CC118" s="41"/>
      <c r="CD118" s="41"/>
      <c r="CE118" s="41"/>
      <c r="CF118" s="41"/>
      <c r="CG118" s="41"/>
      <c r="CH118" s="41"/>
      <c r="CI118" s="41"/>
      <c r="CJ118" s="41"/>
      <c r="CK118" s="41"/>
      <c r="CL118" s="41"/>
      <c r="CM118" s="41"/>
      <c r="CN118" s="41"/>
      <c r="CO118" s="41"/>
      <c r="CP118" s="41"/>
      <c r="CQ118" s="41"/>
      <c r="CR118" s="41"/>
      <c r="CS118" s="41"/>
      <c r="CT118" s="41"/>
      <c r="CU118" s="41"/>
      <c r="CV118" s="41"/>
      <c r="CW118" s="41"/>
      <c r="CX118" s="41"/>
      <c r="CY118" s="41"/>
      <c r="CZ118" s="41"/>
      <c r="DA118" s="41"/>
      <c r="DB118" s="41"/>
      <c r="DC118" s="41"/>
      <c r="DD118" s="41"/>
      <c r="DE118" s="41"/>
      <c r="DF118" s="41"/>
      <c r="DG118" s="41"/>
      <c r="DH118" s="41"/>
      <c r="DI118" s="41"/>
      <c r="DJ118" s="41"/>
      <c r="DK118" s="41"/>
      <c r="DL118" s="41"/>
      <c r="DM118" s="41"/>
      <c r="DN118" s="41"/>
      <c r="DO118" s="41"/>
      <c r="DP118" s="41"/>
      <c r="DQ118" s="41"/>
      <c r="DR118" s="41"/>
      <c r="DS118" s="41"/>
      <c r="DT118" s="41"/>
      <c r="DU118" s="41"/>
      <c r="DV118" s="41"/>
      <c r="DW118" s="41"/>
      <c r="DX118" s="41"/>
      <c r="DY118" s="41"/>
      <c r="DZ118" s="41"/>
      <c r="EA118" s="41"/>
      <c r="EB118" s="41"/>
      <c r="EC118" s="41"/>
      <c r="ED118" s="41"/>
      <c r="EE118" s="41"/>
      <c r="EF118" s="41"/>
      <c r="EG118" s="41"/>
      <c r="EH118" s="41"/>
      <c r="EI118" s="41"/>
      <c r="EJ118" s="41"/>
      <c r="EK118" s="41"/>
      <c r="EL118" s="41"/>
      <c r="EM118" s="41"/>
      <c r="EN118" s="41"/>
      <c r="EO118" s="41"/>
      <c r="EP118" s="41"/>
      <c r="EQ118" s="41"/>
      <c r="ER118" s="41"/>
      <c r="ES118" s="41"/>
      <c r="ET118" s="41"/>
      <c r="EU118" s="41"/>
      <c r="EV118" s="41"/>
      <c r="EW118" s="41"/>
      <c r="EX118" s="41"/>
      <c r="EY118" s="41"/>
      <c r="EZ118" s="41"/>
      <c r="FA118" s="41"/>
      <c r="FB118" s="41"/>
      <c r="FC118" s="41"/>
      <c r="FD118" s="41"/>
      <c r="FE118" s="41"/>
      <c r="FF118" s="41"/>
      <c r="FG118" s="41"/>
      <c r="FH118" s="41"/>
      <c r="FI118" s="41"/>
      <c r="FJ118" s="41"/>
      <c r="FK118" s="41"/>
      <c r="FL118" s="41"/>
      <c r="FM118" s="41"/>
      <c r="FN118" s="41"/>
      <c r="FO118" s="41"/>
      <c r="FP118" s="41"/>
      <c r="FQ118" s="41"/>
      <c r="FR118" s="41"/>
      <c r="FS118" s="41"/>
      <c r="FT118" s="41"/>
      <c r="FU118" s="41"/>
      <c r="FV118" s="41"/>
      <c r="FW118" s="41"/>
      <c r="FX118" s="41"/>
      <c r="FY118" s="41"/>
      <c r="FZ118" s="41"/>
      <c r="GA118" s="41"/>
      <c r="GB118" s="41"/>
      <c r="GC118" s="41"/>
      <c r="GD118" s="41"/>
      <c r="GE118" s="41"/>
      <c r="GF118" s="41"/>
      <c r="GG118" s="41"/>
      <c r="GH118" s="41"/>
      <c r="GI118" s="41"/>
      <c r="GJ118" s="41"/>
      <c r="GK118" s="41"/>
      <c r="GL118" s="41"/>
      <c r="GM118" s="41"/>
      <c r="GN118" s="41"/>
      <c r="GO118" s="41"/>
      <c r="GP118" s="41"/>
      <c r="GQ118" s="41"/>
      <c r="GR118" s="41"/>
      <c r="GS118" s="41"/>
      <c r="GT118" s="41"/>
      <c r="GU118" s="41"/>
      <c r="GV118" s="41"/>
      <c r="GW118" s="41"/>
      <c r="GX118" s="41"/>
      <c r="GY118" s="41"/>
      <c r="GZ118" s="41"/>
      <c r="HA118" s="41"/>
      <c r="HB118" s="41"/>
      <c r="HC118" s="41"/>
      <c r="HD118" s="41"/>
      <c r="HE118" s="41"/>
      <c r="HF118" s="41"/>
      <c r="HG118" s="41"/>
      <c r="HH118" s="41"/>
      <c r="HI118" s="41"/>
      <c r="HJ118" s="41"/>
      <c r="HK118" s="41"/>
      <c r="HL118" s="41"/>
      <c r="HM118" s="41"/>
      <c r="HN118" s="41"/>
      <c r="HO118" s="41"/>
      <c r="HP118" s="41"/>
      <c r="HQ118" s="41"/>
      <c r="HR118" s="41"/>
      <c r="HS118" s="41"/>
      <c r="HT118" s="41"/>
      <c r="HU118" s="41"/>
      <c r="HV118" s="41"/>
      <c r="HW118" s="41"/>
      <c r="HX118" s="41"/>
      <c r="HY118" s="41"/>
      <c r="HZ118" s="41"/>
      <c r="IA118" s="41"/>
      <c r="IB118" s="41"/>
      <c r="IC118" s="41"/>
      <c r="ID118" s="41"/>
      <c r="IE118" s="41"/>
      <c r="IF118" s="41"/>
      <c r="IG118" s="41"/>
      <c r="IH118" s="41"/>
      <c r="II118" s="41"/>
      <c r="IJ118" s="41"/>
      <c r="IK118" s="41"/>
      <c r="IL118" s="41"/>
      <c r="IM118" s="41"/>
      <c r="IN118" s="41"/>
      <c r="IO118" s="41"/>
      <c r="IP118" s="41"/>
      <c r="IQ118" s="41"/>
      <c r="IR118" s="41"/>
      <c r="IS118" s="41"/>
      <c r="IT118" s="41"/>
      <c r="IU118" s="41"/>
    </row>
    <row r="119" spans="20:255" x14ac:dyDescent="0.2">
      <c r="T119" s="13"/>
    </row>
    <row r="120" spans="20:255" x14ac:dyDescent="0.2">
      <c r="T120" s="13"/>
      <c r="BP120" s="41"/>
      <c r="BQ120" s="41"/>
      <c r="BR120" s="41"/>
      <c r="BS120" s="41"/>
      <c r="BU120" s="41"/>
      <c r="BV120" s="41"/>
      <c r="BW120" s="41"/>
      <c r="BX120" s="41"/>
      <c r="BY120" s="41"/>
      <c r="BZ120" s="41"/>
      <c r="CA120" s="41"/>
      <c r="CB120" s="41"/>
      <c r="CC120" s="41"/>
      <c r="CD120" s="41"/>
      <c r="CE120" s="41"/>
      <c r="CF120" s="41"/>
      <c r="CG120" s="41"/>
      <c r="CH120" s="41"/>
      <c r="CI120" s="41"/>
      <c r="CJ120" s="41"/>
      <c r="CK120" s="41"/>
      <c r="CL120" s="41"/>
      <c r="CM120" s="41"/>
      <c r="CN120" s="41"/>
      <c r="CO120" s="41"/>
      <c r="CP120" s="41"/>
      <c r="CQ120" s="41"/>
      <c r="CR120" s="41"/>
      <c r="CS120" s="41"/>
      <c r="CT120" s="41"/>
      <c r="CU120" s="41"/>
      <c r="CV120" s="41"/>
      <c r="CW120" s="41"/>
      <c r="CX120" s="41"/>
      <c r="CY120" s="41"/>
      <c r="CZ120" s="41"/>
      <c r="DA120" s="41"/>
      <c r="DB120" s="41"/>
      <c r="DC120" s="41"/>
      <c r="DD120" s="41"/>
      <c r="DE120" s="41"/>
      <c r="DF120" s="41"/>
      <c r="DG120" s="41"/>
      <c r="DH120" s="41"/>
      <c r="DI120" s="41"/>
      <c r="DJ120" s="41"/>
      <c r="DK120" s="41"/>
      <c r="DL120" s="41"/>
      <c r="DM120" s="41"/>
      <c r="DN120" s="41"/>
      <c r="DO120" s="41"/>
      <c r="DP120" s="41"/>
      <c r="DQ120" s="41"/>
      <c r="DR120" s="41"/>
      <c r="DS120" s="41"/>
      <c r="DT120" s="41"/>
      <c r="DU120" s="41"/>
      <c r="DV120" s="41"/>
      <c r="DW120" s="41"/>
      <c r="DX120" s="41"/>
      <c r="DY120" s="41"/>
      <c r="DZ120" s="41"/>
      <c r="EA120" s="41"/>
      <c r="EB120" s="41"/>
      <c r="EC120" s="41"/>
      <c r="ED120" s="41"/>
      <c r="EE120" s="41"/>
      <c r="EF120" s="41"/>
      <c r="EG120" s="41"/>
      <c r="EH120" s="41"/>
      <c r="EI120" s="41"/>
      <c r="EJ120" s="41"/>
      <c r="EK120" s="41"/>
      <c r="EL120" s="41"/>
      <c r="EM120" s="41"/>
      <c r="EN120" s="41"/>
      <c r="EO120" s="41"/>
      <c r="EP120" s="41"/>
      <c r="EQ120" s="41"/>
      <c r="ER120" s="41"/>
      <c r="ES120" s="41"/>
      <c r="ET120" s="41"/>
      <c r="EU120" s="41"/>
      <c r="EV120" s="41"/>
      <c r="EW120" s="41"/>
      <c r="EX120" s="41"/>
      <c r="EY120" s="41"/>
      <c r="EZ120" s="41"/>
      <c r="FA120" s="41"/>
      <c r="FB120" s="41"/>
      <c r="FC120" s="41"/>
      <c r="FD120" s="41"/>
      <c r="FE120" s="41"/>
      <c r="FF120" s="41"/>
      <c r="FG120" s="41"/>
      <c r="FH120" s="41"/>
      <c r="FI120" s="41"/>
      <c r="FJ120" s="41"/>
      <c r="FK120" s="41"/>
      <c r="FL120" s="41"/>
      <c r="FM120" s="41"/>
      <c r="FN120" s="41"/>
      <c r="FO120" s="41"/>
      <c r="FP120" s="41"/>
      <c r="FQ120" s="41"/>
      <c r="FR120" s="41"/>
      <c r="FS120" s="41"/>
      <c r="FT120" s="41"/>
      <c r="FU120" s="41"/>
      <c r="FV120" s="41"/>
      <c r="FW120" s="41"/>
      <c r="FX120" s="41"/>
      <c r="FY120" s="41"/>
      <c r="FZ120" s="41"/>
      <c r="GA120" s="41"/>
      <c r="GB120" s="41"/>
      <c r="GC120" s="41"/>
      <c r="GD120" s="41"/>
      <c r="GE120" s="41"/>
      <c r="GF120" s="41"/>
      <c r="GG120" s="41"/>
      <c r="GH120" s="41"/>
      <c r="GI120" s="41"/>
      <c r="GJ120" s="41"/>
      <c r="GK120" s="41"/>
      <c r="GL120" s="41"/>
      <c r="GM120" s="41"/>
      <c r="GN120" s="41"/>
      <c r="GO120" s="41"/>
      <c r="GP120" s="41"/>
      <c r="GQ120" s="41"/>
      <c r="GR120" s="41"/>
      <c r="GS120" s="41"/>
      <c r="GT120" s="41"/>
      <c r="GU120" s="41"/>
      <c r="GV120" s="41"/>
      <c r="GW120" s="41"/>
      <c r="GX120" s="41"/>
      <c r="GY120" s="41"/>
      <c r="GZ120" s="41"/>
      <c r="HA120" s="41"/>
      <c r="HB120" s="41"/>
      <c r="HC120" s="41"/>
      <c r="HD120" s="41"/>
      <c r="HE120" s="41"/>
      <c r="HF120" s="41"/>
      <c r="HG120" s="41"/>
      <c r="HH120" s="41"/>
      <c r="HI120" s="41"/>
      <c r="HJ120" s="41"/>
      <c r="HK120" s="41"/>
      <c r="HL120" s="41"/>
      <c r="HM120" s="41"/>
      <c r="HN120" s="41"/>
      <c r="HO120" s="41"/>
      <c r="HP120" s="41"/>
      <c r="HQ120" s="41"/>
      <c r="HR120" s="41"/>
      <c r="HS120" s="41"/>
      <c r="HT120" s="41"/>
      <c r="HU120" s="41"/>
      <c r="HV120" s="41"/>
      <c r="HW120" s="41"/>
      <c r="HX120" s="41"/>
      <c r="HY120" s="41"/>
      <c r="HZ120" s="41"/>
      <c r="IA120" s="41"/>
      <c r="IB120" s="41"/>
      <c r="IC120" s="41"/>
      <c r="ID120" s="41"/>
      <c r="IE120" s="41"/>
      <c r="IF120" s="41"/>
      <c r="IG120" s="41"/>
      <c r="IH120" s="41"/>
      <c r="II120" s="41"/>
      <c r="IJ120" s="41"/>
      <c r="IK120" s="41"/>
      <c r="IL120" s="41"/>
      <c r="IM120" s="41"/>
      <c r="IN120" s="41"/>
      <c r="IO120" s="41"/>
      <c r="IP120" s="41"/>
      <c r="IQ120" s="41"/>
      <c r="IR120" s="41"/>
      <c r="IS120" s="41"/>
      <c r="IT120" s="41"/>
      <c r="IU120" s="41"/>
    </row>
    <row r="121" spans="20:255" x14ac:dyDescent="0.2">
      <c r="T121" s="13"/>
    </row>
    <row r="122" spans="20:255" x14ac:dyDescent="0.2">
      <c r="T122" s="13"/>
      <c r="BP122" s="41"/>
      <c r="BQ122" s="41"/>
      <c r="BR122" s="41"/>
      <c r="BS122" s="41"/>
      <c r="BU122" s="41"/>
      <c r="BV122" s="41"/>
      <c r="BW122" s="41"/>
      <c r="BX122" s="41"/>
      <c r="BY122" s="41"/>
      <c r="BZ122" s="41"/>
      <c r="CA122" s="41"/>
      <c r="CB122" s="41"/>
      <c r="CC122" s="41"/>
      <c r="CD122" s="41"/>
      <c r="CE122" s="41"/>
      <c r="CF122" s="41"/>
      <c r="CG122" s="41"/>
      <c r="CH122" s="41"/>
      <c r="CI122" s="41"/>
      <c r="CJ122" s="41"/>
      <c r="CK122" s="41"/>
      <c r="CL122" s="41"/>
      <c r="CM122" s="41"/>
      <c r="CN122" s="41"/>
      <c r="CO122" s="41"/>
      <c r="CP122" s="41"/>
      <c r="CQ122" s="41"/>
      <c r="CR122" s="41"/>
      <c r="CS122" s="41"/>
      <c r="CT122" s="41"/>
      <c r="CU122" s="41"/>
      <c r="CV122" s="41"/>
      <c r="CW122" s="41"/>
      <c r="CX122" s="41"/>
      <c r="CY122" s="41"/>
      <c r="CZ122" s="41"/>
      <c r="DA122" s="41"/>
      <c r="DB122" s="41"/>
      <c r="DC122" s="41"/>
      <c r="DD122" s="41"/>
      <c r="DE122" s="41"/>
      <c r="DF122" s="41"/>
      <c r="DG122" s="41"/>
      <c r="DH122" s="41"/>
      <c r="DI122" s="41"/>
      <c r="DJ122" s="41"/>
      <c r="DK122" s="41"/>
      <c r="DL122" s="41"/>
      <c r="DM122" s="41"/>
      <c r="DN122" s="41"/>
      <c r="DO122" s="41"/>
      <c r="DP122" s="41"/>
      <c r="DQ122" s="41"/>
      <c r="DR122" s="41"/>
      <c r="DS122" s="41"/>
      <c r="DT122" s="41"/>
      <c r="DU122" s="41"/>
      <c r="DV122" s="41"/>
      <c r="DW122" s="41"/>
      <c r="DX122" s="41"/>
      <c r="DY122" s="41"/>
      <c r="DZ122" s="41"/>
      <c r="EA122" s="41"/>
      <c r="EB122" s="41"/>
      <c r="EC122" s="41"/>
      <c r="ED122" s="41"/>
      <c r="EE122" s="41"/>
      <c r="EF122" s="41"/>
      <c r="EG122" s="41"/>
      <c r="EH122" s="41"/>
      <c r="EI122" s="41"/>
      <c r="EJ122" s="41"/>
      <c r="EK122" s="41"/>
      <c r="EL122" s="41"/>
      <c r="EM122" s="41"/>
      <c r="EN122" s="41"/>
      <c r="EO122" s="41"/>
      <c r="EP122" s="41"/>
      <c r="EQ122" s="41"/>
      <c r="ER122" s="41"/>
      <c r="ES122" s="41"/>
      <c r="ET122" s="41"/>
      <c r="EU122" s="41"/>
      <c r="EV122" s="41"/>
      <c r="EW122" s="41"/>
      <c r="EX122" s="41"/>
      <c r="EY122" s="41"/>
      <c r="EZ122" s="41"/>
      <c r="FA122" s="41"/>
      <c r="FB122" s="41"/>
      <c r="FC122" s="41"/>
      <c r="FD122" s="41"/>
      <c r="FE122" s="41"/>
      <c r="FF122" s="41"/>
      <c r="FG122" s="41"/>
      <c r="FH122" s="41"/>
      <c r="FI122" s="41"/>
      <c r="FJ122" s="41"/>
      <c r="FK122" s="41"/>
      <c r="FL122" s="41"/>
      <c r="FM122" s="41"/>
      <c r="FN122" s="41"/>
      <c r="FO122" s="41"/>
      <c r="FP122" s="41"/>
      <c r="FQ122" s="41"/>
      <c r="FR122" s="41"/>
      <c r="FS122" s="41"/>
      <c r="FT122" s="41"/>
      <c r="FU122" s="41"/>
      <c r="FV122" s="41"/>
      <c r="FW122" s="41"/>
      <c r="FX122" s="41"/>
      <c r="FY122" s="41"/>
      <c r="FZ122" s="41"/>
      <c r="GA122" s="41"/>
      <c r="GB122" s="41"/>
      <c r="GC122" s="41"/>
      <c r="GD122" s="41"/>
      <c r="GE122" s="41"/>
      <c r="GF122" s="41"/>
      <c r="GG122" s="41"/>
      <c r="GH122" s="41"/>
      <c r="GI122" s="41"/>
      <c r="GJ122" s="41"/>
      <c r="GK122" s="41"/>
      <c r="GL122" s="41"/>
      <c r="GM122" s="41"/>
      <c r="GN122" s="41"/>
      <c r="GO122" s="41"/>
      <c r="GP122" s="41"/>
      <c r="GQ122" s="41"/>
      <c r="GR122" s="41"/>
      <c r="GS122" s="41"/>
      <c r="GT122" s="41"/>
      <c r="GU122" s="41"/>
      <c r="GV122" s="41"/>
      <c r="GW122" s="41"/>
      <c r="GX122" s="41"/>
      <c r="GY122" s="41"/>
      <c r="GZ122" s="41"/>
      <c r="HA122" s="41"/>
      <c r="HB122" s="41"/>
      <c r="HC122" s="41"/>
      <c r="HD122" s="41"/>
      <c r="HE122" s="41"/>
      <c r="HF122" s="41"/>
      <c r="HG122" s="41"/>
      <c r="HH122" s="41"/>
      <c r="HI122" s="41"/>
      <c r="HJ122" s="41"/>
      <c r="HK122" s="41"/>
      <c r="HL122" s="41"/>
      <c r="HM122" s="41"/>
      <c r="HN122" s="41"/>
      <c r="HO122" s="41"/>
      <c r="HP122" s="41"/>
      <c r="HQ122" s="41"/>
      <c r="HR122" s="41"/>
      <c r="HS122" s="41"/>
      <c r="HT122" s="41"/>
      <c r="HU122" s="41"/>
      <c r="HV122" s="41"/>
      <c r="HW122" s="41"/>
      <c r="HX122" s="41"/>
      <c r="HY122" s="41"/>
      <c r="HZ122" s="41"/>
      <c r="IA122" s="41"/>
      <c r="IB122" s="41"/>
      <c r="IC122" s="41"/>
      <c r="ID122" s="41"/>
      <c r="IE122" s="41"/>
      <c r="IF122" s="41"/>
      <c r="IG122" s="41"/>
      <c r="IH122" s="41"/>
      <c r="II122" s="41"/>
      <c r="IJ122" s="41"/>
      <c r="IK122" s="41"/>
      <c r="IL122" s="41"/>
      <c r="IM122" s="41"/>
      <c r="IN122" s="41"/>
      <c r="IO122" s="41"/>
      <c r="IP122" s="41"/>
      <c r="IQ122" s="41"/>
      <c r="IR122" s="41"/>
      <c r="IS122" s="41"/>
      <c r="IT122" s="41"/>
      <c r="IU122" s="41"/>
    </row>
    <row r="123" spans="20:255" x14ac:dyDescent="0.2">
      <c r="T123" s="13"/>
    </row>
    <row r="124" spans="20:255" x14ac:dyDescent="0.2">
      <c r="T124" s="13"/>
      <c r="BP124" s="41"/>
      <c r="BQ124" s="41"/>
      <c r="BR124" s="41"/>
      <c r="BS124" s="41"/>
      <c r="BU124" s="41"/>
      <c r="BV124" s="41"/>
      <c r="BW124" s="41"/>
      <c r="BX124" s="41"/>
      <c r="BY124" s="41"/>
      <c r="BZ124" s="41"/>
      <c r="CA124" s="41"/>
      <c r="CB124" s="41"/>
      <c r="CC124" s="41"/>
      <c r="CD124" s="41"/>
      <c r="CE124" s="41"/>
      <c r="CF124" s="41"/>
      <c r="CG124" s="41"/>
      <c r="CH124" s="41"/>
      <c r="CI124" s="41"/>
      <c r="CJ124" s="41"/>
      <c r="CK124" s="41"/>
      <c r="CL124" s="41"/>
      <c r="CM124" s="41"/>
      <c r="CN124" s="41"/>
      <c r="CO124" s="41"/>
      <c r="CP124" s="41"/>
      <c r="CQ124" s="41"/>
      <c r="CR124" s="41"/>
      <c r="CS124" s="41"/>
      <c r="CT124" s="41"/>
      <c r="CU124" s="41"/>
      <c r="CV124" s="41"/>
      <c r="CW124" s="41"/>
      <c r="CX124" s="41"/>
      <c r="CY124" s="41"/>
      <c r="CZ124" s="41"/>
      <c r="DA124" s="41"/>
      <c r="DB124" s="41"/>
      <c r="DC124" s="41"/>
      <c r="DD124" s="41"/>
      <c r="DE124" s="41"/>
      <c r="DF124" s="41"/>
      <c r="DG124" s="41"/>
      <c r="DH124" s="41"/>
      <c r="DI124" s="41"/>
      <c r="DJ124" s="41"/>
      <c r="DK124" s="41"/>
      <c r="DL124" s="41"/>
      <c r="DM124" s="41"/>
      <c r="DN124" s="41"/>
      <c r="DO124" s="41"/>
      <c r="DP124" s="41"/>
      <c r="DQ124" s="41"/>
      <c r="DR124" s="41"/>
      <c r="DS124" s="41"/>
      <c r="DT124" s="41"/>
      <c r="DU124" s="41"/>
      <c r="DV124" s="41"/>
      <c r="DW124" s="41"/>
      <c r="DX124" s="41"/>
      <c r="DY124" s="41"/>
      <c r="DZ124" s="41"/>
      <c r="EA124" s="41"/>
      <c r="EB124" s="41"/>
      <c r="EC124" s="41"/>
      <c r="ED124" s="41"/>
      <c r="EE124" s="41"/>
      <c r="EF124" s="41"/>
      <c r="EG124" s="41"/>
      <c r="EH124" s="41"/>
      <c r="EI124" s="41"/>
      <c r="EJ124" s="41"/>
      <c r="EK124" s="41"/>
      <c r="EL124" s="41"/>
      <c r="EM124" s="41"/>
      <c r="EN124" s="41"/>
      <c r="EO124" s="41"/>
      <c r="EP124" s="41"/>
      <c r="EQ124" s="41"/>
      <c r="ER124" s="41"/>
      <c r="ES124" s="41"/>
      <c r="ET124" s="41"/>
      <c r="EU124" s="41"/>
      <c r="EV124" s="41"/>
      <c r="EW124" s="41"/>
      <c r="EX124" s="41"/>
      <c r="EY124" s="41"/>
      <c r="EZ124" s="41"/>
      <c r="FA124" s="41"/>
      <c r="FB124" s="41"/>
      <c r="FC124" s="41"/>
      <c r="FD124" s="41"/>
      <c r="FE124" s="41"/>
      <c r="FF124" s="41"/>
      <c r="FG124" s="41"/>
      <c r="FH124" s="41"/>
      <c r="FI124" s="41"/>
      <c r="FJ124" s="41"/>
      <c r="FK124" s="41"/>
      <c r="FL124" s="41"/>
      <c r="FM124" s="41"/>
      <c r="FN124" s="41"/>
      <c r="FO124" s="41"/>
      <c r="FP124" s="41"/>
      <c r="FQ124" s="41"/>
      <c r="FR124" s="41"/>
      <c r="FS124" s="41"/>
      <c r="FT124" s="41"/>
      <c r="FU124" s="41"/>
      <c r="FV124" s="41"/>
      <c r="FW124" s="41"/>
      <c r="FX124" s="41"/>
      <c r="FY124" s="41"/>
      <c r="FZ124" s="41"/>
      <c r="GA124" s="41"/>
      <c r="GB124" s="41"/>
      <c r="GC124" s="41"/>
      <c r="GD124" s="41"/>
      <c r="GE124" s="41"/>
      <c r="GF124" s="41"/>
      <c r="GG124" s="41"/>
      <c r="GH124" s="41"/>
      <c r="GI124" s="41"/>
      <c r="GJ124" s="41"/>
      <c r="GK124" s="41"/>
      <c r="GL124" s="41"/>
      <c r="GM124" s="41"/>
      <c r="GN124" s="41"/>
      <c r="GO124" s="41"/>
      <c r="GP124" s="41"/>
      <c r="GQ124" s="41"/>
      <c r="GR124" s="41"/>
      <c r="GS124" s="41"/>
      <c r="GT124" s="41"/>
      <c r="GU124" s="41"/>
      <c r="GV124" s="41"/>
      <c r="GW124" s="41"/>
      <c r="GX124" s="41"/>
      <c r="GY124" s="41"/>
      <c r="GZ124" s="41"/>
      <c r="HA124" s="41"/>
      <c r="HB124" s="41"/>
      <c r="HC124" s="41"/>
      <c r="HD124" s="41"/>
      <c r="HE124" s="41"/>
      <c r="HF124" s="41"/>
      <c r="HG124" s="41"/>
      <c r="HH124" s="41"/>
      <c r="HI124" s="41"/>
      <c r="HJ124" s="41"/>
      <c r="HK124" s="41"/>
      <c r="HL124" s="41"/>
      <c r="HM124" s="41"/>
      <c r="HN124" s="41"/>
      <c r="HO124" s="41"/>
      <c r="HP124" s="41"/>
      <c r="HQ124" s="41"/>
      <c r="HR124" s="41"/>
      <c r="HS124" s="41"/>
      <c r="HT124" s="41"/>
      <c r="HU124" s="41"/>
      <c r="HV124" s="41"/>
      <c r="HW124" s="41"/>
      <c r="HX124" s="41"/>
      <c r="HY124" s="41"/>
      <c r="HZ124" s="41"/>
      <c r="IA124" s="41"/>
      <c r="IB124" s="41"/>
      <c r="IC124" s="41"/>
      <c r="ID124" s="41"/>
      <c r="IE124" s="41"/>
      <c r="IF124" s="41"/>
      <c r="IG124" s="41"/>
      <c r="IH124" s="41"/>
      <c r="II124" s="41"/>
      <c r="IJ124" s="41"/>
      <c r="IK124" s="41"/>
      <c r="IL124" s="41"/>
      <c r="IM124" s="41"/>
      <c r="IN124" s="41"/>
      <c r="IO124" s="41"/>
      <c r="IP124" s="41"/>
      <c r="IQ124" s="41"/>
      <c r="IR124" s="41"/>
      <c r="IS124" s="41"/>
      <c r="IT124" s="41"/>
      <c r="IU124" s="41"/>
    </row>
    <row r="125" spans="20:255" x14ac:dyDescent="0.2">
      <c r="T125" s="13"/>
    </row>
    <row r="126" spans="20:255" x14ac:dyDescent="0.2">
      <c r="T126" s="13"/>
      <c r="BP126" s="41"/>
      <c r="BQ126" s="41"/>
      <c r="BR126" s="41"/>
      <c r="BS126" s="41"/>
      <c r="BU126" s="41"/>
      <c r="BV126" s="41"/>
      <c r="BW126" s="41"/>
      <c r="BX126" s="41"/>
      <c r="BY126" s="41"/>
      <c r="BZ126" s="41"/>
      <c r="CA126" s="41"/>
      <c r="CB126" s="41"/>
      <c r="CC126" s="41"/>
      <c r="CD126" s="41"/>
      <c r="CE126" s="41"/>
      <c r="CF126" s="41"/>
      <c r="CG126" s="41"/>
      <c r="CH126" s="41"/>
      <c r="CI126" s="41"/>
      <c r="CJ126" s="41"/>
      <c r="CK126" s="41"/>
      <c r="CL126" s="41"/>
      <c r="CM126" s="41"/>
      <c r="CN126" s="41"/>
      <c r="CO126" s="41"/>
      <c r="CP126" s="41"/>
      <c r="CQ126" s="41"/>
      <c r="CR126" s="41"/>
      <c r="CS126" s="41"/>
      <c r="CT126" s="41"/>
      <c r="CU126" s="41"/>
      <c r="CV126" s="41"/>
      <c r="CW126" s="41"/>
      <c r="CX126" s="41"/>
      <c r="CY126" s="41"/>
      <c r="CZ126" s="41"/>
      <c r="DA126" s="41"/>
      <c r="DB126" s="41"/>
      <c r="DC126" s="41"/>
      <c r="DD126" s="41"/>
      <c r="DE126" s="41"/>
      <c r="DF126" s="41"/>
      <c r="DG126" s="41"/>
      <c r="DH126" s="41"/>
      <c r="DI126" s="41"/>
      <c r="DJ126" s="41"/>
      <c r="DK126" s="41"/>
      <c r="DL126" s="41"/>
      <c r="DM126" s="41"/>
      <c r="DN126" s="41"/>
      <c r="DO126" s="41"/>
      <c r="DP126" s="41"/>
      <c r="DQ126" s="41"/>
      <c r="DR126" s="41"/>
      <c r="DS126" s="41"/>
      <c r="DT126" s="41"/>
      <c r="DU126" s="41"/>
      <c r="DV126" s="41"/>
      <c r="DW126" s="41"/>
      <c r="DX126" s="41"/>
      <c r="DY126" s="41"/>
      <c r="DZ126" s="41"/>
      <c r="EA126" s="41"/>
      <c r="EB126" s="41"/>
      <c r="EC126" s="41"/>
      <c r="ED126" s="41"/>
      <c r="EE126" s="41"/>
      <c r="EF126" s="41"/>
      <c r="EG126" s="41"/>
      <c r="EH126" s="41"/>
      <c r="EI126" s="41"/>
      <c r="EJ126" s="41"/>
      <c r="EK126" s="41"/>
      <c r="EL126" s="41"/>
      <c r="EM126" s="41"/>
      <c r="EN126" s="41"/>
      <c r="EO126" s="41"/>
      <c r="EP126" s="41"/>
      <c r="EQ126" s="41"/>
      <c r="ER126" s="41"/>
      <c r="ES126" s="41"/>
      <c r="ET126" s="41"/>
      <c r="EU126" s="41"/>
      <c r="EV126" s="41"/>
      <c r="EW126" s="41"/>
      <c r="EX126" s="41"/>
      <c r="EY126" s="41"/>
      <c r="EZ126" s="41"/>
      <c r="FA126" s="41"/>
      <c r="FB126" s="41"/>
      <c r="FC126" s="41"/>
      <c r="FD126" s="41"/>
      <c r="FE126" s="41"/>
      <c r="FF126" s="41"/>
      <c r="FG126" s="41"/>
      <c r="FH126" s="41"/>
      <c r="FI126" s="41"/>
      <c r="FJ126" s="41"/>
      <c r="FK126" s="41"/>
      <c r="FL126" s="41"/>
      <c r="FM126" s="41"/>
      <c r="FN126" s="41"/>
      <c r="FO126" s="41"/>
      <c r="FP126" s="41"/>
      <c r="FQ126" s="41"/>
      <c r="FR126" s="41"/>
      <c r="FS126" s="41"/>
      <c r="FT126" s="41"/>
      <c r="FU126" s="41"/>
      <c r="FV126" s="41"/>
      <c r="FW126" s="41"/>
      <c r="FX126" s="41"/>
      <c r="FY126" s="41"/>
      <c r="FZ126" s="41"/>
      <c r="GA126" s="41"/>
      <c r="GB126" s="41"/>
      <c r="GC126" s="41"/>
      <c r="GD126" s="41"/>
      <c r="GE126" s="41"/>
      <c r="GF126" s="41"/>
      <c r="GG126" s="41"/>
      <c r="GH126" s="41"/>
      <c r="GI126" s="41"/>
      <c r="GJ126" s="41"/>
      <c r="GK126" s="41"/>
      <c r="GL126" s="41"/>
      <c r="GM126" s="41"/>
      <c r="GN126" s="41"/>
      <c r="GO126" s="41"/>
      <c r="GP126" s="41"/>
      <c r="GQ126" s="41"/>
      <c r="GR126" s="41"/>
      <c r="GS126" s="41"/>
      <c r="GT126" s="41"/>
      <c r="GU126" s="41"/>
      <c r="GV126" s="41"/>
      <c r="GW126" s="41"/>
      <c r="GX126" s="41"/>
      <c r="GY126" s="41"/>
      <c r="GZ126" s="41"/>
      <c r="HA126" s="41"/>
      <c r="HB126" s="41"/>
      <c r="HC126" s="41"/>
      <c r="HD126" s="41"/>
      <c r="HE126" s="41"/>
      <c r="HF126" s="41"/>
      <c r="HG126" s="41"/>
      <c r="HH126" s="41"/>
      <c r="HI126" s="41"/>
      <c r="HJ126" s="41"/>
      <c r="HK126" s="41"/>
      <c r="HL126" s="41"/>
      <c r="HM126" s="41"/>
      <c r="HN126" s="41"/>
      <c r="HO126" s="41"/>
      <c r="HP126" s="41"/>
      <c r="HQ126" s="41"/>
      <c r="HR126" s="41"/>
      <c r="HS126" s="41"/>
      <c r="HT126" s="41"/>
      <c r="HU126" s="41"/>
      <c r="HV126" s="41"/>
      <c r="HW126" s="41"/>
      <c r="HX126" s="41"/>
      <c r="HY126" s="41"/>
      <c r="HZ126" s="41"/>
      <c r="IA126" s="41"/>
      <c r="IB126" s="41"/>
      <c r="IC126" s="41"/>
      <c r="ID126" s="41"/>
      <c r="IE126" s="41"/>
      <c r="IF126" s="41"/>
      <c r="IG126" s="41"/>
      <c r="IH126" s="41"/>
      <c r="II126" s="41"/>
      <c r="IJ126" s="41"/>
      <c r="IK126" s="41"/>
      <c r="IL126" s="41"/>
      <c r="IM126" s="41"/>
      <c r="IN126" s="41"/>
      <c r="IO126" s="41"/>
      <c r="IP126" s="41"/>
      <c r="IQ126" s="41"/>
      <c r="IR126" s="41"/>
      <c r="IS126" s="41"/>
      <c r="IT126" s="41"/>
      <c r="IU126" s="41"/>
    </row>
    <row r="127" spans="20:255" x14ac:dyDescent="0.2">
      <c r="T127" s="13"/>
    </row>
    <row r="128" spans="20:255" x14ac:dyDescent="0.2">
      <c r="T128" s="13"/>
      <c r="BP128" s="41"/>
      <c r="BQ128" s="41"/>
      <c r="BR128" s="41"/>
      <c r="BS128" s="41"/>
      <c r="BU128" s="41"/>
      <c r="BV128" s="41"/>
      <c r="BW128" s="41"/>
      <c r="BX128" s="41"/>
      <c r="BY128" s="41"/>
      <c r="BZ128" s="41"/>
      <c r="CA128" s="41"/>
      <c r="CB128" s="41"/>
      <c r="CC128" s="41"/>
      <c r="CD128" s="41"/>
      <c r="CE128" s="41"/>
      <c r="CF128" s="41"/>
      <c r="CG128" s="41"/>
      <c r="CH128" s="41"/>
      <c r="CI128" s="41"/>
      <c r="CJ128" s="41"/>
      <c r="CK128" s="41"/>
      <c r="CL128" s="41"/>
      <c r="CM128" s="41"/>
      <c r="CN128" s="41"/>
      <c r="CO128" s="41"/>
      <c r="CP128" s="41"/>
      <c r="CQ128" s="41"/>
      <c r="CR128" s="41"/>
      <c r="CS128" s="41"/>
      <c r="CT128" s="41"/>
      <c r="CU128" s="41"/>
      <c r="CV128" s="41"/>
      <c r="CW128" s="41"/>
      <c r="CX128" s="41"/>
      <c r="CY128" s="41"/>
      <c r="CZ128" s="41"/>
      <c r="DA128" s="41"/>
      <c r="DB128" s="41"/>
      <c r="DC128" s="41"/>
      <c r="DD128" s="41"/>
      <c r="DE128" s="41"/>
      <c r="DF128" s="41"/>
      <c r="DG128" s="41"/>
      <c r="DH128" s="41"/>
      <c r="DI128" s="41"/>
      <c r="DJ128" s="41"/>
      <c r="DK128" s="41"/>
      <c r="DL128" s="41"/>
      <c r="DM128" s="41"/>
      <c r="DN128" s="41"/>
      <c r="DO128" s="41"/>
      <c r="DP128" s="41"/>
      <c r="DQ128" s="41"/>
      <c r="DR128" s="41"/>
      <c r="DS128" s="41"/>
      <c r="DT128" s="41"/>
      <c r="DU128" s="41"/>
      <c r="DV128" s="41"/>
      <c r="DW128" s="41"/>
      <c r="DX128" s="41"/>
      <c r="DY128" s="41"/>
      <c r="DZ128" s="41"/>
      <c r="EA128" s="41"/>
      <c r="EB128" s="41"/>
      <c r="EC128" s="41"/>
      <c r="ED128" s="41"/>
      <c r="EE128" s="41"/>
      <c r="EF128" s="41"/>
      <c r="EG128" s="41"/>
      <c r="EH128" s="41"/>
      <c r="EI128" s="41"/>
      <c r="EJ128" s="41"/>
      <c r="EK128" s="41"/>
      <c r="EL128" s="41"/>
      <c r="EM128" s="41"/>
      <c r="EN128" s="41"/>
      <c r="EO128" s="41"/>
      <c r="EP128" s="41"/>
      <c r="EQ128" s="41"/>
      <c r="ER128" s="41"/>
      <c r="ES128" s="41"/>
      <c r="ET128" s="41"/>
      <c r="EU128" s="41"/>
      <c r="EV128" s="41"/>
      <c r="EW128" s="41"/>
      <c r="EX128" s="41"/>
      <c r="EY128" s="41"/>
      <c r="EZ128" s="41"/>
      <c r="FA128" s="41"/>
      <c r="FB128" s="41"/>
      <c r="FC128" s="41"/>
      <c r="FD128" s="41"/>
      <c r="FE128" s="41"/>
      <c r="FF128" s="41"/>
      <c r="FG128" s="41"/>
      <c r="FH128" s="41"/>
      <c r="FI128" s="41"/>
      <c r="FJ128" s="41"/>
      <c r="FK128" s="41"/>
      <c r="FL128" s="41"/>
      <c r="FM128" s="41"/>
      <c r="FN128" s="41"/>
      <c r="FO128" s="41"/>
      <c r="FP128" s="41"/>
      <c r="FQ128" s="41"/>
      <c r="FR128" s="41"/>
      <c r="FS128" s="41"/>
      <c r="FT128" s="41"/>
      <c r="FU128" s="41"/>
      <c r="FV128" s="41"/>
      <c r="FW128" s="41"/>
      <c r="FX128" s="41"/>
      <c r="FY128" s="41"/>
      <c r="FZ128" s="41"/>
      <c r="GA128" s="41"/>
      <c r="GB128" s="41"/>
      <c r="GC128" s="41"/>
      <c r="GD128" s="41"/>
      <c r="GE128" s="41"/>
      <c r="GF128" s="41"/>
      <c r="GG128" s="41"/>
      <c r="GH128" s="41"/>
      <c r="GI128" s="41"/>
      <c r="GJ128" s="41"/>
      <c r="GK128" s="41"/>
      <c r="GL128" s="41"/>
      <c r="GM128" s="41"/>
      <c r="GN128" s="41"/>
      <c r="GO128" s="41"/>
      <c r="GP128" s="41"/>
      <c r="GQ128" s="41"/>
      <c r="GR128" s="41"/>
      <c r="GS128" s="41"/>
      <c r="GT128" s="41"/>
      <c r="GU128" s="41"/>
      <c r="GV128" s="41"/>
      <c r="GW128" s="41"/>
      <c r="GX128" s="41"/>
      <c r="GY128" s="41"/>
      <c r="GZ128" s="41"/>
      <c r="HA128" s="41"/>
      <c r="HB128" s="41"/>
      <c r="HC128" s="41"/>
      <c r="HD128" s="41"/>
      <c r="HE128" s="41"/>
      <c r="HF128" s="41"/>
      <c r="HG128" s="41"/>
      <c r="HH128" s="41"/>
      <c r="HI128" s="41"/>
      <c r="HJ128" s="41"/>
      <c r="HK128" s="41"/>
      <c r="HL128" s="41"/>
      <c r="HM128" s="41"/>
      <c r="HN128" s="41"/>
      <c r="HO128" s="41"/>
      <c r="HP128" s="41"/>
      <c r="HQ128" s="41"/>
      <c r="HR128" s="41"/>
      <c r="HS128" s="41"/>
      <c r="HT128" s="41"/>
      <c r="HU128" s="41"/>
      <c r="HV128" s="41"/>
      <c r="HW128" s="41"/>
      <c r="HX128" s="41"/>
      <c r="HY128" s="41"/>
      <c r="HZ128" s="41"/>
      <c r="IA128" s="41"/>
      <c r="IB128" s="41"/>
      <c r="IC128" s="41"/>
      <c r="ID128" s="41"/>
      <c r="IE128" s="41"/>
      <c r="IF128" s="41"/>
      <c r="IG128" s="41"/>
      <c r="IH128" s="41"/>
      <c r="II128" s="41"/>
      <c r="IJ128" s="41"/>
      <c r="IK128" s="41"/>
      <c r="IL128" s="41"/>
      <c r="IM128" s="41"/>
      <c r="IN128" s="41"/>
      <c r="IO128" s="41"/>
      <c r="IP128" s="41"/>
      <c r="IQ128" s="41"/>
      <c r="IR128" s="41"/>
      <c r="IS128" s="41"/>
      <c r="IT128" s="41"/>
      <c r="IU128" s="41"/>
    </row>
    <row r="129" spans="20:255" x14ac:dyDescent="0.2">
      <c r="T129" s="13"/>
    </row>
    <row r="130" spans="20:255" x14ac:dyDescent="0.2">
      <c r="T130" s="13"/>
    </row>
    <row r="131" spans="20:255" x14ac:dyDescent="0.2">
      <c r="T131" s="13"/>
      <c r="BP131" s="41"/>
      <c r="BQ131" s="41"/>
      <c r="BR131" s="41"/>
      <c r="BS131" s="41"/>
      <c r="BU131" s="41"/>
      <c r="BV131" s="41"/>
      <c r="BW131" s="41"/>
      <c r="BX131" s="41"/>
      <c r="BY131" s="41"/>
      <c r="BZ131" s="41"/>
      <c r="CA131" s="41"/>
      <c r="CB131" s="41"/>
      <c r="CC131" s="41"/>
      <c r="CD131" s="41"/>
      <c r="CE131" s="41"/>
      <c r="CF131" s="41"/>
      <c r="CG131" s="41"/>
      <c r="CH131" s="41"/>
      <c r="CI131" s="41"/>
      <c r="CJ131" s="41"/>
      <c r="CK131" s="41"/>
      <c r="CL131" s="41"/>
      <c r="CM131" s="41"/>
      <c r="CN131" s="41"/>
      <c r="CO131" s="41"/>
      <c r="CP131" s="41"/>
      <c r="CQ131" s="41"/>
      <c r="CR131" s="41"/>
      <c r="CS131" s="41"/>
      <c r="CT131" s="41"/>
      <c r="CU131" s="41"/>
      <c r="CV131" s="41"/>
      <c r="CW131" s="41"/>
      <c r="CX131" s="41"/>
      <c r="CY131" s="41"/>
      <c r="CZ131" s="41"/>
      <c r="DA131" s="41"/>
      <c r="DB131" s="41"/>
      <c r="DC131" s="41"/>
      <c r="DD131" s="41"/>
      <c r="DE131" s="41"/>
      <c r="DF131" s="41"/>
      <c r="DG131" s="41"/>
      <c r="DH131" s="41"/>
      <c r="DI131" s="41"/>
      <c r="DJ131" s="41"/>
      <c r="DK131" s="41"/>
      <c r="DL131" s="41"/>
      <c r="DM131" s="41"/>
      <c r="DN131" s="41"/>
      <c r="DO131" s="41"/>
      <c r="DP131" s="41"/>
      <c r="DQ131" s="41"/>
      <c r="DR131" s="41"/>
      <c r="DS131" s="41"/>
      <c r="DT131" s="41"/>
      <c r="DU131" s="41"/>
      <c r="DV131" s="41"/>
      <c r="DW131" s="41"/>
      <c r="DX131" s="41"/>
      <c r="DY131" s="41"/>
      <c r="DZ131" s="41"/>
      <c r="EA131" s="41"/>
      <c r="EB131" s="41"/>
      <c r="EC131" s="41"/>
      <c r="ED131" s="41"/>
      <c r="EE131" s="41"/>
      <c r="EF131" s="41"/>
      <c r="EG131" s="41"/>
      <c r="EH131" s="41"/>
      <c r="EI131" s="41"/>
      <c r="EJ131" s="41"/>
      <c r="EK131" s="41"/>
      <c r="EL131" s="41"/>
      <c r="EM131" s="41"/>
      <c r="EN131" s="41"/>
      <c r="EO131" s="41"/>
      <c r="EP131" s="41"/>
      <c r="EQ131" s="41"/>
      <c r="ER131" s="41"/>
      <c r="ES131" s="41"/>
      <c r="ET131" s="41"/>
      <c r="EU131" s="41"/>
      <c r="EV131" s="41"/>
      <c r="EW131" s="41"/>
      <c r="EX131" s="41"/>
      <c r="EY131" s="41"/>
      <c r="EZ131" s="41"/>
      <c r="FA131" s="41"/>
      <c r="FB131" s="41"/>
      <c r="FC131" s="41"/>
      <c r="FD131" s="41"/>
      <c r="FE131" s="41"/>
      <c r="FF131" s="41"/>
      <c r="FG131" s="41"/>
      <c r="FH131" s="41"/>
      <c r="FI131" s="41"/>
      <c r="FJ131" s="41"/>
      <c r="FK131" s="41"/>
      <c r="FL131" s="41"/>
      <c r="FM131" s="41"/>
      <c r="FN131" s="41"/>
      <c r="FO131" s="41"/>
      <c r="FP131" s="41"/>
      <c r="FQ131" s="41"/>
      <c r="FR131" s="41"/>
      <c r="FS131" s="41"/>
      <c r="FT131" s="41"/>
      <c r="FU131" s="41"/>
      <c r="FV131" s="41"/>
      <c r="FW131" s="41"/>
      <c r="FX131" s="41"/>
      <c r="FY131" s="41"/>
      <c r="FZ131" s="41"/>
      <c r="GA131" s="41"/>
      <c r="GB131" s="41"/>
      <c r="GC131" s="41"/>
      <c r="GD131" s="41"/>
      <c r="GE131" s="41"/>
      <c r="GF131" s="41"/>
      <c r="GG131" s="41"/>
      <c r="GH131" s="41"/>
      <c r="GI131" s="41"/>
      <c r="GJ131" s="41"/>
      <c r="GK131" s="41"/>
      <c r="GL131" s="41"/>
      <c r="GM131" s="41"/>
      <c r="GN131" s="41"/>
      <c r="GO131" s="41"/>
      <c r="GP131" s="41"/>
      <c r="GQ131" s="41"/>
      <c r="GR131" s="41"/>
      <c r="GS131" s="41"/>
      <c r="GT131" s="41"/>
      <c r="GU131" s="41"/>
      <c r="GV131" s="41"/>
      <c r="GW131" s="41"/>
      <c r="GX131" s="41"/>
      <c r="GY131" s="41"/>
      <c r="GZ131" s="41"/>
      <c r="HA131" s="41"/>
      <c r="HB131" s="41"/>
      <c r="HC131" s="41"/>
      <c r="HD131" s="41"/>
      <c r="HE131" s="41"/>
      <c r="HF131" s="41"/>
      <c r="HG131" s="41"/>
      <c r="HH131" s="41"/>
      <c r="HI131" s="41"/>
      <c r="HJ131" s="41"/>
      <c r="HK131" s="41"/>
      <c r="HL131" s="41"/>
      <c r="HM131" s="41"/>
      <c r="HN131" s="41"/>
      <c r="HO131" s="41"/>
      <c r="HP131" s="41"/>
      <c r="HQ131" s="41"/>
      <c r="HR131" s="41"/>
      <c r="HS131" s="41"/>
      <c r="HT131" s="41"/>
      <c r="HU131" s="41"/>
      <c r="HV131" s="41"/>
      <c r="HW131" s="41"/>
      <c r="HX131" s="41"/>
      <c r="HY131" s="41"/>
      <c r="HZ131" s="41"/>
      <c r="IA131" s="41"/>
      <c r="IB131" s="41"/>
      <c r="IC131" s="41"/>
      <c r="ID131" s="41"/>
      <c r="IE131" s="41"/>
      <c r="IF131" s="41"/>
      <c r="IG131" s="41"/>
      <c r="IH131" s="41"/>
      <c r="II131" s="41"/>
      <c r="IJ131" s="41"/>
      <c r="IK131" s="41"/>
      <c r="IL131" s="41"/>
      <c r="IM131" s="41"/>
      <c r="IN131" s="41"/>
      <c r="IO131" s="41"/>
      <c r="IP131" s="41"/>
      <c r="IQ131" s="41"/>
      <c r="IR131" s="41"/>
      <c r="IS131" s="41"/>
      <c r="IT131" s="41"/>
      <c r="IU131" s="41"/>
    </row>
    <row r="132" spans="20:255" x14ac:dyDescent="0.2">
      <c r="T132" s="13"/>
    </row>
    <row r="133" spans="20:255" x14ac:dyDescent="0.2">
      <c r="T133" s="13"/>
      <c r="BP133" s="41"/>
      <c r="BQ133" s="41"/>
      <c r="BR133" s="41"/>
      <c r="BS133" s="41"/>
      <c r="BU133" s="41"/>
      <c r="BV133" s="41"/>
      <c r="BW133" s="41"/>
      <c r="BX133" s="41"/>
      <c r="BY133" s="41"/>
      <c r="BZ133" s="41"/>
      <c r="CA133" s="41"/>
      <c r="CB133" s="41"/>
      <c r="CC133" s="41"/>
      <c r="CD133" s="41"/>
      <c r="CE133" s="41"/>
      <c r="CF133" s="41"/>
      <c r="CG133" s="41"/>
      <c r="CH133" s="41"/>
      <c r="CI133" s="41"/>
      <c r="CJ133" s="41"/>
      <c r="CK133" s="41"/>
      <c r="CL133" s="41"/>
      <c r="CM133" s="41"/>
      <c r="CN133" s="41"/>
      <c r="CO133" s="41"/>
      <c r="CP133" s="41"/>
      <c r="CQ133" s="41"/>
      <c r="CR133" s="41"/>
      <c r="CS133" s="41"/>
      <c r="CT133" s="41"/>
      <c r="CU133" s="41"/>
      <c r="CV133" s="41"/>
      <c r="CW133" s="41"/>
      <c r="CX133" s="41"/>
      <c r="CY133" s="41"/>
      <c r="CZ133" s="41"/>
      <c r="DA133" s="41"/>
      <c r="DB133" s="41"/>
      <c r="DC133" s="41"/>
      <c r="DD133" s="41"/>
      <c r="DE133" s="41"/>
      <c r="DF133" s="41"/>
      <c r="DG133" s="41"/>
      <c r="DH133" s="41"/>
      <c r="DI133" s="41"/>
      <c r="DJ133" s="41"/>
      <c r="DK133" s="41"/>
      <c r="DL133" s="41"/>
      <c r="DM133" s="41"/>
      <c r="DN133" s="41"/>
      <c r="DO133" s="41"/>
      <c r="DP133" s="41"/>
      <c r="DQ133" s="41"/>
      <c r="DR133" s="41"/>
      <c r="DS133" s="41"/>
      <c r="DT133" s="41"/>
      <c r="DU133" s="41"/>
      <c r="DV133" s="41"/>
      <c r="DW133" s="41"/>
      <c r="DX133" s="41"/>
      <c r="DY133" s="41"/>
      <c r="DZ133" s="41"/>
      <c r="EA133" s="41"/>
      <c r="EB133" s="41"/>
      <c r="EC133" s="41"/>
      <c r="ED133" s="41"/>
      <c r="EE133" s="41"/>
      <c r="EF133" s="41"/>
      <c r="EG133" s="41"/>
      <c r="EH133" s="41"/>
      <c r="EI133" s="41"/>
      <c r="EJ133" s="41"/>
      <c r="EK133" s="41"/>
      <c r="EL133" s="41"/>
      <c r="EM133" s="41"/>
      <c r="EN133" s="41"/>
      <c r="EO133" s="41"/>
      <c r="EP133" s="41"/>
      <c r="EQ133" s="41"/>
      <c r="ER133" s="41"/>
      <c r="ES133" s="41"/>
      <c r="ET133" s="41"/>
      <c r="EU133" s="41"/>
      <c r="EV133" s="41"/>
      <c r="EW133" s="41"/>
      <c r="EX133" s="41"/>
      <c r="EY133" s="41"/>
      <c r="EZ133" s="41"/>
      <c r="FA133" s="41"/>
      <c r="FB133" s="41"/>
      <c r="FC133" s="41"/>
      <c r="FD133" s="41"/>
      <c r="FE133" s="41"/>
      <c r="FF133" s="41"/>
      <c r="FG133" s="41"/>
      <c r="FH133" s="41"/>
      <c r="FI133" s="41"/>
      <c r="FJ133" s="41"/>
      <c r="FK133" s="41"/>
      <c r="FL133" s="41"/>
      <c r="FM133" s="41"/>
      <c r="FN133" s="41"/>
      <c r="FO133" s="41"/>
      <c r="FP133" s="41"/>
      <c r="FQ133" s="41"/>
      <c r="FR133" s="41"/>
      <c r="FS133" s="41"/>
      <c r="FT133" s="41"/>
      <c r="FU133" s="41"/>
      <c r="FV133" s="41"/>
      <c r="FW133" s="41"/>
      <c r="FX133" s="41"/>
      <c r="FY133" s="41"/>
      <c r="FZ133" s="41"/>
      <c r="GA133" s="41"/>
      <c r="GB133" s="41"/>
      <c r="GC133" s="41"/>
      <c r="GD133" s="41"/>
      <c r="GE133" s="41"/>
      <c r="GF133" s="41"/>
      <c r="GG133" s="41"/>
      <c r="GH133" s="41"/>
      <c r="GI133" s="41"/>
      <c r="GJ133" s="41"/>
      <c r="GK133" s="41"/>
      <c r="GL133" s="41"/>
      <c r="GM133" s="41"/>
      <c r="GN133" s="41"/>
      <c r="GO133" s="41"/>
      <c r="GP133" s="41"/>
      <c r="GQ133" s="41"/>
      <c r="GR133" s="41"/>
      <c r="GS133" s="41"/>
      <c r="GT133" s="41"/>
      <c r="GU133" s="41"/>
      <c r="GV133" s="41"/>
      <c r="GW133" s="41"/>
      <c r="GX133" s="41"/>
      <c r="GY133" s="41"/>
      <c r="GZ133" s="41"/>
      <c r="HA133" s="41"/>
      <c r="HB133" s="41"/>
      <c r="HC133" s="41"/>
      <c r="HD133" s="41"/>
      <c r="HE133" s="41"/>
      <c r="HF133" s="41"/>
      <c r="HG133" s="41"/>
      <c r="HH133" s="41"/>
      <c r="HI133" s="41"/>
      <c r="HJ133" s="41"/>
      <c r="HK133" s="41"/>
      <c r="HL133" s="41"/>
      <c r="HM133" s="41"/>
      <c r="HN133" s="41"/>
      <c r="HO133" s="41"/>
      <c r="HP133" s="41"/>
      <c r="HQ133" s="41"/>
      <c r="HR133" s="41"/>
      <c r="HS133" s="41"/>
      <c r="HT133" s="41"/>
      <c r="HU133" s="41"/>
      <c r="HV133" s="41"/>
      <c r="HW133" s="41"/>
      <c r="HX133" s="41"/>
      <c r="HY133" s="41"/>
      <c r="HZ133" s="41"/>
      <c r="IA133" s="41"/>
      <c r="IB133" s="41"/>
      <c r="IC133" s="41"/>
      <c r="ID133" s="41"/>
      <c r="IE133" s="41"/>
      <c r="IF133" s="41"/>
      <c r="IG133" s="41"/>
      <c r="IH133" s="41"/>
      <c r="II133" s="41"/>
      <c r="IJ133" s="41"/>
      <c r="IK133" s="41"/>
      <c r="IL133" s="41"/>
      <c r="IM133" s="41"/>
      <c r="IN133" s="41"/>
      <c r="IO133" s="41"/>
      <c r="IP133" s="41"/>
      <c r="IQ133" s="41"/>
      <c r="IR133" s="41"/>
      <c r="IS133" s="41"/>
      <c r="IT133" s="41"/>
      <c r="IU133" s="41"/>
    </row>
    <row r="134" spans="20:255" x14ac:dyDescent="0.2">
      <c r="T134" s="13"/>
    </row>
    <row r="135" spans="20:255" x14ac:dyDescent="0.2">
      <c r="T135" s="13"/>
      <c r="BP135" s="41"/>
      <c r="BQ135" s="41"/>
      <c r="BR135" s="41"/>
      <c r="BS135" s="41"/>
      <c r="BU135" s="41"/>
      <c r="BV135" s="41"/>
      <c r="BW135" s="41"/>
      <c r="BX135" s="41"/>
      <c r="BY135" s="41"/>
      <c r="BZ135" s="41"/>
      <c r="CA135" s="41"/>
      <c r="CB135" s="41"/>
      <c r="CC135" s="41"/>
      <c r="CD135" s="41"/>
      <c r="CE135" s="41"/>
      <c r="CF135" s="41"/>
      <c r="CG135" s="41"/>
      <c r="CH135" s="41"/>
      <c r="CI135" s="41"/>
      <c r="CJ135" s="41"/>
      <c r="CK135" s="41"/>
      <c r="CL135" s="41"/>
      <c r="CM135" s="41"/>
      <c r="CN135" s="41"/>
      <c r="CO135" s="41"/>
      <c r="CP135" s="41"/>
      <c r="CQ135" s="41"/>
      <c r="CR135" s="41"/>
      <c r="CS135" s="41"/>
      <c r="CT135" s="41"/>
      <c r="CU135" s="41"/>
      <c r="CV135" s="41"/>
      <c r="CW135" s="41"/>
      <c r="CX135" s="41"/>
      <c r="CY135" s="41"/>
      <c r="CZ135" s="41"/>
      <c r="DA135" s="41"/>
      <c r="DB135" s="41"/>
      <c r="DC135" s="41"/>
      <c r="DD135" s="41"/>
      <c r="DE135" s="41"/>
      <c r="DF135" s="41"/>
      <c r="DG135" s="41"/>
      <c r="DH135" s="41"/>
      <c r="DI135" s="41"/>
      <c r="DJ135" s="41"/>
      <c r="DK135" s="41"/>
      <c r="DL135" s="41"/>
      <c r="DM135" s="41"/>
      <c r="DN135" s="41"/>
      <c r="DO135" s="41"/>
      <c r="DP135" s="41"/>
      <c r="DQ135" s="41"/>
      <c r="DR135" s="41"/>
      <c r="DS135" s="41"/>
      <c r="DT135" s="41"/>
      <c r="DU135" s="41"/>
      <c r="DV135" s="41"/>
      <c r="DW135" s="41"/>
      <c r="DX135" s="41"/>
      <c r="DY135" s="41"/>
      <c r="DZ135" s="41"/>
      <c r="EA135" s="41"/>
      <c r="EB135" s="41"/>
      <c r="EC135" s="41"/>
      <c r="ED135" s="41"/>
      <c r="EE135" s="41"/>
      <c r="EF135" s="41"/>
      <c r="EG135" s="41"/>
      <c r="EH135" s="41"/>
      <c r="EI135" s="41"/>
      <c r="EJ135" s="41"/>
      <c r="EK135" s="41"/>
      <c r="EL135" s="41"/>
      <c r="EM135" s="41"/>
      <c r="EN135" s="41"/>
      <c r="EO135" s="41"/>
      <c r="EP135" s="41"/>
      <c r="EQ135" s="41"/>
      <c r="ER135" s="41"/>
      <c r="ES135" s="41"/>
      <c r="ET135" s="41"/>
      <c r="EU135" s="41"/>
      <c r="EV135" s="41"/>
      <c r="EW135" s="41"/>
      <c r="EX135" s="41"/>
      <c r="EY135" s="41"/>
      <c r="EZ135" s="41"/>
      <c r="FA135" s="41"/>
      <c r="FB135" s="41"/>
      <c r="FC135" s="41"/>
      <c r="FD135" s="41"/>
      <c r="FE135" s="41"/>
      <c r="FF135" s="41"/>
      <c r="FG135" s="41"/>
      <c r="FH135" s="41"/>
      <c r="FI135" s="41"/>
      <c r="FJ135" s="41"/>
      <c r="FK135" s="41"/>
      <c r="FL135" s="41"/>
      <c r="FM135" s="41"/>
      <c r="FN135" s="41"/>
      <c r="FO135" s="41"/>
      <c r="FP135" s="41"/>
      <c r="FQ135" s="41"/>
      <c r="FR135" s="41"/>
      <c r="FS135" s="41"/>
      <c r="FT135" s="41"/>
      <c r="FU135" s="41"/>
      <c r="FV135" s="41"/>
      <c r="FW135" s="41"/>
      <c r="FX135" s="41"/>
      <c r="FY135" s="41"/>
      <c r="FZ135" s="41"/>
      <c r="GA135" s="41"/>
      <c r="GB135" s="41"/>
      <c r="GC135" s="41"/>
      <c r="GD135" s="41"/>
      <c r="GE135" s="41"/>
      <c r="GF135" s="41"/>
      <c r="GG135" s="41"/>
      <c r="GH135" s="41"/>
      <c r="GI135" s="41"/>
      <c r="GJ135" s="41"/>
      <c r="GK135" s="41"/>
      <c r="GL135" s="41"/>
      <c r="GM135" s="41"/>
      <c r="GN135" s="41"/>
      <c r="GO135" s="41"/>
      <c r="GP135" s="41"/>
      <c r="GQ135" s="41"/>
      <c r="GR135" s="41"/>
      <c r="GS135" s="41"/>
      <c r="GT135" s="41"/>
      <c r="GU135" s="41"/>
      <c r="GV135" s="41"/>
      <c r="GW135" s="41"/>
      <c r="GX135" s="41"/>
      <c r="GY135" s="41"/>
      <c r="GZ135" s="41"/>
      <c r="HA135" s="41"/>
      <c r="HB135" s="41"/>
      <c r="HC135" s="41"/>
      <c r="HD135" s="41"/>
      <c r="HE135" s="41"/>
      <c r="HF135" s="41"/>
      <c r="HG135" s="41"/>
      <c r="HH135" s="41"/>
      <c r="HI135" s="41"/>
      <c r="HJ135" s="41"/>
      <c r="HK135" s="41"/>
      <c r="HL135" s="41"/>
      <c r="HM135" s="41"/>
      <c r="HN135" s="41"/>
      <c r="HO135" s="41"/>
      <c r="HP135" s="41"/>
      <c r="HQ135" s="41"/>
      <c r="HR135" s="41"/>
      <c r="HS135" s="41"/>
      <c r="HT135" s="41"/>
      <c r="HU135" s="41"/>
      <c r="HV135" s="41"/>
      <c r="HW135" s="41"/>
      <c r="HX135" s="41"/>
      <c r="HY135" s="41"/>
      <c r="HZ135" s="41"/>
      <c r="IA135" s="41"/>
      <c r="IB135" s="41"/>
      <c r="IC135" s="41"/>
      <c r="ID135" s="41"/>
      <c r="IE135" s="41"/>
      <c r="IF135" s="41"/>
      <c r="IG135" s="41"/>
      <c r="IH135" s="41"/>
      <c r="II135" s="41"/>
      <c r="IJ135" s="41"/>
      <c r="IK135" s="41"/>
      <c r="IL135" s="41"/>
      <c r="IM135" s="41"/>
      <c r="IN135" s="41"/>
      <c r="IO135" s="41"/>
      <c r="IP135" s="41"/>
      <c r="IQ135" s="41"/>
      <c r="IR135" s="41"/>
      <c r="IS135" s="41"/>
      <c r="IT135" s="41"/>
      <c r="IU135" s="41"/>
    </row>
    <row r="136" spans="20:255" x14ac:dyDescent="0.2">
      <c r="T136" s="13"/>
    </row>
    <row r="137" spans="20:255" x14ac:dyDescent="0.2">
      <c r="T137" s="13"/>
      <c r="BP137" s="41"/>
      <c r="BQ137" s="41"/>
      <c r="BR137" s="41"/>
      <c r="BS137" s="41"/>
      <c r="BU137" s="41"/>
      <c r="BV137" s="41"/>
      <c r="BW137" s="41"/>
      <c r="BX137" s="41"/>
      <c r="BY137" s="41"/>
      <c r="BZ137" s="41"/>
      <c r="CA137" s="41"/>
      <c r="CB137" s="41"/>
      <c r="CC137" s="41"/>
      <c r="CD137" s="41"/>
      <c r="CE137" s="41"/>
      <c r="CF137" s="41"/>
      <c r="CG137" s="41"/>
      <c r="CH137" s="41"/>
      <c r="CI137" s="41"/>
      <c r="CJ137" s="41"/>
      <c r="CK137" s="41"/>
      <c r="CL137" s="41"/>
      <c r="CM137" s="41"/>
      <c r="CN137" s="41"/>
      <c r="CO137" s="41"/>
      <c r="CP137" s="41"/>
      <c r="CQ137" s="41"/>
      <c r="CR137" s="41"/>
      <c r="CS137" s="41"/>
      <c r="CT137" s="41"/>
      <c r="CU137" s="41"/>
      <c r="CV137" s="41"/>
      <c r="CW137" s="41"/>
      <c r="CX137" s="41"/>
      <c r="CY137" s="41"/>
      <c r="CZ137" s="41"/>
      <c r="DA137" s="41"/>
      <c r="DB137" s="41"/>
      <c r="DC137" s="41"/>
      <c r="DD137" s="41"/>
      <c r="DE137" s="41"/>
      <c r="DF137" s="41"/>
      <c r="DG137" s="41"/>
      <c r="DH137" s="41"/>
      <c r="DI137" s="41"/>
      <c r="DJ137" s="41"/>
      <c r="DK137" s="41"/>
      <c r="DL137" s="41"/>
      <c r="DM137" s="41"/>
      <c r="DN137" s="41"/>
      <c r="DO137" s="41"/>
      <c r="DP137" s="41"/>
      <c r="DQ137" s="41"/>
      <c r="DR137" s="41"/>
      <c r="DS137" s="41"/>
      <c r="DT137" s="41"/>
      <c r="DU137" s="41"/>
      <c r="DV137" s="41"/>
      <c r="DW137" s="41"/>
      <c r="DX137" s="41"/>
      <c r="DY137" s="41"/>
      <c r="DZ137" s="41"/>
      <c r="EA137" s="41"/>
      <c r="EB137" s="41"/>
      <c r="EC137" s="41"/>
      <c r="ED137" s="41"/>
      <c r="EE137" s="41"/>
      <c r="EF137" s="41"/>
      <c r="EG137" s="41"/>
      <c r="EH137" s="41"/>
      <c r="EI137" s="41"/>
      <c r="EJ137" s="41"/>
      <c r="EK137" s="41"/>
      <c r="EL137" s="41"/>
      <c r="EM137" s="41"/>
      <c r="EN137" s="41"/>
      <c r="EO137" s="41"/>
      <c r="EP137" s="41"/>
      <c r="EQ137" s="41"/>
      <c r="ER137" s="41"/>
      <c r="ES137" s="41"/>
      <c r="ET137" s="41"/>
      <c r="EU137" s="41"/>
      <c r="EV137" s="41"/>
      <c r="EW137" s="41"/>
      <c r="EX137" s="41"/>
      <c r="EY137" s="41"/>
      <c r="EZ137" s="41"/>
      <c r="FA137" s="41"/>
      <c r="FB137" s="41"/>
      <c r="FC137" s="41"/>
      <c r="FD137" s="41"/>
      <c r="FE137" s="41"/>
      <c r="FF137" s="41"/>
      <c r="FG137" s="41"/>
      <c r="FH137" s="41"/>
      <c r="FI137" s="41"/>
      <c r="FJ137" s="41"/>
      <c r="FK137" s="41"/>
      <c r="FL137" s="41"/>
      <c r="FM137" s="41"/>
      <c r="FN137" s="41"/>
      <c r="FO137" s="41"/>
      <c r="FP137" s="41"/>
      <c r="FQ137" s="41"/>
      <c r="FR137" s="41"/>
      <c r="FS137" s="41"/>
      <c r="FT137" s="41"/>
      <c r="FU137" s="41"/>
      <c r="FV137" s="41"/>
      <c r="FW137" s="41"/>
      <c r="FX137" s="41"/>
      <c r="FY137" s="41"/>
      <c r="FZ137" s="41"/>
      <c r="GA137" s="41"/>
      <c r="GB137" s="41"/>
      <c r="GC137" s="41"/>
      <c r="GD137" s="41"/>
      <c r="GE137" s="41"/>
      <c r="GF137" s="41"/>
      <c r="GG137" s="41"/>
      <c r="GH137" s="41"/>
      <c r="GI137" s="41"/>
      <c r="GJ137" s="41"/>
      <c r="GK137" s="41"/>
      <c r="GL137" s="41"/>
      <c r="GM137" s="41"/>
      <c r="GN137" s="41"/>
      <c r="GO137" s="41"/>
      <c r="GP137" s="41"/>
      <c r="GQ137" s="41"/>
      <c r="GR137" s="41"/>
      <c r="GS137" s="41"/>
      <c r="GT137" s="41"/>
      <c r="GU137" s="41"/>
      <c r="GV137" s="41"/>
      <c r="GW137" s="41"/>
      <c r="GX137" s="41"/>
      <c r="GY137" s="41"/>
      <c r="GZ137" s="41"/>
      <c r="HA137" s="41"/>
      <c r="HB137" s="41"/>
      <c r="HC137" s="41"/>
      <c r="HD137" s="41"/>
      <c r="HE137" s="41"/>
      <c r="HF137" s="41"/>
      <c r="HG137" s="41"/>
      <c r="HH137" s="41"/>
      <c r="HI137" s="41"/>
      <c r="HJ137" s="41"/>
      <c r="HK137" s="41"/>
      <c r="HL137" s="41"/>
      <c r="HM137" s="41"/>
      <c r="HN137" s="41"/>
      <c r="HO137" s="41"/>
      <c r="HP137" s="41"/>
      <c r="HQ137" s="41"/>
      <c r="HR137" s="41"/>
      <c r="HS137" s="41"/>
      <c r="HT137" s="41"/>
      <c r="HU137" s="41"/>
      <c r="HV137" s="41"/>
      <c r="HW137" s="41"/>
      <c r="HX137" s="41"/>
      <c r="HY137" s="41"/>
      <c r="HZ137" s="41"/>
      <c r="IA137" s="41"/>
      <c r="IB137" s="41"/>
      <c r="IC137" s="41"/>
      <c r="ID137" s="41"/>
      <c r="IE137" s="41"/>
      <c r="IF137" s="41"/>
      <c r="IG137" s="41"/>
      <c r="IH137" s="41"/>
      <c r="II137" s="41"/>
      <c r="IJ137" s="41"/>
      <c r="IK137" s="41"/>
      <c r="IL137" s="41"/>
      <c r="IM137" s="41"/>
      <c r="IN137" s="41"/>
      <c r="IO137" s="41"/>
      <c r="IP137" s="41"/>
      <c r="IQ137" s="41"/>
      <c r="IR137" s="41"/>
      <c r="IS137" s="41"/>
      <c r="IT137" s="41"/>
      <c r="IU137" s="41"/>
    </row>
    <row r="138" spans="20:255" x14ac:dyDescent="0.2">
      <c r="T138" s="13"/>
    </row>
    <row r="139" spans="20:255" x14ac:dyDescent="0.2">
      <c r="T139" s="13"/>
      <c r="BP139" s="41"/>
      <c r="BQ139" s="41"/>
      <c r="BR139" s="41"/>
      <c r="BS139" s="41"/>
      <c r="BU139" s="41"/>
      <c r="BV139" s="41"/>
      <c r="BW139" s="41"/>
      <c r="BX139" s="41"/>
      <c r="BY139" s="41"/>
      <c r="BZ139" s="41"/>
      <c r="CA139" s="41"/>
      <c r="CB139" s="41"/>
      <c r="CC139" s="41"/>
      <c r="CD139" s="41"/>
      <c r="CE139" s="41"/>
      <c r="CF139" s="41"/>
      <c r="CG139" s="41"/>
      <c r="CH139" s="41"/>
      <c r="CI139" s="41"/>
      <c r="CJ139" s="41"/>
      <c r="CK139" s="41"/>
      <c r="CL139" s="41"/>
      <c r="CM139" s="41"/>
      <c r="CN139" s="41"/>
      <c r="CO139" s="41"/>
      <c r="CP139" s="41"/>
      <c r="CQ139" s="41"/>
      <c r="CR139" s="41"/>
      <c r="CS139" s="41"/>
      <c r="CT139" s="41"/>
      <c r="CU139" s="41"/>
      <c r="CV139" s="41"/>
      <c r="CW139" s="41"/>
      <c r="CX139" s="41"/>
      <c r="CY139" s="41"/>
      <c r="CZ139" s="41"/>
      <c r="DA139" s="41"/>
      <c r="DB139" s="41"/>
      <c r="DC139" s="41"/>
      <c r="DD139" s="41"/>
      <c r="DE139" s="41"/>
      <c r="DF139" s="41"/>
      <c r="DG139" s="41"/>
      <c r="DH139" s="41"/>
      <c r="DI139" s="41"/>
      <c r="DJ139" s="41"/>
      <c r="DK139" s="41"/>
      <c r="DL139" s="41"/>
      <c r="DM139" s="41"/>
      <c r="DN139" s="41"/>
      <c r="DO139" s="41"/>
      <c r="DP139" s="41"/>
      <c r="DQ139" s="41"/>
      <c r="DR139" s="41"/>
      <c r="DS139" s="41"/>
      <c r="DT139" s="41"/>
      <c r="DU139" s="41"/>
      <c r="DV139" s="41"/>
      <c r="DW139" s="41"/>
      <c r="DX139" s="41"/>
      <c r="DY139" s="41"/>
      <c r="DZ139" s="41"/>
      <c r="EA139" s="41"/>
      <c r="EB139" s="41"/>
      <c r="EC139" s="41"/>
      <c r="ED139" s="41"/>
      <c r="EE139" s="41"/>
      <c r="EF139" s="41"/>
      <c r="EG139" s="41"/>
      <c r="EH139" s="41"/>
      <c r="EI139" s="41"/>
      <c r="EJ139" s="41"/>
      <c r="EK139" s="41"/>
      <c r="EL139" s="41"/>
      <c r="EM139" s="41"/>
      <c r="EN139" s="41"/>
      <c r="EO139" s="41"/>
      <c r="EP139" s="41"/>
      <c r="EQ139" s="41"/>
      <c r="ER139" s="41"/>
      <c r="ES139" s="41"/>
      <c r="ET139" s="41"/>
      <c r="EU139" s="41"/>
      <c r="EV139" s="41"/>
      <c r="EW139" s="41"/>
      <c r="EX139" s="41"/>
      <c r="EY139" s="41"/>
      <c r="EZ139" s="41"/>
      <c r="FA139" s="41"/>
      <c r="FB139" s="41"/>
      <c r="FC139" s="41"/>
      <c r="FD139" s="41"/>
      <c r="FE139" s="41"/>
      <c r="FF139" s="41"/>
      <c r="FG139" s="41"/>
      <c r="FH139" s="41"/>
      <c r="FI139" s="41"/>
      <c r="FJ139" s="41"/>
      <c r="FK139" s="41"/>
      <c r="FL139" s="41"/>
      <c r="FM139" s="41"/>
      <c r="FN139" s="41"/>
      <c r="FO139" s="41"/>
      <c r="FP139" s="41"/>
      <c r="FQ139" s="41"/>
      <c r="FR139" s="41"/>
      <c r="FS139" s="41"/>
      <c r="FT139" s="41"/>
      <c r="FU139" s="41"/>
      <c r="FV139" s="41"/>
      <c r="FW139" s="41"/>
      <c r="FX139" s="41"/>
      <c r="FY139" s="41"/>
      <c r="FZ139" s="41"/>
      <c r="GA139" s="41"/>
      <c r="GB139" s="41"/>
      <c r="GC139" s="41"/>
      <c r="GD139" s="41"/>
      <c r="GE139" s="41"/>
      <c r="GF139" s="41"/>
      <c r="GG139" s="41"/>
      <c r="GH139" s="41"/>
      <c r="GI139" s="41"/>
      <c r="GJ139" s="41"/>
      <c r="GK139" s="41"/>
      <c r="GL139" s="41"/>
      <c r="GM139" s="41"/>
      <c r="GN139" s="41"/>
      <c r="GO139" s="41"/>
      <c r="GP139" s="41"/>
      <c r="GQ139" s="41"/>
      <c r="GR139" s="41"/>
      <c r="GS139" s="41"/>
      <c r="GT139" s="41"/>
      <c r="GU139" s="41"/>
      <c r="GV139" s="41"/>
      <c r="GW139" s="41"/>
      <c r="GX139" s="41"/>
      <c r="GY139" s="41"/>
      <c r="GZ139" s="41"/>
      <c r="HA139" s="41"/>
      <c r="HB139" s="41"/>
      <c r="HC139" s="41"/>
      <c r="HD139" s="41"/>
      <c r="HE139" s="41"/>
      <c r="HF139" s="41"/>
      <c r="HG139" s="41"/>
      <c r="HH139" s="41"/>
      <c r="HI139" s="41"/>
      <c r="HJ139" s="41"/>
      <c r="HK139" s="41"/>
      <c r="HL139" s="41"/>
      <c r="HM139" s="41"/>
      <c r="HN139" s="41"/>
      <c r="HO139" s="41"/>
      <c r="HP139" s="41"/>
      <c r="HQ139" s="41"/>
      <c r="HR139" s="41"/>
      <c r="HS139" s="41"/>
      <c r="HT139" s="41"/>
      <c r="HU139" s="41"/>
      <c r="HV139" s="41"/>
      <c r="HW139" s="41"/>
      <c r="HX139" s="41"/>
      <c r="HY139" s="41"/>
      <c r="HZ139" s="41"/>
      <c r="IA139" s="41"/>
      <c r="IB139" s="41"/>
      <c r="IC139" s="41"/>
      <c r="ID139" s="41"/>
      <c r="IE139" s="41"/>
      <c r="IF139" s="41"/>
      <c r="IG139" s="41"/>
      <c r="IH139" s="41"/>
      <c r="II139" s="41"/>
      <c r="IJ139" s="41"/>
      <c r="IK139" s="41"/>
      <c r="IL139" s="41"/>
      <c r="IM139" s="41"/>
      <c r="IN139" s="41"/>
      <c r="IO139" s="41"/>
      <c r="IP139" s="41"/>
      <c r="IQ139" s="41"/>
      <c r="IR139" s="41"/>
      <c r="IS139" s="41"/>
      <c r="IT139" s="41"/>
      <c r="IU139" s="41"/>
    </row>
    <row r="140" spans="20:255" x14ac:dyDescent="0.2">
      <c r="T140" s="13"/>
    </row>
    <row r="141" spans="20:255" x14ac:dyDescent="0.2">
      <c r="T141" s="13"/>
      <c r="BP141" s="41"/>
      <c r="BQ141" s="41"/>
      <c r="BR141" s="41"/>
      <c r="BS141" s="41"/>
      <c r="BU141" s="41"/>
      <c r="BV141" s="41"/>
      <c r="BW141" s="41"/>
      <c r="BX141" s="41"/>
      <c r="BY141" s="41"/>
      <c r="BZ141" s="41"/>
      <c r="CA141" s="41"/>
      <c r="CB141" s="41"/>
      <c r="CC141" s="41"/>
      <c r="CD141" s="41"/>
      <c r="CE141" s="41"/>
      <c r="CF141" s="41"/>
      <c r="CG141" s="41"/>
      <c r="CH141" s="41"/>
      <c r="CI141" s="41"/>
      <c r="CJ141" s="41"/>
      <c r="CK141" s="41"/>
      <c r="CL141" s="41"/>
      <c r="CM141" s="41"/>
      <c r="CN141" s="41"/>
      <c r="CO141" s="41"/>
      <c r="CP141" s="41"/>
      <c r="CQ141" s="41"/>
      <c r="CR141" s="41"/>
      <c r="CS141" s="41"/>
      <c r="CT141" s="41"/>
      <c r="CU141" s="41"/>
      <c r="CV141" s="41"/>
      <c r="CW141" s="41"/>
      <c r="CX141" s="41"/>
      <c r="CY141" s="41"/>
      <c r="CZ141" s="41"/>
      <c r="DA141" s="41"/>
      <c r="DB141" s="41"/>
      <c r="DC141" s="41"/>
      <c r="DD141" s="41"/>
      <c r="DE141" s="41"/>
      <c r="DF141" s="41"/>
      <c r="DG141" s="41"/>
      <c r="DH141" s="41"/>
      <c r="DI141" s="41"/>
      <c r="DJ141" s="41"/>
      <c r="DK141" s="41"/>
      <c r="DL141" s="41"/>
      <c r="DM141" s="41"/>
      <c r="DN141" s="41"/>
      <c r="DO141" s="41"/>
      <c r="DP141" s="41"/>
      <c r="DQ141" s="41"/>
      <c r="DR141" s="41"/>
      <c r="DS141" s="41"/>
      <c r="DT141" s="41"/>
      <c r="DU141" s="41"/>
      <c r="DV141" s="41"/>
      <c r="DW141" s="41"/>
      <c r="DX141" s="41"/>
      <c r="DY141" s="41"/>
      <c r="DZ141" s="41"/>
      <c r="EA141" s="41"/>
      <c r="EB141" s="41"/>
      <c r="EC141" s="41"/>
      <c r="ED141" s="41"/>
      <c r="EE141" s="41"/>
      <c r="EF141" s="41"/>
      <c r="EG141" s="41"/>
      <c r="EH141" s="41"/>
      <c r="EI141" s="41"/>
      <c r="EJ141" s="41"/>
      <c r="EK141" s="41"/>
      <c r="EL141" s="41"/>
      <c r="EM141" s="41"/>
      <c r="EN141" s="41"/>
      <c r="EO141" s="41"/>
      <c r="EP141" s="41"/>
      <c r="EQ141" s="41"/>
      <c r="ER141" s="41"/>
      <c r="ES141" s="41"/>
      <c r="ET141" s="41"/>
      <c r="EU141" s="41"/>
      <c r="EV141" s="41"/>
      <c r="EW141" s="41"/>
      <c r="EX141" s="41"/>
      <c r="EY141" s="41"/>
      <c r="EZ141" s="41"/>
      <c r="FA141" s="41"/>
      <c r="FB141" s="41"/>
      <c r="FC141" s="41"/>
      <c r="FD141" s="41"/>
      <c r="FE141" s="41"/>
      <c r="FF141" s="41"/>
      <c r="FG141" s="41"/>
      <c r="FH141" s="41"/>
      <c r="FI141" s="41"/>
      <c r="FJ141" s="41"/>
      <c r="FK141" s="41"/>
      <c r="FL141" s="41"/>
      <c r="FM141" s="41"/>
      <c r="FN141" s="41"/>
      <c r="FO141" s="41"/>
      <c r="FP141" s="41"/>
      <c r="FQ141" s="41"/>
      <c r="FR141" s="41"/>
      <c r="FS141" s="41"/>
      <c r="FT141" s="41"/>
      <c r="FU141" s="41"/>
      <c r="FV141" s="41"/>
      <c r="FW141" s="41"/>
      <c r="FX141" s="41"/>
      <c r="FY141" s="41"/>
      <c r="FZ141" s="41"/>
      <c r="GA141" s="41"/>
      <c r="GB141" s="41"/>
      <c r="GC141" s="41"/>
      <c r="GD141" s="41"/>
      <c r="GE141" s="41"/>
      <c r="GF141" s="41"/>
      <c r="GG141" s="41"/>
      <c r="GH141" s="41"/>
      <c r="GI141" s="41"/>
      <c r="GJ141" s="41"/>
      <c r="GK141" s="41"/>
      <c r="GL141" s="41"/>
      <c r="GM141" s="41"/>
      <c r="GN141" s="41"/>
      <c r="GO141" s="41"/>
      <c r="GP141" s="41"/>
      <c r="GQ141" s="41"/>
      <c r="GR141" s="41"/>
      <c r="GS141" s="41"/>
      <c r="GT141" s="41"/>
      <c r="GU141" s="41"/>
      <c r="GV141" s="41"/>
      <c r="GW141" s="41"/>
      <c r="GX141" s="41"/>
      <c r="GY141" s="41"/>
      <c r="GZ141" s="41"/>
      <c r="HA141" s="41"/>
      <c r="HB141" s="41"/>
      <c r="HC141" s="41"/>
      <c r="HD141" s="41"/>
      <c r="HE141" s="41"/>
      <c r="HF141" s="41"/>
      <c r="HG141" s="41"/>
      <c r="HH141" s="41"/>
      <c r="HI141" s="41"/>
      <c r="HJ141" s="41"/>
      <c r="HK141" s="41"/>
      <c r="HL141" s="41"/>
      <c r="HM141" s="41"/>
      <c r="HN141" s="41"/>
      <c r="HO141" s="41"/>
      <c r="HP141" s="41"/>
      <c r="HQ141" s="41"/>
      <c r="HR141" s="41"/>
      <c r="HS141" s="41"/>
      <c r="HT141" s="41"/>
      <c r="HU141" s="41"/>
      <c r="HV141" s="41"/>
      <c r="HW141" s="41"/>
      <c r="HX141" s="41"/>
      <c r="HY141" s="41"/>
      <c r="HZ141" s="41"/>
      <c r="IA141" s="41"/>
      <c r="IB141" s="41"/>
      <c r="IC141" s="41"/>
      <c r="ID141" s="41"/>
      <c r="IE141" s="41"/>
      <c r="IF141" s="41"/>
      <c r="IG141" s="41"/>
      <c r="IH141" s="41"/>
      <c r="II141" s="41"/>
      <c r="IJ141" s="41"/>
      <c r="IK141" s="41"/>
      <c r="IL141" s="41"/>
      <c r="IM141" s="41"/>
      <c r="IN141" s="41"/>
      <c r="IO141" s="41"/>
      <c r="IP141" s="41"/>
      <c r="IQ141" s="41"/>
      <c r="IR141" s="41"/>
      <c r="IS141" s="41"/>
      <c r="IT141" s="41"/>
      <c r="IU141" s="41"/>
    </row>
    <row r="142" spans="20:255" x14ac:dyDescent="0.2">
      <c r="T142" s="13"/>
    </row>
    <row r="143" spans="20:255" x14ac:dyDescent="0.2">
      <c r="T143" s="13"/>
      <c r="BP143" s="41"/>
      <c r="BQ143" s="41"/>
      <c r="BR143" s="41"/>
      <c r="BS143" s="41"/>
      <c r="BU143" s="41"/>
      <c r="BV143" s="41"/>
      <c r="BW143" s="41"/>
      <c r="BX143" s="41"/>
      <c r="BY143" s="41"/>
      <c r="BZ143" s="41"/>
      <c r="CA143" s="41"/>
      <c r="CB143" s="41"/>
      <c r="CC143" s="41"/>
      <c r="CD143" s="41"/>
      <c r="CE143" s="41"/>
      <c r="CF143" s="41"/>
      <c r="CG143" s="41"/>
      <c r="CH143" s="41"/>
      <c r="CI143" s="41"/>
      <c r="CJ143" s="41"/>
      <c r="CK143" s="41"/>
      <c r="CL143" s="41"/>
      <c r="CM143" s="41"/>
      <c r="CN143" s="41"/>
      <c r="CO143" s="41"/>
      <c r="CP143" s="41"/>
      <c r="CQ143" s="41"/>
      <c r="CR143" s="41"/>
      <c r="CS143" s="41"/>
      <c r="CT143" s="41"/>
      <c r="CU143" s="41"/>
      <c r="CV143" s="41"/>
      <c r="CW143" s="41"/>
      <c r="CX143" s="41"/>
      <c r="CY143" s="41"/>
      <c r="CZ143" s="41"/>
      <c r="DA143" s="41"/>
      <c r="DB143" s="41"/>
      <c r="DC143" s="41"/>
      <c r="DD143" s="41"/>
      <c r="DE143" s="41"/>
      <c r="DF143" s="41"/>
      <c r="DG143" s="41"/>
      <c r="DH143" s="41"/>
      <c r="DI143" s="41"/>
      <c r="DJ143" s="41"/>
      <c r="DK143" s="41"/>
      <c r="DL143" s="41"/>
      <c r="DM143" s="41"/>
      <c r="DN143" s="41"/>
      <c r="DO143" s="41"/>
      <c r="DP143" s="41"/>
      <c r="DQ143" s="41"/>
      <c r="DR143" s="41"/>
      <c r="DS143" s="41"/>
      <c r="DT143" s="41"/>
      <c r="DU143" s="41"/>
      <c r="DV143" s="41"/>
      <c r="DW143" s="41"/>
      <c r="DX143" s="41"/>
      <c r="DY143" s="41"/>
      <c r="DZ143" s="41"/>
      <c r="EA143" s="41"/>
      <c r="EB143" s="41"/>
      <c r="EC143" s="41"/>
      <c r="ED143" s="41"/>
      <c r="EE143" s="41"/>
      <c r="EF143" s="41"/>
      <c r="EG143" s="41"/>
      <c r="EH143" s="41"/>
      <c r="EI143" s="41"/>
      <c r="EJ143" s="41"/>
      <c r="EK143" s="41"/>
      <c r="EL143" s="41"/>
      <c r="EM143" s="41"/>
      <c r="EN143" s="41"/>
      <c r="EO143" s="41"/>
      <c r="EP143" s="41"/>
      <c r="EQ143" s="41"/>
      <c r="ER143" s="41"/>
      <c r="ES143" s="41"/>
      <c r="ET143" s="41"/>
      <c r="EU143" s="41"/>
      <c r="EV143" s="41"/>
      <c r="EW143" s="41"/>
      <c r="EX143" s="41"/>
      <c r="EY143" s="41"/>
      <c r="EZ143" s="41"/>
      <c r="FA143" s="41"/>
      <c r="FB143" s="41"/>
      <c r="FC143" s="41"/>
      <c r="FD143" s="41"/>
      <c r="FE143" s="41"/>
      <c r="FF143" s="41"/>
      <c r="FG143" s="41"/>
      <c r="FH143" s="41"/>
      <c r="FI143" s="41"/>
      <c r="FJ143" s="41"/>
      <c r="FK143" s="41"/>
      <c r="FL143" s="41"/>
      <c r="FM143" s="41"/>
      <c r="FN143" s="41"/>
      <c r="FO143" s="41"/>
      <c r="FP143" s="41"/>
      <c r="FQ143" s="41"/>
      <c r="FR143" s="41"/>
      <c r="FS143" s="41"/>
      <c r="FT143" s="41"/>
      <c r="FU143" s="41"/>
      <c r="FV143" s="41"/>
      <c r="FW143" s="41"/>
      <c r="FX143" s="41"/>
      <c r="FY143" s="41"/>
      <c r="FZ143" s="41"/>
      <c r="GA143" s="41"/>
      <c r="GB143" s="41"/>
      <c r="GC143" s="41"/>
      <c r="GD143" s="41"/>
      <c r="GE143" s="41"/>
      <c r="GF143" s="41"/>
      <c r="GG143" s="41"/>
      <c r="GH143" s="41"/>
      <c r="GI143" s="41"/>
      <c r="GJ143" s="41"/>
      <c r="GK143" s="41"/>
      <c r="GL143" s="41"/>
      <c r="GM143" s="41"/>
      <c r="GN143" s="41"/>
      <c r="GO143" s="41"/>
      <c r="GP143" s="41"/>
      <c r="GQ143" s="41"/>
      <c r="GR143" s="41"/>
      <c r="GS143" s="41"/>
      <c r="GT143" s="41"/>
      <c r="GU143" s="41"/>
      <c r="GV143" s="41"/>
      <c r="GW143" s="41"/>
      <c r="GX143" s="41"/>
      <c r="GY143" s="41"/>
      <c r="GZ143" s="41"/>
      <c r="HA143" s="41"/>
      <c r="HB143" s="41"/>
      <c r="HC143" s="41"/>
      <c r="HD143" s="41"/>
      <c r="HE143" s="41"/>
      <c r="HF143" s="41"/>
      <c r="HG143" s="41"/>
      <c r="HH143" s="41"/>
      <c r="HI143" s="41"/>
      <c r="HJ143" s="41"/>
      <c r="HK143" s="41"/>
      <c r="HL143" s="41"/>
      <c r="HM143" s="41"/>
      <c r="HN143" s="41"/>
      <c r="HO143" s="41"/>
      <c r="HP143" s="41"/>
      <c r="HQ143" s="41"/>
      <c r="HR143" s="41"/>
      <c r="HS143" s="41"/>
      <c r="HT143" s="41"/>
      <c r="HU143" s="41"/>
      <c r="HV143" s="41"/>
      <c r="HW143" s="41"/>
      <c r="HX143" s="41"/>
      <c r="HY143" s="41"/>
      <c r="HZ143" s="41"/>
      <c r="IA143" s="41"/>
      <c r="IB143" s="41"/>
      <c r="IC143" s="41"/>
      <c r="ID143" s="41"/>
      <c r="IE143" s="41"/>
      <c r="IF143" s="41"/>
      <c r="IG143" s="41"/>
      <c r="IH143" s="41"/>
      <c r="II143" s="41"/>
      <c r="IJ143" s="41"/>
      <c r="IK143" s="41"/>
      <c r="IL143" s="41"/>
      <c r="IM143" s="41"/>
      <c r="IN143" s="41"/>
      <c r="IO143" s="41"/>
      <c r="IP143" s="41"/>
      <c r="IQ143" s="41"/>
      <c r="IR143" s="41"/>
      <c r="IS143" s="41"/>
      <c r="IT143" s="41"/>
      <c r="IU143" s="41"/>
    </row>
    <row r="144" spans="20:255" x14ac:dyDescent="0.2">
      <c r="T144" s="13"/>
    </row>
    <row r="145" spans="20:255" x14ac:dyDescent="0.2">
      <c r="T145" s="13"/>
    </row>
    <row r="146" spans="20:255" x14ac:dyDescent="0.2">
      <c r="T146" s="13"/>
      <c r="BP146" s="41"/>
      <c r="BQ146" s="41"/>
      <c r="BR146" s="41"/>
      <c r="BS146" s="41"/>
      <c r="BU146" s="41"/>
      <c r="BV146" s="41"/>
      <c r="BW146" s="41"/>
      <c r="BX146" s="41"/>
      <c r="BY146" s="41"/>
      <c r="BZ146" s="41"/>
      <c r="CA146" s="41"/>
      <c r="CB146" s="41"/>
      <c r="CC146" s="41"/>
      <c r="CD146" s="41"/>
      <c r="CE146" s="41"/>
      <c r="CF146" s="41"/>
      <c r="CG146" s="41"/>
      <c r="CH146" s="41"/>
      <c r="CI146" s="41"/>
      <c r="CJ146" s="41"/>
      <c r="CK146" s="41"/>
      <c r="CL146" s="41"/>
      <c r="CM146" s="41"/>
      <c r="CN146" s="41"/>
      <c r="CO146" s="41"/>
      <c r="CP146" s="41"/>
      <c r="CQ146" s="41"/>
      <c r="CR146" s="41"/>
      <c r="CS146" s="41"/>
      <c r="CT146" s="41"/>
      <c r="CU146" s="41"/>
      <c r="CV146" s="41"/>
      <c r="CW146" s="41"/>
      <c r="CX146" s="41"/>
      <c r="CY146" s="41"/>
      <c r="CZ146" s="41"/>
      <c r="DA146" s="41"/>
      <c r="DB146" s="41"/>
      <c r="DC146" s="41"/>
      <c r="DD146" s="41"/>
      <c r="DE146" s="41"/>
      <c r="DF146" s="41"/>
      <c r="DG146" s="41"/>
      <c r="DH146" s="41"/>
      <c r="DI146" s="41"/>
      <c r="DJ146" s="41"/>
      <c r="DK146" s="41"/>
      <c r="DL146" s="41"/>
      <c r="DM146" s="41"/>
      <c r="DN146" s="41"/>
      <c r="DO146" s="41"/>
      <c r="DP146" s="41"/>
      <c r="DQ146" s="41"/>
      <c r="DR146" s="41"/>
      <c r="DS146" s="41"/>
      <c r="DT146" s="41"/>
      <c r="DU146" s="41"/>
      <c r="DV146" s="41"/>
      <c r="DW146" s="41"/>
      <c r="DX146" s="41"/>
      <c r="DY146" s="41"/>
      <c r="DZ146" s="41"/>
      <c r="EA146" s="41"/>
      <c r="EB146" s="41"/>
      <c r="EC146" s="41"/>
      <c r="ED146" s="41"/>
      <c r="EE146" s="41"/>
      <c r="EF146" s="41"/>
      <c r="EG146" s="41"/>
      <c r="EH146" s="41"/>
      <c r="EI146" s="41"/>
      <c r="EJ146" s="41"/>
      <c r="EK146" s="41"/>
      <c r="EL146" s="41"/>
      <c r="EM146" s="41"/>
      <c r="EN146" s="41"/>
      <c r="EO146" s="41"/>
      <c r="EP146" s="41"/>
      <c r="EQ146" s="41"/>
      <c r="ER146" s="41"/>
      <c r="ES146" s="41"/>
      <c r="ET146" s="41"/>
      <c r="EU146" s="41"/>
      <c r="EV146" s="41"/>
      <c r="EW146" s="41"/>
      <c r="EX146" s="41"/>
      <c r="EY146" s="41"/>
      <c r="EZ146" s="41"/>
      <c r="FA146" s="41"/>
      <c r="FB146" s="41"/>
      <c r="FC146" s="41"/>
      <c r="FD146" s="41"/>
      <c r="FE146" s="41"/>
      <c r="FF146" s="41"/>
      <c r="FG146" s="41"/>
      <c r="FH146" s="41"/>
      <c r="FI146" s="41"/>
      <c r="FJ146" s="41"/>
      <c r="FK146" s="41"/>
      <c r="FL146" s="41"/>
      <c r="FM146" s="41"/>
      <c r="FN146" s="41"/>
      <c r="FO146" s="41"/>
      <c r="FP146" s="41"/>
      <c r="FQ146" s="41"/>
      <c r="FR146" s="41"/>
      <c r="FS146" s="41"/>
      <c r="FT146" s="41"/>
      <c r="FU146" s="41"/>
      <c r="FV146" s="41"/>
      <c r="FW146" s="41"/>
      <c r="FX146" s="41"/>
      <c r="FY146" s="41"/>
      <c r="FZ146" s="41"/>
      <c r="GA146" s="41"/>
      <c r="GB146" s="41"/>
      <c r="GC146" s="41"/>
      <c r="GD146" s="41"/>
      <c r="GE146" s="41"/>
      <c r="GF146" s="41"/>
      <c r="GG146" s="41"/>
      <c r="GH146" s="41"/>
      <c r="GI146" s="41"/>
      <c r="GJ146" s="41"/>
      <c r="GK146" s="41"/>
      <c r="GL146" s="41"/>
      <c r="GM146" s="41"/>
      <c r="GN146" s="41"/>
      <c r="GO146" s="41"/>
      <c r="GP146" s="41"/>
      <c r="GQ146" s="41"/>
      <c r="GR146" s="41"/>
      <c r="GS146" s="41"/>
      <c r="GT146" s="41"/>
      <c r="GU146" s="41"/>
      <c r="GV146" s="41"/>
      <c r="GW146" s="41"/>
      <c r="GX146" s="41"/>
      <c r="GY146" s="41"/>
      <c r="GZ146" s="41"/>
      <c r="HA146" s="41"/>
      <c r="HB146" s="41"/>
      <c r="HC146" s="41"/>
      <c r="HD146" s="41"/>
      <c r="HE146" s="41"/>
      <c r="HF146" s="41"/>
      <c r="HG146" s="41"/>
      <c r="HH146" s="41"/>
      <c r="HI146" s="41"/>
      <c r="HJ146" s="41"/>
      <c r="HK146" s="41"/>
      <c r="HL146" s="41"/>
      <c r="HM146" s="41"/>
      <c r="HN146" s="41"/>
      <c r="HO146" s="41"/>
      <c r="HP146" s="41"/>
      <c r="HQ146" s="41"/>
      <c r="HR146" s="41"/>
      <c r="HS146" s="41"/>
      <c r="HT146" s="41"/>
      <c r="HU146" s="41"/>
      <c r="HV146" s="41"/>
      <c r="HW146" s="41"/>
      <c r="HX146" s="41"/>
      <c r="HY146" s="41"/>
      <c r="HZ146" s="41"/>
      <c r="IA146" s="41"/>
      <c r="IB146" s="41"/>
      <c r="IC146" s="41"/>
      <c r="ID146" s="41"/>
      <c r="IE146" s="41"/>
      <c r="IF146" s="41"/>
      <c r="IG146" s="41"/>
      <c r="IH146" s="41"/>
      <c r="II146" s="41"/>
      <c r="IJ146" s="41"/>
      <c r="IK146" s="41"/>
      <c r="IL146" s="41"/>
      <c r="IM146" s="41"/>
      <c r="IN146" s="41"/>
      <c r="IO146" s="41"/>
      <c r="IP146" s="41"/>
      <c r="IQ146" s="41"/>
      <c r="IR146" s="41"/>
      <c r="IS146" s="41"/>
      <c r="IT146" s="41"/>
      <c r="IU146" s="41"/>
    </row>
    <row r="147" spans="20:255" x14ac:dyDescent="0.2">
      <c r="T147" s="13"/>
    </row>
    <row r="148" spans="20:255" x14ac:dyDescent="0.2">
      <c r="T148" s="13"/>
      <c r="BP148" s="41"/>
      <c r="BQ148" s="41"/>
      <c r="BR148" s="41"/>
      <c r="BS148" s="41"/>
      <c r="BU148" s="41"/>
      <c r="BV148" s="41"/>
      <c r="BW148" s="41"/>
      <c r="BX148" s="41"/>
      <c r="BY148" s="41"/>
      <c r="BZ148" s="41"/>
      <c r="CA148" s="41"/>
      <c r="CB148" s="41"/>
      <c r="CC148" s="41"/>
      <c r="CD148" s="41"/>
      <c r="CE148" s="41"/>
      <c r="CF148" s="41"/>
      <c r="CG148" s="41"/>
      <c r="CH148" s="41"/>
      <c r="CI148" s="41"/>
      <c r="CJ148" s="41"/>
      <c r="CK148" s="41"/>
      <c r="CL148" s="41"/>
      <c r="CM148" s="41"/>
      <c r="CN148" s="41"/>
      <c r="CO148" s="41"/>
      <c r="CP148" s="41"/>
      <c r="CQ148" s="41"/>
      <c r="CR148" s="41"/>
      <c r="CS148" s="41"/>
      <c r="CT148" s="41"/>
      <c r="CU148" s="41"/>
      <c r="CV148" s="41"/>
      <c r="CW148" s="41"/>
      <c r="CX148" s="41"/>
      <c r="CY148" s="41"/>
      <c r="CZ148" s="41"/>
      <c r="DA148" s="41"/>
      <c r="DB148" s="41"/>
      <c r="DC148" s="41"/>
      <c r="DD148" s="41"/>
      <c r="DE148" s="41"/>
      <c r="DF148" s="41"/>
      <c r="DG148" s="41"/>
      <c r="DH148" s="41"/>
      <c r="DI148" s="41"/>
      <c r="DJ148" s="41"/>
      <c r="DK148" s="41"/>
      <c r="DL148" s="41"/>
      <c r="DM148" s="41"/>
      <c r="DN148" s="41"/>
      <c r="DO148" s="41"/>
      <c r="DP148" s="41"/>
      <c r="DQ148" s="41"/>
      <c r="DR148" s="41"/>
      <c r="DS148" s="41"/>
      <c r="DT148" s="41"/>
      <c r="DU148" s="41"/>
      <c r="DV148" s="41"/>
      <c r="DW148" s="41"/>
      <c r="DX148" s="41"/>
      <c r="DY148" s="41"/>
      <c r="DZ148" s="41"/>
      <c r="EA148" s="41"/>
      <c r="EB148" s="41"/>
      <c r="EC148" s="41"/>
      <c r="ED148" s="41"/>
      <c r="EE148" s="41"/>
      <c r="EF148" s="41"/>
      <c r="EG148" s="41"/>
      <c r="EH148" s="41"/>
      <c r="EI148" s="41"/>
      <c r="EJ148" s="41"/>
      <c r="EK148" s="41"/>
      <c r="EL148" s="41"/>
      <c r="EM148" s="41"/>
      <c r="EN148" s="41"/>
      <c r="EO148" s="41"/>
      <c r="EP148" s="41"/>
      <c r="EQ148" s="41"/>
      <c r="ER148" s="41"/>
      <c r="ES148" s="41"/>
      <c r="ET148" s="41"/>
      <c r="EU148" s="41"/>
      <c r="EV148" s="41"/>
      <c r="EW148" s="41"/>
      <c r="EX148" s="41"/>
      <c r="EY148" s="41"/>
      <c r="EZ148" s="41"/>
      <c r="FA148" s="41"/>
      <c r="FB148" s="41"/>
      <c r="FC148" s="41"/>
      <c r="FD148" s="41"/>
      <c r="FE148" s="41"/>
      <c r="FF148" s="41"/>
      <c r="FG148" s="41"/>
      <c r="FH148" s="41"/>
      <c r="FI148" s="41"/>
      <c r="FJ148" s="41"/>
      <c r="FK148" s="41"/>
      <c r="FL148" s="41"/>
      <c r="FM148" s="41"/>
      <c r="FN148" s="41"/>
      <c r="FO148" s="41"/>
      <c r="FP148" s="41"/>
      <c r="FQ148" s="41"/>
      <c r="FR148" s="41"/>
      <c r="FS148" s="41"/>
      <c r="FT148" s="41"/>
      <c r="FU148" s="41"/>
      <c r="FV148" s="41"/>
      <c r="FW148" s="41"/>
      <c r="FX148" s="41"/>
      <c r="FY148" s="41"/>
      <c r="FZ148" s="41"/>
      <c r="GA148" s="41"/>
      <c r="GB148" s="41"/>
      <c r="GC148" s="41"/>
      <c r="GD148" s="41"/>
      <c r="GE148" s="41"/>
      <c r="GF148" s="41"/>
      <c r="GG148" s="41"/>
      <c r="GH148" s="41"/>
      <c r="GI148" s="41"/>
      <c r="GJ148" s="41"/>
      <c r="GK148" s="41"/>
      <c r="GL148" s="41"/>
      <c r="GM148" s="41"/>
      <c r="GN148" s="41"/>
      <c r="GO148" s="41"/>
      <c r="GP148" s="41"/>
      <c r="GQ148" s="41"/>
      <c r="GR148" s="41"/>
      <c r="GS148" s="41"/>
      <c r="GT148" s="41"/>
      <c r="GU148" s="41"/>
      <c r="GV148" s="41"/>
      <c r="GW148" s="41"/>
      <c r="GX148" s="41"/>
      <c r="GY148" s="41"/>
      <c r="GZ148" s="41"/>
      <c r="HA148" s="41"/>
      <c r="HB148" s="41"/>
      <c r="HC148" s="41"/>
      <c r="HD148" s="41"/>
      <c r="HE148" s="41"/>
      <c r="HF148" s="41"/>
      <c r="HG148" s="41"/>
      <c r="HH148" s="41"/>
      <c r="HI148" s="41"/>
      <c r="HJ148" s="41"/>
      <c r="HK148" s="41"/>
      <c r="HL148" s="41"/>
      <c r="HM148" s="41"/>
      <c r="HN148" s="41"/>
      <c r="HO148" s="41"/>
      <c r="HP148" s="41"/>
      <c r="HQ148" s="41"/>
      <c r="HR148" s="41"/>
      <c r="HS148" s="41"/>
      <c r="HT148" s="41"/>
      <c r="HU148" s="41"/>
      <c r="HV148" s="41"/>
      <c r="HW148" s="41"/>
      <c r="HX148" s="41"/>
      <c r="HY148" s="41"/>
      <c r="HZ148" s="41"/>
      <c r="IA148" s="41"/>
      <c r="IB148" s="41"/>
      <c r="IC148" s="41"/>
      <c r="ID148" s="41"/>
      <c r="IE148" s="41"/>
      <c r="IF148" s="41"/>
      <c r="IG148" s="41"/>
      <c r="IH148" s="41"/>
      <c r="II148" s="41"/>
      <c r="IJ148" s="41"/>
      <c r="IK148" s="41"/>
      <c r="IL148" s="41"/>
      <c r="IM148" s="41"/>
      <c r="IN148" s="41"/>
      <c r="IO148" s="41"/>
      <c r="IP148" s="41"/>
      <c r="IQ148" s="41"/>
      <c r="IR148" s="41"/>
      <c r="IS148" s="41"/>
      <c r="IT148" s="41"/>
      <c r="IU148" s="41"/>
    </row>
    <row r="149" spans="20:255" x14ac:dyDescent="0.2">
      <c r="T149" s="13"/>
    </row>
    <row r="150" spans="20:255" x14ac:dyDescent="0.2">
      <c r="T150" s="13"/>
      <c r="BP150" s="41"/>
      <c r="BQ150" s="41"/>
      <c r="BR150" s="41"/>
      <c r="BS150" s="41"/>
      <c r="BU150" s="41"/>
      <c r="BV150" s="41"/>
      <c r="BW150" s="41"/>
      <c r="BX150" s="41"/>
      <c r="BY150" s="41"/>
      <c r="BZ150" s="41"/>
      <c r="CA150" s="41"/>
      <c r="CB150" s="41"/>
      <c r="CC150" s="41"/>
      <c r="CD150" s="41"/>
      <c r="CE150" s="41"/>
      <c r="CF150" s="41"/>
      <c r="CG150" s="41"/>
      <c r="CH150" s="41"/>
      <c r="CI150" s="41"/>
      <c r="CJ150" s="41"/>
      <c r="CK150" s="41"/>
      <c r="CL150" s="41"/>
      <c r="CM150" s="41"/>
      <c r="CN150" s="41"/>
      <c r="CO150" s="41"/>
      <c r="CP150" s="41"/>
      <c r="CQ150" s="41"/>
      <c r="CR150" s="41"/>
      <c r="CS150" s="41"/>
      <c r="CT150" s="41"/>
      <c r="CU150" s="41"/>
      <c r="CV150" s="41"/>
      <c r="CW150" s="41"/>
      <c r="CX150" s="41"/>
      <c r="CY150" s="41"/>
      <c r="CZ150" s="41"/>
      <c r="DA150" s="41"/>
      <c r="DB150" s="41"/>
      <c r="DC150" s="41"/>
      <c r="DD150" s="41"/>
      <c r="DE150" s="41"/>
      <c r="DF150" s="41"/>
      <c r="DG150" s="41"/>
      <c r="DH150" s="41"/>
      <c r="DI150" s="41"/>
      <c r="DJ150" s="41"/>
      <c r="DK150" s="41"/>
      <c r="DL150" s="41"/>
      <c r="DM150" s="41"/>
      <c r="DN150" s="41"/>
      <c r="DO150" s="41"/>
      <c r="DP150" s="41"/>
      <c r="DQ150" s="41"/>
      <c r="DR150" s="41"/>
      <c r="DS150" s="41"/>
      <c r="DT150" s="41"/>
      <c r="DU150" s="41"/>
      <c r="DV150" s="41"/>
      <c r="DW150" s="41"/>
      <c r="DX150" s="41"/>
      <c r="DY150" s="41"/>
      <c r="DZ150" s="41"/>
      <c r="EA150" s="41"/>
      <c r="EB150" s="41"/>
      <c r="EC150" s="41"/>
      <c r="ED150" s="41"/>
      <c r="EE150" s="41"/>
      <c r="EF150" s="41"/>
      <c r="EG150" s="41"/>
      <c r="EH150" s="41"/>
      <c r="EI150" s="41"/>
      <c r="EJ150" s="41"/>
      <c r="EK150" s="41"/>
      <c r="EL150" s="41"/>
      <c r="EM150" s="41"/>
      <c r="EN150" s="41"/>
      <c r="EO150" s="41"/>
      <c r="EP150" s="41"/>
      <c r="EQ150" s="41"/>
      <c r="ER150" s="41"/>
      <c r="ES150" s="41"/>
      <c r="ET150" s="41"/>
      <c r="EU150" s="41"/>
      <c r="EV150" s="41"/>
      <c r="EW150" s="41"/>
      <c r="EX150" s="41"/>
      <c r="EY150" s="41"/>
      <c r="EZ150" s="41"/>
      <c r="FA150" s="41"/>
      <c r="FB150" s="41"/>
      <c r="FC150" s="41"/>
      <c r="FD150" s="41"/>
      <c r="FE150" s="41"/>
      <c r="FF150" s="41"/>
      <c r="FG150" s="41"/>
      <c r="FH150" s="41"/>
      <c r="FI150" s="41"/>
      <c r="FJ150" s="41"/>
      <c r="FK150" s="41"/>
      <c r="FL150" s="41"/>
      <c r="FM150" s="41"/>
      <c r="FN150" s="41"/>
      <c r="FO150" s="41"/>
      <c r="FP150" s="41"/>
      <c r="FQ150" s="41"/>
      <c r="FR150" s="41"/>
      <c r="FS150" s="41"/>
      <c r="FT150" s="41"/>
      <c r="FU150" s="41"/>
      <c r="FV150" s="41"/>
      <c r="FW150" s="41"/>
      <c r="FX150" s="41"/>
      <c r="FY150" s="41"/>
      <c r="FZ150" s="41"/>
      <c r="GA150" s="41"/>
      <c r="GB150" s="41"/>
      <c r="GC150" s="41"/>
      <c r="GD150" s="41"/>
      <c r="GE150" s="41"/>
      <c r="GF150" s="41"/>
      <c r="GG150" s="41"/>
      <c r="GH150" s="41"/>
      <c r="GI150" s="41"/>
      <c r="GJ150" s="41"/>
      <c r="GK150" s="41"/>
      <c r="GL150" s="41"/>
      <c r="GM150" s="41"/>
      <c r="GN150" s="41"/>
      <c r="GO150" s="41"/>
      <c r="GP150" s="41"/>
      <c r="GQ150" s="41"/>
      <c r="GR150" s="41"/>
      <c r="GS150" s="41"/>
      <c r="GT150" s="41"/>
      <c r="GU150" s="41"/>
      <c r="GV150" s="41"/>
      <c r="GW150" s="41"/>
      <c r="GX150" s="41"/>
      <c r="GY150" s="41"/>
      <c r="GZ150" s="41"/>
      <c r="HA150" s="41"/>
      <c r="HB150" s="41"/>
      <c r="HC150" s="41"/>
      <c r="HD150" s="41"/>
      <c r="HE150" s="41"/>
      <c r="HF150" s="41"/>
      <c r="HG150" s="41"/>
      <c r="HH150" s="41"/>
      <c r="HI150" s="41"/>
      <c r="HJ150" s="41"/>
      <c r="HK150" s="41"/>
      <c r="HL150" s="41"/>
      <c r="HM150" s="41"/>
      <c r="HN150" s="41"/>
      <c r="HO150" s="41"/>
      <c r="HP150" s="41"/>
      <c r="HQ150" s="41"/>
      <c r="HR150" s="41"/>
      <c r="HS150" s="41"/>
      <c r="HT150" s="41"/>
      <c r="HU150" s="41"/>
      <c r="HV150" s="41"/>
      <c r="HW150" s="41"/>
      <c r="HX150" s="41"/>
      <c r="HY150" s="41"/>
      <c r="HZ150" s="41"/>
      <c r="IA150" s="41"/>
      <c r="IB150" s="41"/>
      <c r="IC150" s="41"/>
      <c r="ID150" s="41"/>
      <c r="IE150" s="41"/>
      <c r="IF150" s="41"/>
      <c r="IG150" s="41"/>
      <c r="IH150" s="41"/>
      <c r="II150" s="41"/>
      <c r="IJ150" s="41"/>
      <c r="IK150" s="41"/>
      <c r="IL150" s="41"/>
      <c r="IM150" s="41"/>
      <c r="IN150" s="41"/>
      <c r="IO150" s="41"/>
      <c r="IP150" s="41"/>
      <c r="IQ150" s="41"/>
      <c r="IR150" s="41"/>
      <c r="IS150" s="41"/>
      <c r="IT150" s="41"/>
      <c r="IU150" s="41"/>
    </row>
    <row r="151" spans="20:255" x14ac:dyDescent="0.2">
      <c r="T151" s="13"/>
    </row>
    <row r="152" spans="20:255" x14ac:dyDescent="0.2">
      <c r="T152" s="13"/>
      <c r="BP152" s="41"/>
      <c r="BQ152" s="41"/>
      <c r="BR152" s="41"/>
      <c r="BS152" s="41"/>
      <c r="BU152" s="41"/>
      <c r="BV152" s="41"/>
      <c r="BW152" s="41"/>
      <c r="BX152" s="41"/>
      <c r="BY152" s="41"/>
      <c r="BZ152" s="41"/>
      <c r="CA152" s="41"/>
      <c r="CB152" s="41"/>
      <c r="CC152" s="41"/>
      <c r="CD152" s="41"/>
      <c r="CE152" s="41"/>
      <c r="CF152" s="41"/>
      <c r="CG152" s="41"/>
      <c r="CH152" s="41"/>
      <c r="CI152" s="41"/>
      <c r="CJ152" s="41"/>
      <c r="CK152" s="41"/>
      <c r="CL152" s="41"/>
      <c r="CM152" s="41"/>
      <c r="CN152" s="41"/>
      <c r="CO152" s="41"/>
      <c r="CP152" s="41"/>
      <c r="CQ152" s="41"/>
      <c r="CR152" s="41"/>
      <c r="CS152" s="41"/>
      <c r="CT152" s="41"/>
      <c r="CU152" s="41"/>
      <c r="CV152" s="41"/>
      <c r="CW152" s="41"/>
      <c r="CX152" s="41"/>
      <c r="CY152" s="41"/>
      <c r="CZ152" s="41"/>
      <c r="DA152" s="41"/>
      <c r="DB152" s="41"/>
      <c r="DC152" s="41"/>
      <c r="DD152" s="41"/>
      <c r="DE152" s="41"/>
      <c r="DF152" s="41"/>
      <c r="DG152" s="41"/>
      <c r="DH152" s="41"/>
      <c r="DI152" s="41"/>
      <c r="DJ152" s="41"/>
      <c r="DK152" s="41"/>
      <c r="DL152" s="41"/>
      <c r="DM152" s="41"/>
      <c r="DN152" s="41"/>
      <c r="DO152" s="41"/>
      <c r="DP152" s="41"/>
      <c r="DQ152" s="41"/>
      <c r="DR152" s="41"/>
      <c r="DS152" s="41"/>
      <c r="DT152" s="41"/>
      <c r="DU152" s="41"/>
      <c r="DV152" s="41"/>
      <c r="DW152" s="41"/>
      <c r="DX152" s="41"/>
      <c r="DY152" s="41"/>
      <c r="DZ152" s="41"/>
      <c r="EA152" s="41"/>
      <c r="EB152" s="41"/>
      <c r="EC152" s="41"/>
      <c r="ED152" s="41"/>
      <c r="EE152" s="41"/>
      <c r="EF152" s="41"/>
      <c r="EG152" s="41"/>
      <c r="EH152" s="41"/>
      <c r="EI152" s="41"/>
      <c r="EJ152" s="41"/>
      <c r="EK152" s="41"/>
      <c r="EL152" s="41"/>
      <c r="EM152" s="41"/>
      <c r="EN152" s="41"/>
      <c r="EO152" s="41"/>
      <c r="EP152" s="41"/>
      <c r="EQ152" s="41"/>
      <c r="ER152" s="41"/>
      <c r="ES152" s="41"/>
      <c r="ET152" s="41"/>
      <c r="EU152" s="41"/>
      <c r="EV152" s="41"/>
      <c r="EW152" s="41"/>
      <c r="EX152" s="41"/>
      <c r="EY152" s="41"/>
      <c r="EZ152" s="41"/>
      <c r="FA152" s="41"/>
      <c r="FB152" s="41"/>
      <c r="FC152" s="41"/>
      <c r="FD152" s="41"/>
      <c r="FE152" s="41"/>
      <c r="FF152" s="41"/>
      <c r="FG152" s="41"/>
      <c r="FH152" s="41"/>
      <c r="FI152" s="41"/>
      <c r="FJ152" s="41"/>
      <c r="FK152" s="41"/>
      <c r="FL152" s="41"/>
      <c r="FM152" s="41"/>
      <c r="FN152" s="41"/>
      <c r="FO152" s="41"/>
      <c r="FP152" s="41"/>
      <c r="FQ152" s="41"/>
      <c r="FR152" s="41"/>
      <c r="FS152" s="41"/>
      <c r="FT152" s="41"/>
      <c r="FU152" s="41"/>
      <c r="FV152" s="41"/>
      <c r="FW152" s="41"/>
      <c r="FX152" s="41"/>
      <c r="FY152" s="41"/>
      <c r="FZ152" s="41"/>
      <c r="GA152" s="41"/>
      <c r="GB152" s="41"/>
      <c r="GC152" s="41"/>
      <c r="GD152" s="41"/>
      <c r="GE152" s="41"/>
      <c r="GF152" s="41"/>
      <c r="GG152" s="41"/>
      <c r="GH152" s="41"/>
      <c r="GI152" s="41"/>
      <c r="GJ152" s="41"/>
      <c r="GK152" s="41"/>
      <c r="GL152" s="41"/>
      <c r="GM152" s="41"/>
      <c r="GN152" s="41"/>
      <c r="GO152" s="41"/>
      <c r="GP152" s="41"/>
      <c r="GQ152" s="41"/>
      <c r="GR152" s="41"/>
      <c r="GS152" s="41"/>
      <c r="GT152" s="41"/>
      <c r="GU152" s="41"/>
      <c r="GV152" s="41"/>
      <c r="GW152" s="41"/>
      <c r="GX152" s="41"/>
      <c r="GY152" s="41"/>
      <c r="GZ152" s="41"/>
      <c r="HA152" s="41"/>
      <c r="HB152" s="41"/>
      <c r="HC152" s="41"/>
      <c r="HD152" s="41"/>
      <c r="HE152" s="41"/>
      <c r="HF152" s="41"/>
      <c r="HG152" s="41"/>
      <c r="HH152" s="41"/>
      <c r="HI152" s="41"/>
      <c r="HJ152" s="41"/>
      <c r="HK152" s="41"/>
      <c r="HL152" s="41"/>
      <c r="HM152" s="41"/>
      <c r="HN152" s="41"/>
      <c r="HO152" s="41"/>
      <c r="HP152" s="41"/>
      <c r="HQ152" s="41"/>
      <c r="HR152" s="41"/>
      <c r="HS152" s="41"/>
      <c r="HT152" s="41"/>
      <c r="HU152" s="41"/>
      <c r="HV152" s="41"/>
      <c r="HW152" s="41"/>
      <c r="HX152" s="41"/>
      <c r="HY152" s="41"/>
      <c r="HZ152" s="41"/>
      <c r="IA152" s="41"/>
      <c r="IB152" s="41"/>
      <c r="IC152" s="41"/>
      <c r="ID152" s="41"/>
      <c r="IE152" s="41"/>
      <c r="IF152" s="41"/>
      <c r="IG152" s="41"/>
      <c r="IH152" s="41"/>
      <c r="II152" s="41"/>
      <c r="IJ152" s="41"/>
      <c r="IK152" s="41"/>
      <c r="IL152" s="41"/>
      <c r="IM152" s="41"/>
      <c r="IN152" s="41"/>
      <c r="IO152" s="41"/>
      <c r="IP152" s="41"/>
      <c r="IQ152" s="41"/>
      <c r="IR152" s="41"/>
      <c r="IS152" s="41"/>
      <c r="IT152" s="41"/>
      <c r="IU152" s="41"/>
    </row>
    <row r="153" spans="20:255" x14ac:dyDescent="0.2">
      <c r="T153" s="13"/>
    </row>
    <row r="154" spans="20:255" x14ac:dyDescent="0.2">
      <c r="T154" s="13"/>
      <c r="BP154" s="41"/>
      <c r="BQ154" s="41"/>
      <c r="BR154" s="41"/>
      <c r="BS154" s="41"/>
      <c r="BU154" s="41"/>
      <c r="BV154" s="41"/>
      <c r="BW154" s="41"/>
      <c r="BX154" s="41"/>
      <c r="BY154" s="41"/>
      <c r="BZ154" s="41"/>
      <c r="CA154" s="41"/>
      <c r="CB154" s="41"/>
      <c r="CC154" s="41"/>
      <c r="CD154" s="41"/>
      <c r="CE154" s="41"/>
      <c r="CF154" s="41"/>
      <c r="CG154" s="41"/>
      <c r="CH154" s="41"/>
      <c r="CI154" s="41"/>
      <c r="CJ154" s="41"/>
      <c r="CK154" s="41"/>
      <c r="CL154" s="41"/>
      <c r="CM154" s="41"/>
      <c r="CN154" s="41"/>
      <c r="CO154" s="41"/>
      <c r="CP154" s="41"/>
      <c r="CQ154" s="41"/>
      <c r="CR154" s="41"/>
      <c r="CS154" s="41"/>
      <c r="CT154" s="41"/>
      <c r="CU154" s="41"/>
      <c r="CV154" s="41"/>
      <c r="CW154" s="41"/>
      <c r="CX154" s="41"/>
      <c r="CY154" s="41"/>
      <c r="CZ154" s="41"/>
      <c r="DA154" s="41"/>
      <c r="DB154" s="41"/>
      <c r="DC154" s="41"/>
      <c r="DD154" s="41"/>
      <c r="DE154" s="41"/>
      <c r="DF154" s="41"/>
      <c r="DG154" s="41"/>
      <c r="DH154" s="41"/>
      <c r="DI154" s="41"/>
      <c r="DJ154" s="41"/>
      <c r="DK154" s="41"/>
      <c r="DL154" s="41"/>
      <c r="DM154" s="41"/>
      <c r="DN154" s="41"/>
      <c r="DO154" s="41"/>
      <c r="DP154" s="41"/>
      <c r="DQ154" s="41"/>
      <c r="DR154" s="41"/>
      <c r="DS154" s="41"/>
      <c r="DT154" s="41"/>
      <c r="DU154" s="41"/>
      <c r="DV154" s="41"/>
      <c r="DW154" s="41"/>
      <c r="DX154" s="41"/>
      <c r="DY154" s="41"/>
      <c r="DZ154" s="41"/>
      <c r="EA154" s="41"/>
      <c r="EB154" s="41"/>
      <c r="EC154" s="41"/>
      <c r="ED154" s="41"/>
      <c r="EE154" s="41"/>
      <c r="EF154" s="41"/>
      <c r="EG154" s="41"/>
      <c r="EH154" s="41"/>
      <c r="EI154" s="41"/>
      <c r="EJ154" s="41"/>
      <c r="EK154" s="41"/>
      <c r="EL154" s="41"/>
      <c r="EM154" s="41"/>
      <c r="EN154" s="41"/>
      <c r="EO154" s="41"/>
      <c r="EP154" s="41"/>
      <c r="EQ154" s="41"/>
      <c r="ER154" s="41"/>
      <c r="ES154" s="41"/>
      <c r="ET154" s="41"/>
      <c r="EU154" s="41"/>
      <c r="EV154" s="41"/>
      <c r="EW154" s="41"/>
      <c r="EX154" s="41"/>
      <c r="EY154" s="41"/>
      <c r="EZ154" s="41"/>
      <c r="FA154" s="41"/>
      <c r="FB154" s="41"/>
      <c r="FC154" s="41"/>
      <c r="FD154" s="41"/>
      <c r="FE154" s="41"/>
      <c r="FF154" s="41"/>
      <c r="FG154" s="41"/>
      <c r="FH154" s="41"/>
      <c r="FI154" s="41"/>
      <c r="FJ154" s="41"/>
      <c r="FK154" s="41"/>
      <c r="FL154" s="41"/>
      <c r="FM154" s="41"/>
      <c r="FN154" s="41"/>
      <c r="FO154" s="41"/>
      <c r="FP154" s="41"/>
      <c r="FQ154" s="41"/>
      <c r="FR154" s="41"/>
      <c r="FS154" s="41"/>
      <c r="FT154" s="41"/>
      <c r="FU154" s="41"/>
      <c r="FV154" s="41"/>
      <c r="FW154" s="41"/>
      <c r="FX154" s="41"/>
      <c r="FY154" s="41"/>
      <c r="FZ154" s="41"/>
      <c r="GA154" s="41"/>
      <c r="GB154" s="41"/>
      <c r="GC154" s="41"/>
      <c r="GD154" s="41"/>
      <c r="GE154" s="41"/>
      <c r="GF154" s="41"/>
      <c r="GG154" s="41"/>
      <c r="GH154" s="41"/>
      <c r="GI154" s="41"/>
      <c r="GJ154" s="41"/>
      <c r="GK154" s="41"/>
      <c r="GL154" s="41"/>
      <c r="GM154" s="41"/>
      <c r="GN154" s="41"/>
      <c r="GO154" s="41"/>
      <c r="GP154" s="41"/>
      <c r="GQ154" s="41"/>
      <c r="GR154" s="41"/>
      <c r="GS154" s="41"/>
      <c r="GT154" s="41"/>
      <c r="GU154" s="41"/>
      <c r="GV154" s="41"/>
      <c r="GW154" s="41"/>
      <c r="GX154" s="41"/>
      <c r="GY154" s="41"/>
      <c r="GZ154" s="41"/>
      <c r="HA154" s="41"/>
      <c r="HB154" s="41"/>
      <c r="HC154" s="41"/>
      <c r="HD154" s="41"/>
      <c r="HE154" s="41"/>
      <c r="HF154" s="41"/>
      <c r="HG154" s="41"/>
      <c r="HH154" s="41"/>
      <c r="HI154" s="41"/>
      <c r="HJ154" s="41"/>
      <c r="HK154" s="41"/>
      <c r="HL154" s="41"/>
      <c r="HM154" s="41"/>
      <c r="HN154" s="41"/>
      <c r="HO154" s="41"/>
      <c r="HP154" s="41"/>
      <c r="HQ154" s="41"/>
      <c r="HR154" s="41"/>
      <c r="HS154" s="41"/>
      <c r="HT154" s="41"/>
      <c r="HU154" s="41"/>
      <c r="HV154" s="41"/>
      <c r="HW154" s="41"/>
      <c r="HX154" s="41"/>
      <c r="HY154" s="41"/>
      <c r="HZ154" s="41"/>
      <c r="IA154" s="41"/>
      <c r="IB154" s="41"/>
      <c r="IC154" s="41"/>
      <c r="ID154" s="41"/>
      <c r="IE154" s="41"/>
      <c r="IF154" s="41"/>
      <c r="IG154" s="41"/>
      <c r="IH154" s="41"/>
      <c r="II154" s="41"/>
      <c r="IJ154" s="41"/>
      <c r="IK154" s="41"/>
      <c r="IL154" s="41"/>
      <c r="IM154" s="41"/>
      <c r="IN154" s="41"/>
      <c r="IO154" s="41"/>
      <c r="IP154" s="41"/>
      <c r="IQ154" s="41"/>
      <c r="IR154" s="41"/>
      <c r="IS154" s="41"/>
      <c r="IT154" s="41"/>
      <c r="IU154" s="41"/>
    </row>
    <row r="155" spans="20:255" x14ac:dyDescent="0.2">
      <c r="T155" s="13"/>
    </row>
    <row r="156" spans="20:255" x14ac:dyDescent="0.2">
      <c r="T156" s="13"/>
      <c r="BP156" s="41"/>
      <c r="BQ156" s="41"/>
      <c r="BR156" s="41"/>
      <c r="BS156" s="41"/>
      <c r="BU156" s="41"/>
      <c r="BV156" s="41"/>
      <c r="BW156" s="41"/>
      <c r="BX156" s="41"/>
      <c r="BY156" s="41"/>
      <c r="BZ156" s="41"/>
      <c r="CA156" s="41"/>
      <c r="CB156" s="41"/>
      <c r="CC156" s="41"/>
      <c r="CD156" s="41"/>
      <c r="CE156" s="41"/>
      <c r="CF156" s="41"/>
      <c r="CG156" s="41"/>
      <c r="CH156" s="41"/>
      <c r="CI156" s="41"/>
      <c r="CJ156" s="41"/>
      <c r="CK156" s="41"/>
      <c r="CL156" s="41"/>
      <c r="CM156" s="41"/>
      <c r="CN156" s="41"/>
      <c r="CO156" s="41"/>
      <c r="CP156" s="41"/>
      <c r="CQ156" s="41"/>
      <c r="CR156" s="41"/>
      <c r="CS156" s="41"/>
      <c r="CT156" s="41"/>
      <c r="CU156" s="41"/>
      <c r="CV156" s="41"/>
      <c r="CW156" s="41"/>
      <c r="CX156" s="41"/>
      <c r="CY156" s="41"/>
      <c r="CZ156" s="41"/>
      <c r="DA156" s="41"/>
      <c r="DB156" s="41"/>
      <c r="DC156" s="41"/>
      <c r="DD156" s="41"/>
      <c r="DE156" s="41"/>
      <c r="DF156" s="41"/>
      <c r="DG156" s="41"/>
      <c r="DH156" s="41"/>
      <c r="DI156" s="41"/>
      <c r="DJ156" s="41"/>
      <c r="DK156" s="41"/>
      <c r="DL156" s="41"/>
      <c r="DM156" s="41"/>
      <c r="DN156" s="41"/>
      <c r="DO156" s="41"/>
      <c r="DP156" s="41"/>
      <c r="DQ156" s="41"/>
      <c r="DR156" s="41"/>
      <c r="DS156" s="41"/>
      <c r="DT156" s="41"/>
      <c r="DU156" s="41"/>
      <c r="DV156" s="41"/>
      <c r="DW156" s="41"/>
      <c r="DX156" s="41"/>
      <c r="DY156" s="41"/>
      <c r="DZ156" s="41"/>
      <c r="EA156" s="41"/>
      <c r="EB156" s="41"/>
      <c r="EC156" s="41"/>
      <c r="ED156" s="41"/>
      <c r="EE156" s="41"/>
      <c r="EF156" s="41"/>
      <c r="EG156" s="41"/>
      <c r="EH156" s="41"/>
      <c r="EI156" s="41"/>
      <c r="EJ156" s="41"/>
      <c r="EK156" s="41"/>
      <c r="EL156" s="41"/>
      <c r="EM156" s="41"/>
      <c r="EN156" s="41"/>
      <c r="EO156" s="41"/>
      <c r="EP156" s="41"/>
      <c r="EQ156" s="41"/>
      <c r="ER156" s="41"/>
      <c r="ES156" s="41"/>
      <c r="ET156" s="41"/>
      <c r="EU156" s="41"/>
      <c r="EV156" s="41"/>
      <c r="EW156" s="41"/>
      <c r="EX156" s="41"/>
      <c r="EY156" s="41"/>
      <c r="EZ156" s="41"/>
      <c r="FA156" s="41"/>
      <c r="FB156" s="41"/>
      <c r="FC156" s="41"/>
      <c r="FD156" s="41"/>
      <c r="FE156" s="41"/>
      <c r="FF156" s="41"/>
      <c r="FG156" s="41"/>
      <c r="FH156" s="41"/>
      <c r="FI156" s="41"/>
      <c r="FJ156" s="41"/>
      <c r="FK156" s="41"/>
      <c r="FL156" s="41"/>
      <c r="FM156" s="41"/>
      <c r="FN156" s="41"/>
      <c r="FO156" s="41"/>
      <c r="FP156" s="41"/>
      <c r="FQ156" s="41"/>
      <c r="FR156" s="41"/>
      <c r="FS156" s="41"/>
      <c r="FT156" s="41"/>
      <c r="FU156" s="41"/>
      <c r="FV156" s="41"/>
      <c r="FW156" s="41"/>
      <c r="FX156" s="41"/>
      <c r="FY156" s="41"/>
      <c r="FZ156" s="41"/>
      <c r="GA156" s="41"/>
      <c r="GB156" s="41"/>
      <c r="GC156" s="41"/>
      <c r="GD156" s="41"/>
      <c r="GE156" s="41"/>
      <c r="GF156" s="41"/>
      <c r="GG156" s="41"/>
      <c r="GH156" s="41"/>
      <c r="GI156" s="41"/>
      <c r="GJ156" s="41"/>
      <c r="GK156" s="41"/>
      <c r="GL156" s="41"/>
      <c r="GM156" s="41"/>
      <c r="GN156" s="41"/>
      <c r="GO156" s="41"/>
      <c r="GP156" s="41"/>
      <c r="GQ156" s="41"/>
      <c r="GR156" s="41"/>
      <c r="GS156" s="41"/>
      <c r="GT156" s="41"/>
      <c r="GU156" s="41"/>
      <c r="GV156" s="41"/>
      <c r="GW156" s="41"/>
      <c r="GX156" s="41"/>
      <c r="GY156" s="41"/>
      <c r="GZ156" s="41"/>
      <c r="HA156" s="41"/>
      <c r="HB156" s="41"/>
      <c r="HC156" s="41"/>
      <c r="HD156" s="41"/>
      <c r="HE156" s="41"/>
      <c r="HF156" s="41"/>
      <c r="HG156" s="41"/>
      <c r="HH156" s="41"/>
      <c r="HI156" s="41"/>
      <c r="HJ156" s="41"/>
      <c r="HK156" s="41"/>
      <c r="HL156" s="41"/>
      <c r="HM156" s="41"/>
      <c r="HN156" s="41"/>
      <c r="HO156" s="41"/>
      <c r="HP156" s="41"/>
      <c r="HQ156" s="41"/>
      <c r="HR156" s="41"/>
      <c r="HS156" s="41"/>
      <c r="HT156" s="41"/>
      <c r="HU156" s="41"/>
      <c r="HV156" s="41"/>
      <c r="HW156" s="41"/>
      <c r="HX156" s="41"/>
      <c r="HY156" s="41"/>
      <c r="HZ156" s="41"/>
      <c r="IA156" s="41"/>
      <c r="IB156" s="41"/>
      <c r="IC156" s="41"/>
      <c r="ID156" s="41"/>
      <c r="IE156" s="41"/>
      <c r="IF156" s="41"/>
      <c r="IG156" s="41"/>
      <c r="IH156" s="41"/>
      <c r="II156" s="41"/>
      <c r="IJ156" s="41"/>
      <c r="IK156" s="41"/>
      <c r="IL156" s="41"/>
      <c r="IM156" s="41"/>
      <c r="IN156" s="41"/>
      <c r="IO156" s="41"/>
      <c r="IP156" s="41"/>
      <c r="IQ156" s="41"/>
      <c r="IR156" s="41"/>
      <c r="IS156" s="41"/>
      <c r="IT156" s="41"/>
      <c r="IU156" s="41"/>
    </row>
    <row r="157" spans="20:255" x14ac:dyDescent="0.2">
      <c r="T157" s="13"/>
    </row>
    <row r="158" spans="20:255" x14ac:dyDescent="0.2">
      <c r="T158" s="13"/>
      <c r="BP158" s="41"/>
      <c r="BQ158" s="41"/>
      <c r="BR158" s="41"/>
      <c r="BS158" s="41"/>
      <c r="BU158" s="41"/>
      <c r="BV158" s="41"/>
      <c r="BW158" s="41"/>
      <c r="BX158" s="41"/>
      <c r="BY158" s="41"/>
      <c r="BZ158" s="41"/>
      <c r="CA158" s="41"/>
      <c r="CB158" s="41"/>
      <c r="CC158" s="41"/>
      <c r="CD158" s="41"/>
      <c r="CE158" s="41"/>
      <c r="CF158" s="41"/>
      <c r="CG158" s="41"/>
      <c r="CH158" s="41"/>
      <c r="CI158" s="41"/>
      <c r="CJ158" s="41"/>
      <c r="CK158" s="41"/>
      <c r="CL158" s="41"/>
      <c r="CM158" s="41"/>
      <c r="CN158" s="41"/>
      <c r="CO158" s="41"/>
      <c r="CP158" s="41"/>
      <c r="CQ158" s="41"/>
      <c r="CR158" s="41"/>
      <c r="CS158" s="41"/>
      <c r="CT158" s="41"/>
      <c r="CU158" s="41"/>
      <c r="CV158" s="41"/>
      <c r="CW158" s="41"/>
      <c r="CX158" s="41"/>
      <c r="CY158" s="41"/>
      <c r="CZ158" s="41"/>
      <c r="DA158" s="41"/>
      <c r="DB158" s="41"/>
      <c r="DC158" s="41"/>
      <c r="DD158" s="41"/>
      <c r="DE158" s="41"/>
      <c r="DF158" s="41"/>
      <c r="DG158" s="41"/>
      <c r="DH158" s="41"/>
      <c r="DI158" s="41"/>
      <c r="DJ158" s="41"/>
      <c r="DK158" s="41"/>
      <c r="DL158" s="41"/>
      <c r="DM158" s="41"/>
      <c r="DN158" s="41"/>
      <c r="DO158" s="41"/>
      <c r="DP158" s="41"/>
      <c r="DQ158" s="41"/>
      <c r="DR158" s="41"/>
      <c r="DS158" s="41"/>
      <c r="DT158" s="41"/>
      <c r="DU158" s="41"/>
      <c r="DV158" s="41"/>
      <c r="DW158" s="41"/>
      <c r="DX158" s="41"/>
      <c r="DY158" s="41"/>
      <c r="DZ158" s="41"/>
      <c r="EA158" s="41"/>
      <c r="EB158" s="41"/>
      <c r="EC158" s="41"/>
      <c r="ED158" s="41"/>
      <c r="EE158" s="41"/>
      <c r="EF158" s="41"/>
      <c r="EG158" s="41"/>
      <c r="EH158" s="41"/>
      <c r="EI158" s="41"/>
      <c r="EJ158" s="41"/>
      <c r="EK158" s="41"/>
      <c r="EL158" s="41"/>
      <c r="EM158" s="41"/>
      <c r="EN158" s="41"/>
      <c r="EO158" s="41"/>
      <c r="EP158" s="41"/>
      <c r="EQ158" s="41"/>
      <c r="ER158" s="41"/>
      <c r="ES158" s="41"/>
      <c r="ET158" s="41"/>
      <c r="EU158" s="41"/>
      <c r="EV158" s="41"/>
      <c r="EW158" s="41"/>
      <c r="EX158" s="41"/>
      <c r="EY158" s="41"/>
      <c r="EZ158" s="41"/>
      <c r="FA158" s="41"/>
      <c r="FB158" s="41"/>
      <c r="FC158" s="41"/>
      <c r="FD158" s="41"/>
      <c r="FE158" s="41"/>
      <c r="FF158" s="41"/>
      <c r="FG158" s="41"/>
      <c r="FH158" s="41"/>
      <c r="FI158" s="41"/>
      <c r="FJ158" s="41"/>
      <c r="FK158" s="41"/>
      <c r="FL158" s="41"/>
      <c r="FM158" s="41"/>
      <c r="FN158" s="41"/>
      <c r="FO158" s="41"/>
      <c r="FP158" s="41"/>
      <c r="FQ158" s="41"/>
      <c r="FR158" s="41"/>
      <c r="FS158" s="41"/>
      <c r="FT158" s="41"/>
      <c r="FU158" s="41"/>
      <c r="FV158" s="41"/>
      <c r="FW158" s="41"/>
      <c r="FX158" s="41"/>
      <c r="FY158" s="41"/>
      <c r="FZ158" s="41"/>
      <c r="GA158" s="41"/>
      <c r="GB158" s="41"/>
      <c r="GC158" s="41"/>
      <c r="GD158" s="41"/>
      <c r="GE158" s="41"/>
      <c r="GF158" s="41"/>
      <c r="GG158" s="41"/>
      <c r="GH158" s="41"/>
      <c r="GI158" s="41"/>
      <c r="GJ158" s="41"/>
      <c r="GK158" s="41"/>
      <c r="GL158" s="41"/>
      <c r="GM158" s="41"/>
      <c r="GN158" s="41"/>
      <c r="GO158" s="41"/>
      <c r="GP158" s="41"/>
      <c r="GQ158" s="41"/>
      <c r="GR158" s="41"/>
      <c r="GS158" s="41"/>
      <c r="GT158" s="41"/>
      <c r="GU158" s="41"/>
      <c r="GV158" s="41"/>
      <c r="GW158" s="41"/>
      <c r="GX158" s="41"/>
      <c r="GY158" s="41"/>
      <c r="GZ158" s="41"/>
      <c r="HA158" s="41"/>
      <c r="HB158" s="41"/>
      <c r="HC158" s="41"/>
      <c r="HD158" s="41"/>
      <c r="HE158" s="41"/>
      <c r="HF158" s="41"/>
      <c r="HG158" s="41"/>
      <c r="HH158" s="41"/>
      <c r="HI158" s="41"/>
      <c r="HJ158" s="41"/>
      <c r="HK158" s="41"/>
      <c r="HL158" s="41"/>
      <c r="HM158" s="41"/>
      <c r="HN158" s="41"/>
      <c r="HO158" s="41"/>
      <c r="HP158" s="41"/>
      <c r="HQ158" s="41"/>
      <c r="HR158" s="41"/>
      <c r="HS158" s="41"/>
      <c r="HT158" s="41"/>
      <c r="HU158" s="41"/>
      <c r="HV158" s="41"/>
      <c r="HW158" s="41"/>
      <c r="HX158" s="41"/>
      <c r="HY158" s="41"/>
      <c r="HZ158" s="41"/>
      <c r="IA158" s="41"/>
      <c r="IB158" s="41"/>
      <c r="IC158" s="41"/>
      <c r="ID158" s="41"/>
      <c r="IE158" s="41"/>
      <c r="IF158" s="41"/>
      <c r="IG158" s="41"/>
      <c r="IH158" s="41"/>
      <c r="II158" s="41"/>
      <c r="IJ158" s="41"/>
      <c r="IK158" s="41"/>
      <c r="IL158" s="41"/>
      <c r="IM158" s="41"/>
      <c r="IN158" s="41"/>
      <c r="IO158" s="41"/>
      <c r="IP158" s="41"/>
      <c r="IQ158" s="41"/>
      <c r="IR158" s="41"/>
      <c r="IS158" s="41"/>
      <c r="IT158" s="41"/>
      <c r="IU158" s="41"/>
    </row>
    <row r="159" spans="20:255" x14ac:dyDescent="0.2">
      <c r="T159" s="13"/>
    </row>
    <row r="160" spans="20:255" x14ac:dyDescent="0.2">
      <c r="T160" s="13"/>
    </row>
    <row r="161" spans="20:255" x14ac:dyDescent="0.2">
      <c r="T161" s="13"/>
      <c r="BP161" s="41"/>
      <c r="BQ161" s="41"/>
      <c r="BR161" s="41"/>
      <c r="BS161" s="41"/>
      <c r="BU161" s="41"/>
      <c r="BV161" s="41"/>
      <c r="BW161" s="41"/>
      <c r="BX161" s="41"/>
      <c r="BY161" s="41"/>
      <c r="BZ161" s="41"/>
      <c r="CA161" s="41"/>
      <c r="CB161" s="41"/>
      <c r="CC161" s="41"/>
      <c r="CD161" s="41"/>
      <c r="CE161" s="41"/>
      <c r="CF161" s="41"/>
      <c r="CG161" s="41"/>
      <c r="CH161" s="41"/>
      <c r="CI161" s="41"/>
      <c r="CJ161" s="41"/>
      <c r="CK161" s="41"/>
      <c r="CL161" s="41"/>
      <c r="CM161" s="41"/>
      <c r="CN161" s="41"/>
      <c r="CO161" s="41"/>
      <c r="CP161" s="41"/>
      <c r="CQ161" s="41"/>
      <c r="CR161" s="41"/>
      <c r="CS161" s="41"/>
      <c r="CT161" s="41"/>
      <c r="CU161" s="41"/>
      <c r="CV161" s="41"/>
      <c r="CW161" s="41"/>
      <c r="CX161" s="41"/>
      <c r="CY161" s="41"/>
      <c r="CZ161" s="41"/>
      <c r="DA161" s="41"/>
      <c r="DB161" s="41"/>
      <c r="DC161" s="41"/>
      <c r="DD161" s="41"/>
      <c r="DE161" s="41"/>
      <c r="DF161" s="41"/>
      <c r="DG161" s="41"/>
      <c r="DH161" s="41"/>
      <c r="DI161" s="41"/>
      <c r="DJ161" s="41"/>
      <c r="DK161" s="41"/>
      <c r="DL161" s="41"/>
      <c r="DM161" s="41"/>
      <c r="DN161" s="41"/>
      <c r="DO161" s="41"/>
      <c r="DP161" s="41"/>
      <c r="DQ161" s="41"/>
      <c r="DR161" s="41"/>
      <c r="DS161" s="41"/>
      <c r="DT161" s="41"/>
      <c r="DU161" s="41"/>
      <c r="DV161" s="41"/>
      <c r="DW161" s="41"/>
      <c r="DX161" s="41"/>
      <c r="DY161" s="41"/>
      <c r="DZ161" s="41"/>
      <c r="EA161" s="41"/>
      <c r="EB161" s="41"/>
      <c r="EC161" s="41"/>
      <c r="ED161" s="41"/>
      <c r="EE161" s="41"/>
      <c r="EF161" s="41"/>
      <c r="EG161" s="41"/>
      <c r="EH161" s="41"/>
      <c r="EI161" s="41"/>
      <c r="EJ161" s="41"/>
      <c r="EK161" s="41"/>
      <c r="EL161" s="41"/>
      <c r="EM161" s="41"/>
      <c r="EN161" s="41"/>
      <c r="EO161" s="41"/>
      <c r="EP161" s="41"/>
      <c r="EQ161" s="41"/>
      <c r="ER161" s="41"/>
      <c r="ES161" s="41"/>
      <c r="ET161" s="41"/>
      <c r="EU161" s="41"/>
      <c r="EV161" s="41"/>
      <c r="EW161" s="41"/>
      <c r="EX161" s="41"/>
      <c r="EY161" s="41"/>
      <c r="EZ161" s="41"/>
      <c r="FA161" s="41"/>
      <c r="FB161" s="41"/>
      <c r="FC161" s="41"/>
      <c r="FD161" s="41"/>
      <c r="FE161" s="41"/>
      <c r="FF161" s="41"/>
      <c r="FG161" s="41"/>
      <c r="FH161" s="41"/>
      <c r="FI161" s="41"/>
      <c r="FJ161" s="41"/>
      <c r="FK161" s="41"/>
      <c r="FL161" s="41"/>
      <c r="FM161" s="41"/>
      <c r="FN161" s="41"/>
      <c r="FO161" s="41"/>
      <c r="FP161" s="41"/>
      <c r="FQ161" s="41"/>
      <c r="FR161" s="41"/>
      <c r="FS161" s="41"/>
      <c r="FT161" s="41"/>
      <c r="FU161" s="41"/>
      <c r="FV161" s="41"/>
      <c r="FW161" s="41"/>
      <c r="FX161" s="41"/>
      <c r="FY161" s="41"/>
      <c r="FZ161" s="41"/>
      <c r="GA161" s="41"/>
      <c r="GB161" s="41"/>
      <c r="GC161" s="41"/>
      <c r="GD161" s="41"/>
      <c r="GE161" s="41"/>
      <c r="GF161" s="41"/>
      <c r="GG161" s="41"/>
      <c r="GH161" s="41"/>
      <c r="GI161" s="41"/>
      <c r="GJ161" s="41"/>
      <c r="GK161" s="41"/>
      <c r="GL161" s="41"/>
      <c r="GM161" s="41"/>
      <c r="GN161" s="41"/>
      <c r="GO161" s="41"/>
      <c r="GP161" s="41"/>
      <c r="GQ161" s="41"/>
      <c r="GR161" s="41"/>
      <c r="GS161" s="41"/>
      <c r="GT161" s="41"/>
      <c r="GU161" s="41"/>
      <c r="GV161" s="41"/>
      <c r="GW161" s="41"/>
      <c r="GX161" s="41"/>
      <c r="GY161" s="41"/>
      <c r="GZ161" s="41"/>
      <c r="HA161" s="41"/>
      <c r="HB161" s="41"/>
      <c r="HC161" s="41"/>
      <c r="HD161" s="41"/>
      <c r="HE161" s="41"/>
      <c r="HF161" s="41"/>
      <c r="HG161" s="41"/>
      <c r="HH161" s="41"/>
      <c r="HI161" s="41"/>
      <c r="HJ161" s="41"/>
      <c r="HK161" s="41"/>
      <c r="HL161" s="41"/>
      <c r="HM161" s="41"/>
      <c r="HN161" s="41"/>
      <c r="HO161" s="41"/>
      <c r="HP161" s="41"/>
      <c r="HQ161" s="41"/>
      <c r="HR161" s="41"/>
      <c r="HS161" s="41"/>
      <c r="HT161" s="41"/>
      <c r="HU161" s="41"/>
      <c r="HV161" s="41"/>
      <c r="HW161" s="41"/>
      <c r="HX161" s="41"/>
      <c r="HY161" s="41"/>
      <c r="HZ161" s="41"/>
      <c r="IA161" s="41"/>
      <c r="IB161" s="41"/>
      <c r="IC161" s="41"/>
      <c r="ID161" s="41"/>
      <c r="IE161" s="41"/>
      <c r="IF161" s="41"/>
      <c r="IG161" s="41"/>
      <c r="IH161" s="41"/>
      <c r="II161" s="41"/>
      <c r="IJ161" s="41"/>
      <c r="IK161" s="41"/>
      <c r="IL161" s="41"/>
      <c r="IM161" s="41"/>
      <c r="IN161" s="41"/>
      <c r="IO161" s="41"/>
      <c r="IP161" s="41"/>
      <c r="IQ161" s="41"/>
      <c r="IR161" s="41"/>
      <c r="IS161" s="41"/>
      <c r="IT161" s="41"/>
      <c r="IU161" s="41"/>
    </row>
    <row r="162" spans="20:255" x14ac:dyDescent="0.2">
      <c r="T162" s="13"/>
    </row>
    <row r="163" spans="20:255" x14ac:dyDescent="0.2">
      <c r="T163" s="13"/>
      <c r="BP163" s="41"/>
      <c r="BQ163" s="41"/>
      <c r="BR163" s="41"/>
      <c r="BS163" s="41"/>
      <c r="BU163" s="41"/>
      <c r="BV163" s="41"/>
      <c r="BW163" s="41"/>
      <c r="BX163" s="41"/>
      <c r="BY163" s="41"/>
      <c r="BZ163" s="41"/>
      <c r="CA163" s="41"/>
      <c r="CB163" s="41"/>
      <c r="CC163" s="41"/>
      <c r="CD163" s="41"/>
      <c r="CE163" s="41"/>
      <c r="CF163" s="41"/>
      <c r="CG163" s="41"/>
      <c r="CH163" s="41"/>
      <c r="CI163" s="41"/>
      <c r="CJ163" s="41"/>
      <c r="CK163" s="41"/>
      <c r="CL163" s="41"/>
      <c r="CM163" s="41"/>
      <c r="CN163" s="41"/>
      <c r="CO163" s="41"/>
      <c r="CP163" s="41"/>
      <c r="CQ163" s="41"/>
      <c r="CR163" s="41"/>
      <c r="CS163" s="41"/>
      <c r="CT163" s="41"/>
      <c r="CU163" s="41"/>
      <c r="CV163" s="41"/>
      <c r="CW163" s="41"/>
      <c r="CX163" s="41"/>
      <c r="CY163" s="41"/>
      <c r="CZ163" s="41"/>
      <c r="DA163" s="41"/>
      <c r="DB163" s="41"/>
      <c r="DC163" s="41"/>
      <c r="DD163" s="41"/>
      <c r="DE163" s="41"/>
      <c r="DF163" s="41"/>
      <c r="DG163" s="41"/>
      <c r="DH163" s="41"/>
      <c r="DI163" s="41"/>
      <c r="DJ163" s="41"/>
      <c r="DK163" s="41"/>
      <c r="DL163" s="41"/>
      <c r="DM163" s="41"/>
      <c r="DN163" s="41"/>
      <c r="DO163" s="41"/>
      <c r="DP163" s="41"/>
      <c r="DQ163" s="41"/>
      <c r="DR163" s="41"/>
      <c r="DS163" s="41"/>
      <c r="DT163" s="41"/>
      <c r="DU163" s="41"/>
      <c r="DV163" s="41"/>
      <c r="DW163" s="41"/>
      <c r="DX163" s="41"/>
      <c r="DY163" s="41"/>
      <c r="DZ163" s="41"/>
      <c r="EA163" s="41"/>
      <c r="EB163" s="41"/>
      <c r="EC163" s="41"/>
      <c r="ED163" s="41"/>
      <c r="EE163" s="41"/>
      <c r="EF163" s="41"/>
      <c r="EG163" s="41"/>
      <c r="EH163" s="41"/>
      <c r="EI163" s="41"/>
      <c r="EJ163" s="41"/>
      <c r="EK163" s="41"/>
      <c r="EL163" s="41"/>
      <c r="EM163" s="41"/>
      <c r="EN163" s="41"/>
      <c r="EO163" s="41"/>
      <c r="EP163" s="41"/>
      <c r="EQ163" s="41"/>
      <c r="ER163" s="41"/>
      <c r="ES163" s="41"/>
      <c r="ET163" s="41"/>
      <c r="EU163" s="41"/>
      <c r="EV163" s="41"/>
      <c r="EW163" s="41"/>
      <c r="EX163" s="41"/>
      <c r="EY163" s="41"/>
      <c r="EZ163" s="41"/>
      <c r="FA163" s="41"/>
      <c r="FB163" s="41"/>
      <c r="FC163" s="41"/>
      <c r="FD163" s="41"/>
      <c r="FE163" s="41"/>
      <c r="FF163" s="41"/>
      <c r="FG163" s="41"/>
      <c r="FH163" s="41"/>
      <c r="FI163" s="41"/>
      <c r="FJ163" s="41"/>
      <c r="FK163" s="41"/>
      <c r="FL163" s="41"/>
      <c r="FM163" s="41"/>
      <c r="FN163" s="41"/>
      <c r="FO163" s="41"/>
      <c r="FP163" s="41"/>
      <c r="FQ163" s="41"/>
      <c r="FR163" s="41"/>
      <c r="FS163" s="41"/>
      <c r="FT163" s="41"/>
      <c r="FU163" s="41"/>
      <c r="FV163" s="41"/>
      <c r="FW163" s="41"/>
      <c r="FX163" s="41"/>
      <c r="FY163" s="41"/>
      <c r="FZ163" s="41"/>
      <c r="GA163" s="41"/>
      <c r="GB163" s="41"/>
      <c r="GC163" s="41"/>
      <c r="GD163" s="41"/>
      <c r="GE163" s="41"/>
      <c r="GF163" s="41"/>
      <c r="GG163" s="41"/>
      <c r="GH163" s="41"/>
      <c r="GI163" s="41"/>
      <c r="GJ163" s="41"/>
      <c r="GK163" s="41"/>
      <c r="GL163" s="41"/>
      <c r="GM163" s="41"/>
      <c r="GN163" s="41"/>
      <c r="GO163" s="41"/>
      <c r="GP163" s="41"/>
      <c r="GQ163" s="41"/>
      <c r="GR163" s="41"/>
      <c r="GS163" s="41"/>
      <c r="GT163" s="41"/>
      <c r="GU163" s="41"/>
      <c r="GV163" s="41"/>
      <c r="GW163" s="41"/>
      <c r="GX163" s="41"/>
      <c r="GY163" s="41"/>
      <c r="GZ163" s="41"/>
      <c r="HA163" s="41"/>
      <c r="HB163" s="41"/>
      <c r="HC163" s="41"/>
      <c r="HD163" s="41"/>
      <c r="HE163" s="41"/>
      <c r="HF163" s="41"/>
      <c r="HG163" s="41"/>
      <c r="HH163" s="41"/>
      <c r="HI163" s="41"/>
      <c r="HJ163" s="41"/>
      <c r="HK163" s="41"/>
      <c r="HL163" s="41"/>
      <c r="HM163" s="41"/>
      <c r="HN163" s="41"/>
      <c r="HO163" s="41"/>
      <c r="HP163" s="41"/>
      <c r="HQ163" s="41"/>
      <c r="HR163" s="41"/>
      <c r="HS163" s="41"/>
      <c r="HT163" s="41"/>
      <c r="HU163" s="41"/>
      <c r="HV163" s="41"/>
      <c r="HW163" s="41"/>
      <c r="HX163" s="41"/>
      <c r="HY163" s="41"/>
      <c r="HZ163" s="41"/>
      <c r="IA163" s="41"/>
      <c r="IB163" s="41"/>
      <c r="IC163" s="41"/>
      <c r="ID163" s="41"/>
      <c r="IE163" s="41"/>
      <c r="IF163" s="41"/>
      <c r="IG163" s="41"/>
      <c r="IH163" s="41"/>
      <c r="II163" s="41"/>
      <c r="IJ163" s="41"/>
      <c r="IK163" s="41"/>
      <c r="IL163" s="41"/>
      <c r="IM163" s="41"/>
      <c r="IN163" s="41"/>
      <c r="IO163" s="41"/>
      <c r="IP163" s="41"/>
      <c r="IQ163" s="41"/>
      <c r="IR163" s="41"/>
      <c r="IS163" s="41"/>
      <c r="IT163" s="41"/>
      <c r="IU163" s="41"/>
    </row>
    <row r="164" spans="20:255" x14ac:dyDescent="0.2">
      <c r="T164" s="13"/>
    </row>
    <row r="165" spans="20:255" x14ac:dyDescent="0.2">
      <c r="T165" s="13"/>
      <c r="BP165" s="41"/>
      <c r="BQ165" s="41"/>
      <c r="BR165" s="41"/>
      <c r="BS165" s="41"/>
      <c r="BU165" s="41"/>
      <c r="BV165" s="41"/>
      <c r="BW165" s="41"/>
      <c r="BX165" s="41"/>
      <c r="BY165" s="41"/>
      <c r="BZ165" s="41"/>
      <c r="CA165" s="41"/>
      <c r="CB165" s="41"/>
      <c r="CC165" s="41"/>
      <c r="CD165" s="41"/>
      <c r="CE165" s="41"/>
      <c r="CF165" s="41"/>
      <c r="CG165" s="41"/>
      <c r="CH165" s="41"/>
      <c r="CI165" s="41"/>
      <c r="CJ165" s="41"/>
      <c r="CK165" s="41"/>
      <c r="CL165" s="41"/>
      <c r="CM165" s="41"/>
      <c r="CN165" s="41"/>
      <c r="CO165" s="41"/>
      <c r="CP165" s="41"/>
      <c r="CQ165" s="41"/>
      <c r="CR165" s="41"/>
      <c r="CS165" s="41"/>
      <c r="CT165" s="41"/>
      <c r="CU165" s="41"/>
      <c r="CV165" s="41"/>
      <c r="CW165" s="41"/>
      <c r="CX165" s="41"/>
      <c r="CY165" s="41"/>
      <c r="CZ165" s="41"/>
      <c r="DA165" s="41"/>
      <c r="DB165" s="41"/>
      <c r="DC165" s="41"/>
      <c r="DD165" s="41"/>
      <c r="DE165" s="41"/>
      <c r="DF165" s="41"/>
      <c r="DG165" s="41"/>
      <c r="DH165" s="41"/>
      <c r="DI165" s="41"/>
      <c r="DJ165" s="41"/>
      <c r="DK165" s="41"/>
      <c r="DL165" s="41"/>
      <c r="DM165" s="41"/>
      <c r="DN165" s="41"/>
      <c r="DO165" s="41"/>
      <c r="DP165" s="41"/>
      <c r="DQ165" s="41"/>
      <c r="DR165" s="41"/>
      <c r="DS165" s="41"/>
      <c r="DT165" s="41"/>
      <c r="DU165" s="41"/>
      <c r="DV165" s="41"/>
      <c r="DW165" s="41"/>
      <c r="DX165" s="41"/>
      <c r="DY165" s="41"/>
      <c r="DZ165" s="41"/>
      <c r="EA165" s="41"/>
      <c r="EB165" s="41"/>
      <c r="EC165" s="41"/>
      <c r="ED165" s="41"/>
      <c r="EE165" s="41"/>
      <c r="EF165" s="41"/>
      <c r="EG165" s="41"/>
      <c r="EH165" s="41"/>
      <c r="EI165" s="41"/>
      <c r="EJ165" s="41"/>
      <c r="EK165" s="41"/>
      <c r="EL165" s="41"/>
      <c r="EM165" s="41"/>
      <c r="EN165" s="41"/>
      <c r="EO165" s="41"/>
      <c r="EP165" s="41"/>
      <c r="EQ165" s="41"/>
      <c r="ER165" s="41"/>
      <c r="ES165" s="41"/>
      <c r="ET165" s="41"/>
      <c r="EU165" s="41"/>
      <c r="EV165" s="41"/>
      <c r="EW165" s="41"/>
      <c r="EX165" s="41"/>
      <c r="EY165" s="41"/>
      <c r="EZ165" s="41"/>
      <c r="FA165" s="41"/>
      <c r="FB165" s="41"/>
      <c r="FC165" s="41"/>
      <c r="FD165" s="41"/>
      <c r="FE165" s="41"/>
      <c r="FF165" s="41"/>
      <c r="FG165" s="41"/>
      <c r="FH165" s="41"/>
      <c r="FI165" s="41"/>
      <c r="FJ165" s="41"/>
      <c r="FK165" s="41"/>
      <c r="FL165" s="41"/>
      <c r="FM165" s="41"/>
      <c r="FN165" s="41"/>
      <c r="FO165" s="41"/>
      <c r="FP165" s="41"/>
      <c r="FQ165" s="41"/>
      <c r="FR165" s="41"/>
      <c r="FS165" s="41"/>
      <c r="FT165" s="41"/>
      <c r="FU165" s="41"/>
      <c r="FV165" s="41"/>
      <c r="FW165" s="41"/>
      <c r="FX165" s="41"/>
      <c r="FY165" s="41"/>
      <c r="FZ165" s="41"/>
      <c r="GA165" s="41"/>
      <c r="GB165" s="41"/>
      <c r="GC165" s="41"/>
      <c r="GD165" s="41"/>
      <c r="GE165" s="41"/>
      <c r="GF165" s="41"/>
      <c r="GG165" s="41"/>
      <c r="GH165" s="41"/>
      <c r="GI165" s="41"/>
      <c r="GJ165" s="41"/>
      <c r="GK165" s="41"/>
      <c r="GL165" s="41"/>
      <c r="GM165" s="41"/>
      <c r="GN165" s="41"/>
      <c r="GO165" s="41"/>
      <c r="GP165" s="41"/>
      <c r="GQ165" s="41"/>
      <c r="GR165" s="41"/>
      <c r="GS165" s="41"/>
      <c r="GT165" s="41"/>
      <c r="GU165" s="41"/>
      <c r="GV165" s="41"/>
      <c r="GW165" s="41"/>
      <c r="GX165" s="41"/>
      <c r="GY165" s="41"/>
      <c r="GZ165" s="41"/>
      <c r="HA165" s="41"/>
      <c r="HB165" s="41"/>
      <c r="HC165" s="41"/>
      <c r="HD165" s="41"/>
      <c r="HE165" s="41"/>
      <c r="HF165" s="41"/>
      <c r="HG165" s="41"/>
      <c r="HH165" s="41"/>
      <c r="HI165" s="41"/>
      <c r="HJ165" s="41"/>
      <c r="HK165" s="41"/>
      <c r="HL165" s="41"/>
      <c r="HM165" s="41"/>
      <c r="HN165" s="41"/>
      <c r="HO165" s="41"/>
      <c r="HP165" s="41"/>
      <c r="HQ165" s="41"/>
      <c r="HR165" s="41"/>
      <c r="HS165" s="41"/>
      <c r="HT165" s="41"/>
      <c r="HU165" s="41"/>
      <c r="HV165" s="41"/>
      <c r="HW165" s="41"/>
      <c r="HX165" s="41"/>
      <c r="HY165" s="41"/>
      <c r="HZ165" s="41"/>
      <c r="IA165" s="41"/>
      <c r="IB165" s="41"/>
      <c r="IC165" s="41"/>
      <c r="ID165" s="41"/>
      <c r="IE165" s="41"/>
      <c r="IF165" s="41"/>
      <c r="IG165" s="41"/>
      <c r="IH165" s="41"/>
      <c r="II165" s="41"/>
      <c r="IJ165" s="41"/>
      <c r="IK165" s="41"/>
      <c r="IL165" s="41"/>
      <c r="IM165" s="41"/>
      <c r="IN165" s="41"/>
      <c r="IO165" s="41"/>
      <c r="IP165" s="41"/>
      <c r="IQ165" s="41"/>
      <c r="IR165" s="41"/>
      <c r="IS165" s="41"/>
      <c r="IT165" s="41"/>
      <c r="IU165" s="41"/>
    </row>
    <row r="166" spans="20:255" x14ac:dyDescent="0.2">
      <c r="T166" s="13"/>
    </row>
    <row r="167" spans="20:255" x14ac:dyDescent="0.2">
      <c r="T167" s="13"/>
      <c r="BP167" s="41"/>
      <c r="BQ167" s="41"/>
      <c r="BR167" s="41"/>
      <c r="BS167" s="41"/>
      <c r="BU167" s="41"/>
      <c r="BV167" s="41"/>
      <c r="BW167" s="41"/>
      <c r="BX167" s="41"/>
      <c r="BY167" s="41"/>
      <c r="BZ167" s="41"/>
      <c r="CA167" s="41"/>
      <c r="CB167" s="41"/>
      <c r="CC167" s="41"/>
      <c r="CD167" s="41"/>
      <c r="CE167" s="41"/>
      <c r="CF167" s="41"/>
      <c r="CG167" s="41"/>
      <c r="CH167" s="41"/>
      <c r="CI167" s="41"/>
      <c r="CJ167" s="41"/>
      <c r="CK167" s="41"/>
      <c r="CL167" s="41"/>
      <c r="CM167" s="41"/>
      <c r="CN167" s="41"/>
      <c r="CO167" s="41"/>
      <c r="CP167" s="41"/>
      <c r="CQ167" s="41"/>
      <c r="CR167" s="41"/>
      <c r="CS167" s="41"/>
      <c r="CT167" s="41"/>
      <c r="CU167" s="41"/>
      <c r="CV167" s="41"/>
      <c r="CW167" s="41"/>
      <c r="CX167" s="41"/>
      <c r="CY167" s="41"/>
      <c r="CZ167" s="41"/>
      <c r="DA167" s="41"/>
      <c r="DB167" s="41"/>
      <c r="DC167" s="41"/>
      <c r="DD167" s="41"/>
      <c r="DE167" s="41"/>
      <c r="DF167" s="41"/>
      <c r="DG167" s="41"/>
      <c r="DH167" s="41"/>
      <c r="DI167" s="41"/>
      <c r="DJ167" s="41"/>
      <c r="DK167" s="41"/>
      <c r="DL167" s="41"/>
      <c r="DM167" s="41"/>
      <c r="DN167" s="41"/>
      <c r="DO167" s="41"/>
      <c r="DP167" s="41"/>
      <c r="DQ167" s="41"/>
      <c r="DR167" s="41"/>
      <c r="DS167" s="41"/>
      <c r="DT167" s="41"/>
      <c r="DU167" s="41"/>
      <c r="DV167" s="41"/>
      <c r="DW167" s="41"/>
      <c r="DX167" s="41"/>
      <c r="DY167" s="41"/>
      <c r="DZ167" s="41"/>
      <c r="EA167" s="41"/>
      <c r="EB167" s="41"/>
      <c r="EC167" s="41"/>
      <c r="ED167" s="41"/>
      <c r="EE167" s="41"/>
      <c r="EF167" s="41"/>
      <c r="EG167" s="41"/>
      <c r="EH167" s="41"/>
      <c r="EI167" s="41"/>
      <c r="EJ167" s="41"/>
      <c r="EK167" s="41"/>
      <c r="EL167" s="41"/>
      <c r="EM167" s="41"/>
      <c r="EN167" s="41"/>
      <c r="EO167" s="41"/>
      <c r="EP167" s="41"/>
      <c r="EQ167" s="41"/>
      <c r="ER167" s="41"/>
      <c r="ES167" s="41"/>
      <c r="ET167" s="41"/>
      <c r="EU167" s="41"/>
      <c r="EV167" s="41"/>
      <c r="EW167" s="41"/>
      <c r="EX167" s="41"/>
      <c r="EY167" s="41"/>
      <c r="EZ167" s="41"/>
      <c r="FA167" s="41"/>
      <c r="FB167" s="41"/>
      <c r="FC167" s="41"/>
      <c r="FD167" s="41"/>
      <c r="FE167" s="41"/>
      <c r="FF167" s="41"/>
      <c r="FG167" s="41"/>
      <c r="FH167" s="41"/>
      <c r="FI167" s="41"/>
      <c r="FJ167" s="41"/>
      <c r="FK167" s="41"/>
      <c r="FL167" s="41"/>
      <c r="FM167" s="41"/>
      <c r="FN167" s="41"/>
      <c r="FO167" s="41"/>
      <c r="FP167" s="41"/>
      <c r="FQ167" s="41"/>
      <c r="FR167" s="41"/>
      <c r="FS167" s="41"/>
      <c r="FT167" s="41"/>
      <c r="FU167" s="41"/>
      <c r="FV167" s="41"/>
      <c r="FW167" s="41"/>
      <c r="FX167" s="41"/>
      <c r="FY167" s="41"/>
      <c r="FZ167" s="41"/>
      <c r="GA167" s="41"/>
      <c r="GB167" s="41"/>
      <c r="GC167" s="41"/>
      <c r="GD167" s="41"/>
      <c r="GE167" s="41"/>
      <c r="GF167" s="41"/>
      <c r="GG167" s="41"/>
      <c r="GH167" s="41"/>
      <c r="GI167" s="41"/>
      <c r="GJ167" s="41"/>
      <c r="GK167" s="41"/>
      <c r="GL167" s="41"/>
      <c r="GM167" s="41"/>
      <c r="GN167" s="41"/>
      <c r="GO167" s="41"/>
      <c r="GP167" s="41"/>
      <c r="GQ167" s="41"/>
      <c r="GR167" s="41"/>
      <c r="GS167" s="41"/>
      <c r="GT167" s="41"/>
      <c r="GU167" s="41"/>
      <c r="GV167" s="41"/>
      <c r="GW167" s="41"/>
      <c r="GX167" s="41"/>
      <c r="GY167" s="41"/>
      <c r="GZ167" s="41"/>
      <c r="HA167" s="41"/>
      <c r="HB167" s="41"/>
      <c r="HC167" s="41"/>
      <c r="HD167" s="41"/>
      <c r="HE167" s="41"/>
      <c r="HF167" s="41"/>
      <c r="HG167" s="41"/>
      <c r="HH167" s="41"/>
      <c r="HI167" s="41"/>
      <c r="HJ167" s="41"/>
      <c r="HK167" s="41"/>
      <c r="HL167" s="41"/>
      <c r="HM167" s="41"/>
      <c r="HN167" s="41"/>
      <c r="HO167" s="41"/>
      <c r="HP167" s="41"/>
      <c r="HQ167" s="41"/>
      <c r="HR167" s="41"/>
      <c r="HS167" s="41"/>
      <c r="HT167" s="41"/>
      <c r="HU167" s="41"/>
      <c r="HV167" s="41"/>
      <c r="HW167" s="41"/>
      <c r="HX167" s="41"/>
      <c r="HY167" s="41"/>
      <c r="HZ167" s="41"/>
      <c r="IA167" s="41"/>
      <c r="IB167" s="41"/>
      <c r="IC167" s="41"/>
      <c r="ID167" s="41"/>
      <c r="IE167" s="41"/>
      <c r="IF167" s="41"/>
      <c r="IG167" s="41"/>
      <c r="IH167" s="41"/>
      <c r="II167" s="41"/>
      <c r="IJ167" s="41"/>
      <c r="IK167" s="41"/>
      <c r="IL167" s="41"/>
      <c r="IM167" s="41"/>
      <c r="IN167" s="41"/>
      <c r="IO167" s="41"/>
      <c r="IP167" s="41"/>
      <c r="IQ167" s="41"/>
      <c r="IR167" s="41"/>
      <c r="IS167" s="41"/>
      <c r="IT167" s="41"/>
      <c r="IU167" s="41"/>
    </row>
    <row r="168" spans="20:255" x14ac:dyDescent="0.2">
      <c r="T168" s="13"/>
    </row>
    <row r="169" spans="20:255" x14ac:dyDescent="0.2">
      <c r="T169" s="13"/>
      <c r="BP169" s="41"/>
      <c r="BQ169" s="41"/>
      <c r="BR169" s="41"/>
      <c r="BS169" s="41"/>
      <c r="BU169" s="41"/>
      <c r="BV169" s="41"/>
      <c r="BW169" s="41"/>
      <c r="BX169" s="41"/>
      <c r="BY169" s="41"/>
      <c r="BZ169" s="41"/>
      <c r="CA169" s="41"/>
      <c r="CB169" s="41"/>
      <c r="CC169" s="41"/>
      <c r="CD169" s="41"/>
      <c r="CE169" s="41"/>
      <c r="CF169" s="41"/>
      <c r="CG169" s="41"/>
      <c r="CH169" s="41"/>
      <c r="CI169" s="41"/>
      <c r="CJ169" s="41"/>
      <c r="CK169" s="41"/>
      <c r="CL169" s="41"/>
      <c r="CM169" s="41"/>
      <c r="CN169" s="41"/>
      <c r="CO169" s="41"/>
      <c r="CP169" s="41"/>
      <c r="CQ169" s="41"/>
      <c r="CR169" s="41"/>
      <c r="CS169" s="41"/>
      <c r="CT169" s="41"/>
      <c r="CU169" s="41"/>
      <c r="CV169" s="41"/>
      <c r="CW169" s="41"/>
      <c r="CX169" s="41"/>
      <c r="CY169" s="41"/>
      <c r="CZ169" s="41"/>
      <c r="DA169" s="41"/>
      <c r="DB169" s="41"/>
      <c r="DC169" s="41"/>
      <c r="DD169" s="41"/>
      <c r="DE169" s="41"/>
      <c r="DF169" s="41"/>
      <c r="DG169" s="41"/>
      <c r="DH169" s="41"/>
      <c r="DI169" s="41"/>
      <c r="DJ169" s="41"/>
      <c r="DK169" s="41"/>
      <c r="DL169" s="41"/>
      <c r="DM169" s="41"/>
      <c r="DN169" s="41"/>
      <c r="DO169" s="41"/>
      <c r="DP169" s="41"/>
      <c r="DQ169" s="41"/>
      <c r="DR169" s="41"/>
      <c r="DS169" s="41"/>
      <c r="DT169" s="41"/>
      <c r="DU169" s="41"/>
      <c r="DV169" s="41"/>
      <c r="DW169" s="41"/>
      <c r="DX169" s="41"/>
      <c r="DY169" s="41"/>
      <c r="DZ169" s="41"/>
      <c r="EA169" s="41"/>
      <c r="EB169" s="41"/>
      <c r="EC169" s="41"/>
      <c r="ED169" s="41"/>
      <c r="EE169" s="41"/>
      <c r="EF169" s="41"/>
      <c r="EG169" s="41"/>
      <c r="EH169" s="41"/>
      <c r="EI169" s="41"/>
      <c r="EJ169" s="41"/>
      <c r="EK169" s="41"/>
      <c r="EL169" s="41"/>
      <c r="EM169" s="41"/>
      <c r="EN169" s="41"/>
      <c r="EO169" s="41"/>
      <c r="EP169" s="41"/>
      <c r="EQ169" s="41"/>
      <c r="ER169" s="41"/>
      <c r="ES169" s="41"/>
      <c r="ET169" s="41"/>
      <c r="EU169" s="41"/>
      <c r="EV169" s="41"/>
      <c r="EW169" s="41"/>
      <c r="EX169" s="41"/>
      <c r="EY169" s="41"/>
      <c r="EZ169" s="41"/>
      <c r="FA169" s="41"/>
      <c r="FB169" s="41"/>
      <c r="FC169" s="41"/>
      <c r="FD169" s="41"/>
      <c r="FE169" s="41"/>
      <c r="FF169" s="41"/>
      <c r="FG169" s="41"/>
      <c r="FH169" s="41"/>
      <c r="FI169" s="41"/>
      <c r="FJ169" s="41"/>
      <c r="FK169" s="41"/>
      <c r="FL169" s="41"/>
      <c r="FM169" s="41"/>
      <c r="FN169" s="41"/>
      <c r="FO169" s="41"/>
      <c r="FP169" s="41"/>
      <c r="FQ169" s="41"/>
      <c r="FR169" s="41"/>
      <c r="FS169" s="41"/>
      <c r="FT169" s="41"/>
      <c r="FU169" s="41"/>
      <c r="FV169" s="41"/>
      <c r="FW169" s="41"/>
      <c r="FX169" s="41"/>
      <c r="FY169" s="41"/>
      <c r="FZ169" s="41"/>
      <c r="GA169" s="41"/>
      <c r="GB169" s="41"/>
      <c r="GC169" s="41"/>
      <c r="GD169" s="41"/>
      <c r="GE169" s="41"/>
      <c r="GF169" s="41"/>
      <c r="GG169" s="41"/>
      <c r="GH169" s="41"/>
      <c r="GI169" s="41"/>
      <c r="GJ169" s="41"/>
      <c r="GK169" s="41"/>
      <c r="GL169" s="41"/>
      <c r="GM169" s="41"/>
      <c r="GN169" s="41"/>
      <c r="GO169" s="41"/>
      <c r="GP169" s="41"/>
      <c r="GQ169" s="41"/>
      <c r="GR169" s="41"/>
      <c r="GS169" s="41"/>
      <c r="GT169" s="41"/>
      <c r="GU169" s="41"/>
      <c r="GV169" s="41"/>
      <c r="GW169" s="41"/>
      <c r="GX169" s="41"/>
      <c r="GY169" s="41"/>
      <c r="GZ169" s="41"/>
      <c r="HA169" s="41"/>
      <c r="HB169" s="41"/>
      <c r="HC169" s="41"/>
      <c r="HD169" s="41"/>
      <c r="HE169" s="41"/>
      <c r="HF169" s="41"/>
      <c r="HG169" s="41"/>
      <c r="HH169" s="41"/>
      <c r="HI169" s="41"/>
      <c r="HJ169" s="41"/>
      <c r="HK169" s="41"/>
      <c r="HL169" s="41"/>
      <c r="HM169" s="41"/>
      <c r="HN169" s="41"/>
      <c r="HO169" s="41"/>
      <c r="HP169" s="41"/>
      <c r="HQ169" s="41"/>
      <c r="HR169" s="41"/>
      <c r="HS169" s="41"/>
      <c r="HT169" s="41"/>
      <c r="HU169" s="41"/>
      <c r="HV169" s="41"/>
      <c r="HW169" s="41"/>
      <c r="HX169" s="41"/>
      <c r="HY169" s="41"/>
      <c r="HZ169" s="41"/>
      <c r="IA169" s="41"/>
      <c r="IB169" s="41"/>
      <c r="IC169" s="41"/>
      <c r="ID169" s="41"/>
      <c r="IE169" s="41"/>
      <c r="IF169" s="41"/>
      <c r="IG169" s="41"/>
      <c r="IH169" s="41"/>
      <c r="II169" s="41"/>
      <c r="IJ169" s="41"/>
      <c r="IK169" s="41"/>
      <c r="IL169" s="41"/>
      <c r="IM169" s="41"/>
      <c r="IN169" s="41"/>
      <c r="IO169" s="41"/>
      <c r="IP169" s="41"/>
      <c r="IQ169" s="41"/>
      <c r="IR169" s="41"/>
      <c r="IS169" s="41"/>
      <c r="IT169" s="41"/>
      <c r="IU169" s="41"/>
    </row>
    <row r="170" spans="20:255" x14ac:dyDescent="0.2">
      <c r="T170" s="13"/>
    </row>
    <row r="171" spans="20:255" x14ac:dyDescent="0.2">
      <c r="T171" s="13"/>
      <c r="BP171" s="41"/>
      <c r="BQ171" s="41"/>
      <c r="BR171" s="41"/>
      <c r="BS171" s="41"/>
      <c r="BU171" s="41"/>
      <c r="BV171" s="41"/>
      <c r="BW171" s="41"/>
      <c r="BX171" s="41"/>
      <c r="BY171" s="41"/>
      <c r="BZ171" s="41"/>
      <c r="CA171" s="41"/>
      <c r="CB171" s="41"/>
      <c r="CC171" s="41"/>
      <c r="CD171" s="41"/>
      <c r="CE171" s="41"/>
      <c r="CF171" s="41"/>
      <c r="CG171" s="41"/>
      <c r="CH171" s="41"/>
      <c r="CI171" s="41"/>
      <c r="CJ171" s="41"/>
      <c r="CK171" s="41"/>
      <c r="CL171" s="41"/>
      <c r="CM171" s="41"/>
      <c r="CN171" s="41"/>
      <c r="CO171" s="41"/>
      <c r="CP171" s="41"/>
      <c r="CQ171" s="41"/>
      <c r="CR171" s="41"/>
      <c r="CS171" s="41"/>
      <c r="CT171" s="41"/>
      <c r="CU171" s="41"/>
      <c r="CV171" s="41"/>
      <c r="CW171" s="41"/>
      <c r="CX171" s="41"/>
      <c r="CY171" s="41"/>
      <c r="CZ171" s="41"/>
      <c r="DA171" s="41"/>
      <c r="DB171" s="41"/>
      <c r="DC171" s="41"/>
      <c r="DD171" s="41"/>
      <c r="DE171" s="41"/>
      <c r="DF171" s="41"/>
      <c r="DG171" s="41"/>
      <c r="DH171" s="41"/>
      <c r="DI171" s="41"/>
      <c r="DJ171" s="41"/>
      <c r="DK171" s="41"/>
      <c r="DL171" s="41"/>
      <c r="DM171" s="41"/>
      <c r="DN171" s="41"/>
      <c r="DO171" s="41"/>
      <c r="DP171" s="41"/>
      <c r="DQ171" s="41"/>
      <c r="DR171" s="41"/>
      <c r="DS171" s="41"/>
      <c r="DT171" s="41"/>
      <c r="DU171" s="41"/>
      <c r="DV171" s="41"/>
      <c r="DW171" s="41"/>
      <c r="DX171" s="41"/>
      <c r="DY171" s="41"/>
      <c r="DZ171" s="41"/>
      <c r="EA171" s="41"/>
      <c r="EB171" s="41"/>
      <c r="EC171" s="41"/>
      <c r="ED171" s="41"/>
      <c r="EE171" s="41"/>
      <c r="EF171" s="41"/>
      <c r="EG171" s="41"/>
      <c r="EH171" s="41"/>
      <c r="EI171" s="41"/>
      <c r="EJ171" s="41"/>
      <c r="EK171" s="41"/>
      <c r="EL171" s="41"/>
      <c r="EM171" s="41"/>
      <c r="EN171" s="41"/>
      <c r="EO171" s="41"/>
      <c r="EP171" s="41"/>
      <c r="EQ171" s="41"/>
      <c r="ER171" s="41"/>
      <c r="ES171" s="41"/>
      <c r="ET171" s="41"/>
      <c r="EU171" s="41"/>
      <c r="EV171" s="41"/>
      <c r="EW171" s="41"/>
      <c r="EX171" s="41"/>
      <c r="EY171" s="41"/>
      <c r="EZ171" s="41"/>
      <c r="FA171" s="41"/>
      <c r="FB171" s="41"/>
      <c r="FC171" s="41"/>
      <c r="FD171" s="41"/>
      <c r="FE171" s="41"/>
      <c r="FF171" s="41"/>
      <c r="FG171" s="41"/>
      <c r="FH171" s="41"/>
      <c r="FI171" s="41"/>
      <c r="FJ171" s="41"/>
      <c r="FK171" s="41"/>
      <c r="FL171" s="41"/>
      <c r="FM171" s="41"/>
      <c r="FN171" s="41"/>
      <c r="FO171" s="41"/>
      <c r="FP171" s="41"/>
      <c r="FQ171" s="41"/>
      <c r="FR171" s="41"/>
      <c r="FS171" s="41"/>
      <c r="FT171" s="41"/>
      <c r="FU171" s="41"/>
      <c r="FV171" s="41"/>
      <c r="FW171" s="41"/>
      <c r="FX171" s="41"/>
      <c r="FY171" s="41"/>
      <c r="FZ171" s="41"/>
      <c r="GA171" s="41"/>
      <c r="GB171" s="41"/>
      <c r="GC171" s="41"/>
      <c r="GD171" s="41"/>
      <c r="GE171" s="41"/>
      <c r="GF171" s="41"/>
      <c r="GG171" s="41"/>
      <c r="GH171" s="41"/>
      <c r="GI171" s="41"/>
      <c r="GJ171" s="41"/>
      <c r="GK171" s="41"/>
      <c r="GL171" s="41"/>
      <c r="GM171" s="41"/>
      <c r="GN171" s="41"/>
      <c r="GO171" s="41"/>
      <c r="GP171" s="41"/>
      <c r="GQ171" s="41"/>
      <c r="GR171" s="41"/>
      <c r="GS171" s="41"/>
      <c r="GT171" s="41"/>
      <c r="GU171" s="41"/>
      <c r="GV171" s="41"/>
      <c r="GW171" s="41"/>
      <c r="GX171" s="41"/>
      <c r="GY171" s="41"/>
      <c r="GZ171" s="41"/>
      <c r="HA171" s="41"/>
      <c r="HB171" s="41"/>
      <c r="HC171" s="41"/>
      <c r="HD171" s="41"/>
      <c r="HE171" s="41"/>
      <c r="HF171" s="41"/>
      <c r="HG171" s="41"/>
      <c r="HH171" s="41"/>
      <c r="HI171" s="41"/>
      <c r="HJ171" s="41"/>
      <c r="HK171" s="41"/>
      <c r="HL171" s="41"/>
      <c r="HM171" s="41"/>
      <c r="HN171" s="41"/>
      <c r="HO171" s="41"/>
      <c r="HP171" s="41"/>
      <c r="HQ171" s="41"/>
      <c r="HR171" s="41"/>
      <c r="HS171" s="41"/>
      <c r="HT171" s="41"/>
      <c r="HU171" s="41"/>
      <c r="HV171" s="41"/>
      <c r="HW171" s="41"/>
      <c r="HX171" s="41"/>
      <c r="HY171" s="41"/>
      <c r="HZ171" s="41"/>
      <c r="IA171" s="41"/>
      <c r="IB171" s="41"/>
      <c r="IC171" s="41"/>
      <c r="ID171" s="41"/>
      <c r="IE171" s="41"/>
      <c r="IF171" s="41"/>
      <c r="IG171" s="41"/>
      <c r="IH171" s="41"/>
      <c r="II171" s="41"/>
      <c r="IJ171" s="41"/>
      <c r="IK171" s="41"/>
      <c r="IL171" s="41"/>
      <c r="IM171" s="41"/>
      <c r="IN171" s="41"/>
      <c r="IO171" s="41"/>
      <c r="IP171" s="41"/>
      <c r="IQ171" s="41"/>
      <c r="IR171" s="41"/>
      <c r="IS171" s="41"/>
      <c r="IT171" s="41"/>
      <c r="IU171" s="41"/>
    </row>
    <row r="172" spans="20:255" x14ac:dyDescent="0.2">
      <c r="T172" s="13"/>
    </row>
    <row r="173" spans="20:255" x14ac:dyDescent="0.2">
      <c r="T173" s="13"/>
      <c r="BP173" s="41"/>
      <c r="BQ173" s="41"/>
      <c r="BR173" s="41"/>
      <c r="BS173" s="41"/>
      <c r="BU173" s="41"/>
      <c r="BV173" s="41"/>
      <c r="BW173" s="41"/>
      <c r="BX173" s="41"/>
      <c r="BY173" s="41"/>
      <c r="BZ173" s="41"/>
      <c r="CA173" s="41"/>
      <c r="CB173" s="41"/>
      <c r="CC173" s="41"/>
      <c r="CD173" s="41"/>
      <c r="CE173" s="41"/>
      <c r="CF173" s="41"/>
      <c r="CG173" s="41"/>
      <c r="CH173" s="41"/>
      <c r="CI173" s="41"/>
      <c r="CJ173" s="41"/>
      <c r="CK173" s="41"/>
      <c r="CL173" s="41"/>
      <c r="CM173" s="41"/>
      <c r="CN173" s="41"/>
      <c r="CO173" s="41"/>
      <c r="CP173" s="41"/>
      <c r="CQ173" s="41"/>
      <c r="CR173" s="41"/>
      <c r="CS173" s="41"/>
      <c r="CT173" s="41"/>
      <c r="CU173" s="41"/>
      <c r="CV173" s="41"/>
      <c r="CW173" s="41"/>
      <c r="CX173" s="41"/>
      <c r="CY173" s="41"/>
      <c r="CZ173" s="41"/>
      <c r="DA173" s="41"/>
      <c r="DB173" s="41"/>
      <c r="DC173" s="41"/>
      <c r="DD173" s="41"/>
      <c r="DE173" s="41"/>
      <c r="DF173" s="41"/>
      <c r="DG173" s="41"/>
      <c r="DH173" s="41"/>
      <c r="DI173" s="41"/>
      <c r="DJ173" s="41"/>
      <c r="DK173" s="41"/>
      <c r="DL173" s="41"/>
      <c r="DM173" s="41"/>
      <c r="DN173" s="41"/>
      <c r="DO173" s="41"/>
      <c r="DP173" s="41"/>
      <c r="DQ173" s="41"/>
      <c r="DR173" s="41"/>
      <c r="DS173" s="41"/>
      <c r="DT173" s="41"/>
      <c r="DU173" s="41"/>
      <c r="DV173" s="41"/>
      <c r="DW173" s="41"/>
      <c r="DX173" s="41"/>
      <c r="DY173" s="41"/>
      <c r="DZ173" s="41"/>
      <c r="EA173" s="41"/>
      <c r="EB173" s="41"/>
      <c r="EC173" s="41"/>
      <c r="ED173" s="41"/>
      <c r="EE173" s="41"/>
      <c r="EF173" s="41"/>
      <c r="EG173" s="41"/>
      <c r="EH173" s="41"/>
      <c r="EI173" s="41"/>
      <c r="EJ173" s="41"/>
      <c r="EK173" s="41"/>
      <c r="EL173" s="41"/>
      <c r="EM173" s="41"/>
      <c r="EN173" s="41"/>
      <c r="EO173" s="41"/>
      <c r="EP173" s="41"/>
      <c r="EQ173" s="41"/>
      <c r="ER173" s="41"/>
      <c r="ES173" s="41"/>
      <c r="ET173" s="41"/>
      <c r="EU173" s="41"/>
      <c r="EV173" s="41"/>
      <c r="EW173" s="41"/>
      <c r="EX173" s="41"/>
      <c r="EY173" s="41"/>
      <c r="EZ173" s="41"/>
      <c r="FA173" s="41"/>
      <c r="FB173" s="41"/>
      <c r="FC173" s="41"/>
      <c r="FD173" s="41"/>
      <c r="FE173" s="41"/>
      <c r="FF173" s="41"/>
      <c r="FG173" s="41"/>
      <c r="FH173" s="41"/>
      <c r="FI173" s="41"/>
      <c r="FJ173" s="41"/>
      <c r="FK173" s="41"/>
      <c r="FL173" s="41"/>
      <c r="FM173" s="41"/>
      <c r="FN173" s="41"/>
      <c r="FO173" s="41"/>
      <c r="FP173" s="41"/>
      <c r="FQ173" s="41"/>
      <c r="FR173" s="41"/>
      <c r="FS173" s="41"/>
      <c r="FT173" s="41"/>
      <c r="FU173" s="41"/>
      <c r="FV173" s="41"/>
      <c r="FW173" s="41"/>
      <c r="FX173" s="41"/>
      <c r="FY173" s="41"/>
      <c r="FZ173" s="41"/>
      <c r="GA173" s="41"/>
      <c r="GB173" s="41"/>
      <c r="GC173" s="41"/>
      <c r="GD173" s="41"/>
      <c r="GE173" s="41"/>
      <c r="GF173" s="41"/>
      <c r="GG173" s="41"/>
      <c r="GH173" s="41"/>
      <c r="GI173" s="41"/>
      <c r="GJ173" s="41"/>
      <c r="GK173" s="41"/>
      <c r="GL173" s="41"/>
      <c r="GM173" s="41"/>
      <c r="GN173" s="41"/>
      <c r="GO173" s="41"/>
      <c r="GP173" s="41"/>
      <c r="GQ173" s="41"/>
      <c r="GR173" s="41"/>
      <c r="GS173" s="41"/>
      <c r="GT173" s="41"/>
      <c r="GU173" s="41"/>
      <c r="GV173" s="41"/>
      <c r="GW173" s="41"/>
      <c r="GX173" s="41"/>
      <c r="GY173" s="41"/>
      <c r="GZ173" s="41"/>
      <c r="HA173" s="41"/>
      <c r="HB173" s="41"/>
      <c r="HC173" s="41"/>
      <c r="HD173" s="41"/>
      <c r="HE173" s="41"/>
      <c r="HF173" s="41"/>
      <c r="HG173" s="41"/>
      <c r="HH173" s="41"/>
      <c r="HI173" s="41"/>
      <c r="HJ173" s="41"/>
      <c r="HK173" s="41"/>
      <c r="HL173" s="41"/>
      <c r="HM173" s="41"/>
      <c r="HN173" s="41"/>
      <c r="HO173" s="41"/>
      <c r="HP173" s="41"/>
      <c r="HQ173" s="41"/>
      <c r="HR173" s="41"/>
      <c r="HS173" s="41"/>
      <c r="HT173" s="41"/>
      <c r="HU173" s="41"/>
      <c r="HV173" s="41"/>
      <c r="HW173" s="41"/>
      <c r="HX173" s="41"/>
      <c r="HY173" s="41"/>
      <c r="HZ173" s="41"/>
      <c r="IA173" s="41"/>
      <c r="IB173" s="41"/>
      <c r="IC173" s="41"/>
      <c r="ID173" s="41"/>
      <c r="IE173" s="41"/>
      <c r="IF173" s="41"/>
      <c r="IG173" s="41"/>
      <c r="IH173" s="41"/>
      <c r="II173" s="41"/>
      <c r="IJ173" s="41"/>
      <c r="IK173" s="41"/>
      <c r="IL173" s="41"/>
      <c r="IM173" s="41"/>
      <c r="IN173" s="41"/>
      <c r="IO173" s="41"/>
      <c r="IP173" s="41"/>
      <c r="IQ173" s="41"/>
      <c r="IR173" s="41"/>
      <c r="IS173" s="41"/>
      <c r="IT173" s="41"/>
      <c r="IU173" s="41"/>
    </row>
    <row r="174" spans="20:255" x14ac:dyDescent="0.2">
      <c r="T174" s="13"/>
    </row>
    <row r="175" spans="20:255" x14ac:dyDescent="0.2">
      <c r="T175" s="13"/>
    </row>
    <row r="176" spans="20:255" x14ac:dyDescent="0.2">
      <c r="T176" s="13"/>
      <c r="BP176" s="41"/>
      <c r="BQ176" s="41"/>
      <c r="BR176" s="41"/>
      <c r="BS176" s="41"/>
      <c r="BU176" s="41"/>
      <c r="BV176" s="41"/>
      <c r="BW176" s="41"/>
      <c r="BX176" s="41"/>
      <c r="BY176" s="41"/>
      <c r="BZ176" s="41"/>
      <c r="CA176" s="41"/>
      <c r="CB176" s="41"/>
      <c r="CC176" s="41"/>
      <c r="CD176" s="41"/>
      <c r="CE176" s="41"/>
      <c r="CF176" s="41"/>
      <c r="CG176" s="41"/>
      <c r="CH176" s="41"/>
      <c r="CI176" s="41"/>
      <c r="CJ176" s="41"/>
      <c r="CK176" s="41"/>
      <c r="CL176" s="41"/>
      <c r="CM176" s="41"/>
      <c r="CN176" s="41"/>
      <c r="CO176" s="41"/>
      <c r="CP176" s="41"/>
      <c r="CQ176" s="41"/>
      <c r="CR176" s="41"/>
      <c r="CS176" s="41"/>
      <c r="CT176" s="41"/>
      <c r="CU176" s="41"/>
      <c r="CV176" s="41"/>
      <c r="CW176" s="41"/>
      <c r="CX176" s="41"/>
      <c r="CY176" s="41"/>
      <c r="CZ176" s="41"/>
      <c r="DA176" s="41"/>
      <c r="DB176" s="41"/>
      <c r="DC176" s="41"/>
      <c r="DD176" s="41"/>
      <c r="DE176" s="41"/>
      <c r="DF176" s="41"/>
      <c r="DG176" s="41"/>
      <c r="DH176" s="41"/>
      <c r="DI176" s="41"/>
      <c r="DJ176" s="41"/>
      <c r="DK176" s="41"/>
      <c r="DL176" s="41"/>
      <c r="DM176" s="41"/>
      <c r="DN176" s="41"/>
      <c r="DO176" s="41"/>
      <c r="DP176" s="41"/>
      <c r="DQ176" s="41"/>
      <c r="DR176" s="41"/>
      <c r="DS176" s="41"/>
      <c r="DT176" s="41"/>
      <c r="DU176" s="41"/>
      <c r="DV176" s="41"/>
      <c r="DW176" s="41"/>
      <c r="DX176" s="41"/>
      <c r="DY176" s="41"/>
      <c r="DZ176" s="41"/>
      <c r="EA176" s="41"/>
      <c r="EB176" s="41"/>
      <c r="EC176" s="41"/>
      <c r="ED176" s="41"/>
      <c r="EE176" s="41"/>
      <c r="EF176" s="41"/>
      <c r="EG176" s="41"/>
      <c r="EH176" s="41"/>
      <c r="EI176" s="41"/>
      <c r="EJ176" s="41"/>
      <c r="EK176" s="41"/>
      <c r="EL176" s="41"/>
      <c r="EM176" s="41"/>
      <c r="EN176" s="41"/>
      <c r="EO176" s="41"/>
      <c r="EP176" s="41"/>
      <c r="EQ176" s="41"/>
      <c r="ER176" s="41"/>
      <c r="ES176" s="41"/>
      <c r="ET176" s="41"/>
      <c r="EU176" s="41"/>
      <c r="EV176" s="41"/>
      <c r="EW176" s="41"/>
      <c r="EX176" s="41"/>
      <c r="EY176" s="41"/>
      <c r="EZ176" s="41"/>
      <c r="FA176" s="41"/>
      <c r="FB176" s="41"/>
      <c r="FC176" s="41"/>
      <c r="FD176" s="41"/>
      <c r="FE176" s="41"/>
      <c r="FF176" s="41"/>
      <c r="FG176" s="41"/>
      <c r="FH176" s="41"/>
      <c r="FI176" s="41"/>
      <c r="FJ176" s="41"/>
      <c r="FK176" s="41"/>
      <c r="FL176" s="41"/>
      <c r="FM176" s="41"/>
      <c r="FN176" s="41"/>
      <c r="FO176" s="41"/>
      <c r="FP176" s="41"/>
      <c r="FQ176" s="41"/>
      <c r="FR176" s="41"/>
      <c r="FS176" s="41"/>
      <c r="FT176" s="41"/>
      <c r="FU176" s="41"/>
      <c r="FV176" s="41"/>
      <c r="FW176" s="41"/>
      <c r="FX176" s="41"/>
      <c r="FY176" s="41"/>
      <c r="FZ176" s="41"/>
      <c r="GA176" s="41"/>
      <c r="GB176" s="41"/>
      <c r="GC176" s="41"/>
      <c r="GD176" s="41"/>
      <c r="GE176" s="41"/>
      <c r="GF176" s="41"/>
      <c r="GG176" s="41"/>
      <c r="GH176" s="41"/>
      <c r="GI176" s="41"/>
      <c r="GJ176" s="41"/>
      <c r="GK176" s="41"/>
      <c r="GL176" s="41"/>
      <c r="GM176" s="41"/>
      <c r="GN176" s="41"/>
      <c r="GO176" s="41"/>
      <c r="GP176" s="41"/>
      <c r="GQ176" s="41"/>
      <c r="GR176" s="41"/>
      <c r="GS176" s="41"/>
      <c r="GT176" s="41"/>
      <c r="GU176" s="41"/>
      <c r="GV176" s="41"/>
      <c r="GW176" s="41"/>
      <c r="GX176" s="41"/>
      <c r="GY176" s="41"/>
      <c r="GZ176" s="41"/>
      <c r="HA176" s="41"/>
      <c r="HB176" s="41"/>
      <c r="HC176" s="41"/>
      <c r="HD176" s="41"/>
      <c r="HE176" s="41"/>
      <c r="HF176" s="41"/>
      <c r="HG176" s="41"/>
      <c r="HH176" s="41"/>
      <c r="HI176" s="41"/>
      <c r="HJ176" s="41"/>
      <c r="HK176" s="41"/>
      <c r="HL176" s="41"/>
      <c r="HM176" s="41"/>
      <c r="HN176" s="41"/>
      <c r="HO176" s="41"/>
      <c r="HP176" s="41"/>
      <c r="HQ176" s="41"/>
      <c r="HR176" s="41"/>
      <c r="HS176" s="41"/>
      <c r="HT176" s="41"/>
      <c r="HU176" s="41"/>
      <c r="HV176" s="41"/>
      <c r="HW176" s="41"/>
      <c r="HX176" s="41"/>
      <c r="HY176" s="41"/>
      <c r="HZ176" s="41"/>
      <c r="IA176" s="41"/>
      <c r="IB176" s="41"/>
      <c r="IC176" s="41"/>
      <c r="ID176" s="41"/>
      <c r="IE176" s="41"/>
      <c r="IF176" s="41"/>
      <c r="IG176" s="41"/>
      <c r="IH176" s="41"/>
      <c r="II176" s="41"/>
      <c r="IJ176" s="41"/>
      <c r="IK176" s="41"/>
      <c r="IL176" s="41"/>
      <c r="IM176" s="41"/>
      <c r="IN176" s="41"/>
      <c r="IO176" s="41"/>
      <c r="IP176" s="41"/>
      <c r="IQ176" s="41"/>
      <c r="IR176" s="41"/>
      <c r="IS176" s="41"/>
      <c r="IT176" s="41"/>
      <c r="IU176" s="41"/>
    </row>
    <row r="177" spans="20:255" x14ac:dyDescent="0.2">
      <c r="T177" s="13"/>
    </row>
    <row r="178" spans="20:255" x14ac:dyDescent="0.2">
      <c r="BP178" s="41"/>
      <c r="BQ178" s="41"/>
      <c r="BR178" s="41"/>
      <c r="BS178" s="41"/>
      <c r="BU178" s="41"/>
      <c r="BV178" s="41"/>
      <c r="BW178" s="41"/>
      <c r="BX178" s="41"/>
      <c r="BY178" s="41"/>
      <c r="BZ178" s="41"/>
      <c r="CA178" s="41"/>
      <c r="CB178" s="41"/>
      <c r="CC178" s="41"/>
      <c r="CD178" s="41"/>
      <c r="CE178" s="41"/>
      <c r="CF178" s="41"/>
      <c r="CG178" s="41"/>
      <c r="CH178" s="41"/>
      <c r="CI178" s="41"/>
      <c r="CJ178" s="41"/>
      <c r="CK178" s="41"/>
      <c r="CL178" s="41"/>
      <c r="CM178" s="41"/>
      <c r="CN178" s="41"/>
      <c r="CO178" s="41"/>
      <c r="CP178" s="41"/>
      <c r="CQ178" s="41"/>
      <c r="CR178" s="41"/>
      <c r="CS178" s="41"/>
      <c r="CT178" s="41"/>
      <c r="CU178" s="41"/>
      <c r="CV178" s="41"/>
      <c r="CW178" s="41"/>
      <c r="CX178" s="41"/>
      <c r="CY178" s="41"/>
      <c r="CZ178" s="41"/>
      <c r="DA178" s="41"/>
      <c r="DB178" s="41"/>
      <c r="DC178" s="41"/>
      <c r="DD178" s="41"/>
      <c r="DE178" s="41"/>
      <c r="DF178" s="41"/>
      <c r="DG178" s="41"/>
      <c r="DH178" s="41"/>
      <c r="DI178" s="41"/>
      <c r="DJ178" s="41"/>
      <c r="DK178" s="41"/>
      <c r="DL178" s="41"/>
      <c r="DM178" s="41"/>
      <c r="DN178" s="41"/>
      <c r="DO178" s="41"/>
      <c r="DP178" s="41"/>
      <c r="DQ178" s="41"/>
      <c r="DR178" s="41"/>
      <c r="DS178" s="41"/>
      <c r="DT178" s="41"/>
      <c r="DU178" s="41"/>
      <c r="DV178" s="41"/>
      <c r="DW178" s="41"/>
      <c r="DX178" s="41"/>
      <c r="DY178" s="41"/>
      <c r="DZ178" s="41"/>
      <c r="EA178" s="41"/>
      <c r="EB178" s="41"/>
      <c r="EC178" s="41"/>
      <c r="ED178" s="41"/>
      <c r="EE178" s="41"/>
      <c r="EF178" s="41"/>
      <c r="EG178" s="41"/>
      <c r="EH178" s="41"/>
      <c r="EI178" s="41"/>
      <c r="EJ178" s="41"/>
      <c r="EK178" s="41"/>
      <c r="EL178" s="41"/>
      <c r="EM178" s="41"/>
      <c r="EN178" s="41"/>
      <c r="EO178" s="41"/>
      <c r="EP178" s="41"/>
      <c r="EQ178" s="41"/>
      <c r="ER178" s="41"/>
      <c r="ES178" s="41"/>
      <c r="ET178" s="41"/>
      <c r="EU178" s="41"/>
      <c r="EV178" s="41"/>
      <c r="EW178" s="41"/>
      <c r="EX178" s="41"/>
      <c r="EY178" s="41"/>
      <c r="EZ178" s="41"/>
      <c r="FA178" s="41"/>
      <c r="FB178" s="41"/>
      <c r="FC178" s="41"/>
      <c r="FD178" s="41"/>
      <c r="FE178" s="41"/>
      <c r="FF178" s="41"/>
      <c r="FG178" s="41"/>
      <c r="FH178" s="41"/>
      <c r="FI178" s="41"/>
      <c r="FJ178" s="41"/>
      <c r="FK178" s="41"/>
      <c r="FL178" s="41"/>
      <c r="FM178" s="41"/>
      <c r="FN178" s="41"/>
      <c r="FO178" s="41"/>
      <c r="FP178" s="41"/>
      <c r="FQ178" s="41"/>
      <c r="FR178" s="41"/>
      <c r="FS178" s="41"/>
      <c r="FT178" s="41"/>
      <c r="FU178" s="41"/>
      <c r="FV178" s="41"/>
      <c r="FW178" s="41"/>
      <c r="FX178" s="41"/>
      <c r="FY178" s="41"/>
      <c r="FZ178" s="41"/>
      <c r="GA178" s="41"/>
      <c r="GB178" s="41"/>
      <c r="GC178" s="41"/>
      <c r="GD178" s="41"/>
      <c r="GE178" s="41"/>
      <c r="GF178" s="41"/>
      <c r="GG178" s="41"/>
      <c r="GH178" s="41"/>
      <c r="GI178" s="41"/>
      <c r="GJ178" s="41"/>
      <c r="GK178" s="41"/>
      <c r="GL178" s="41"/>
      <c r="GM178" s="41"/>
      <c r="GN178" s="41"/>
      <c r="GO178" s="41"/>
      <c r="GP178" s="41"/>
      <c r="GQ178" s="41"/>
      <c r="GR178" s="41"/>
      <c r="GS178" s="41"/>
      <c r="GT178" s="41"/>
      <c r="GU178" s="41"/>
      <c r="GV178" s="41"/>
      <c r="GW178" s="41"/>
      <c r="GX178" s="41"/>
      <c r="GY178" s="41"/>
      <c r="GZ178" s="41"/>
      <c r="HA178" s="41"/>
      <c r="HB178" s="41"/>
      <c r="HC178" s="41"/>
      <c r="HD178" s="41"/>
      <c r="HE178" s="41"/>
      <c r="HF178" s="41"/>
      <c r="HG178" s="41"/>
      <c r="HH178" s="41"/>
      <c r="HI178" s="41"/>
      <c r="HJ178" s="41"/>
      <c r="HK178" s="41"/>
      <c r="HL178" s="41"/>
      <c r="HM178" s="41"/>
      <c r="HN178" s="41"/>
      <c r="HO178" s="41"/>
      <c r="HP178" s="41"/>
      <c r="HQ178" s="41"/>
      <c r="HR178" s="41"/>
      <c r="HS178" s="41"/>
      <c r="HT178" s="41"/>
      <c r="HU178" s="41"/>
      <c r="HV178" s="41"/>
      <c r="HW178" s="41"/>
      <c r="HX178" s="41"/>
      <c r="HY178" s="41"/>
      <c r="HZ178" s="41"/>
      <c r="IA178" s="41"/>
      <c r="IB178" s="41"/>
      <c r="IC178" s="41"/>
      <c r="ID178" s="41"/>
      <c r="IE178" s="41"/>
      <c r="IF178" s="41"/>
      <c r="IG178" s="41"/>
      <c r="IH178" s="41"/>
      <c r="II178" s="41"/>
      <c r="IJ178" s="41"/>
      <c r="IK178" s="41"/>
      <c r="IL178" s="41"/>
      <c r="IM178" s="41"/>
      <c r="IN178" s="41"/>
      <c r="IO178" s="41"/>
      <c r="IP178" s="41"/>
      <c r="IQ178" s="41"/>
      <c r="IR178" s="41"/>
      <c r="IS178" s="41"/>
      <c r="IT178" s="41"/>
      <c r="IU178" s="41"/>
    </row>
    <row r="180" spans="20:255" x14ac:dyDescent="0.2">
      <c r="BP180" s="41"/>
      <c r="BQ180" s="41"/>
      <c r="BR180" s="41"/>
      <c r="BS180" s="41"/>
      <c r="BU180" s="41"/>
      <c r="BV180" s="41"/>
      <c r="BW180" s="41"/>
      <c r="BX180" s="41"/>
      <c r="BY180" s="41"/>
      <c r="BZ180" s="41"/>
      <c r="CA180" s="41"/>
      <c r="CB180" s="41"/>
      <c r="CC180" s="41"/>
      <c r="CD180" s="41"/>
      <c r="CE180" s="41"/>
      <c r="CF180" s="41"/>
      <c r="CG180" s="41"/>
      <c r="CH180" s="41"/>
      <c r="CI180" s="41"/>
      <c r="CJ180" s="41"/>
      <c r="CK180" s="41"/>
      <c r="CL180" s="41"/>
      <c r="CM180" s="41"/>
      <c r="CN180" s="41"/>
      <c r="CO180" s="41"/>
      <c r="CP180" s="41"/>
      <c r="CQ180" s="41"/>
      <c r="CR180" s="41"/>
      <c r="CS180" s="41"/>
      <c r="CT180" s="41"/>
      <c r="CU180" s="41"/>
      <c r="CV180" s="41"/>
      <c r="CW180" s="41"/>
      <c r="CX180" s="41"/>
      <c r="CY180" s="41"/>
      <c r="CZ180" s="41"/>
      <c r="DA180" s="41"/>
      <c r="DB180" s="41"/>
      <c r="DC180" s="41"/>
      <c r="DD180" s="41"/>
      <c r="DE180" s="41"/>
      <c r="DF180" s="41"/>
      <c r="DG180" s="41"/>
      <c r="DH180" s="41"/>
      <c r="DI180" s="41"/>
      <c r="DJ180" s="41"/>
      <c r="DK180" s="41"/>
      <c r="DL180" s="41"/>
      <c r="DM180" s="41"/>
      <c r="DN180" s="41"/>
      <c r="DO180" s="41"/>
      <c r="DP180" s="41"/>
      <c r="DQ180" s="41"/>
      <c r="DR180" s="41"/>
      <c r="DS180" s="41"/>
      <c r="DT180" s="41"/>
      <c r="DU180" s="41"/>
      <c r="DV180" s="41"/>
      <c r="DW180" s="41"/>
      <c r="DX180" s="41"/>
      <c r="DY180" s="41"/>
      <c r="DZ180" s="41"/>
      <c r="EA180" s="41"/>
      <c r="EB180" s="41"/>
      <c r="EC180" s="41"/>
      <c r="ED180" s="41"/>
      <c r="EE180" s="41"/>
      <c r="EF180" s="41"/>
      <c r="EG180" s="41"/>
      <c r="EH180" s="41"/>
      <c r="EI180" s="41"/>
      <c r="EJ180" s="41"/>
      <c r="EK180" s="41"/>
      <c r="EL180" s="41"/>
      <c r="EM180" s="41"/>
      <c r="EN180" s="41"/>
      <c r="EO180" s="41"/>
      <c r="EP180" s="41"/>
      <c r="EQ180" s="41"/>
      <c r="ER180" s="41"/>
      <c r="ES180" s="41"/>
      <c r="ET180" s="41"/>
      <c r="EU180" s="41"/>
      <c r="EV180" s="41"/>
      <c r="EW180" s="41"/>
      <c r="EX180" s="41"/>
      <c r="EY180" s="41"/>
      <c r="EZ180" s="41"/>
      <c r="FA180" s="41"/>
      <c r="FB180" s="41"/>
      <c r="FC180" s="41"/>
      <c r="FD180" s="41"/>
      <c r="FE180" s="41"/>
      <c r="FF180" s="41"/>
      <c r="FG180" s="41"/>
      <c r="FH180" s="41"/>
      <c r="FI180" s="41"/>
      <c r="FJ180" s="41"/>
      <c r="FK180" s="41"/>
      <c r="FL180" s="41"/>
      <c r="FM180" s="41"/>
      <c r="FN180" s="41"/>
      <c r="FO180" s="41"/>
      <c r="FP180" s="41"/>
      <c r="FQ180" s="41"/>
      <c r="FR180" s="41"/>
      <c r="FS180" s="41"/>
      <c r="FT180" s="41"/>
      <c r="FU180" s="41"/>
      <c r="FV180" s="41"/>
      <c r="FW180" s="41"/>
      <c r="FX180" s="41"/>
      <c r="FY180" s="41"/>
      <c r="FZ180" s="41"/>
      <c r="GA180" s="41"/>
      <c r="GB180" s="41"/>
      <c r="GC180" s="41"/>
      <c r="GD180" s="41"/>
      <c r="GE180" s="41"/>
      <c r="GF180" s="41"/>
      <c r="GG180" s="41"/>
      <c r="GH180" s="41"/>
      <c r="GI180" s="41"/>
      <c r="GJ180" s="41"/>
      <c r="GK180" s="41"/>
      <c r="GL180" s="41"/>
      <c r="GM180" s="41"/>
      <c r="GN180" s="41"/>
      <c r="GO180" s="41"/>
      <c r="GP180" s="41"/>
      <c r="GQ180" s="41"/>
      <c r="GR180" s="41"/>
      <c r="GS180" s="41"/>
      <c r="GT180" s="41"/>
      <c r="GU180" s="41"/>
      <c r="GV180" s="41"/>
      <c r="GW180" s="41"/>
      <c r="GX180" s="41"/>
      <c r="GY180" s="41"/>
      <c r="GZ180" s="41"/>
      <c r="HA180" s="41"/>
      <c r="HB180" s="41"/>
      <c r="HC180" s="41"/>
      <c r="HD180" s="41"/>
      <c r="HE180" s="41"/>
      <c r="HF180" s="41"/>
      <c r="HG180" s="41"/>
      <c r="HH180" s="41"/>
      <c r="HI180" s="41"/>
      <c r="HJ180" s="41"/>
      <c r="HK180" s="41"/>
      <c r="HL180" s="41"/>
      <c r="HM180" s="41"/>
      <c r="HN180" s="41"/>
      <c r="HO180" s="41"/>
      <c r="HP180" s="41"/>
      <c r="HQ180" s="41"/>
      <c r="HR180" s="41"/>
      <c r="HS180" s="41"/>
      <c r="HT180" s="41"/>
      <c r="HU180" s="41"/>
      <c r="HV180" s="41"/>
      <c r="HW180" s="41"/>
      <c r="HX180" s="41"/>
      <c r="HY180" s="41"/>
      <c r="HZ180" s="41"/>
      <c r="IA180" s="41"/>
      <c r="IB180" s="41"/>
      <c r="IC180" s="41"/>
      <c r="ID180" s="41"/>
      <c r="IE180" s="41"/>
      <c r="IF180" s="41"/>
      <c r="IG180" s="41"/>
      <c r="IH180" s="41"/>
      <c r="II180" s="41"/>
      <c r="IJ180" s="41"/>
      <c r="IK180" s="41"/>
      <c r="IL180" s="41"/>
      <c r="IM180" s="41"/>
      <c r="IN180" s="41"/>
      <c r="IO180" s="41"/>
      <c r="IP180" s="41"/>
      <c r="IQ180" s="41"/>
      <c r="IR180" s="41"/>
      <c r="IS180" s="41"/>
      <c r="IT180" s="41"/>
      <c r="IU180" s="41"/>
    </row>
    <row r="182" spans="20:255" x14ac:dyDescent="0.2">
      <c r="BP182" s="41"/>
      <c r="BQ182" s="41"/>
      <c r="BR182" s="41"/>
      <c r="BS182" s="41"/>
      <c r="BU182" s="41"/>
      <c r="BV182" s="41"/>
      <c r="BW182" s="41"/>
      <c r="BX182" s="41"/>
      <c r="BY182" s="41"/>
      <c r="BZ182" s="41"/>
      <c r="CA182" s="41"/>
      <c r="CB182" s="41"/>
      <c r="CC182" s="41"/>
      <c r="CD182" s="41"/>
      <c r="CE182" s="41"/>
      <c r="CF182" s="41"/>
      <c r="CG182" s="41"/>
      <c r="CH182" s="41"/>
      <c r="CI182" s="41"/>
      <c r="CJ182" s="41"/>
      <c r="CK182" s="41"/>
      <c r="CL182" s="41"/>
      <c r="CM182" s="41"/>
      <c r="CN182" s="41"/>
      <c r="CO182" s="41"/>
      <c r="CP182" s="41"/>
      <c r="CQ182" s="41"/>
      <c r="CR182" s="41"/>
      <c r="CS182" s="41"/>
      <c r="CT182" s="41"/>
      <c r="CU182" s="41"/>
      <c r="CV182" s="41"/>
      <c r="CW182" s="41"/>
      <c r="CX182" s="41"/>
      <c r="CY182" s="41"/>
      <c r="CZ182" s="41"/>
      <c r="DA182" s="41"/>
      <c r="DB182" s="41"/>
      <c r="DC182" s="41"/>
      <c r="DD182" s="41"/>
      <c r="DE182" s="41"/>
      <c r="DF182" s="41"/>
      <c r="DG182" s="41"/>
      <c r="DH182" s="41"/>
      <c r="DI182" s="41"/>
      <c r="DJ182" s="41"/>
      <c r="DK182" s="41"/>
      <c r="DL182" s="41"/>
      <c r="DM182" s="41"/>
      <c r="DN182" s="41"/>
      <c r="DO182" s="41"/>
      <c r="DP182" s="41"/>
      <c r="DQ182" s="41"/>
      <c r="DR182" s="41"/>
      <c r="DS182" s="41"/>
      <c r="DT182" s="41"/>
      <c r="DU182" s="41"/>
      <c r="DV182" s="41"/>
      <c r="DW182" s="41"/>
      <c r="DX182" s="41"/>
      <c r="DY182" s="41"/>
      <c r="DZ182" s="41"/>
      <c r="EA182" s="41"/>
      <c r="EB182" s="41"/>
      <c r="EC182" s="41"/>
      <c r="ED182" s="41"/>
      <c r="EE182" s="41"/>
      <c r="EF182" s="41"/>
      <c r="EG182" s="41"/>
      <c r="EH182" s="41"/>
      <c r="EI182" s="41"/>
      <c r="EJ182" s="41"/>
      <c r="EK182" s="41"/>
      <c r="EL182" s="41"/>
      <c r="EM182" s="41"/>
      <c r="EN182" s="41"/>
      <c r="EO182" s="41"/>
      <c r="EP182" s="41"/>
      <c r="EQ182" s="41"/>
      <c r="ER182" s="41"/>
      <c r="ES182" s="41"/>
      <c r="ET182" s="41"/>
      <c r="EU182" s="41"/>
      <c r="EV182" s="41"/>
      <c r="EW182" s="41"/>
      <c r="EX182" s="41"/>
      <c r="EY182" s="41"/>
      <c r="EZ182" s="41"/>
      <c r="FA182" s="41"/>
      <c r="FB182" s="41"/>
      <c r="FC182" s="41"/>
      <c r="FD182" s="41"/>
      <c r="FE182" s="41"/>
      <c r="FF182" s="41"/>
      <c r="FG182" s="41"/>
      <c r="FH182" s="41"/>
      <c r="FI182" s="41"/>
      <c r="FJ182" s="41"/>
      <c r="FK182" s="41"/>
      <c r="FL182" s="41"/>
      <c r="FM182" s="41"/>
      <c r="FN182" s="41"/>
      <c r="FO182" s="41"/>
      <c r="FP182" s="41"/>
      <c r="FQ182" s="41"/>
      <c r="FR182" s="41"/>
      <c r="FS182" s="41"/>
      <c r="FT182" s="41"/>
      <c r="FU182" s="41"/>
      <c r="FV182" s="41"/>
      <c r="FW182" s="41"/>
      <c r="FX182" s="41"/>
      <c r="FY182" s="41"/>
      <c r="FZ182" s="41"/>
      <c r="GA182" s="41"/>
      <c r="GB182" s="41"/>
      <c r="GC182" s="41"/>
      <c r="GD182" s="41"/>
      <c r="GE182" s="41"/>
      <c r="GF182" s="41"/>
      <c r="GG182" s="41"/>
      <c r="GH182" s="41"/>
      <c r="GI182" s="41"/>
      <c r="GJ182" s="41"/>
      <c r="GK182" s="41"/>
      <c r="GL182" s="41"/>
      <c r="GM182" s="41"/>
      <c r="GN182" s="41"/>
      <c r="GO182" s="41"/>
      <c r="GP182" s="41"/>
      <c r="GQ182" s="41"/>
      <c r="GR182" s="41"/>
      <c r="GS182" s="41"/>
      <c r="GT182" s="41"/>
      <c r="GU182" s="41"/>
      <c r="GV182" s="41"/>
      <c r="GW182" s="41"/>
      <c r="GX182" s="41"/>
      <c r="GY182" s="41"/>
      <c r="GZ182" s="41"/>
      <c r="HA182" s="41"/>
      <c r="HB182" s="41"/>
      <c r="HC182" s="41"/>
      <c r="HD182" s="41"/>
      <c r="HE182" s="41"/>
      <c r="HF182" s="41"/>
      <c r="HG182" s="41"/>
      <c r="HH182" s="41"/>
      <c r="HI182" s="41"/>
      <c r="HJ182" s="41"/>
      <c r="HK182" s="41"/>
      <c r="HL182" s="41"/>
      <c r="HM182" s="41"/>
      <c r="HN182" s="41"/>
      <c r="HO182" s="41"/>
      <c r="HP182" s="41"/>
      <c r="HQ182" s="41"/>
      <c r="HR182" s="41"/>
      <c r="HS182" s="41"/>
      <c r="HT182" s="41"/>
      <c r="HU182" s="41"/>
      <c r="HV182" s="41"/>
      <c r="HW182" s="41"/>
      <c r="HX182" s="41"/>
      <c r="HY182" s="41"/>
      <c r="HZ182" s="41"/>
      <c r="IA182" s="41"/>
      <c r="IB182" s="41"/>
      <c r="IC182" s="41"/>
      <c r="ID182" s="41"/>
      <c r="IE182" s="41"/>
      <c r="IF182" s="41"/>
      <c r="IG182" s="41"/>
      <c r="IH182" s="41"/>
      <c r="II182" s="41"/>
      <c r="IJ182" s="41"/>
      <c r="IK182" s="41"/>
      <c r="IL182" s="41"/>
      <c r="IM182" s="41"/>
      <c r="IN182" s="41"/>
      <c r="IO182" s="41"/>
      <c r="IP182" s="41"/>
      <c r="IQ182" s="41"/>
      <c r="IR182" s="41"/>
      <c r="IS182" s="41"/>
      <c r="IT182" s="41"/>
      <c r="IU182" s="41"/>
    </row>
    <row r="184" spans="20:255" x14ac:dyDescent="0.2">
      <c r="BP184" s="41"/>
      <c r="BQ184" s="41"/>
      <c r="BR184" s="41"/>
      <c r="BS184" s="41"/>
      <c r="BU184" s="41"/>
      <c r="BV184" s="41"/>
      <c r="BW184" s="41"/>
      <c r="BX184" s="41"/>
      <c r="BY184" s="41"/>
      <c r="BZ184" s="41"/>
      <c r="CA184" s="41"/>
      <c r="CB184" s="41"/>
      <c r="CC184" s="41"/>
      <c r="CD184" s="41"/>
      <c r="CE184" s="41"/>
      <c r="CF184" s="41"/>
      <c r="CG184" s="41"/>
      <c r="CH184" s="41"/>
      <c r="CI184" s="41"/>
      <c r="CJ184" s="41"/>
      <c r="CK184" s="41"/>
      <c r="CL184" s="41"/>
      <c r="CM184" s="41"/>
      <c r="CN184" s="41"/>
      <c r="CO184" s="41"/>
      <c r="CP184" s="41"/>
      <c r="CQ184" s="41"/>
      <c r="CR184" s="41"/>
      <c r="CS184" s="41"/>
      <c r="CT184" s="41"/>
      <c r="CU184" s="41"/>
      <c r="CV184" s="41"/>
      <c r="CW184" s="41"/>
      <c r="CX184" s="41"/>
      <c r="CY184" s="41"/>
      <c r="CZ184" s="41"/>
      <c r="DA184" s="41"/>
      <c r="DB184" s="41"/>
      <c r="DC184" s="41"/>
      <c r="DD184" s="41"/>
      <c r="DE184" s="41"/>
      <c r="DF184" s="41"/>
      <c r="DG184" s="41"/>
      <c r="DH184" s="41"/>
      <c r="DI184" s="41"/>
      <c r="DJ184" s="41"/>
      <c r="DK184" s="41"/>
      <c r="DL184" s="41"/>
      <c r="DM184" s="41"/>
      <c r="DN184" s="41"/>
      <c r="DO184" s="41"/>
      <c r="DP184" s="41"/>
      <c r="DQ184" s="41"/>
      <c r="DR184" s="41"/>
      <c r="DS184" s="41"/>
      <c r="DT184" s="41"/>
      <c r="DU184" s="41"/>
      <c r="DV184" s="41"/>
      <c r="DW184" s="41"/>
      <c r="DX184" s="41"/>
      <c r="DY184" s="41"/>
      <c r="DZ184" s="41"/>
      <c r="EA184" s="41"/>
      <c r="EB184" s="41"/>
      <c r="EC184" s="41"/>
      <c r="ED184" s="41"/>
      <c r="EE184" s="41"/>
      <c r="EF184" s="41"/>
      <c r="EG184" s="41"/>
      <c r="EH184" s="41"/>
      <c r="EI184" s="41"/>
      <c r="EJ184" s="41"/>
      <c r="EK184" s="41"/>
      <c r="EL184" s="41"/>
      <c r="EM184" s="41"/>
      <c r="EN184" s="41"/>
      <c r="EO184" s="41"/>
      <c r="EP184" s="41"/>
      <c r="EQ184" s="41"/>
      <c r="ER184" s="41"/>
      <c r="ES184" s="41"/>
      <c r="ET184" s="41"/>
      <c r="EU184" s="41"/>
      <c r="EV184" s="41"/>
      <c r="EW184" s="41"/>
      <c r="EX184" s="41"/>
      <c r="EY184" s="41"/>
      <c r="EZ184" s="41"/>
      <c r="FA184" s="41"/>
      <c r="FB184" s="41"/>
      <c r="FC184" s="41"/>
      <c r="FD184" s="41"/>
      <c r="FE184" s="41"/>
      <c r="FF184" s="41"/>
      <c r="FG184" s="41"/>
      <c r="FH184" s="41"/>
      <c r="FI184" s="41"/>
      <c r="FJ184" s="41"/>
      <c r="FK184" s="41"/>
      <c r="FL184" s="41"/>
      <c r="FM184" s="41"/>
      <c r="FN184" s="41"/>
      <c r="FO184" s="41"/>
      <c r="FP184" s="41"/>
      <c r="FQ184" s="41"/>
      <c r="FR184" s="41"/>
      <c r="FS184" s="41"/>
      <c r="FT184" s="41"/>
      <c r="FU184" s="41"/>
      <c r="FV184" s="41"/>
      <c r="FW184" s="41"/>
      <c r="FX184" s="41"/>
      <c r="FY184" s="41"/>
      <c r="FZ184" s="41"/>
      <c r="GA184" s="41"/>
      <c r="GB184" s="41"/>
      <c r="GC184" s="41"/>
      <c r="GD184" s="41"/>
      <c r="GE184" s="41"/>
      <c r="GF184" s="41"/>
      <c r="GG184" s="41"/>
      <c r="GH184" s="41"/>
      <c r="GI184" s="41"/>
      <c r="GJ184" s="41"/>
      <c r="GK184" s="41"/>
      <c r="GL184" s="41"/>
      <c r="GM184" s="41"/>
      <c r="GN184" s="41"/>
      <c r="GO184" s="41"/>
      <c r="GP184" s="41"/>
      <c r="GQ184" s="41"/>
      <c r="GR184" s="41"/>
      <c r="GS184" s="41"/>
      <c r="GT184" s="41"/>
      <c r="GU184" s="41"/>
      <c r="GV184" s="41"/>
      <c r="GW184" s="41"/>
      <c r="GX184" s="41"/>
      <c r="GY184" s="41"/>
      <c r="GZ184" s="41"/>
      <c r="HA184" s="41"/>
      <c r="HB184" s="41"/>
      <c r="HC184" s="41"/>
      <c r="HD184" s="41"/>
      <c r="HE184" s="41"/>
      <c r="HF184" s="41"/>
      <c r="HG184" s="41"/>
      <c r="HH184" s="41"/>
      <c r="HI184" s="41"/>
      <c r="HJ184" s="41"/>
      <c r="HK184" s="41"/>
      <c r="HL184" s="41"/>
      <c r="HM184" s="41"/>
      <c r="HN184" s="41"/>
      <c r="HO184" s="41"/>
      <c r="HP184" s="41"/>
      <c r="HQ184" s="41"/>
      <c r="HR184" s="41"/>
      <c r="HS184" s="41"/>
      <c r="HT184" s="41"/>
      <c r="HU184" s="41"/>
      <c r="HV184" s="41"/>
      <c r="HW184" s="41"/>
      <c r="HX184" s="41"/>
      <c r="HY184" s="41"/>
      <c r="HZ184" s="41"/>
      <c r="IA184" s="41"/>
      <c r="IB184" s="41"/>
      <c r="IC184" s="41"/>
      <c r="ID184" s="41"/>
      <c r="IE184" s="41"/>
      <c r="IF184" s="41"/>
      <c r="IG184" s="41"/>
      <c r="IH184" s="41"/>
      <c r="II184" s="41"/>
      <c r="IJ184" s="41"/>
      <c r="IK184" s="41"/>
      <c r="IL184" s="41"/>
      <c r="IM184" s="41"/>
      <c r="IN184" s="41"/>
      <c r="IO184" s="41"/>
      <c r="IP184" s="41"/>
      <c r="IQ184" s="41"/>
      <c r="IR184" s="41"/>
      <c r="IS184" s="41"/>
      <c r="IT184" s="41"/>
      <c r="IU184" s="41"/>
    </row>
    <row r="186" spans="20:255" x14ac:dyDescent="0.2">
      <c r="BP186" s="41"/>
      <c r="BQ186" s="41"/>
      <c r="BR186" s="41"/>
      <c r="BS186" s="41"/>
      <c r="BU186" s="41"/>
      <c r="BV186" s="41"/>
      <c r="BW186" s="41"/>
      <c r="BX186" s="41"/>
      <c r="BY186" s="41"/>
      <c r="BZ186" s="41"/>
      <c r="CA186" s="41"/>
      <c r="CB186" s="41"/>
      <c r="CC186" s="41"/>
      <c r="CD186" s="41"/>
      <c r="CE186" s="41"/>
      <c r="CF186" s="41"/>
      <c r="CG186" s="41"/>
      <c r="CH186" s="41"/>
      <c r="CI186" s="41"/>
      <c r="CJ186" s="41"/>
      <c r="CK186" s="41"/>
      <c r="CL186" s="41"/>
      <c r="CM186" s="41"/>
      <c r="CN186" s="41"/>
      <c r="CO186" s="41"/>
      <c r="CP186" s="41"/>
      <c r="CQ186" s="41"/>
      <c r="CR186" s="41"/>
      <c r="CS186" s="41"/>
      <c r="CT186" s="41"/>
      <c r="CU186" s="41"/>
      <c r="CV186" s="41"/>
      <c r="CW186" s="41"/>
      <c r="CX186" s="41"/>
      <c r="CY186" s="41"/>
      <c r="CZ186" s="41"/>
      <c r="DA186" s="41"/>
      <c r="DB186" s="41"/>
      <c r="DC186" s="41"/>
      <c r="DD186" s="41"/>
      <c r="DE186" s="41"/>
      <c r="DF186" s="41"/>
      <c r="DG186" s="41"/>
      <c r="DH186" s="41"/>
      <c r="DI186" s="41"/>
      <c r="DJ186" s="41"/>
      <c r="DK186" s="41"/>
      <c r="DL186" s="41"/>
      <c r="DM186" s="41"/>
      <c r="DN186" s="41"/>
      <c r="DO186" s="41"/>
      <c r="DP186" s="41"/>
      <c r="DQ186" s="41"/>
      <c r="DR186" s="41"/>
      <c r="DS186" s="41"/>
      <c r="DT186" s="41"/>
      <c r="DU186" s="41"/>
      <c r="DV186" s="41"/>
      <c r="DW186" s="41"/>
      <c r="DX186" s="41"/>
      <c r="DY186" s="41"/>
      <c r="DZ186" s="41"/>
      <c r="EA186" s="41"/>
      <c r="EB186" s="41"/>
      <c r="EC186" s="41"/>
      <c r="ED186" s="41"/>
      <c r="EE186" s="41"/>
      <c r="EF186" s="41"/>
      <c r="EG186" s="41"/>
      <c r="EH186" s="41"/>
      <c r="EI186" s="41"/>
      <c r="EJ186" s="41"/>
      <c r="EK186" s="41"/>
      <c r="EL186" s="41"/>
      <c r="EM186" s="41"/>
      <c r="EN186" s="41"/>
      <c r="EO186" s="41"/>
      <c r="EP186" s="41"/>
      <c r="EQ186" s="41"/>
      <c r="ER186" s="41"/>
      <c r="ES186" s="41"/>
      <c r="ET186" s="41"/>
      <c r="EU186" s="41"/>
      <c r="EV186" s="41"/>
      <c r="EW186" s="41"/>
      <c r="EX186" s="41"/>
      <c r="EY186" s="41"/>
      <c r="EZ186" s="41"/>
      <c r="FA186" s="41"/>
      <c r="FB186" s="41"/>
      <c r="FC186" s="41"/>
      <c r="FD186" s="41"/>
      <c r="FE186" s="41"/>
      <c r="FF186" s="41"/>
      <c r="FG186" s="41"/>
      <c r="FH186" s="41"/>
      <c r="FI186" s="41"/>
      <c r="FJ186" s="41"/>
      <c r="FK186" s="41"/>
      <c r="FL186" s="41"/>
      <c r="FM186" s="41"/>
      <c r="FN186" s="41"/>
      <c r="FO186" s="41"/>
      <c r="FP186" s="41"/>
      <c r="FQ186" s="41"/>
      <c r="FR186" s="41"/>
      <c r="FS186" s="41"/>
      <c r="FT186" s="41"/>
      <c r="FU186" s="41"/>
      <c r="FV186" s="41"/>
      <c r="FW186" s="41"/>
      <c r="FX186" s="41"/>
      <c r="FY186" s="41"/>
      <c r="FZ186" s="41"/>
      <c r="GA186" s="41"/>
      <c r="GB186" s="41"/>
      <c r="GC186" s="41"/>
      <c r="GD186" s="41"/>
      <c r="GE186" s="41"/>
      <c r="GF186" s="41"/>
      <c r="GG186" s="41"/>
      <c r="GH186" s="41"/>
      <c r="GI186" s="41"/>
      <c r="GJ186" s="41"/>
      <c r="GK186" s="41"/>
      <c r="GL186" s="41"/>
      <c r="GM186" s="41"/>
      <c r="GN186" s="41"/>
      <c r="GO186" s="41"/>
      <c r="GP186" s="41"/>
      <c r="GQ186" s="41"/>
      <c r="GR186" s="41"/>
      <c r="GS186" s="41"/>
      <c r="GT186" s="41"/>
      <c r="GU186" s="41"/>
      <c r="GV186" s="41"/>
      <c r="GW186" s="41"/>
      <c r="GX186" s="41"/>
      <c r="GY186" s="41"/>
      <c r="GZ186" s="41"/>
      <c r="HA186" s="41"/>
      <c r="HB186" s="41"/>
      <c r="HC186" s="41"/>
      <c r="HD186" s="41"/>
      <c r="HE186" s="41"/>
      <c r="HF186" s="41"/>
      <c r="HG186" s="41"/>
      <c r="HH186" s="41"/>
      <c r="HI186" s="41"/>
      <c r="HJ186" s="41"/>
      <c r="HK186" s="41"/>
      <c r="HL186" s="41"/>
      <c r="HM186" s="41"/>
      <c r="HN186" s="41"/>
      <c r="HO186" s="41"/>
      <c r="HP186" s="41"/>
      <c r="HQ186" s="41"/>
      <c r="HR186" s="41"/>
      <c r="HS186" s="41"/>
      <c r="HT186" s="41"/>
      <c r="HU186" s="41"/>
      <c r="HV186" s="41"/>
      <c r="HW186" s="41"/>
      <c r="HX186" s="41"/>
      <c r="HY186" s="41"/>
      <c r="HZ186" s="41"/>
      <c r="IA186" s="41"/>
      <c r="IB186" s="41"/>
      <c r="IC186" s="41"/>
      <c r="ID186" s="41"/>
      <c r="IE186" s="41"/>
      <c r="IF186" s="41"/>
      <c r="IG186" s="41"/>
      <c r="IH186" s="41"/>
      <c r="II186" s="41"/>
      <c r="IJ186" s="41"/>
      <c r="IK186" s="41"/>
      <c r="IL186" s="41"/>
      <c r="IM186" s="41"/>
      <c r="IN186" s="41"/>
      <c r="IO186" s="41"/>
      <c r="IP186" s="41"/>
      <c r="IQ186" s="41"/>
      <c r="IR186" s="41"/>
      <c r="IS186" s="41"/>
      <c r="IT186" s="41"/>
      <c r="IU186" s="41"/>
    </row>
    <row r="188" spans="20:255" x14ac:dyDescent="0.2">
      <c r="BP188" s="41"/>
      <c r="BQ188" s="41"/>
      <c r="BR188" s="41"/>
      <c r="BS188" s="41"/>
      <c r="BU188" s="41"/>
      <c r="BV188" s="41"/>
      <c r="BW188" s="41"/>
      <c r="BX188" s="41"/>
      <c r="BY188" s="41"/>
      <c r="BZ188" s="41"/>
      <c r="CA188" s="41"/>
      <c r="CB188" s="41"/>
      <c r="CC188" s="41"/>
      <c r="CD188" s="41"/>
      <c r="CE188" s="41"/>
      <c r="CF188" s="41"/>
      <c r="CG188" s="41"/>
      <c r="CH188" s="41"/>
      <c r="CI188" s="41"/>
      <c r="CJ188" s="41"/>
      <c r="CK188" s="41"/>
      <c r="CL188" s="41"/>
      <c r="CM188" s="41"/>
      <c r="CN188" s="41"/>
      <c r="CO188" s="41"/>
      <c r="CP188" s="41"/>
      <c r="CQ188" s="41"/>
      <c r="CR188" s="41"/>
      <c r="CS188" s="41"/>
      <c r="CT188" s="41"/>
      <c r="CU188" s="41"/>
      <c r="CV188" s="41"/>
      <c r="CW188" s="41"/>
      <c r="CX188" s="41"/>
      <c r="CY188" s="41"/>
      <c r="CZ188" s="41"/>
      <c r="DA188" s="41"/>
      <c r="DB188" s="41"/>
      <c r="DC188" s="41"/>
      <c r="DD188" s="41"/>
      <c r="DE188" s="41"/>
      <c r="DF188" s="41"/>
      <c r="DG188" s="41"/>
      <c r="DH188" s="41"/>
      <c r="DI188" s="41"/>
      <c r="DJ188" s="41"/>
      <c r="DK188" s="41"/>
      <c r="DL188" s="41"/>
      <c r="DM188" s="41"/>
      <c r="DN188" s="41"/>
      <c r="DO188" s="41"/>
      <c r="DP188" s="41"/>
      <c r="DQ188" s="41"/>
      <c r="DR188" s="41"/>
      <c r="DS188" s="41"/>
      <c r="DT188" s="41"/>
      <c r="DU188" s="41"/>
      <c r="DV188" s="41"/>
      <c r="DW188" s="41"/>
      <c r="DX188" s="41"/>
      <c r="DY188" s="41"/>
      <c r="DZ188" s="41"/>
      <c r="EA188" s="41"/>
      <c r="EB188" s="41"/>
      <c r="EC188" s="41"/>
      <c r="ED188" s="41"/>
      <c r="EE188" s="41"/>
      <c r="EF188" s="41"/>
      <c r="EG188" s="41"/>
      <c r="EH188" s="41"/>
      <c r="EI188" s="41"/>
      <c r="EJ188" s="41"/>
      <c r="EK188" s="41"/>
      <c r="EL188" s="41"/>
      <c r="EM188" s="41"/>
      <c r="EN188" s="41"/>
      <c r="EO188" s="41"/>
      <c r="EP188" s="41"/>
      <c r="EQ188" s="41"/>
      <c r="ER188" s="41"/>
      <c r="ES188" s="41"/>
      <c r="ET188" s="41"/>
      <c r="EU188" s="41"/>
      <c r="EV188" s="41"/>
      <c r="EW188" s="41"/>
      <c r="EX188" s="41"/>
      <c r="EY188" s="41"/>
      <c r="EZ188" s="41"/>
      <c r="FA188" s="41"/>
      <c r="FB188" s="41"/>
      <c r="FC188" s="41"/>
      <c r="FD188" s="41"/>
      <c r="FE188" s="41"/>
      <c r="FF188" s="41"/>
      <c r="FG188" s="41"/>
      <c r="FH188" s="41"/>
      <c r="FI188" s="41"/>
      <c r="FJ188" s="41"/>
      <c r="FK188" s="41"/>
      <c r="FL188" s="41"/>
      <c r="FM188" s="41"/>
      <c r="FN188" s="41"/>
      <c r="FO188" s="41"/>
      <c r="FP188" s="41"/>
      <c r="FQ188" s="41"/>
      <c r="FR188" s="41"/>
      <c r="FS188" s="41"/>
      <c r="FT188" s="41"/>
      <c r="FU188" s="41"/>
      <c r="FV188" s="41"/>
      <c r="FW188" s="41"/>
      <c r="FX188" s="41"/>
      <c r="FY188" s="41"/>
      <c r="FZ188" s="41"/>
      <c r="GA188" s="41"/>
      <c r="GB188" s="41"/>
      <c r="GC188" s="41"/>
      <c r="GD188" s="41"/>
      <c r="GE188" s="41"/>
      <c r="GF188" s="41"/>
      <c r="GG188" s="41"/>
      <c r="GH188" s="41"/>
      <c r="GI188" s="41"/>
      <c r="GJ188" s="41"/>
      <c r="GK188" s="41"/>
      <c r="GL188" s="41"/>
      <c r="GM188" s="41"/>
      <c r="GN188" s="41"/>
      <c r="GO188" s="41"/>
      <c r="GP188" s="41"/>
      <c r="GQ188" s="41"/>
      <c r="GR188" s="41"/>
      <c r="GS188" s="41"/>
      <c r="GT188" s="41"/>
      <c r="GU188" s="41"/>
      <c r="GV188" s="41"/>
      <c r="GW188" s="41"/>
      <c r="GX188" s="41"/>
      <c r="GY188" s="41"/>
      <c r="GZ188" s="41"/>
      <c r="HA188" s="41"/>
      <c r="HB188" s="41"/>
      <c r="HC188" s="41"/>
      <c r="HD188" s="41"/>
      <c r="HE188" s="41"/>
      <c r="HF188" s="41"/>
      <c r="HG188" s="41"/>
      <c r="HH188" s="41"/>
      <c r="HI188" s="41"/>
      <c r="HJ188" s="41"/>
      <c r="HK188" s="41"/>
      <c r="HL188" s="41"/>
      <c r="HM188" s="41"/>
      <c r="HN188" s="41"/>
      <c r="HO188" s="41"/>
      <c r="HP188" s="41"/>
      <c r="HQ188" s="41"/>
      <c r="HR188" s="41"/>
      <c r="HS188" s="41"/>
      <c r="HT188" s="41"/>
      <c r="HU188" s="41"/>
      <c r="HV188" s="41"/>
      <c r="HW188" s="41"/>
      <c r="HX188" s="41"/>
      <c r="HY188" s="41"/>
      <c r="HZ188" s="41"/>
      <c r="IA188" s="41"/>
      <c r="IB188" s="41"/>
      <c r="IC188" s="41"/>
      <c r="ID188" s="41"/>
      <c r="IE188" s="41"/>
      <c r="IF188" s="41"/>
      <c r="IG188" s="41"/>
      <c r="IH188" s="41"/>
      <c r="II188" s="41"/>
      <c r="IJ188" s="41"/>
      <c r="IK188" s="41"/>
      <c r="IL188" s="41"/>
      <c r="IM188" s="41"/>
      <c r="IN188" s="41"/>
      <c r="IO188" s="41"/>
      <c r="IP188" s="41"/>
      <c r="IQ188" s="41"/>
      <c r="IR188" s="41"/>
      <c r="IS188" s="41"/>
      <c r="IT188" s="41"/>
      <c r="IU188" s="41"/>
    </row>
    <row r="191" spans="20:255" x14ac:dyDescent="0.2">
      <c r="BP191" s="41"/>
      <c r="BQ191" s="41"/>
      <c r="BR191" s="41"/>
      <c r="BS191" s="41"/>
      <c r="BU191" s="41"/>
      <c r="BV191" s="41"/>
      <c r="BW191" s="41"/>
      <c r="BX191" s="41"/>
      <c r="BY191" s="41"/>
      <c r="BZ191" s="41"/>
      <c r="CA191" s="41"/>
      <c r="CB191" s="41"/>
      <c r="CC191" s="41"/>
      <c r="CD191" s="41"/>
      <c r="CE191" s="41"/>
      <c r="CF191" s="41"/>
      <c r="CG191" s="41"/>
      <c r="CH191" s="41"/>
      <c r="CI191" s="41"/>
      <c r="CJ191" s="41"/>
      <c r="CK191" s="41"/>
      <c r="CL191" s="41"/>
      <c r="CM191" s="41"/>
      <c r="CN191" s="41"/>
      <c r="CO191" s="41"/>
      <c r="CP191" s="41"/>
      <c r="CQ191" s="41"/>
      <c r="CR191" s="41"/>
      <c r="CS191" s="41"/>
      <c r="CT191" s="41"/>
      <c r="CU191" s="41"/>
      <c r="CV191" s="41"/>
      <c r="CW191" s="41"/>
      <c r="CX191" s="41"/>
      <c r="CY191" s="41"/>
      <c r="CZ191" s="41"/>
      <c r="DA191" s="41"/>
      <c r="DB191" s="41"/>
      <c r="DC191" s="41"/>
      <c r="DD191" s="41"/>
      <c r="DE191" s="41"/>
      <c r="DF191" s="41"/>
      <c r="DG191" s="41"/>
      <c r="DH191" s="41"/>
      <c r="DI191" s="41"/>
      <c r="DJ191" s="41"/>
      <c r="DK191" s="41"/>
      <c r="DL191" s="41"/>
      <c r="DM191" s="41"/>
      <c r="DN191" s="41"/>
      <c r="DO191" s="41"/>
      <c r="DP191" s="41"/>
      <c r="DQ191" s="41"/>
      <c r="DR191" s="41"/>
      <c r="DS191" s="41"/>
      <c r="DT191" s="41"/>
      <c r="DU191" s="41"/>
      <c r="DV191" s="41"/>
      <c r="DW191" s="41"/>
      <c r="DX191" s="41"/>
      <c r="DY191" s="41"/>
      <c r="DZ191" s="41"/>
      <c r="EA191" s="41"/>
      <c r="EB191" s="41"/>
      <c r="EC191" s="41"/>
      <c r="ED191" s="41"/>
      <c r="EE191" s="41"/>
      <c r="EF191" s="41"/>
      <c r="EG191" s="41"/>
      <c r="EH191" s="41"/>
      <c r="EI191" s="41"/>
      <c r="EJ191" s="41"/>
      <c r="EK191" s="41"/>
      <c r="EL191" s="41"/>
      <c r="EM191" s="41"/>
      <c r="EN191" s="41"/>
      <c r="EO191" s="41"/>
      <c r="EP191" s="41"/>
      <c r="EQ191" s="41"/>
      <c r="ER191" s="41"/>
      <c r="ES191" s="41"/>
      <c r="ET191" s="41"/>
      <c r="EU191" s="41"/>
      <c r="EV191" s="41"/>
      <c r="EW191" s="41"/>
      <c r="EX191" s="41"/>
      <c r="EY191" s="41"/>
      <c r="EZ191" s="41"/>
      <c r="FA191" s="41"/>
      <c r="FB191" s="41"/>
      <c r="FC191" s="41"/>
      <c r="FD191" s="41"/>
      <c r="FE191" s="41"/>
      <c r="FF191" s="41"/>
      <c r="FG191" s="41"/>
      <c r="FH191" s="41"/>
      <c r="FI191" s="41"/>
      <c r="FJ191" s="41"/>
      <c r="FK191" s="41"/>
      <c r="FL191" s="41"/>
      <c r="FM191" s="41"/>
      <c r="FN191" s="41"/>
      <c r="FO191" s="41"/>
      <c r="FP191" s="41"/>
      <c r="FQ191" s="41"/>
      <c r="FR191" s="41"/>
      <c r="FS191" s="41"/>
      <c r="FT191" s="41"/>
      <c r="FU191" s="41"/>
      <c r="FV191" s="41"/>
      <c r="FW191" s="41"/>
      <c r="FX191" s="41"/>
      <c r="FY191" s="41"/>
      <c r="FZ191" s="41"/>
      <c r="GA191" s="41"/>
      <c r="GB191" s="41"/>
      <c r="GC191" s="41"/>
      <c r="GD191" s="41"/>
      <c r="GE191" s="41"/>
      <c r="GF191" s="41"/>
      <c r="GG191" s="41"/>
      <c r="GH191" s="41"/>
      <c r="GI191" s="41"/>
      <c r="GJ191" s="41"/>
      <c r="GK191" s="41"/>
      <c r="GL191" s="41"/>
      <c r="GM191" s="41"/>
      <c r="GN191" s="41"/>
      <c r="GO191" s="41"/>
      <c r="GP191" s="41"/>
      <c r="GQ191" s="41"/>
      <c r="GR191" s="41"/>
      <c r="GS191" s="41"/>
      <c r="GT191" s="41"/>
      <c r="GU191" s="41"/>
      <c r="GV191" s="41"/>
      <c r="GW191" s="41"/>
      <c r="GX191" s="41"/>
      <c r="GY191" s="41"/>
      <c r="GZ191" s="41"/>
      <c r="HA191" s="41"/>
      <c r="HB191" s="41"/>
      <c r="HC191" s="41"/>
      <c r="HD191" s="41"/>
      <c r="HE191" s="41"/>
      <c r="HF191" s="41"/>
      <c r="HG191" s="41"/>
      <c r="HH191" s="41"/>
      <c r="HI191" s="41"/>
      <c r="HJ191" s="41"/>
      <c r="HK191" s="41"/>
      <c r="HL191" s="41"/>
      <c r="HM191" s="41"/>
      <c r="HN191" s="41"/>
      <c r="HO191" s="41"/>
      <c r="HP191" s="41"/>
      <c r="HQ191" s="41"/>
      <c r="HR191" s="41"/>
      <c r="HS191" s="41"/>
      <c r="HT191" s="41"/>
      <c r="HU191" s="41"/>
      <c r="HV191" s="41"/>
      <c r="HW191" s="41"/>
      <c r="HX191" s="41"/>
      <c r="HY191" s="41"/>
      <c r="HZ191" s="41"/>
      <c r="IA191" s="41"/>
      <c r="IB191" s="41"/>
      <c r="IC191" s="41"/>
      <c r="ID191" s="41"/>
      <c r="IE191" s="41"/>
      <c r="IF191" s="41"/>
      <c r="IG191" s="41"/>
      <c r="IH191" s="41"/>
      <c r="II191" s="41"/>
      <c r="IJ191" s="41"/>
      <c r="IK191" s="41"/>
      <c r="IL191" s="41"/>
      <c r="IM191" s="41"/>
      <c r="IN191" s="41"/>
      <c r="IO191" s="41"/>
      <c r="IP191" s="41"/>
      <c r="IQ191" s="41"/>
      <c r="IR191" s="41"/>
      <c r="IS191" s="41"/>
      <c r="IT191" s="41"/>
      <c r="IU191" s="41"/>
    </row>
    <row r="193" spans="68:255" x14ac:dyDescent="0.2">
      <c r="BP193" s="41"/>
      <c r="BQ193" s="41"/>
      <c r="BR193" s="41"/>
      <c r="BS193" s="41"/>
      <c r="BU193" s="41"/>
      <c r="BV193" s="41"/>
      <c r="BW193" s="41"/>
      <c r="BX193" s="41"/>
      <c r="BY193" s="41"/>
      <c r="BZ193" s="41"/>
      <c r="CA193" s="41"/>
      <c r="CB193" s="41"/>
      <c r="CC193" s="41"/>
      <c r="CD193" s="41"/>
      <c r="CE193" s="41"/>
      <c r="CF193" s="41"/>
      <c r="CG193" s="41"/>
      <c r="CH193" s="41"/>
      <c r="CI193" s="41"/>
      <c r="CJ193" s="41"/>
      <c r="CK193" s="41"/>
      <c r="CL193" s="41"/>
      <c r="CM193" s="41"/>
      <c r="CN193" s="41"/>
      <c r="CO193" s="41"/>
      <c r="CP193" s="41"/>
      <c r="CQ193" s="41"/>
      <c r="CR193" s="41"/>
      <c r="CS193" s="41"/>
      <c r="CT193" s="41"/>
      <c r="CU193" s="41"/>
      <c r="CV193" s="41"/>
      <c r="CW193" s="41"/>
      <c r="CX193" s="41"/>
      <c r="CY193" s="41"/>
      <c r="CZ193" s="41"/>
      <c r="DA193" s="41"/>
      <c r="DB193" s="41"/>
      <c r="DC193" s="41"/>
      <c r="DD193" s="41"/>
      <c r="DE193" s="41"/>
      <c r="DF193" s="41"/>
      <c r="DG193" s="41"/>
      <c r="DH193" s="41"/>
      <c r="DI193" s="41"/>
      <c r="DJ193" s="41"/>
      <c r="DK193" s="41"/>
      <c r="DL193" s="41"/>
      <c r="DM193" s="41"/>
      <c r="DN193" s="41"/>
      <c r="DO193" s="41"/>
      <c r="DP193" s="41"/>
      <c r="DQ193" s="41"/>
      <c r="DR193" s="41"/>
      <c r="DS193" s="41"/>
      <c r="DT193" s="41"/>
      <c r="DU193" s="41"/>
      <c r="DV193" s="41"/>
      <c r="DW193" s="41"/>
      <c r="DX193" s="41"/>
      <c r="DY193" s="41"/>
      <c r="DZ193" s="41"/>
      <c r="EA193" s="41"/>
      <c r="EB193" s="41"/>
      <c r="EC193" s="41"/>
      <c r="ED193" s="41"/>
      <c r="EE193" s="41"/>
      <c r="EF193" s="41"/>
      <c r="EG193" s="41"/>
      <c r="EH193" s="41"/>
      <c r="EI193" s="41"/>
      <c r="EJ193" s="41"/>
      <c r="EK193" s="41"/>
      <c r="EL193" s="41"/>
      <c r="EM193" s="41"/>
      <c r="EN193" s="41"/>
      <c r="EO193" s="41"/>
      <c r="EP193" s="41"/>
      <c r="EQ193" s="41"/>
      <c r="ER193" s="41"/>
      <c r="ES193" s="41"/>
      <c r="ET193" s="41"/>
      <c r="EU193" s="41"/>
      <c r="EV193" s="41"/>
      <c r="EW193" s="41"/>
      <c r="EX193" s="41"/>
      <c r="EY193" s="41"/>
      <c r="EZ193" s="41"/>
      <c r="FA193" s="41"/>
      <c r="FB193" s="41"/>
      <c r="FC193" s="41"/>
      <c r="FD193" s="41"/>
      <c r="FE193" s="41"/>
      <c r="FF193" s="41"/>
      <c r="FG193" s="41"/>
      <c r="FH193" s="41"/>
      <c r="FI193" s="41"/>
      <c r="FJ193" s="41"/>
      <c r="FK193" s="41"/>
      <c r="FL193" s="41"/>
      <c r="FM193" s="41"/>
      <c r="FN193" s="41"/>
      <c r="FO193" s="41"/>
      <c r="FP193" s="41"/>
      <c r="FQ193" s="41"/>
      <c r="FR193" s="41"/>
      <c r="FS193" s="41"/>
      <c r="FT193" s="41"/>
      <c r="FU193" s="41"/>
      <c r="FV193" s="41"/>
      <c r="FW193" s="41"/>
      <c r="FX193" s="41"/>
      <c r="FY193" s="41"/>
      <c r="FZ193" s="41"/>
      <c r="GA193" s="41"/>
      <c r="GB193" s="41"/>
      <c r="GC193" s="41"/>
      <c r="GD193" s="41"/>
      <c r="GE193" s="41"/>
      <c r="GF193" s="41"/>
      <c r="GG193" s="41"/>
      <c r="GH193" s="41"/>
      <c r="GI193" s="41"/>
      <c r="GJ193" s="41"/>
      <c r="GK193" s="41"/>
      <c r="GL193" s="41"/>
      <c r="GM193" s="41"/>
      <c r="GN193" s="41"/>
      <c r="GO193" s="41"/>
      <c r="GP193" s="41"/>
      <c r="GQ193" s="41"/>
      <c r="GR193" s="41"/>
      <c r="GS193" s="41"/>
      <c r="GT193" s="41"/>
      <c r="GU193" s="41"/>
      <c r="GV193" s="41"/>
      <c r="GW193" s="41"/>
      <c r="GX193" s="41"/>
      <c r="GY193" s="41"/>
      <c r="GZ193" s="41"/>
      <c r="HA193" s="41"/>
      <c r="HB193" s="41"/>
      <c r="HC193" s="41"/>
      <c r="HD193" s="41"/>
      <c r="HE193" s="41"/>
      <c r="HF193" s="41"/>
      <c r="HG193" s="41"/>
      <c r="HH193" s="41"/>
      <c r="HI193" s="41"/>
      <c r="HJ193" s="41"/>
      <c r="HK193" s="41"/>
      <c r="HL193" s="41"/>
      <c r="HM193" s="41"/>
      <c r="HN193" s="41"/>
      <c r="HO193" s="41"/>
      <c r="HP193" s="41"/>
      <c r="HQ193" s="41"/>
      <c r="HR193" s="41"/>
      <c r="HS193" s="41"/>
      <c r="HT193" s="41"/>
      <c r="HU193" s="41"/>
      <c r="HV193" s="41"/>
      <c r="HW193" s="41"/>
      <c r="HX193" s="41"/>
      <c r="HY193" s="41"/>
      <c r="HZ193" s="41"/>
      <c r="IA193" s="41"/>
      <c r="IB193" s="41"/>
      <c r="IC193" s="41"/>
      <c r="ID193" s="41"/>
      <c r="IE193" s="41"/>
      <c r="IF193" s="41"/>
      <c r="IG193" s="41"/>
      <c r="IH193" s="41"/>
      <c r="II193" s="41"/>
      <c r="IJ193" s="41"/>
      <c r="IK193" s="41"/>
      <c r="IL193" s="41"/>
      <c r="IM193" s="41"/>
      <c r="IN193" s="41"/>
      <c r="IO193" s="41"/>
      <c r="IP193" s="41"/>
      <c r="IQ193" s="41"/>
      <c r="IR193" s="41"/>
      <c r="IS193" s="41"/>
      <c r="IT193" s="41"/>
      <c r="IU193" s="41"/>
    </row>
    <row r="195" spans="68:255" x14ac:dyDescent="0.2">
      <c r="BP195" s="41"/>
      <c r="BQ195" s="41"/>
      <c r="BR195" s="41"/>
      <c r="BS195" s="41"/>
      <c r="BU195" s="41"/>
      <c r="BV195" s="41"/>
      <c r="BW195" s="41"/>
      <c r="BX195" s="41"/>
      <c r="BY195" s="41"/>
      <c r="BZ195" s="41"/>
      <c r="CA195" s="41"/>
      <c r="CB195" s="41"/>
      <c r="CC195" s="41"/>
      <c r="CD195" s="41"/>
      <c r="CE195" s="41"/>
      <c r="CF195" s="41"/>
      <c r="CG195" s="41"/>
      <c r="CH195" s="41"/>
      <c r="CI195" s="41"/>
      <c r="CJ195" s="41"/>
      <c r="CK195" s="41"/>
      <c r="CL195" s="41"/>
      <c r="CM195" s="41"/>
      <c r="CN195" s="41"/>
      <c r="CO195" s="41"/>
      <c r="CP195" s="41"/>
      <c r="CQ195" s="41"/>
      <c r="CR195" s="41"/>
      <c r="CS195" s="41"/>
      <c r="CT195" s="41"/>
      <c r="CU195" s="41"/>
      <c r="CV195" s="41"/>
      <c r="CW195" s="41"/>
      <c r="CX195" s="41"/>
      <c r="CY195" s="41"/>
      <c r="CZ195" s="41"/>
      <c r="DA195" s="41"/>
      <c r="DB195" s="41"/>
      <c r="DC195" s="41"/>
      <c r="DD195" s="41"/>
      <c r="DE195" s="41"/>
      <c r="DF195" s="41"/>
      <c r="DG195" s="41"/>
      <c r="DH195" s="41"/>
      <c r="DI195" s="41"/>
      <c r="DJ195" s="41"/>
      <c r="DK195" s="41"/>
      <c r="DL195" s="41"/>
      <c r="DM195" s="41"/>
      <c r="DN195" s="41"/>
      <c r="DO195" s="41"/>
      <c r="DP195" s="41"/>
      <c r="DQ195" s="41"/>
      <c r="DR195" s="41"/>
      <c r="DS195" s="41"/>
      <c r="DT195" s="41"/>
      <c r="DU195" s="41"/>
      <c r="DV195" s="41"/>
      <c r="DW195" s="41"/>
      <c r="DX195" s="41"/>
      <c r="DY195" s="41"/>
      <c r="DZ195" s="41"/>
      <c r="EA195" s="41"/>
      <c r="EB195" s="41"/>
      <c r="EC195" s="41"/>
      <c r="ED195" s="41"/>
      <c r="EE195" s="41"/>
      <c r="EF195" s="41"/>
      <c r="EG195" s="41"/>
      <c r="EH195" s="41"/>
      <c r="EI195" s="41"/>
      <c r="EJ195" s="41"/>
      <c r="EK195" s="41"/>
      <c r="EL195" s="41"/>
      <c r="EM195" s="41"/>
      <c r="EN195" s="41"/>
      <c r="EO195" s="41"/>
      <c r="EP195" s="41"/>
      <c r="EQ195" s="41"/>
      <c r="ER195" s="41"/>
      <c r="ES195" s="41"/>
      <c r="ET195" s="41"/>
      <c r="EU195" s="41"/>
      <c r="EV195" s="41"/>
      <c r="EW195" s="41"/>
      <c r="EX195" s="41"/>
      <c r="EY195" s="41"/>
      <c r="EZ195" s="41"/>
      <c r="FA195" s="41"/>
      <c r="FB195" s="41"/>
      <c r="FC195" s="41"/>
      <c r="FD195" s="41"/>
      <c r="FE195" s="41"/>
      <c r="FF195" s="41"/>
      <c r="FG195" s="41"/>
      <c r="FH195" s="41"/>
      <c r="FI195" s="41"/>
      <c r="FJ195" s="41"/>
      <c r="FK195" s="41"/>
      <c r="FL195" s="41"/>
      <c r="FM195" s="41"/>
      <c r="FN195" s="41"/>
      <c r="FO195" s="41"/>
      <c r="FP195" s="41"/>
      <c r="FQ195" s="41"/>
      <c r="FR195" s="41"/>
      <c r="FS195" s="41"/>
      <c r="FT195" s="41"/>
      <c r="FU195" s="41"/>
      <c r="FV195" s="41"/>
      <c r="FW195" s="41"/>
      <c r="FX195" s="41"/>
      <c r="FY195" s="41"/>
      <c r="FZ195" s="41"/>
      <c r="GA195" s="41"/>
      <c r="GB195" s="41"/>
      <c r="GC195" s="41"/>
      <c r="GD195" s="41"/>
      <c r="GE195" s="41"/>
      <c r="GF195" s="41"/>
      <c r="GG195" s="41"/>
      <c r="GH195" s="41"/>
      <c r="GI195" s="41"/>
      <c r="GJ195" s="41"/>
      <c r="GK195" s="41"/>
      <c r="GL195" s="41"/>
      <c r="GM195" s="41"/>
      <c r="GN195" s="41"/>
      <c r="GO195" s="41"/>
      <c r="GP195" s="41"/>
      <c r="GQ195" s="41"/>
      <c r="GR195" s="41"/>
      <c r="GS195" s="41"/>
      <c r="GT195" s="41"/>
      <c r="GU195" s="41"/>
      <c r="GV195" s="41"/>
      <c r="GW195" s="41"/>
      <c r="GX195" s="41"/>
      <c r="GY195" s="41"/>
      <c r="GZ195" s="41"/>
      <c r="HA195" s="41"/>
      <c r="HB195" s="41"/>
      <c r="HC195" s="41"/>
      <c r="HD195" s="41"/>
      <c r="HE195" s="41"/>
      <c r="HF195" s="41"/>
      <c r="HG195" s="41"/>
      <c r="HH195" s="41"/>
      <c r="HI195" s="41"/>
      <c r="HJ195" s="41"/>
      <c r="HK195" s="41"/>
      <c r="HL195" s="41"/>
      <c r="HM195" s="41"/>
      <c r="HN195" s="41"/>
      <c r="HO195" s="41"/>
      <c r="HP195" s="41"/>
      <c r="HQ195" s="41"/>
      <c r="HR195" s="41"/>
      <c r="HS195" s="41"/>
      <c r="HT195" s="41"/>
      <c r="HU195" s="41"/>
      <c r="HV195" s="41"/>
      <c r="HW195" s="41"/>
      <c r="HX195" s="41"/>
      <c r="HY195" s="41"/>
      <c r="HZ195" s="41"/>
      <c r="IA195" s="41"/>
      <c r="IB195" s="41"/>
      <c r="IC195" s="41"/>
      <c r="ID195" s="41"/>
      <c r="IE195" s="41"/>
      <c r="IF195" s="41"/>
      <c r="IG195" s="41"/>
      <c r="IH195" s="41"/>
      <c r="II195" s="41"/>
      <c r="IJ195" s="41"/>
      <c r="IK195" s="41"/>
      <c r="IL195" s="41"/>
      <c r="IM195" s="41"/>
      <c r="IN195" s="41"/>
      <c r="IO195" s="41"/>
      <c r="IP195" s="41"/>
      <c r="IQ195" s="41"/>
      <c r="IR195" s="41"/>
      <c r="IS195" s="41"/>
      <c r="IT195" s="41"/>
      <c r="IU195" s="41"/>
    </row>
    <row r="197" spans="68:255" x14ac:dyDescent="0.2">
      <c r="BP197" s="41"/>
      <c r="BQ197" s="41"/>
      <c r="BR197" s="41"/>
      <c r="BS197" s="41"/>
      <c r="BU197" s="41"/>
      <c r="BV197" s="41"/>
      <c r="BW197" s="41"/>
      <c r="BX197" s="41"/>
      <c r="BY197" s="41"/>
      <c r="BZ197" s="41"/>
      <c r="CA197" s="41"/>
      <c r="CB197" s="41"/>
      <c r="CC197" s="41"/>
      <c r="CD197" s="41"/>
      <c r="CE197" s="41"/>
      <c r="CF197" s="41"/>
      <c r="CG197" s="41"/>
      <c r="CH197" s="41"/>
      <c r="CI197" s="41"/>
      <c r="CJ197" s="41"/>
      <c r="CK197" s="41"/>
      <c r="CL197" s="41"/>
      <c r="CM197" s="41"/>
      <c r="CN197" s="41"/>
      <c r="CO197" s="41"/>
      <c r="CP197" s="41"/>
      <c r="CQ197" s="41"/>
      <c r="CR197" s="41"/>
      <c r="CS197" s="41"/>
      <c r="CT197" s="41"/>
      <c r="CU197" s="41"/>
      <c r="CV197" s="41"/>
      <c r="CW197" s="41"/>
      <c r="CX197" s="41"/>
      <c r="CY197" s="41"/>
      <c r="CZ197" s="41"/>
      <c r="DA197" s="41"/>
      <c r="DB197" s="41"/>
      <c r="DC197" s="41"/>
      <c r="DD197" s="41"/>
      <c r="DE197" s="41"/>
      <c r="DF197" s="41"/>
      <c r="DG197" s="41"/>
      <c r="DH197" s="41"/>
      <c r="DI197" s="41"/>
      <c r="DJ197" s="41"/>
      <c r="DK197" s="41"/>
      <c r="DL197" s="41"/>
      <c r="DM197" s="41"/>
      <c r="DN197" s="41"/>
      <c r="DO197" s="41"/>
      <c r="DP197" s="41"/>
      <c r="DQ197" s="41"/>
      <c r="DR197" s="41"/>
      <c r="DS197" s="41"/>
      <c r="DT197" s="41"/>
      <c r="DU197" s="41"/>
      <c r="DV197" s="41"/>
      <c r="DW197" s="41"/>
      <c r="DX197" s="41"/>
      <c r="DY197" s="41"/>
      <c r="DZ197" s="41"/>
      <c r="EA197" s="41"/>
      <c r="EB197" s="41"/>
      <c r="EC197" s="41"/>
      <c r="ED197" s="41"/>
      <c r="EE197" s="41"/>
      <c r="EF197" s="41"/>
      <c r="EG197" s="41"/>
      <c r="EH197" s="41"/>
      <c r="EI197" s="41"/>
      <c r="EJ197" s="41"/>
      <c r="EK197" s="41"/>
      <c r="EL197" s="41"/>
      <c r="EM197" s="41"/>
      <c r="EN197" s="41"/>
      <c r="EO197" s="41"/>
      <c r="EP197" s="41"/>
      <c r="EQ197" s="41"/>
      <c r="ER197" s="41"/>
      <c r="ES197" s="41"/>
      <c r="ET197" s="41"/>
      <c r="EU197" s="41"/>
      <c r="EV197" s="41"/>
      <c r="EW197" s="41"/>
      <c r="EX197" s="41"/>
      <c r="EY197" s="41"/>
      <c r="EZ197" s="41"/>
      <c r="FA197" s="41"/>
      <c r="FB197" s="41"/>
      <c r="FC197" s="41"/>
      <c r="FD197" s="41"/>
      <c r="FE197" s="41"/>
      <c r="FF197" s="41"/>
      <c r="FG197" s="41"/>
      <c r="FH197" s="41"/>
      <c r="FI197" s="41"/>
      <c r="FJ197" s="41"/>
      <c r="FK197" s="41"/>
      <c r="FL197" s="41"/>
      <c r="FM197" s="41"/>
      <c r="FN197" s="41"/>
      <c r="FO197" s="41"/>
      <c r="FP197" s="41"/>
      <c r="FQ197" s="41"/>
      <c r="FR197" s="41"/>
      <c r="FS197" s="41"/>
      <c r="FT197" s="41"/>
      <c r="FU197" s="41"/>
      <c r="FV197" s="41"/>
      <c r="FW197" s="41"/>
      <c r="FX197" s="41"/>
      <c r="FY197" s="41"/>
      <c r="FZ197" s="41"/>
      <c r="GA197" s="41"/>
      <c r="GB197" s="41"/>
      <c r="GC197" s="41"/>
      <c r="GD197" s="41"/>
      <c r="GE197" s="41"/>
      <c r="GF197" s="41"/>
      <c r="GG197" s="41"/>
      <c r="GH197" s="41"/>
      <c r="GI197" s="41"/>
      <c r="GJ197" s="41"/>
      <c r="GK197" s="41"/>
      <c r="GL197" s="41"/>
      <c r="GM197" s="41"/>
      <c r="GN197" s="41"/>
      <c r="GO197" s="41"/>
      <c r="GP197" s="41"/>
      <c r="GQ197" s="41"/>
      <c r="GR197" s="41"/>
      <c r="GS197" s="41"/>
      <c r="GT197" s="41"/>
      <c r="GU197" s="41"/>
      <c r="GV197" s="41"/>
      <c r="GW197" s="41"/>
      <c r="GX197" s="41"/>
      <c r="GY197" s="41"/>
      <c r="GZ197" s="41"/>
      <c r="HA197" s="41"/>
      <c r="HB197" s="41"/>
      <c r="HC197" s="41"/>
      <c r="HD197" s="41"/>
      <c r="HE197" s="41"/>
      <c r="HF197" s="41"/>
      <c r="HG197" s="41"/>
      <c r="HH197" s="41"/>
      <c r="HI197" s="41"/>
      <c r="HJ197" s="41"/>
      <c r="HK197" s="41"/>
      <c r="HL197" s="41"/>
      <c r="HM197" s="41"/>
      <c r="HN197" s="41"/>
      <c r="HO197" s="41"/>
      <c r="HP197" s="41"/>
      <c r="HQ197" s="41"/>
      <c r="HR197" s="41"/>
      <c r="HS197" s="41"/>
      <c r="HT197" s="41"/>
      <c r="HU197" s="41"/>
      <c r="HV197" s="41"/>
      <c r="HW197" s="41"/>
      <c r="HX197" s="41"/>
      <c r="HY197" s="41"/>
      <c r="HZ197" s="41"/>
      <c r="IA197" s="41"/>
      <c r="IB197" s="41"/>
      <c r="IC197" s="41"/>
      <c r="ID197" s="41"/>
      <c r="IE197" s="41"/>
      <c r="IF197" s="41"/>
      <c r="IG197" s="41"/>
      <c r="IH197" s="41"/>
      <c r="II197" s="41"/>
      <c r="IJ197" s="41"/>
      <c r="IK197" s="41"/>
      <c r="IL197" s="41"/>
      <c r="IM197" s="41"/>
      <c r="IN197" s="41"/>
      <c r="IO197" s="41"/>
      <c r="IP197" s="41"/>
      <c r="IQ197" s="41"/>
      <c r="IR197" s="41"/>
      <c r="IS197" s="41"/>
      <c r="IT197" s="41"/>
      <c r="IU197" s="41"/>
    </row>
    <row r="199" spans="68:255" x14ac:dyDescent="0.2">
      <c r="BP199" s="41"/>
      <c r="BQ199" s="41"/>
      <c r="BR199" s="41"/>
      <c r="BS199" s="41"/>
      <c r="BU199" s="41"/>
      <c r="BV199" s="41"/>
      <c r="BW199" s="41"/>
      <c r="BX199" s="41"/>
      <c r="BY199" s="41"/>
      <c r="BZ199" s="41"/>
      <c r="CA199" s="41"/>
      <c r="CB199" s="41"/>
      <c r="CC199" s="41"/>
      <c r="CD199" s="41"/>
      <c r="CE199" s="41"/>
      <c r="CF199" s="41"/>
      <c r="CG199" s="41"/>
      <c r="CH199" s="41"/>
      <c r="CI199" s="41"/>
      <c r="CJ199" s="41"/>
      <c r="CK199" s="41"/>
      <c r="CL199" s="41"/>
      <c r="CM199" s="41"/>
      <c r="CN199" s="41"/>
      <c r="CO199" s="41"/>
      <c r="CP199" s="41"/>
      <c r="CQ199" s="41"/>
      <c r="CR199" s="41"/>
      <c r="CS199" s="41"/>
      <c r="CT199" s="41"/>
      <c r="CU199" s="41"/>
      <c r="CV199" s="41"/>
      <c r="CW199" s="41"/>
      <c r="CX199" s="41"/>
      <c r="CY199" s="41"/>
      <c r="CZ199" s="41"/>
      <c r="DA199" s="41"/>
      <c r="DB199" s="41"/>
      <c r="DC199" s="41"/>
      <c r="DD199" s="41"/>
      <c r="DE199" s="41"/>
      <c r="DF199" s="41"/>
      <c r="DG199" s="41"/>
      <c r="DH199" s="41"/>
      <c r="DI199" s="41"/>
      <c r="DJ199" s="41"/>
      <c r="DK199" s="41"/>
      <c r="DL199" s="41"/>
      <c r="DM199" s="41"/>
      <c r="DN199" s="41"/>
      <c r="DO199" s="41"/>
      <c r="DP199" s="41"/>
      <c r="DQ199" s="41"/>
      <c r="DR199" s="41"/>
      <c r="DS199" s="41"/>
      <c r="DT199" s="41"/>
      <c r="DU199" s="41"/>
      <c r="DV199" s="41"/>
      <c r="DW199" s="41"/>
      <c r="DX199" s="41"/>
      <c r="DY199" s="41"/>
      <c r="DZ199" s="41"/>
      <c r="EA199" s="41"/>
      <c r="EB199" s="41"/>
      <c r="EC199" s="41"/>
      <c r="ED199" s="41"/>
      <c r="EE199" s="41"/>
      <c r="EF199" s="41"/>
      <c r="EG199" s="41"/>
      <c r="EH199" s="41"/>
      <c r="EI199" s="41"/>
      <c r="EJ199" s="41"/>
      <c r="EK199" s="41"/>
      <c r="EL199" s="41"/>
      <c r="EM199" s="41"/>
      <c r="EN199" s="41"/>
      <c r="EO199" s="41"/>
      <c r="EP199" s="41"/>
      <c r="EQ199" s="41"/>
      <c r="ER199" s="41"/>
      <c r="ES199" s="41"/>
      <c r="ET199" s="41"/>
      <c r="EU199" s="41"/>
      <c r="EV199" s="41"/>
      <c r="EW199" s="41"/>
      <c r="EX199" s="41"/>
      <c r="EY199" s="41"/>
      <c r="EZ199" s="41"/>
      <c r="FA199" s="41"/>
      <c r="FB199" s="41"/>
      <c r="FC199" s="41"/>
      <c r="FD199" s="41"/>
      <c r="FE199" s="41"/>
      <c r="FF199" s="41"/>
      <c r="FG199" s="41"/>
      <c r="FH199" s="41"/>
      <c r="FI199" s="41"/>
      <c r="FJ199" s="41"/>
      <c r="FK199" s="41"/>
      <c r="FL199" s="41"/>
      <c r="FM199" s="41"/>
      <c r="FN199" s="41"/>
      <c r="FO199" s="41"/>
      <c r="FP199" s="41"/>
      <c r="FQ199" s="41"/>
      <c r="FR199" s="41"/>
      <c r="FS199" s="41"/>
      <c r="FT199" s="41"/>
      <c r="FU199" s="41"/>
      <c r="FV199" s="41"/>
      <c r="FW199" s="41"/>
      <c r="FX199" s="41"/>
      <c r="FY199" s="41"/>
      <c r="FZ199" s="41"/>
      <c r="GA199" s="41"/>
      <c r="GB199" s="41"/>
      <c r="GC199" s="41"/>
      <c r="GD199" s="41"/>
      <c r="GE199" s="41"/>
      <c r="GF199" s="41"/>
      <c r="GG199" s="41"/>
      <c r="GH199" s="41"/>
      <c r="GI199" s="41"/>
      <c r="GJ199" s="41"/>
      <c r="GK199" s="41"/>
      <c r="GL199" s="41"/>
      <c r="GM199" s="41"/>
      <c r="GN199" s="41"/>
      <c r="GO199" s="41"/>
      <c r="GP199" s="41"/>
      <c r="GQ199" s="41"/>
      <c r="GR199" s="41"/>
      <c r="GS199" s="41"/>
      <c r="GT199" s="41"/>
      <c r="GU199" s="41"/>
      <c r="GV199" s="41"/>
      <c r="GW199" s="41"/>
      <c r="GX199" s="41"/>
      <c r="GY199" s="41"/>
      <c r="GZ199" s="41"/>
      <c r="HA199" s="41"/>
      <c r="HB199" s="41"/>
      <c r="HC199" s="41"/>
      <c r="HD199" s="41"/>
      <c r="HE199" s="41"/>
      <c r="HF199" s="41"/>
      <c r="HG199" s="41"/>
      <c r="HH199" s="41"/>
      <c r="HI199" s="41"/>
      <c r="HJ199" s="41"/>
      <c r="HK199" s="41"/>
      <c r="HL199" s="41"/>
      <c r="HM199" s="41"/>
      <c r="HN199" s="41"/>
      <c r="HO199" s="41"/>
      <c r="HP199" s="41"/>
      <c r="HQ199" s="41"/>
      <c r="HR199" s="41"/>
      <c r="HS199" s="41"/>
      <c r="HT199" s="41"/>
      <c r="HU199" s="41"/>
      <c r="HV199" s="41"/>
      <c r="HW199" s="41"/>
      <c r="HX199" s="41"/>
      <c r="HY199" s="41"/>
      <c r="HZ199" s="41"/>
      <c r="IA199" s="41"/>
      <c r="IB199" s="41"/>
      <c r="IC199" s="41"/>
      <c r="ID199" s="41"/>
      <c r="IE199" s="41"/>
      <c r="IF199" s="41"/>
      <c r="IG199" s="41"/>
      <c r="IH199" s="41"/>
      <c r="II199" s="41"/>
      <c r="IJ199" s="41"/>
      <c r="IK199" s="41"/>
      <c r="IL199" s="41"/>
      <c r="IM199" s="41"/>
      <c r="IN199" s="41"/>
      <c r="IO199" s="41"/>
      <c r="IP199" s="41"/>
      <c r="IQ199" s="41"/>
      <c r="IR199" s="41"/>
      <c r="IS199" s="41"/>
      <c r="IT199" s="41"/>
      <c r="IU199" s="41"/>
    </row>
    <row r="201" spans="68:255" x14ac:dyDescent="0.2">
      <c r="BP201" s="41"/>
      <c r="BQ201" s="41"/>
      <c r="BR201" s="41"/>
      <c r="BS201" s="41"/>
      <c r="BU201" s="41"/>
      <c r="BV201" s="41"/>
      <c r="BW201" s="41"/>
      <c r="BX201" s="41"/>
      <c r="BY201" s="41"/>
      <c r="BZ201" s="41"/>
      <c r="CA201" s="41"/>
      <c r="CB201" s="41"/>
      <c r="CC201" s="41"/>
      <c r="CD201" s="41"/>
      <c r="CE201" s="41"/>
      <c r="CF201" s="41"/>
      <c r="CG201" s="41"/>
      <c r="CH201" s="41"/>
      <c r="CI201" s="41"/>
      <c r="CJ201" s="41"/>
      <c r="CK201" s="41"/>
      <c r="CL201" s="41"/>
      <c r="CM201" s="41"/>
      <c r="CN201" s="41"/>
      <c r="CO201" s="41"/>
      <c r="CP201" s="41"/>
      <c r="CQ201" s="41"/>
      <c r="CR201" s="41"/>
      <c r="CS201" s="41"/>
      <c r="CT201" s="41"/>
      <c r="CU201" s="41"/>
      <c r="CV201" s="41"/>
      <c r="CW201" s="41"/>
      <c r="CX201" s="41"/>
      <c r="CY201" s="41"/>
      <c r="CZ201" s="41"/>
      <c r="DA201" s="41"/>
      <c r="DB201" s="41"/>
      <c r="DC201" s="41"/>
      <c r="DD201" s="41"/>
      <c r="DE201" s="41"/>
      <c r="DF201" s="41"/>
      <c r="DG201" s="41"/>
      <c r="DH201" s="41"/>
      <c r="DI201" s="41"/>
      <c r="DJ201" s="41"/>
      <c r="DK201" s="41"/>
      <c r="DL201" s="41"/>
      <c r="DM201" s="41"/>
      <c r="DN201" s="41"/>
      <c r="DO201" s="41"/>
      <c r="DP201" s="41"/>
      <c r="DQ201" s="41"/>
      <c r="DR201" s="41"/>
      <c r="DS201" s="41"/>
      <c r="DT201" s="41"/>
      <c r="DU201" s="41"/>
      <c r="DV201" s="41"/>
      <c r="DW201" s="41"/>
      <c r="DX201" s="41"/>
      <c r="DY201" s="41"/>
      <c r="DZ201" s="41"/>
      <c r="EA201" s="41"/>
      <c r="EB201" s="41"/>
      <c r="EC201" s="41"/>
      <c r="ED201" s="41"/>
      <c r="EE201" s="41"/>
      <c r="EF201" s="41"/>
      <c r="EG201" s="41"/>
      <c r="EH201" s="41"/>
      <c r="EI201" s="41"/>
      <c r="EJ201" s="41"/>
      <c r="EK201" s="41"/>
      <c r="EL201" s="41"/>
      <c r="EM201" s="41"/>
      <c r="EN201" s="41"/>
      <c r="EO201" s="41"/>
      <c r="EP201" s="41"/>
      <c r="EQ201" s="41"/>
      <c r="ER201" s="41"/>
      <c r="ES201" s="41"/>
      <c r="ET201" s="41"/>
      <c r="EU201" s="41"/>
      <c r="EV201" s="41"/>
      <c r="EW201" s="41"/>
      <c r="EX201" s="41"/>
      <c r="EY201" s="41"/>
      <c r="EZ201" s="41"/>
      <c r="FA201" s="41"/>
      <c r="FB201" s="41"/>
      <c r="FC201" s="41"/>
      <c r="FD201" s="41"/>
      <c r="FE201" s="41"/>
      <c r="FF201" s="41"/>
      <c r="FG201" s="41"/>
      <c r="FH201" s="41"/>
      <c r="FI201" s="41"/>
      <c r="FJ201" s="41"/>
      <c r="FK201" s="41"/>
      <c r="FL201" s="41"/>
      <c r="FM201" s="41"/>
      <c r="FN201" s="41"/>
      <c r="FO201" s="41"/>
      <c r="FP201" s="41"/>
      <c r="FQ201" s="41"/>
      <c r="FR201" s="41"/>
      <c r="FS201" s="41"/>
      <c r="FT201" s="41"/>
      <c r="FU201" s="41"/>
      <c r="FV201" s="41"/>
      <c r="FW201" s="41"/>
      <c r="FX201" s="41"/>
      <c r="FY201" s="41"/>
      <c r="FZ201" s="41"/>
      <c r="GA201" s="41"/>
      <c r="GB201" s="41"/>
      <c r="GC201" s="41"/>
      <c r="GD201" s="41"/>
      <c r="GE201" s="41"/>
      <c r="GF201" s="41"/>
      <c r="GG201" s="41"/>
      <c r="GH201" s="41"/>
      <c r="GI201" s="41"/>
      <c r="GJ201" s="41"/>
      <c r="GK201" s="41"/>
      <c r="GL201" s="41"/>
      <c r="GM201" s="41"/>
      <c r="GN201" s="41"/>
      <c r="GO201" s="41"/>
      <c r="GP201" s="41"/>
      <c r="GQ201" s="41"/>
      <c r="GR201" s="41"/>
      <c r="GS201" s="41"/>
      <c r="GT201" s="41"/>
      <c r="GU201" s="41"/>
      <c r="GV201" s="41"/>
      <c r="GW201" s="41"/>
      <c r="GX201" s="41"/>
      <c r="GY201" s="41"/>
      <c r="GZ201" s="41"/>
      <c r="HA201" s="41"/>
      <c r="HB201" s="41"/>
      <c r="HC201" s="41"/>
      <c r="HD201" s="41"/>
      <c r="HE201" s="41"/>
      <c r="HF201" s="41"/>
      <c r="HG201" s="41"/>
      <c r="HH201" s="41"/>
      <c r="HI201" s="41"/>
      <c r="HJ201" s="41"/>
      <c r="HK201" s="41"/>
      <c r="HL201" s="41"/>
      <c r="HM201" s="41"/>
      <c r="HN201" s="41"/>
      <c r="HO201" s="41"/>
      <c r="HP201" s="41"/>
      <c r="HQ201" s="41"/>
      <c r="HR201" s="41"/>
      <c r="HS201" s="41"/>
      <c r="HT201" s="41"/>
      <c r="HU201" s="41"/>
      <c r="HV201" s="41"/>
      <c r="HW201" s="41"/>
      <c r="HX201" s="41"/>
      <c r="HY201" s="41"/>
      <c r="HZ201" s="41"/>
      <c r="IA201" s="41"/>
      <c r="IB201" s="41"/>
      <c r="IC201" s="41"/>
      <c r="ID201" s="41"/>
      <c r="IE201" s="41"/>
      <c r="IF201" s="41"/>
      <c r="IG201" s="41"/>
      <c r="IH201" s="41"/>
      <c r="II201" s="41"/>
      <c r="IJ201" s="41"/>
      <c r="IK201" s="41"/>
      <c r="IL201" s="41"/>
      <c r="IM201" s="41"/>
      <c r="IN201" s="41"/>
      <c r="IO201" s="41"/>
      <c r="IP201" s="41"/>
      <c r="IQ201" s="41"/>
      <c r="IR201" s="41"/>
      <c r="IS201" s="41"/>
      <c r="IT201" s="41"/>
      <c r="IU201" s="41"/>
    </row>
    <row r="203" spans="68:255" x14ac:dyDescent="0.2">
      <c r="BP203" s="41"/>
      <c r="BQ203" s="41"/>
      <c r="BR203" s="41"/>
      <c r="BS203" s="41"/>
      <c r="BU203" s="41"/>
      <c r="BV203" s="41"/>
      <c r="BW203" s="41"/>
      <c r="BX203" s="41"/>
      <c r="BY203" s="41"/>
      <c r="BZ203" s="41"/>
      <c r="CA203" s="41"/>
      <c r="CB203" s="41"/>
      <c r="CC203" s="41"/>
      <c r="CD203" s="41"/>
      <c r="CE203" s="41"/>
      <c r="CF203" s="41"/>
      <c r="CG203" s="41"/>
      <c r="CH203" s="41"/>
      <c r="CI203" s="41"/>
      <c r="CJ203" s="41"/>
      <c r="CK203" s="41"/>
      <c r="CL203" s="41"/>
      <c r="CM203" s="41"/>
      <c r="CN203" s="41"/>
      <c r="CO203" s="41"/>
      <c r="CP203" s="41"/>
      <c r="CQ203" s="41"/>
      <c r="CR203" s="41"/>
      <c r="CS203" s="41"/>
      <c r="CT203" s="41"/>
      <c r="CU203" s="41"/>
      <c r="CV203" s="41"/>
      <c r="CW203" s="41"/>
      <c r="CX203" s="41"/>
      <c r="CY203" s="41"/>
      <c r="CZ203" s="41"/>
      <c r="DA203" s="41"/>
      <c r="DB203" s="41"/>
      <c r="DC203" s="41"/>
      <c r="DD203" s="41"/>
      <c r="DE203" s="41"/>
      <c r="DF203" s="41"/>
      <c r="DG203" s="41"/>
      <c r="DH203" s="41"/>
      <c r="DI203" s="41"/>
      <c r="DJ203" s="41"/>
      <c r="DK203" s="41"/>
      <c r="DL203" s="41"/>
      <c r="DM203" s="41"/>
      <c r="DN203" s="41"/>
      <c r="DO203" s="41"/>
      <c r="DP203" s="41"/>
      <c r="DQ203" s="41"/>
      <c r="DR203" s="41"/>
      <c r="DS203" s="41"/>
      <c r="DT203" s="41"/>
      <c r="DU203" s="41"/>
      <c r="DV203" s="41"/>
      <c r="DW203" s="41"/>
      <c r="DX203" s="41"/>
      <c r="DY203" s="41"/>
      <c r="DZ203" s="41"/>
      <c r="EA203" s="41"/>
      <c r="EB203" s="41"/>
      <c r="EC203" s="41"/>
      <c r="ED203" s="41"/>
      <c r="EE203" s="41"/>
      <c r="EF203" s="41"/>
      <c r="EG203" s="41"/>
      <c r="EH203" s="41"/>
      <c r="EI203" s="41"/>
      <c r="EJ203" s="41"/>
      <c r="EK203" s="41"/>
      <c r="EL203" s="41"/>
      <c r="EM203" s="41"/>
      <c r="EN203" s="41"/>
      <c r="EO203" s="41"/>
      <c r="EP203" s="41"/>
      <c r="EQ203" s="41"/>
      <c r="ER203" s="41"/>
      <c r="ES203" s="41"/>
      <c r="ET203" s="41"/>
      <c r="EU203" s="41"/>
      <c r="EV203" s="41"/>
      <c r="EW203" s="41"/>
      <c r="EX203" s="41"/>
      <c r="EY203" s="41"/>
      <c r="EZ203" s="41"/>
      <c r="FA203" s="41"/>
      <c r="FB203" s="41"/>
      <c r="FC203" s="41"/>
      <c r="FD203" s="41"/>
      <c r="FE203" s="41"/>
      <c r="FF203" s="41"/>
      <c r="FG203" s="41"/>
      <c r="FH203" s="41"/>
      <c r="FI203" s="41"/>
      <c r="FJ203" s="41"/>
      <c r="FK203" s="41"/>
      <c r="FL203" s="41"/>
      <c r="FM203" s="41"/>
      <c r="FN203" s="41"/>
      <c r="FO203" s="41"/>
      <c r="FP203" s="41"/>
      <c r="FQ203" s="41"/>
      <c r="FR203" s="41"/>
      <c r="FS203" s="41"/>
      <c r="FT203" s="41"/>
      <c r="FU203" s="41"/>
      <c r="FV203" s="41"/>
      <c r="FW203" s="41"/>
      <c r="FX203" s="41"/>
      <c r="FY203" s="41"/>
      <c r="FZ203" s="41"/>
      <c r="GA203" s="41"/>
      <c r="GB203" s="41"/>
      <c r="GC203" s="41"/>
      <c r="GD203" s="41"/>
      <c r="GE203" s="41"/>
      <c r="GF203" s="41"/>
      <c r="GG203" s="41"/>
      <c r="GH203" s="41"/>
      <c r="GI203" s="41"/>
      <c r="GJ203" s="41"/>
      <c r="GK203" s="41"/>
      <c r="GL203" s="41"/>
      <c r="GM203" s="41"/>
      <c r="GN203" s="41"/>
      <c r="GO203" s="41"/>
      <c r="GP203" s="41"/>
      <c r="GQ203" s="41"/>
      <c r="GR203" s="41"/>
      <c r="GS203" s="41"/>
      <c r="GT203" s="41"/>
      <c r="GU203" s="41"/>
      <c r="GV203" s="41"/>
      <c r="GW203" s="41"/>
      <c r="GX203" s="41"/>
      <c r="GY203" s="41"/>
      <c r="GZ203" s="41"/>
      <c r="HA203" s="41"/>
      <c r="HB203" s="41"/>
      <c r="HC203" s="41"/>
      <c r="HD203" s="41"/>
      <c r="HE203" s="41"/>
      <c r="HF203" s="41"/>
      <c r="HG203" s="41"/>
      <c r="HH203" s="41"/>
      <c r="HI203" s="41"/>
      <c r="HJ203" s="41"/>
      <c r="HK203" s="41"/>
      <c r="HL203" s="41"/>
      <c r="HM203" s="41"/>
      <c r="HN203" s="41"/>
      <c r="HO203" s="41"/>
      <c r="HP203" s="41"/>
      <c r="HQ203" s="41"/>
      <c r="HR203" s="41"/>
      <c r="HS203" s="41"/>
      <c r="HT203" s="41"/>
      <c r="HU203" s="41"/>
      <c r="HV203" s="41"/>
      <c r="HW203" s="41"/>
      <c r="HX203" s="41"/>
      <c r="HY203" s="41"/>
      <c r="HZ203" s="41"/>
      <c r="IA203" s="41"/>
      <c r="IB203" s="41"/>
      <c r="IC203" s="41"/>
      <c r="ID203" s="41"/>
      <c r="IE203" s="41"/>
      <c r="IF203" s="41"/>
      <c r="IG203" s="41"/>
      <c r="IH203" s="41"/>
      <c r="II203" s="41"/>
      <c r="IJ203" s="41"/>
      <c r="IK203" s="41"/>
      <c r="IL203" s="41"/>
      <c r="IM203" s="41"/>
      <c r="IN203" s="41"/>
      <c r="IO203" s="41"/>
      <c r="IP203" s="41"/>
      <c r="IQ203" s="41"/>
      <c r="IR203" s="41"/>
      <c r="IS203" s="41"/>
      <c r="IT203" s="41"/>
      <c r="IU203" s="41"/>
    </row>
    <row r="206" spans="68:255" x14ac:dyDescent="0.2">
      <c r="BP206" s="41"/>
      <c r="BQ206" s="41"/>
      <c r="BR206" s="41"/>
      <c r="BS206" s="41"/>
      <c r="BU206" s="41"/>
      <c r="BV206" s="41"/>
      <c r="BW206" s="41"/>
      <c r="BX206" s="41"/>
      <c r="BY206" s="41"/>
      <c r="BZ206" s="41"/>
      <c r="CA206" s="41"/>
      <c r="CB206" s="41"/>
      <c r="CC206" s="41"/>
      <c r="CD206" s="41"/>
      <c r="CE206" s="41"/>
      <c r="CF206" s="41"/>
      <c r="CG206" s="41"/>
      <c r="CH206" s="41"/>
      <c r="CI206" s="41"/>
      <c r="CJ206" s="41"/>
      <c r="CK206" s="41"/>
      <c r="CL206" s="41"/>
      <c r="CM206" s="41"/>
      <c r="CN206" s="41"/>
      <c r="CO206" s="41"/>
      <c r="CP206" s="41"/>
      <c r="CQ206" s="41"/>
      <c r="CR206" s="41"/>
      <c r="CS206" s="41"/>
      <c r="CT206" s="41"/>
      <c r="CU206" s="41"/>
      <c r="CV206" s="41"/>
      <c r="CW206" s="41"/>
      <c r="CX206" s="41"/>
      <c r="CY206" s="41"/>
      <c r="CZ206" s="41"/>
      <c r="DA206" s="41"/>
      <c r="DB206" s="41"/>
      <c r="DC206" s="41"/>
      <c r="DD206" s="41"/>
      <c r="DE206" s="41"/>
      <c r="DF206" s="41"/>
      <c r="DG206" s="41"/>
      <c r="DH206" s="41"/>
      <c r="DI206" s="41"/>
      <c r="DJ206" s="41"/>
      <c r="DK206" s="41"/>
      <c r="DL206" s="41"/>
      <c r="DM206" s="41"/>
      <c r="DN206" s="41"/>
      <c r="DO206" s="41"/>
      <c r="DP206" s="41"/>
      <c r="DQ206" s="41"/>
      <c r="DR206" s="41"/>
      <c r="DS206" s="41"/>
      <c r="DT206" s="41"/>
      <c r="DU206" s="41"/>
      <c r="DV206" s="41"/>
      <c r="DW206" s="41"/>
      <c r="DX206" s="41"/>
      <c r="DY206" s="41"/>
      <c r="DZ206" s="41"/>
      <c r="EA206" s="41"/>
      <c r="EB206" s="41"/>
      <c r="EC206" s="41"/>
      <c r="ED206" s="41"/>
      <c r="EE206" s="41"/>
      <c r="EF206" s="41"/>
      <c r="EG206" s="41"/>
      <c r="EH206" s="41"/>
      <c r="EI206" s="41"/>
      <c r="EJ206" s="41"/>
      <c r="EK206" s="41"/>
      <c r="EL206" s="41"/>
      <c r="EM206" s="41"/>
      <c r="EN206" s="41"/>
      <c r="EO206" s="41"/>
      <c r="EP206" s="41"/>
      <c r="EQ206" s="41"/>
      <c r="ER206" s="41"/>
      <c r="ES206" s="41"/>
      <c r="ET206" s="41"/>
      <c r="EU206" s="41"/>
      <c r="EV206" s="41"/>
      <c r="EW206" s="41"/>
      <c r="EX206" s="41"/>
      <c r="EY206" s="41"/>
      <c r="EZ206" s="41"/>
      <c r="FA206" s="41"/>
      <c r="FB206" s="41"/>
      <c r="FC206" s="41"/>
      <c r="FD206" s="41"/>
      <c r="FE206" s="41"/>
      <c r="FF206" s="41"/>
      <c r="FG206" s="41"/>
      <c r="FH206" s="41"/>
      <c r="FI206" s="41"/>
      <c r="FJ206" s="41"/>
      <c r="FK206" s="41"/>
      <c r="FL206" s="41"/>
      <c r="FM206" s="41"/>
      <c r="FN206" s="41"/>
      <c r="FO206" s="41"/>
      <c r="FP206" s="41"/>
      <c r="FQ206" s="41"/>
      <c r="FR206" s="41"/>
      <c r="FS206" s="41"/>
      <c r="FT206" s="41"/>
      <c r="FU206" s="41"/>
      <c r="FV206" s="41"/>
      <c r="FW206" s="41"/>
      <c r="FX206" s="41"/>
      <c r="FY206" s="41"/>
      <c r="FZ206" s="41"/>
      <c r="GA206" s="41"/>
      <c r="GB206" s="41"/>
      <c r="GC206" s="41"/>
      <c r="GD206" s="41"/>
      <c r="GE206" s="41"/>
      <c r="GF206" s="41"/>
      <c r="GG206" s="41"/>
      <c r="GH206" s="41"/>
      <c r="GI206" s="41"/>
      <c r="GJ206" s="41"/>
      <c r="GK206" s="41"/>
      <c r="GL206" s="41"/>
      <c r="GM206" s="41"/>
      <c r="GN206" s="41"/>
      <c r="GO206" s="41"/>
      <c r="GP206" s="41"/>
      <c r="GQ206" s="41"/>
      <c r="GR206" s="41"/>
      <c r="GS206" s="41"/>
      <c r="GT206" s="41"/>
      <c r="GU206" s="41"/>
      <c r="GV206" s="41"/>
      <c r="GW206" s="41"/>
      <c r="GX206" s="41"/>
      <c r="GY206" s="41"/>
      <c r="GZ206" s="41"/>
      <c r="HA206" s="41"/>
      <c r="HB206" s="41"/>
      <c r="HC206" s="41"/>
      <c r="HD206" s="41"/>
      <c r="HE206" s="41"/>
      <c r="HF206" s="41"/>
      <c r="HG206" s="41"/>
      <c r="HH206" s="41"/>
      <c r="HI206" s="41"/>
      <c r="HJ206" s="41"/>
      <c r="HK206" s="41"/>
      <c r="HL206" s="41"/>
      <c r="HM206" s="41"/>
      <c r="HN206" s="41"/>
      <c r="HO206" s="41"/>
      <c r="HP206" s="41"/>
      <c r="HQ206" s="41"/>
      <c r="HR206" s="41"/>
      <c r="HS206" s="41"/>
      <c r="HT206" s="41"/>
      <c r="HU206" s="41"/>
      <c r="HV206" s="41"/>
      <c r="HW206" s="41"/>
      <c r="HX206" s="41"/>
      <c r="HY206" s="41"/>
      <c r="HZ206" s="41"/>
      <c r="IA206" s="41"/>
      <c r="IB206" s="41"/>
      <c r="IC206" s="41"/>
      <c r="ID206" s="41"/>
      <c r="IE206" s="41"/>
      <c r="IF206" s="41"/>
      <c r="IG206" s="41"/>
      <c r="IH206" s="41"/>
      <c r="II206" s="41"/>
      <c r="IJ206" s="41"/>
      <c r="IK206" s="41"/>
      <c r="IL206" s="41"/>
      <c r="IM206" s="41"/>
      <c r="IN206" s="41"/>
      <c r="IO206" s="41"/>
      <c r="IP206" s="41"/>
      <c r="IQ206" s="41"/>
      <c r="IR206" s="41"/>
      <c r="IS206" s="41"/>
      <c r="IT206" s="41"/>
      <c r="IU206" s="41"/>
    </row>
    <row r="208" spans="68:255" x14ac:dyDescent="0.2">
      <c r="BP208" s="41"/>
      <c r="BQ208" s="41"/>
      <c r="BR208" s="41"/>
      <c r="BS208" s="41"/>
      <c r="BU208" s="41"/>
      <c r="BV208" s="41"/>
      <c r="BW208" s="41"/>
      <c r="BX208" s="41"/>
      <c r="BY208" s="41"/>
      <c r="BZ208" s="41"/>
      <c r="CA208" s="41"/>
      <c r="CB208" s="41"/>
      <c r="CC208" s="41"/>
      <c r="CD208" s="41"/>
      <c r="CE208" s="41"/>
      <c r="CF208" s="41"/>
      <c r="CG208" s="41"/>
      <c r="CH208" s="41"/>
      <c r="CI208" s="41"/>
      <c r="CJ208" s="41"/>
      <c r="CK208" s="41"/>
      <c r="CL208" s="41"/>
      <c r="CM208" s="41"/>
      <c r="CN208" s="41"/>
      <c r="CO208" s="41"/>
      <c r="CP208" s="41"/>
      <c r="CQ208" s="41"/>
      <c r="CR208" s="41"/>
      <c r="CS208" s="41"/>
      <c r="CT208" s="41"/>
      <c r="CU208" s="41"/>
      <c r="CV208" s="41"/>
      <c r="CW208" s="41"/>
      <c r="CX208" s="41"/>
      <c r="CY208" s="41"/>
      <c r="CZ208" s="41"/>
      <c r="DA208" s="41"/>
      <c r="DB208" s="41"/>
      <c r="DC208" s="41"/>
      <c r="DD208" s="41"/>
      <c r="DE208" s="41"/>
      <c r="DF208" s="41"/>
      <c r="DG208" s="41"/>
      <c r="DH208" s="41"/>
      <c r="DI208" s="41"/>
      <c r="DJ208" s="41"/>
      <c r="DK208" s="41"/>
      <c r="DL208" s="41"/>
      <c r="DM208" s="41"/>
      <c r="DN208" s="41"/>
      <c r="DO208" s="41"/>
      <c r="DP208" s="41"/>
      <c r="DQ208" s="41"/>
      <c r="DR208" s="41"/>
      <c r="DS208" s="41"/>
      <c r="DT208" s="41"/>
      <c r="DU208" s="41"/>
      <c r="DV208" s="41"/>
      <c r="DW208" s="41"/>
      <c r="DX208" s="41"/>
      <c r="DY208" s="41"/>
      <c r="DZ208" s="41"/>
      <c r="EA208" s="41"/>
      <c r="EB208" s="41"/>
      <c r="EC208" s="41"/>
      <c r="ED208" s="41"/>
      <c r="EE208" s="41"/>
      <c r="EF208" s="41"/>
      <c r="EG208" s="41"/>
      <c r="EH208" s="41"/>
      <c r="EI208" s="41"/>
      <c r="EJ208" s="41"/>
      <c r="EK208" s="41"/>
      <c r="EL208" s="41"/>
      <c r="EM208" s="41"/>
      <c r="EN208" s="41"/>
      <c r="EO208" s="41"/>
      <c r="EP208" s="41"/>
      <c r="EQ208" s="41"/>
      <c r="ER208" s="41"/>
      <c r="ES208" s="41"/>
      <c r="ET208" s="41"/>
      <c r="EU208" s="41"/>
      <c r="EV208" s="41"/>
      <c r="EW208" s="41"/>
      <c r="EX208" s="41"/>
      <c r="EY208" s="41"/>
      <c r="EZ208" s="41"/>
      <c r="FA208" s="41"/>
      <c r="FB208" s="41"/>
      <c r="FC208" s="41"/>
      <c r="FD208" s="41"/>
      <c r="FE208" s="41"/>
      <c r="FF208" s="41"/>
      <c r="FG208" s="41"/>
      <c r="FH208" s="41"/>
      <c r="FI208" s="41"/>
      <c r="FJ208" s="41"/>
      <c r="FK208" s="41"/>
      <c r="FL208" s="41"/>
      <c r="FM208" s="41"/>
      <c r="FN208" s="41"/>
      <c r="FO208" s="41"/>
      <c r="FP208" s="41"/>
      <c r="FQ208" s="41"/>
      <c r="FR208" s="41"/>
      <c r="FS208" s="41"/>
      <c r="FT208" s="41"/>
      <c r="FU208" s="41"/>
      <c r="FV208" s="41"/>
      <c r="FW208" s="41"/>
      <c r="FX208" s="41"/>
      <c r="FY208" s="41"/>
      <c r="FZ208" s="41"/>
      <c r="GA208" s="41"/>
      <c r="GB208" s="41"/>
      <c r="GC208" s="41"/>
      <c r="GD208" s="41"/>
      <c r="GE208" s="41"/>
      <c r="GF208" s="41"/>
      <c r="GG208" s="41"/>
      <c r="GH208" s="41"/>
      <c r="GI208" s="41"/>
      <c r="GJ208" s="41"/>
      <c r="GK208" s="41"/>
      <c r="GL208" s="41"/>
      <c r="GM208" s="41"/>
      <c r="GN208" s="41"/>
      <c r="GO208" s="41"/>
      <c r="GP208" s="41"/>
      <c r="GQ208" s="41"/>
      <c r="GR208" s="41"/>
      <c r="GS208" s="41"/>
      <c r="GT208" s="41"/>
      <c r="GU208" s="41"/>
      <c r="GV208" s="41"/>
      <c r="GW208" s="41"/>
      <c r="GX208" s="41"/>
      <c r="GY208" s="41"/>
      <c r="GZ208" s="41"/>
      <c r="HA208" s="41"/>
      <c r="HB208" s="41"/>
      <c r="HC208" s="41"/>
      <c r="HD208" s="41"/>
      <c r="HE208" s="41"/>
      <c r="HF208" s="41"/>
      <c r="HG208" s="41"/>
      <c r="HH208" s="41"/>
      <c r="HI208" s="41"/>
      <c r="HJ208" s="41"/>
      <c r="HK208" s="41"/>
      <c r="HL208" s="41"/>
      <c r="HM208" s="41"/>
      <c r="HN208" s="41"/>
      <c r="HO208" s="41"/>
      <c r="HP208" s="41"/>
      <c r="HQ208" s="41"/>
      <c r="HR208" s="41"/>
      <c r="HS208" s="41"/>
      <c r="HT208" s="41"/>
      <c r="HU208" s="41"/>
      <c r="HV208" s="41"/>
      <c r="HW208" s="41"/>
      <c r="HX208" s="41"/>
      <c r="HY208" s="41"/>
      <c r="HZ208" s="41"/>
      <c r="IA208" s="41"/>
      <c r="IB208" s="41"/>
      <c r="IC208" s="41"/>
      <c r="ID208" s="41"/>
      <c r="IE208" s="41"/>
      <c r="IF208" s="41"/>
      <c r="IG208" s="41"/>
      <c r="IH208" s="41"/>
      <c r="II208" s="41"/>
      <c r="IJ208" s="41"/>
      <c r="IK208" s="41"/>
      <c r="IL208" s="41"/>
      <c r="IM208" s="41"/>
      <c r="IN208" s="41"/>
      <c r="IO208" s="41"/>
      <c r="IP208" s="41"/>
      <c r="IQ208" s="41"/>
      <c r="IR208" s="41"/>
      <c r="IS208" s="41"/>
      <c r="IT208" s="41"/>
      <c r="IU208" s="41"/>
    </row>
    <row r="210" spans="68:255" x14ac:dyDescent="0.2">
      <c r="BP210" s="41"/>
      <c r="BQ210" s="41"/>
      <c r="BR210" s="41"/>
      <c r="BS210" s="41"/>
      <c r="BU210" s="41"/>
      <c r="BV210" s="41"/>
      <c r="BW210" s="41"/>
      <c r="BX210" s="41"/>
      <c r="BY210" s="41"/>
      <c r="BZ210" s="41"/>
      <c r="CA210" s="41"/>
      <c r="CB210" s="41"/>
      <c r="CC210" s="41"/>
      <c r="CD210" s="41"/>
      <c r="CE210" s="41"/>
      <c r="CF210" s="41"/>
      <c r="CG210" s="41"/>
      <c r="CH210" s="41"/>
      <c r="CI210" s="41"/>
      <c r="CJ210" s="41"/>
      <c r="CK210" s="41"/>
      <c r="CL210" s="41"/>
      <c r="CM210" s="41"/>
      <c r="CN210" s="41"/>
      <c r="CO210" s="41"/>
      <c r="CP210" s="41"/>
      <c r="CQ210" s="41"/>
      <c r="CR210" s="41"/>
      <c r="CS210" s="41"/>
      <c r="CT210" s="41"/>
      <c r="CU210" s="41"/>
      <c r="CV210" s="41"/>
      <c r="CW210" s="41"/>
      <c r="CX210" s="41"/>
      <c r="CY210" s="41"/>
      <c r="CZ210" s="41"/>
      <c r="DA210" s="41"/>
      <c r="DB210" s="41"/>
      <c r="DC210" s="41"/>
      <c r="DD210" s="41"/>
      <c r="DE210" s="41"/>
      <c r="DF210" s="41"/>
      <c r="DG210" s="41"/>
      <c r="DH210" s="41"/>
      <c r="DI210" s="41"/>
      <c r="DJ210" s="41"/>
      <c r="DK210" s="41"/>
      <c r="DL210" s="41"/>
      <c r="DM210" s="41"/>
      <c r="DN210" s="41"/>
      <c r="DO210" s="41"/>
      <c r="DP210" s="41"/>
      <c r="DQ210" s="41"/>
      <c r="DR210" s="41"/>
      <c r="DS210" s="41"/>
      <c r="DT210" s="41"/>
      <c r="DU210" s="41"/>
      <c r="DV210" s="41"/>
      <c r="DW210" s="41"/>
      <c r="DX210" s="41"/>
      <c r="DY210" s="41"/>
      <c r="DZ210" s="41"/>
      <c r="EA210" s="41"/>
      <c r="EB210" s="41"/>
      <c r="EC210" s="41"/>
      <c r="ED210" s="41"/>
      <c r="EE210" s="41"/>
      <c r="EF210" s="41"/>
      <c r="EG210" s="41"/>
      <c r="EH210" s="41"/>
      <c r="EI210" s="41"/>
      <c r="EJ210" s="41"/>
      <c r="EK210" s="41"/>
      <c r="EL210" s="41"/>
      <c r="EM210" s="41"/>
      <c r="EN210" s="41"/>
      <c r="EO210" s="41"/>
      <c r="EP210" s="41"/>
      <c r="EQ210" s="41"/>
      <c r="ER210" s="41"/>
      <c r="ES210" s="41"/>
      <c r="ET210" s="41"/>
      <c r="EU210" s="41"/>
      <c r="EV210" s="41"/>
      <c r="EW210" s="41"/>
      <c r="EX210" s="41"/>
      <c r="EY210" s="41"/>
      <c r="EZ210" s="41"/>
      <c r="FA210" s="41"/>
      <c r="FB210" s="41"/>
      <c r="FC210" s="41"/>
      <c r="FD210" s="41"/>
      <c r="FE210" s="41"/>
      <c r="FF210" s="41"/>
      <c r="FG210" s="41"/>
      <c r="FH210" s="41"/>
      <c r="FI210" s="41"/>
      <c r="FJ210" s="41"/>
      <c r="FK210" s="41"/>
      <c r="FL210" s="41"/>
      <c r="FM210" s="41"/>
      <c r="FN210" s="41"/>
      <c r="FO210" s="41"/>
      <c r="FP210" s="41"/>
      <c r="FQ210" s="41"/>
      <c r="FR210" s="41"/>
      <c r="FS210" s="41"/>
      <c r="FT210" s="41"/>
      <c r="FU210" s="41"/>
      <c r="FV210" s="41"/>
      <c r="FW210" s="41"/>
      <c r="FX210" s="41"/>
      <c r="FY210" s="41"/>
      <c r="FZ210" s="41"/>
      <c r="GA210" s="41"/>
      <c r="GB210" s="41"/>
      <c r="GC210" s="41"/>
      <c r="GD210" s="41"/>
      <c r="GE210" s="41"/>
      <c r="GF210" s="41"/>
      <c r="GG210" s="41"/>
      <c r="GH210" s="41"/>
      <c r="GI210" s="41"/>
      <c r="GJ210" s="41"/>
      <c r="GK210" s="41"/>
      <c r="GL210" s="41"/>
      <c r="GM210" s="41"/>
      <c r="GN210" s="41"/>
      <c r="GO210" s="41"/>
      <c r="GP210" s="41"/>
      <c r="GQ210" s="41"/>
      <c r="GR210" s="41"/>
      <c r="GS210" s="41"/>
      <c r="GT210" s="41"/>
      <c r="GU210" s="41"/>
      <c r="GV210" s="41"/>
      <c r="GW210" s="41"/>
      <c r="GX210" s="41"/>
      <c r="GY210" s="41"/>
      <c r="GZ210" s="41"/>
      <c r="HA210" s="41"/>
      <c r="HB210" s="41"/>
      <c r="HC210" s="41"/>
      <c r="HD210" s="41"/>
      <c r="HE210" s="41"/>
      <c r="HF210" s="41"/>
      <c r="HG210" s="41"/>
      <c r="HH210" s="41"/>
      <c r="HI210" s="41"/>
      <c r="HJ210" s="41"/>
      <c r="HK210" s="41"/>
      <c r="HL210" s="41"/>
      <c r="HM210" s="41"/>
      <c r="HN210" s="41"/>
      <c r="HO210" s="41"/>
      <c r="HP210" s="41"/>
      <c r="HQ210" s="41"/>
      <c r="HR210" s="41"/>
      <c r="HS210" s="41"/>
      <c r="HT210" s="41"/>
      <c r="HU210" s="41"/>
      <c r="HV210" s="41"/>
      <c r="HW210" s="41"/>
      <c r="HX210" s="41"/>
      <c r="HY210" s="41"/>
      <c r="HZ210" s="41"/>
      <c r="IA210" s="41"/>
      <c r="IB210" s="41"/>
      <c r="IC210" s="41"/>
      <c r="ID210" s="41"/>
      <c r="IE210" s="41"/>
      <c r="IF210" s="41"/>
      <c r="IG210" s="41"/>
      <c r="IH210" s="41"/>
      <c r="II210" s="41"/>
      <c r="IJ210" s="41"/>
      <c r="IK210" s="41"/>
      <c r="IL210" s="41"/>
      <c r="IM210" s="41"/>
      <c r="IN210" s="41"/>
      <c r="IO210" s="41"/>
      <c r="IP210" s="41"/>
      <c r="IQ210" s="41"/>
      <c r="IR210" s="41"/>
      <c r="IS210" s="41"/>
      <c r="IT210" s="41"/>
      <c r="IU210" s="41"/>
    </row>
    <row r="212" spans="68:255" x14ac:dyDescent="0.2">
      <c r="BP212" s="41"/>
      <c r="BQ212" s="41"/>
      <c r="BR212" s="41"/>
      <c r="BS212" s="41"/>
      <c r="BU212" s="41"/>
      <c r="BV212" s="41"/>
      <c r="BW212" s="41"/>
      <c r="BX212" s="41"/>
      <c r="BY212" s="41"/>
      <c r="BZ212" s="41"/>
      <c r="CA212" s="41"/>
      <c r="CB212" s="41"/>
      <c r="CC212" s="41"/>
      <c r="CD212" s="41"/>
      <c r="CE212" s="41"/>
      <c r="CF212" s="41"/>
      <c r="CG212" s="41"/>
      <c r="CH212" s="41"/>
      <c r="CI212" s="41"/>
      <c r="CJ212" s="41"/>
      <c r="CK212" s="41"/>
      <c r="CL212" s="41"/>
      <c r="CM212" s="41"/>
      <c r="CN212" s="41"/>
      <c r="CO212" s="41"/>
      <c r="CP212" s="41"/>
      <c r="CQ212" s="41"/>
      <c r="CR212" s="41"/>
      <c r="CS212" s="41"/>
      <c r="CT212" s="41"/>
      <c r="CU212" s="41"/>
      <c r="CV212" s="41"/>
      <c r="CW212" s="41"/>
      <c r="CX212" s="41"/>
      <c r="CY212" s="41"/>
      <c r="CZ212" s="41"/>
      <c r="DA212" s="41"/>
      <c r="DB212" s="41"/>
      <c r="DC212" s="41"/>
      <c r="DD212" s="41"/>
      <c r="DE212" s="41"/>
      <c r="DF212" s="41"/>
      <c r="DG212" s="41"/>
      <c r="DH212" s="41"/>
      <c r="DI212" s="41"/>
      <c r="DJ212" s="41"/>
      <c r="DK212" s="41"/>
      <c r="DL212" s="41"/>
      <c r="DM212" s="41"/>
      <c r="DN212" s="41"/>
      <c r="DO212" s="41"/>
      <c r="DP212" s="41"/>
      <c r="DQ212" s="41"/>
      <c r="DR212" s="41"/>
      <c r="DS212" s="41"/>
      <c r="DT212" s="41"/>
      <c r="DU212" s="41"/>
      <c r="DV212" s="41"/>
      <c r="DW212" s="41"/>
      <c r="DX212" s="41"/>
      <c r="DY212" s="41"/>
      <c r="DZ212" s="41"/>
      <c r="EA212" s="41"/>
      <c r="EB212" s="41"/>
      <c r="EC212" s="41"/>
      <c r="ED212" s="41"/>
      <c r="EE212" s="41"/>
      <c r="EF212" s="41"/>
      <c r="EG212" s="41"/>
      <c r="EH212" s="41"/>
      <c r="EI212" s="41"/>
      <c r="EJ212" s="41"/>
      <c r="EK212" s="41"/>
      <c r="EL212" s="41"/>
      <c r="EM212" s="41"/>
      <c r="EN212" s="41"/>
      <c r="EO212" s="41"/>
      <c r="EP212" s="41"/>
      <c r="EQ212" s="41"/>
      <c r="ER212" s="41"/>
      <c r="ES212" s="41"/>
      <c r="ET212" s="41"/>
      <c r="EU212" s="41"/>
      <c r="EV212" s="41"/>
      <c r="EW212" s="41"/>
      <c r="EX212" s="41"/>
      <c r="EY212" s="41"/>
      <c r="EZ212" s="41"/>
      <c r="FA212" s="41"/>
      <c r="FB212" s="41"/>
      <c r="FC212" s="41"/>
      <c r="FD212" s="41"/>
      <c r="FE212" s="41"/>
      <c r="FF212" s="41"/>
      <c r="FG212" s="41"/>
      <c r="FH212" s="41"/>
      <c r="FI212" s="41"/>
      <c r="FJ212" s="41"/>
      <c r="FK212" s="41"/>
      <c r="FL212" s="41"/>
      <c r="FM212" s="41"/>
      <c r="FN212" s="41"/>
      <c r="FO212" s="41"/>
      <c r="FP212" s="41"/>
      <c r="FQ212" s="41"/>
      <c r="FR212" s="41"/>
      <c r="FS212" s="41"/>
      <c r="FT212" s="41"/>
      <c r="FU212" s="41"/>
      <c r="FV212" s="41"/>
      <c r="FW212" s="41"/>
      <c r="FX212" s="41"/>
      <c r="FY212" s="41"/>
      <c r="FZ212" s="41"/>
      <c r="GA212" s="41"/>
      <c r="GB212" s="41"/>
      <c r="GC212" s="41"/>
      <c r="GD212" s="41"/>
      <c r="GE212" s="41"/>
      <c r="GF212" s="41"/>
      <c r="GG212" s="41"/>
      <c r="GH212" s="41"/>
      <c r="GI212" s="41"/>
      <c r="GJ212" s="41"/>
      <c r="GK212" s="41"/>
      <c r="GL212" s="41"/>
      <c r="GM212" s="41"/>
      <c r="GN212" s="41"/>
      <c r="GO212" s="41"/>
      <c r="GP212" s="41"/>
      <c r="GQ212" s="41"/>
      <c r="GR212" s="41"/>
      <c r="GS212" s="41"/>
      <c r="GT212" s="41"/>
      <c r="GU212" s="41"/>
      <c r="GV212" s="41"/>
      <c r="GW212" s="41"/>
      <c r="GX212" s="41"/>
      <c r="GY212" s="41"/>
      <c r="GZ212" s="41"/>
      <c r="HA212" s="41"/>
      <c r="HB212" s="41"/>
      <c r="HC212" s="41"/>
      <c r="HD212" s="41"/>
      <c r="HE212" s="41"/>
      <c r="HF212" s="41"/>
      <c r="HG212" s="41"/>
      <c r="HH212" s="41"/>
      <c r="HI212" s="41"/>
      <c r="HJ212" s="41"/>
      <c r="HK212" s="41"/>
      <c r="HL212" s="41"/>
      <c r="HM212" s="41"/>
      <c r="HN212" s="41"/>
      <c r="HO212" s="41"/>
      <c r="HP212" s="41"/>
      <c r="HQ212" s="41"/>
      <c r="HR212" s="41"/>
      <c r="HS212" s="41"/>
      <c r="HT212" s="41"/>
      <c r="HU212" s="41"/>
      <c r="HV212" s="41"/>
      <c r="HW212" s="41"/>
      <c r="HX212" s="41"/>
      <c r="HY212" s="41"/>
      <c r="HZ212" s="41"/>
      <c r="IA212" s="41"/>
      <c r="IB212" s="41"/>
      <c r="IC212" s="41"/>
      <c r="ID212" s="41"/>
      <c r="IE212" s="41"/>
      <c r="IF212" s="41"/>
      <c r="IG212" s="41"/>
      <c r="IH212" s="41"/>
      <c r="II212" s="41"/>
      <c r="IJ212" s="41"/>
      <c r="IK212" s="41"/>
      <c r="IL212" s="41"/>
      <c r="IM212" s="41"/>
      <c r="IN212" s="41"/>
      <c r="IO212" s="41"/>
      <c r="IP212" s="41"/>
      <c r="IQ212" s="41"/>
      <c r="IR212" s="41"/>
      <c r="IS212" s="41"/>
      <c r="IT212" s="41"/>
      <c r="IU212" s="41"/>
    </row>
    <row r="214" spans="68:255" x14ac:dyDescent="0.2">
      <c r="BP214" s="41"/>
      <c r="BQ214" s="41"/>
      <c r="BR214" s="41"/>
      <c r="BS214" s="41"/>
      <c r="BU214" s="41"/>
      <c r="BV214" s="41"/>
      <c r="BW214" s="41"/>
      <c r="BX214" s="41"/>
      <c r="BY214" s="41"/>
      <c r="BZ214" s="41"/>
      <c r="CA214" s="41"/>
      <c r="CB214" s="41"/>
      <c r="CC214" s="41"/>
      <c r="CD214" s="41"/>
      <c r="CE214" s="41"/>
      <c r="CF214" s="41"/>
      <c r="CG214" s="41"/>
      <c r="CH214" s="41"/>
      <c r="CI214" s="41"/>
      <c r="CJ214" s="41"/>
      <c r="CK214" s="41"/>
      <c r="CL214" s="41"/>
      <c r="CM214" s="41"/>
      <c r="CN214" s="41"/>
      <c r="CO214" s="41"/>
      <c r="CP214" s="41"/>
      <c r="CQ214" s="41"/>
      <c r="CR214" s="41"/>
      <c r="CS214" s="41"/>
      <c r="CT214" s="41"/>
      <c r="CU214" s="41"/>
      <c r="CV214" s="41"/>
      <c r="CW214" s="41"/>
      <c r="CX214" s="41"/>
      <c r="CY214" s="41"/>
      <c r="CZ214" s="41"/>
      <c r="DA214" s="41"/>
      <c r="DB214" s="41"/>
      <c r="DC214" s="41"/>
      <c r="DD214" s="41"/>
      <c r="DE214" s="41"/>
      <c r="DF214" s="41"/>
      <c r="DG214" s="41"/>
      <c r="DH214" s="41"/>
      <c r="DI214" s="41"/>
      <c r="DJ214" s="41"/>
      <c r="DK214" s="41"/>
      <c r="DL214" s="41"/>
      <c r="DM214" s="41"/>
      <c r="DN214" s="41"/>
      <c r="DO214" s="41"/>
      <c r="DP214" s="41"/>
      <c r="DQ214" s="41"/>
      <c r="DR214" s="41"/>
      <c r="DS214" s="41"/>
      <c r="DT214" s="41"/>
      <c r="DU214" s="41"/>
      <c r="DV214" s="41"/>
      <c r="DW214" s="41"/>
      <c r="DX214" s="41"/>
      <c r="DY214" s="41"/>
      <c r="DZ214" s="41"/>
      <c r="EA214" s="41"/>
      <c r="EB214" s="41"/>
      <c r="EC214" s="41"/>
      <c r="ED214" s="41"/>
      <c r="EE214" s="41"/>
      <c r="EF214" s="41"/>
      <c r="EG214" s="41"/>
      <c r="EH214" s="41"/>
      <c r="EI214" s="41"/>
      <c r="EJ214" s="41"/>
      <c r="EK214" s="41"/>
      <c r="EL214" s="41"/>
      <c r="EM214" s="41"/>
      <c r="EN214" s="41"/>
      <c r="EO214" s="41"/>
      <c r="EP214" s="41"/>
      <c r="EQ214" s="41"/>
      <c r="ER214" s="41"/>
      <c r="ES214" s="41"/>
      <c r="ET214" s="41"/>
      <c r="EU214" s="41"/>
      <c r="EV214" s="41"/>
      <c r="EW214" s="41"/>
      <c r="EX214" s="41"/>
      <c r="EY214" s="41"/>
      <c r="EZ214" s="41"/>
      <c r="FA214" s="41"/>
      <c r="FB214" s="41"/>
      <c r="FC214" s="41"/>
      <c r="FD214" s="41"/>
      <c r="FE214" s="41"/>
      <c r="FF214" s="41"/>
      <c r="FG214" s="41"/>
      <c r="FH214" s="41"/>
      <c r="FI214" s="41"/>
      <c r="FJ214" s="41"/>
      <c r="FK214" s="41"/>
      <c r="FL214" s="41"/>
      <c r="FM214" s="41"/>
      <c r="FN214" s="41"/>
      <c r="FO214" s="41"/>
      <c r="FP214" s="41"/>
      <c r="FQ214" s="41"/>
      <c r="FR214" s="41"/>
      <c r="FS214" s="41"/>
      <c r="FT214" s="41"/>
      <c r="FU214" s="41"/>
      <c r="FV214" s="41"/>
      <c r="FW214" s="41"/>
      <c r="FX214" s="41"/>
      <c r="FY214" s="41"/>
      <c r="FZ214" s="41"/>
      <c r="GA214" s="41"/>
      <c r="GB214" s="41"/>
      <c r="GC214" s="41"/>
      <c r="GD214" s="41"/>
      <c r="GE214" s="41"/>
      <c r="GF214" s="41"/>
      <c r="GG214" s="41"/>
      <c r="GH214" s="41"/>
      <c r="GI214" s="41"/>
      <c r="GJ214" s="41"/>
      <c r="GK214" s="41"/>
      <c r="GL214" s="41"/>
      <c r="GM214" s="41"/>
      <c r="GN214" s="41"/>
      <c r="GO214" s="41"/>
      <c r="GP214" s="41"/>
      <c r="GQ214" s="41"/>
      <c r="GR214" s="41"/>
      <c r="GS214" s="41"/>
      <c r="GT214" s="41"/>
      <c r="GU214" s="41"/>
      <c r="GV214" s="41"/>
      <c r="GW214" s="41"/>
      <c r="GX214" s="41"/>
      <c r="GY214" s="41"/>
      <c r="GZ214" s="41"/>
      <c r="HA214" s="41"/>
      <c r="HB214" s="41"/>
      <c r="HC214" s="41"/>
      <c r="HD214" s="41"/>
      <c r="HE214" s="41"/>
      <c r="HF214" s="41"/>
      <c r="HG214" s="41"/>
      <c r="HH214" s="41"/>
      <c r="HI214" s="41"/>
      <c r="HJ214" s="41"/>
      <c r="HK214" s="41"/>
      <c r="HL214" s="41"/>
      <c r="HM214" s="41"/>
      <c r="HN214" s="41"/>
      <c r="HO214" s="41"/>
      <c r="HP214" s="41"/>
      <c r="HQ214" s="41"/>
      <c r="HR214" s="41"/>
      <c r="HS214" s="41"/>
      <c r="HT214" s="41"/>
      <c r="HU214" s="41"/>
      <c r="HV214" s="41"/>
      <c r="HW214" s="41"/>
      <c r="HX214" s="41"/>
      <c r="HY214" s="41"/>
      <c r="HZ214" s="41"/>
      <c r="IA214" s="41"/>
      <c r="IB214" s="41"/>
      <c r="IC214" s="41"/>
      <c r="ID214" s="41"/>
      <c r="IE214" s="41"/>
      <c r="IF214" s="41"/>
      <c r="IG214" s="41"/>
      <c r="IH214" s="41"/>
      <c r="II214" s="41"/>
      <c r="IJ214" s="41"/>
      <c r="IK214" s="41"/>
      <c r="IL214" s="41"/>
      <c r="IM214" s="41"/>
      <c r="IN214" s="41"/>
      <c r="IO214" s="41"/>
      <c r="IP214" s="41"/>
      <c r="IQ214" s="41"/>
      <c r="IR214" s="41"/>
      <c r="IS214" s="41"/>
      <c r="IT214" s="41"/>
      <c r="IU214" s="41"/>
    </row>
    <row r="216" spans="68:255" x14ac:dyDescent="0.2">
      <c r="BP216" s="41"/>
      <c r="BQ216" s="41"/>
      <c r="BR216" s="41"/>
      <c r="BS216" s="41"/>
      <c r="BU216" s="41"/>
      <c r="BV216" s="41"/>
      <c r="BW216" s="41"/>
      <c r="BX216" s="41"/>
      <c r="BY216" s="41"/>
      <c r="BZ216" s="41"/>
      <c r="CA216" s="41"/>
      <c r="CB216" s="41"/>
      <c r="CC216" s="41"/>
      <c r="CD216" s="41"/>
      <c r="CE216" s="41"/>
      <c r="CF216" s="41"/>
      <c r="CG216" s="41"/>
      <c r="CH216" s="41"/>
      <c r="CI216" s="41"/>
      <c r="CJ216" s="41"/>
      <c r="CK216" s="41"/>
      <c r="CL216" s="41"/>
      <c r="CM216" s="41"/>
      <c r="CN216" s="41"/>
      <c r="CO216" s="41"/>
      <c r="CP216" s="41"/>
      <c r="CQ216" s="41"/>
      <c r="CR216" s="41"/>
      <c r="CS216" s="41"/>
      <c r="CT216" s="41"/>
      <c r="CU216" s="41"/>
      <c r="CV216" s="41"/>
      <c r="CW216" s="41"/>
      <c r="CX216" s="41"/>
      <c r="CY216" s="41"/>
      <c r="CZ216" s="41"/>
      <c r="DA216" s="41"/>
      <c r="DB216" s="41"/>
      <c r="DC216" s="41"/>
      <c r="DD216" s="41"/>
      <c r="DE216" s="41"/>
      <c r="DF216" s="41"/>
      <c r="DG216" s="41"/>
      <c r="DH216" s="41"/>
      <c r="DI216" s="41"/>
      <c r="DJ216" s="41"/>
      <c r="DK216" s="41"/>
      <c r="DL216" s="41"/>
      <c r="DM216" s="41"/>
      <c r="DN216" s="41"/>
      <c r="DO216" s="41"/>
      <c r="DP216" s="41"/>
      <c r="DQ216" s="41"/>
      <c r="DR216" s="41"/>
      <c r="DS216" s="41"/>
      <c r="DT216" s="41"/>
      <c r="DU216" s="41"/>
      <c r="DV216" s="41"/>
      <c r="DW216" s="41"/>
      <c r="DX216" s="41"/>
      <c r="DY216" s="41"/>
      <c r="DZ216" s="41"/>
      <c r="EA216" s="41"/>
      <c r="EB216" s="41"/>
      <c r="EC216" s="41"/>
      <c r="ED216" s="41"/>
      <c r="EE216" s="41"/>
      <c r="EF216" s="41"/>
      <c r="EG216" s="41"/>
      <c r="EH216" s="41"/>
      <c r="EI216" s="41"/>
      <c r="EJ216" s="41"/>
      <c r="EK216" s="41"/>
      <c r="EL216" s="41"/>
      <c r="EM216" s="41"/>
      <c r="EN216" s="41"/>
      <c r="EO216" s="41"/>
      <c r="EP216" s="41"/>
      <c r="EQ216" s="41"/>
      <c r="ER216" s="41"/>
      <c r="ES216" s="41"/>
      <c r="ET216" s="41"/>
      <c r="EU216" s="41"/>
      <c r="EV216" s="41"/>
      <c r="EW216" s="41"/>
      <c r="EX216" s="41"/>
      <c r="EY216" s="41"/>
      <c r="EZ216" s="41"/>
      <c r="FA216" s="41"/>
      <c r="FB216" s="41"/>
      <c r="FC216" s="41"/>
      <c r="FD216" s="41"/>
      <c r="FE216" s="41"/>
      <c r="FF216" s="41"/>
      <c r="FG216" s="41"/>
      <c r="FH216" s="41"/>
      <c r="FI216" s="41"/>
      <c r="FJ216" s="41"/>
      <c r="FK216" s="41"/>
      <c r="FL216" s="41"/>
      <c r="FM216" s="41"/>
      <c r="FN216" s="41"/>
      <c r="FO216" s="41"/>
      <c r="FP216" s="41"/>
      <c r="FQ216" s="41"/>
      <c r="FR216" s="41"/>
      <c r="FS216" s="41"/>
      <c r="FT216" s="41"/>
      <c r="FU216" s="41"/>
      <c r="FV216" s="41"/>
      <c r="FW216" s="41"/>
      <c r="FX216" s="41"/>
      <c r="FY216" s="41"/>
      <c r="FZ216" s="41"/>
      <c r="GA216" s="41"/>
      <c r="GB216" s="41"/>
      <c r="GC216" s="41"/>
      <c r="GD216" s="41"/>
      <c r="GE216" s="41"/>
      <c r="GF216" s="41"/>
      <c r="GG216" s="41"/>
      <c r="GH216" s="41"/>
      <c r="GI216" s="41"/>
      <c r="GJ216" s="41"/>
      <c r="GK216" s="41"/>
      <c r="GL216" s="41"/>
      <c r="GM216" s="41"/>
      <c r="GN216" s="41"/>
      <c r="GO216" s="41"/>
      <c r="GP216" s="41"/>
      <c r="GQ216" s="41"/>
      <c r="GR216" s="41"/>
      <c r="GS216" s="41"/>
      <c r="GT216" s="41"/>
      <c r="GU216" s="41"/>
      <c r="GV216" s="41"/>
      <c r="GW216" s="41"/>
      <c r="GX216" s="41"/>
      <c r="GY216" s="41"/>
      <c r="GZ216" s="41"/>
      <c r="HA216" s="41"/>
      <c r="HB216" s="41"/>
      <c r="HC216" s="41"/>
      <c r="HD216" s="41"/>
      <c r="HE216" s="41"/>
      <c r="HF216" s="41"/>
      <c r="HG216" s="41"/>
      <c r="HH216" s="41"/>
      <c r="HI216" s="41"/>
      <c r="HJ216" s="41"/>
      <c r="HK216" s="41"/>
      <c r="HL216" s="41"/>
      <c r="HM216" s="41"/>
      <c r="HN216" s="41"/>
      <c r="HO216" s="41"/>
      <c r="HP216" s="41"/>
      <c r="HQ216" s="41"/>
      <c r="HR216" s="41"/>
      <c r="HS216" s="41"/>
      <c r="HT216" s="41"/>
      <c r="HU216" s="41"/>
      <c r="HV216" s="41"/>
      <c r="HW216" s="41"/>
      <c r="HX216" s="41"/>
      <c r="HY216" s="41"/>
      <c r="HZ216" s="41"/>
      <c r="IA216" s="41"/>
      <c r="IB216" s="41"/>
      <c r="IC216" s="41"/>
      <c r="ID216" s="41"/>
      <c r="IE216" s="41"/>
      <c r="IF216" s="41"/>
      <c r="IG216" s="41"/>
      <c r="IH216" s="41"/>
      <c r="II216" s="41"/>
      <c r="IJ216" s="41"/>
      <c r="IK216" s="41"/>
      <c r="IL216" s="41"/>
      <c r="IM216" s="41"/>
      <c r="IN216" s="41"/>
      <c r="IO216" s="41"/>
      <c r="IP216" s="41"/>
      <c r="IQ216" s="41"/>
      <c r="IR216" s="41"/>
      <c r="IS216" s="41"/>
      <c r="IT216" s="41"/>
      <c r="IU216" s="41"/>
    </row>
    <row r="218" spans="68:255" x14ac:dyDescent="0.2">
      <c r="BP218" s="41"/>
      <c r="BQ218" s="41"/>
      <c r="BR218" s="41"/>
      <c r="BS218" s="41"/>
      <c r="BU218" s="41"/>
      <c r="BV218" s="41"/>
      <c r="BW218" s="41"/>
      <c r="BX218" s="41"/>
      <c r="BY218" s="41"/>
      <c r="BZ218" s="41"/>
      <c r="CA218" s="41"/>
      <c r="CB218" s="41"/>
      <c r="CC218" s="41"/>
      <c r="CD218" s="41"/>
      <c r="CE218" s="41"/>
      <c r="CF218" s="41"/>
      <c r="CG218" s="41"/>
      <c r="CH218" s="41"/>
      <c r="CI218" s="41"/>
      <c r="CJ218" s="41"/>
      <c r="CK218" s="41"/>
      <c r="CL218" s="41"/>
      <c r="CM218" s="41"/>
      <c r="CN218" s="41"/>
      <c r="CO218" s="41"/>
      <c r="CP218" s="41"/>
      <c r="CQ218" s="41"/>
      <c r="CR218" s="41"/>
      <c r="CS218" s="41"/>
      <c r="CT218" s="41"/>
      <c r="CU218" s="41"/>
      <c r="CV218" s="41"/>
      <c r="CW218" s="41"/>
      <c r="CX218" s="41"/>
      <c r="CY218" s="41"/>
      <c r="CZ218" s="41"/>
      <c r="DA218" s="41"/>
      <c r="DB218" s="41"/>
      <c r="DC218" s="41"/>
      <c r="DD218" s="41"/>
      <c r="DE218" s="41"/>
      <c r="DF218" s="41"/>
      <c r="DG218" s="41"/>
      <c r="DH218" s="41"/>
      <c r="DI218" s="41"/>
      <c r="DJ218" s="41"/>
      <c r="DK218" s="41"/>
      <c r="DL218" s="41"/>
      <c r="DM218" s="41"/>
      <c r="DN218" s="41"/>
      <c r="DO218" s="41"/>
      <c r="DP218" s="41"/>
      <c r="DQ218" s="41"/>
      <c r="DR218" s="41"/>
      <c r="DS218" s="41"/>
      <c r="DT218" s="41"/>
      <c r="DU218" s="41"/>
      <c r="DV218" s="41"/>
      <c r="DW218" s="41"/>
      <c r="DX218" s="41"/>
      <c r="DY218" s="41"/>
      <c r="DZ218" s="41"/>
      <c r="EA218" s="41"/>
      <c r="EB218" s="41"/>
      <c r="EC218" s="41"/>
      <c r="ED218" s="41"/>
      <c r="EE218" s="41"/>
      <c r="EF218" s="41"/>
      <c r="EG218" s="41"/>
      <c r="EH218" s="41"/>
      <c r="EI218" s="41"/>
      <c r="EJ218" s="41"/>
      <c r="EK218" s="41"/>
      <c r="EL218" s="41"/>
      <c r="EM218" s="41"/>
      <c r="EN218" s="41"/>
      <c r="EO218" s="41"/>
      <c r="EP218" s="41"/>
      <c r="EQ218" s="41"/>
      <c r="ER218" s="41"/>
      <c r="ES218" s="41"/>
      <c r="ET218" s="41"/>
      <c r="EU218" s="41"/>
      <c r="EV218" s="41"/>
      <c r="EW218" s="41"/>
      <c r="EX218" s="41"/>
      <c r="EY218" s="41"/>
      <c r="EZ218" s="41"/>
      <c r="FA218" s="41"/>
      <c r="FB218" s="41"/>
      <c r="FC218" s="41"/>
      <c r="FD218" s="41"/>
      <c r="FE218" s="41"/>
      <c r="FF218" s="41"/>
      <c r="FG218" s="41"/>
      <c r="FH218" s="41"/>
      <c r="FI218" s="41"/>
      <c r="FJ218" s="41"/>
      <c r="FK218" s="41"/>
      <c r="FL218" s="41"/>
      <c r="FM218" s="41"/>
      <c r="FN218" s="41"/>
      <c r="FO218" s="41"/>
      <c r="FP218" s="41"/>
      <c r="FQ218" s="41"/>
      <c r="FR218" s="41"/>
      <c r="FS218" s="41"/>
      <c r="FT218" s="41"/>
      <c r="FU218" s="41"/>
      <c r="FV218" s="41"/>
      <c r="FW218" s="41"/>
      <c r="FX218" s="41"/>
      <c r="FY218" s="41"/>
      <c r="FZ218" s="41"/>
      <c r="GA218" s="41"/>
      <c r="GB218" s="41"/>
      <c r="GC218" s="41"/>
      <c r="GD218" s="41"/>
      <c r="GE218" s="41"/>
      <c r="GF218" s="41"/>
      <c r="GG218" s="41"/>
      <c r="GH218" s="41"/>
      <c r="GI218" s="41"/>
      <c r="GJ218" s="41"/>
      <c r="GK218" s="41"/>
      <c r="GL218" s="41"/>
      <c r="GM218" s="41"/>
      <c r="GN218" s="41"/>
      <c r="GO218" s="41"/>
      <c r="GP218" s="41"/>
      <c r="GQ218" s="41"/>
      <c r="GR218" s="41"/>
      <c r="GS218" s="41"/>
      <c r="GT218" s="41"/>
      <c r="GU218" s="41"/>
      <c r="GV218" s="41"/>
      <c r="GW218" s="41"/>
      <c r="GX218" s="41"/>
      <c r="GY218" s="41"/>
      <c r="GZ218" s="41"/>
      <c r="HA218" s="41"/>
      <c r="HB218" s="41"/>
      <c r="HC218" s="41"/>
      <c r="HD218" s="41"/>
      <c r="HE218" s="41"/>
      <c r="HF218" s="41"/>
      <c r="HG218" s="41"/>
      <c r="HH218" s="41"/>
      <c r="HI218" s="41"/>
      <c r="HJ218" s="41"/>
      <c r="HK218" s="41"/>
      <c r="HL218" s="41"/>
      <c r="HM218" s="41"/>
      <c r="HN218" s="41"/>
      <c r="HO218" s="41"/>
      <c r="HP218" s="41"/>
      <c r="HQ218" s="41"/>
      <c r="HR218" s="41"/>
      <c r="HS218" s="41"/>
      <c r="HT218" s="41"/>
      <c r="HU218" s="41"/>
      <c r="HV218" s="41"/>
      <c r="HW218" s="41"/>
      <c r="HX218" s="41"/>
      <c r="HY218" s="41"/>
      <c r="HZ218" s="41"/>
      <c r="IA218" s="41"/>
      <c r="IB218" s="41"/>
      <c r="IC218" s="41"/>
      <c r="ID218" s="41"/>
      <c r="IE218" s="41"/>
      <c r="IF218" s="41"/>
      <c r="IG218" s="41"/>
      <c r="IH218" s="41"/>
      <c r="II218" s="41"/>
      <c r="IJ218" s="41"/>
      <c r="IK218" s="41"/>
      <c r="IL218" s="41"/>
      <c r="IM218" s="41"/>
      <c r="IN218" s="41"/>
      <c r="IO218" s="41"/>
      <c r="IP218" s="41"/>
      <c r="IQ218" s="41"/>
      <c r="IR218" s="41"/>
      <c r="IS218" s="41"/>
      <c r="IT218" s="41"/>
      <c r="IU218" s="41"/>
    </row>
    <row r="221" spans="68:255" x14ac:dyDescent="0.2">
      <c r="BP221" s="41"/>
      <c r="BQ221" s="41"/>
      <c r="BR221" s="41"/>
      <c r="BS221" s="41"/>
      <c r="BU221" s="41"/>
      <c r="BV221" s="41"/>
      <c r="BW221" s="41"/>
      <c r="BX221" s="41"/>
      <c r="BY221" s="41"/>
      <c r="BZ221" s="41"/>
      <c r="CA221" s="41"/>
      <c r="CB221" s="41"/>
      <c r="CC221" s="41"/>
      <c r="CD221" s="41"/>
      <c r="CE221" s="41"/>
      <c r="CF221" s="41"/>
      <c r="CG221" s="41"/>
      <c r="CH221" s="41"/>
      <c r="CI221" s="41"/>
      <c r="CJ221" s="41"/>
      <c r="CK221" s="41"/>
      <c r="CL221" s="41"/>
      <c r="CM221" s="41"/>
      <c r="CN221" s="41"/>
      <c r="CO221" s="41"/>
      <c r="CP221" s="41"/>
      <c r="CQ221" s="41"/>
      <c r="CR221" s="41"/>
      <c r="CS221" s="41"/>
      <c r="CT221" s="41"/>
      <c r="CU221" s="41"/>
      <c r="CV221" s="41"/>
      <c r="CW221" s="41"/>
      <c r="CX221" s="41"/>
      <c r="CY221" s="41"/>
      <c r="CZ221" s="41"/>
      <c r="DA221" s="41"/>
      <c r="DB221" s="41"/>
      <c r="DC221" s="41"/>
      <c r="DD221" s="41"/>
      <c r="DE221" s="41"/>
      <c r="DF221" s="41"/>
      <c r="DG221" s="41"/>
      <c r="DH221" s="41"/>
      <c r="DI221" s="41"/>
      <c r="DJ221" s="41"/>
      <c r="DK221" s="41"/>
      <c r="DL221" s="41"/>
      <c r="DM221" s="41"/>
      <c r="DN221" s="41"/>
      <c r="DO221" s="41"/>
      <c r="DP221" s="41"/>
      <c r="DQ221" s="41"/>
      <c r="DR221" s="41"/>
      <c r="DS221" s="41"/>
      <c r="DT221" s="41"/>
      <c r="DU221" s="41"/>
      <c r="DV221" s="41"/>
      <c r="DW221" s="41"/>
      <c r="DX221" s="41"/>
      <c r="DY221" s="41"/>
      <c r="DZ221" s="41"/>
      <c r="EA221" s="41"/>
      <c r="EB221" s="41"/>
      <c r="EC221" s="41"/>
      <c r="ED221" s="41"/>
      <c r="EE221" s="41"/>
      <c r="EF221" s="41"/>
      <c r="EG221" s="41"/>
      <c r="EH221" s="41"/>
      <c r="EI221" s="41"/>
      <c r="EJ221" s="41"/>
      <c r="EK221" s="41"/>
      <c r="EL221" s="41"/>
      <c r="EM221" s="41"/>
      <c r="EN221" s="41"/>
      <c r="EO221" s="41"/>
      <c r="EP221" s="41"/>
      <c r="EQ221" s="41"/>
      <c r="ER221" s="41"/>
      <c r="ES221" s="41"/>
      <c r="ET221" s="41"/>
      <c r="EU221" s="41"/>
      <c r="EV221" s="41"/>
      <c r="EW221" s="41"/>
      <c r="EX221" s="41"/>
      <c r="EY221" s="41"/>
      <c r="EZ221" s="41"/>
      <c r="FA221" s="41"/>
      <c r="FB221" s="41"/>
      <c r="FC221" s="41"/>
      <c r="FD221" s="41"/>
      <c r="FE221" s="41"/>
      <c r="FF221" s="41"/>
      <c r="FG221" s="41"/>
      <c r="FH221" s="41"/>
      <c r="FI221" s="41"/>
      <c r="FJ221" s="41"/>
      <c r="FK221" s="41"/>
      <c r="FL221" s="41"/>
      <c r="FM221" s="41"/>
      <c r="FN221" s="41"/>
      <c r="FO221" s="41"/>
      <c r="FP221" s="41"/>
      <c r="FQ221" s="41"/>
      <c r="FR221" s="41"/>
      <c r="FS221" s="41"/>
      <c r="FT221" s="41"/>
      <c r="FU221" s="41"/>
      <c r="FV221" s="41"/>
      <c r="FW221" s="41"/>
      <c r="FX221" s="41"/>
      <c r="FY221" s="41"/>
      <c r="FZ221" s="41"/>
      <c r="GA221" s="41"/>
      <c r="GB221" s="41"/>
      <c r="GC221" s="41"/>
      <c r="GD221" s="41"/>
      <c r="GE221" s="41"/>
      <c r="GF221" s="41"/>
      <c r="GG221" s="41"/>
      <c r="GH221" s="41"/>
      <c r="GI221" s="41"/>
      <c r="GJ221" s="41"/>
      <c r="GK221" s="41"/>
      <c r="GL221" s="41"/>
      <c r="GM221" s="41"/>
      <c r="GN221" s="41"/>
      <c r="GO221" s="41"/>
      <c r="GP221" s="41"/>
      <c r="GQ221" s="41"/>
      <c r="GR221" s="41"/>
      <c r="GS221" s="41"/>
      <c r="GT221" s="41"/>
      <c r="GU221" s="41"/>
      <c r="GV221" s="41"/>
      <c r="GW221" s="41"/>
      <c r="GX221" s="41"/>
      <c r="GY221" s="41"/>
      <c r="GZ221" s="41"/>
      <c r="HA221" s="41"/>
      <c r="HB221" s="41"/>
      <c r="HC221" s="41"/>
      <c r="HD221" s="41"/>
      <c r="HE221" s="41"/>
      <c r="HF221" s="41"/>
      <c r="HG221" s="41"/>
      <c r="HH221" s="41"/>
      <c r="HI221" s="41"/>
      <c r="HJ221" s="41"/>
      <c r="HK221" s="41"/>
      <c r="HL221" s="41"/>
      <c r="HM221" s="41"/>
      <c r="HN221" s="41"/>
      <c r="HO221" s="41"/>
      <c r="HP221" s="41"/>
      <c r="HQ221" s="41"/>
      <c r="HR221" s="41"/>
      <c r="HS221" s="41"/>
      <c r="HT221" s="41"/>
      <c r="HU221" s="41"/>
      <c r="HV221" s="41"/>
      <c r="HW221" s="41"/>
      <c r="HX221" s="41"/>
      <c r="HY221" s="41"/>
      <c r="HZ221" s="41"/>
      <c r="IA221" s="41"/>
      <c r="IB221" s="41"/>
      <c r="IC221" s="41"/>
      <c r="ID221" s="41"/>
      <c r="IE221" s="41"/>
      <c r="IF221" s="41"/>
      <c r="IG221" s="41"/>
      <c r="IH221" s="41"/>
      <c r="II221" s="41"/>
      <c r="IJ221" s="41"/>
      <c r="IK221" s="41"/>
      <c r="IL221" s="41"/>
      <c r="IM221" s="41"/>
      <c r="IN221" s="41"/>
      <c r="IO221" s="41"/>
      <c r="IP221" s="41"/>
      <c r="IQ221" s="41"/>
      <c r="IR221" s="41"/>
      <c r="IS221" s="41"/>
      <c r="IT221" s="41"/>
      <c r="IU221" s="41"/>
    </row>
    <row r="223" spans="68:255" x14ac:dyDescent="0.2">
      <c r="BP223" s="41"/>
      <c r="BQ223" s="41"/>
      <c r="BR223" s="41"/>
      <c r="BS223" s="41"/>
      <c r="BU223" s="41"/>
      <c r="BV223" s="41"/>
      <c r="BW223" s="41"/>
      <c r="BX223" s="41"/>
      <c r="BY223" s="41"/>
      <c r="BZ223" s="41"/>
      <c r="CA223" s="41"/>
      <c r="CB223" s="41"/>
      <c r="CC223" s="41"/>
      <c r="CD223" s="41"/>
      <c r="CE223" s="41"/>
      <c r="CF223" s="41"/>
      <c r="CG223" s="41"/>
      <c r="CH223" s="41"/>
      <c r="CI223" s="41"/>
      <c r="CJ223" s="41"/>
      <c r="CK223" s="41"/>
      <c r="CL223" s="41"/>
      <c r="CM223" s="41"/>
      <c r="CN223" s="41"/>
      <c r="CO223" s="41"/>
      <c r="CP223" s="41"/>
      <c r="CQ223" s="41"/>
      <c r="CR223" s="41"/>
      <c r="CS223" s="41"/>
      <c r="CT223" s="41"/>
      <c r="CU223" s="41"/>
      <c r="CV223" s="41"/>
      <c r="CW223" s="41"/>
      <c r="CX223" s="41"/>
      <c r="CY223" s="41"/>
      <c r="CZ223" s="41"/>
      <c r="DA223" s="41"/>
      <c r="DB223" s="41"/>
      <c r="DC223" s="41"/>
      <c r="DD223" s="41"/>
      <c r="DE223" s="41"/>
      <c r="DF223" s="41"/>
      <c r="DG223" s="41"/>
      <c r="DH223" s="41"/>
      <c r="DI223" s="41"/>
      <c r="DJ223" s="41"/>
      <c r="DK223" s="41"/>
      <c r="DL223" s="41"/>
      <c r="DM223" s="41"/>
      <c r="DN223" s="41"/>
      <c r="DO223" s="41"/>
      <c r="DP223" s="41"/>
      <c r="DQ223" s="41"/>
      <c r="DR223" s="41"/>
      <c r="DS223" s="41"/>
      <c r="DT223" s="41"/>
      <c r="DU223" s="41"/>
      <c r="DV223" s="41"/>
      <c r="DW223" s="41"/>
      <c r="DX223" s="41"/>
      <c r="DY223" s="41"/>
      <c r="DZ223" s="41"/>
      <c r="EA223" s="41"/>
      <c r="EB223" s="41"/>
      <c r="EC223" s="41"/>
      <c r="ED223" s="41"/>
      <c r="EE223" s="41"/>
      <c r="EF223" s="41"/>
      <c r="EG223" s="41"/>
      <c r="EH223" s="41"/>
      <c r="EI223" s="41"/>
      <c r="EJ223" s="41"/>
      <c r="EK223" s="41"/>
      <c r="EL223" s="41"/>
      <c r="EM223" s="41"/>
      <c r="EN223" s="41"/>
      <c r="EO223" s="41"/>
      <c r="EP223" s="41"/>
      <c r="EQ223" s="41"/>
      <c r="ER223" s="41"/>
      <c r="ES223" s="41"/>
      <c r="ET223" s="41"/>
      <c r="EU223" s="41"/>
      <c r="EV223" s="41"/>
      <c r="EW223" s="41"/>
      <c r="EX223" s="41"/>
      <c r="EY223" s="41"/>
      <c r="EZ223" s="41"/>
      <c r="FA223" s="41"/>
      <c r="FB223" s="41"/>
      <c r="FC223" s="41"/>
      <c r="FD223" s="41"/>
      <c r="FE223" s="41"/>
      <c r="FF223" s="41"/>
      <c r="FG223" s="41"/>
      <c r="FH223" s="41"/>
      <c r="FI223" s="41"/>
      <c r="FJ223" s="41"/>
      <c r="FK223" s="41"/>
      <c r="FL223" s="41"/>
      <c r="FM223" s="41"/>
      <c r="FN223" s="41"/>
      <c r="FO223" s="41"/>
      <c r="FP223" s="41"/>
      <c r="FQ223" s="41"/>
      <c r="FR223" s="41"/>
      <c r="FS223" s="41"/>
      <c r="FT223" s="41"/>
      <c r="FU223" s="41"/>
      <c r="FV223" s="41"/>
      <c r="FW223" s="41"/>
      <c r="FX223" s="41"/>
      <c r="FY223" s="41"/>
      <c r="FZ223" s="41"/>
      <c r="GA223" s="41"/>
      <c r="GB223" s="41"/>
      <c r="GC223" s="41"/>
      <c r="GD223" s="41"/>
      <c r="GE223" s="41"/>
      <c r="GF223" s="41"/>
      <c r="GG223" s="41"/>
      <c r="GH223" s="41"/>
      <c r="GI223" s="41"/>
      <c r="GJ223" s="41"/>
      <c r="GK223" s="41"/>
      <c r="GL223" s="41"/>
      <c r="GM223" s="41"/>
      <c r="GN223" s="41"/>
      <c r="GO223" s="41"/>
      <c r="GP223" s="41"/>
      <c r="GQ223" s="41"/>
      <c r="GR223" s="41"/>
      <c r="GS223" s="41"/>
      <c r="GT223" s="41"/>
      <c r="GU223" s="41"/>
      <c r="GV223" s="41"/>
      <c r="GW223" s="41"/>
      <c r="GX223" s="41"/>
      <c r="GY223" s="41"/>
      <c r="GZ223" s="41"/>
      <c r="HA223" s="41"/>
      <c r="HB223" s="41"/>
      <c r="HC223" s="41"/>
      <c r="HD223" s="41"/>
      <c r="HE223" s="41"/>
      <c r="HF223" s="41"/>
      <c r="HG223" s="41"/>
      <c r="HH223" s="41"/>
      <c r="HI223" s="41"/>
      <c r="HJ223" s="41"/>
      <c r="HK223" s="41"/>
      <c r="HL223" s="41"/>
      <c r="HM223" s="41"/>
      <c r="HN223" s="41"/>
      <c r="HO223" s="41"/>
      <c r="HP223" s="41"/>
      <c r="HQ223" s="41"/>
      <c r="HR223" s="41"/>
      <c r="HS223" s="41"/>
      <c r="HT223" s="41"/>
      <c r="HU223" s="41"/>
      <c r="HV223" s="41"/>
      <c r="HW223" s="41"/>
      <c r="HX223" s="41"/>
      <c r="HY223" s="41"/>
      <c r="HZ223" s="41"/>
      <c r="IA223" s="41"/>
      <c r="IB223" s="41"/>
      <c r="IC223" s="41"/>
      <c r="ID223" s="41"/>
      <c r="IE223" s="41"/>
      <c r="IF223" s="41"/>
      <c r="IG223" s="41"/>
      <c r="IH223" s="41"/>
      <c r="II223" s="41"/>
      <c r="IJ223" s="41"/>
      <c r="IK223" s="41"/>
      <c r="IL223" s="41"/>
      <c r="IM223" s="41"/>
      <c r="IN223" s="41"/>
      <c r="IO223" s="41"/>
      <c r="IP223" s="41"/>
      <c r="IQ223" s="41"/>
      <c r="IR223" s="41"/>
      <c r="IS223" s="41"/>
      <c r="IT223" s="41"/>
      <c r="IU223" s="41"/>
    </row>
    <row r="225" spans="68:255" x14ac:dyDescent="0.2">
      <c r="BP225" s="41"/>
      <c r="BQ225" s="41"/>
      <c r="BR225" s="41"/>
      <c r="BS225" s="41"/>
      <c r="BU225" s="41"/>
      <c r="BV225" s="41"/>
      <c r="BW225" s="41"/>
      <c r="BX225" s="41"/>
      <c r="BY225" s="41"/>
      <c r="BZ225" s="41"/>
      <c r="CA225" s="41"/>
      <c r="CB225" s="41"/>
      <c r="CC225" s="41"/>
      <c r="CD225" s="41"/>
      <c r="CE225" s="41"/>
      <c r="CF225" s="41"/>
      <c r="CG225" s="41"/>
      <c r="CH225" s="41"/>
      <c r="CI225" s="41"/>
      <c r="CJ225" s="41"/>
      <c r="CK225" s="41"/>
      <c r="CL225" s="41"/>
      <c r="CM225" s="41"/>
      <c r="CN225" s="41"/>
      <c r="CO225" s="41"/>
      <c r="CP225" s="41"/>
      <c r="CQ225" s="41"/>
      <c r="CR225" s="41"/>
      <c r="CS225" s="41"/>
      <c r="CT225" s="41"/>
      <c r="CU225" s="41"/>
      <c r="CV225" s="41"/>
      <c r="CW225" s="41"/>
      <c r="CX225" s="41"/>
      <c r="CY225" s="41"/>
      <c r="CZ225" s="41"/>
      <c r="DA225" s="41"/>
      <c r="DB225" s="41"/>
      <c r="DC225" s="41"/>
      <c r="DD225" s="41"/>
      <c r="DE225" s="41"/>
      <c r="DF225" s="41"/>
      <c r="DG225" s="41"/>
      <c r="DH225" s="41"/>
      <c r="DI225" s="41"/>
      <c r="DJ225" s="41"/>
      <c r="DK225" s="41"/>
      <c r="DL225" s="41"/>
      <c r="DM225" s="41"/>
      <c r="DN225" s="41"/>
      <c r="DO225" s="41"/>
      <c r="DP225" s="41"/>
      <c r="DQ225" s="41"/>
      <c r="DR225" s="41"/>
      <c r="DS225" s="41"/>
      <c r="DT225" s="41"/>
      <c r="DU225" s="41"/>
      <c r="DV225" s="41"/>
      <c r="DW225" s="41"/>
      <c r="DX225" s="41"/>
      <c r="DY225" s="41"/>
      <c r="DZ225" s="41"/>
      <c r="EA225" s="41"/>
      <c r="EB225" s="41"/>
      <c r="EC225" s="41"/>
      <c r="ED225" s="41"/>
      <c r="EE225" s="41"/>
      <c r="EF225" s="41"/>
      <c r="EG225" s="41"/>
      <c r="EH225" s="41"/>
      <c r="EI225" s="41"/>
      <c r="EJ225" s="41"/>
      <c r="EK225" s="41"/>
      <c r="EL225" s="41"/>
      <c r="EM225" s="41"/>
      <c r="EN225" s="41"/>
      <c r="EO225" s="41"/>
      <c r="EP225" s="41"/>
      <c r="EQ225" s="41"/>
      <c r="ER225" s="41"/>
      <c r="ES225" s="41"/>
      <c r="ET225" s="41"/>
      <c r="EU225" s="41"/>
      <c r="EV225" s="41"/>
      <c r="EW225" s="41"/>
      <c r="EX225" s="41"/>
      <c r="EY225" s="41"/>
      <c r="EZ225" s="41"/>
      <c r="FA225" s="41"/>
      <c r="FB225" s="41"/>
      <c r="FC225" s="41"/>
      <c r="FD225" s="41"/>
      <c r="FE225" s="41"/>
      <c r="FF225" s="41"/>
      <c r="FG225" s="41"/>
      <c r="FH225" s="41"/>
      <c r="FI225" s="41"/>
      <c r="FJ225" s="41"/>
      <c r="FK225" s="41"/>
      <c r="FL225" s="41"/>
      <c r="FM225" s="41"/>
      <c r="FN225" s="41"/>
      <c r="FO225" s="41"/>
      <c r="FP225" s="41"/>
      <c r="FQ225" s="41"/>
      <c r="FR225" s="41"/>
      <c r="FS225" s="41"/>
      <c r="FT225" s="41"/>
      <c r="FU225" s="41"/>
      <c r="FV225" s="41"/>
      <c r="FW225" s="41"/>
      <c r="FX225" s="41"/>
      <c r="FY225" s="41"/>
      <c r="FZ225" s="41"/>
      <c r="GA225" s="41"/>
      <c r="GB225" s="41"/>
      <c r="GC225" s="41"/>
      <c r="GD225" s="41"/>
      <c r="GE225" s="41"/>
      <c r="GF225" s="41"/>
      <c r="GG225" s="41"/>
      <c r="GH225" s="41"/>
      <c r="GI225" s="41"/>
      <c r="GJ225" s="41"/>
      <c r="GK225" s="41"/>
      <c r="GL225" s="41"/>
      <c r="GM225" s="41"/>
      <c r="GN225" s="41"/>
      <c r="GO225" s="41"/>
      <c r="GP225" s="41"/>
      <c r="GQ225" s="41"/>
      <c r="GR225" s="41"/>
      <c r="GS225" s="41"/>
      <c r="GT225" s="41"/>
      <c r="GU225" s="41"/>
      <c r="GV225" s="41"/>
      <c r="GW225" s="41"/>
      <c r="GX225" s="41"/>
      <c r="GY225" s="41"/>
      <c r="GZ225" s="41"/>
      <c r="HA225" s="41"/>
      <c r="HB225" s="41"/>
      <c r="HC225" s="41"/>
      <c r="HD225" s="41"/>
      <c r="HE225" s="41"/>
      <c r="HF225" s="41"/>
      <c r="HG225" s="41"/>
      <c r="HH225" s="41"/>
      <c r="HI225" s="41"/>
      <c r="HJ225" s="41"/>
      <c r="HK225" s="41"/>
      <c r="HL225" s="41"/>
      <c r="HM225" s="41"/>
      <c r="HN225" s="41"/>
      <c r="HO225" s="41"/>
      <c r="HP225" s="41"/>
      <c r="HQ225" s="41"/>
      <c r="HR225" s="41"/>
      <c r="HS225" s="41"/>
      <c r="HT225" s="41"/>
      <c r="HU225" s="41"/>
      <c r="HV225" s="41"/>
      <c r="HW225" s="41"/>
      <c r="HX225" s="41"/>
      <c r="HY225" s="41"/>
      <c r="HZ225" s="41"/>
      <c r="IA225" s="41"/>
      <c r="IB225" s="41"/>
      <c r="IC225" s="41"/>
      <c r="ID225" s="41"/>
      <c r="IE225" s="41"/>
      <c r="IF225" s="41"/>
      <c r="IG225" s="41"/>
      <c r="IH225" s="41"/>
      <c r="II225" s="41"/>
      <c r="IJ225" s="41"/>
      <c r="IK225" s="41"/>
      <c r="IL225" s="41"/>
      <c r="IM225" s="41"/>
      <c r="IN225" s="41"/>
      <c r="IO225" s="41"/>
      <c r="IP225" s="41"/>
      <c r="IQ225" s="41"/>
      <c r="IR225" s="41"/>
      <c r="IS225" s="41"/>
      <c r="IT225" s="41"/>
      <c r="IU225" s="41"/>
    </row>
    <row r="227" spans="68:255" x14ac:dyDescent="0.2">
      <c r="BP227" s="41"/>
      <c r="BQ227" s="41"/>
      <c r="BR227" s="41"/>
      <c r="BS227" s="41"/>
      <c r="BU227" s="41"/>
      <c r="BV227" s="41"/>
      <c r="BW227" s="41"/>
      <c r="BX227" s="41"/>
      <c r="BY227" s="41"/>
      <c r="BZ227" s="41"/>
      <c r="CA227" s="41"/>
      <c r="CB227" s="41"/>
      <c r="CC227" s="41"/>
      <c r="CD227" s="41"/>
      <c r="CE227" s="41"/>
      <c r="CF227" s="41"/>
      <c r="CG227" s="41"/>
      <c r="CH227" s="41"/>
      <c r="CI227" s="41"/>
      <c r="CJ227" s="41"/>
      <c r="CK227" s="41"/>
      <c r="CL227" s="41"/>
      <c r="CM227" s="41"/>
      <c r="CN227" s="41"/>
      <c r="CO227" s="41"/>
      <c r="CP227" s="41"/>
      <c r="CQ227" s="41"/>
      <c r="CR227" s="41"/>
      <c r="CS227" s="41"/>
      <c r="CT227" s="41"/>
      <c r="CU227" s="41"/>
      <c r="CV227" s="41"/>
      <c r="CW227" s="41"/>
      <c r="CX227" s="41"/>
      <c r="CY227" s="41"/>
      <c r="CZ227" s="41"/>
      <c r="DA227" s="41"/>
      <c r="DB227" s="41"/>
      <c r="DC227" s="41"/>
      <c r="DD227" s="41"/>
      <c r="DE227" s="41"/>
      <c r="DF227" s="41"/>
      <c r="DG227" s="41"/>
      <c r="DH227" s="41"/>
      <c r="DI227" s="41"/>
      <c r="DJ227" s="41"/>
      <c r="DK227" s="41"/>
      <c r="DL227" s="41"/>
      <c r="DM227" s="41"/>
      <c r="DN227" s="41"/>
      <c r="DO227" s="41"/>
      <c r="DP227" s="41"/>
      <c r="DQ227" s="41"/>
      <c r="DR227" s="41"/>
      <c r="DS227" s="41"/>
      <c r="DT227" s="41"/>
      <c r="DU227" s="41"/>
      <c r="DV227" s="41"/>
      <c r="DW227" s="41"/>
      <c r="DX227" s="41"/>
      <c r="DY227" s="41"/>
      <c r="DZ227" s="41"/>
      <c r="EA227" s="41"/>
      <c r="EB227" s="41"/>
      <c r="EC227" s="41"/>
      <c r="ED227" s="41"/>
      <c r="EE227" s="41"/>
      <c r="EF227" s="41"/>
      <c r="EG227" s="41"/>
      <c r="EH227" s="41"/>
      <c r="EI227" s="41"/>
      <c r="EJ227" s="41"/>
      <c r="EK227" s="41"/>
      <c r="EL227" s="41"/>
      <c r="EM227" s="41"/>
      <c r="EN227" s="41"/>
      <c r="EO227" s="41"/>
      <c r="EP227" s="41"/>
      <c r="EQ227" s="41"/>
      <c r="ER227" s="41"/>
      <c r="ES227" s="41"/>
      <c r="ET227" s="41"/>
      <c r="EU227" s="41"/>
      <c r="EV227" s="41"/>
      <c r="EW227" s="41"/>
      <c r="EX227" s="41"/>
      <c r="EY227" s="41"/>
      <c r="EZ227" s="41"/>
      <c r="FA227" s="41"/>
      <c r="FB227" s="41"/>
      <c r="FC227" s="41"/>
      <c r="FD227" s="41"/>
      <c r="FE227" s="41"/>
      <c r="FF227" s="41"/>
      <c r="FG227" s="41"/>
      <c r="FH227" s="41"/>
      <c r="FI227" s="41"/>
      <c r="FJ227" s="41"/>
      <c r="FK227" s="41"/>
      <c r="FL227" s="41"/>
      <c r="FM227" s="41"/>
      <c r="FN227" s="41"/>
      <c r="FO227" s="41"/>
      <c r="FP227" s="41"/>
      <c r="FQ227" s="41"/>
      <c r="FR227" s="41"/>
      <c r="FS227" s="41"/>
      <c r="FT227" s="41"/>
      <c r="FU227" s="41"/>
      <c r="FV227" s="41"/>
      <c r="FW227" s="41"/>
      <c r="FX227" s="41"/>
      <c r="FY227" s="41"/>
      <c r="FZ227" s="41"/>
      <c r="GA227" s="41"/>
      <c r="GB227" s="41"/>
      <c r="GC227" s="41"/>
      <c r="GD227" s="41"/>
      <c r="GE227" s="41"/>
      <c r="GF227" s="41"/>
      <c r="GG227" s="41"/>
      <c r="GH227" s="41"/>
      <c r="GI227" s="41"/>
      <c r="GJ227" s="41"/>
      <c r="GK227" s="41"/>
      <c r="GL227" s="41"/>
      <c r="GM227" s="41"/>
      <c r="GN227" s="41"/>
      <c r="GO227" s="41"/>
      <c r="GP227" s="41"/>
      <c r="GQ227" s="41"/>
      <c r="GR227" s="41"/>
      <c r="GS227" s="41"/>
      <c r="GT227" s="41"/>
      <c r="GU227" s="41"/>
      <c r="GV227" s="41"/>
      <c r="GW227" s="41"/>
      <c r="GX227" s="41"/>
      <c r="GY227" s="41"/>
      <c r="GZ227" s="41"/>
      <c r="HA227" s="41"/>
      <c r="HB227" s="41"/>
      <c r="HC227" s="41"/>
      <c r="HD227" s="41"/>
      <c r="HE227" s="41"/>
      <c r="HF227" s="41"/>
      <c r="HG227" s="41"/>
      <c r="HH227" s="41"/>
      <c r="HI227" s="41"/>
      <c r="HJ227" s="41"/>
      <c r="HK227" s="41"/>
      <c r="HL227" s="41"/>
      <c r="HM227" s="41"/>
      <c r="HN227" s="41"/>
      <c r="HO227" s="41"/>
      <c r="HP227" s="41"/>
      <c r="HQ227" s="41"/>
      <c r="HR227" s="41"/>
      <c r="HS227" s="41"/>
      <c r="HT227" s="41"/>
      <c r="HU227" s="41"/>
      <c r="HV227" s="41"/>
      <c r="HW227" s="41"/>
      <c r="HX227" s="41"/>
      <c r="HY227" s="41"/>
      <c r="HZ227" s="41"/>
      <c r="IA227" s="41"/>
      <c r="IB227" s="41"/>
      <c r="IC227" s="41"/>
      <c r="ID227" s="41"/>
      <c r="IE227" s="41"/>
      <c r="IF227" s="41"/>
      <c r="IG227" s="41"/>
      <c r="IH227" s="41"/>
      <c r="II227" s="41"/>
      <c r="IJ227" s="41"/>
      <c r="IK227" s="41"/>
      <c r="IL227" s="41"/>
      <c r="IM227" s="41"/>
      <c r="IN227" s="41"/>
      <c r="IO227" s="41"/>
      <c r="IP227" s="41"/>
      <c r="IQ227" s="41"/>
      <c r="IR227" s="41"/>
      <c r="IS227" s="41"/>
      <c r="IT227" s="41"/>
      <c r="IU227" s="41"/>
    </row>
    <row r="229" spans="68:255" x14ac:dyDescent="0.2">
      <c r="BP229" s="41"/>
      <c r="BQ229" s="41"/>
      <c r="BR229" s="41"/>
      <c r="BS229" s="41"/>
      <c r="BU229" s="41"/>
      <c r="BV229" s="41"/>
      <c r="BW229" s="41"/>
      <c r="BX229" s="41"/>
      <c r="BY229" s="41"/>
      <c r="BZ229" s="41"/>
      <c r="CA229" s="41"/>
      <c r="CB229" s="41"/>
      <c r="CC229" s="41"/>
      <c r="CD229" s="41"/>
      <c r="CE229" s="41"/>
      <c r="CF229" s="41"/>
      <c r="CG229" s="41"/>
      <c r="CH229" s="41"/>
      <c r="CI229" s="41"/>
      <c r="CJ229" s="41"/>
      <c r="CK229" s="41"/>
      <c r="CL229" s="41"/>
      <c r="CM229" s="41"/>
      <c r="CN229" s="41"/>
      <c r="CO229" s="41"/>
      <c r="CP229" s="41"/>
      <c r="CQ229" s="41"/>
      <c r="CR229" s="41"/>
      <c r="CS229" s="41"/>
      <c r="CT229" s="41"/>
      <c r="CU229" s="41"/>
      <c r="CV229" s="41"/>
      <c r="CW229" s="41"/>
      <c r="CX229" s="41"/>
      <c r="CY229" s="41"/>
      <c r="CZ229" s="41"/>
      <c r="DA229" s="41"/>
      <c r="DB229" s="41"/>
      <c r="DC229" s="41"/>
      <c r="DD229" s="41"/>
      <c r="DE229" s="41"/>
      <c r="DF229" s="41"/>
      <c r="DG229" s="41"/>
      <c r="DH229" s="41"/>
      <c r="DI229" s="41"/>
      <c r="DJ229" s="41"/>
      <c r="DK229" s="41"/>
      <c r="DL229" s="41"/>
      <c r="DM229" s="41"/>
      <c r="DN229" s="41"/>
      <c r="DO229" s="41"/>
      <c r="DP229" s="41"/>
      <c r="DQ229" s="41"/>
      <c r="DR229" s="41"/>
      <c r="DS229" s="41"/>
      <c r="DT229" s="41"/>
      <c r="DU229" s="41"/>
      <c r="DV229" s="41"/>
      <c r="DW229" s="41"/>
      <c r="DX229" s="41"/>
      <c r="DY229" s="41"/>
      <c r="DZ229" s="41"/>
      <c r="EA229" s="41"/>
      <c r="EB229" s="41"/>
      <c r="EC229" s="41"/>
      <c r="ED229" s="41"/>
      <c r="EE229" s="41"/>
      <c r="EF229" s="41"/>
      <c r="EG229" s="41"/>
      <c r="EH229" s="41"/>
      <c r="EI229" s="41"/>
      <c r="EJ229" s="41"/>
      <c r="EK229" s="41"/>
      <c r="EL229" s="41"/>
      <c r="EM229" s="41"/>
      <c r="EN229" s="41"/>
      <c r="EO229" s="41"/>
      <c r="EP229" s="41"/>
      <c r="EQ229" s="41"/>
      <c r="ER229" s="41"/>
      <c r="ES229" s="41"/>
      <c r="ET229" s="41"/>
      <c r="EU229" s="41"/>
      <c r="EV229" s="41"/>
      <c r="EW229" s="41"/>
      <c r="EX229" s="41"/>
      <c r="EY229" s="41"/>
      <c r="EZ229" s="41"/>
      <c r="FA229" s="41"/>
      <c r="FB229" s="41"/>
      <c r="FC229" s="41"/>
      <c r="FD229" s="41"/>
      <c r="FE229" s="41"/>
      <c r="FF229" s="41"/>
      <c r="FG229" s="41"/>
      <c r="FH229" s="41"/>
      <c r="FI229" s="41"/>
      <c r="FJ229" s="41"/>
      <c r="FK229" s="41"/>
      <c r="FL229" s="41"/>
      <c r="FM229" s="41"/>
      <c r="FN229" s="41"/>
      <c r="FO229" s="41"/>
      <c r="FP229" s="41"/>
      <c r="FQ229" s="41"/>
      <c r="FR229" s="41"/>
      <c r="FS229" s="41"/>
      <c r="FT229" s="41"/>
      <c r="FU229" s="41"/>
      <c r="FV229" s="41"/>
      <c r="FW229" s="41"/>
      <c r="FX229" s="41"/>
      <c r="FY229" s="41"/>
      <c r="FZ229" s="41"/>
      <c r="GA229" s="41"/>
      <c r="GB229" s="41"/>
      <c r="GC229" s="41"/>
      <c r="GD229" s="41"/>
      <c r="GE229" s="41"/>
      <c r="GF229" s="41"/>
      <c r="GG229" s="41"/>
      <c r="GH229" s="41"/>
      <c r="GI229" s="41"/>
      <c r="GJ229" s="41"/>
      <c r="GK229" s="41"/>
      <c r="GL229" s="41"/>
      <c r="GM229" s="41"/>
      <c r="GN229" s="41"/>
      <c r="GO229" s="41"/>
      <c r="GP229" s="41"/>
      <c r="GQ229" s="41"/>
      <c r="GR229" s="41"/>
      <c r="GS229" s="41"/>
      <c r="GT229" s="41"/>
      <c r="GU229" s="41"/>
      <c r="GV229" s="41"/>
      <c r="GW229" s="41"/>
      <c r="GX229" s="41"/>
      <c r="GY229" s="41"/>
      <c r="GZ229" s="41"/>
      <c r="HA229" s="41"/>
      <c r="HB229" s="41"/>
      <c r="HC229" s="41"/>
      <c r="HD229" s="41"/>
      <c r="HE229" s="41"/>
      <c r="HF229" s="41"/>
      <c r="HG229" s="41"/>
      <c r="HH229" s="41"/>
      <c r="HI229" s="41"/>
      <c r="HJ229" s="41"/>
      <c r="HK229" s="41"/>
      <c r="HL229" s="41"/>
      <c r="HM229" s="41"/>
      <c r="HN229" s="41"/>
      <c r="HO229" s="41"/>
      <c r="HP229" s="41"/>
      <c r="HQ229" s="41"/>
      <c r="HR229" s="41"/>
      <c r="HS229" s="41"/>
      <c r="HT229" s="41"/>
      <c r="HU229" s="41"/>
      <c r="HV229" s="41"/>
      <c r="HW229" s="41"/>
      <c r="HX229" s="41"/>
      <c r="HY229" s="41"/>
      <c r="HZ229" s="41"/>
      <c r="IA229" s="41"/>
      <c r="IB229" s="41"/>
      <c r="IC229" s="41"/>
      <c r="ID229" s="41"/>
      <c r="IE229" s="41"/>
      <c r="IF229" s="41"/>
      <c r="IG229" s="41"/>
      <c r="IH229" s="41"/>
      <c r="II229" s="41"/>
      <c r="IJ229" s="41"/>
      <c r="IK229" s="41"/>
      <c r="IL229" s="41"/>
      <c r="IM229" s="41"/>
      <c r="IN229" s="41"/>
      <c r="IO229" s="41"/>
      <c r="IP229" s="41"/>
      <c r="IQ229" s="41"/>
      <c r="IR229" s="41"/>
      <c r="IS229" s="41"/>
      <c r="IT229" s="41"/>
      <c r="IU229" s="41"/>
    </row>
    <row r="231" spans="68:255" x14ac:dyDescent="0.2">
      <c r="BP231" s="41"/>
      <c r="BQ231" s="41"/>
      <c r="BR231" s="41"/>
      <c r="BS231" s="41"/>
      <c r="BU231" s="41"/>
      <c r="BV231" s="41"/>
      <c r="BW231" s="41"/>
      <c r="BX231" s="41"/>
      <c r="BY231" s="41"/>
      <c r="BZ231" s="41"/>
      <c r="CA231" s="41"/>
      <c r="CB231" s="41"/>
      <c r="CC231" s="41"/>
      <c r="CD231" s="41"/>
      <c r="CE231" s="41"/>
      <c r="CF231" s="41"/>
      <c r="CG231" s="41"/>
      <c r="CH231" s="41"/>
      <c r="CI231" s="41"/>
      <c r="CJ231" s="41"/>
      <c r="CK231" s="41"/>
      <c r="CL231" s="41"/>
      <c r="CM231" s="41"/>
      <c r="CN231" s="41"/>
      <c r="CO231" s="41"/>
      <c r="CP231" s="41"/>
      <c r="CQ231" s="41"/>
      <c r="CR231" s="41"/>
      <c r="CS231" s="41"/>
      <c r="CT231" s="41"/>
      <c r="CU231" s="41"/>
      <c r="CV231" s="41"/>
      <c r="CW231" s="41"/>
      <c r="CX231" s="41"/>
      <c r="CY231" s="41"/>
      <c r="CZ231" s="41"/>
      <c r="DA231" s="41"/>
      <c r="DB231" s="41"/>
      <c r="DC231" s="41"/>
      <c r="DD231" s="41"/>
      <c r="DE231" s="41"/>
      <c r="DF231" s="41"/>
      <c r="DG231" s="41"/>
      <c r="DH231" s="41"/>
      <c r="DI231" s="41"/>
      <c r="DJ231" s="41"/>
      <c r="DK231" s="41"/>
      <c r="DL231" s="41"/>
      <c r="DM231" s="41"/>
      <c r="DN231" s="41"/>
      <c r="DO231" s="41"/>
      <c r="DP231" s="41"/>
      <c r="DQ231" s="41"/>
      <c r="DR231" s="41"/>
      <c r="DS231" s="41"/>
      <c r="DT231" s="41"/>
      <c r="DU231" s="41"/>
      <c r="DV231" s="41"/>
      <c r="DW231" s="41"/>
      <c r="DX231" s="41"/>
      <c r="DY231" s="41"/>
      <c r="DZ231" s="41"/>
      <c r="EA231" s="41"/>
      <c r="EB231" s="41"/>
      <c r="EC231" s="41"/>
      <c r="ED231" s="41"/>
      <c r="EE231" s="41"/>
      <c r="EF231" s="41"/>
      <c r="EG231" s="41"/>
      <c r="EH231" s="41"/>
      <c r="EI231" s="41"/>
      <c r="EJ231" s="41"/>
      <c r="EK231" s="41"/>
      <c r="EL231" s="41"/>
      <c r="EM231" s="41"/>
      <c r="EN231" s="41"/>
      <c r="EO231" s="41"/>
      <c r="EP231" s="41"/>
      <c r="EQ231" s="41"/>
      <c r="ER231" s="41"/>
      <c r="ES231" s="41"/>
      <c r="ET231" s="41"/>
      <c r="EU231" s="41"/>
      <c r="EV231" s="41"/>
      <c r="EW231" s="41"/>
      <c r="EX231" s="41"/>
      <c r="EY231" s="41"/>
      <c r="EZ231" s="41"/>
      <c r="FA231" s="41"/>
      <c r="FB231" s="41"/>
      <c r="FC231" s="41"/>
      <c r="FD231" s="41"/>
      <c r="FE231" s="41"/>
      <c r="FF231" s="41"/>
      <c r="FG231" s="41"/>
      <c r="FH231" s="41"/>
      <c r="FI231" s="41"/>
      <c r="FJ231" s="41"/>
      <c r="FK231" s="41"/>
      <c r="FL231" s="41"/>
      <c r="FM231" s="41"/>
      <c r="FN231" s="41"/>
      <c r="FO231" s="41"/>
      <c r="FP231" s="41"/>
      <c r="FQ231" s="41"/>
      <c r="FR231" s="41"/>
      <c r="FS231" s="41"/>
      <c r="FT231" s="41"/>
      <c r="FU231" s="41"/>
      <c r="FV231" s="41"/>
      <c r="FW231" s="41"/>
      <c r="FX231" s="41"/>
      <c r="FY231" s="41"/>
      <c r="FZ231" s="41"/>
      <c r="GA231" s="41"/>
      <c r="GB231" s="41"/>
      <c r="GC231" s="41"/>
      <c r="GD231" s="41"/>
      <c r="GE231" s="41"/>
      <c r="GF231" s="41"/>
      <c r="GG231" s="41"/>
      <c r="GH231" s="41"/>
      <c r="GI231" s="41"/>
      <c r="GJ231" s="41"/>
      <c r="GK231" s="41"/>
      <c r="GL231" s="41"/>
      <c r="GM231" s="41"/>
      <c r="GN231" s="41"/>
      <c r="GO231" s="41"/>
      <c r="GP231" s="41"/>
      <c r="GQ231" s="41"/>
      <c r="GR231" s="41"/>
      <c r="GS231" s="41"/>
      <c r="GT231" s="41"/>
      <c r="GU231" s="41"/>
      <c r="GV231" s="41"/>
      <c r="GW231" s="41"/>
      <c r="GX231" s="41"/>
      <c r="GY231" s="41"/>
      <c r="GZ231" s="41"/>
      <c r="HA231" s="41"/>
      <c r="HB231" s="41"/>
      <c r="HC231" s="41"/>
      <c r="HD231" s="41"/>
      <c r="HE231" s="41"/>
      <c r="HF231" s="41"/>
      <c r="HG231" s="41"/>
      <c r="HH231" s="41"/>
      <c r="HI231" s="41"/>
      <c r="HJ231" s="41"/>
      <c r="HK231" s="41"/>
      <c r="HL231" s="41"/>
      <c r="HM231" s="41"/>
      <c r="HN231" s="41"/>
      <c r="HO231" s="41"/>
      <c r="HP231" s="41"/>
      <c r="HQ231" s="41"/>
      <c r="HR231" s="41"/>
      <c r="HS231" s="41"/>
      <c r="HT231" s="41"/>
      <c r="HU231" s="41"/>
      <c r="HV231" s="41"/>
      <c r="HW231" s="41"/>
      <c r="HX231" s="41"/>
      <c r="HY231" s="41"/>
      <c r="HZ231" s="41"/>
      <c r="IA231" s="41"/>
      <c r="IB231" s="41"/>
      <c r="IC231" s="41"/>
      <c r="ID231" s="41"/>
      <c r="IE231" s="41"/>
      <c r="IF231" s="41"/>
      <c r="IG231" s="41"/>
      <c r="IH231" s="41"/>
      <c r="II231" s="41"/>
      <c r="IJ231" s="41"/>
      <c r="IK231" s="41"/>
      <c r="IL231" s="41"/>
      <c r="IM231" s="41"/>
      <c r="IN231" s="41"/>
      <c r="IO231" s="41"/>
      <c r="IP231" s="41"/>
      <c r="IQ231" s="41"/>
      <c r="IR231" s="41"/>
      <c r="IS231" s="41"/>
      <c r="IT231" s="41"/>
      <c r="IU231" s="41"/>
    </row>
    <row r="233" spans="68:255" x14ac:dyDescent="0.2">
      <c r="BP233" s="41"/>
      <c r="BQ233" s="41"/>
      <c r="BR233" s="41"/>
      <c r="BS233" s="41"/>
      <c r="BU233" s="41"/>
      <c r="BV233" s="41"/>
      <c r="BW233" s="41"/>
      <c r="BX233" s="41"/>
      <c r="BY233" s="41"/>
      <c r="BZ233" s="41"/>
      <c r="CA233" s="41"/>
      <c r="CB233" s="41"/>
      <c r="CC233" s="41"/>
      <c r="CD233" s="41"/>
      <c r="CE233" s="41"/>
      <c r="CF233" s="41"/>
      <c r="CG233" s="41"/>
      <c r="CH233" s="41"/>
      <c r="CI233" s="41"/>
      <c r="CJ233" s="41"/>
      <c r="CK233" s="41"/>
      <c r="CL233" s="41"/>
      <c r="CM233" s="41"/>
      <c r="CN233" s="41"/>
      <c r="CO233" s="41"/>
      <c r="CP233" s="41"/>
      <c r="CQ233" s="41"/>
      <c r="CR233" s="41"/>
      <c r="CS233" s="41"/>
      <c r="CT233" s="41"/>
      <c r="CU233" s="41"/>
      <c r="CV233" s="41"/>
      <c r="CW233" s="41"/>
      <c r="CX233" s="41"/>
      <c r="CY233" s="41"/>
      <c r="CZ233" s="41"/>
      <c r="DA233" s="41"/>
      <c r="DB233" s="41"/>
      <c r="DC233" s="41"/>
      <c r="DD233" s="41"/>
      <c r="DE233" s="41"/>
      <c r="DF233" s="41"/>
      <c r="DG233" s="41"/>
      <c r="DH233" s="41"/>
      <c r="DI233" s="41"/>
      <c r="DJ233" s="41"/>
      <c r="DK233" s="41"/>
      <c r="DL233" s="41"/>
      <c r="DM233" s="41"/>
      <c r="DN233" s="41"/>
      <c r="DO233" s="41"/>
      <c r="DP233" s="41"/>
      <c r="DQ233" s="41"/>
      <c r="DR233" s="41"/>
      <c r="DS233" s="41"/>
      <c r="DT233" s="41"/>
      <c r="DU233" s="41"/>
      <c r="DV233" s="41"/>
      <c r="DW233" s="41"/>
      <c r="DX233" s="41"/>
      <c r="DY233" s="41"/>
      <c r="DZ233" s="41"/>
      <c r="EA233" s="41"/>
      <c r="EB233" s="41"/>
      <c r="EC233" s="41"/>
      <c r="ED233" s="41"/>
      <c r="EE233" s="41"/>
      <c r="EF233" s="41"/>
      <c r="EG233" s="41"/>
      <c r="EH233" s="41"/>
      <c r="EI233" s="41"/>
      <c r="EJ233" s="41"/>
      <c r="EK233" s="41"/>
      <c r="EL233" s="41"/>
      <c r="EM233" s="41"/>
      <c r="EN233" s="41"/>
      <c r="EO233" s="41"/>
      <c r="EP233" s="41"/>
      <c r="EQ233" s="41"/>
      <c r="ER233" s="41"/>
      <c r="ES233" s="41"/>
      <c r="ET233" s="41"/>
      <c r="EU233" s="41"/>
      <c r="EV233" s="41"/>
      <c r="EW233" s="41"/>
      <c r="EX233" s="41"/>
      <c r="EY233" s="41"/>
      <c r="EZ233" s="41"/>
      <c r="FA233" s="41"/>
      <c r="FB233" s="41"/>
      <c r="FC233" s="41"/>
      <c r="FD233" s="41"/>
      <c r="FE233" s="41"/>
      <c r="FF233" s="41"/>
      <c r="FG233" s="41"/>
      <c r="FH233" s="41"/>
      <c r="FI233" s="41"/>
      <c r="FJ233" s="41"/>
      <c r="FK233" s="41"/>
      <c r="FL233" s="41"/>
      <c r="FM233" s="41"/>
      <c r="FN233" s="41"/>
      <c r="FO233" s="41"/>
      <c r="FP233" s="41"/>
      <c r="FQ233" s="41"/>
      <c r="FR233" s="41"/>
      <c r="FS233" s="41"/>
      <c r="FT233" s="41"/>
      <c r="FU233" s="41"/>
      <c r="FV233" s="41"/>
      <c r="FW233" s="41"/>
      <c r="FX233" s="41"/>
      <c r="FY233" s="41"/>
      <c r="FZ233" s="41"/>
      <c r="GA233" s="41"/>
      <c r="GB233" s="41"/>
      <c r="GC233" s="41"/>
      <c r="GD233" s="41"/>
      <c r="GE233" s="41"/>
      <c r="GF233" s="41"/>
      <c r="GG233" s="41"/>
      <c r="GH233" s="41"/>
      <c r="GI233" s="41"/>
      <c r="GJ233" s="41"/>
      <c r="GK233" s="41"/>
      <c r="GL233" s="41"/>
      <c r="GM233" s="41"/>
      <c r="GN233" s="41"/>
      <c r="GO233" s="41"/>
      <c r="GP233" s="41"/>
      <c r="GQ233" s="41"/>
      <c r="GR233" s="41"/>
      <c r="GS233" s="41"/>
      <c r="GT233" s="41"/>
      <c r="GU233" s="41"/>
      <c r="GV233" s="41"/>
      <c r="GW233" s="41"/>
      <c r="GX233" s="41"/>
      <c r="GY233" s="41"/>
      <c r="GZ233" s="41"/>
      <c r="HA233" s="41"/>
      <c r="HB233" s="41"/>
      <c r="HC233" s="41"/>
      <c r="HD233" s="41"/>
      <c r="HE233" s="41"/>
      <c r="HF233" s="41"/>
      <c r="HG233" s="41"/>
      <c r="HH233" s="41"/>
      <c r="HI233" s="41"/>
      <c r="HJ233" s="41"/>
      <c r="HK233" s="41"/>
      <c r="HL233" s="41"/>
      <c r="HM233" s="41"/>
      <c r="HN233" s="41"/>
      <c r="HO233" s="41"/>
      <c r="HP233" s="41"/>
      <c r="HQ233" s="41"/>
      <c r="HR233" s="41"/>
      <c r="HS233" s="41"/>
      <c r="HT233" s="41"/>
      <c r="HU233" s="41"/>
      <c r="HV233" s="41"/>
      <c r="HW233" s="41"/>
      <c r="HX233" s="41"/>
      <c r="HY233" s="41"/>
      <c r="HZ233" s="41"/>
      <c r="IA233" s="41"/>
      <c r="IB233" s="41"/>
      <c r="IC233" s="41"/>
      <c r="ID233" s="41"/>
      <c r="IE233" s="41"/>
      <c r="IF233" s="41"/>
      <c r="IG233" s="41"/>
      <c r="IH233" s="41"/>
      <c r="II233" s="41"/>
      <c r="IJ233" s="41"/>
      <c r="IK233" s="41"/>
      <c r="IL233" s="41"/>
      <c r="IM233" s="41"/>
      <c r="IN233" s="41"/>
      <c r="IO233" s="41"/>
      <c r="IP233" s="41"/>
      <c r="IQ233" s="41"/>
      <c r="IR233" s="41"/>
      <c r="IS233" s="41"/>
      <c r="IT233" s="41"/>
      <c r="IU233" s="41"/>
    </row>
    <row r="236" spans="68:255" x14ac:dyDescent="0.2">
      <c r="BP236" s="41"/>
      <c r="BQ236" s="41"/>
      <c r="BR236" s="41"/>
      <c r="BS236" s="41"/>
      <c r="BU236" s="41"/>
      <c r="BV236" s="41"/>
      <c r="BW236" s="41"/>
      <c r="BX236" s="41"/>
      <c r="BY236" s="41"/>
      <c r="BZ236" s="41"/>
      <c r="CA236" s="41"/>
      <c r="CB236" s="41"/>
      <c r="CC236" s="41"/>
      <c r="CD236" s="41"/>
      <c r="CE236" s="41"/>
      <c r="CF236" s="41"/>
      <c r="CG236" s="41"/>
      <c r="CH236" s="41"/>
      <c r="CI236" s="41"/>
      <c r="CJ236" s="41"/>
      <c r="CK236" s="41"/>
      <c r="CL236" s="41"/>
      <c r="CM236" s="41"/>
      <c r="CN236" s="41"/>
      <c r="CO236" s="41"/>
      <c r="CP236" s="41"/>
      <c r="CQ236" s="41"/>
      <c r="CR236" s="41"/>
      <c r="CS236" s="41"/>
      <c r="CT236" s="41"/>
      <c r="CU236" s="41"/>
      <c r="CV236" s="41"/>
      <c r="CW236" s="41"/>
      <c r="CX236" s="41"/>
      <c r="CY236" s="41"/>
      <c r="CZ236" s="41"/>
      <c r="DA236" s="41"/>
      <c r="DB236" s="41"/>
      <c r="DC236" s="41"/>
      <c r="DD236" s="41"/>
      <c r="DE236" s="41"/>
      <c r="DF236" s="41"/>
      <c r="DG236" s="41"/>
      <c r="DH236" s="41"/>
      <c r="DI236" s="41"/>
      <c r="DJ236" s="41"/>
      <c r="DK236" s="41"/>
      <c r="DL236" s="41"/>
      <c r="DM236" s="41"/>
      <c r="DN236" s="41"/>
      <c r="DO236" s="41"/>
      <c r="DP236" s="41"/>
      <c r="DQ236" s="41"/>
      <c r="DR236" s="41"/>
      <c r="DS236" s="41"/>
      <c r="DT236" s="41"/>
      <c r="DU236" s="41"/>
      <c r="DV236" s="41"/>
      <c r="DW236" s="41"/>
      <c r="DX236" s="41"/>
      <c r="DY236" s="41"/>
      <c r="DZ236" s="41"/>
      <c r="EA236" s="41"/>
      <c r="EB236" s="41"/>
      <c r="EC236" s="41"/>
      <c r="ED236" s="41"/>
      <c r="EE236" s="41"/>
      <c r="EF236" s="41"/>
      <c r="EG236" s="41"/>
      <c r="EH236" s="41"/>
      <c r="EI236" s="41"/>
      <c r="EJ236" s="41"/>
      <c r="EK236" s="41"/>
      <c r="EL236" s="41"/>
      <c r="EM236" s="41"/>
      <c r="EN236" s="41"/>
      <c r="EO236" s="41"/>
      <c r="EP236" s="41"/>
      <c r="EQ236" s="41"/>
      <c r="ER236" s="41"/>
      <c r="ES236" s="41"/>
      <c r="ET236" s="41"/>
      <c r="EU236" s="41"/>
      <c r="EV236" s="41"/>
      <c r="EW236" s="41"/>
      <c r="EX236" s="41"/>
      <c r="EY236" s="41"/>
      <c r="EZ236" s="41"/>
      <c r="FA236" s="41"/>
      <c r="FB236" s="41"/>
      <c r="FC236" s="41"/>
      <c r="FD236" s="41"/>
      <c r="FE236" s="41"/>
      <c r="FF236" s="41"/>
      <c r="FG236" s="41"/>
      <c r="FH236" s="41"/>
      <c r="FI236" s="41"/>
      <c r="FJ236" s="41"/>
      <c r="FK236" s="41"/>
      <c r="FL236" s="41"/>
      <c r="FM236" s="41"/>
      <c r="FN236" s="41"/>
      <c r="FO236" s="41"/>
      <c r="FP236" s="41"/>
      <c r="FQ236" s="41"/>
      <c r="FR236" s="41"/>
      <c r="FS236" s="41"/>
      <c r="FT236" s="41"/>
      <c r="FU236" s="41"/>
      <c r="FV236" s="41"/>
      <c r="FW236" s="41"/>
      <c r="FX236" s="41"/>
      <c r="FY236" s="41"/>
      <c r="FZ236" s="41"/>
      <c r="GA236" s="41"/>
      <c r="GB236" s="41"/>
      <c r="GC236" s="41"/>
      <c r="GD236" s="41"/>
      <c r="GE236" s="41"/>
      <c r="GF236" s="41"/>
      <c r="GG236" s="41"/>
      <c r="GH236" s="41"/>
      <c r="GI236" s="41"/>
      <c r="GJ236" s="41"/>
      <c r="GK236" s="41"/>
      <c r="GL236" s="41"/>
      <c r="GM236" s="41"/>
      <c r="GN236" s="41"/>
      <c r="GO236" s="41"/>
      <c r="GP236" s="41"/>
      <c r="GQ236" s="41"/>
      <c r="GR236" s="41"/>
      <c r="GS236" s="41"/>
      <c r="GT236" s="41"/>
      <c r="GU236" s="41"/>
      <c r="GV236" s="41"/>
      <c r="GW236" s="41"/>
      <c r="GX236" s="41"/>
      <c r="GY236" s="41"/>
      <c r="GZ236" s="41"/>
      <c r="HA236" s="41"/>
      <c r="HB236" s="41"/>
      <c r="HC236" s="41"/>
      <c r="HD236" s="41"/>
      <c r="HE236" s="41"/>
      <c r="HF236" s="41"/>
      <c r="HG236" s="41"/>
      <c r="HH236" s="41"/>
      <c r="HI236" s="41"/>
      <c r="HJ236" s="41"/>
      <c r="HK236" s="41"/>
      <c r="HL236" s="41"/>
      <c r="HM236" s="41"/>
      <c r="HN236" s="41"/>
      <c r="HO236" s="41"/>
      <c r="HP236" s="41"/>
      <c r="HQ236" s="41"/>
      <c r="HR236" s="41"/>
      <c r="HS236" s="41"/>
      <c r="HT236" s="41"/>
      <c r="HU236" s="41"/>
      <c r="HV236" s="41"/>
      <c r="HW236" s="41"/>
      <c r="HX236" s="41"/>
      <c r="HY236" s="41"/>
      <c r="HZ236" s="41"/>
      <c r="IA236" s="41"/>
      <c r="IB236" s="41"/>
      <c r="IC236" s="41"/>
      <c r="ID236" s="41"/>
      <c r="IE236" s="41"/>
      <c r="IF236" s="41"/>
      <c r="IG236" s="41"/>
      <c r="IH236" s="41"/>
      <c r="II236" s="41"/>
      <c r="IJ236" s="41"/>
      <c r="IK236" s="41"/>
      <c r="IL236" s="41"/>
      <c r="IM236" s="41"/>
      <c r="IN236" s="41"/>
      <c r="IO236" s="41"/>
      <c r="IP236" s="41"/>
      <c r="IQ236" s="41"/>
      <c r="IR236" s="41"/>
      <c r="IS236" s="41"/>
      <c r="IT236" s="41"/>
      <c r="IU236" s="41"/>
    </row>
    <row r="238" spans="68:255" x14ac:dyDescent="0.2">
      <c r="BP238" s="41"/>
      <c r="BQ238" s="41"/>
      <c r="BR238" s="41"/>
      <c r="BS238" s="41"/>
      <c r="BU238" s="41"/>
      <c r="BV238" s="41"/>
      <c r="BW238" s="41"/>
      <c r="BX238" s="41"/>
      <c r="BY238" s="41"/>
      <c r="BZ238" s="41"/>
      <c r="CA238" s="41"/>
      <c r="CB238" s="41"/>
      <c r="CC238" s="41"/>
      <c r="CD238" s="41"/>
      <c r="CE238" s="41"/>
      <c r="CF238" s="41"/>
      <c r="CG238" s="41"/>
      <c r="CH238" s="41"/>
      <c r="CI238" s="41"/>
      <c r="CJ238" s="41"/>
      <c r="CK238" s="41"/>
      <c r="CL238" s="41"/>
      <c r="CM238" s="41"/>
      <c r="CN238" s="41"/>
      <c r="CO238" s="41"/>
      <c r="CP238" s="41"/>
      <c r="CQ238" s="41"/>
      <c r="CR238" s="41"/>
      <c r="CS238" s="41"/>
      <c r="CT238" s="41"/>
      <c r="CU238" s="41"/>
      <c r="CV238" s="41"/>
      <c r="CW238" s="41"/>
      <c r="CX238" s="41"/>
      <c r="CY238" s="41"/>
      <c r="CZ238" s="41"/>
      <c r="DA238" s="41"/>
      <c r="DB238" s="41"/>
      <c r="DC238" s="41"/>
      <c r="DD238" s="41"/>
      <c r="DE238" s="41"/>
      <c r="DF238" s="41"/>
      <c r="DG238" s="41"/>
      <c r="DH238" s="41"/>
      <c r="DI238" s="41"/>
      <c r="DJ238" s="41"/>
      <c r="DK238" s="41"/>
      <c r="DL238" s="41"/>
      <c r="DM238" s="41"/>
      <c r="DN238" s="41"/>
      <c r="DO238" s="41"/>
      <c r="DP238" s="41"/>
      <c r="DQ238" s="41"/>
      <c r="DR238" s="41"/>
      <c r="DS238" s="41"/>
      <c r="DT238" s="41"/>
      <c r="DU238" s="41"/>
      <c r="DV238" s="41"/>
      <c r="DW238" s="41"/>
      <c r="DX238" s="41"/>
      <c r="DY238" s="41"/>
      <c r="DZ238" s="41"/>
      <c r="EA238" s="41"/>
      <c r="EB238" s="41"/>
      <c r="EC238" s="41"/>
      <c r="ED238" s="41"/>
      <c r="EE238" s="41"/>
      <c r="EF238" s="41"/>
      <c r="EG238" s="41"/>
      <c r="EH238" s="41"/>
      <c r="EI238" s="41"/>
      <c r="EJ238" s="41"/>
      <c r="EK238" s="41"/>
      <c r="EL238" s="41"/>
      <c r="EM238" s="41"/>
      <c r="EN238" s="41"/>
      <c r="EO238" s="41"/>
      <c r="EP238" s="41"/>
      <c r="EQ238" s="41"/>
      <c r="ER238" s="41"/>
      <c r="ES238" s="41"/>
      <c r="ET238" s="41"/>
      <c r="EU238" s="41"/>
      <c r="EV238" s="41"/>
      <c r="EW238" s="41"/>
      <c r="EX238" s="41"/>
      <c r="EY238" s="41"/>
      <c r="EZ238" s="41"/>
      <c r="FA238" s="41"/>
      <c r="FB238" s="41"/>
      <c r="FC238" s="41"/>
      <c r="FD238" s="41"/>
      <c r="FE238" s="41"/>
      <c r="FF238" s="41"/>
      <c r="FG238" s="41"/>
      <c r="FH238" s="41"/>
      <c r="FI238" s="41"/>
      <c r="FJ238" s="41"/>
      <c r="FK238" s="41"/>
      <c r="FL238" s="41"/>
      <c r="FM238" s="41"/>
      <c r="FN238" s="41"/>
      <c r="FO238" s="41"/>
      <c r="FP238" s="41"/>
      <c r="FQ238" s="41"/>
      <c r="FR238" s="41"/>
      <c r="FS238" s="41"/>
      <c r="FT238" s="41"/>
      <c r="FU238" s="41"/>
      <c r="FV238" s="41"/>
      <c r="FW238" s="41"/>
      <c r="FX238" s="41"/>
      <c r="FY238" s="41"/>
      <c r="FZ238" s="41"/>
      <c r="GA238" s="41"/>
      <c r="GB238" s="41"/>
      <c r="GC238" s="41"/>
      <c r="GD238" s="41"/>
      <c r="GE238" s="41"/>
      <c r="GF238" s="41"/>
      <c r="GG238" s="41"/>
      <c r="GH238" s="41"/>
      <c r="GI238" s="41"/>
      <c r="GJ238" s="41"/>
      <c r="GK238" s="41"/>
      <c r="GL238" s="41"/>
      <c r="GM238" s="41"/>
      <c r="GN238" s="41"/>
      <c r="GO238" s="41"/>
      <c r="GP238" s="41"/>
      <c r="GQ238" s="41"/>
      <c r="GR238" s="41"/>
      <c r="GS238" s="41"/>
      <c r="GT238" s="41"/>
      <c r="GU238" s="41"/>
      <c r="GV238" s="41"/>
      <c r="GW238" s="41"/>
      <c r="GX238" s="41"/>
      <c r="GY238" s="41"/>
      <c r="GZ238" s="41"/>
      <c r="HA238" s="41"/>
      <c r="HB238" s="41"/>
      <c r="HC238" s="41"/>
      <c r="HD238" s="41"/>
      <c r="HE238" s="41"/>
      <c r="HF238" s="41"/>
      <c r="HG238" s="41"/>
      <c r="HH238" s="41"/>
      <c r="HI238" s="41"/>
      <c r="HJ238" s="41"/>
      <c r="HK238" s="41"/>
      <c r="HL238" s="41"/>
      <c r="HM238" s="41"/>
      <c r="HN238" s="41"/>
      <c r="HO238" s="41"/>
      <c r="HP238" s="41"/>
      <c r="HQ238" s="41"/>
      <c r="HR238" s="41"/>
      <c r="HS238" s="41"/>
      <c r="HT238" s="41"/>
      <c r="HU238" s="41"/>
      <c r="HV238" s="41"/>
      <c r="HW238" s="41"/>
      <c r="HX238" s="41"/>
      <c r="HY238" s="41"/>
      <c r="HZ238" s="41"/>
      <c r="IA238" s="41"/>
      <c r="IB238" s="41"/>
      <c r="IC238" s="41"/>
      <c r="ID238" s="41"/>
      <c r="IE238" s="41"/>
      <c r="IF238" s="41"/>
      <c r="IG238" s="41"/>
      <c r="IH238" s="41"/>
      <c r="II238" s="41"/>
      <c r="IJ238" s="41"/>
      <c r="IK238" s="41"/>
      <c r="IL238" s="41"/>
      <c r="IM238" s="41"/>
      <c r="IN238" s="41"/>
      <c r="IO238" s="41"/>
      <c r="IP238" s="41"/>
      <c r="IQ238" s="41"/>
      <c r="IR238" s="41"/>
      <c r="IS238" s="41"/>
      <c r="IT238" s="41"/>
      <c r="IU238" s="41"/>
    </row>
    <row r="240" spans="68:255" x14ac:dyDescent="0.2">
      <c r="BP240" s="41"/>
      <c r="BQ240" s="41"/>
      <c r="BR240" s="41"/>
      <c r="BS240" s="41"/>
      <c r="BU240" s="41"/>
      <c r="BV240" s="41"/>
      <c r="BW240" s="41"/>
      <c r="BX240" s="41"/>
      <c r="BY240" s="41"/>
      <c r="BZ240" s="41"/>
      <c r="CA240" s="41"/>
      <c r="CB240" s="41"/>
      <c r="CC240" s="41"/>
      <c r="CD240" s="41"/>
      <c r="CE240" s="41"/>
      <c r="CF240" s="41"/>
      <c r="CG240" s="41"/>
      <c r="CH240" s="41"/>
      <c r="CI240" s="41"/>
      <c r="CJ240" s="41"/>
      <c r="CK240" s="41"/>
      <c r="CL240" s="41"/>
      <c r="CM240" s="41"/>
      <c r="CN240" s="41"/>
      <c r="CO240" s="41"/>
      <c r="CP240" s="41"/>
      <c r="CQ240" s="41"/>
      <c r="CR240" s="41"/>
      <c r="CS240" s="41"/>
      <c r="CT240" s="41"/>
      <c r="CU240" s="41"/>
      <c r="CV240" s="41"/>
      <c r="CW240" s="41"/>
      <c r="CX240" s="41"/>
      <c r="CY240" s="41"/>
      <c r="CZ240" s="41"/>
      <c r="DA240" s="41"/>
      <c r="DB240" s="41"/>
      <c r="DC240" s="41"/>
      <c r="DD240" s="41"/>
      <c r="DE240" s="41"/>
      <c r="DF240" s="41"/>
      <c r="DG240" s="41"/>
      <c r="DH240" s="41"/>
      <c r="DI240" s="41"/>
      <c r="DJ240" s="41"/>
      <c r="DK240" s="41"/>
      <c r="DL240" s="41"/>
      <c r="DM240" s="41"/>
      <c r="DN240" s="41"/>
      <c r="DO240" s="41"/>
      <c r="DP240" s="41"/>
      <c r="DQ240" s="41"/>
      <c r="DR240" s="41"/>
      <c r="DS240" s="41"/>
      <c r="DT240" s="41"/>
      <c r="DU240" s="41"/>
      <c r="DV240" s="41"/>
      <c r="DW240" s="41"/>
      <c r="DX240" s="41"/>
      <c r="DY240" s="41"/>
      <c r="DZ240" s="41"/>
      <c r="EA240" s="41"/>
      <c r="EB240" s="41"/>
      <c r="EC240" s="41"/>
      <c r="ED240" s="41"/>
      <c r="EE240" s="41"/>
      <c r="EF240" s="41"/>
      <c r="EG240" s="41"/>
      <c r="EH240" s="41"/>
      <c r="EI240" s="41"/>
      <c r="EJ240" s="41"/>
      <c r="EK240" s="41"/>
      <c r="EL240" s="41"/>
      <c r="EM240" s="41"/>
      <c r="EN240" s="41"/>
      <c r="EO240" s="41"/>
      <c r="EP240" s="41"/>
      <c r="EQ240" s="41"/>
      <c r="ER240" s="41"/>
      <c r="ES240" s="41"/>
      <c r="ET240" s="41"/>
      <c r="EU240" s="41"/>
      <c r="EV240" s="41"/>
      <c r="EW240" s="41"/>
      <c r="EX240" s="41"/>
      <c r="EY240" s="41"/>
      <c r="EZ240" s="41"/>
      <c r="FA240" s="41"/>
      <c r="FB240" s="41"/>
      <c r="FC240" s="41"/>
      <c r="FD240" s="41"/>
      <c r="FE240" s="41"/>
      <c r="FF240" s="41"/>
      <c r="FG240" s="41"/>
      <c r="FH240" s="41"/>
      <c r="FI240" s="41"/>
      <c r="FJ240" s="41"/>
      <c r="FK240" s="41"/>
      <c r="FL240" s="41"/>
      <c r="FM240" s="41"/>
      <c r="FN240" s="41"/>
      <c r="FO240" s="41"/>
      <c r="FP240" s="41"/>
      <c r="FQ240" s="41"/>
      <c r="FR240" s="41"/>
      <c r="FS240" s="41"/>
      <c r="FT240" s="41"/>
      <c r="FU240" s="41"/>
      <c r="FV240" s="41"/>
      <c r="FW240" s="41"/>
      <c r="FX240" s="41"/>
      <c r="FY240" s="41"/>
      <c r="FZ240" s="41"/>
      <c r="GA240" s="41"/>
      <c r="GB240" s="41"/>
      <c r="GC240" s="41"/>
      <c r="GD240" s="41"/>
      <c r="GE240" s="41"/>
      <c r="GF240" s="41"/>
      <c r="GG240" s="41"/>
      <c r="GH240" s="41"/>
      <c r="GI240" s="41"/>
      <c r="GJ240" s="41"/>
      <c r="GK240" s="41"/>
      <c r="GL240" s="41"/>
      <c r="GM240" s="41"/>
      <c r="GN240" s="41"/>
      <c r="GO240" s="41"/>
      <c r="GP240" s="41"/>
      <c r="GQ240" s="41"/>
      <c r="GR240" s="41"/>
      <c r="GS240" s="41"/>
      <c r="GT240" s="41"/>
      <c r="GU240" s="41"/>
      <c r="GV240" s="41"/>
      <c r="GW240" s="41"/>
      <c r="GX240" s="41"/>
      <c r="GY240" s="41"/>
      <c r="GZ240" s="41"/>
      <c r="HA240" s="41"/>
      <c r="HB240" s="41"/>
      <c r="HC240" s="41"/>
      <c r="HD240" s="41"/>
      <c r="HE240" s="41"/>
      <c r="HF240" s="41"/>
      <c r="HG240" s="41"/>
      <c r="HH240" s="41"/>
      <c r="HI240" s="41"/>
      <c r="HJ240" s="41"/>
      <c r="HK240" s="41"/>
      <c r="HL240" s="41"/>
      <c r="HM240" s="41"/>
      <c r="HN240" s="41"/>
      <c r="HO240" s="41"/>
      <c r="HP240" s="41"/>
      <c r="HQ240" s="41"/>
      <c r="HR240" s="41"/>
      <c r="HS240" s="41"/>
      <c r="HT240" s="41"/>
      <c r="HU240" s="41"/>
      <c r="HV240" s="41"/>
      <c r="HW240" s="41"/>
      <c r="HX240" s="41"/>
      <c r="HY240" s="41"/>
      <c r="HZ240" s="41"/>
      <c r="IA240" s="41"/>
      <c r="IB240" s="41"/>
      <c r="IC240" s="41"/>
      <c r="ID240" s="41"/>
      <c r="IE240" s="41"/>
      <c r="IF240" s="41"/>
      <c r="IG240" s="41"/>
      <c r="IH240" s="41"/>
      <c r="II240" s="41"/>
      <c r="IJ240" s="41"/>
      <c r="IK240" s="41"/>
      <c r="IL240" s="41"/>
      <c r="IM240" s="41"/>
      <c r="IN240" s="41"/>
      <c r="IO240" s="41"/>
      <c r="IP240" s="41"/>
      <c r="IQ240" s="41"/>
      <c r="IR240" s="41"/>
      <c r="IS240" s="41"/>
      <c r="IT240" s="41"/>
      <c r="IU240" s="41"/>
    </row>
    <row r="242" spans="68:255" x14ac:dyDescent="0.2">
      <c r="BP242" s="41"/>
      <c r="BQ242" s="41"/>
      <c r="BR242" s="41"/>
      <c r="BS242" s="41"/>
      <c r="BU242" s="41"/>
      <c r="BV242" s="41"/>
      <c r="BW242" s="41"/>
      <c r="BX242" s="41"/>
      <c r="BY242" s="41"/>
      <c r="BZ242" s="41"/>
      <c r="CA242" s="41"/>
      <c r="CB242" s="41"/>
      <c r="CC242" s="41"/>
      <c r="CD242" s="41"/>
      <c r="CE242" s="41"/>
      <c r="CF242" s="41"/>
      <c r="CG242" s="41"/>
      <c r="CH242" s="41"/>
      <c r="CI242" s="41"/>
      <c r="CJ242" s="41"/>
      <c r="CK242" s="41"/>
      <c r="CL242" s="41"/>
      <c r="CM242" s="41"/>
      <c r="CN242" s="41"/>
      <c r="CO242" s="41"/>
      <c r="CP242" s="41"/>
      <c r="CQ242" s="41"/>
      <c r="CR242" s="41"/>
      <c r="CS242" s="41"/>
      <c r="CT242" s="41"/>
      <c r="CU242" s="41"/>
      <c r="CV242" s="41"/>
      <c r="CW242" s="41"/>
      <c r="CX242" s="41"/>
      <c r="CY242" s="41"/>
      <c r="CZ242" s="41"/>
      <c r="DA242" s="41"/>
      <c r="DB242" s="41"/>
      <c r="DC242" s="41"/>
      <c r="DD242" s="41"/>
      <c r="DE242" s="41"/>
      <c r="DF242" s="41"/>
      <c r="DG242" s="41"/>
      <c r="DH242" s="41"/>
      <c r="DI242" s="41"/>
      <c r="DJ242" s="41"/>
      <c r="DK242" s="41"/>
      <c r="DL242" s="41"/>
      <c r="DM242" s="41"/>
      <c r="DN242" s="41"/>
      <c r="DO242" s="41"/>
      <c r="DP242" s="41"/>
      <c r="DQ242" s="41"/>
      <c r="DR242" s="41"/>
      <c r="DS242" s="41"/>
      <c r="DT242" s="41"/>
      <c r="DU242" s="41"/>
      <c r="DV242" s="41"/>
      <c r="DW242" s="41"/>
      <c r="DX242" s="41"/>
      <c r="DY242" s="41"/>
      <c r="DZ242" s="41"/>
      <c r="EA242" s="41"/>
      <c r="EB242" s="41"/>
      <c r="EC242" s="41"/>
      <c r="ED242" s="41"/>
      <c r="EE242" s="41"/>
      <c r="EF242" s="41"/>
      <c r="EG242" s="41"/>
      <c r="EH242" s="41"/>
      <c r="EI242" s="41"/>
      <c r="EJ242" s="41"/>
      <c r="EK242" s="41"/>
      <c r="EL242" s="41"/>
      <c r="EM242" s="41"/>
      <c r="EN242" s="41"/>
      <c r="EO242" s="41"/>
      <c r="EP242" s="41"/>
      <c r="EQ242" s="41"/>
      <c r="ER242" s="41"/>
      <c r="ES242" s="41"/>
      <c r="ET242" s="41"/>
      <c r="EU242" s="41"/>
      <c r="EV242" s="41"/>
      <c r="EW242" s="41"/>
      <c r="EX242" s="41"/>
      <c r="EY242" s="41"/>
      <c r="EZ242" s="41"/>
      <c r="FA242" s="41"/>
      <c r="FB242" s="41"/>
      <c r="FC242" s="41"/>
      <c r="FD242" s="41"/>
      <c r="FE242" s="41"/>
      <c r="FF242" s="41"/>
      <c r="FG242" s="41"/>
      <c r="FH242" s="41"/>
      <c r="FI242" s="41"/>
      <c r="FJ242" s="41"/>
      <c r="FK242" s="41"/>
      <c r="FL242" s="41"/>
      <c r="FM242" s="41"/>
      <c r="FN242" s="41"/>
      <c r="FO242" s="41"/>
      <c r="FP242" s="41"/>
      <c r="FQ242" s="41"/>
      <c r="FR242" s="41"/>
      <c r="FS242" s="41"/>
      <c r="FT242" s="41"/>
      <c r="FU242" s="41"/>
      <c r="FV242" s="41"/>
      <c r="FW242" s="41"/>
      <c r="FX242" s="41"/>
      <c r="FY242" s="41"/>
      <c r="FZ242" s="41"/>
      <c r="GA242" s="41"/>
      <c r="GB242" s="41"/>
      <c r="GC242" s="41"/>
      <c r="GD242" s="41"/>
      <c r="GE242" s="41"/>
      <c r="GF242" s="41"/>
      <c r="GG242" s="41"/>
      <c r="GH242" s="41"/>
      <c r="GI242" s="41"/>
      <c r="GJ242" s="41"/>
      <c r="GK242" s="41"/>
      <c r="GL242" s="41"/>
      <c r="GM242" s="41"/>
      <c r="GN242" s="41"/>
      <c r="GO242" s="41"/>
      <c r="GP242" s="41"/>
      <c r="GQ242" s="41"/>
      <c r="GR242" s="41"/>
      <c r="GS242" s="41"/>
      <c r="GT242" s="41"/>
      <c r="GU242" s="41"/>
      <c r="GV242" s="41"/>
      <c r="GW242" s="41"/>
      <c r="GX242" s="41"/>
      <c r="GY242" s="41"/>
      <c r="GZ242" s="41"/>
      <c r="HA242" s="41"/>
      <c r="HB242" s="41"/>
      <c r="HC242" s="41"/>
      <c r="HD242" s="41"/>
      <c r="HE242" s="41"/>
      <c r="HF242" s="41"/>
      <c r="HG242" s="41"/>
      <c r="HH242" s="41"/>
      <c r="HI242" s="41"/>
      <c r="HJ242" s="41"/>
      <c r="HK242" s="41"/>
      <c r="HL242" s="41"/>
      <c r="HM242" s="41"/>
      <c r="HN242" s="41"/>
      <c r="HO242" s="41"/>
      <c r="HP242" s="41"/>
      <c r="HQ242" s="41"/>
      <c r="HR242" s="41"/>
      <c r="HS242" s="41"/>
      <c r="HT242" s="41"/>
      <c r="HU242" s="41"/>
      <c r="HV242" s="41"/>
      <c r="HW242" s="41"/>
      <c r="HX242" s="41"/>
      <c r="HY242" s="41"/>
      <c r="HZ242" s="41"/>
      <c r="IA242" s="41"/>
      <c r="IB242" s="41"/>
      <c r="IC242" s="41"/>
      <c r="ID242" s="41"/>
      <c r="IE242" s="41"/>
      <c r="IF242" s="41"/>
      <c r="IG242" s="41"/>
      <c r="IH242" s="41"/>
      <c r="II242" s="41"/>
      <c r="IJ242" s="41"/>
      <c r="IK242" s="41"/>
      <c r="IL242" s="41"/>
      <c r="IM242" s="41"/>
      <c r="IN242" s="41"/>
      <c r="IO242" s="41"/>
      <c r="IP242" s="41"/>
      <c r="IQ242" s="41"/>
      <c r="IR242" s="41"/>
      <c r="IS242" s="41"/>
      <c r="IT242" s="41"/>
      <c r="IU242" s="41"/>
    </row>
    <row r="244" spans="68:255" x14ac:dyDescent="0.2">
      <c r="BP244" s="41"/>
      <c r="BQ244" s="41"/>
      <c r="BR244" s="41"/>
      <c r="BS244" s="41"/>
      <c r="BU244" s="41"/>
      <c r="BV244" s="41"/>
      <c r="BW244" s="41"/>
      <c r="BX244" s="41"/>
      <c r="BY244" s="41"/>
      <c r="BZ244" s="41"/>
      <c r="CA244" s="41"/>
      <c r="CB244" s="41"/>
      <c r="CC244" s="41"/>
      <c r="CD244" s="41"/>
      <c r="CE244" s="41"/>
      <c r="CF244" s="41"/>
      <c r="CG244" s="41"/>
      <c r="CH244" s="41"/>
      <c r="CI244" s="41"/>
      <c r="CJ244" s="41"/>
      <c r="CK244" s="41"/>
      <c r="CL244" s="41"/>
      <c r="CM244" s="41"/>
      <c r="CN244" s="41"/>
      <c r="CO244" s="41"/>
      <c r="CP244" s="41"/>
      <c r="CQ244" s="41"/>
      <c r="CR244" s="41"/>
      <c r="CS244" s="41"/>
      <c r="CT244" s="41"/>
      <c r="CU244" s="41"/>
      <c r="CV244" s="41"/>
      <c r="CW244" s="41"/>
      <c r="CX244" s="41"/>
      <c r="CY244" s="41"/>
      <c r="CZ244" s="41"/>
      <c r="DA244" s="41"/>
      <c r="DB244" s="41"/>
      <c r="DC244" s="41"/>
      <c r="DD244" s="41"/>
      <c r="DE244" s="41"/>
      <c r="DF244" s="41"/>
      <c r="DG244" s="41"/>
      <c r="DH244" s="41"/>
      <c r="DI244" s="41"/>
      <c r="DJ244" s="41"/>
      <c r="DK244" s="41"/>
      <c r="DL244" s="41"/>
      <c r="DM244" s="41"/>
      <c r="DN244" s="41"/>
      <c r="DO244" s="41"/>
      <c r="DP244" s="41"/>
      <c r="DQ244" s="41"/>
      <c r="DR244" s="41"/>
      <c r="DS244" s="41"/>
      <c r="DT244" s="41"/>
      <c r="DU244" s="41"/>
      <c r="DV244" s="41"/>
      <c r="DW244" s="41"/>
      <c r="DX244" s="41"/>
      <c r="DY244" s="41"/>
      <c r="DZ244" s="41"/>
      <c r="EA244" s="41"/>
      <c r="EB244" s="41"/>
      <c r="EC244" s="41"/>
      <c r="ED244" s="41"/>
      <c r="EE244" s="41"/>
      <c r="EF244" s="41"/>
      <c r="EG244" s="41"/>
      <c r="EH244" s="41"/>
      <c r="EI244" s="41"/>
      <c r="EJ244" s="41"/>
      <c r="EK244" s="41"/>
      <c r="EL244" s="41"/>
      <c r="EM244" s="41"/>
      <c r="EN244" s="41"/>
      <c r="EO244" s="41"/>
      <c r="EP244" s="41"/>
      <c r="EQ244" s="41"/>
      <c r="ER244" s="41"/>
      <c r="ES244" s="41"/>
      <c r="ET244" s="41"/>
      <c r="EU244" s="41"/>
      <c r="EV244" s="41"/>
      <c r="EW244" s="41"/>
      <c r="EX244" s="41"/>
      <c r="EY244" s="41"/>
      <c r="EZ244" s="41"/>
      <c r="FA244" s="41"/>
      <c r="FB244" s="41"/>
      <c r="FC244" s="41"/>
      <c r="FD244" s="41"/>
      <c r="FE244" s="41"/>
      <c r="FF244" s="41"/>
      <c r="FG244" s="41"/>
      <c r="FH244" s="41"/>
      <c r="FI244" s="41"/>
      <c r="FJ244" s="41"/>
      <c r="FK244" s="41"/>
      <c r="FL244" s="41"/>
      <c r="FM244" s="41"/>
      <c r="FN244" s="41"/>
      <c r="FO244" s="41"/>
      <c r="FP244" s="41"/>
      <c r="FQ244" s="41"/>
      <c r="FR244" s="41"/>
      <c r="FS244" s="41"/>
      <c r="FT244" s="41"/>
      <c r="FU244" s="41"/>
      <c r="FV244" s="41"/>
      <c r="FW244" s="41"/>
      <c r="FX244" s="41"/>
      <c r="FY244" s="41"/>
      <c r="FZ244" s="41"/>
      <c r="GA244" s="41"/>
      <c r="GB244" s="41"/>
      <c r="GC244" s="41"/>
      <c r="GD244" s="41"/>
      <c r="GE244" s="41"/>
      <c r="GF244" s="41"/>
      <c r="GG244" s="41"/>
      <c r="GH244" s="41"/>
      <c r="GI244" s="41"/>
      <c r="GJ244" s="41"/>
      <c r="GK244" s="41"/>
      <c r="GL244" s="41"/>
      <c r="GM244" s="41"/>
      <c r="GN244" s="41"/>
      <c r="GO244" s="41"/>
      <c r="GP244" s="41"/>
      <c r="GQ244" s="41"/>
      <c r="GR244" s="41"/>
      <c r="GS244" s="41"/>
      <c r="GT244" s="41"/>
      <c r="GU244" s="41"/>
      <c r="GV244" s="41"/>
      <c r="GW244" s="41"/>
      <c r="GX244" s="41"/>
      <c r="GY244" s="41"/>
      <c r="GZ244" s="41"/>
      <c r="HA244" s="41"/>
      <c r="HB244" s="41"/>
      <c r="HC244" s="41"/>
      <c r="HD244" s="41"/>
      <c r="HE244" s="41"/>
      <c r="HF244" s="41"/>
      <c r="HG244" s="41"/>
      <c r="HH244" s="41"/>
      <c r="HI244" s="41"/>
      <c r="HJ244" s="41"/>
      <c r="HK244" s="41"/>
      <c r="HL244" s="41"/>
      <c r="HM244" s="41"/>
      <c r="HN244" s="41"/>
      <c r="HO244" s="41"/>
      <c r="HP244" s="41"/>
      <c r="HQ244" s="41"/>
      <c r="HR244" s="41"/>
      <c r="HS244" s="41"/>
      <c r="HT244" s="41"/>
      <c r="HU244" s="41"/>
      <c r="HV244" s="41"/>
      <c r="HW244" s="41"/>
      <c r="HX244" s="41"/>
      <c r="HY244" s="41"/>
      <c r="HZ244" s="41"/>
      <c r="IA244" s="41"/>
      <c r="IB244" s="41"/>
      <c r="IC244" s="41"/>
      <c r="ID244" s="41"/>
      <c r="IE244" s="41"/>
      <c r="IF244" s="41"/>
      <c r="IG244" s="41"/>
      <c r="IH244" s="41"/>
      <c r="II244" s="41"/>
      <c r="IJ244" s="41"/>
      <c r="IK244" s="41"/>
      <c r="IL244" s="41"/>
      <c r="IM244" s="41"/>
      <c r="IN244" s="41"/>
      <c r="IO244" s="41"/>
      <c r="IP244" s="41"/>
      <c r="IQ244" s="41"/>
      <c r="IR244" s="41"/>
      <c r="IS244" s="41"/>
      <c r="IT244" s="41"/>
      <c r="IU244" s="41"/>
    </row>
    <row r="246" spans="68:255" x14ac:dyDescent="0.2">
      <c r="BP246" s="41"/>
      <c r="BQ246" s="41"/>
      <c r="BR246" s="41"/>
      <c r="BS246" s="41"/>
      <c r="BU246" s="41"/>
      <c r="BV246" s="41"/>
      <c r="BW246" s="41"/>
      <c r="BX246" s="41"/>
      <c r="BY246" s="41"/>
      <c r="BZ246" s="41"/>
      <c r="CA246" s="41"/>
      <c r="CB246" s="41"/>
      <c r="CC246" s="41"/>
      <c r="CD246" s="41"/>
      <c r="CE246" s="41"/>
      <c r="CF246" s="41"/>
      <c r="CG246" s="41"/>
      <c r="CH246" s="41"/>
      <c r="CI246" s="41"/>
      <c r="CJ246" s="41"/>
      <c r="CK246" s="41"/>
      <c r="CL246" s="41"/>
      <c r="CM246" s="41"/>
      <c r="CN246" s="41"/>
      <c r="CO246" s="41"/>
      <c r="CP246" s="41"/>
      <c r="CQ246" s="41"/>
      <c r="CR246" s="41"/>
      <c r="CS246" s="41"/>
      <c r="CT246" s="41"/>
      <c r="CU246" s="41"/>
      <c r="CV246" s="41"/>
      <c r="CW246" s="41"/>
      <c r="CX246" s="41"/>
      <c r="CY246" s="41"/>
      <c r="CZ246" s="41"/>
      <c r="DA246" s="41"/>
      <c r="DB246" s="41"/>
      <c r="DC246" s="41"/>
      <c r="DD246" s="41"/>
      <c r="DE246" s="41"/>
      <c r="DF246" s="41"/>
      <c r="DG246" s="41"/>
      <c r="DH246" s="41"/>
      <c r="DI246" s="41"/>
      <c r="DJ246" s="41"/>
      <c r="DK246" s="41"/>
      <c r="DL246" s="41"/>
      <c r="DM246" s="41"/>
      <c r="DN246" s="41"/>
      <c r="DO246" s="41"/>
      <c r="DP246" s="41"/>
      <c r="DQ246" s="41"/>
      <c r="DR246" s="41"/>
      <c r="DS246" s="41"/>
      <c r="DT246" s="41"/>
      <c r="DU246" s="41"/>
      <c r="DV246" s="41"/>
      <c r="DW246" s="41"/>
      <c r="DX246" s="41"/>
      <c r="DY246" s="41"/>
      <c r="DZ246" s="41"/>
      <c r="EA246" s="41"/>
      <c r="EB246" s="41"/>
      <c r="EC246" s="41"/>
      <c r="ED246" s="41"/>
      <c r="EE246" s="41"/>
      <c r="EF246" s="41"/>
      <c r="EG246" s="41"/>
      <c r="EH246" s="41"/>
      <c r="EI246" s="41"/>
      <c r="EJ246" s="41"/>
      <c r="EK246" s="41"/>
      <c r="EL246" s="41"/>
      <c r="EM246" s="41"/>
      <c r="EN246" s="41"/>
      <c r="EO246" s="41"/>
      <c r="EP246" s="41"/>
      <c r="EQ246" s="41"/>
      <c r="ER246" s="41"/>
      <c r="ES246" s="41"/>
      <c r="ET246" s="41"/>
      <c r="EU246" s="41"/>
      <c r="EV246" s="41"/>
      <c r="EW246" s="41"/>
      <c r="EX246" s="41"/>
      <c r="EY246" s="41"/>
      <c r="EZ246" s="41"/>
      <c r="FA246" s="41"/>
      <c r="FB246" s="41"/>
      <c r="FC246" s="41"/>
      <c r="FD246" s="41"/>
      <c r="FE246" s="41"/>
      <c r="FF246" s="41"/>
      <c r="FG246" s="41"/>
      <c r="FH246" s="41"/>
      <c r="FI246" s="41"/>
      <c r="FJ246" s="41"/>
      <c r="FK246" s="41"/>
      <c r="FL246" s="41"/>
      <c r="FM246" s="41"/>
      <c r="FN246" s="41"/>
      <c r="FO246" s="41"/>
      <c r="FP246" s="41"/>
      <c r="FQ246" s="41"/>
      <c r="FR246" s="41"/>
      <c r="FS246" s="41"/>
      <c r="FT246" s="41"/>
      <c r="FU246" s="41"/>
      <c r="FV246" s="41"/>
      <c r="FW246" s="41"/>
      <c r="FX246" s="41"/>
      <c r="FY246" s="41"/>
      <c r="FZ246" s="41"/>
      <c r="GA246" s="41"/>
      <c r="GB246" s="41"/>
      <c r="GC246" s="41"/>
      <c r="GD246" s="41"/>
      <c r="GE246" s="41"/>
      <c r="GF246" s="41"/>
      <c r="GG246" s="41"/>
      <c r="GH246" s="41"/>
      <c r="GI246" s="41"/>
      <c r="GJ246" s="41"/>
      <c r="GK246" s="41"/>
      <c r="GL246" s="41"/>
      <c r="GM246" s="41"/>
      <c r="GN246" s="41"/>
      <c r="GO246" s="41"/>
      <c r="GP246" s="41"/>
      <c r="GQ246" s="41"/>
      <c r="GR246" s="41"/>
      <c r="GS246" s="41"/>
      <c r="GT246" s="41"/>
      <c r="GU246" s="41"/>
      <c r="GV246" s="41"/>
      <c r="GW246" s="41"/>
      <c r="GX246" s="41"/>
      <c r="GY246" s="41"/>
      <c r="GZ246" s="41"/>
      <c r="HA246" s="41"/>
      <c r="HB246" s="41"/>
      <c r="HC246" s="41"/>
      <c r="HD246" s="41"/>
      <c r="HE246" s="41"/>
      <c r="HF246" s="41"/>
      <c r="HG246" s="41"/>
      <c r="HH246" s="41"/>
      <c r="HI246" s="41"/>
      <c r="HJ246" s="41"/>
      <c r="HK246" s="41"/>
      <c r="HL246" s="41"/>
      <c r="HM246" s="41"/>
      <c r="HN246" s="41"/>
      <c r="HO246" s="41"/>
      <c r="HP246" s="41"/>
      <c r="HQ246" s="41"/>
      <c r="HR246" s="41"/>
      <c r="HS246" s="41"/>
      <c r="HT246" s="41"/>
      <c r="HU246" s="41"/>
      <c r="HV246" s="41"/>
      <c r="HW246" s="41"/>
      <c r="HX246" s="41"/>
      <c r="HY246" s="41"/>
      <c r="HZ246" s="41"/>
      <c r="IA246" s="41"/>
      <c r="IB246" s="41"/>
      <c r="IC246" s="41"/>
      <c r="ID246" s="41"/>
      <c r="IE246" s="41"/>
      <c r="IF246" s="41"/>
      <c r="IG246" s="41"/>
      <c r="IH246" s="41"/>
      <c r="II246" s="41"/>
      <c r="IJ246" s="41"/>
      <c r="IK246" s="41"/>
      <c r="IL246" s="41"/>
      <c r="IM246" s="41"/>
      <c r="IN246" s="41"/>
      <c r="IO246" s="41"/>
      <c r="IP246" s="41"/>
      <c r="IQ246" s="41"/>
      <c r="IR246" s="41"/>
      <c r="IS246" s="41"/>
      <c r="IT246" s="41"/>
      <c r="IU246" s="41"/>
    </row>
    <row r="248" spans="68:255" x14ac:dyDescent="0.2">
      <c r="BP248" s="41"/>
      <c r="BQ248" s="41"/>
      <c r="BR248" s="41"/>
      <c r="BS248" s="41"/>
      <c r="BU248" s="41"/>
      <c r="BV248" s="41"/>
      <c r="BW248" s="41"/>
      <c r="BX248" s="41"/>
      <c r="BY248" s="41"/>
      <c r="BZ248" s="41"/>
      <c r="CA248" s="41"/>
      <c r="CB248" s="41"/>
      <c r="CC248" s="41"/>
      <c r="CD248" s="41"/>
      <c r="CE248" s="41"/>
      <c r="CF248" s="41"/>
      <c r="CG248" s="41"/>
      <c r="CH248" s="41"/>
      <c r="CI248" s="41"/>
      <c r="CJ248" s="41"/>
      <c r="CK248" s="41"/>
      <c r="CL248" s="41"/>
      <c r="CM248" s="41"/>
      <c r="CN248" s="41"/>
      <c r="CO248" s="41"/>
      <c r="CP248" s="41"/>
      <c r="CQ248" s="41"/>
      <c r="CR248" s="41"/>
      <c r="CS248" s="41"/>
      <c r="CT248" s="41"/>
      <c r="CU248" s="41"/>
      <c r="CV248" s="41"/>
      <c r="CW248" s="41"/>
      <c r="CX248" s="41"/>
      <c r="CY248" s="41"/>
      <c r="CZ248" s="41"/>
      <c r="DA248" s="41"/>
      <c r="DB248" s="41"/>
      <c r="DC248" s="41"/>
      <c r="DD248" s="41"/>
      <c r="DE248" s="41"/>
      <c r="DF248" s="41"/>
      <c r="DG248" s="41"/>
      <c r="DH248" s="41"/>
      <c r="DI248" s="41"/>
      <c r="DJ248" s="41"/>
      <c r="DK248" s="41"/>
      <c r="DL248" s="41"/>
      <c r="DM248" s="41"/>
      <c r="DN248" s="41"/>
      <c r="DO248" s="41"/>
      <c r="DP248" s="41"/>
      <c r="DQ248" s="41"/>
      <c r="DR248" s="41"/>
      <c r="DS248" s="41"/>
      <c r="DT248" s="41"/>
      <c r="DU248" s="41"/>
      <c r="DV248" s="41"/>
      <c r="DW248" s="41"/>
      <c r="DX248" s="41"/>
      <c r="DY248" s="41"/>
      <c r="DZ248" s="41"/>
      <c r="EA248" s="41"/>
      <c r="EB248" s="41"/>
      <c r="EC248" s="41"/>
      <c r="ED248" s="41"/>
      <c r="EE248" s="41"/>
      <c r="EF248" s="41"/>
      <c r="EG248" s="41"/>
      <c r="EH248" s="41"/>
      <c r="EI248" s="41"/>
      <c r="EJ248" s="41"/>
      <c r="EK248" s="41"/>
      <c r="EL248" s="41"/>
      <c r="EM248" s="41"/>
      <c r="EN248" s="41"/>
      <c r="EO248" s="41"/>
      <c r="EP248" s="41"/>
      <c r="EQ248" s="41"/>
      <c r="ER248" s="41"/>
      <c r="ES248" s="41"/>
      <c r="ET248" s="41"/>
      <c r="EU248" s="41"/>
      <c r="EV248" s="41"/>
      <c r="EW248" s="41"/>
      <c r="EX248" s="41"/>
      <c r="EY248" s="41"/>
      <c r="EZ248" s="41"/>
      <c r="FA248" s="41"/>
      <c r="FB248" s="41"/>
      <c r="FC248" s="41"/>
      <c r="FD248" s="41"/>
      <c r="FE248" s="41"/>
      <c r="FF248" s="41"/>
      <c r="FG248" s="41"/>
      <c r="FH248" s="41"/>
      <c r="FI248" s="41"/>
      <c r="FJ248" s="41"/>
      <c r="FK248" s="41"/>
      <c r="FL248" s="41"/>
      <c r="FM248" s="41"/>
      <c r="FN248" s="41"/>
      <c r="FO248" s="41"/>
      <c r="FP248" s="41"/>
      <c r="FQ248" s="41"/>
      <c r="FR248" s="41"/>
      <c r="FS248" s="41"/>
      <c r="FT248" s="41"/>
      <c r="FU248" s="41"/>
      <c r="FV248" s="41"/>
      <c r="FW248" s="41"/>
      <c r="FX248" s="41"/>
      <c r="FY248" s="41"/>
      <c r="FZ248" s="41"/>
      <c r="GA248" s="41"/>
      <c r="GB248" s="41"/>
      <c r="GC248" s="41"/>
      <c r="GD248" s="41"/>
      <c r="GE248" s="41"/>
      <c r="GF248" s="41"/>
      <c r="GG248" s="41"/>
      <c r="GH248" s="41"/>
      <c r="GI248" s="41"/>
      <c r="GJ248" s="41"/>
      <c r="GK248" s="41"/>
      <c r="GL248" s="41"/>
      <c r="GM248" s="41"/>
      <c r="GN248" s="41"/>
      <c r="GO248" s="41"/>
      <c r="GP248" s="41"/>
      <c r="GQ248" s="41"/>
      <c r="GR248" s="41"/>
      <c r="GS248" s="41"/>
      <c r="GT248" s="41"/>
      <c r="GU248" s="41"/>
      <c r="GV248" s="41"/>
      <c r="GW248" s="41"/>
      <c r="GX248" s="41"/>
      <c r="GY248" s="41"/>
      <c r="GZ248" s="41"/>
      <c r="HA248" s="41"/>
      <c r="HB248" s="41"/>
      <c r="HC248" s="41"/>
      <c r="HD248" s="41"/>
      <c r="HE248" s="41"/>
      <c r="HF248" s="41"/>
      <c r="HG248" s="41"/>
      <c r="HH248" s="41"/>
      <c r="HI248" s="41"/>
      <c r="HJ248" s="41"/>
      <c r="HK248" s="41"/>
      <c r="HL248" s="41"/>
      <c r="HM248" s="41"/>
      <c r="HN248" s="41"/>
      <c r="HO248" s="41"/>
      <c r="HP248" s="41"/>
      <c r="HQ248" s="41"/>
      <c r="HR248" s="41"/>
      <c r="HS248" s="41"/>
      <c r="HT248" s="41"/>
      <c r="HU248" s="41"/>
      <c r="HV248" s="41"/>
      <c r="HW248" s="41"/>
      <c r="HX248" s="41"/>
      <c r="HY248" s="41"/>
      <c r="HZ248" s="41"/>
      <c r="IA248" s="41"/>
      <c r="IB248" s="41"/>
      <c r="IC248" s="41"/>
      <c r="ID248" s="41"/>
      <c r="IE248" s="41"/>
      <c r="IF248" s="41"/>
      <c r="IG248" s="41"/>
      <c r="IH248" s="41"/>
      <c r="II248" s="41"/>
      <c r="IJ248" s="41"/>
      <c r="IK248" s="41"/>
      <c r="IL248" s="41"/>
      <c r="IM248" s="41"/>
      <c r="IN248" s="41"/>
      <c r="IO248" s="41"/>
      <c r="IP248" s="41"/>
      <c r="IQ248" s="41"/>
      <c r="IR248" s="41"/>
      <c r="IS248" s="41"/>
      <c r="IT248" s="41"/>
      <c r="IU248" s="41"/>
    </row>
    <row r="251" spans="68:255" x14ac:dyDescent="0.2">
      <c r="BP251" s="41"/>
      <c r="BQ251" s="41"/>
      <c r="BR251" s="41"/>
      <c r="BS251" s="41"/>
      <c r="BU251" s="41"/>
      <c r="BV251" s="41"/>
      <c r="BW251" s="41"/>
      <c r="BX251" s="41"/>
      <c r="BY251" s="41"/>
      <c r="BZ251" s="41"/>
      <c r="CA251" s="41"/>
      <c r="CB251" s="41"/>
      <c r="CC251" s="41"/>
      <c r="CD251" s="41"/>
      <c r="CE251" s="41"/>
      <c r="CF251" s="41"/>
      <c r="CG251" s="41"/>
      <c r="CH251" s="41"/>
      <c r="CI251" s="41"/>
      <c r="CJ251" s="41"/>
      <c r="CK251" s="41"/>
      <c r="CL251" s="41"/>
      <c r="CM251" s="41"/>
      <c r="CN251" s="41"/>
      <c r="CO251" s="41"/>
      <c r="CP251" s="41"/>
      <c r="CQ251" s="41"/>
      <c r="CR251" s="41"/>
      <c r="CS251" s="41"/>
      <c r="CT251" s="41"/>
      <c r="CU251" s="41"/>
      <c r="CV251" s="41"/>
      <c r="CW251" s="41"/>
      <c r="CX251" s="41"/>
      <c r="CY251" s="41"/>
      <c r="CZ251" s="41"/>
      <c r="DA251" s="41"/>
      <c r="DB251" s="41"/>
      <c r="DC251" s="41"/>
      <c r="DD251" s="41"/>
      <c r="DE251" s="41"/>
      <c r="DF251" s="41"/>
      <c r="DG251" s="41"/>
      <c r="DH251" s="41"/>
      <c r="DI251" s="41"/>
      <c r="DJ251" s="41"/>
      <c r="DK251" s="41"/>
      <c r="DL251" s="41"/>
      <c r="DM251" s="41"/>
      <c r="DN251" s="41"/>
      <c r="DO251" s="41"/>
      <c r="DP251" s="41"/>
      <c r="DQ251" s="41"/>
      <c r="DR251" s="41"/>
      <c r="DS251" s="41"/>
      <c r="DT251" s="41"/>
      <c r="DU251" s="41"/>
      <c r="DV251" s="41"/>
      <c r="DW251" s="41"/>
      <c r="DX251" s="41"/>
      <c r="DY251" s="41"/>
      <c r="DZ251" s="41"/>
      <c r="EA251" s="41"/>
      <c r="EB251" s="41"/>
      <c r="EC251" s="41"/>
      <c r="ED251" s="41"/>
      <c r="EE251" s="41"/>
      <c r="EF251" s="41"/>
      <c r="EG251" s="41"/>
      <c r="EH251" s="41"/>
      <c r="EI251" s="41"/>
      <c r="EJ251" s="41"/>
      <c r="EK251" s="41"/>
      <c r="EL251" s="41"/>
      <c r="EM251" s="41"/>
      <c r="EN251" s="41"/>
      <c r="EO251" s="41"/>
      <c r="EP251" s="41"/>
      <c r="EQ251" s="41"/>
      <c r="ER251" s="41"/>
      <c r="ES251" s="41"/>
      <c r="ET251" s="41"/>
      <c r="EU251" s="41"/>
      <c r="EV251" s="41"/>
      <c r="EW251" s="41"/>
      <c r="EX251" s="41"/>
      <c r="EY251" s="41"/>
      <c r="EZ251" s="41"/>
      <c r="FA251" s="41"/>
      <c r="FB251" s="41"/>
      <c r="FC251" s="41"/>
      <c r="FD251" s="41"/>
      <c r="FE251" s="41"/>
      <c r="FF251" s="41"/>
      <c r="FG251" s="41"/>
      <c r="FH251" s="41"/>
      <c r="FI251" s="41"/>
      <c r="FJ251" s="41"/>
      <c r="FK251" s="41"/>
      <c r="FL251" s="41"/>
      <c r="FM251" s="41"/>
      <c r="FN251" s="41"/>
      <c r="FO251" s="41"/>
      <c r="FP251" s="41"/>
      <c r="FQ251" s="41"/>
      <c r="FR251" s="41"/>
      <c r="FS251" s="41"/>
      <c r="FT251" s="41"/>
      <c r="FU251" s="41"/>
      <c r="FV251" s="41"/>
      <c r="FW251" s="41"/>
      <c r="FX251" s="41"/>
      <c r="FY251" s="41"/>
      <c r="FZ251" s="41"/>
      <c r="GA251" s="41"/>
      <c r="GB251" s="41"/>
      <c r="GC251" s="41"/>
      <c r="GD251" s="41"/>
      <c r="GE251" s="41"/>
      <c r="GF251" s="41"/>
      <c r="GG251" s="41"/>
      <c r="GH251" s="41"/>
      <c r="GI251" s="41"/>
      <c r="GJ251" s="41"/>
      <c r="GK251" s="41"/>
      <c r="GL251" s="41"/>
      <c r="GM251" s="41"/>
      <c r="GN251" s="41"/>
      <c r="GO251" s="41"/>
      <c r="GP251" s="41"/>
      <c r="GQ251" s="41"/>
      <c r="GR251" s="41"/>
      <c r="GS251" s="41"/>
      <c r="GT251" s="41"/>
      <c r="GU251" s="41"/>
      <c r="GV251" s="41"/>
      <c r="GW251" s="41"/>
      <c r="GX251" s="41"/>
      <c r="GY251" s="41"/>
      <c r="GZ251" s="41"/>
      <c r="HA251" s="41"/>
      <c r="HB251" s="41"/>
      <c r="HC251" s="41"/>
      <c r="HD251" s="41"/>
      <c r="HE251" s="41"/>
      <c r="HF251" s="41"/>
      <c r="HG251" s="41"/>
      <c r="HH251" s="41"/>
      <c r="HI251" s="41"/>
      <c r="HJ251" s="41"/>
      <c r="HK251" s="41"/>
      <c r="HL251" s="41"/>
      <c r="HM251" s="41"/>
      <c r="HN251" s="41"/>
      <c r="HO251" s="41"/>
      <c r="HP251" s="41"/>
      <c r="HQ251" s="41"/>
      <c r="HR251" s="41"/>
      <c r="HS251" s="41"/>
      <c r="HT251" s="41"/>
      <c r="HU251" s="41"/>
      <c r="HV251" s="41"/>
      <c r="HW251" s="41"/>
      <c r="HX251" s="41"/>
      <c r="HY251" s="41"/>
      <c r="HZ251" s="41"/>
      <c r="IA251" s="41"/>
      <c r="IB251" s="41"/>
      <c r="IC251" s="41"/>
      <c r="ID251" s="41"/>
      <c r="IE251" s="41"/>
      <c r="IF251" s="41"/>
      <c r="IG251" s="41"/>
      <c r="IH251" s="41"/>
      <c r="II251" s="41"/>
      <c r="IJ251" s="41"/>
      <c r="IK251" s="41"/>
      <c r="IL251" s="41"/>
      <c r="IM251" s="41"/>
      <c r="IN251" s="41"/>
      <c r="IO251" s="41"/>
      <c r="IP251" s="41"/>
      <c r="IQ251" s="41"/>
      <c r="IR251" s="41"/>
      <c r="IS251" s="41"/>
      <c r="IT251" s="41"/>
      <c r="IU251" s="41"/>
    </row>
    <row r="253" spans="68:255" x14ac:dyDescent="0.2">
      <c r="BP253" s="41"/>
      <c r="BQ253" s="41"/>
      <c r="BR253" s="41"/>
      <c r="BS253" s="41"/>
      <c r="BU253" s="41"/>
      <c r="BV253" s="41"/>
      <c r="BW253" s="41"/>
      <c r="BX253" s="41"/>
      <c r="BY253" s="41"/>
      <c r="BZ253" s="41"/>
      <c r="CA253" s="41"/>
      <c r="CB253" s="41"/>
      <c r="CC253" s="41"/>
      <c r="CD253" s="41"/>
      <c r="CE253" s="41"/>
      <c r="CF253" s="41"/>
      <c r="CG253" s="41"/>
      <c r="CH253" s="41"/>
      <c r="CI253" s="41"/>
      <c r="CJ253" s="41"/>
      <c r="CK253" s="41"/>
      <c r="CL253" s="41"/>
      <c r="CM253" s="41"/>
      <c r="CN253" s="41"/>
      <c r="CO253" s="41"/>
      <c r="CP253" s="41"/>
      <c r="CQ253" s="41"/>
      <c r="CR253" s="41"/>
      <c r="CS253" s="41"/>
      <c r="CT253" s="41"/>
      <c r="CU253" s="41"/>
      <c r="CV253" s="41"/>
      <c r="CW253" s="41"/>
      <c r="CX253" s="41"/>
      <c r="CY253" s="41"/>
      <c r="CZ253" s="41"/>
      <c r="DA253" s="41"/>
      <c r="DB253" s="41"/>
      <c r="DC253" s="41"/>
      <c r="DD253" s="41"/>
      <c r="DE253" s="41"/>
      <c r="DF253" s="41"/>
      <c r="DG253" s="41"/>
      <c r="DH253" s="41"/>
      <c r="DI253" s="41"/>
      <c r="DJ253" s="41"/>
      <c r="DK253" s="41"/>
      <c r="DL253" s="41"/>
      <c r="DM253" s="41"/>
      <c r="DN253" s="41"/>
      <c r="DO253" s="41"/>
      <c r="DP253" s="41"/>
      <c r="DQ253" s="41"/>
      <c r="DR253" s="41"/>
      <c r="DS253" s="41"/>
      <c r="DT253" s="41"/>
      <c r="DU253" s="41"/>
      <c r="DV253" s="41"/>
      <c r="DW253" s="41"/>
      <c r="DX253" s="41"/>
      <c r="DY253" s="41"/>
      <c r="DZ253" s="41"/>
      <c r="EA253" s="41"/>
      <c r="EB253" s="41"/>
      <c r="EC253" s="41"/>
      <c r="ED253" s="41"/>
      <c r="EE253" s="41"/>
      <c r="EF253" s="41"/>
      <c r="EG253" s="41"/>
      <c r="EH253" s="41"/>
      <c r="EI253" s="41"/>
      <c r="EJ253" s="41"/>
      <c r="EK253" s="41"/>
      <c r="EL253" s="41"/>
      <c r="EM253" s="41"/>
      <c r="EN253" s="41"/>
      <c r="EO253" s="41"/>
      <c r="EP253" s="41"/>
      <c r="EQ253" s="41"/>
      <c r="ER253" s="41"/>
      <c r="ES253" s="41"/>
      <c r="ET253" s="41"/>
      <c r="EU253" s="41"/>
      <c r="EV253" s="41"/>
      <c r="EW253" s="41"/>
      <c r="EX253" s="41"/>
      <c r="EY253" s="41"/>
      <c r="EZ253" s="41"/>
      <c r="FA253" s="41"/>
      <c r="FB253" s="41"/>
      <c r="FC253" s="41"/>
      <c r="FD253" s="41"/>
      <c r="FE253" s="41"/>
      <c r="FF253" s="41"/>
      <c r="FG253" s="41"/>
      <c r="FH253" s="41"/>
      <c r="FI253" s="41"/>
      <c r="FJ253" s="41"/>
      <c r="FK253" s="41"/>
      <c r="FL253" s="41"/>
      <c r="FM253" s="41"/>
      <c r="FN253" s="41"/>
      <c r="FO253" s="41"/>
      <c r="FP253" s="41"/>
      <c r="FQ253" s="41"/>
      <c r="FR253" s="41"/>
      <c r="FS253" s="41"/>
      <c r="FT253" s="41"/>
      <c r="FU253" s="41"/>
      <c r="FV253" s="41"/>
      <c r="FW253" s="41"/>
      <c r="FX253" s="41"/>
      <c r="FY253" s="41"/>
      <c r="FZ253" s="41"/>
      <c r="GA253" s="41"/>
      <c r="GB253" s="41"/>
      <c r="GC253" s="41"/>
      <c r="GD253" s="41"/>
      <c r="GE253" s="41"/>
      <c r="GF253" s="41"/>
      <c r="GG253" s="41"/>
      <c r="GH253" s="41"/>
      <c r="GI253" s="41"/>
      <c r="GJ253" s="41"/>
      <c r="GK253" s="41"/>
      <c r="GL253" s="41"/>
      <c r="GM253" s="41"/>
      <c r="GN253" s="41"/>
      <c r="GO253" s="41"/>
      <c r="GP253" s="41"/>
      <c r="GQ253" s="41"/>
      <c r="GR253" s="41"/>
      <c r="GS253" s="41"/>
      <c r="GT253" s="41"/>
      <c r="GU253" s="41"/>
      <c r="GV253" s="41"/>
      <c r="GW253" s="41"/>
      <c r="GX253" s="41"/>
      <c r="GY253" s="41"/>
      <c r="GZ253" s="41"/>
      <c r="HA253" s="41"/>
      <c r="HB253" s="41"/>
      <c r="HC253" s="41"/>
      <c r="HD253" s="41"/>
      <c r="HE253" s="41"/>
      <c r="HF253" s="41"/>
      <c r="HG253" s="41"/>
      <c r="HH253" s="41"/>
      <c r="HI253" s="41"/>
      <c r="HJ253" s="41"/>
      <c r="HK253" s="41"/>
      <c r="HL253" s="41"/>
      <c r="HM253" s="41"/>
      <c r="HN253" s="41"/>
      <c r="HO253" s="41"/>
      <c r="HP253" s="41"/>
      <c r="HQ253" s="41"/>
      <c r="HR253" s="41"/>
      <c r="HS253" s="41"/>
      <c r="HT253" s="41"/>
      <c r="HU253" s="41"/>
      <c r="HV253" s="41"/>
      <c r="HW253" s="41"/>
      <c r="HX253" s="41"/>
      <c r="HY253" s="41"/>
      <c r="HZ253" s="41"/>
      <c r="IA253" s="41"/>
      <c r="IB253" s="41"/>
      <c r="IC253" s="41"/>
      <c r="ID253" s="41"/>
      <c r="IE253" s="41"/>
      <c r="IF253" s="41"/>
      <c r="IG253" s="41"/>
      <c r="IH253" s="41"/>
      <c r="II253" s="41"/>
      <c r="IJ253" s="41"/>
      <c r="IK253" s="41"/>
      <c r="IL253" s="41"/>
      <c r="IM253" s="41"/>
      <c r="IN253" s="41"/>
      <c r="IO253" s="41"/>
      <c r="IP253" s="41"/>
      <c r="IQ253" s="41"/>
      <c r="IR253" s="41"/>
      <c r="IS253" s="41"/>
      <c r="IT253" s="41"/>
      <c r="IU253" s="41"/>
    </row>
    <row r="255" spans="68:255" x14ac:dyDescent="0.2">
      <c r="BP255" s="41"/>
      <c r="BQ255" s="41"/>
      <c r="BR255" s="41"/>
      <c r="BS255" s="41"/>
      <c r="BU255" s="41"/>
      <c r="BV255" s="41"/>
      <c r="BW255" s="41"/>
      <c r="BX255" s="41"/>
      <c r="BY255" s="41"/>
      <c r="BZ255" s="41"/>
      <c r="CA255" s="41"/>
      <c r="CB255" s="41"/>
      <c r="CC255" s="41"/>
      <c r="CD255" s="41"/>
      <c r="CE255" s="41"/>
      <c r="CF255" s="41"/>
      <c r="CG255" s="41"/>
      <c r="CH255" s="41"/>
      <c r="CI255" s="41"/>
      <c r="CJ255" s="41"/>
      <c r="CK255" s="41"/>
      <c r="CL255" s="41"/>
      <c r="CM255" s="41"/>
      <c r="CN255" s="41"/>
      <c r="CO255" s="41"/>
      <c r="CP255" s="41"/>
      <c r="CQ255" s="41"/>
      <c r="CR255" s="41"/>
      <c r="CS255" s="41"/>
      <c r="CT255" s="41"/>
      <c r="CU255" s="41"/>
      <c r="CV255" s="41"/>
      <c r="CW255" s="41"/>
      <c r="CX255" s="41"/>
      <c r="CY255" s="41"/>
      <c r="CZ255" s="41"/>
      <c r="DA255" s="41"/>
      <c r="DB255" s="41"/>
      <c r="DC255" s="41"/>
      <c r="DD255" s="41"/>
      <c r="DE255" s="41"/>
      <c r="DF255" s="41"/>
      <c r="DG255" s="41"/>
      <c r="DH255" s="41"/>
      <c r="DI255" s="41"/>
      <c r="DJ255" s="41"/>
      <c r="DK255" s="41"/>
      <c r="DL255" s="41"/>
      <c r="DM255" s="41"/>
      <c r="DN255" s="41"/>
      <c r="DO255" s="41"/>
      <c r="DP255" s="41"/>
      <c r="DQ255" s="41"/>
      <c r="DR255" s="41"/>
      <c r="DS255" s="41"/>
      <c r="DT255" s="41"/>
      <c r="DU255" s="41"/>
      <c r="DV255" s="41"/>
      <c r="DW255" s="41"/>
      <c r="DX255" s="41"/>
      <c r="DY255" s="41"/>
      <c r="DZ255" s="41"/>
      <c r="EA255" s="41"/>
      <c r="EB255" s="41"/>
      <c r="EC255" s="41"/>
      <c r="ED255" s="41"/>
      <c r="EE255" s="41"/>
      <c r="EF255" s="41"/>
      <c r="EG255" s="41"/>
      <c r="EH255" s="41"/>
      <c r="EI255" s="41"/>
      <c r="EJ255" s="41"/>
      <c r="EK255" s="41"/>
      <c r="EL255" s="41"/>
      <c r="EM255" s="41"/>
      <c r="EN255" s="41"/>
      <c r="EO255" s="41"/>
      <c r="EP255" s="41"/>
      <c r="EQ255" s="41"/>
      <c r="ER255" s="41"/>
      <c r="ES255" s="41"/>
      <c r="ET255" s="41"/>
      <c r="EU255" s="41"/>
      <c r="EV255" s="41"/>
      <c r="EW255" s="41"/>
      <c r="EX255" s="41"/>
      <c r="EY255" s="41"/>
      <c r="EZ255" s="41"/>
      <c r="FA255" s="41"/>
      <c r="FB255" s="41"/>
      <c r="FC255" s="41"/>
      <c r="FD255" s="41"/>
      <c r="FE255" s="41"/>
      <c r="FF255" s="41"/>
      <c r="FG255" s="41"/>
      <c r="FH255" s="41"/>
      <c r="FI255" s="41"/>
      <c r="FJ255" s="41"/>
      <c r="FK255" s="41"/>
      <c r="FL255" s="41"/>
      <c r="FM255" s="41"/>
      <c r="FN255" s="41"/>
      <c r="FO255" s="41"/>
      <c r="FP255" s="41"/>
      <c r="FQ255" s="41"/>
      <c r="FR255" s="41"/>
      <c r="FS255" s="41"/>
      <c r="FT255" s="41"/>
      <c r="FU255" s="41"/>
      <c r="FV255" s="41"/>
      <c r="FW255" s="41"/>
      <c r="FX255" s="41"/>
      <c r="FY255" s="41"/>
      <c r="FZ255" s="41"/>
      <c r="GA255" s="41"/>
      <c r="GB255" s="41"/>
      <c r="GC255" s="41"/>
      <c r="GD255" s="41"/>
      <c r="GE255" s="41"/>
      <c r="GF255" s="41"/>
      <c r="GG255" s="41"/>
      <c r="GH255" s="41"/>
      <c r="GI255" s="41"/>
      <c r="GJ255" s="41"/>
      <c r="GK255" s="41"/>
      <c r="GL255" s="41"/>
      <c r="GM255" s="41"/>
      <c r="GN255" s="41"/>
      <c r="GO255" s="41"/>
      <c r="GP255" s="41"/>
      <c r="GQ255" s="41"/>
      <c r="GR255" s="41"/>
      <c r="GS255" s="41"/>
      <c r="GT255" s="41"/>
      <c r="GU255" s="41"/>
      <c r="GV255" s="41"/>
      <c r="GW255" s="41"/>
      <c r="GX255" s="41"/>
      <c r="GY255" s="41"/>
      <c r="GZ255" s="41"/>
      <c r="HA255" s="41"/>
      <c r="HB255" s="41"/>
      <c r="HC255" s="41"/>
      <c r="HD255" s="41"/>
      <c r="HE255" s="41"/>
      <c r="HF255" s="41"/>
      <c r="HG255" s="41"/>
      <c r="HH255" s="41"/>
      <c r="HI255" s="41"/>
      <c r="HJ255" s="41"/>
      <c r="HK255" s="41"/>
      <c r="HL255" s="41"/>
      <c r="HM255" s="41"/>
      <c r="HN255" s="41"/>
      <c r="HO255" s="41"/>
      <c r="HP255" s="41"/>
      <c r="HQ255" s="41"/>
      <c r="HR255" s="41"/>
      <c r="HS255" s="41"/>
      <c r="HT255" s="41"/>
      <c r="HU255" s="41"/>
      <c r="HV255" s="41"/>
      <c r="HW255" s="41"/>
      <c r="HX255" s="41"/>
      <c r="HY255" s="41"/>
      <c r="HZ255" s="41"/>
      <c r="IA255" s="41"/>
      <c r="IB255" s="41"/>
      <c r="IC255" s="41"/>
      <c r="ID255" s="41"/>
      <c r="IE255" s="41"/>
      <c r="IF255" s="41"/>
      <c r="IG255" s="41"/>
      <c r="IH255" s="41"/>
      <c r="II255" s="41"/>
      <c r="IJ255" s="41"/>
      <c r="IK255" s="41"/>
      <c r="IL255" s="41"/>
      <c r="IM255" s="41"/>
      <c r="IN255" s="41"/>
      <c r="IO255" s="41"/>
      <c r="IP255" s="41"/>
      <c r="IQ255" s="41"/>
      <c r="IR255" s="41"/>
      <c r="IS255" s="41"/>
      <c r="IT255" s="41"/>
      <c r="IU255" s="41"/>
    </row>
    <row r="257" spans="68:255" x14ac:dyDescent="0.2">
      <c r="BP257" s="41"/>
      <c r="BQ257" s="41"/>
      <c r="BR257" s="41"/>
      <c r="BS257" s="41"/>
      <c r="BU257" s="41"/>
      <c r="BV257" s="41"/>
      <c r="BW257" s="41"/>
      <c r="BX257" s="41"/>
      <c r="BY257" s="41"/>
      <c r="BZ257" s="41"/>
      <c r="CA257" s="41"/>
      <c r="CB257" s="41"/>
      <c r="CC257" s="41"/>
      <c r="CD257" s="41"/>
      <c r="CE257" s="41"/>
      <c r="CF257" s="41"/>
      <c r="CG257" s="41"/>
      <c r="CH257" s="41"/>
      <c r="CI257" s="41"/>
      <c r="CJ257" s="41"/>
      <c r="CK257" s="41"/>
      <c r="CL257" s="41"/>
      <c r="CM257" s="41"/>
      <c r="CN257" s="41"/>
      <c r="CO257" s="41"/>
      <c r="CP257" s="41"/>
      <c r="CQ257" s="41"/>
      <c r="CR257" s="41"/>
      <c r="CS257" s="41"/>
      <c r="CT257" s="41"/>
      <c r="CU257" s="41"/>
      <c r="CV257" s="41"/>
      <c r="CW257" s="41"/>
      <c r="CX257" s="41"/>
      <c r="CY257" s="41"/>
      <c r="CZ257" s="41"/>
      <c r="DA257" s="41"/>
      <c r="DB257" s="41"/>
      <c r="DC257" s="41"/>
      <c r="DD257" s="41"/>
      <c r="DE257" s="41"/>
      <c r="DF257" s="41"/>
      <c r="DG257" s="41"/>
      <c r="DH257" s="41"/>
      <c r="DI257" s="41"/>
      <c r="DJ257" s="41"/>
      <c r="DK257" s="41"/>
      <c r="DL257" s="41"/>
      <c r="DM257" s="41"/>
      <c r="DN257" s="41"/>
      <c r="DO257" s="41"/>
      <c r="DP257" s="41"/>
      <c r="DQ257" s="41"/>
      <c r="DR257" s="41"/>
      <c r="DS257" s="41"/>
      <c r="DT257" s="41"/>
      <c r="DU257" s="41"/>
      <c r="DV257" s="41"/>
      <c r="DW257" s="41"/>
      <c r="DX257" s="41"/>
      <c r="DY257" s="41"/>
      <c r="DZ257" s="41"/>
      <c r="EA257" s="41"/>
      <c r="EB257" s="41"/>
      <c r="EC257" s="41"/>
      <c r="ED257" s="41"/>
      <c r="EE257" s="41"/>
      <c r="EF257" s="41"/>
      <c r="EG257" s="41"/>
      <c r="EH257" s="41"/>
      <c r="EI257" s="41"/>
      <c r="EJ257" s="41"/>
      <c r="EK257" s="41"/>
      <c r="EL257" s="41"/>
      <c r="EM257" s="41"/>
      <c r="EN257" s="41"/>
      <c r="EO257" s="41"/>
      <c r="EP257" s="41"/>
      <c r="EQ257" s="41"/>
      <c r="ER257" s="41"/>
      <c r="ES257" s="41"/>
      <c r="ET257" s="41"/>
      <c r="EU257" s="41"/>
      <c r="EV257" s="41"/>
      <c r="EW257" s="41"/>
      <c r="EX257" s="41"/>
      <c r="EY257" s="41"/>
      <c r="EZ257" s="41"/>
      <c r="FA257" s="41"/>
      <c r="FB257" s="41"/>
      <c r="FC257" s="41"/>
      <c r="FD257" s="41"/>
      <c r="FE257" s="41"/>
      <c r="FF257" s="41"/>
      <c r="FG257" s="41"/>
      <c r="FH257" s="41"/>
      <c r="FI257" s="41"/>
      <c r="FJ257" s="41"/>
      <c r="FK257" s="41"/>
      <c r="FL257" s="41"/>
      <c r="FM257" s="41"/>
      <c r="FN257" s="41"/>
      <c r="FO257" s="41"/>
      <c r="FP257" s="41"/>
      <c r="FQ257" s="41"/>
      <c r="FR257" s="41"/>
      <c r="FS257" s="41"/>
      <c r="FT257" s="41"/>
      <c r="FU257" s="41"/>
      <c r="FV257" s="41"/>
      <c r="FW257" s="41"/>
      <c r="FX257" s="41"/>
      <c r="FY257" s="41"/>
      <c r="FZ257" s="41"/>
      <c r="GA257" s="41"/>
      <c r="GB257" s="41"/>
      <c r="GC257" s="41"/>
      <c r="GD257" s="41"/>
      <c r="GE257" s="41"/>
      <c r="GF257" s="41"/>
      <c r="GG257" s="41"/>
      <c r="GH257" s="41"/>
      <c r="GI257" s="41"/>
      <c r="GJ257" s="41"/>
      <c r="GK257" s="41"/>
      <c r="GL257" s="41"/>
      <c r="GM257" s="41"/>
      <c r="GN257" s="41"/>
      <c r="GO257" s="41"/>
      <c r="GP257" s="41"/>
      <c r="GQ257" s="41"/>
      <c r="GR257" s="41"/>
      <c r="GS257" s="41"/>
      <c r="GT257" s="41"/>
      <c r="GU257" s="41"/>
      <c r="GV257" s="41"/>
      <c r="GW257" s="41"/>
      <c r="GX257" s="41"/>
      <c r="GY257" s="41"/>
      <c r="GZ257" s="41"/>
      <c r="HA257" s="41"/>
      <c r="HB257" s="41"/>
      <c r="HC257" s="41"/>
      <c r="HD257" s="41"/>
      <c r="HE257" s="41"/>
      <c r="HF257" s="41"/>
      <c r="HG257" s="41"/>
      <c r="HH257" s="41"/>
      <c r="HI257" s="41"/>
      <c r="HJ257" s="41"/>
      <c r="HK257" s="41"/>
      <c r="HL257" s="41"/>
      <c r="HM257" s="41"/>
      <c r="HN257" s="41"/>
      <c r="HO257" s="41"/>
      <c r="HP257" s="41"/>
      <c r="HQ257" s="41"/>
      <c r="HR257" s="41"/>
      <c r="HS257" s="41"/>
      <c r="HT257" s="41"/>
      <c r="HU257" s="41"/>
      <c r="HV257" s="41"/>
      <c r="HW257" s="41"/>
      <c r="HX257" s="41"/>
      <c r="HY257" s="41"/>
      <c r="HZ257" s="41"/>
      <c r="IA257" s="41"/>
      <c r="IB257" s="41"/>
      <c r="IC257" s="41"/>
      <c r="ID257" s="41"/>
      <c r="IE257" s="41"/>
      <c r="IF257" s="41"/>
      <c r="IG257" s="41"/>
      <c r="IH257" s="41"/>
      <c r="II257" s="41"/>
      <c r="IJ257" s="41"/>
      <c r="IK257" s="41"/>
      <c r="IL257" s="41"/>
      <c r="IM257" s="41"/>
      <c r="IN257" s="41"/>
      <c r="IO257" s="41"/>
      <c r="IP257" s="41"/>
      <c r="IQ257" s="41"/>
      <c r="IR257" s="41"/>
      <c r="IS257" s="41"/>
      <c r="IT257" s="41"/>
      <c r="IU257" s="41"/>
    </row>
    <row r="259" spans="68:255" x14ac:dyDescent="0.2">
      <c r="BP259" s="41"/>
      <c r="BQ259" s="41"/>
      <c r="BR259" s="41"/>
      <c r="BS259" s="41"/>
      <c r="BU259" s="41"/>
      <c r="BV259" s="41"/>
      <c r="BW259" s="41"/>
      <c r="BX259" s="41"/>
      <c r="BY259" s="41"/>
      <c r="BZ259" s="41"/>
      <c r="CA259" s="41"/>
      <c r="CB259" s="41"/>
      <c r="CC259" s="41"/>
      <c r="CD259" s="41"/>
      <c r="CE259" s="41"/>
      <c r="CF259" s="41"/>
      <c r="CG259" s="41"/>
      <c r="CH259" s="41"/>
      <c r="CI259" s="41"/>
      <c r="CJ259" s="41"/>
      <c r="CK259" s="41"/>
      <c r="CL259" s="41"/>
      <c r="CM259" s="41"/>
      <c r="CN259" s="41"/>
      <c r="CO259" s="41"/>
      <c r="CP259" s="41"/>
      <c r="CQ259" s="41"/>
      <c r="CR259" s="41"/>
      <c r="CS259" s="41"/>
      <c r="CT259" s="41"/>
      <c r="CU259" s="41"/>
      <c r="CV259" s="41"/>
      <c r="CW259" s="41"/>
      <c r="CX259" s="41"/>
      <c r="CY259" s="41"/>
      <c r="CZ259" s="41"/>
      <c r="DA259" s="41"/>
      <c r="DB259" s="41"/>
      <c r="DC259" s="41"/>
      <c r="DD259" s="41"/>
      <c r="DE259" s="41"/>
      <c r="DF259" s="41"/>
      <c r="DG259" s="41"/>
      <c r="DH259" s="41"/>
      <c r="DI259" s="41"/>
      <c r="DJ259" s="41"/>
      <c r="DK259" s="41"/>
      <c r="DL259" s="41"/>
      <c r="DM259" s="41"/>
      <c r="DN259" s="41"/>
      <c r="DO259" s="41"/>
      <c r="DP259" s="41"/>
      <c r="DQ259" s="41"/>
      <c r="DR259" s="41"/>
      <c r="DS259" s="41"/>
      <c r="DT259" s="41"/>
      <c r="DU259" s="41"/>
      <c r="DV259" s="41"/>
      <c r="DW259" s="41"/>
      <c r="DX259" s="41"/>
      <c r="DY259" s="41"/>
      <c r="DZ259" s="41"/>
      <c r="EA259" s="41"/>
      <c r="EB259" s="41"/>
      <c r="EC259" s="41"/>
      <c r="ED259" s="41"/>
      <c r="EE259" s="41"/>
      <c r="EF259" s="41"/>
      <c r="EG259" s="41"/>
      <c r="EH259" s="41"/>
      <c r="EI259" s="41"/>
      <c r="EJ259" s="41"/>
      <c r="EK259" s="41"/>
      <c r="EL259" s="41"/>
      <c r="EM259" s="41"/>
      <c r="EN259" s="41"/>
      <c r="EO259" s="41"/>
      <c r="EP259" s="41"/>
      <c r="EQ259" s="41"/>
      <c r="ER259" s="41"/>
      <c r="ES259" s="41"/>
      <c r="ET259" s="41"/>
      <c r="EU259" s="41"/>
      <c r="EV259" s="41"/>
      <c r="EW259" s="41"/>
      <c r="EX259" s="41"/>
      <c r="EY259" s="41"/>
      <c r="EZ259" s="41"/>
      <c r="FA259" s="41"/>
      <c r="FB259" s="41"/>
      <c r="FC259" s="41"/>
      <c r="FD259" s="41"/>
      <c r="FE259" s="41"/>
      <c r="FF259" s="41"/>
      <c r="FG259" s="41"/>
      <c r="FH259" s="41"/>
      <c r="FI259" s="41"/>
      <c r="FJ259" s="41"/>
      <c r="FK259" s="41"/>
      <c r="FL259" s="41"/>
      <c r="FM259" s="41"/>
      <c r="FN259" s="41"/>
      <c r="FO259" s="41"/>
      <c r="FP259" s="41"/>
      <c r="FQ259" s="41"/>
      <c r="FR259" s="41"/>
      <c r="FS259" s="41"/>
      <c r="FT259" s="41"/>
      <c r="FU259" s="41"/>
      <c r="FV259" s="41"/>
      <c r="FW259" s="41"/>
      <c r="FX259" s="41"/>
      <c r="FY259" s="41"/>
      <c r="FZ259" s="41"/>
      <c r="GA259" s="41"/>
      <c r="GB259" s="41"/>
      <c r="GC259" s="41"/>
      <c r="GD259" s="41"/>
      <c r="GE259" s="41"/>
      <c r="GF259" s="41"/>
      <c r="GG259" s="41"/>
      <c r="GH259" s="41"/>
      <c r="GI259" s="41"/>
      <c r="GJ259" s="41"/>
      <c r="GK259" s="41"/>
      <c r="GL259" s="41"/>
      <c r="GM259" s="41"/>
      <c r="GN259" s="41"/>
      <c r="GO259" s="41"/>
      <c r="GP259" s="41"/>
      <c r="GQ259" s="41"/>
      <c r="GR259" s="41"/>
      <c r="GS259" s="41"/>
      <c r="GT259" s="41"/>
      <c r="GU259" s="41"/>
      <c r="GV259" s="41"/>
      <c r="GW259" s="41"/>
      <c r="GX259" s="41"/>
      <c r="GY259" s="41"/>
      <c r="GZ259" s="41"/>
      <c r="HA259" s="41"/>
      <c r="HB259" s="41"/>
      <c r="HC259" s="41"/>
      <c r="HD259" s="41"/>
      <c r="HE259" s="41"/>
      <c r="HF259" s="41"/>
      <c r="HG259" s="41"/>
      <c r="HH259" s="41"/>
      <c r="HI259" s="41"/>
      <c r="HJ259" s="41"/>
      <c r="HK259" s="41"/>
      <c r="HL259" s="41"/>
      <c r="HM259" s="41"/>
      <c r="HN259" s="41"/>
      <c r="HO259" s="41"/>
      <c r="HP259" s="41"/>
      <c r="HQ259" s="41"/>
      <c r="HR259" s="41"/>
      <c r="HS259" s="41"/>
      <c r="HT259" s="41"/>
      <c r="HU259" s="41"/>
      <c r="HV259" s="41"/>
      <c r="HW259" s="41"/>
      <c r="HX259" s="41"/>
      <c r="HY259" s="41"/>
      <c r="HZ259" s="41"/>
      <c r="IA259" s="41"/>
      <c r="IB259" s="41"/>
      <c r="IC259" s="41"/>
      <c r="ID259" s="41"/>
      <c r="IE259" s="41"/>
      <c r="IF259" s="41"/>
      <c r="IG259" s="41"/>
      <c r="IH259" s="41"/>
      <c r="II259" s="41"/>
      <c r="IJ259" s="41"/>
      <c r="IK259" s="41"/>
      <c r="IL259" s="41"/>
      <c r="IM259" s="41"/>
      <c r="IN259" s="41"/>
      <c r="IO259" s="41"/>
      <c r="IP259" s="41"/>
      <c r="IQ259" s="41"/>
      <c r="IR259" s="41"/>
      <c r="IS259" s="41"/>
      <c r="IT259" s="41"/>
      <c r="IU259" s="41"/>
    </row>
    <row r="261" spans="68:255" x14ac:dyDescent="0.2">
      <c r="BP261" s="41"/>
      <c r="BQ261" s="41"/>
      <c r="BR261" s="41"/>
      <c r="BS261" s="41"/>
      <c r="BU261" s="41"/>
      <c r="BV261" s="41"/>
      <c r="BW261" s="41"/>
      <c r="BX261" s="41"/>
      <c r="BY261" s="41"/>
      <c r="BZ261" s="41"/>
      <c r="CA261" s="41"/>
      <c r="CB261" s="41"/>
      <c r="CC261" s="41"/>
      <c r="CD261" s="41"/>
      <c r="CE261" s="41"/>
      <c r="CF261" s="41"/>
      <c r="CG261" s="41"/>
      <c r="CH261" s="41"/>
      <c r="CI261" s="41"/>
      <c r="CJ261" s="41"/>
      <c r="CK261" s="41"/>
      <c r="CL261" s="41"/>
      <c r="CM261" s="41"/>
      <c r="CN261" s="41"/>
      <c r="CO261" s="41"/>
      <c r="CP261" s="41"/>
      <c r="CQ261" s="41"/>
      <c r="CR261" s="41"/>
      <c r="CS261" s="41"/>
      <c r="CT261" s="41"/>
      <c r="CU261" s="41"/>
      <c r="CV261" s="41"/>
      <c r="CW261" s="41"/>
      <c r="CX261" s="41"/>
      <c r="CY261" s="41"/>
      <c r="CZ261" s="41"/>
      <c r="DA261" s="41"/>
      <c r="DB261" s="41"/>
      <c r="DC261" s="41"/>
      <c r="DD261" s="41"/>
      <c r="DE261" s="41"/>
      <c r="DF261" s="41"/>
      <c r="DG261" s="41"/>
      <c r="DH261" s="41"/>
      <c r="DI261" s="41"/>
      <c r="DJ261" s="41"/>
      <c r="DK261" s="41"/>
      <c r="DL261" s="41"/>
      <c r="DM261" s="41"/>
      <c r="DN261" s="41"/>
      <c r="DO261" s="41"/>
      <c r="DP261" s="41"/>
      <c r="DQ261" s="41"/>
      <c r="DR261" s="41"/>
      <c r="DS261" s="41"/>
      <c r="DT261" s="41"/>
      <c r="DU261" s="41"/>
      <c r="DV261" s="41"/>
      <c r="DW261" s="41"/>
      <c r="DX261" s="41"/>
      <c r="DY261" s="41"/>
      <c r="DZ261" s="41"/>
      <c r="EA261" s="41"/>
      <c r="EB261" s="41"/>
      <c r="EC261" s="41"/>
      <c r="ED261" s="41"/>
      <c r="EE261" s="41"/>
      <c r="EF261" s="41"/>
      <c r="EG261" s="41"/>
      <c r="EH261" s="41"/>
      <c r="EI261" s="41"/>
      <c r="EJ261" s="41"/>
      <c r="EK261" s="41"/>
      <c r="EL261" s="41"/>
      <c r="EM261" s="41"/>
      <c r="EN261" s="41"/>
      <c r="EO261" s="41"/>
      <c r="EP261" s="41"/>
      <c r="EQ261" s="41"/>
      <c r="ER261" s="41"/>
      <c r="ES261" s="41"/>
      <c r="ET261" s="41"/>
      <c r="EU261" s="41"/>
      <c r="EV261" s="41"/>
      <c r="EW261" s="41"/>
      <c r="EX261" s="41"/>
      <c r="EY261" s="41"/>
      <c r="EZ261" s="41"/>
      <c r="FA261" s="41"/>
      <c r="FB261" s="41"/>
      <c r="FC261" s="41"/>
      <c r="FD261" s="41"/>
      <c r="FE261" s="41"/>
      <c r="FF261" s="41"/>
      <c r="FG261" s="41"/>
      <c r="FH261" s="41"/>
      <c r="FI261" s="41"/>
      <c r="FJ261" s="41"/>
      <c r="FK261" s="41"/>
      <c r="FL261" s="41"/>
      <c r="FM261" s="41"/>
      <c r="FN261" s="41"/>
      <c r="FO261" s="41"/>
      <c r="FP261" s="41"/>
      <c r="FQ261" s="41"/>
      <c r="FR261" s="41"/>
      <c r="FS261" s="41"/>
      <c r="FT261" s="41"/>
      <c r="FU261" s="41"/>
      <c r="FV261" s="41"/>
      <c r="FW261" s="41"/>
      <c r="FX261" s="41"/>
      <c r="FY261" s="41"/>
      <c r="FZ261" s="41"/>
      <c r="GA261" s="41"/>
      <c r="GB261" s="41"/>
      <c r="GC261" s="41"/>
      <c r="GD261" s="41"/>
      <c r="GE261" s="41"/>
      <c r="GF261" s="41"/>
      <c r="GG261" s="41"/>
      <c r="GH261" s="41"/>
      <c r="GI261" s="41"/>
      <c r="GJ261" s="41"/>
      <c r="GK261" s="41"/>
      <c r="GL261" s="41"/>
      <c r="GM261" s="41"/>
      <c r="GN261" s="41"/>
      <c r="GO261" s="41"/>
      <c r="GP261" s="41"/>
      <c r="GQ261" s="41"/>
      <c r="GR261" s="41"/>
      <c r="GS261" s="41"/>
      <c r="GT261" s="41"/>
      <c r="GU261" s="41"/>
      <c r="GV261" s="41"/>
      <c r="GW261" s="41"/>
      <c r="GX261" s="41"/>
      <c r="GY261" s="41"/>
      <c r="GZ261" s="41"/>
      <c r="HA261" s="41"/>
      <c r="HB261" s="41"/>
      <c r="HC261" s="41"/>
      <c r="HD261" s="41"/>
      <c r="HE261" s="41"/>
      <c r="HF261" s="41"/>
      <c r="HG261" s="41"/>
      <c r="HH261" s="41"/>
      <c r="HI261" s="41"/>
      <c r="HJ261" s="41"/>
      <c r="HK261" s="41"/>
      <c r="HL261" s="41"/>
      <c r="HM261" s="41"/>
      <c r="HN261" s="41"/>
      <c r="HO261" s="41"/>
      <c r="HP261" s="41"/>
      <c r="HQ261" s="41"/>
      <c r="HR261" s="41"/>
      <c r="HS261" s="41"/>
      <c r="HT261" s="41"/>
      <c r="HU261" s="41"/>
      <c r="HV261" s="41"/>
      <c r="HW261" s="41"/>
      <c r="HX261" s="41"/>
      <c r="HY261" s="41"/>
      <c r="HZ261" s="41"/>
      <c r="IA261" s="41"/>
      <c r="IB261" s="41"/>
      <c r="IC261" s="41"/>
      <c r="ID261" s="41"/>
      <c r="IE261" s="41"/>
      <c r="IF261" s="41"/>
      <c r="IG261" s="41"/>
      <c r="IH261" s="41"/>
      <c r="II261" s="41"/>
      <c r="IJ261" s="41"/>
      <c r="IK261" s="41"/>
      <c r="IL261" s="41"/>
      <c r="IM261" s="41"/>
      <c r="IN261" s="41"/>
      <c r="IO261" s="41"/>
      <c r="IP261" s="41"/>
      <c r="IQ261" s="41"/>
      <c r="IR261" s="41"/>
      <c r="IS261" s="41"/>
      <c r="IT261" s="41"/>
      <c r="IU261" s="41"/>
    </row>
    <row r="263" spans="68:255" x14ac:dyDescent="0.2">
      <c r="BP263" s="41"/>
      <c r="BQ263" s="41"/>
      <c r="BR263" s="41"/>
      <c r="BS263" s="41"/>
      <c r="BU263" s="41"/>
      <c r="BV263" s="41"/>
      <c r="BW263" s="41"/>
      <c r="BX263" s="41"/>
      <c r="BY263" s="41"/>
      <c r="BZ263" s="41"/>
      <c r="CA263" s="41"/>
      <c r="CB263" s="41"/>
      <c r="CC263" s="41"/>
      <c r="CD263" s="41"/>
      <c r="CE263" s="41"/>
      <c r="CF263" s="41"/>
      <c r="CG263" s="41"/>
      <c r="CH263" s="41"/>
      <c r="CI263" s="41"/>
      <c r="CJ263" s="41"/>
      <c r="CK263" s="41"/>
      <c r="CL263" s="41"/>
      <c r="CM263" s="41"/>
      <c r="CN263" s="41"/>
      <c r="CO263" s="41"/>
      <c r="CP263" s="41"/>
      <c r="CQ263" s="41"/>
      <c r="CR263" s="41"/>
      <c r="CS263" s="41"/>
      <c r="CT263" s="41"/>
      <c r="CU263" s="41"/>
      <c r="CV263" s="41"/>
      <c r="CW263" s="41"/>
      <c r="CX263" s="41"/>
      <c r="CY263" s="41"/>
      <c r="CZ263" s="41"/>
      <c r="DA263" s="41"/>
      <c r="DB263" s="41"/>
      <c r="DC263" s="41"/>
      <c r="DD263" s="41"/>
      <c r="DE263" s="41"/>
      <c r="DF263" s="41"/>
      <c r="DG263" s="41"/>
      <c r="DH263" s="41"/>
      <c r="DI263" s="41"/>
      <c r="DJ263" s="41"/>
      <c r="DK263" s="41"/>
      <c r="DL263" s="41"/>
      <c r="DM263" s="41"/>
      <c r="DN263" s="41"/>
      <c r="DO263" s="41"/>
      <c r="DP263" s="41"/>
      <c r="DQ263" s="41"/>
      <c r="DR263" s="41"/>
      <c r="DS263" s="41"/>
      <c r="DT263" s="41"/>
      <c r="DU263" s="41"/>
      <c r="DV263" s="41"/>
      <c r="DW263" s="41"/>
      <c r="DX263" s="41"/>
      <c r="DY263" s="41"/>
      <c r="DZ263" s="41"/>
      <c r="EA263" s="41"/>
      <c r="EB263" s="41"/>
      <c r="EC263" s="41"/>
      <c r="ED263" s="41"/>
      <c r="EE263" s="41"/>
      <c r="EF263" s="41"/>
      <c r="EG263" s="41"/>
      <c r="EH263" s="41"/>
      <c r="EI263" s="41"/>
      <c r="EJ263" s="41"/>
      <c r="EK263" s="41"/>
      <c r="EL263" s="41"/>
      <c r="EM263" s="41"/>
      <c r="EN263" s="41"/>
      <c r="EO263" s="41"/>
      <c r="EP263" s="41"/>
      <c r="EQ263" s="41"/>
      <c r="ER263" s="41"/>
      <c r="ES263" s="41"/>
      <c r="ET263" s="41"/>
      <c r="EU263" s="41"/>
      <c r="EV263" s="41"/>
      <c r="EW263" s="41"/>
      <c r="EX263" s="41"/>
      <c r="EY263" s="41"/>
      <c r="EZ263" s="41"/>
      <c r="FA263" s="41"/>
      <c r="FB263" s="41"/>
      <c r="FC263" s="41"/>
      <c r="FD263" s="41"/>
      <c r="FE263" s="41"/>
      <c r="FF263" s="41"/>
      <c r="FG263" s="41"/>
      <c r="FH263" s="41"/>
      <c r="FI263" s="41"/>
      <c r="FJ263" s="41"/>
      <c r="FK263" s="41"/>
      <c r="FL263" s="41"/>
      <c r="FM263" s="41"/>
      <c r="FN263" s="41"/>
      <c r="FO263" s="41"/>
      <c r="FP263" s="41"/>
      <c r="FQ263" s="41"/>
      <c r="FR263" s="41"/>
      <c r="FS263" s="41"/>
      <c r="FT263" s="41"/>
      <c r="FU263" s="41"/>
      <c r="FV263" s="41"/>
      <c r="FW263" s="41"/>
      <c r="FX263" s="41"/>
      <c r="FY263" s="41"/>
      <c r="FZ263" s="41"/>
      <c r="GA263" s="41"/>
      <c r="GB263" s="41"/>
      <c r="GC263" s="41"/>
      <c r="GD263" s="41"/>
      <c r="GE263" s="41"/>
      <c r="GF263" s="41"/>
      <c r="GG263" s="41"/>
      <c r="GH263" s="41"/>
      <c r="GI263" s="41"/>
      <c r="GJ263" s="41"/>
      <c r="GK263" s="41"/>
      <c r="GL263" s="41"/>
      <c r="GM263" s="41"/>
      <c r="GN263" s="41"/>
      <c r="GO263" s="41"/>
      <c r="GP263" s="41"/>
      <c r="GQ263" s="41"/>
      <c r="GR263" s="41"/>
      <c r="GS263" s="41"/>
      <c r="GT263" s="41"/>
      <c r="GU263" s="41"/>
      <c r="GV263" s="41"/>
      <c r="GW263" s="41"/>
      <c r="GX263" s="41"/>
      <c r="GY263" s="41"/>
      <c r="GZ263" s="41"/>
      <c r="HA263" s="41"/>
      <c r="HB263" s="41"/>
      <c r="HC263" s="41"/>
      <c r="HD263" s="41"/>
      <c r="HE263" s="41"/>
      <c r="HF263" s="41"/>
      <c r="HG263" s="41"/>
      <c r="HH263" s="41"/>
      <c r="HI263" s="41"/>
      <c r="HJ263" s="41"/>
      <c r="HK263" s="41"/>
      <c r="HL263" s="41"/>
      <c r="HM263" s="41"/>
      <c r="HN263" s="41"/>
      <c r="HO263" s="41"/>
      <c r="HP263" s="41"/>
      <c r="HQ263" s="41"/>
      <c r="HR263" s="41"/>
      <c r="HS263" s="41"/>
      <c r="HT263" s="41"/>
      <c r="HU263" s="41"/>
      <c r="HV263" s="41"/>
      <c r="HW263" s="41"/>
      <c r="HX263" s="41"/>
      <c r="HY263" s="41"/>
      <c r="HZ263" s="41"/>
      <c r="IA263" s="41"/>
      <c r="IB263" s="41"/>
      <c r="IC263" s="41"/>
      <c r="ID263" s="41"/>
      <c r="IE263" s="41"/>
      <c r="IF263" s="41"/>
      <c r="IG263" s="41"/>
      <c r="IH263" s="41"/>
      <c r="II263" s="41"/>
      <c r="IJ263" s="41"/>
      <c r="IK263" s="41"/>
      <c r="IL263" s="41"/>
      <c r="IM263" s="41"/>
      <c r="IN263" s="41"/>
      <c r="IO263" s="41"/>
      <c r="IP263" s="41"/>
      <c r="IQ263" s="41"/>
      <c r="IR263" s="41"/>
      <c r="IS263" s="41"/>
      <c r="IT263" s="41"/>
      <c r="IU263" s="41"/>
    </row>
    <row r="266" spans="68:255" x14ac:dyDescent="0.2">
      <c r="BP266" s="41"/>
      <c r="BQ266" s="41"/>
      <c r="BR266" s="41"/>
      <c r="BS266" s="41"/>
      <c r="BU266" s="41"/>
      <c r="BV266" s="41"/>
      <c r="BW266" s="41"/>
      <c r="BX266" s="41"/>
      <c r="BY266" s="41"/>
      <c r="BZ266" s="41"/>
      <c r="CA266" s="41"/>
      <c r="CB266" s="41"/>
      <c r="CC266" s="41"/>
      <c r="CD266" s="41"/>
      <c r="CE266" s="41"/>
      <c r="CF266" s="41"/>
      <c r="CG266" s="41"/>
      <c r="CH266" s="41"/>
      <c r="CI266" s="41"/>
      <c r="CJ266" s="41"/>
      <c r="CK266" s="41"/>
      <c r="CL266" s="41"/>
      <c r="CM266" s="41"/>
      <c r="CN266" s="41"/>
      <c r="CO266" s="41"/>
      <c r="CP266" s="41"/>
      <c r="CQ266" s="41"/>
      <c r="CR266" s="41"/>
      <c r="CS266" s="41"/>
      <c r="CT266" s="41"/>
      <c r="CU266" s="41"/>
      <c r="CV266" s="41"/>
      <c r="CW266" s="41"/>
      <c r="CX266" s="41"/>
      <c r="CY266" s="41"/>
      <c r="CZ266" s="41"/>
      <c r="DA266" s="41"/>
      <c r="DB266" s="41"/>
      <c r="DC266" s="41"/>
      <c r="DD266" s="41"/>
      <c r="DE266" s="41"/>
      <c r="DF266" s="41"/>
      <c r="DG266" s="41"/>
      <c r="DH266" s="41"/>
      <c r="DI266" s="41"/>
      <c r="DJ266" s="41"/>
      <c r="DK266" s="41"/>
      <c r="DL266" s="41"/>
      <c r="DM266" s="41"/>
      <c r="DN266" s="41"/>
      <c r="DO266" s="41"/>
      <c r="DP266" s="41"/>
      <c r="DQ266" s="41"/>
      <c r="DR266" s="41"/>
      <c r="DS266" s="41"/>
      <c r="DT266" s="41"/>
      <c r="DU266" s="41"/>
      <c r="DV266" s="41"/>
      <c r="DW266" s="41"/>
      <c r="DX266" s="41"/>
      <c r="DY266" s="41"/>
      <c r="DZ266" s="41"/>
      <c r="EA266" s="41"/>
      <c r="EB266" s="41"/>
      <c r="EC266" s="41"/>
      <c r="ED266" s="41"/>
      <c r="EE266" s="41"/>
      <c r="EF266" s="41"/>
      <c r="EG266" s="41"/>
      <c r="EH266" s="41"/>
      <c r="EI266" s="41"/>
      <c r="EJ266" s="41"/>
      <c r="EK266" s="41"/>
      <c r="EL266" s="41"/>
      <c r="EM266" s="41"/>
      <c r="EN266" s="41"/>
      <c r="EO266" s="41"/>
      <c r="EP266" s="41"/>
      <c r="EQ266" s="41"/>
      <c r="ER266" s="41"/>
      <c r="ES266" s="41"/>
      <c r="ET266" s="41"/>
      <c r="EU266" s="41"/>
      <c r="EV266" s="41"/>
      <c r="EW266" s="41"/>
      <c r="EX266" s="41"/>
      <c r="EY266" s="41"/>
      <c r="EZ266" s="41"/>
      <c r="FA266" s="41"/>
      <c r="FB266" s="41"/>
      <c r="FC266" s="41"/>
      <c r="FD266" s="41"/>
      <c r="FE266" s="41"/>
      <c r="FF266" s="41"/>
      <c r="FG266" s="41"/>
      <c r="FH266" s="41"/>
      <c r="FI266" s="41"/>
      <c r="FJ266" s="41"/>
      <c r="FK266" s="41"/>
      <c r="FL266" s="41"/>
      <c r="FM266" s="41"/>
      <c r="FN266" s="41"/>
      <c r="FO266" s="41"/>
      <c r="FP266" s="41"/>
      <c r="FQ266" s="41"/>
      <c r="FR266" s="41"/>
      <c r="FS266" s="41"/>
      <c r="FT266" s="41"/>
      <c r="FU266" s="41"/>
      <c r="FV266" s="41"/>
      <c r="FW266" s="41"/>
      <c r="FX266" s="41"/>
      <c r="FY266" s="41"/>
      <c r="FZ266" s="41"/>
      <c r="GA266" s="41"/>
      <c r="GB266" s="41"/>
      <c r="GC266" s="41"/>
      <c r="GD266" s="41"/>
      <c r="GE266" s="41"/>
      <c r="GF266" s="41"/>
      <c r="GG266" s="41"/>
      <c r="GH266" s="41"/>
      <c r="GI266" s="41"/>
      <c r="GJ266" s="41"/>
      <c r="GK266" s="41"/>
      <c r="GL266" s="41"/>
      <c r="GM266" s="41"/>
      <c r="GN266" s="41"/>
      <c r="GO266" s="41"/>
      <c r="GP266" s="41"/>
      <c r="GQ266" s="41"/>
      <c r="GR266" s="41"/>
      <c r="GS266" s="41"/>
      <c r="GT266" s="41"/>
      <c r="GU266" s="41"/>
      <c r="GV266" s="41"/>
      <c r="GW266" s="41"/>
      <c r="GX266" s="41"/>
      <c r="GY266" s="41"/>
      <c r="GZ266" s="41"/>
      <c r="HA266" s="41"/>
      <c r="HB266" s="41"/>
      <c r="HC266" s="41"/>
      <c r="HD266" s="41"/>
      <c r="HE266" s="41"/>
      <c r="HF266" s="41"/>
      <c r="HG266" s="41"/>
      <c r="HH266" s="41"/>
      <c r="HI266" s="41"/>
      <c r="HJ266" s="41"/>
      <c r="HK266" s="41"/>
      <c r="HL266" s="41"/>
      <c r="HM266" s="41"/>
      <c r="HN266" s="41"/>
      <c r="HO266" s="41"/>
      <c r="HP266" s="41"/>
      <c r="HQ266" s="41"/>
      <c r="HR266" s="41"/>
      <c r="HS266" s="41"/>
      <c r="HT266" s="41"/>
      <c r="HU266" s="41"/>
      <c r="HV266" s="41"/>
      <c r="HW266" s="41"/>
      <c r="HX266" s="41"/>
      <c r="HY266" s="41"/>
      <c r="HZ266" s="41"/>
      <c r="IA266" s="41"/>
      <c r="IB266" s="41"/>
      <c r="IC266" s="41"/>
      <c r="ID266" s="41"/>
      <c r="IE266" s="41"/>
      <c r="IF266" s="41"/>
      <c r="IG266" s="41"/>
      <c r="IH266" s="41"/>
      <c r="II266" s="41"/>
      <c r="IJ266" s="41"/>
      <c r="IK266" s="41"/>
      <c r="IL266" s="41"/>
      <c r="IM266" s="41"/>
      <c r="IN266" s="41"/>
      <c r="IO266" s="41"/>
      <c r="IP266" s="41"/>
      <c r="IQ266" s="41"/>
      <c r="IR266" s="41"/>
      <c r="IS266" s="41"/>
      <c r="IT266" s="41"/>
      <c r="IU266" s="41"/>
    </row>
    <row r="268" spans="68:255" x14ac:dyDescent="0.2">
      <c r="BP268" s="41"/>
      <c r="BQ268" s="41"/>
      <c r="BR268" s="41"/>
      <c r="BS268" s="41"/>
      <c r="BU268" s="41"/>
      <c r="BV268" s="41"/>
      <c r="BW268" s="41"/>
      <c r="BX268" s="41"/>
      <c r="BY268" s="41"/>
      <c r="BZ268" s="41"/>
      <c r="CA268" s="41"/>
      <c r="CB268" s="41"/>
      <c r="CC268" s="41"/>
      <c r="CD268" s="41"/>
      <c r="CE268" s="41"/>
      <c r="CF268" s="41"/>
      <c r="CG268" s="41"/>
      <c r="CH268" s="41"/>
      <c r="CI268" s="41"/>
      <c r="CJ268" s="41"/>
      <c r="CK268" s="41"/>
      <c r="CL268" s="41"/>
      <c r="CM268" s="41"/>
      <c r="CN268" s="41"/>
      <c r="CO268" s="41"/>
      <c r="CP268" s="41"/>
      <c r="CQ268" s="41"/>
      <c r="CR268" s="41"/>
      <c r="CS268" s="41"/>
      <c r="CT268" s="41"/>
      <c r="CU268" s="41"/>
      <c r="CV268" s="41"/>
      <c r="CW268" s="41"/>
      <c r="CX268" s="41"/>
      <c r="CY268" s="41"/>
      <c r="CZ268" s="41"/>
      <c r="DA268" s="41"/>
      <c r="DB268" s="41"/>
      <c r="DC268" s="41"/>
      <c r="DD268" s="41"/>
      <c r="DE268" s="41"/>
      <c r="DF268" s="41"/>
      <c r="DG268" s="41"/>
      <c r="DH268" s="41"/>
      <c r="DI268" s="41"/>
      <c r="DJ268" s="41"/>
      <c r="DK268" s="41"/>
      <c r="DL268" s="41"/>
      <c r="DM268" s="41"/>
      <c r="DN268" s="41"/>
      <c r="DO268" s="41"/>
      <c r="DP268" s="41"/>
      <c r="DQ268" s="41"/>
      <c r="DR268" s="41"/>
      <c r="DS268" s="41"/>
      <c r="DT268" s="41"/>
      <c r="DU268" s="41"/>
      <c r="DV268" s="41"/>
      <c r="DW268" s="41"/>
      <c r="DX268" s="41"/>
      <c r="DY268" s="41"/>
      <c r="DZ268" s="41"/>
      <c r="EA268" s="41"/>
      <c r="EB268" s="41"/>
      <c r="EC268" s="41"/>
      <c r="ED268" s="41"/>
      <c r="EE268" s="41"/>
      <c r="EF268" s="41"/>
      <c r="EG268" s="41"/>
      <c r="EH268" s="41"/>
      <c r="EI268" s="41"/>
      <c r="EJ268" s="41"/>
      <c r="EK268" s="41"/>
      <c r="EL268" s="41"/>
      <c r="EM268" s="41"/>
      <c r="EN268" s="41"/>
      <c r="EO268" s="41"/>
      <c r="EP268" s="41"/>
      <c r="EQ268" s="41"/>
      <c r="ER268" s="41"/>
      <c r="ES268" s="41"/>
      <c r="ET268" s="41"/>
      <c r="EU268" s="41"/>
      <c r="EV268" s="41"/>
      <c r="EW268" s="41"/>
      <c r="EX268" s="41"/>
      <c r="EY268" s="41"/>
      <c r="EZ268" s="41"/>
      <c r="FA268" s="41"/>
      <c r="FB268" s="41"/>
      <c r="FC268" s="41"/>
      <c r="FD268" s="41"/>
      <c r="FE268" s="41"/>
      <c r="FF268" s="41"/>
      <c r="FG268" s="41"/>
      <c r="FH268" s="41"/>
      <c r="FI268" s="41"/>
      <c r="FJ268" s="41"/>
      <c r="FK268" s="41"/>
      <c r="FL268" s="41"/>
      <c r="FM268" s="41"/>
      <c r="FN268" s="41"/>
      <c r="FO268" s="41"/>
      <c r="FP268" s="41"/>
      <c r="FQ268" s="41"/>
      <c r="FR268" s="41"/>
      <c r="FS268" s="41"/>
      <c r="FT268" s="41"/>
      <c r="FU268" s="41"/>
      <c r="FV268" s="41"/>
      <c r="FW268" s="41"/>
      <c r="FX268" s="41"/>
      <c r="FY268" s="41"/>
      <c r="FZ268" s="41"/>
      <c r="GA268" s="41"/>
      <c r="GB268" s="41"/>
      <c r="GC268" s="41"/>
      <c r="GD268" s="41"/>
      <c r="GE268" s="41"/>
      <c r="GF268" s="41"/>
      <c r="GG268" s="41"/>
      <c r="GH268" s="41"/>
      <c r="GI268" s="41"/>
      <c r="GJ268" s="41"/>
      <c r="GK268" s="41"/>
      <c r="GL268" s="41"/>
      <c r="GM268" s="41"/>
      <c r="GN268" s="41"/>
      <c r="GO268" s="41"/>
      <c r="GP268" s="41"/>
      <c r="GQ268" s="41"/>
      <c r="GR268" s="41"/>
      <c r="GS268" s="41"/>
      <c r="GT268" s="41"/>
      <c r="GU268" s="41"/>
      <c r="GV268" s="41"/>
      <c r="GW268" s="41"/>
      <c r="GX268" s="41"/>
      <c r="GY268" s="41"/>
      <c r="GZ268" s="41"/>
      <c r="HA268" s="41"/>
      <c r="HB268" s="41"/>
      <c r="HC268" s="41"/>
      <c r="HD268" s="41"/>
      <c r="HE268" s="41"/>
      <c r="HF268" s="41"/>
      <c r="HG268" s="41"/>
      <c r="HH268" s="41"/>
      <c r="HI268" s="41"/>
      <c r="HJ268" s="41"/>
      <c r="HK268" s="41"/>
      <c r="HL268" s="41"/>
      <c r="HM268" s="41"/>
      <c r="HN268" s="41"/>
      <c r="HO268" s="41"/>
      <c r="HP268" s="41"/>
      <c r="HQ268" s="41"/>
      <c r="HR268" s="41"/>
      <c r="HS268" s="41"/>
      <c r="HT268" s="41"/>
      <c r="HU268" s="41"/>
      <c r="HV268" s="41"/>
      <c r="HW268" s="41"/>
      <c r="HX268" s="41"/>
      <c r="HY268" s="41"/>
      <c r="HZ268" s="41"/>
      <c r="IA268" s="41"/>
      <c r="IB268" s="41"/>
      <c r="IC268" s="41"/>
      <c r="ID268" s="41"/>
      <c r="IE268" s="41"/>
      <c r="IF268" s="41"/>
      <c r="IG268" s="41"/>
      <c r="IH268" s="41"/>
      <c r="II268" s="41"/>
      <c r="IJ268" s="41"/>
      <c r="IK268" s="41"/>
      <c r="IL268" s="41"/>
      <c r="IM268" s="41"/>
      <c r="IN268" s="41"/>
      <c r="IO268" s="41"/>
      <c r="IP268" s="41"/>
      <c r="IQ268" s="41"/>
      <c r="IR268" s="41"/>
      <c r="IS268" s="41"/>
      <c r="IT268" s="41"/>
      <c r="IU268" s="41"/>
    </row>
    <row r="270" spans="68:255" x14ac:dyDescent="0.2">
      <c r="BP270" s="41"/>
      <c r="BQ270" s="41"/>
      <c r="BR270" s="41"/>
      <c r="BS270" s="41"/>
      <c r="BU270" s="41"/>
      <c r="BV270" s="41"/>
      <c r="BW270" s="41"/>
      <c r="BX270" s="41"/>
      <c r="BY270" s="41"/>
      <c r="BZ270" s="41"/>
      <c r="CA270" s="41"/>
      <c r="CB270" s="41"/>
      <c r="CC270" s="41"/>
      <c r="CD270" s="41"/>
      <c r="CE270" s="41"/>
      <c r="CF270" s="41"/>
      <c r="CG270" s="41"/>
      <c r="CH270" s="41"/>
      <c r="CI270" s="41"/>
      <c r="CJ270" s="41"/>
      <c r="CK270" s="41"/>
      <c r="CL270" s="41"/>
      <c r="CM270" s="41"/>
      <c r="CN270" s="41"/>
      <c r="CO270" s="41"/>
      <c r="CP270" s="41"/>
      <c r="CQ270" s="41"/>
      <c r="CR270" s="41"/>
      <c r="CS270" s="41"/>
      <c r="CT270" s="41"/>
      <c r="CU270" s="41"/>
      <c r="CV270" s="41"/>
      <c r="CW270" s="41"/>
      <c r="CX270" s="41"/>
      <c r="CY270" s="41"/>
      <c r="CZ270" s="41"/>
      <c r="DA270" s="41"/>
      <c r="DB270" s="41"/>
      <c r="DC270" s="41"/>
      <c r="DD270" s="41"/>
      <c r="DE270" s="41"/>
      <c r="DF270" s="41"/>
      <c r="DG270" s="41"/>
      <c r="DH270" s="41"/>
      <c r="DI270" s="41"/>
      <c r="DJ270" s="41"/>
      <c r="DK270" s="41"/>
      <c r="DL270" s="41"/>
      <c r="DM270" s="41"/>
      <c r="DN270" s="41"/>
      <c r="DO270" s="41"/>
      <c r="DP270" s="41"/>
      <c r="DQ270" s="41"/>
      <c r="DR270" s="41"/>
      <c r="DS270" s="41"/>
      <c r="DT270" s="41"/>
      <c r="DU270" s="41"/>
      <c r="DV270" s="41"/>
      <c r="DW270" s="41"/>
      <c r="DX270" s="41"/>
      <c r="DY270" s="41"/>
      <c r="DZ270" s="41"/>
      <c r="EA270" s="41"/>
      <c r="EB270" s="41"/>
      <c r="EC270" s="41"/>
      <c r="ED270" s="41"/>
      <c r="EE270" s="41"/>
      <c r="EF270" s="41"/>
      <c r="EG270" s="41"/>
      <c r="EH270" s="41"/>
      <c r="EI270" s="41"/>
      <c r="EJ270" s="41"/>
      <c r="EK270" s="41"/>
      <c r="EL270" s="41"/>
      <c r="EM270" s="41"/>
      <c r="EN270" s="41"/>
      <c r="EO270" s="41"/>
      <c r="EP270" s="41"/>
      <c r="EQ270" s="41"/>
      <c r="ER270" s="41"/>
      <c r="ES270" s="41"/>
      <c r="ET270" s="41"/>
      <c r="EU270" s="41"/>
      <c r="EV270" s="41"/>
      <c r="EW270" s="41"/>
      <c r="EX270" s="41"/>
      <c r="EY270" s="41"/>
      <c r="EZ270" s="41"/>
      <c r="FA270" s="41"/>
      <c r="FB270" s="41"/>
      <c r="FC270" s="41"/>
      <c r="FD270" s="41"/>
      <c r="FE270" s="41"/>
      <c r="FF270" s="41"/>
      <c r="FG270" s="41"/>
      <c r="FH270" s="41"/>
      <c r="FI270" s="41"/>
      <c r="FJ270" s="41"/>
      <c r="FK270" s="41"/>
      <c r="FL270" s="41"/>
      <c r="FM270" s="41"/>
      <c r="FN270" s="41"/>
      <c r="FO270" s="41"/>
      <c r="FP270" s="41"/>
      <c r="FQ270" s="41"/>
      <c r="FR270" s="41"/>
      <c r="FS270" s="41"/>
      <c r="FT270" s="41"/>
      <c r="FU270" s="41"/>
      <c r="FV270" s="41"/>
      <c r="FW270" s="41"/>
      <c r="FX270" s="41"/>
      <c r="FY270" s="41"/>
      <c r="FZ270" s="41"/>
      <c r="GA270" s="41"/>
      <c r="GB270" s="41"/>
      <c r="GC270" s="41"/>
      <c r="GD270" s="41"/>
      <c r="GE270" s="41"/>
      <c r="GF270" s="41"/>
      <c r="GG270" s="41"/>
      <c r="GH270" s="41"/>
      <c r="GI270" s="41"/>
      <c r="GJ270" s="41"/>
      <c r="GK270" s="41"/>
      <c r="GL270" s="41"/>
      <c r="GM270" s="41"/>
      <c r="GN270" s="41"/>
      <c r="GO270" s="41"/>
      <c r="GP270" s="41"/>
      <c r="GQ270" s="41"/>
      <c r="GR270" s="41"/>
      <c r="GS270" s="41"/>
      <c r="GT270" s="41"/>
      <c r="GU270" s="41"/>
      <c r="GV270" s="41"/>
      <c r="GW270" s="41"/>
      <c r="GX270" s="41"/>
      <c r="GY270" s="41"/>
      <c r="GZ270" s="41"/>
      <c r="HA270" s="41"/>
      <c r="HB270" s="41"/>
      <c r="HC270" s="41"/>
      <c r="HD270" s="41"/>
      <c r="HE270" s="41"/>
      <c r="HF270" s="41"/>
      <c r="HG270" s="41"/>
      <c r="HH270" s="41"/>
      <c r="HI270" s="41"/>
      <c r="HJ270" s="41"/>
      <c r="HK270" s="41"/>
      <c r="HL270" s="41"/>
      <c r="HM270" s="41"/>
      <c r="HN270" s="41"/>
      <c r="HO270" s="41"/>
      <c r="HP270" s="41"/>
      <c r="HQ270" s="41"/>
      <c r="HR270" s="41"/>
      <c r="HS270" s="41"/>
      <c r="HT270" s="41"/>
      <c r="HU270" s="41"/>
      <c r="HV270" s="41"/>
      <c r="HW270" s="41"/>
      <c r="HX270" s="41"/>
      <c r="HY270" s="41"/>
      <c r="HZ270" s="41"/>
      <c r="IA270" s="41"/>
      <c r="IB270" s="41"/>
      <c r="IC270" s="41"/>
      <c r="ID270" s="41"/>
      <c r="IE270" s="41"/>
      <c r="IF270" s="41"/>
      <c r="IG270" s="41"/>
      <c r="IH270" s="41"/>
      <c r="II270" s="41"/>
      <c r="IJ270" s="41"/>
      <c r="IK270" s="41"/>
      <c r="IL270" s="41"/>
      <c r="IM270" s="41"/>
      <c r="IN270" s="41"/>
      <c r="IO270" s="41"/>
      <c r="IP270" s="41"/>
      <c r="IQ270" s="41"/>
      <c r="IR270" s="41"/>
      <c r="IS270" s="41"/>
      <c r="IT270" s="41"/>
      <c r="IU270" s="41"/>
    </row>
    <row r="272" spans="68:255" x14ac:dyDescent="0.2">
      <c r="BP272" s="41"/>
      <c r="BQ272" s="41"/>
      <c r="BR272" s="41"/>
      <c r="BS272" s="41"/>
      <c r="BU272" s="41"/>
      <c r="BV272" s="41"/>
      <c r="BW272" s="41"/>
      <c r="BX272" s="41"/>
      <c r="BY272" s="41"/>
      <c r="BZ272" s="41"/>
      <c r="CA272" s="41"/>
      <c r="CB272" s="41"/>
      <c r="CC272" s="41"/>
      <c r="CD272" s="41"/>
      <c r="CE272" s="41"/>
      <c r="CF272" s="41"/>
      <c r="CG272" s="41"/>
      <c r="CH272" s="41"/>
      <c r="CI272" s="41"/>
      <c r="CJ272" s="41"/>
      <c r="CK272" s="41"/>
      <c r="CL272" s="41"/>
      <c r="CM272" s="41"/>
      <c r="CN272" s="41"/>
      <c r="CO272" s="41"/>
      <c r="CP272" s="41"/>
      <c r="CQ272" s="41"/>
      <c r="CR272" s="41"/>
      <c r="CS272" s="41"/>
      <c r="CT272" s="41"/>
      <c r="CU272" s="41"/>
      <c r="CV272" s="41"/>
      <c r="CW272" s="41"/>
      <c r="CX272" s="41"/>
      <c r="CY272" s="41"/>
      <c r="CZ272" s="41"/>
      <c r="DA272" s="41"/>
      <c r="DB272" s="41"/>
      <c r="DC272" s="41"/>
      <c r="DD272" s="41"/>
      <c r="DE272" s="41"/>
      <c r="DF272" s="41"/>
      <c r="DG272" s="41"/>
      <c r="DH272" s="41"/>
      <c r="DI272" s="41"/>
      <c r="DJ272" s="41"/>
      <c r="DK272" s="41"/>
      <c r="DL272" s="41"/>
      <c r="DM272" s="41"/>
      <c r="DN272" s="41"/>
      <c r="DO272" s="41"/>
      <c r="DP272" s="41"/>
      <c r="DQ272" s="41"/>
      <c r="DR272" s="41"/>
      <c r="DS272" s="41"/>
      <c r="DT272" s="41"/>
      <c r="DU272" s="41"/>
      <c r="DV272" s="41"/>
      <c r="DW272" s="41"/>
      <c r="DX272" s="41"/>
      <c r="DY272" s="41"/>
      <c r="DZ272" s="41"/>
      <c r="EA272" s="41"/>
      <c r="EB272" s="41"/>
      <c r="EC272" s="41"/>
      <c r="ED272" s="41"/>
      <c r="EE272" s="41"/>
      <c r="EF272" s="41"/>
      <c r="EG272" s="41"/>
      <c r="EH272" s="41"/>
      <c r="EI272" s="41"/>
      <c r="EJ272" s="41"/>
      <c r="EK272" s="41"/>
      <c r="EL272" s="41"/>
      <c r="EM272" s="41"/>
      <c r="EN272" s="41"/>
      <c r="EO272" s="41"/>
      <c r="EP272" s="41"/>
      <c r="EQ272" s="41"/>
      <c r="ER272" s="41"/>
      <c r="ES272" s="41"/>
      <c r="ET272" s="41"/>
      <c r="EU272" s="41"/>
      <c r="EV272" s="41"/>
      <c r="EW272" s="41"/>
      <c r="EX272" s="41"/>
      <c r="EY272" s="41"/>
      <c r="EZ272" s="41"/>
      <c r="FA272" s="41"/>
      <c r="FB272" s="41"/>
      <c r="FC272" s="41"/>
      <c r="FD272" s="41"/>
      <c r="FE272" s="41"/>
      <c r="FF272" s="41"/>
      <c r="FG272" s="41"/>
      <c r="FH272" s="41"/>
      <c r="FI272" s="41"/>
      <c r="FJ272" s="41"/>
      <c r="FK272" s="41"/>
      <c r="FL272" s="41"/>
      <c r="FM272" s="41"/>
      <c r="FN272" s="41"/>
      <c r="FO272" s="41"/>
      <c r="FP272" s="41"/>
      <c r="FQ272" s="41"/>
      <c r="FR272" s="41"/>
      <c r="FS272" s="41"/>
      <c r="FT272" s="41"/>
      <c r="FU272" s="41"/>
      <c r="FV272" s="41"/>
      <c r="FW272" s="41"/>
      <c r="FX272" s="41"/>
      <c r="FY272" s="41"/>
      <c r="FZ272" s="41"/>
      <c r="GA272" s="41"/>
      <c r="GB272" s="41"/>
      <c r="GC272" s="41"/>
      <c r="GD272" s="41"/>
      <c r="GE272" s="41"/>
      <c r="GF272" s="41"/>
      <c r="GG272" s="41"/>
      <c r="GH272" s="41"/>
      <c r="GI272" s="41"/>
      <c r="GJ272" s="41"/>
      <c r="GK272" s="41"/>
      <c r="GL272" s="41"/>
      <c r="GM272" s="41"/>
      <c r="GN272" s="41"/>
      <c r="GO272" s="41"/>
      <c r="GP272" s="41"/>
      <c r="GQ272" s="41"/>
      <c r="GR272" s="41"/>
      <c r="GS272" s="41"/>
      <c r="GT272" s="41"/>
      <c r="GU272" s="41"/>
      <c r="GV272" s="41"/>
      <c r="GW272" s="41"/>
      <c r="GX272" s="41"/>
      <c r="GY272" s="41"/>
      <c r="GZ272" s="41"/>
      <c r="HA272" s="41"/>
      <c r="HB272" s="41"/>
      <c r="HC272" s="41"/>
      <c r="HD272" s="41"/>
      <c r="HE272" s="41"/>
      <c r="HF272" s="41"/>
      <c r="HG272" s="41"/>
      <c r="HH272" s="41"/>
      <c r="HI272" s="41"/>
      <c r="HJ272" s="41"/>
      <c r="HK272" s="41"/>
      <c r="HL272" s="41"/>
      <c r="HM272" s="41"/>
      <c r="HN272" s="41"/>
      <c r="HO272" s="41"/>
      <c r="HP272" s="41"/>
      <c r="HQ272" s="41"/>
      <c r="HR272" s="41"/>
      <c r="HS272" s="41"/>
      <c r="HT272" s="41"/>
      <c r="HU272" s="41"/>
      <c r="HV272" s="41"/>
      <c r="HW272" s="41"/>
      <c r="HX272" s="41"/>
      <c r="HY272" s="41"/>
      <c r="HZ272" s="41"/>
      <c r="IA272" s="41"/>
      <c r="IB272" s="41"/>
      <c r="IC272" s="41"/>
      <c r="ID272" s="41"/>
      <c r="IE272" s="41"/>
      <c r="IF272" s="41"/>
      <c r="IG272" s="41"/>
      <c r="IH272" s="41"/>
      <c r="II272" s="41"/>
      <c r="IJ272" s="41"/>
      <c r="IK272" s="41"/>
      <c r="IL272" s="41"/>
      <c r="IM272" s="41"/>
      <c r="IN272" s="41"/>
      <c r="IO272" s="41"/>
      <c r="IP272" s="41"/>
      <c r="IQ272" s="41"/>
      <c r="IR272" s="41"/>
      <c r="IS272" s="41"/>
      <c r="IT272" s="41"/>
      <c r="IU272" s="41"/>
    </row>
    <row r="274" spans="68:255" x14ac:dyDescent="0.2">
      <c r="BP274" s="41"/>
      <c r="BQ274" s="41"/>
      <c r="BR274" s="41"/>
      <c r="BS274" s="41"/>
      <c r="BU274" s="41"/>
      <c r="BV274" s="41"/>
      <c r="BW274" s="41"/>
      <c r="BX274" s="41"/>
      <c r="BY274" s="41"/>
      <c r="BZ274" s="41"/>
      <c r="CA274" s="41"/>
      <c r="CB274" s="41"/>
      <c r="CC274" s="41"/>
      <c r="CD274" s="41"/>
      <c r="CE274" s="41"/>
      <c r="CF274" s="41"/>
      <c r="CG274" s="41"/>
      <c r="CH274" s="41"/>
      <c r="CI274" s="41"/>
      <c r="CJ274" s="41"/>
      <c r="CK274" s="41"/>
      <c r="CL274" s="41"/>
      <c r="CM274" s="41"/>
      <c r="CN274" s="41"/>
      <c r="CO274" s="41"/>
      <c r="CP274" s="41"/>
      <c r="CQ274" s="41"/>
      <c r="CR274" s="41"/>
      <c r="CS274" s="41"/>
      <c r="CT274" s="41"/>
      <c r="CU274" s="41"/>
      <c r="CV274" s="41"/>
      <c r="CW274" s="41"/>
      <c r="CX274" s="41"/>
      <c r="CY274" s="41"/>
      <c r="CZ274" s="41"/>
      <c r="DA274" s="41"/>
      <c r="DB274" s="41"/>
      <c r="DC274" s="41"/>
      <c r="DD274" s="41"/>
      <c r="DE274" s="41"/>
      <c r="DF274" s="41"/>
      <c r="DG274" s="41"/>
      <c r="DH274" s="41"/>
      <c r="DI274" s="41"/>
      <c r="DJ274" s="41"/>
      <c r="DK274" s="41"/>
      <c r="DL274" s="41"/>
      <c r="DM274" s="41"/>
      <c r="DN274" s="41"/>
      <c r="DO274" s="41"/>
      <c r="DP274" s="41"/>
      <c r="DQ274" s="41"/>
      <c r="DR274" s="41"/>
      <c r="DS274" s="41"/>
      <c r="DT274" s="41"/>
      <c r="DU274" s="41"/>
      <c r="DV274" s="41"/>
      <c r="DW274" s="41"/>
      <c r="DX274" s="41"/>
      <c r="DY274" s="41"/>
      <c r="DZ274" s="41"/>
      <c r="EA274" s="41"/>
      <c r="EB274" s="41"/>
      <c r="EC274" s="41"/>
      <c r="ED274" s="41"/>
      <c r="EE274" s="41"/>
      <c r="EF274" s="41"/>
      <c r="EG274" s="41"/>
      <c r="EH274" s="41"/>
      <c r="EI274" s="41"/>
      <c r="EJ274" s="41"/>
      <c r="EK274" s="41"/>
      <c r="EL274" s="41"/>
      <c r="EM274" s="41"/>
      <c r="EN274" s="41"/>
      <c r="EO274" s="41"/>
      <c r="EP274" s="41"/>
      <c r="EQ274" s="41"/>
      <c r="ER274" s="41"/>
      <c r="ES274" s="41"/>
      <c r="ET274" s="41"/>
      <c r="EU274" s="41"/>
      <c r="EV274" s="41"/>
      <c r="EW274" s="41"/>
      <c r="EX274" s="41"/>
      <c r="EY274" s="41"/>
      <c r="EZ274" s="41"/>
      <c r="FA274" s="41"/>
      <c r="FB274" s="41"/>
      <c r="FC274" s="41"/>
      <c r="FD274" s="41"/>
      <c r="FE274" s="41"/>
      <c r="FF274" s="41"/>
      <c r="FG274" s="41"/>
      <c r="FH274" s="41"/>
      <c r="FI274" s="41"/>
      <c r="FJ274" s="41"/>
      <c r="FK274" s="41"/>
      <c r="FL274" s="41"/>
      <c r="FM274" s="41"/>
      <c r="FN274" s="41"/>
      <c r="FO274" s="41"/>
      <c r="FP274" s="41"/>
      <c r="FQ274" s="41"/>
      <c r="FR274" s="41"/>
      <c r="FS274" s="41"/>
      <c r="FT274" s="41"/>
      <c r="FU274" s="41"/>
      <c r="FV274" s="41"/>
      <c r="FW274" s="41"/>
      <c r="FX274" s="41"/>
      <c r="FY274" s="41"/>
      <c r="FZ274" s="41"/>
      <c r="GA274" s="41"/>
      <c r="GB274" s="41"/>
      <c r="GC274" s="41"/>
      <c r="GD274" s="41"/>
      <c r="GE274" s="41"/>
      <c r="GF274" s="41"/>
      <c r="GG274" s="41"/>
      <c r="GH274" s="41"/>
      <c r="GI274" s="41"/>
      <c r="GJ274" s="41"/>
      <c r="GK274" s="41"/>
      <c r="GL274" s="41"/>
      <c r="GM274" s="41"/>
      <c r="GN274" s="41"/>
      <c r="GO274" s="41"/>
      <c r="GP274" s="41"/>
      <c r="GQ274" s="41"/>
      <c r="GR274" s="41"/>
      <c r="GS274" s="41"/>
      <c r="GT274" s="41"/>
      <c r="GU274" s="41"/>
      <c r="GV274" s="41"/>
      <c r="GW274" s="41"/>
      <c r="GX274" s="41"/>
      <c r="GY274" s="41"/>
      <c r="GZ274" s="41"/>
      <c r="HA274" s="41"/>
      <c r="HB274" s="41"/>
      <c r="HC274" s="41"/>
      <c r="HD274" s="41"/>
      <c r="HE274" s="41"/>
      <c r="HF274" s="41"/>
      <c r="HG274" s="41"/>
      <c r="HH274" s="41"/>
      <c r="HI274" s="41"/>
      <c r="HJ274" s="41"/>
      <c r="HK274" s="41"/>
      <c r="HL274" s="41"/>
      <c r="HM274" s="41"/>
      <c r="HN274" s="41"/>
      <c r="HO274" s="41"/>
      <c r="HP274" s="41"/>
      <c r="HQ274" s="41"/>
      <c r="HR274" s="41"/>
      <c r="HS274" s="41"/>
      <c r="HT274" s="41"/>
      <c r="HU274" s="41"/>
      <c r="HV274" s="41"/>
      <c r="HW274" s="41"/>
      <c r="HX274" s="41"/>
      <c r="HY274" s="41"/>
      <c r="HZ274" s="41"/>
      <c r="IA274" s="41"/>
      <c r="IB274" s="41"/>
      <c r="IC274" s="41"/>
      <c r="ID274" s="41"/>
      <c r="IE274" s="41"/>
      <c r="IF274" s="41"/>
      <c r="IG274" s="41"/>
      <c r="IH274" s="41"/>
      <c r="II274" s="41"/>
      <c r="IJ274" s="41"/>
      <c r="IK274" s="41"/>
      <c r="IL274" s="41"/>
      <c r="IM274" s="41"/>
      <c r="IN274" s="41"/>
      <c r="IO274" s="41"/>
      <c r="IP274" s="41"/>
      <c r="IQ274" s="41"/>
      <c r="IR274" s="41"/>
      <c r="IS274" s="41"/>
      <c r="IT274" s="41"/>
      <c r="IU274" s="41"/>
    </row>
    <row r="276" spans="68:255" x14ac:dyDescent="0.2">
      <c r="BP276" s="41"/>
      <c r="BQ276" s="41"/>
      <c r="BR276" s="41"/>
      <c r="BS276" s="41"/>
      <c r="BU276" s="41"/>
      <c r="BV276" s="41"/>
      <c r="BW276" s="41"/>
      <c r="BX276" s="41"/>
      <c r="BY276" s="41"/>
      <c r="BZ276" s="41"/>
      <c r="CA276" s="41"/>
      <c r="CB276" s="41"/>
      <c r="CC276" s="41"/>
      <c r="CD276" s="41"/>
      <c r="CE276" s="41"/>
      <c r="CF276" s="41"/>
      <c r="CG276" s="41"/>
      <c r="CH276" s="41"/>
      <c r="CI276" s="41"/>
      <c r="CJ276" s="41"/>
      <c r="CK276" s="41"/>
      <c r="CL276" s="41"/>
      <c r="CM276" s="41"/>
      <c r="CN276" s="41"/>
      <c r="CO276" s="41"/>
      <c r="CP276" s="41"/>
      <c r="CQ276" s="41"/>
      <c r="CR276" s="41"/>
      <c r="CS276" s="41"/>
      <c r="CT276" s="41"/>
      <c r="CU276" s="41"/>
      <c r="CV276" s="41"/>
      <c r="CW276" s="41"/>
      <c r="CX276" s="41"/>
      <c r="CY276" s="41"/>
      <c r="CZ276" s="41"/>
      <c r="DA276" s="41"/>
      <c r="DB276" s="41"/>
      <c r="DC276" s="41"/>
      <c r="DD276" s="41"/>
      <c r="DE276" s="41"/>
      <c r="DF276" s="41"/>
      <c r="DG276" s="41"/>
      <c r="DH276" s="41"/>
      <c r="DI276" s="41"/>
      <c r="DJ276" s="41"/>
      <c r="DK276" s="41"/>
      <c r="DL276" s="41"/>
      <c r="DM276" s="41"/>
      <c r="DN276" s="41"/>
      <c r="DO276" s="41"/>
      <c r="DP276" s="41"/>
      <c r="DQ276" s="41"/>
      <c r="DR276" s="41"/>
      <c r="DS276" s="41"/>
      <c r="DT276" s="41"/>
      <c r="DU276" s="41"/>
      <c r="DV276" s="41"/>
      <c r="DW276" s="41"/>
      <c r="DX276" s="41"/>
      <c r="DY276" s="41"/>
      <c r="DZ276" s="41"/>
      <c r="EA276" s="41"/>
      <c r="EB276" s="41"/>
      <c r="EC276" s="41"/>
      <c r="ED276" s="41"/>
      <c r="EE276" s="41"/>
      <c r="EF276" s="41"/>
      <c r="EG276" s="41"/>
      <c r="EH276" s="41"/>
      <c r="EI276" s="41"/>
      <c r="EJ276" s="41"/>
      <c r="EK276" s="41"/>
      <c r="EL276" s="41"/>
      <c r="EM276" s="41"/>
      <c r="EN276" s="41"/>
      <c r="EO276" s="41"/>
      <c r="EP276" s="41"/>
      <c r="EQ276" s="41"/>
      <c r="ER276" s="41"/>
      <c r="ES276" s="41"/>
      <c r="ET276" s="41"/>
      <c r="EU276" s="41"/>
      <c r="EV276" s="41"/>
      <c r="EW276" s="41"/>
      <c r="EX276" s="41"/>
      <c r="EY276" s="41"/>
      <c r="EZ276" s="41"/>
      <c r="FA276" s="41"/>
      <c r="FB276" s="41"/>
      <c r="FC276" s="41"/>
      <c r="FD276" s="41"/>
      <c r="FE276" s="41"/>
      <c r="FF276" s="41"/>
      <c r="FG276" s="41"/>
      <c r="FH276" s="41"/>
      <c r="FI276" s="41"/>
      <c r="FJ276" s="41"/>
      <c r="FK276" s="41"/>
      <c r="FL276" s="41"/>
      <c r="FM276" s="41"/>
      <c r="FN276" s="41"/>
      <c r="FO276" s="41"/>
      <c r="FP276" s="41"/>
      <c r="FQ276" s="41"/>
      <c r="FR276" s="41"/>
      <c r="FS276" s="41"/>
      <c r="FT276" s="41"/>
      <c r="FU276" s="41"/>
      <c r="FV276" s="41"/>
      <c r="FW276" s="41"/>
      <c r="FX276" s="41"/>
      <c r="FY276" s="41"/>
      <c r="FZ276" s="41"/>
      <c r="GA276" s="41"/>
      <c r="GB276" s="41"/>
      <c r="GC276" s="41"/>
      <c r="GD276" s="41"/>
      <c r="GE276" s="41"/>
      <c r="GF276" s="41"/>
      <c r="GG276" s="41"/>
      <c r="GH276" s="41"/>
      <c r="GI276" s="41"/>
      <c r="GJ276" s="41"/>
      <c r="GK276" s="41"/>
      <c r="GL276" s="41"/>
      <c r="GM276" s="41"/>
      <c r="GN276" s="41"/>
      <c r="GO276" s="41"/>
      <c r="GP276" s="41"/>
      <c r="GQ276" s="41"/>
      <c r="GR276" s="41"/>
      <c r="GS276" s="41"/>
      <c r="GT276" s="41"/>
      <c r="GU276" s="41"/>
      <c r="GV276" s="41"/>
      <c r="GW276" s="41"/>
      <c r="GX276" s="41"/>
      <c r="GY276" s="41"/>
      <c r="GZ276" s="41"/>
      <c r="HA276" s="41"/>
      <c r="HB276" s="41"/>
      <c r="HC276" s="41"/>
      <c r="HD276" s="41"/>
      <c r="HE276" s="41"/>
      <c r="HF276" s="41"/>
      <c r="HG276" s="41"/>
      <c r="HH276" s="41"/>
      <c r="HI276" s="41"/>
      <c r="HJ276" s="41"/>
      <c r="HK276" s="41"/>
      <c r="HL276" s="41"/>
      <c r="HM276" s="41"/>
      <c r="HN276" s="41"/>
      <c r="HO276" s="41"/>
      <c r="HP276" s="41"/>
      <c r="HQ276" s="41"/>
      <c r="HR276" s="41"/>
      <c r="HS276" s="41"/>
      <c r="HT276" s="41"/>
      <c r="HU276" s="41"/>
      <c r="HV276" s="41"/>
      <c r="HW276" s="41"/>
      <c r="HX276" s="41"/>
      <c r="HY276" s="41"/>
      <c r="HZ276" s="41"/>
      <c r="IA276" s="41"/>
      <c r="IB276" s="41"/>
      <c r="IC276" s="41"/>
      <c r="ID276" s="41"/>
      <c r="IE276" s="41"/>
      <c r="IF276" s="41"/>
      <c r="IG276" s="41"/>
      <c r="IH276" s="41"/>
      <c r="II276" s="41"/>
      <c r="IJ276" s="41"/>
      <c r="IK276" s="41"/>
      <c r="IL276" s="41"/>
      <c r="IM276" s="41"/>
      <c r="IN276" s="41"/>
      <c r="IO276" s="41"/>
      <c r="IP276" s="41"/>
      <c r="IQ276" s="41"/>
      <c r="IR276" s="41"/>
      <c r="IS276" s="41"/>
      <c r="IT276" s="41"/>
      <c r="IU276" s="41"/>
    </row>
    <row r="278" spans="68:255" x14ac:dyDescent="0.2">
      <c r="BP278" s="41"/>
      <c r="BQ278" s="41"/>
      <c r="BR278" s="41"/>
      <c r="BS278" s="41"/>
      <c r="BU278" s="41"/>
      <c r="BV278" s="41"/>
      <c r="BW278" s="41"/>
      <c r="BX278" s="41"/>
      <c r="BY278" s="41"/>
      <c r="BZ278" s="41"/>
      <c r="CA278" s="41"/>
      <c r="CB278" s="41"/>
      <c r="CC278" s="41"/>
      <c r="CD278" s="41"/>
      <c r="CE278" s="41"/>
      <c r="CF278" s="41"/>
      <c r="CG278" s="41"/>
      <c r="CH278" s="41"/>
      <c r="CI278" s="41"/>
      <c r="CJ278" s="41"/>
      <c r="CK278" s="41"/>
      <c r="CL278" s="41"/>
      <c r="CM278" s="41"/>
      <c r="CN278" s="41"/>
      <c r="CO278" s="41"/>
      <c r="CP278" s="41"/>
      <c r="CQ278" s="41"/>
      <c r="CR278" s="41"/>
      <c r="CS278" s="41"/>
      <c r="CT278" s="41"/>
      <c r="CU278" s="41"/>
      <c r="CV278" s="41"/>
      <c r="CW278" s="41"/>
      <c r="CX278" s="41"/>
      <c r="CY278" s="41"/>
      <c r="CZ278" s="41"/>
      <c r="DA278" s="41"/>
      <c r="DB278" s="41"/>
      <c r="DC278" s="41"/>
      <c r="DD278" s="41"/>
      <c r="DE278" s="41"/>
      <c r="DF278" s="41"/>
      <c r="DG278" s="41"/>
      <c r="DH278" s="41"/>
      <c r="DI278" s="41"/>
      <c r="DJ278" s="41"/>
      <c r="DK278" s="41"/>
      <c r="DL278" s="41"/>
      <c r="DM278" s="41"/>
      <c r="DN278" s="41"/>
      <c r="DO278" s="41"/>
      <c r="DP278" s="41"/>
      <c r="DQ278" s="41"/>
      <c r="DR278" s="41"/>
      <c r="DS278" s="41"/>
      <c r="DT278" s="41"/>
      <c r="DU278" s="41"/>
      <c r="DV278" s="41"/>
      <c r="DW278" s="41"/>
      <c r="DX278" s="41"/>
      <c r="DY278" s="41"/>
      <c r="DZ278" s="41"/>
      <c r="EA278" s="41"/>
      <c r="EB278" s="41"/>
      <c r="EC278" s="41"/>
      <c r="ED278" s="41"/>
      <c r="EE278" s="41"/>
      <c r="EF278" s="41"/>
      <c r="EG278" s="41"/>
      <c r="EH278" s="41"/>
      <c r="EI278" s="41"/>
      <c r="EJ278" s="41"/>
      <c r="EK278" s="41"/>
      <c r="EL278" s="41"/>
      <c r="EM278" s="41"/>
      <c r="EN278" s="41"/>
      <c r="EO278" s="41"/>
      <c r="EP278" s="41"/>
      <c r="EQ278" s="41"/>
      <c r="ER278" s="41"/>
      <c r="ES278" s="41"/>
      <c r="ET278" s="41"/>
      <c r="EU278" s="41"/>
      <c r="EV278" s="41"/>
      <c r="EW278" s="41"/>
      <c r="EX278" s="41"/>
      <c r="EY278" s="41"/>
      <c r="EZ278" s="41"/>
      <c r="FA278" s="41"/>
      <c r="FB278" s="41"/>
      <c r="FC278" s="41"/>
      <c r="FD278" s="41"/>
      <c r="FE278" s="41"/>
      <c r="FF278" s="41"/>
      <c r="FG278" s="41"/>
      <c r="FH278" s="41"/>
      <c r="FI278" s="41"/>
      <c r="FJ278" s="41"/>
      <c r="FK278" s="41"/>
      <c r="FL278" s="41"/>
      <c r="FM278" s="41"/>
      <c r="FN278" s="41"/>
      <c r="FO278" s="41"/>
      <c r="FP278" s="41"/>
      <c r="FQ278" s="41"/>
      <c r="FR278" s="41"/>
      <c r="FS278" s="41"/>
      <c r="FT278" s="41"/>
      <c r="FU278" s="41"/>
      <c r="FV278" s="41"/>
      <c r="FW278" s="41"/>
      <c r="FX278" s="41"/>
      <c r="FY278" s="41"/>
      <c r="FZ278" s="41"/>
      <c r="GA278" s="41"/>
      <c r="GB278" s="41"/>
      <c r="GC278" s="41"/>
      <c r="GD278" s="41"/>
      <c r="GE278" s="41"/>
      <c r="GF278" s="41"/>
      <c r="GG278" s="41"/>
      <c r="GH278" s="41"/>
      <c r="GI278" s="41"/>
      <c r="GJ278" s="41"/>
      <c r="GK278" s="41"/>
      <c r="GL278" s="41"/>
      <c r="GM278" s="41"/>
      <c r="GN278" s="41"/>
      <c r="GO278" s="41"/>
      <c r="GP278" s="41"/>
      <c r="GQ278" s="41"/>
      <c r="GR278" s="41"/>
      <c r="GS278" s="41"/>
      <c r="GT278" s="41"/>
      <c r="GU278" s="41"/>
      <c r="GV278" s="41"/>
      <c r="GW278" s="41"/>
      <c r="GX278" s="41"/>
      <c r="GY278" s="41"/>
      <c r="GZ278" s="41"/>
      <c r="HA278" s="41"/>
      <c r="HB278" s="41"/>
      <c r="HC278" s="41"/>
      <c r="HD278" s="41"/>
      <c r="HE278" s="41"/>
      <c r="HF278" s="41"/>
      <c r="HG278" s="41"/>
      <c r="HH278" s="41"/>
      <c r="HI278" s="41"/>
      <c r="HJ278" s="41"/>
      <c r="HK278" s="41"/>
      <c r="HL278" s="41"/>
      <c r="HM278" s="41"/>
      <c r="HN278" s="41"/>
      <c r="HO278" s="41"/>
      <c r="HP278" s="41"/>
      <c r="HQ278" s="41"/>
      <c r="HR278" s="41"/>
      <c r="HS278" s="41"/>
      <c r="HT278" s="41"/>
      <c r="HU278" s="41"/>
      <c r="HV278" s="41"/>
      <c r="HW278" s="41"/>
      <c r="HX278" s="41"/>
      <c r="HY278" s="41"/>
      <c r="HZ278" s="41"/>
      <c r="IA278" s="41"/>
      <c r="IB278" s="41"/>
      <c r="IC278" s="41"/>
      <c r="ID278" s="41"/>
      <c r="IE278" s="41"/>
      <c r="IF278" s="41"/>
      <c r="IG278" s="41"/>
      <c r="IH278" s="41"/>
      <c r="II278" s="41"/>
      <c r="IJ278" s="41"/>
      <c r="IK278" s="41"/>
      <c r="IL278" s="41"/>
      <c r="IM278" s="41"/>
      <c r="IN278" s="41"/>
      <c r="IO278" s="41"/>
      <c r="IP278" s="41"/>
      <c r="IQ278" s="41"/>
      <c r="IR278" s="41"/>
      <c r="IS278" s="41"/>
      <c r="IT278" s="41"/>
      <c r="IU278" s="41"/>
    </row>
    <row r="281" spans="68:255" x14ac:dyDescent="0.2">
      <c r="BP281" s="41"/>
      <c r="BQ281" s="41"/>
      <c r="BR281" s="41"/>
      <c r="BS281" s="41"/>
      <c r="BU281" s="41"/>
      <c r="BV281" s="41"/>
      <c r="BW281" s="41"/>
      <c r="BX281" s="41"/>
      <c r="BY281" s="41"/>
      <c r="BZ281" s="41"/>
      <c r="CA281" s="41"/>
      <c r="CB281" s="41"/>
      <c r="CC281" s="41"/>
      <c r="CD281" s="41"/>
      <c r="CE281" s="41"/>
      <c r="CF281" s="41"/>
      <c r="CG281" s="41"/>
      <c r="CH281" s="41"/>
      <c r="CI281" s="41"/>
      <c r="CJ281" s="41"/>
      <c r="CK281" s="41"/>
      <c r="CL281" s="41"/>
      <c r="CM281" s="41"/>
      <c r="CN281" s="41"/>
      <c r="CO281" s="41"/>
      <c r="CP281" s="41"/>
      <c r="CQ281" s="41"/>
      <c r="CR281" s="41"/>
      <c r="CS281" s="41"/>
      <c r="CT281" s="41"/>
      <c r="CU281" s="41"/>
      <c r="CV281" s="41"/>
      <c r="CW281" s="41"/>
      <c r="CX281" s="41"/>
      <c r="CY281" s="41"/>
      <c r="CZ281" s="41"/>
      <c r="DA281" s="41"/>
      <c r="DB281" s="41"/>
      <c r="DC281" s="41"/>
      <c r="DD281" s="41"/>
      <c r="DE281" s="41"/>
      <c r="DF281" s="41"/>
      <c r="DG281" s="41"/>
      <c r="DH281" s="41"/>
      <c r="DI281" s="41"/>
      <c r="DJ281" s="41"/>
      <c r="DK281" s="41"/>
      <c r="DL281" s="41"/>
      <c r="DM281" s="41"/>
      <c r="DN281" s="41"/>
      <c r="DO281" s="41"/>
      <c r="DP281" s="41"/>
      <c r="DQ281" s="41"/>
      <c r="DR281" s="41"/>
      <c r="DS281" s="41"/>
      <c r="DT281" s="41"/>
      <c r="DU281" s="41"/>
      <c r="DV281" s="41"/>
      <c r="DW281" s="41"/>
      <c r="DX281" s="41"/>
      <c r="DY281" s="41"/>
      <c r="DZ281" s="41"/>
      <c r="EA281" s="41"/>
      <c r="EB281" s="41"/>
      <c r="EC281" s="41"/>
      <c r="ED281" s="41"/>
      <c r="EE281" s="41"/>
      <c r="EF281" s="41"/>
      <c r="EG281" s="41"/>
      <c r="EH281" s="41"/>
      <c r="EI281" s="41"/>
      <c r="EJ281" s="41"/>
      <c r="EK281" s="41"/>
      <c r="EL281" s="41"/>
      <c r="EM281" s="41"/>
      <c r="EN281" s="41"/>
      <c r="EO281" s="41"/>
      <c r="EP281" s="41"/>
      <c r="EQ281" s="41"/>
      <c r="ER281" s="41"/>
      <c r="ES281" s="41"/>
      <c r="ET281" s="41"/>
      <c r="EU281" s="41"/>
      <c r="EV281" s="41"/>
      <c r="EW281" s="41"/>
      <c r="EX281" s="41"/>
      <c r="EY281" s="41"/>
      <c r="EZ281" s="41"/>
      <c r="FA281" s="41"/>
      <c r="FB281" s="41"/>
      <c r="FC281" s="41"/>
      <c r="FD281" s="41"/>
      <c r="FE281" s="41"/>
      <c r="FF281" s="41"/>
      <c r="FG281" s="41"/>
      <c r="FH281" s="41"/>
      <c r="FI281" s="41"/>
      <c r="FJ281" s="41"/>
      <c r="FK281" s="41"/>
      <c r="FL281" s="41"/>
      <c r="FM281" s="41"/>
      <c r="FN281" s="41"/>
      <c r="FO281" s="41"/>
      <c r="FP281" s="41"/>
      <c r="FQ281" s="41"/>
      <c r="FR281" s="41"/>
      <c r="FS281" s="41"/>
      <c r="FT281" s="41"/>
      <c r="FU281" s="41"/>
      <c r="FV281" s="41"/>
      <c r="FW281" s="41"/>
      <c r="FX281" s="41"/>
      <c r="FY281" s="41"/>
      <c r="FZ281" s="41"/>
      <c r="GA281" s="41"/>
      <c r="GB281" s="41"/>
      <c r="GC281" s="41"/>
      <c r="GD281" s="41"/>
      <c r="GE281" s="41"/>
      <c r="GF281" s="41"/>
      <c r="GG281" s="41"/>
      <c r="GH281" s="41"/>
      <c r="GI281" s="41"/>
      <c r="GJ281" s="41"/>
      <c r="GK281" s="41"/>
      <c r="GL281" s="41"/>
      <c r="GM281" s="41"/>
      <c r="GN281" s="41"/>
      <c r="GO281" s="41"/>
      <c r="GP281" s="41"/>
      <c r="GQ281" s="41"/>
      <c r="GR281" s="41"/>
      <c r="GS281" s="41"/>
      <c r="GT281" s="41"/>
      <c r="GU281" s="41"/>
      <c r="GV281" s="41"/>
      <c r="GW281" s="41"/>
      <c r="GX281" s="41"/>
      <c r="GY281" s="41"/>
      <c r="GZ281" s="41"/>
      <c r="HA281" s="41"/>
      <c r="HB281" s="41"/>
      <c r="HC281" s="41"/>
      <c r="HD281" s="41"/>
      <c r="HE281" s="41"/>
      <c r="HF281" s="41"/>
      <c r="HG281" s="41"/>
      <c r="HH281" s="41"/>
      <c r="HI281" s="41"/>
      <c r="HJ281" s="41"/>
      <c r="HK281" s="41"/>
      <c r="HL281" s="41"/>
      <c r="HM281" s="41"/>
      <c r="HN281" s="41"/>
      <c r="HO281" s="41"/>
      <c r="HP281" s="41"/>
      <c r="HQ281" s="41"/>
      <c r="HR281" s="41"/>
      <c r="HS281" s="41"/>
      <c r="HT281" s="41"/>
      <c r="HU281" s="41"/>
      <c r="HV281" s="41"/>
      <c r="HW281" s="41"/>
      <c r="HX281" s="41"/>
      <c r="HY281" s="41"/>
      <c r="HZ281" s="41"/>
      <c r="IA281" s="41"/>
      <c r="IB281" s="41"/>
      <c r="IC281" s="41"/>
      <c r="ID281" s="41"/>
      <c r="IE281" s="41"/>
      <c r="IF281" s="41"/>
      <c r="IG281" s="41"/>
      <c r="IH281" s="41"/>
      <c r="II281" s="41"/>
      <c r="IJ281" s="41"/>
      <c r="IK281" s="41"/>
      <c r="IL281" s="41"/>
      <c r="IM281" s="41"/>
      <c r="IN281" s="41"/>
      <c r="IO281" s="41"/>
      <c r="IP281" s="41"/>
      <c r="IQ281" s="41"/>
      <c r="IR281" s="41"/>
      <c r="IS281" s="41"/>
      <c r="IT281" s="41"/>
      <c r="IU281" s="41"/>
    </row>
    <row r="283" spans="68:255" x14ac:dyDescent="0.2">
      <c r="BP283" s="41"/>
      <c r="BQ283" s="41"/>
      <c r="BR283" s="41"/>
      <c r="BS283" s="41"/>
      <c r="BU283" s="41"/>
      <c r="BV283" s="41"/>
      <c r="BW283" s="41"/>
      <c r="BX283" s="41"/>
      <c r="BY283" s="41"/>
      <c r="BZ283" s="41"/>
      <c r="CA283" s="41"/>
      <c r="CB283" s="41"/>
      <c r="CC283" s="41"/>
      <c r="CD283" s="41"/>
      <c r="CE283" s="41"/>
      <c r="CF283" s="41"/>
      <c r="CG283" s="41"/>
      <c r="CH283" s="41"/>
      <c r="CI283" s="41"/>
      <c r="CJ283" s="41"/>
      <c r="CK283" s="41"/>
      <c r="CL283" s="41"/>
      <c r="CM283" s="41"/>
      <c r="CN283" s="41"/>
      <c r="CO283" s="41"/>
      <c r="CP283" s="41"/>
      <c r="CQ283" s="41"/>
      <c r="CR283" s="41"/>
      <c r="CS283" s="41"/>
      <c r="CT283" s="41"/>
      <c r="CU283" s="41"/>
      <c r="CV283" s="41"/>
      <c r="CW283" s="41"/>
      <c r="CX283" s="41"/>
      <c r="CY283" s="41"/>
      <c r="CZ283" s="41"/>
      <c r="DA283" s="41"/>
      <c r="DB283" s="41"/>
      <c r="DC283" s="41"/>
      <c r="DD283" s="41"/>
      <c r="DE283" s="41"/>
      <c r="DF283" s="41"/>
      <c r="DG283" s="41"/>
      <c r="DH283" s="41"/>
      <c r="DI283" s="41"/>
      <c r="DJ283" s="41"/>
      <c r="DK283" s="41"/>
      <c r="DL283" s="41"/>
      <c r="DM283" s="41"/>
      <c r="DN283" s="41"/>
      <c r="DO283" s="41"/>
      <c r="DP283" s="41"/>
      <c r="DQ283" s="41"/>
      <c r="DR283" s="41"/>
      <c r="DS283" s="41"/>
      <c r="DT283" s="41"/>
      <c r="DU283" s="41"/>
      <c r="DV283" s="41"/>
      <c r="DW283" s="41"/>
      <c r="DX283" s="41"/>
      <c r="DY283" s="41"/>
      <c r="DZ283" s="41"/>
      <c r="EA283" s="41"/>
      <c r="EB283" s="41"/>
      <c r="EC283" s="41"/>
      <c r="ED283" s="41"/>
      <c r="EE283" s="41"/>
      <c r="EF283" s="41"/>
      <c r="EG283" s="41"/>
      <c r="EH283" s="41"/>
      <c r="EI283" s="41"/>
      <c r="EJ283" s="41"/>
      <c r="EK283" s="41"/>
      <c r="EL283" s="41"/>
      <c r="EM283" s="41"/>
      <c r="EN283" s="41"/>
      <c r="EO283" s="41"/>
      <c r="EP283" s="41"/>
      <c r="EQ283" s="41"/>
      <c r="ER283" s="41"/>
      <c r="ES283" s="41"/>
      <c r="ET283" s="41"/>
      <c r="EU283" s="41"/>
      <c r="EV283" s="41"/>
      <c r="EW283" s="41"/>
      <c r="EX283" s="41"/>
      <c r="EY283" s="41"/>
      <c r="EZ283" s="41"/>
      <c r="FA283" s="41"/>
      <c r="FB283" s="41"/>
      <c r="FC283" s="41"/>
      <c r="FD283" s="41"/>
      <c r="FE283" s="41"/>
      <c r="FF283" s="41"/>
      <c r="FG283" s="41"/>
      <c r="FH283" s="41"/>
      <c r="FI283" s="41"/>
      <c r="FJ283" s="41"/>
      <c r="FK283" s="41"/>
      <c r="FL283" s="41"/>
      <c r="FM283" s="41"/>
      <c r="FN283" s="41"/>
      <c r="FO283" s="41"/>
      <c r="FP283" s="41"/>
      <c r="FQ283" s="41"/>
      <c r="FR283" s="41"/>
      <c r="FS283" s="41"/>
      <c r="FT283" s="41"/>
      <c r="FU283" s="41"/>
      <c r="FV283" s="41"/>
      <c r="FW283" s="41"/>
      <c r="FX283" s="41"/>
      <c r="FY283" s="41"/>
      <c r="FZ283" s="41"/>
      <c r="GA283" s="41"/>
      <c r="GB283" s="41"/>
      <c r="GC283" s="41"/>
      <c r="GD283" s="41"/>
      <c r="GE283" s="41"/>
      <c r="GF283" s="41"/>
      <c r="GG283" s="41"/>
      <c r="GH283" s="41"/>
      <c r="GI283" s="41"/>
      <c r="GJ283" s="41"/>
      <c r="GK283" s="41"/>
      <c r="GL283" s="41"/>
      <c r="GM283" s="41"/>
      <c r="GN283" s="41"/>
      <c r="GO283" s="41"/>
      <c r="GP283" s="41"/>
      <c r="GQ283" s="41"/>
      <c r="GR283" s="41"/>
      <c r="GS283" s="41"/>
      <c r="GT283" s="41"/>
      <c r="GU283" s="41"/>
      <c r="GV283" s="41"/>
      <c r="GW283" s="41"/>
      <c r="GX283" s="41"/>
      <c r="GY283" s="41"/>
      <c r="GZ283" s="41"/>
      <c r="HA283" s="41"/>
      <c r="HB283" s="41"/>
      <c r="HC283" s="41"/>
      <c r="HD283" s="41"/>
      <c r="HE283" s="41"/>
      <c r="HF283" s="41"/>
      <c r="HG283" s="41"/>
      <c r="HH283" s="41"/>
      <c r="HI283" s="41"/>
      <c r="HJ283" s="41"/>
      <c r="HK283" s="41"/>
      <c r="HL283" s="41"/>
      <c r="HM283" s="41"/>
      <c r="HN283" s="41"/>
      <c r="HO283" s="41"/>
      <c r="HP283" s="41"/>
      <c r="HQ283" s="41"/>
      <c r="HR283" s="41"/>
      <c r="HS283" s="41"/>
      <c r="HT283" s="41"/>
      <c r="HU283" s="41"/>
      <c r="HV283" s="41"/>
      <c r="HW283" s="41"/>
      <c r="HX283" s="41"/>
      <c r="HY283" s="41"/>
      <c r="HZ283" s="41"/>
      <c r="IA283" s="41"/>
      <c r="IB283" s="41"/>
      <c r="IC283" s="41"/>
      <c r="ID283" s="41"/>
      <c r="IE283" s="41"/>
      <c r="IF283" s="41"/>
      <c r="IG283" s="41"/>
      <c r="IH283" s="41"/>
      <c r="II283" s="41"/>
      <c r="IJ283" s="41"/>
      <c r="IK283" s="41"/>
      <c r="IL283" s="41"/>
      <c r="IM283" s="41"/>
      <c r="IN283" s="41"/>
      <c r="IO283" s="41"/>
      <c r="IP283" s="41"/>
      <c r="IQ283" s="41"/>
      <c r="IR283" s="41"/>
      <c r="IS283" s="41"/>
      <c r="IT283" s="41"/>
      <c r="IU283" s="41"/>
    </row>
    <row r="285" spans="68:255" x14ac:dyDescent="0.2">
      <c r="BP285" s="41"/>
      <c r="BQ285" s="41"/>
      <c r="BR285" s="41"/>
      <c r="BS285" s="41"/>
      <c r="BU285" s="41"/>
      <c r="BV285" s="41"/>
      <c r="BW285" s="41"/>
      <c r="BX285" s="41"/>
      <c r="BY285" s="41"/>
      <c r="BZ285" s="41"/>
      <c r="CA285" s="41"/>
      <c r="CB285" s="41"/>
      <c r="CC285" s="41"/>
      <c r="CD285" s="41"/>
      <c r="CE285" s="41"/>
      <c r="CF285" s="41"/>
      <c r="CG285" s="41"/>
      <c r="CH285" s="41"/>
      <c r="CI285" s="41"/>
      <c r="CJ285" s="41"/>
      <c r="CK285" s="41"/>
      <c r="CL285" s="41"/>
      <c r="CM285" s="41"/>
      <c r="CN285" s="41"/>
      <c r="CO285" s="41"/>
      <c r="CP285" s="41"/>
      <c r="CQ285" s="41"/>
      <c r="CR285" s="41"/>
      <c r="CS285" s="41"/>
      <c r="CT285" s="41"/>
      <c r="CU285" s="41"/>
      <c r="CV285" s="41"/>
      <c r="CW285" s="41"/>
      <c r="CX285" s="41"/>
      <c r="CY285" s="41"/>
      <c r="CZ285" s="41"/>
      <c r="DA285" s="41"/>
      <c r="DB285" s="41"/>
      <c r="DC285" s="41"/>
      <c r="DD285" s="41"/>
      <c r="DE285" s="41"/>
      <c r="DF285" s="41"/>
      <c r="DG285" s="41"/>
      <c r="DH285" s="41"/>
      <c r="DI285" s="41"/>
      <c r="DJ285" s="41"/>
      <c r="DK285" s="41"/>
      <c r="DL285" s="41"/>
      <c r="DM285" s="41"/>
      <c r="DN285" s="41"/>
      <c r="DO285" s="41"/>
      <c r="DP285" s="41"/>
      <c r="DQ285" s="41"/>
      <c r="DR285" s="41"/>
      <c r="DS285" s="41"/>
      <c r="DT285" s="41"/>
      <c r="DU285" s="41"/>
      <c r="DV285" s="41"/>
      <c r="DW285" s="41"/>
      <c r="DX285" s="41"/>
      <c r="DY285" s="41"/>
      <c r="DZ285" s="41"/>
      <c r="EA285" s="41"/>
      <c r="EB285" s="41"/>
      <c r="EC285" s="41"/>
      <c r="ED285" s="41"/>
      <c r="EE285" s="41"/>
      <c r="EF285" s="41"/>
      <c r="EG285" s="41"/>
      <c r="EH285" s="41"/>
      <c r="EI285" s="41"/>
      <c r="EJ285" s="41"/>
      <c r="EK285" s="41"/>
      <c r="EL285" s="41"/>
      <c r="EM285" s="41"/>
      <c r="EN285" s="41"/>
      <c r="EO285" s="41"/>
      <c r="EP285" s="41"/>
      <c r="EQ285" s="41"/>
      <c r="ER285" s="41"/>
      <c r="ES285" s="41"/>
      <c r="ET285" s="41"/>
      <c r="EU285" s="41"/>
      <c r="EV285" s="41"/>
      <c r="EW285" s="41"/>
      <c r="EX285" s="41"/>
      <c r="EY285" s="41"/>
      <c r="EZ285" s="41"/>
      <c r="FA285" s="41"/>
      <c r="FB285" s="41"/>
      <c r="FC285" s="41"/>
      <c r="FD285" s="41"/>
      <c r="FE285" s="41"/>
      <c r="FF285" s="41"/>
      <c r="FG285" s="41"/>
      <c r="FH285" s="41"/>
      <c r="FI285" s="41"/>
      <c r="FJ285" s="41"/>
      <c r="FK285" s="41"/>
      <c r="FL285" s="41"/>
      <c r="FM285" s="41"/>
      <c r="FN285" s="41"/>
      <c r="FO285" s="41"/>
      <c r="FP285" s="41"/>
      <c r="FQ285" s="41"/>
      <c r="FR285" s="41"/>
      <c r="FS285" s="41"/>
      <c r="FT285" s="41"/>
      <c r="FU285" s="41"/>
      <c r="FV285" s="41"/>
      <c r="FW285" s="41"/>
      <c r="FX285" s="41"/>
      <c r="FY285" s="41"/>
      <c r="FZ285" s="41"/>
      <c r="GA285" s="41"/>
      <c r="GB285" s="41"/>
      <c r="GC285" s="41"/>
      <c r="GD285" s="41"/>
      <c r="GE285" s="41"/>
      <c r="GF285" s="41"/>
      <c r="GG285" s="41"/>
      <c r="GH285" s="41"/>
      <c r="GI285" s="41"/>
      <c r="GJ285" s="41"/>
      <c r="GK285" s="41"/>
      <c r="GL285" s="41"/>
      <c r="GM285" s="41"/>
      <c r="GN285" s="41"/>
      <c r="GO285" s="41"/>
      <c r="GP285" s="41"/>
      <c r="GQ285" s="41"/>
      <c r="GR285" s="41"/>
      <c r="GS285" s="41"/>
      <c r="GT285" s="41"/>
      <c r="GU285" s="41"/>
      <c r="GV285" s="41"/>
      <c r="GW285" s="41"/>
      <c r="GX285" s="41"/>
      <c r="GY285" s="41"/>
      <c r="GZ285" s="41"/>
      <c r="HA285" s="41"/>
      <c r="HB285" s="41"/>
      <c r="HC285" s="41"/>
      <c r="HD285" s="41"/>
      <c r="HE285" s="41"/>
      <c r="HF285" s="41"/>
      <c r="HG285" s="41"/>
      <c r="HH285" s="41"/>
      <c r="HI285" s="41"/>
      <c r="HJ285" s="41"/>
      <c r="HK285" s="41"/>
      <c r="HL285" s="41"/>
      <c r="HM285" s="41"/>
      <c r="HN285" s="41"/>
      <c r="HO285" s="41"/>
      <c r="HP285" s="41"/>
      <c r="HQ285" s="41"/>
      <c r="HR285" s="41"/>
      <c r="HS285" s="41"/>
      <c r="HT285" s="41"/>
      <c r="HU285" s="41"/>
      <c r="HV285" s="41"/>
      <c r="HW285" s="41"/>
      <c r="HX285" s="41"/>
      <c r="HY285" s="41"/>
      <c r="HZ285" s="41"/>
      <c r="IA285" s="41"/>
      <c r="IB285" s="41"/>
      <c r="IC285" s="41"/>
      <c r="ID285" s="41"/>
      <c r="IE285" s="41"/>
      <c r="IF285" s="41"/>
      <c r="IG285" s="41"/>
      <c r="IH285" s="41"/>
      <c r="II285" s="41"/>
      <c r="IJ285" s="41"/>
      <c r="IK285" s="41"/>
      <c r="IL285" s="41"/>
      <c r="IM285" s="41"/>
      <c r="IN285" s="41"/>
      <c r="IO285" s="41"/>
      <c r="IP285" s="41"/>
      <c r="IQ285" s="41"/>
      <c r="IR285" s="41"/>
      <c r="IS285" s="41"/>
      <c r="IT285" s="41"/>
      <c r="IU285" s="41"/>
    </row>
    <row r="287" spans="68:255" x14ac:dyDescent="0.2">
      <c r="BP287" s="41"/>
      <c r="BQ287" s="41"/>
      <c r="BR287" s="41"/>
      <c r="BS287" s="41"/>
      <c r="BU287" s="41"/>
      <c r="BV287" s="41"/>
      <c r="BW287" s="41"/>
      <c r="BX287" s="41"/>
      <c r="BY287" s="41"/>
      <c r="BZ287" s="41"/>
      <c r="CA287" s="41"/>
      <c r="CB287" s="41"/>
      <c r="CC287" s="41"/>
      <c r="CD287" s="41"/>
      <c r="CE287" s="41"/>
      <c r="CF287" s="41"/>
      <c r="CG287" s="41"/>
      <c r="CH287" s="41"/>
      <c r="CI287" s="41"/>
      <c r="CJ287" s="41"/>
      <c r="CK287" s="41"/>
      <c r="CL287" s="41"/>
      <c r="CM287" s="41"/>
      <c r="CN287" s="41"/>
      <c r="CO287" s="41"/>
      <c r="CP287" s="41"/>
      <c r="CQ287" s="41"/>
      <c r="CR287" s="41"/>
      <c r="CS287" s="41"/>
      <c r="CT287" s="41"/>
      <c r="CU287" s="41"/>
      <c r="CV287" s="41"/>
      <c r="CW287" s="41"/>
      <c r="CX287" s="41"/>
      <c r="CY287" s="41"/>
      <c r="CZ287" s="41"/>
      <c r="DA287" s="41"/>
      <c r="DB287" s="41"/>
      <c r="DC287" s="41"/>
      <c r="DD287" s="41"/>
      <c r="DE287" s="41"/>
      <c r="DF287" s="41"/>
      <c r="DG287" s="41"/>
      <c r="DH287" s="41"/>
      <c r="DI287" s="41"/>
      <c r="DJ287" s="41"/>
      <c r="DK287" s="41"/>
      <c r="DL287" s="41"/>
      <c r="DM287" s="41"/>
      <c r="DN287" s="41"/>
      <c r="DO287" s="41"/>
      <c r="DP287" s="41"/>
      <c r="DQ287" s="41"/>
      <c r="DR287" s="41"/>
      <c r="DS287" s="41"/>
      <c r="DT287" s="41"/>
      <c r="DU287" s="41"/>
      <c r="DV287" s="41"/>
      <c r="DW287" s="41"/>
      <c r="DX287" s="41"/>
      <c r="DY287" s="41"/>
      <c r="DZ287" s="41"/>
      <c r="EA287" s="41"/>
      <c r="EB287" s="41"/>
      <c r="EC287" s="41"/>
      <c r="ED287" s="41"/>
      <c r="EE287" s="41"/>
      <c r="EF287" s="41"/>
      <c r="EG287" s="41"/>
      <c r="EH287" s="41"/>
      <c r="EI287" s="41"/>
      <c r="EJ287" s="41"/>
      <c r="EK287" s="41"/>
      <c r="EL287" s="41"/>
      <c r="EM287" s="41"/>
      <c r="EN287" s="41"/>
      <c r="EO287" s="41"/>
      <c r="EP287" s="41"/>
      <c r="EQ287" s="41"/>
      <c r="ER287" s="41"/>
      <c r="ES287" s="41"/>
      <c r="ET287" s="41"/>
      <c r="EU287" s="41"/>
      <c r="EV287" s="41"/>
      <c r="EW287" s="41"/>
      <c r="EX287" s="41"/>
      <c r="EY287" s="41"/>
      <c r="EZ287" s="41"/>
      <c r="FA287" s="41"/>
      <c r="FB287" s="41"/>
      <c r="FC287" s="41"/>
      <c r="FD287" s="41"/>
      <c r="FE287" s="41"/>
      <c r="FF287" s="41"/>
      <c r="FG287" s="41"/>
      <c r="FH287" s="41"/>
      <c r="FI287" s="41"/>
      <c r="FJ287" s="41"/>
      <c r="FK287" s="41"/>
      <c r="FL287" s="41"/>
      <c r="FM287" s="41"/>
      <c r="FN287" s="41"/>
      <c r="FO287" s="41"/>
      <c r="FP287" s="41"/>
      <c r="FQ287" s="41"/>
      <c r="FR287" s="41"/>
      <c r="FS287" s="41"/>
      <c r="FT287" s="41"/>
      <c r="FU287" s="41"/>
      <c r="FV287" s="41"/>
      <c r="FW287" s="41"/>
      <c r="FX287" s="41"/>
      <c r="FY287" s="41"/>
      <c r="FZ287" s="41"/>
      <c r="GA287" s="41"/>
      <c r="GB287" s="41"/>
      <c r="GC287" s="41"/>
      <c r="GD287" s="41"/>
      <c r="GE287" s="41"/>
      <c r="GF287" s="41"/>
      <c r="GG287" s="41"/>
      <c r="GH287" s="41"/>
      <c r="GI287" s="41"/>
      <c r="GJ287" s="41"/>
      <c r="GK287" s="41"/>
      <c r="GL287" s="41"/>
      <c r="GM287" s="41"/>
      <c r="GN287" s="41"/>
      <c r="GO287" s="41"/>
      <c r="GP287" s="41"/>
      <c r="GQ287" s="41"/>
      <c r="GR287" s="41"/>
      <c r="GS287" s="41"/>
      <c r="GT287" s="41"/>
      <c r="GU287" s="41"/>
      <c r="GV287" s="41"/>
      <c r="GW287" s="41"/>
      <c r="GX287" s="41"/>
      <c r="GY287" s="41"/>
      <c r="GZ287" s="41"/>
      <c r="HA287" s="41"/>
      <c r="HB287" s="41"/>
      <c r="HC287" s="41"/>
      <c r="HD287" s="41"/>
      <c r="HE287" s="41"/>
      <c r="HF287" s="41"/>
      <c r="HG287" s="41"/>
      <c r="HH287" s="41"/>
      <c r="HI287" s="41"/>
      <c r="HJ287" s="41"/>
      <c r="HK287" s="41"/>
      <c r="HL287" s="41"/>
      <c r="HM287" s="41"/>
      <c r="HN287" s="41"/>
      <c r="HO287" s="41"/>
      <c r="HP287" s="41"/>
      <c r="HQ287" s="41"/>
      <c r="HR287" s="41"/>
      <c r="HS287" s="41"/>
      <c r="HT287" s="41"/>
      <c r="HU287" s="41"/>
      <c r="HV287" s="41"/>
      <c r="HW287" s="41"/>
      <c r="HX287" s="41"/>
      <c r="HY287" s="41"/>
      <c r="HZ287" s="41"/>
      <c r="IA287" s="41"/>
      <c r="IB287" s="41"/>
      <c r="IC287" s="41"/>
      <c r="ID287" s="41"/>
      <c r="IE287" s="41"/>
      <c r="IF287" s="41"/>
      <c r="IG287" s="41"/>
      <c r="IH287" s="41"/>
      <c r="II287" s="41"/>
      <c r="IJ287" s="41"/>
      <c r="IK287" s="41"/>
      <c r="IL287" s="41"/>
      <c r="IM287" s="41"/>
      <c r="IN287" s="41"/>
      <c r="IO287" s="41"/>
      <c r="IP287" s="41"/>
      <c r="IQ287" s="41"/>
      <c r="IR287" s="41"/>
      <c r="IS287" s="41"/>
      <c r="IT287" s="41"/>
      <c r="IU287" s="41"/>
    </row>
    <row r="289" spans="68:255" x14ac:dyDescent="0.2">
      <c r="BP289" s="41"/>
      <c r="BQ289" s="41"/>
      <c r="BR289" s="41"/>
      <c r="BS289" s="41"/>
      <c r="BU289" s="41"/>
      <c r="BV289" s="41"/>
      <c r="BW289" s="41"/>
      <c r="BX289" s="41"/>
      <c r="BY289" s="41"/>
      <c r="BZ289" s="41"/>
      <c r="CA289" s="41"/>
      <c r="CB289" s="41"/>
      <c r="CC289" s="41"/>
      <c r="CD289" s="41"/>
      <c r="CE289" s="41"/>
      <c r="CF289" s="41"/>
      <c r="CG289" s="41"/>
      <c r="CH289" s="41"/>
      <c r="CI289" s="41"/>
      <c r="CJ289" s="41"/>
      <c r="CK289" s="41"/>
      <c r="CL289" s="41"/>
      <c r="CM289" s="41"/>
      <c r="CN289" s="41"/>
      <c r="CO289" s="41"/>
      <c r="CP289" s="41"/>
      <c r="CQ289" s="41"/>
      <c r="CR289" s="41"/>
      <c r="CS289" s="41"/>
      <c r="CT289" s="41"/>
      <c r="CU289" s="41"/>
      <c r="CV289" s="41"/>
      <c r="CW289" s="41"/>
      <c r="CX289" s="41"/>
      <c r="CY289" s="41"/>
      <c r="CZ289" s="41"/>
      <c r="DA289" s="41"/>
      <c r="DB289" s="41"/>
      <c r="DC289" s="41"/>
      <c r="DD289" s="41"/>
      <c r="DE289" s="41"/>
      <c r="DF289" s="41"/>
      <c r="DG289" s="41"/>
      <c r="DH289" s="41"/>
      <c r="DI289" s="41"/>
      <c r="DJ289" s="41"/>
      <c r="DK289" s="41"/>
      <c r="DL289" s="41"/>
      <c r="DM289" s="41"/>
      <c r="DN289" s="41"/>
      <c r="DO289" s="41"/>
      <c r="DP289" s="41"/>
      <c r="DQ289" s="41"/>
      <c r="DR289" s="41"/>
      <c r="DS289" s="41"/>
      <c r="DT289" s="41"/>
      <c r="DU289" s="41"/>
      <c r="DV289" s="41"/>
      <c r="DW289" s="41"/>
      <c r="DX289" s="41"/>
      <c r="DY289" s="41"/>
      <c r="DZ289" s="41"/>
      <c r="EA289" s="41"/>
      <c r="EB289" s="41"/>
      <c r="EC289" s="41"/>
      <c r="ED289" s="41"/>
      <c r="EE289" s="41"/>
      <c r="EF289" s="41"/>
      <c r="EG289" s="41"/>
      <c r="EH289" s="41"/>
      <c r="EI289" s="41"/>
      <c r="EJ289" s="41"/>
      <c r="EK289" s="41"/>
      <c r="EL289" s="41"/>
      <c r="EM289" s="41"/>
      <c r="EN289" s="41"/>
      <c r="EO289" s="41"/>
      <c r="EP289" s="41"/>
      <c r="EQ289" s="41"/>
      <c r="ER289" s="41"/>
      <c r="ES289" s="41"/>
      <c r="ET289" s="41"/>
      <c r="EU289" s="41"/>
      <c r="EV289" s="41"/>
      <c r="EW289" s="41"/>
      <c r="EX289" s="41"/>
      <c r="EY289" s="41"/>
      <c r="EZ289" s="41"/>
      <c r="FA289" s="41"/>
      <c r="FB289" s="41"/>
      <c r="FC289" s="41"/>
      <c r="FD289" s="41"/>
      <c r="FE289" s="41"/>
      <c r="FF289" s="41"/>
      <c r="FG289" s="41"/>
      <c r="FH289" s="41"/>
      <c r="FI289" s="41"/>
      <c r="FJ289" s="41"/>
      <c r="FK289" s="41"/>
      <c r="FL289" s="41"/>
      <c r="FM289" s="41"/>
      <c r="FN289" s="41"/>
      <c r="FO289" s="41"/>
      <c r="FP289" s="41"/>
      <c r="FQ289" s="41"/>
      <c r="FR289" s="41"/>
      <c r="FS289" s="41"/>
      <c r="FT289" s="41"/>
      <c r="FU289" s="41"/>
      <c r="FV289" s="41"/>
      <c r="FW289" s="41"/>
      <c r="FX289" s="41"/>
      <c r="FY289" s="41"/>
      <c r="FZ289" s="41"/>
      <c r="GA289" s="41"/>
      <c r="GB289" s="41"/>
      <c r="GC289" s="41"/>
      <c r="GD289" s="41"/>
      <c r="GE289" s="41"/>
      <c r="GF289" s="41"/>
      <c r="GG289" s="41"/>
      <c r="GH289" s="41"/>
      <c r="GI289" s="41"/>
      <c r="GJ289" s="41"/>
      <c r="GK289" s="41"/>
      <c r="GL289" s="41"/>
      <c r="GM289" s="41"/>
      <c r="GN289" s="41"/>
      <c r="GO289" s="41"/>
      <c r="GP289" s="41"/>
      <c r="GQ289" s="41"/>
      <c r="GR289" s="41"/>
      <c r="GS289" s="41"/>
      <c r="GT289" s="41"/>
      <c r="GU289" s="41"/>
      <c r="GV289" s="41"/>
      <c r="GW289" s="41"/>
      <c r="GX289" s="41"/>
      <c r="GY289" s="41"/>
      <c r="GZ289" s="41"/>
      <c r="HA289" s="41"/>
      <c r="HB289" s="41"/>
      <c r="HC289" s="41"/>
      <c r="HD289" s="41"/>
      <c r="HE289" s="41"/>
      <c r="HF289" s="41"/>
      <c r="HG289" s="41"/>
      <c r="HH289" s="41"/>
      <c r="HI289" s="41"/>
      <c r="HJ289" s="41"/>
      <c r="HK289" s="41"/>
      <c r="HL289" s="41"/>
      <c r="HM289" s="41"/>
      <c r="HN289" s="41"/>
      <c r="HO289" s="41"/>
      <c r="HP289" s="41"/>
      <c r="HQ289" s="41"/>
      <c r="HR289" s="41"/>
      <c r="HS289" s="41"/>
      <c r="HT289" s="41"/>
      <c r="HU289" s="41"/>
      <c r="HV289" s="41"/>
      <c r="HW289" s="41"/>
      <c r="HX289" s="41"/>
      <c r="HY289" s="41"/>
      <c r="HZ289" s="41"/>
      <c r="IA289" s="41"/>
      <c r="IB289" s="41"/>
      <c r="IC289" s="41"/>
      <c r="ID289" s="41"/>
      <c r="IE289" s="41"/>
      <c r="IF289" s="41"/>
      <c r="IG289" s="41"/>
      <c r="IH289" s="41"/>
      <c r="II289" s="41"/>
      <c r="IJ289" s="41"/>
      <c r="IK289" s="41"/>
      <c r="IL289" s="41"/>
      <c r="IM289" s="41"/>
      <c r="IN289" s="41"/>
      <c r="IO289" s="41"/>
      <c r="IP289" s="41"/>
      <c r="IQ289" s="41"/>
      <c r="IR289" s="41"/>
      <c r="IS289" s="41"/>
      <c r="IT289" s="41"/>
      <c r="IU289" s="41"/>
    </row>
    <row r="291" spans="68:255" x14ac:dyDescent="0.2">
      <c r="BP291" s="41"/>
      <c r="BQ291" s="41"/>
      <c r="BR291" s="41"/>
      <c r="BS291" s="41"/>
      <c r="BU291" s="41"/>
      <c r="BV291" s="41"/>
      <c r="BW291" s="41"/>
      <c r="BX291" s="41"/>
      <c r="BY291" s="41"/>
      <c r="BZ291" s="41"/>
      <c r="CA291" s="41"/>
      <c r="CB291" s="41"/>
      <c r="CC291" s="41"/>
      <c r="CD291" s="41"/>
      <c r="CE291" s="41"/>
      <c r="CF291" s="41"/>
      <c r="CG291" s="41"/>
      <c r="CH291" s="41"/>
      <c r="CI291" s="41"/>
      <c r="CJ291" s="41"/>
      <c r="CK291" s="41"/>
      <c r="CL291" s="41"/>
      <c r="CM291" s="41"/>
      <c r="CN291" s="41"/>
      <c r="CO291" s="41"/>
      <c r="CP291" s="41"/>
      <c r="CQ291" s="41"/>
      <c r="CR291" s="41"/>
      <c r="CS291" s="41"/>
      <c r="CT291" s="41"/>
      <c r="CU291" s="41"/>
      <c r="CV291" s="41"/>
      <c r="CW291" s="41"/>
      <c r="CX291" s="41"/>
      <c r="CY291" s="41"/>
      <c r="CZ291" s="41"/>
      <c r="DA291" s="41"/>
      <c r="DB291" s="41"/>
      <c r="DC291" s="41"/>
      <c r="DD291" s="41"/>
      <c r="DE291" s="41"/>
      <c r="DF291" s="41"/>
      <c r="DG291" s="41"/>
      <c r="DH291" s="41"/>
      <c r="DI291" s="41"/>
      <c r="DJ291" s="41"/>
      <c r="DK291" s="41"/>
      <c r="DL291" s="41"/>
      <c r="DM291" s="41"/>
      <c r="DN291" s="41"/>
      <c r="DO291" s="41"/>
      <c r="DP291" s="41"/>
      <c r="DQ291" s="41"/>
      <c r="DR291" s="41"/>
      <c r="DS291" s="41"/>
      <c r="DT291" s="41"/>
      <c r="DU291" s="41"/>
      <c r="DV291" s="41"/>
      <c r="DW291" s="41"/>
      <c r="DX291" s="41"/>
      <c r="DY291" s="41"/>
      <c r="DZ291" s="41"/>
      <c r="EA291" s="41"/>
      <c r="EB291" s="41"/>
      <c r="EC291" s="41"/>
      <c r="ED291" s="41"/>
      <c r="EE291" s="41"/>
      <c r="EF291" s="41"/>
      <c r="EG291" s="41"/>
      <c r="EH291" s="41"/>
      <c r="EI291" s="41"/>
      <c r="EJ291" s="41"/>
      <c r="EK291" s="41"/>
      <c r="EL291" s="41"/>
      <c r="EM291" s="41"/>
      <c r="EN291" s="41"/>
      <c r="EO291" s="41"/>
      <c r="EP291" s="41"/>
      <c r="EQ291" s="41"/>
      <c r="ER291" s="41"/>
      <c r="ES291" s="41"/>
      <c r="ET291" s="41"/>
      <c r="EU291" s="41"/>
      <c r="EV291" s="41"/>
      <c r="EW291" s="41"/>
      <c r="EX291" s="41"/>
      <c r="EY291" s="41"/>
      <c r="EZ291" s="41"/>
      <c r="FA291" s="41"/>
      <c r="FB291" s="41"/>
      <c r="FC291" s="41"/>
      <c r="FD291" s="41"/>
      <c r="FE291" s="41"/>
      <c r="FF291" s="41"/>
      <c r="FG291" s="41"/>
      <c r="FH291" s="41"/>
      <c r="FI291" s="41"/>
      <c r="FJ291" s="41"/>
      <c r="FK291" s="41"/>
      <c r="FL291" s="41"/>
      <c r="FM291" s="41"/>
      <c r="FN291" s="41"/>
      <c r="FO291" s="41"/>
      <c r="FP291" s="41"/>
      <c r="FQ291" s="41"/>
      <c r="FR291" s="41"/>
      <c r="FS291" s="41"/>
      <c r="FT291" s="41"/>
      <c r="FU291" s="41"/>
      <c r="FV291" s="41"/>
      <c r="FW291" s="41"/>
      <c r="FX291" s="41"/>
      <c r="FY291" s="41"/>
      <c r="FZ291" s="41"/>
      <c r="GA291" s="41"/>
      <c r="GB291" s="41"/>
      <c r="GC291" s="41"/>
      <c r="GD291" s="41"/>
      <c r="GE291" s="41"/>
      <c r="GF291" s="41"/>
      <c r="GG291" s="41"/>
      <c r="GH291" s="41"/>
      <c r="GI291" s="41"/>
      <c r="GJ291" s="41"/>
      <c r="GK291" s="41"/>
      <c r="GL291" s="41"/>
      <c r="GM291" s="41"/>
      <c r="GN291" s="41"/>
      <c r="GO291" s="41"/>
      <c r="GP291" s="41"/>
      <c r="GQ291" s="41"/>
      <c r="GR291" s="41"/>
      <c r="GS291" s="41"/>
      <c r="GT291" s="41"/>
      <c r="GU291" s="41"/>
      <c r="GV291" s="41"/>
      <c r="GW291" s="41"/>
      <c r="GX291" s="41"/>
      <c r="GY291" s="41"/>
      <c r="GZ291" s="41"/>
      <c r="HA291" s="41"/>
      <c r="HB291" s="41"/>
      <c r="HC291" s="41"/>
      <c r="HD291" s="41"/>
      <c r="HE291" s="41"/>
      <c r="HF291" s="41"/>
      <c r="HG291" s="41"/>
      <c r="HH291" s="41"/>
      <c r="HI291" s="41"/>
      <c r="HJ291" s="41"/>
      <c r="HK291" s="41"/>
      <c r="HL291" s="41"/>
      <c r="HM291" s="41"/>
      <c r="HN291" s="41"/>
      <c r="HO291" s="41"/>
      <c r="HP291" s="41"/>
      <c r="HQ291" s="41"/>
      <c r="HR291" s="41"/>
      <c r="HS291" s="41"/>
      <c r="HT291" s="41"/>
      <c r="HU291" s="41"/>
      <c r="HV291" s="41"/>
      <c r="HW291" s="41"/>
      <c r="HX291" s="41"/>
      <c r="HY291" s="41"/>
      <c r="HZ291" s="41"/>
      <c r="IA291" s="41"/>
      <c r="IB291" s="41"/>
      <c r="IC291" s="41"/>
      <c r="ID291" s="41"/>
      <c r="IE291" s="41"/>
      <c r="IF291" s="41"/>
      <c r="IG291" s="41"/>
      <c r="IH291" s="41"/>
      <c r="II291" s="41"/>
      <c r="IJ291" s="41"/>
      <c r="IK291" s="41"/>
      <c r="IL291" s="41"/>
      <c r="IM291" s="41"/>
      <c r="IN291" s="41"/>
      <c r="IO291" s="41"/>
      <c r="IP291" s="41"/>
      <c r="IQ291" s="41"/>
      <c r="IR291" s="41"/>
      <c r="IS291" s="41"/>
      <c r="IT291" s="41"/>
      <c r="IU291" s="41"/>
    </row>
    <row r="293" spans="68:255" x14ac:dyDescent="0.2">
      <c r="BP293" s="41"/>
      <c r="BQ293" s="41"/>
      <c r="BR293" s="41"/>
      <c r="BS293" s="41"/>
      <c r="BU293" s="41"/>
      <c r="BV293" s="41"/>
      <c r="BW293" s="41"/>
      <c r="BX293" s="41"/>
      <c r="BY293" s="41"/>
      <c r="BZ293" s="41"/>
      <c r="CA293" s="41"/>
      <c r="CB293" s="41"/>
      <c r="CC293" s="41"/>
      <c r="CD293" s="41"/>
      <c r="CE293" s="41"/>
      <c r="CF293" s="41"/>
      <c r="CG293" s="41"/>
      <c r="CH293" s="41"/>
      <c r="CI293" s="41"/>
      <c r="CJ293" s="41"/>
      <c r="CK293" s="41"/>
      <c r="CL293" s="41"/>
      <c r="CM293" s="41"/>
      <c r="CN293" s="41"/>
      <c r="CO293" s="41"/>
      <c r="CP293" s="41"/>
      <c r="CQ293" s="41"/>
      <c r="CR293" s="41"/>
      <c r="CS293" s="41"/>
      <c r="CT293" s="41"/>
      <c r="CU293" s="41"/>
      <c r="CV293" s="41"/>
      <c r="CW293" s="41"/>
      <c r="CX293" s="41"/>
      <c r="CY293" s="41"/>
      <c r="CZ293" s="41"/>
      <c r="DA293" s="41"/>
      <c r="DB293" s="41"/>
      <c r="DC293" s="41"/>
      <c r="DD293" s="41"/>
      <c r="DE293" s="41"/>
      <c r="DF293" s="41"/>
      <c r="DG293" s="41"/>
      <c r="DH293" s="41"/>
      <c r="DI293" s="41"/>
      <c r="DJ293" s="41"/>
      <c r="DK293" s="41"/>
      <c r="DL293" s="41"/>
      <c r="DM293" s="41"/>
      <c r="DN293" s="41"/>
      <c r="DO293" s="41"/>
      <c r="DP293" s="41"/>
      <c r="DQ293" s="41"/>
      <c r="DR293" s="41"/>
      <c r="DS293" s="41"/>
      <c r="DT293" s="41"/>
      <c r="DU293" s="41"/>
      <c r="DV293" s="41"/>
      <c r="DW293" s="41"/>
      <c r="DX293" s="41"/>
      <c r="DY293" s="41"/>
      <c r="DZ293" s="41"/>
      <c r="EA293" s="41"/>
      <c r="EB293" s="41"/>
      <c r="EC293" s="41"/>
      <c r="ED293" s="41"/>
      <c r="EE293" s="41"/>
      <c r="EF293" s="41"/>
      <c r="EG293" s="41"/>
      <c r="EH293" s="41"/>
      <c r="EI293" s="41"/>
      <c r="EJ293" s="41"/>
      <c r="EK293" s="41"/>
      <c r="EL293" s="41"/>
      <c r="EM293" s="41"/>
      <c r="EN293" s="41"/>
      <c r="EO293" s="41"/>
      <c r="EP293" s="41"/>
      <c r="EQ293" s="41"/>
      <c r="ER293" s="41"/>
      <c r="ES293" s="41"/>
      <c r="ET293" s="41"/>
      <c r="EU293" s="41"/>
      <c r="EV293" s="41"/>
      <c r="EW293" s="41"/>
      <c r="EX293" s="41"/>
      <c r="EY293" s="41"/>
      <c r="EZ293" s="41"/>
      <c r="FA293" s="41"/>
      <c r="FB293" s="41"/>
      <c r="FC293" s="41"/>
      <c r="FD293" s="41"/>
      <c r="FE293" s="41"/>
      <c r="FF293" s="41"/>
      <c r="FG293" s="41"/>
      <c r="FH293" s="41"/>
      <c r="FI293" s="41"/>
      <c r="FJ293" s="41"/>
      <c r="FK293" s="41"/>
      <c r="FL293" s="41"/>
      <c r="FM293" s="41"/>
      <c r="FN293" s="41"/>
      <c r="FO293" s="41"/>
      <c r="FP293" s="41"/>
      <c r="FQ293" s="41"/>
      <c r="FR293" s="41"/>
      <c r="FS293" s="41"/>
      <c r="FT293" s="41"/>
      <c r="FU293" s="41"/>
      <c r="FV293" s="41"/>
      <c r="FW293" s="41"/>
      <c r="FX293" s="41"/>
      <c r="FY293" s="41"/>
      <c r="FZ293" s="41"/>
      <c r="GA293" s="41"/>
      <c r="GB293" s="41"/>
      <c r="GC293" s="41"/>
      <c r="GD293" s="41"/>
      <c r="GE293" s="41"/>
      <c r="GF293" s="41"/>
      <c r="GG293" s="41"/>
      <c r="GH293" s="41"/>
      <c r="GI293" s="41"/>
      <c r="GJ293" s="41"/>
      <c r="GK293" s="41"/>
      <c r="GL293" s="41"/>
      <c r="GM293" s="41"/>
      <c r="GN293" s="41"/>
      <c r="GO293" s="41"/>
      <c r="GP293" s="41"/>
      <c r="GQ293" s="41"/>
      <c r="GR293" s="41"/>
      <c r="GS293" s="41"/>
      <c r="GT293" s="41"/>
      <c r="GU293" s="41"/>
      <c r="GV293" s="41"/>
      <c r="GW293" s="41"/>
      <c r="GX293" s="41"/>
      <c r="GY293" s="41"/>
      <c r="GZ293" s="41"/>
      <c r="HA293" s="41"/>
      <c r="HB293" s="41"/>
      <c r="HC293" s="41"/>
      <c r="HD293" s="41"/>
      <c r="HE293" s="41"/>
      <c r="HF293" s="41"/>
      <c r="HG293" s="41"/>
      <c r="HH293" s="41"/>
      <c r="HI293" s="41"/>
      <c r="HJ293" s="41"/>
      <c r="HK293" s="41"/>
      <c r="HL293" s="41"/>
      <c r="HM293" s="41"/>
      <c r="HN293" s="41"/>
      <c r="HO293" s="41"/>
      <c r="HP293" s="41"/>
      <c r="HQ293" s="41"/>
      <c r="HR293" s="41"/>
      <c r="HS293" s="41"/>
      <c r="HT293" s="41"/>
      <c r="HU293" s="41"/>
      <c r="HV293" s="41"/>
      <c r="HW293" s="41"/>
      <c r="HX293" s="41"/>
      <c r="HY293" s="41"/>
      <c r="HZ293" s="41"/>
      <c r="IA293" s="41"/>
      <c r="IB293" s="41"/>
      <c r="IC293" s="41"/>
      <c r="ID293" s="41"/>
      <c r="IE293" s="41"/>
      <c r="IF293" s="41"/>
      <c r="IG293" s="41"/>
      <c r="IH293" s="41"/>
      <c r="II293" s="41"/>
      <c r="IJ293" s="41"/>
      <c r="IK293" s="41"/>
      <c r="IL293" s="41"/>
      <c r="IM293" s="41"/>
      <c r="IN293" s="41"/>
      <c r="IO293" s="41"/>
      <c r="IP293" s="41"/>
      <c r="IQ293" s="41"/>
      <c r="IR293" s="41"/>
      <c r="IS293" s="41"/>
      <c r="IT293" s="41"/>
      <c r="IU293" s="41"/>
    </row>
    <row r="296" spans="68:255" x14ac:dyDescent="0.2">
      <c r="BP296" s="41"/>
      <c r="BQ296" s="41"/>
      <c r="BR296" s="41"/>
      <c r="BS296" s="41"/>
      <c r="BU296" s="41"/>
      <c r="BV296" s="41"/>
      <c r="BW296" s="41"/>
      <c r="BX296" s="41"/>
      <c r="BY296" s="41"/>
      <c r="BZ296" s="41"/>
      <c r="CA296" s="41"/>
      <c r="CB296" s="41"/>
      <c r="CC296" s="41"/>
      <c r="CD296" s="41"/>
      <c r="CE296" s="41"/>
      <c r="CF296" s="41"/>
      <c r="CG296" s="41"/>
      <c r="CH296" s="41"/>
      <c r="CI296" s="41"/>
      <c r="CJ296" s="41"/>
      <c r="CK296" s="41"/>
      <c r="CL296" s="41"/>
      <c r="CM296" s="41"/>
      <c r="CN296" s="41"/>
      <c r="CO296" s="41"/>
      <c r="CP296" s="41"/>
      <c r="CQ296" s="41"/>
      <c r="CR296" s="41"/>
      <c r="CS296" s="41"/>
      <c r="CT296" s="41"/>
      <c r="CU296" s="41"/>
      <c r="CV296" s="41"/>
      <c r="CW296" s="41"/>
      <c r="CX296" s="41"/>
      <c r="CY296" s="41"/>
      <c r="CZ296" s="41"/>
      <c r="DA296" s="41"/>
      <c r="DB296" s="41"/>
      <c r="DC296" s="41"/>
      <c r="DD296" s="41"/>
      <c r="DE296" s="41"/>
      <c r="DF296" s="41"/>
      <c r="DG296" s="41"/>
      <c r="DH296" s="41"/>
      <c r="DI296" s="41"/>
      <c r="DJ296" s="41"/>
      <c r="DK296" s="41"/>
      <c r="DL296" s="41"/>
      <c r="DM296" s="41"/>
      <c r="DN296" s="41"/>
      <c r="DO296" s="41"/>
      <c r="DP296" s="41"/>
      <c r="DQ296" s="41"/>
      <c r="DR296" s="41"/>
      <c r="DS296" s="41"/>
      <c r="DT296" s="41"/>
      <c r="DU296" s="41"/>
      <c r="DV296" s="41"/>
      <c r="DW296" s="41"/>
      <c r="DX296" s="41"/>
      <c r="DY296" s="41"/>
      <c r="DZ296" s="41"/>
      <c r="EA296" s="41"/>
      <c r="EB296" s="41"/>
      <c r="EC296" s="41"/>
      <c r="ED296" s="41"/>
      <c r="EE296" s="41"/>
      <c r="EF296" s="41"/>
      <c r="EG296" s="41"/>
      <c r="EH296" s="41"/>
      <c r="EI296" s="41"/>
      <c r="EJ296" s="41"/>
      <c r="EK296" s="41"/>
      <c r="EL296" s="41"/>
      <c r="EM296" s="41"/>
      <c r="EN296" s="41"/>
      <c r="EO296" s="41"/>
      <c r="EP296" s="41"/>
      <c r="EQ296" s="41"/>
      <c r="ER296" s="41"/>
      <c r="ES296" s="41"/>
      <c r="ET296" s="41"/>
      <c r="EU296" s="41"/>
      <c r="EV296" s="41"/>
      <c r="EW296" s="41"/>
      <c r="EX296" s="41"/>
      <c r="EY296" s="41"/>
      <c r="EZ296" s="41"/>
      <c r="FA296" s="41"/>
      <c r="FB296" s="41"/>
      <c r="FC296" s="41"/>
      <c r="FD296" s="41"/>
      <c r="FE296" s="41"/>
      <c r="FF296" s="41"/>
      <c r="FG296" s="41"/>
      <c r="FH296" s="41"/>
      <c r="FI296" s="41"/>
      <c r="FJ296" s="41"/>
      <c r="FK296" s="41"/>
      <c r="FL296" s="41"/>
      <c r="FM296" s="41"/>
      <c r="FN296" s="41"/>
      <c r="FO296" s="41"/>
      <c r="FP296" s="41"/>
      <c r="FQ296" s="41"/>
      <c r="FR296" s="41"/>
      <c r="FS296" s="41"/>
      <c r="FT296" s="41"/>
      <c r="FU296" s="41"/>
      <c r="FV296" s="41"/>
      <c r="FW296" s="41"/>
      <c r="FX296" s="41"/>
      <c r="FY296" s="41"/>
      <c r="FZ296" s="41"/>
      <c r="GA296" s="41"/>
      <c r="GB296" s="41"/>
      <c r="GC296" s="41"/>
      <c r="GD296" s="41"/>
      <c r="GE296" s="41"/>
      <c r="GF296" s="41"/>
      <c r="GG296" s="41"/>
      <c r="GH296" s="41"/>
      <c r="GI296" s="41"/>
      <c r="GJ296" s="41"/>
      <c r="GK296" s="41"/>
      <c r="GL296" s="41"/>
      <c r="GM296" s="41"/>
      <c r="GN296" s="41"/>
      <c r="GO296" s="41"/>
      <c r="GP296" s="41"/>
      <c r="GQ296" s="41"/>
      <c r="GR296" s="41"/>
      <c r="GS296" s="41"/>
      <c r="GT296" s="41"/>
      <c r="GU296" s="41"/>
      <c r="GV296" s="41"/>
      <c r="GW296" s="41"/>
      <c r="GX296" s="41"/>
      <c r="GY296" s="41"/>
      <c r="GZ296" s="41"/>
      <c r="HA296" s="41"/>
      <c r="HB296" s="41"/>
      <c r="HC296" s="41"/>
      <c r="HD296" s="41"/>
      <c r="HE296" s="41"/>
      <c r="HF296" s="41"/>
      <c r="HG296" s="41"/>
      <c r="HH296" s="41"/>
      <c r="HI296" s="41"/>
      <c r="HJ296" s="41"/>
      <c r="HK296" s="41"/>
      <c r="HL296" s="41"/>
      <c r="HM296" s="41"/>
      <c r="HN296" s="41"/>
      <c r="HO296" s="41"/>
      <c r="HP296" s="41"/>
      <c r="HQ296" s="41"/>
      <c r="HR296" s="41"/>
      <c r="HS296" s="41"/>
      <c r="HT296" s="41"/>
      <c r="HU296" s="41"/>
      <c r="HV296" s="41"/>
      <c r="HW296" s="41"/>
      <c r="HX296" s="41"/>
      <c r="HY296" s="41"/>
      <c r="HZ296" s="41"/>
      <c r="IA296" s="41"/>
      <c r="IB296" s="41"/>
      <c r="IC296" s="41"/>
      <c r="ID296" s="41"/>
      <c r="IE296" s="41"/>
      <c r="IF296" s="41"/>
      <c r="IG296" s="41"/>
      <c r="IH296" s="41"/>
      <c r="II296" s="41"/>
      <c r="IJ296" s="41"/>
      <c r="IK296" s="41"/>
      <c r="IL296" s="41"/>
      <c r="IM296" s="41"/>
      <c r="IN296" s="41"/>
      <c r="IO296" s="41"/>
      <c r="IP296" s="41"/>
      <c r="IQ296" s="41"/>
      <c r="IR296" s="41"/>
      <c r="IS296" s="41"/>
      <c r="IT296" s="41"/>
      <c r="IU296" s="41"/>
    </row>
    <row r="298" spans="68:255" x14ac:dyDescent="0.2">
      <c r="BP298" s="41"/>
      <c r="BQ298" s="41"/>
      <c r="BR298" s="41"/>
      <c r="BS298" s="41"/>
      <c r="BU298" s="41"/>
      <c r="BV298" s="41"/>
      <c r="BW298" s="41"/>
      <c r="BX298" s="41"/>
      <c r="BY298" s="41"/>
      <c r="BZ298" s="41"/>
      <c r="CA298" s="41"/>
      <c r="CB298" s="41"/>
      <c r="CC298" s="41"/>
      <c r="CD298" s="41"/>
      <c r="CE298" s="41"/>
      <c r="CF298" s="41"/>
      <c r="CG298" s="41"/>
      <c r="CH298" s="41"/>
      <c r="CI298" s="41"/>
      <c r="CJ298" s="41"/>
      <c r="CK298" s="41"/>
      <c r="CL298" s="41"/>
      <c r="CM298" s="41"/>
      <c r="CN298" s="41"/>
      <c r="CO298" s="41"/>
      <c r="CP298" s="41"/>
      <c r="CQ298" s="41"/>
      <c r="CR298" s="41"/>
      <c r="CS298" s="41"/>
      <c r="CT298" s="41"/>
      <c r="CU298" s="41"/>
      <c r="CV298" s="41"/>
      <c r="CW298" s="41"/>
      <c r="CX298" s="41"/>
      <c r="CY298" s="41"/>
      <c r="CZ298" s="41"/>
      <c r="DA298" s="41"/>
      <c r="DB298" s="41"/>
      <c r="DC298" s="41"/>
      <c r="DD298" s="41"/>
      <c r="DE298" s="41"/>
      <c r="DF298" s="41"/>
      <c r="DG298" s="41"/>
      <c r="DH298" s="41"/>
      <c r="DI298" s="41"/>
      <c r="DJ298" s="41"/>
      <c r="DK298" s="41"/>
      <c r="DL298" s="41"/>
      <c r="DM298" s="41"/>
      <c r="DN298" s="41"/>
      <c r="DO298" s="41"/>
      <c r="DP298" s="41"/>
      <c r="DQ298" s="41"/>
      <c r="DR298" s="41"/>
      <c r="DS298" s="41"/>
      <c r="DT298" s="41"/>
      <c r="DU298" s="41"/>
      <c r="DV298" s="41"/>
      <c r="DW298" s="41"/>
      <c r="DX298" s="41"/>
      <c r="DY298" s="41"/>
      <c r="DZ298" s="41"/>
      <c r="EA298" s="41"/>
      <c r="EB298" s="41"/>
      <c r="EC298" s="41"/>
      <c r="ED298" s="41"/>
      <c r="EE298" s="41"/>
      <c r="EF298" s="41"/>
      <c r="EG298" s="41"/>
      <c r="EH298" s="41"/>
      <c r="EI298" s="41"/>
      <c r="EJ298" s="41"/>
      <c r="EK298" s="41"/>
      <c r="EL298" s="41"/>
      <c r="EM298" s="41"/>
      <c r="EN298" s="41"/>
      <c r="EO298" s="41"/>
      <c r="EP298" s="41"/>
      <c r="EQ298" s="41"/>
      <c r="ER298" s="41"/>
      <c r="ES298" s="41"/>
      <c r="ET298" s="41"/>
      <c r="EU298" s="41"/>
      <c r="EV298" s="41"/>
      <c r="EW298" s="41"/>
      <c r="EX298" s="41"/>
      <c r="EY298" s="41"/>
      <c r="EZ298" s="41"/>
      <c r="FA298" s="41"/>
      <c r="FB298" s="41"/>
      <c r="FC298" s="41"/>
      <c r="FD298" s="41"/>
      <c r="FE298" s="41"/>
      <c r="FF298" s="41"/>
      <c r="FG298" s="41"/>
      <c r="FH298" s="41"/>
      <c r="FI298" s="41"/>
      <c r="FJ298" s="41"/>
      <c r="FK298" s="41"/>
      <c r="FL298" s="41"/>
      <c r="FM298" s="41"/>
      <c r="FN298" s="41"/>
      <c r="FO298" s="41"/>
      <c r="FP298" s="41"/>
      <c r="FQ298" s="41"/>
      <c r="FR298" s="41"/>
      <c r="FS298" s="41"/>
      <c r="FT298" s="41"/>
      <c r="FU298" s="41"/>
      <c r="FV298" s="41"/>
      <c r="FW298" s="41"/>
      <c r="FX298" s="41"/>
      <c r="FY298" s="41"/>
      <c r="FZ298" s="41"/>
      <c r="GA298" s="41"/>
      <c r="GB298" s="41"/>
      <c r="GC298" s="41"/>
      <c r="GD298" s="41"/>
      <c r="GE298" s="41"/>
      <c r="GF298" s="41"/>
      <c r="GG298" s="41"/>
      <c r="GH298" s="41"/>
      <c r="GI298" s="41"/>
      <c r="GJ298" s="41"/>
      <c r="GK298" s="41"/>
      <c r="GL298" s="41"/>
      <c r="GM298" s="41"/>
      <c r="GN298" s="41"/>
      <c r="GO298" s="41"/>
      <c r="GP298" s="41"/>
      <c r="GQ298" s="41"/>
      <c r="GR298" s="41"/>
      <c r="GS298" s="41"/>
      <c r="GT298" s="41"/>
      <c r="GU298" s="41"/>
      <c r="GV298" s="41"/>
      <c r="GW298" s="41"/>
      <c r="GX298" s="41"/>
      <c r="GY298" s="41"/>
      <c r="GZ298" s="41"/>
      <c r="HA298" s="41"/>
      <c r="HB298" s="41"/>
      <c r="HC298" s="41"/>
      <c r="HD298" s="41"/>
      <c r="HE298" s="41"/>
      <c r="HF298" s="41"/>
      <c r="HG298" s="41"/>
      <c r="HH298" s="41"/>
      <c r="HI298" s="41"/>
      <c r="HJ298" s="41"/>
      <c r="HK298" s="41"/>
      <c r="HL298" s="41"/>
      <c r="HM298" s="41"/>
      <c r="HN298" s="41"/>
      <c r="HO298" s="41"/>
      <c r="HP298" s="41"/>
      <c r="HQ298" s="41"/>
      <c r="HR298" s="41"/>
      <c r="HS298" s="41"/>
      <c r="HT298" s="41"/>
      <c r="HU298" s="41"/>
      <c r="HV298" s="41"/>
      <c r="HW298" s="41"/>
      <c r="HX298" s="41"/>
      <c r="HY298" s="41"/>
      <c r="HZ298" s="41"/>
      <c r="IA298" s="41"/>
      <c r="IB298" s="41"/>
      <c r="IC298" s="41"/>
      <c r="ID298" s="41"/>
      <c r="IE298" s="41"/>
      <c r="IF298" s="41"/>
      <c r="IG298" s="41"/>
      <c r="IH298" s="41"/>
      <c r="II298" s="41"/>
      <c r="IJ298" s="41"/>
      <c r="IK298" s="41"/>
      <c r="IL298" s="41"/>
      <c r="IM298" s="41"/>
      <c r="IN298" s="41"/>
      <c r="IO298" s="41"/>
      <c r="IP298" s="41"/>
      <c r="IQ298" s="41"/>
      <c r="IR298" s="41"/>
      <c r="IS298" s="41"/>
      <c r="IT298" s="41"/>
      <c r="IU298" s="41"/>
    </row>
    <row r="300" spans="68:255" x14ac:dyDescent="0.2">
      <c r="BP300" s="41"/>
      <c r="BQ300" s="41"/>
      <c r="BR300" s="41"/>
      <c r="BS300" s="41"/>
      <c r="BU300" s="41"/>
      <c r="BV300" s="41"/>
      <c r="BW300" s="41"/>
      <c r="BX300" s="41"/>
      <c r="BY300" s="41"/>
      <c r="BZ300" s="41"/>
      <c r="CA300" s="41"/>
      <c r="CB300" s="41"/>
      <c r="CC300" s="41"/>
      <c r="CD300" s="41"/>
      <c r="CE300" s="41"/>
      <c r="CF300" s="41"/>
      <c r="CG300" s="41"/>
      <c r="CH300" s="41"/>
      <c r="CI300" s="41"/>
      <c r="CJ300" s="41"/>
      <c r="CK300" s="41"/>
      <c r="CL300" s="41"/>
      <c r="CM300" s="41"/>
      <c r="CN300" s="41"/>
      <c r="CO300" s="41"/>
      <c r="CP300" s="41"/>
      <c r="CQ300" s="41"/>
      <c r="CR300" s="41"/>
      <c r="CS300" s="41"/>
      <c r="CT300" s="41"/>
      <c r="CU300" s="41"/>
      <c r="CV300" s="41"/>
      <c r="CW300" s="41"/>
      <c r="CX300" s="41"/>
      <c r="CY300" s="41"/>
      <c r="CZ300" s="41"/>
      <c r="DA300" s="41"/>
      <c r="DB300" s="41"/>
      <c r="DC300" s="41"/>
      <c r="DD300" s="41"/>
      <c r="DE300" s="41"/>
      <c r="DF300" s="41"/>
      <c r="DG300" s="41"/>
      <c r="DH300" s="41"/>
      <c r="DI300" s="41"/>
      <c r="DJ300" s="41"/>
      <c r="DK300" s="41"/>
      <c r="DL300" s="41"/>
      <c r="DM300" s="41"/>
      <c r="DN300" s="41"/>
      <c r="DO300" s="41"/>
      <c r="DP300" s="41"/>
      <c r="DQ300" s="41"/>
      <c r="DR300" s="41"/>
      <c r="DS300" s="41"/>
      <c r="DT300" s="41"/>
      <c r="DU300" s="41"/>
      <c r="DV300" s="41"/>
      <c r="DW300" s="41"/>
      <c r="DX300" s="41"/>
      <c r="DY300" s="41"/>
      <c r="DZ300" s="41"/>
      <c r="EA300" s="41"/>
      <c r="EB300" s="41"/>
      <c r="EC300" s="41"/>
      <c r="ED300" s="41"/>
      <c r="EE300" s="41"/>
      <c r="EF300" s="41"/>
      <c r="EG300" s="41"/>
      <c r="EH300" s="41"/>
      <c r="EI300" s="41"/>
      <c r="EJ300" s="41"/>
      <c r="EK300" s="41"/>
      <c r="EL300" s="41"/>
      <c r="EM300" s="41"/>
      <c r="EN300" s="41"/>
      <c r="EO300" s="41"/>
      <c r="EP300" s="41"/>
      <c r="EQ300" s="41"/>
      <c r="ER300" s="41"/>
      <c r="ES300" s="41"/>
      <c r="ET300" s="41"/>
      <c r="EU300" s="41"/>
      <c r="EV300" s="41"/>
      <c r="EW300" s="41"/>
      <c r="EX300" s="41"/>
      <c r="EY300" s="41"/>
      <c r="EZ300" s="41"/>
      <c r="FA300" s="41"/>
      <c r="FB300" s="41"/>
      <c r="FC300" s="41"/>
      <c r="FD300" s="41"/>
      <c r="FE300" s="41"/>
      <c r="FF300" s="41"/>
      <c r="FG300" s="41"/>
      <c r="FH300" s="41"/>
      <c r="FI300" s="41"/>
      <c r="FJ300" s="41"/>
      <c r="FK300" s="41"/>
      <c r="FL300" s="41"/>
      <c r="FM300" s="41"/>
      <c r="FN300" s="41"/>
      <c r="FO300" s="41"/>
      <c r="FP300" s="41"/>
      <c r="FQ300" s="41"/>
      <c r="FR300" s="41"/>
      <c r="FS300" s="41"/>
      <c r="FT300" s="41"/>
      <c r="FU300" s="41"/>
      <c r="FV300" s="41"/>
      <c r="FW300" s="41"/>
      <c r="FX300" s="41"/>
      <c r="FY300" s="41"/>
      <c r="FZ300" s="41"/>
      <c r="GA300" s="41"/>
      <c r="GB300" s="41"/>
      <c r="GC300" s="41"/>
      <c r="GD300" s="41"/>
      <c r="GE300" s="41"/>
      <c r="GF300" s="41"/>
      <c r="GG300" s="41"/>
      <c r="GH300" s="41"/>
      <c r="GI300" s="41"/>
      <c r="GJ300" s="41"/>
      <c r="GK300" s="41"/>
      <c r="GL300" s="41"/>
      <c r="GM300" s="41"/>
      <c r="GN300" s="41"/>
      <c r="GO300" s="41"/>
      <c r="GP300" s="41"/>
      <c r="GQ300" s="41"/>
      <c r="GR300" s="41"/>
      <c r="GS300" s="41"/>
      <c r="GT300" s="41"/>
      <c r="GU300" s="41"/>
      <c r="GV300" s="41"/>
      <c r="GW300" s="41"/>
      <c r="GX300" s="41"/>
      <c r="GY300" s="41"/>
      <c r="GZ300" s="41"/>
      <c r="HA300" s="41"/>
      <c r="HB300" s="41"/>
      <c r="HC300" s="41"/>
      <c r="HD300" s="41"/>
      <c r="HE300" s="41"/>
      <c r="HF300" s="41"/>
      <c r="HG300" s="41"/>
      <c r="HH300" s="41"/>
      <c r="HI300" s="41"/>
      <c r="HJ300" s="41"/>
      <c r="HK300" s="41"/>
      <c r="HL300" s="41"/>
      <c r="HM300" s="41"/>
      <c r="HN300" s="41"/>
      <c r="HO300" s="41"/>
      <c r="HP300" s="41"/>
      <c r="HQ300" s="41"/>
      <c r="HR300" s="41"/>
      <c r="HS300" s="41"/>
      <c r="HT300" s="41"/>
      <c r="HU300" s="41"/>
      <c r="HV300" s="41"/>
      <c r="HW300" s="41"/>
      <c r="HX300" s="41"/>
      <c r="HY300" s="41"/>
      <c r="HZ300" s="41"/>
      <c r="IA300" s="41"/>
      <c r="IB300" s="41"/>
      <c r="IC300" s="41"/>
      <c r="ID300" s="41"/>
      <c r="IE300" s="41"/>
      <c r="IF300" s="41"/>
      <c r="IG300" s="41"/>
      <c r="IH300" s="41"/>
      <c r="II300" s="41"/>
      <c r="IJ300" s="41"/>
      <c r="IK300" s="41"/>
      <c r="IL300" s="41"/>
      <c r="IM300" s="41"/>
      <c r="IN300" s="41"/>
      <c r="IO300" s="41"/>
      <c r="IP300" s="41"/>
      <c r="IQ300" s="41"/>
      <c r="IR300" s="41"/>
      <c r="IS300" s="41"/>
      <c r="IT300" s="41"/>
      <c r="IU300" s="41"/>
    </row>
    <row r="302" spans="68:255" x14ac:dyDescent="0.2">
      <c r="BP302" s="41"/>
      <c r="BQ302" s="41"/>
      <c r="BR302" s="41"/>
      <c r="BS302" s="41"/>
      <c r="BU302" s="41"/>
      <c r="BV302" s="41"/>
      <c r="BW302" s="41"/>
      <c r="BX302" s="41"/>
      <c r="BY302" s="41"/>
      <c r="BZ302" s="41"/>
      <c r="CA302" s="41"/>
      <c r="CB302" s="41"/>
      <c r="CC302" s="41"/>
      <c r="CD302" s="41"/>
      <c r="CE302" s="41"/>
      <c r="CF302" s="41"/>
      <c r="CG302" s="41"/>
      <c r="CH302" s="41"/>
      <c r="CI302" s="41"/>
      <c r="CJ302" s="41"/>
      <c r="CK302" s="41"/>
      <c r="CL302" s="41"/>
      <c r="CM302" s="41"/>
      <c r="CN302" s="41"/>
      <c r="CO302" s="41"/>
      <c r="CP302" s="41"/>
      <c r="CQ302" s="41"/>
      <c r="CR302" s="41"/>
      <c r="CS302" s="41"/>
      <c r="CT302" s="41"/>
      <c r="CU302" s="41"/>
      <c r="CV302" s="41"/>
      <c r="CW302" s="41"/>
      <c r="CX302" s="41"/>
      <c r="CY302" s="41"/>
      <c r="CZ302" s="41"/>
      <c r="DA302" s="41"/>
      <c r="DB302" s="41"/>
      <c r="DC302" s="41"/>
      <c r="DD302" s="41"/>
      <c r="DE302" s="41"/>
      <c r="DF302" s="41"/>
      <c r="DG302" s="41"/>
      <c r="DH302" s="41"/>
      <c r="DI302" s="41"/>
      <c r="DJ302" s="41"/>
      <c r="DK302" s="41"/>
      <c r="DL302" s="41"/>
      <c r="DM302" s="41"/>
      <c r="DN302" s="41"/>
      <c r="DO302" s="41"/>
      <c r="DP302" s="41"/>
      <c r="DQ302" s="41"/>
      <c r="DR302" s="41"/>
      <c r="DS302" s="41"/>
      <c r="DT302" s="41"/>
      <c r="DU302" s="41"/>
      <c r="DV302" s="41"/>
      <c r="DW302" s="41"/>
      <c r="DX302" s="41"/>
      <c r="DY302" s="41"/>
      <c r="DZ302" s="41"/>
      <c r="EA302" s="41"/>
      <c r="EB302" s="41"/>
      <c r="EC302" s="41"/>
      <c r="ED302" s="41"/>
      <c r="EE302" s="41"/>
      <c r="EF302" s="41"/>
      <c r="EG302" s="41"/>
      <c r="EH302" s="41"/>
      <c r="EI302" s="41"/>
      <c r="EJ302" s="41"/>
      <c r="EK302" s="41"/>
      <c r="EL302" s="41"/>
      <c r="EM302" s="41"/>
      <c r="EN302" s="41"/>
      <c r="EO302" s="41"/>
      <c r="EP302" s="41"/>
      <c r="EQ302" s="41"/>
      <c r="ER302" s="41"/>
      <c r="ES302" s="41"/>
      <c r="ET302" s="41"/>
      <c r="EU302" s="41"/>
      <c r="EV302" s="41"/>
      <c r="EW302" s="41"/>
      <c r="EX302" s="41"/>
      <c r="EY302" s="41"/>
      <c r="EZ302" s="41"/>
      <c r="FA302" s="41"/>
      <c r="FB302" s="41"/>
      <c r="FC302" s="41"/>
      <c r="FD302" s="41"/>
      <c r="FE302" s="41"/>
      <c r="FF302" s="41"/>
      <c r="FG302" s="41"/>
      <c r="FH302" s="41"/>
      <c r="FI302" s="41"/>
      <c r="FJ302" s="41"/>
      <c r="FK302" s="41"/>
      <c r="FL302" s="41"/>
      <c r="FM302" s="41"/>
      <c r="FN302" s="41"/>
      <c r="FO302" s="41"/>
      <c r="FP302" s="41"/>
      <c r="FQ302" s="41"/>
      <c r="FR302" s="41"/>
      <c r="FS302" s="41"/>
      <c r="FT302" s="41"/>
      <c r="FU302" s="41"/>
      <c r="FV302" s="41"/>
      <c r="FW302" s="41"/>
      <c r="FX302" s="41"/>
      <c r="FY302" s="41"/>
      <c r="FZ302" s="41"/>
      <c r="GA302" s="41"/>
      <c r="GB302" s="41"/>
      <c r="GC302" s="41"/>
      <c r="GD302" s="41"/>
      <c r="GE302" s="41"/>
      <c r="GF302" s="41"/>
      <c r="GG302" s="41"/>
      <c r="GH302" s="41"/>
      <c r="GI302" s="41"/>
      <c r="GJ302" s="41"/>
      <c r="GK302" s="41"/>
      <c r="GL302" s="41"/>
      <c r="GM302" s="41"/>
      <c r="GN302" s="41"/>
      <c r="GO302" s="41"/>
      <c r="GP302" s="41"/>
      <c r="GQ302" s="41"/>
      <c r="GR302" s="41"/>
      <c r="GS302" s="41"/>
      <c r="GT302" s="41"/>
      <c r="GU302" s="41"/>
      <c r="GV302" s="41"/>
      <c r="GW302" s="41"/>
      <c r="GX302" s="41"/>
      <c r="GY302" s="41"/>
      <c r="GZ302" s="41"/>
      <c r="HA302" s="41"/>
      <c r="HB302" s="41"/>
      <c r="HC302" s="41"/>
      <c r="HD302" s="41"/>
      <c r="HE302" s="41"/>
      <c r="HF302" s="41"/>
      <c r="HG302" s="41"/>
      <c r="HH302" s="41"/>
      <c r="HI302" s="41"/>
      <c r="HJ302" s="41"/>
      <c r="HK302" s="41"/>
      <c r="HL302" s="41"/>
      <c r="HM302" s="41"/>
      <c r="HN302" s="41"/>
      <c r="HO302" s="41"/>
      <c r="HP302" s="41"/>
      <c r="HQ302" s="41"/>
      <c r="HR302" s="41"/>
      <c r="HS302" s="41"/>
      <c r="HT302" s="41"/>
      <c r="HU302" s="41"/>
      <c r="HV302" s="41"/>
      <c r="HW302" s="41"/>
      <c r="HX302" s="41"/>
      <c r="HY302" s="41"/>
      <c r="HZ302" s="41"/>
      <c r="IA302" s="41"/>
      <c r="IB302" s="41"/>
      <c r="IC302" s="41"/>
      <c r="ID302" s="41"/>
      <c r="IE302" s="41"/>
      <c r="IF302" s="41"/>
      <c r="IG302" s="41"/>
      <c r="IH302" s="41"/>
      <c r="II302" s="41"/>
      <c r="IJ302" s="41"/>
      <c r="IK302" s="41"/>
      <c r="IL302" s="41"/>
      <c r="IM302" s="41"/>
      <c r="IN302" s="41"/>
      <c r="IO302" s="41"/>
      <c r="IP302" s="41"/>
      <c r="IQ302" s="41"/>
      <c r="IR302" s="41"/>
      <c r="IS302" s="41"/>
      <c r="IT302" s="41"/>
      <c r="IU302" s="41"/>
    </row>
    <row r="304" spans="68:255" x14ac:dyDescent="0.2">
      <c r="BP304" s="41"/>
      <c r="BQ304" s="41"/>
      <c r="BR304" s="41"/>
      <c r="BS304" s="41"/>
      <c r="BU304" s="41"/>
      <c r="BV304" s="41"/>
      <c r="BW304" s="41"/>
      <c r="BX304" s="41"/>
      <c r="BY304" s="41"/>
      <c r="BZ304" s="41"/>
      <c r="CA304" s="41"/>
      <c r="CB304" s="41"/>
      <c r="CC304" s="41"/>
      <c r="CD304" s="41"/>
      <c r="CE304" s="41"/>
      <c r="CF304" s="41"/>
      <c r="CG304" s="41"/>
      <c r="CH304" s="41"/>
      <c r="CI304" s="41"/>
      <c r="CJ304" s="41"/>
      <c r="CK304" s="41"/>
      <c r="CL304" s="41"/>
      <c r="CM304" s="41"/>
      <c r="CN304" s="41"/>
      <c r="CO304" s="41"/>
      <c r="CP304" s="41"/>
      <c r="CQ304" s="41"/>
      <c r="CR304" s="41"/>
      <c r="CS304" s="41"/>
      <c r="CT304" s="41"/>
      <c r="CU304" s="41"/>
      <c r="CV304" s="41"/>
      <c r="CW304" s="41"/>
      <c r="CX304" s="41"/>
      <c r="CY304" s="41"/>
      <c r="CZ304" s="41"/>
      <c r="DA304" s="41"/>
      <c r="DB304" s="41"/>
      <c r="DC304" s="41"/>
      <c r="DD304" s="41"/>
      <c r="DE304" s="41"/>
      <c r="DF304" s="41"/>
      <c r="DG304" s="41"/>
      <c r="DH304" s="41"/>
      <c r="DI304" s="41"/>
      <c r="DJ304" s="41"/>
      <c r="DK304" s="41"/>
      <c r="DL304" s="41"/>
      <c r="DM304" s="41"/>
      <c r="DN304" s="41"/>
      <c r="DO304" s="41"/>
      <c r="DP304" s="41"/>
      <c r="DQ304" s="41"/>
      <c r="DR304" s="41"/>
      <c r="DS304" s="41"/>
      <c r="DT304" s="41"/>
      <c r="DU304" s="41"/>
      <c r="DV304" s="41"/>
      <c r="DW304" s="41"/>
      <c r="DX304" s="41"/>
      <c r="DY304" s="41"/>
      <c r="DZ304" s="41"/>
      <c r="EA304" s="41"/>
      <c r="EB304" s="41"/>
      <c r="EC304" s="41"/>
      <c r="ED304" s="41"/>
      <c r="EE304" s="41"/>
      <c r="EF304" s="41"/>
      <c r="EG304" s="41"/>
      <c r="EH304" s="41"/>
      <c r="EI304" s="41"/>
      <c r="EJ304" s="41"/>
      <c r="EK304" s="41"/>
      <c r="EL304" s="41"/>
      <c r="EM304" s="41"/>
      <c r="EN304" s="41"/>
      <c r="EO304" s="41"/>
      <c r="EP304" s="41"/>
      <c r="EQ304" s="41"/>
      <c r="ER304" s="41"/>
      <c r="ES304" s="41"/>
      <c r="ET304" s="41"/>
      <c r="EU304" s="41"/>
      <c r="EV304" s="41"/>
      <c r="EW304" s="41"/>
      <c r="EX304" s="41"/>
      <c r="EY304" s="41"/>
      <c r="EZ304" s="41"/>
      <c r="FA304" s="41"/>
      <c r="FB304" s="41"/>
      <c r="FC304" s="41"/>
      <c r="FD304" s="41"/>
      <c r="FE304" s="41"/>
      <c r="FF304" s="41"/>
      <c r="FG304" s="41"/>
      <c r="FH304" s="41"/>
      <c r="FI304" s="41"/>
      <c r="FJ304" s="41"/>
      <c r="FK304" s="41"/>
      <c r="FL304" s="41"/>
      <c r="FM304" s="41"/>
      <c r="FN304" s="41"/>
      <c r="FO304" s="41"/>
      <c r="FP304" s="41"/>
      <c r="FQ304" s="41"/>
      <c r="FR304" s="41"/>
      <c r="FS304" s="41"/>
      <c r="FT304" s="41"/>
      <c r="FU304" s="41"/>
      <c r="FV304" s="41"/>
      <c r="FW304" s="41"/>
      <c r="FX304" s="41"/>
      <c r="FY304" s="41"/>
      <c r="FZ304" s="41"/>
      <c r="GA304" s="41"/>
      <c r="GB304" s="41"/>
      <c r="GC304" s="41"/>
      <c r="GD304" s="41"/>
      <c r="GE304" s="41"/>
      <c r="GF304" s="41"/>
      <c r="GG304" s="41"/>
      <c r="GH304" s="41"/>
      <c r="GI304" s="41"/>
      <c r="GJ304" s="41"/>
      <c r="GK304" s="41"/>
      <c r="GL304" s="41"/>
      <c r="GM304" s="41"/>
      <c r="GN304" s="41"/>
      <c r="GO304" s="41"/>
      <c r="GP304" s="41"/>
      <c r="GQ304" s="41"/>
      <c r="GR304" s="41"/>
      <c r="GS304" s="41"/>
      <c r="GT304" s="41"/>
      <c r="GU304" s="41"/>
      <c r="GV304" s="41"/>
      <c r="GW304" s="41"/>
      <c r="GX304" s="41"/>
      <c r="GY304" s="41"/>
      <c r="GZ304" s="41"/>
      <c r="HA304" s="41"/>
      <c r="HB304" s="41"/>
      <c r="HC304" s="41"/>
      <c r="HD304" s="41"/>
      <c r="HE304" s="41"/>
      <c r="HF304" s="41"/>
      <c r="HG304" s="41"/>
      <c r="HH304" s="41"/>
      <c r="HI304" s="41"/>
      <c r="HJ304" s="41"/>
      <c r="HK304" s="41"/>
      <c r="HL304" s="41"/>
      <c r="HM304" s="41"/>
      <c r="HN304" s="41"/>
      <c r="HO304" s="41"/>
      <c r="HP304" s="41"/>
      <c r="HQ304" s="41"/>
      <c r="HR304" s="41"/>
      <c r="HS304" s="41"/>
      <c r="HT304" s="41"/>
      <c r="HU304" s="41"/>
      <c r="HV304" s="41"/>
      <c r="HW304" s="41"/>
      <c r="HX304" s="41"/>
      <c r="HY304" s="41"/>
      <c r="HZ304" s="41"/>
      <c r="IA304" s="41"/>
      <c r="IB304" s="41"/>
      <c r="IC304" s="41"/>
      <c r="ID304" s="41"/>
      <c r="IE304" s="41"/>
      <c r="IF304" s="41"/>
      <c r="IG304" s="41"/>
      <c r="IH304" s="41"/>
      <c r="II304" s="41"/>
      <c r="IJ304" s="41"/>
      <c r="IK304" s="41"/>
      <c r="IL304" s="41"/>
      <c r="IM304" s="41"/>
      <c r="IN304" s="41"/>
      <c r="IO304" s="41"/>
      <c r="IP304" s="41"/>
      <c r="IQ304" s="41"/>
      <c r="IR304" s="41"/>
      <c r="IS304" s="41"/>
      <c r="IT304" s="41"/>
      <c r="IU304" s="41"/>
    </row>
    <row r="306" spans="68:255" x14ac:dyDescent="0.2">
      <c r="BP306" s="41"/>
      <c r="BQ306" s="41"/>
      <c r="BR306" s="41"/>
      <c r="BS306" s="41"/>
      <c r="BU306" s="41"/>
      <c r="BV306" s="41"/>
      <c r="BW306" s="41"/>
      <c r="BX306" s="41"/>
      <c r="BY306" s="41"/>
      <c r="BZ306" s="41"/>
      <c r="CA306" s="41"/>
      <c r="CB306" s="41"/>
      <c r="CC306" s="41"/>
      <c r="CD306" s="41"/>
      <c r="CE306" s="41"/>
      <c r="CF306" s="41"/>
      <c r="CG306" s="41"/>
      <c r="CH306" s="41"/>
      <c r="CI306" s="41"/>
      <c r="CJ306" s="41"/>
      <c r="CK306" s="41"/>
      <c r="CL306" s="41"/>
      <c r="CM306" s="41"/>
      <c r="CN306" s="41"/>
      <c r="CO306" s="41"/>
      <c r="CP306" s="41"/>
      <c r="CQ306" s="41"/>
      <c r="CR306" s="41"/>
      <c r="CS306" s="41"/>
      <c r="CT306" s="41"/>
      <c r="CU306" s="41"/>
      <c r="CV306" s="41"/>
      <c r="CW306" s="41"/>
      <c r="CX306" s="41"/>
      <c r="CY306" s="41"/>
      <c r="CZ306" s="41"/>
      <c r="DA306" s="41"/>
      <c r="DB306" s="41"/>
      <c r="DC306" s="41"/>
      <c r="DD306" s="41"/>
      <c r="DE306" s="41"/>
      <c r="DF306" s="41"/>
      <c r="DG306" s="41"/>
      <c r="DH306" s="41"/>
      <c r="DI306" s="41"/>
      <c r="DJ306" s="41"/>
      <c r="DK306" s="41"/>
      <c r="DL306" s="41"/>
      <c r="DM306" s="41"/>
      <c r="DN306" s="41"/>
      <c r="DO306" s="41"/>
      <c r="DP306" s="41"/>
      <c r="DQ306" s="41"/>
      <c r="DR306" s="41"/>
      <c r="DS306" s="41"/>
      <c r="DT306" s="41"/>
      <c r="DU306" s="41"/>
      <c r="DV306" s="41"/>
      <c r="DW306" s="41"/>
      <c r="DX306" s="41"/>
      <c r="DY306" s="41"/>
      <c r="DZ306" s="41"/>
      <c r="EA306" s="41"/>
      <c r="EB306" s="41"/>
      <c r="EC306" s="41"/>
      <c r="ED306" s="41"/>
      <c r="EE306" s="41"/>
      <c r="EF306" s="41"/>
      <c r="EG306" s="41"/>
      <c r="EH306" s="41"/>
      <c r="EI306" s="41"/>
      <c r="EJ306" s="41"/>
      <c r="EK306" s="41"/>
      <c r="EL306" s="41"/>
      <c r="EM306" s="41"/>
      <c r="EN306" s="41"/>
      <c r="EO306" s="41"/>
      <c r="EP306" s="41"/>
      <c r="EQ306" s="41"/>
      <c r="ER306" s="41"/>
      <c r="ES306" s="41"/>
      <c r="ET306" s="41"/>
      <c r="EU306" s="41"/>
      <c r="EV306" s="41"/>
      <c r="EW306" s="41"/>
      <c r="EX306" s="41"/>
      <c r="EY306" s="41"/>
      <c r="EZ306" s="41"/>
      <c r="FA306" s="41"/>
      <c r="FB306" s="41"/>
      <c r="FC306" s="41"/>
      <c r="FD306" s="41"/>
      <c r="FE306" s="41"/>
      <c r="FF306" s="41"/>
      <c r="FG306" s="41"/>
      <c r="FH306" s="41"/>
      <c r="FI306" s="41"/>
      <c r="FJ306" s="41"/>
      <c r="FK306" s="41"/>
      <c r="FL306" s="41"/>
      <c r="FM306" s="41"/>
      <c r="FN306" s="41"/>
      <c r="FO306" s="41"/>
      <c r="FP306" s="41"/>
      <c r="FQ306" s="41"/>
      <c r="FR306" s="41"/>
      <c r="FS306" s="41"/>
      <c r="FT306" s="41"/>
      <c r="FU306" s="41"/>
      <c r="FV306" s="41"/>
      <c r="FW306" s="41"/>
      <c r="FX306" s="41"/>
      <c r="FY306" s="41"/>
      <c r="FZ306" s="41"/>
      <c r="GA306" s="41"/>
      <c r="GB306" s="41"/>
      <c r="GC306" s="41"/>
      <c r="GD306" s="41"/>
      <c r="GE306" s="41"/>
      <c r="GF306" s="41"/>
      <c r="GG306" s="41"/>
      <c r="GH306" s="41"/>
      <c r="GI306" s="41"/>
      <c r="GJ306" s="41"/>
      <c r="GK306" s="41"/>
      <c r="GL306" s="41"/>
      <c r="GM306" s="41"/>
      <c r="GN306" s="41"/>
      <c r="GO306" s="41"/>
      <c r="GP306" s="41"/>
      <c r="GQ306" s="41"/>
      <c r="GR306" s="41"/>
      <c r="GS306" s="41"/>
      <c r="GT306" s="41"/>
      <c r="GU306" s="41"/>
      <c r="GV306" s="41"/>
      <c r="GW306" s="41"/>
      <c r="GX306" s="41"/>
      <c r="GY306" s="41"/>
      <c r="GZ306" s="41"/>
      <c r="HA306" s="41"/>
      <c r="HB306" s="41"/>
      <c r="HC306" s="41"/>
      <c r="HD306" s="41"/>
      <c r="HE306" s="41"/>
      <c r="HF306" s="41"/>
      <c r="HG306" s="41"/>
      <c r="HH306" s="41"/>
      <c r="HI306" s="41"/>
      <c r="HJ306" s="41"/>
      <c r="HK306" s="41"/>
      <c r="HL306" s="41"/>
      <c r="HM306" s="41"/>
      <c r="HN306" s="41"/>
      <c r="HO306" s="41"/>
      <c r="HP306" s="41"/>
      <c r="HQ306" s="41"/>
      <c r="HR306" s="41"/>
      <c r="HS306" s="41"/>
      <c r="HT306" s="41"/>
      <c r="HU306" s="41"/>
      <c r="HV306" s="41"/>
      <c r="HW306" s="41"/>
      <c r="HX306" s="41"/>
      <c r="HY306" s="41"/>
      <c r="HZ306" s="41"/>
      <c r="IA306" s="41"/>
      <c r="IB306" s="41"/>
      <c r="IC306" s="41"/>
      <c r="ID306" s="41"/>
      <c r="IE306" s="41"/>
      <c r="IF306" s="41"/>
      <c r="IG306" s="41"/>
      <c r="IH306" s="41"/>
      <c r="II306" s="41"/>
      <c r="IJ306" s="41"/>
      <c r="IK306" s="41"/>
      <c r="IL306" s="41"/>
      <c r="IM306" s="41"/>
      <c r="IN306" s="41"/>
      <c r="IO306" s="41"/>
      <c r="IP306" s="41"/>
      <c r="IQ306" s="41"/>
      <c r="IR306" s="41"/>
      <c r="IS306" s="41"/>
      <c r="IT306" s="41"/>
      <c r="IU306" s="41"/>
    </row>
    <row r="308" spans="68:255" x14ac:dyDescent="0.2">
      <c r="BP308" s="41"/>
      <c r="BQ308" s="41"/>
      <c r="BR308" s="41"/>
      <c r="BS308" s="41"/>
      <c r="BU308" s="41"/>
      <c r="BV308" s="41"/>
      <c r="BW308" s="41"/>
      <c r="BX308" s="41"/>
      <c r="BY308" s="41"/>
      <c r="BZ308" s="41"/>
      <c r="CA308" s="41"/>
      <c r="CB308" s="41"/>
      <c r="CC308" s="41"/>
      <c r="CD308" s="41"/>
      <c r="CE308" s="41"/>
      <c r="CF308" s="41"/>
      <c r="CG308" s="41"/>
      <c r="CH308" s="41"/>
      <c r="CI308" s="41"/>
      <c r="CJ308" s="41"/>
      <c r="CK308" s="41"/>
      <c r="CL308" s="41"/>
      <c r="CM308" s="41"/>
      <c r="CN308" s="41"/>
      <c r="CO308" s="41"/>
      <c r="CP308" s="41"/>
      <c r="CQ308" s="41"/>
      <c r="CR308" s="41"/>
      <c r="CS308" s="41"/>
      <c r="CT308" s="41"/>
      <c r="CU308" s="41"/>
      <c r="CV308" s="41"/>
      <c r="CW308" s="41"/>
      <c r="CX308" s="41"/>
      <c r="CY308" s="41"/>
      <c r="CZ308" s="41"/>
      <c r="DA308" s="41"/>
      <c r="DB308" s="41"/>
      <c r="DC308" s="41"/>
      <c r="DD308" s="41"/>
      <c r="DE308" s="41"/>
      <c r="DF308" s="41"/>
      <c r="DG308" s="41"/>
      <c r="DH308" s="41"/>
      <c r="DI308" s="41"/>
      <c r="DJ308" s="41"/>
      <c r="DK308" s="41"/>
      <c r="DL308" s="41"/>
      <c r="DM308" s="41"/>
      <c r="DN308" s="41"/>
      <c r="DO308" s="41"/>
      <c r="DP308" s="41"/>
      <c r="DQ308" s="41"/>
      <c r="DR308" s="41"/>
      <c r="DS308" s="41"/>
      <c r="DT308" s="41"/>
      <c r="DU308" s="41"/>
      <c r="DV308" s="41"/>
      <c r="DW308" s="41"/>
      <c r="DX308" s="41"/>
      <c r="DY308" s="41"/>
      <c r="DZ308" s="41"/>
      <c r="EA308" s="41"/>
      <c r="EB308" s="41"/>
      <c r="EC308" s="41"/>
      <c r="ED308" s="41"/>
      <c r="EE308" s="41"/>
      <c r="EF308" s="41"/>
      <c r="EG308" s="41"/>
      <c r="EH308" s="41"/>
      <c r="EI308" s="41"/>
      <c r="EJ308" s="41"/>
      <c r="EK308" s="41"/>
      <c r="EL308" s="41"/>
      <c r="EM308" s="41"/>
      <c r="EN308" s="41"/>
      <c r="EO308" s="41"/>
      <c r="EP308" s="41"/>
      <c r="EQ308" s="41"/>
      <c r="ER308" s="41"/>
      <c r="ES308" s="41"/>
      <c r="ET308" s="41"/>
      <c r="EU308" s="41"/>
      <c r="EV308" s="41"/>
      <c r="EW308" s="41"/>
      <c r="EX308" s="41"/>
      <c r="EY308" s="41"/>
      <c r="EZ308" s="41"/>
      <c r="FA308" s="41"/>
      <c r="FB308" s="41"/>
      <c r="FC308" s="41"/>
      <c r="FD308" s="41"/>
      <c r="FE308" s="41"/>
      <c r="FF308" s="41"/>
      <c r="FG308" s="41"/>
      <c r="FH308" s="41"/>
      <c r="FI308" s="41"/>
      <c r="FJ308" s="41"/>
      <c r="FK308" s="41"/>
      <c r="FL308" s="41"/>
      <c r="FM308" s="41"/>
      <c r="FN308" s="41"/>
      <c r="FO308" s="41"/>
      <c r="FP308" s="41"/>
      <c r="FQ308" s="41"/>
      <c r="FR308" s="41"/>
      <c r="FS308" s="41"/>
      <c r="FT308" s="41"/>
      <c r="FU308" s="41"/>
      <c r="FV308" s="41"/>
      <c r="FW308" s="41"/>
      <c r="FX308" s="41"/>
      <c r="FY308" s="41"/>
      <c r="FZ308" s="41"/>
      <c r="GA308" s="41"/>
      <c r="GB308" s="41"/>
      <c r="GC308" s="41"/>
      <c r="GD308" s="41"/>
      <c r="GE308" s="41"/>
      <c r="GF308" s="41"/>
      <c r="GG308" s="41"/>
      <c r="GH308" s="41"/>
      <c r="GI308" s="41"/>
      <c r="GJ308" s="41"/>
      <c r="GK308" s="41"/>
      <c r="GL308" s="41"/>
      <c r="GM308" s="41"/>
      <c r="GN308" s="41"/>
      <c r="GO308" s="41"/>
      <c r="GP308" s="41"/>
      <c r="GQ308" s="41"/>
      <c r="GR308" s="41"/>
      <c r="GS308" s="41"/>
      <c r="GT308" s="41"/>
      <c r="GU308" s="41"/>
      <c r="GV308" s="41"/>
      <c r="GW308" s="41"/>
      <c r="GX308" s="41"/>
      <c r="GY308" s="41"/>
      <c r="GZ308" s="41"/>
      <c r="HA308" s="41"/>
      <c r="HB308" s="41"/>
      <c r="HC308" s="41"/>
      <c r="HD308" s="41"/>
      <c r="HE308" s="41"/>
      <c r="HF308" s="41"/>
      <c r="HG308" s="41"/>
      <c r="HH308" s="41"/>
      <c r="HI308" s="41"/>
      <c r="HJ308" s="41"/>
      <c r="HK308" s="41"/>
      <c r="HL308" s="41"/>
      <c r="HM308" s="41"/>
      <c r="HN308" s="41"/>
      <c r="HO308" s="41"/>
      <c r="HP308" s="41"/>
      <c r="HQ308" s="41"/>
      <c r="HR308" s="41"/>
      <c r="HS308" s="41"/>
      <c r="HT308" s="41"/>
      <c r="HU308" s="41"/>
      <c r="HV308" s="41"/>
      <c r="HW308" s="41"/>
      <c r="HX308" s="41"/>
      <c r="HY308" s="41"/>
      <c r="HZ308" s="41"/>
      <c r="IA308" s="41"/>
      <c r="IB308" s="41"/>
      <c r="IC308" s="41"/>
      <c r="ID308" s="41"/>
      <c r="IE308" s="41"/>
      <c r="IF308" s="41"/>
      <c r="IG308" s="41"/>
      <c r="IH308" s="41"/>
      <c r="II308" s="41"/>
      <c r="IJ308" s="41"/>
      <c r="IK308" s="41"/>
      <c r="IL308" s="41"/>
      <c r="IM308" s="41"/>
      <c r="IN308" s="41"/>
      <c r="IO308" s="41"/>
      <c r="IP308" s="41"/>
      <c r="IQ308" s="41"/>
      <c r="IR308" s="41"/>
      <c r="IS308" s="41"/>
      <c r="IT308" s="41"/>
      <c r="IU308" s="41"/>
    </row>
    <row r="311" spans="68:255" x14ac:dyDescent="0.2">
      <c r="BP311" s="41"/>
      <c r="BQ311" s="41"/>
      <c r="BR311" s="41"/>
      <c r="BS311" s="41"/>
      <c r="BU311" s="41"/>
      <c r="BV311" s="41"/>
      <c r="BW311" s="41"/>
      <c r="BX311" s="41"/>
      <c r="BY311" s="41"/>
      <c r="BZ311" s="41"/>
      <c r="CA311" s="41"/>
      <c r="CB311" s="41"/>
      <c r="CC311" s="41"/>
      <c r="CD311" s="41"/>
      <c r="CE311" s="41"/>
      <c r="CF311" s="41"/>
      <c r="CG311" s="41"/>
      <c r="CH311" s="41"/>
      <c r="CI311" s="41"/>
      <c r="CJ311" s="41"/>
      <c r="CK311" s="41"/>
      <c r="CL311" s="41"/>
      <c r="CM311" s="41"/>
      <c r="CN311" s="41"/>
      <c r="CO311" s="41"/>
      <c r="CP311" s="41"/>
      <c r="CQ311" s="41"/>
      <c r="CR311" s="41"/>
      <c r="CS311" s="41"/>
      <c r="CT311" s="41"/>
      <c r="CU311" s="41"/>
      <c r="CV311" s="41"/>
      <c r="CW311" s="41"/>
      <c r="CX311" s="41"/>
      <c r="CY311" s="41"/>
      <c r="CZ311" s="41"/>
      <c r="DA311" s="41"/>
      <c r="DB311" s="41"/>
      <c r="DC311" s="41"/>
      <c r="DD311" s="41"/>
      <c r="DE311" s="41"/>
      <c r="DF311" s="41"/>
      <c r="DG311" s="41"/>
      <c r="DH311" s="41"/>
      <c r="DI311" s="41"/>
      <c r="DJ311" s="41"/>
      <c r="DK311" s="41"/>
      <c r="DL311" s="41"/>
      <c r="DM311" s="41"/>
      <c r="DN311" s="41"/>
      <c r="DO311" s="41"/>
      <c r="DP311" s="41"/>
      <c r="DQ311" s="41"/>
      <c r="DR311" s="41"/>
      <c r="DS311" s="41"/>
      <c r="DT311" s="41"/>
      <c r="DU311" s="41"/>
      <c r="DV311" s="41"/>
      <c r="DW311" s="41"/>
      <c r="DX311" s="41"/>
      <c r="DY311" s="41"/>
      <c r="DZ311" s="41"/>
      <c r="EA311" s="41"/>
      <c r="EB311" s="41"/>
      <c r="EC311" s="41"/>
      <c r="ED311" s="41"/>
      <c r="EE311" s="41"/>
      <c r="EF311" s="41"/>
      <c r="EG311" s="41"/>
      <c r="EH311" s="41"/>
      <c r="EI311" s="41"/>
      <c r="EJ311" s="41"/>
      <c r="EK311" s="41"/>
      <c r="EL311" s="41"/>
      <c r="EM311" s="41"/>
      <c r="EN311" s="41"/>
      <c r="EO311" s="41"/>
      <c r="EP311" s="41"/>
      <c r="EQ311" s="41"/>
      <c r="ER311" s="41"/>
      <c r="ES311" s="41"/>
      <c r="ET311" s="41"/>
      <c r="EU311" s="41"/>
      <c r="EV311" s="41"/>
      <c r="EW311" s="41"/>
      <c r="EX311" s="41"/>
      <c r="EY311" s="41"/>
      <c r="EZ311" s="41"/>
      <c r="FA311" s="41"/>
      <c r="FB311" s="41"/>
      <c r="FC311" s="41"/>
      <c r="FD311" s="41"/>
      <c r="FE311" s="41"/>
      <c r="FF311" s="41"/>
      <c r="FG311" s="41"/>
      <c r="FH311" s="41"/>
      <c r="FI311" s="41"/>
      <c r="FJ311" s="41"/>
      <c r="FK311" s="41"/>
      <c r="FL311" s="41"/>
      <c r="FM311" s="41"/>
      <c r="FN311" s="41"/>
      <c r="FO311" s="41"/>
      <c r="FP311" s="41"/>
      <c r="FQ311" s="41"/>
      <c r="FR311" s="41"/>
      <c r="FS311" s="41"/>
      <c r="FT311" s="41"/>
      <c r="FU311" s="41"/>
      <c r="FV311" s="41"/>
      <c r="FW311" s="41"/>
      <c r="FX311" s="41"/>
      <c r="FY311" s="41"/>
      <c r="FZ311" s="41"/>
      <c r="GA311" s="41"/>
      <c r="GB311" s="41"/>
      <c r="GC311" s="41"/>
      <c r="GD311" s="41"/>
      <c r="GE311" s="41"/>
      <c r="GF311" s="41"/>
      <c r="GG311" s="41"/>
      <c r="GH311" s="41"/>
      <c r="GI311" s="41"/>
      <c r="GJ311" s="41"/>
      <c r="GK311" s="41"/>
      <c r="GL311" s="41"/>
      <c r="GM311" s="41"/>
      <c r="GN311" s="41"/>
      <c r="GO311" s="41"/>
      <c r="GP311" s="41"/>
      <c r="GQ311" s="41"/>
      <c r="GR311" s="41"/>
      <c r="GS311" s="41"/>
      <c r="GT311" s="41"/>
      <c r="GU311" s="41"/>
      <c r="GV311" s="41"/>
      <c r="GW311" s="41"/>
      <c r="GX311" s="41"/>
      <c r="GY311" s="41"/>
      <c r="GZ311" s="41"/>
      <c r="HA311" s="41"/>
      <c r="HB311" s="41"/>
      <c r="HC311" s="41"/>
      <c r="HD311" s="41"/>
      <c r="HE311" s="41"/>
      <c r="HF311" s="41"/>
      <c r="HG311" s="41"/>
      <c r="HH311" s="41"/>
      <c r="HI311" s="41"/>
      <c r="HJ311" s="41"/>
      <c r="HK311" s="41"/>
      <c r="HL311" s="41"/>
      <c r="HM311" s="41"/>
      <c r="HN311" s="41"/>
      <c r="HO311" s="41"/>
      <c r="HP311" s="41"/>
      <c r="HQ311" s="41"/>
      <c r="HR311" s="41"/>
      <c r="HS311" s="41"/>
      <c r="HT311" s="41"/>
      <c r="HU311" s="41"/>
      <c r="HV311" s="41"/>
      <c r="HW311" s="41"/>
      <c r="HX311" s="41"/>
      <c r="HY311" s="41"/>
      <c r="HZ311" s="41"/>
      <c r="IA311" s="41"/>
      <c r="IB311" s="41"/>
      <c r="IC311" s="41"/>
      <c r="ID311" s="41"/>
      <c r="IE311" s="41"/>
      <c r="IF311" s="41"/>
      <c r="IG311" s="41"/>
      <c r="IH311" s="41"/>
      <c r="II311" s="41"/>
      <c r="IJ311" s="41"/>
      <c r="IK311" s="41"/>
      <c r="IL311" s="41"/>
      <c r="IM311" s="41"/>
      <c r="IN311" s="41"/>
      <c r="IO311" s="41"/>
      <c r="IP311" s="41"/>
      <c r="IQ311" s="41"/>
      <c r="IR311" s="41"/>
      <c r="IS311" s="41"/>
      <c r="IT311" s="41"/>
      <c r="IU311" s="41"/>
    </row>
    <row r="313" spans="68:255" x14ac:dyDescent="0.2">
      <c r="BP313" s="41"/>
      <c r="BQ313" s="41"/>
      <c r="BR313" s="41"/>
      <c r="BS313" s="41"/>
      <c r="BU313" s="41"/>
      <c r="BV313" s="41"/>
      <c r="BW313" s="41"/>
      <c r="BX313" s="41"/>
      <c r="BY313" s="41"/>
      <c r="BZ313" s="41"/>
      <c r="CA313" s="41"/>
      <c r="CB313" s="41"/>
      <c r="CC313" s="41"/>
      <c r="CD313" s="41"/>
      <c r="CE313" s="41"/>
      <c r="CF313" s="41"/>
      <c r="CG313" s="41"/>
      <c r="CH313" s="41"/>
      <c r="CI313" s="41"/>
      <c r="CJ313" s="41"/>
      <c r="CK313" s="41"/>
      <c r="CL313" s="41"/>
      <c r="CM313" s="41"/>
      <c r="CN313" s="41"/>
      <c r="CO313" s="41"/>
      <c r="CP313" s="41"/>
      <c r="CQ313" s="41"/>
      <c r="CR313" s="41"/>
      <c r="CS313" s="41"/>
      <c r="CT313" s="41"/>
      <c r="CU313" s="41"/>
      <c r="CV313" s="41"/>
      <c r="CW313" s="41"/>
      <c r="CX313" s="41"/>
      <c r="CY313" s="41"/>
      <c r="CZ313" s="41"/>
      <c r="DA313" s="41"/>
      <c r="DB313" s="41"/>
      <c r="DC313" s="41"/>
      <c r="DD313" s="41"/>
      <c r="DE313" s="41"/>
      <c r="DF313" s="41"/>
      <c r="DG313" s="41"/>
      <c r="DH313" s="41"/>
      <c r="DI313" s="41"/>
      <c r="DJ313" s="41"/>
      <c r="DK313" s="41"/>
      <c r="DL313" s="41"/>
      <c r="DM313" s="41"/>
      <c r="DN313" s="41"/>
      <c r="DO313" s="41"/>
      <c r="DP313" s="41"/>
      <c r="DQ313" s="41"/>
      <c r="DR313" s="41"/>
      <c r="DS313" s="41"/>
      <c r="DT313" s="41"/>
      <c r="DU313" s="41"/>
      <c r="DV313" s="41"/>
      <c r="DW313" s="41"/>
      <c r="DX313" s="41"/>
      <c r="DY313" s="41"/>
      <c r="DZ313" s="41"/>
      <c r="EA313" s="41"/>
      <c r="EB313" s="41"/>
      <c r="EC313" s="41"/>
      <c r="ED313" s="41"/>
      <c r="EE313" s="41"/>
      <c r="EF313" s="41"/>
      <c r="EG313" s="41"/>
      <c r="EH313" s="41"/>
      <c r="EI313" s="41"/>
      <c r="EJ313" s="41"/>
      <c r="EK313" s="41"/>
      <c r="EL313" s="41"/>
      <c r="EM313" s="41"/>
      <c r="EN313" s="41"/>
      <c r="EO313" s="41"/>
      <c r="EP313" s="41"/>
      <c r="EQ313" s="41"/>
      <c r="ER313" s="41"/>
      <c r="ES313" s="41"/>
      <c r="ET313" s="41"/>
      <c r="EU313" s="41"/>
      <c r="EV313" s="41"/>
      <c r="EW313" s="41"/>
      <c r="EX313" s="41"/>
      <c r="EY313" s="41"/>
      <c r="EZ313" s="41"/>
      <c r="FA313" s="41"/>
      <c r="FB313" s="41"/>
      <c r="FC313" s="41"/>
      <c r="FD313" s="41"/>
      <c r="FE313" s="41"/>
      <c r="FF313" s="41"/>
      <c r="FG313" s="41"/>
      <c r="FH313" s="41"/>
      <c r="FI313" s="41"/>
      <c r="FJ313" s="41"/>
      <c r="FK313" s="41"/>
      <c r="FL313" s="41"/>
      <c r="FM313" s="41"/>
      <c r="FN313" s="41"/>
      <c r="FO313" s="41"/>
      <c r="FP313" s="41"/>
      <c r="FQ313" s="41"/>
      <c r="FR313" s="41"/>
      <c r="FS313" s="41"/>
      <c r="FT313" s="41"/>
      <c r="FU313" s="41"/>
      <c r="FV313" s="41"/>
      <c r="FW313" s="41"/>
      <c r="FX313" s="41"/>
      <c r="FY313" s="41"/>
      <c r="FZ313" s="41"/>
      <c r="GA313" s="41"/>
      <c r="GB313" s="41"/>
      <c r="GC313" s="41"/>
      <c r="GD313" s="41"/>
      <c r="GE313" s="41"/>
      <c r="GF313" s="41"/>
      <c r="GG313" s="41"/>
      <c r="GH313" s="41"/>
      <c r="GI313" s="41"/>
      <c r="GJ313" s="41"/>
      <c r="GK313" s="41"/>
      <c r="GL313" s="41"/>
      <c r="GM313" s="41"/>
      <c r="GN313" s="41"/>
      <c r="GO313" s="41"/>
      <c r="GP313" s="41"/>
      <c r="GQ313" s="41"/>
      <c r="GR313" s="41"/>
      <c r="GS313" s="41"/>
      <c r="GT313" s="41"/>
      <c r="GU313" s="41"/>
      <c r="GV313" s="41"/>
      <c r="GW313" s="41"/>
      <c r="GX313" s="41"/>
      <c r="GY313" s="41"/>
      <c r="GZ313" s="41"/>
      <c r="HA313" s="41"/>
      <c r="HB313" s="41"/>
      <c r="HC313" s="41"/>
      <c r="HD313" s="41"/>
      <c r="HE313" s="41"/>
      <c r="HF313" s="41"/>
      <c r="HG313" s="41"/>
      <c r="HH313" s="41"/>
      <c r="HI313" s="41"/>
      <c r="HJ313" s="41"/>
      <c r="HK313" s="41"/>
      <c r="HL313" s="41"/>
      <c r="HM313" s="41"/>
      <c r="HN313" s="41"/>
      <c r="HO313" s="41"/>
      <c r="HP313" s="41"/>
      <c r="HQ313" s="41"/>
      <c r="HR313" s="41"/>
      <c r="HS313" s="41"/>
      <c r="HT313" s="41"/>
      <c r="HU313" s="41"/>
      <c r="HV313" s="41"/>
      <c r="HW313" s="41"/>
      <c r="HX313" s="41"/>
      <c r="HY313" s="41"/>
      <c r="HZ313" s="41"/>
      <c r="IA313" s="41"/>
      <c r="IB313" s="41"/>
      <c r="IC313" s="41"/>
      <c r="ID313" s="41"/>
      <c r="IE313" s="41"/>
      <c r="IF313" s="41"/>
      <c r="IG313" s="41"/>
      <c r="IH313" s="41"/>
      <c r="II313" s="41"/>
      <c r="IJ313" s="41"/>
      <c r="IK313" s="41"/>
      <c r="IL313" s="41"/>
      <c r="IM313" s="41"/>
      <c r="IN313" s="41"/>
      <c r="IO313" s="41"/>
      <c r="IP313" s="41"/>
      <c r="IQ313" s="41"/>
      <c r="IR313" s="41"/>
      <c r="IS313" s="41"/>
      <c r="IT313" s="41"/>
      <c r="IU313" s="41"/>
    </row>
    <row r="315" spans="68:255" x14ac:dyDescent="0.2">
      <c r="BP315" s="41"/>
      <c r="BQ315" s="41"/>
      <c r="BR315" s="41"/>
      <c r="BS315" s="41"/>
      <c r="BU315" s="41"/>
      <c r="BV315" s="41"/>
      <c r="BW315" s="41"/>
      <c r="BX315" s="41"/>
      <c r="BY315" s="41"/>
      <c r="BZ315" s="41"/>
      <c r="CA315" s="41"/>
      <c r="CB315" s="41"/>
      <c r="CC315" s="41"/>
      <c r="CD315" s="41"/>
      <c r="CE315" s="41"/>
      <c r="CF315" s="41"/>
      <c r="CG315" s="41"/>
      <c r="CH315" s="41"/>
      <c r="CI315" s="41"/>
      <c r="CJ315" s="41"/>
      <c r="CK315" s="41"/>
      <c r="CL315" s="41"/>
      <c r="CM315" s="41"/>
      <c r="CN315" s="41"/>
      <c r="CO315" s="41"/>
      <c r="CP315" s="41"/>
      <c r="CQ315" s="41"/>
      <c r="CR315" s="41"/>
      <c r="CS315" s="41"/>
      <c r="CT315" s="41"/>
      <c r="CU315" s="41"/>
      <c r="CV315" s="41"/>
      <c r="CW315" s="41"/>
      <c r="CX315" s="41"/>
      <c r="CY315" s="41"/>
      <c r="CZ315" s="41"/>
      <c r="DA315" s="41"/>
      <c r="DB315" s="41"/>
      <c r="DC315" s="41"/>
      <c r="DD315" s="41"/>
      <c r="DE315" s="41"/>
      <c r="DF315" s="41"/>
      <c r="DG315" s="41"/>
      <c r="DH315" s="41"/>
      <c r="DI315" s="41"/>
      <c r="DJ315" s="41"/>
      <c r="DK315" s="41"/>
      <c r="DL315" s="41"/>
      <c r="DM315" s="41"/>
      <c r="DN315" s="41"/>
      <c r="DO315" s="41"/>
      <c r="DP315" s="41"/>
      <c r="DQ315" s="41"/>
      <c r="DR315" s="41"/>
      <c r="DS315" s="41"/>
      <c r="DT315" s="41"/>
      <c r="DU315" s="41"/>
      <c r="DV315" s="41"/>
      <c r="DW315" s="41"/>
      <c r="DX315" s="41"/>
      <c r="DY315" s="41"/>
      <c r="DZ315" s="41"/>
      <c r="EA315" s="41"/>
      <c r="EB315" s="41"/>
      <c r="EC315" s="41"/>
      <c r="ED315" s="41"/>
      <c r="EE315" s="41"/>
      <c r="EF315" s="41"/>
      <c r="EG315" s="41"/>
      <c r="EH315" s="41"/>
      <c r="EI315" s="41"/>
      <c r="EJ315" s="41"/>
      <c r="EK315" s="41"/>
      <c r="EL315" s="41"/>
      <c r="EM315" s="41"/>
      <c r="EN315" s="41"/>
      <c r="EO315" s="41"/>
      <c r="EP315" s="41"/>
      <c r="EQ315" s="41"/>
      <c r="ER315" s="41"/>
      <c r="ES315" s="41"/>
      <c r="ET315" s="41"/>
      <c r="EU315" s="41"/>
      <c r="EV315" s="41"/>
      <c r="EW315" s="41"/>
      <c r="EX315" s="41"/>
      <c r="EY315" s="41"/>
      <c r="EZ315" s="41"/>
      <c r="FA315" s="41"/>
      <c r="FB315" s="41"/>
      <c r="FC315" s="41"/>
      <c r="FD315" s="41"/>
      <c r="FE315" s="41"/>
      <c r="FF315" s="41"/>
      <c r="FG315" s="41"/>
      <c r="FH315" s="41"/>
      <c r="FI315" s="41"/>
      <c r="FJ315" s="41"/>
      <c r="FK315" s="41"/>
      <c r="FL315" s="41"/>
      <c r="FM315" s="41"/>
      <c r="FN315" s="41"/>
      <c r="FO315" s="41"/>
      <c r="FP315" s="41"/>
      <c r="FQ315" s="41"/>
      <c r="FR315" s="41"/>
      <c r="FS315" s="41"/>
      <c r="FT315" s="41"/>
      <c r="FU315" s="41"/>
      <c r="FV315" s="41"/>
      <c r="FW315" s="41"/>
      <c r="FX315" s="41"/>
      <c r="FY315" s="41"/>
      <c r="FZ315" s="41"/>
      <c r="GA315" s="41"/>
      <c r="GB315" s="41"/>
      <c r="GC315" s="41"/>
      <c r="GD315" s="41"/>
      <c r="GE315" s="41"/>
      <c r="GF315" s="41"/>
      <c r="GG315" s="41"/>
      <c r="GH315" s="41"/>
      <c r="GI315" s="41"/>
      <c r="GJ315" s="41"/>
      <c r="GK315" s="41"/>
      <c r="GL315" s="41"/>
      <c r="GM315" s="41"/>
      <c r="GN315" s="41"/>
      <c r="GO315" s="41"/>
      <c r="GP315" s="41"/>
      <c r="GQ315" s="41"/>
      <c r="GR315" s="41"/>
      <c r="GS315" s="41"/>
      <c r="GT315" s="41"/>
      <c r="GU315" s="41"/>
      <c r="GV315" s="41"/>
      <c r="GW315" s="41"/>
      <c r="GX315" s="41"/>
      <c r="GY315" s="41"/>
      <c r="GZ315" s="41"/>
      <c r="HA315" s="41"/>
      <c r="HB315" s="41"/>
      <c r="HC315" s="41"/>
      <c r="HD315" s="41"/>
      <c r="HE315" s="41"/>
      <c r="HF315" s="41"/>
      <c r="HG315" s="41"/>
      <c r="HH315" s="41"/>
      <c r="HI315" s="41"/>
      <c r="HJ315" s="41"/>
      <c r="HK315" s="41"/>
      <c r="HL315" s="41"/>
      <c r="HM315" s="41"/>
      <c r="HN315" s="41"/>
      <c r="HO315" s="41"/>
      <c r="HP315" s="41"/>
      <c r="HQ315" s="41"/>
      <c r="HR315" s="41"/>
      <c r="HS315" s="41"/>
      <c r="HT315" s="41"/>
      <c r="HU315" s="41"/>
      <c r="HV315" s="41"/>
      <c r="HW315" s="41"/>
      <c r="HX315" s="41"/>
      <c r="HY315" s="41"/>
      <c r="HZ315" s="41"/>
      <c r="IA315" s="41"/>
      <c r="IB315" s="41"/>
      <c r="IC315" s="41"/>
      <c r="ID315" s="41"/>
      <c r="IE315" s="41"/>
      <c r="IF315" s="41"/>
      <c r="IG315" s="41"/>
      <c r="IH315" s="41"/>
      <c r="II315" s="41"/>
      <c r="IJ315" s="41"/>
      <c r="IK315" s="41"/>
      <c r="IL315" s="41"/>
      <c r="IM315" s="41"/>
      <c r="IN315" s="41"/>
      <c r="IO315" s="41"/>
      <c r="IP315" s="41"/>
      <c r="IQ315" s="41"/>
      <c r="IR315" s="41"/>
      <c r="IS315" s="41"/>
      <c r="IT315" s="41"/>
      <c r="IU315" s="41"/>
    </row>
    <row r="317" spans="68:255" x14ac:dyDescent="0.2">
      <c r="BP317" s="41"/>
      <c r="BQ317" s="41"/>
      <c r="BR317" s="41"/>
      <c r="BS317" s="41"/>
      <c r="BU317" s="41"/>
      <c r="BV317" s="41"/>
      <c r="BW317" s="41"/>
      <c r="BX317" s="41"/>
      <c r="BY317" s="41"/>
      <c r="BZ317" s="41"/>
      <c r="CA317" s="41"/>
      <c r="CB317" s="41"/>
      <c r="CC317" s="41"/>
      <c r="CD317" s="41"/>
      <c r="CE317" s="41"/>
      <c r="CF317" s="41"/>
      <c r="CG317" s="41"/>
      <c r="CH317" s="41"/>
      <c r="CI317" s="41"/>
      <c r="CJ317" s="41"/>
      <c r="CK317" s="41"/>
      <c r="CL317" s="41"/>
      <c r="CM317" s="41"/>
      <c r="CN317" s="41"/>
      <c r="CO317" s="41"/>
      <c r="CP317" s="41"/>
      <c r="CQ317" s="41"/>
      <c r="CR317" s="41"/>
      <c r="CS317" s="41"/>
      <c r="CT317" s="41"/>
      <c r="CU317" s="41"/>
      <c r="CV317" s="41"/>
      <c r="CW317" s="41"/>
      <c r="CX317" s="41"/>
      <c r="CY317" s="41"/>
      <c r="CZ317" s="41"/>
      <c r="DA317" s="41"/>
      <c r="DB317" s="41"/>
      <c r="DC317" s="41"/>
      <c r="DD317" s="41"/>
      <c r="DE317" s="41"/>
      <c r="DF317" s="41"/>
      <c r="DG317" s="41"/>
      <c r="DH317" s="41"/>
      <c r="DI317" s="41"/>
      <c r="DJ317" s="41"/>
      <c r="DK317" s="41"/>
      <c r="DL317" s="41"/>
      <c r="DM317" s="41"/>
      <c r="DN317" s="41"/>
      <c r="DO317" s="41"/>
      <c r="DP317" s="41"/>
      <c r="DQ317" s="41"/>
      <c r="DR317" s="41"/>
      <c r="DS317" s="41"/>
      <c r="DT317" s="41"/>
      <c r="DU317" s="41"/>
      <c r="DV317" s="41"/>
      <c r="DW317" s="41"/>
      <c r="DX317" s="41"/>
      <c r="DY317" s="41"/>
      <c r="DZ317" s="41"/>
      <c r="EA317" s="41"/>
      <c r="EB317" s="41"/>
      <c r="EC317" s="41"/>
      <c r="ED317" s="41"/>
      <c r="EE317" s="41"/>
      <c r="EF317" s="41"/>
      <c r="EG317" s="41"/>
      <c r="EH317" s="41"/>
      <c r="EI317" s="41"/>
      <c r="EJ317" s="41"/>
      <c r="EK317" s="41"/>
      <c r="EL317" s="41"/>
      <c r="EM317" s="41"/>
      <c r="EN317" s="41"/>
      <c r="EO317" s="41"/>
      <c r="EP317" s="41"/>
      <c r="EQ317" s="41"/>
      <c r="ER317" s="41"/>
      <c r="ES317" s="41"/>
      <c r="ET317" s="41"/>
      <c r="EU317" s="41"/>
      <c r="EV317" s="41"/>
      <c r="EW317" s="41"/>
      <c r="EX317" s="41"/>
      <c r="EY317" s="41"/>
      <c r="EZ317" s="41"/>
      <c r="FA317" s="41"/>
      <c r="FB317" s="41"/>
      <c r="FC317" s="41"/>
      <c r="FD317" s="41"/>
      <c r="FE317" s="41"/>
      <c r="FF317" s="41"/>
      <c r="FG317" s="41"/>
      <c r="FH317" s="41"/>
      <c r="FI317" s="41"/>
      <c r="FJ317" s="41"/>
      <c r="FK317" s="41"/>
      <c r="FL317" s="41"/>
      <c r="FM317" s="41"/>
      <c r="FN317" s="41"/>
      <c r="FO317" s="41"/>
      <c r="FP317" s="41"/>
      <c r="FQ317" s="41"/>
      <c r="FR317" s="41"/>
      <c r="FS317" s="41"/>
      <c r="FT317" s="41"/>
      <c r="FU317" s="41"/>
      <c r="FV317" s="41"/>
      <c r="FW317" s="41"/>
      <c r="FX317" s="41"/>
      <c r="FY317" s="41"/>
      <c r="FZ317" s="41"/>
      <c r="GA317" s="41"/>
      <c r="GB317" s="41"/>
      <c r="GC317" s="41"/>
      <c r="GD317" s="41"/>
      <c r="GE317" s="41"/>
      <c r="GF317" s="41"/>
      <c r="GG317" s="41"/>
      <c r="GH317" s="41"/>
      <c r="GI317" s="41"/>
      <c r="GJ317" s="41"/>
      <c r="GK317" s="41"/>
      <c r="GL317" s="41"/>
      <c r="GM317" s="41"/>
      <c r="GN317" s="41"/>
      <c r="GO317" s="41"/>
      <c r="GP317" s="41"/>
      <c r="GQ317" s="41"/>
      <c r="GR317" s="41"/>
      <c r="GS317" s="41"/>
      <c r="GT317" s="41"/>
      <c r="GU317" s="41"/>
      <c r="GV317" s="41"/>
      <c r="GW317" s="41"/>
      <c r="GX317" s="41"/>
      <c r="GY317" s="41"/>
      <c r="GZ317" s="41"/>
      <c r="HA317" s="41"/>
      <c r="HB317" s="41"/>
      <c r="HC317" s="41"/>
      <c r="HD317" s="41"/>
      <c r="HE317" s="41"/>
      <c r="HF317" s="41"/>
      <c r="HG317" s="41"/>
      <c r="HH317" s="41"/>
      <c r="HI317" s="41"/>
      <c r="HJ317" s="41"/>
      <c r="HK317" s="41"/>
      <c r="HL317" s="41"/>
      <c r="HM317" s="41"/>
      <c r="HN317" s="41"/>
      <c r="HO317" s="41"/>
      <c r="HP317" s="41"/>
      <c r="HQ317" s="41"/>
      <c r="HR317" s="41"/>
      <c r="HS317" s="41"/>
      <c r="HT317" s="41"/>
      <c r="HU317" s="41"/>
      <c r="HV317" s="41"/>
      <c r="HW317" s="41"/>
      <c r="HX317" s="41"/>
      <c r="HY317" s="41"/>
      <c r="HZ317" s="41"/>
      <c r="IA317" s="41"/>
      <c r="IB317" s="41"/>
      <c r="IC317" s="41"/>
      <c r="ID317" s="41"/>
      <c r="IE317" s="41"/>
      <c r="IF317" s="41"/>
      <c r="IG317" s="41"/>
      <c r="IH317" s="41"/>
      <c r="II317" s="41"/>
      <c r="IJ317" s="41"/>
      <c r="IK317" s="41"/>
      <c r="IL317" s="41"/>
      <c r="IM317" s="41"/>
      <c r="IN317" s="41"/>
      <c r="IO317" s="41"/>
      <c r="IP317" s="41"/>
      <c r="IQ317" s="41"/>
      <c r="IR317" s="41"/>
      <c r="IS317" s="41"/>
      <c r="IT317" s="41"/>
      <c r="IU317" s="41"/>
    </row>
    <row r="319" spans="68:255" x14ac:dyDescent="0.2">
      <c r="BP319" s="41"/>
      <c r="BQ319" s="41"/>
      <c r="BR319" s="41"/>
      <c r="BS319" s="41"/>
      <c r="BU319" s="41"/>
      <c r="BV319" s="41"/>
      <c r="BW319" s="41"/>
      <c r="BX319" s="41"/>
      <c r="BY319" s="41"/>
      <c r="BZ319" s="41"/>
      <c r="CA319" s="41"/>
      <c r="CB319" s="41"/>
      <c r="CC319" s="41"/>
      <c r="CD319" s="41"/>
      <c r="CE319" s="41"/>
      <c r="CF319" s="41"/>
      <c r="CG319" s="41"/>
      <c r="CH319" s="41"/>
      <c r="CI319" s="41"/>
      <c r="CJ319" s="41"/>
      <c r="CK319" s="41"/>
      <c r="CL319" s="41"/>
      <c r="CM319" s="41"/>
      <c r="CN319" s="41"/>
      <c r="CO319" s="41"/>
      <c r="CP319" s="41"/>
      <c r="CQ319" s="41"/>
      <c r="CR319" s="41"/>
      <c r="CS319" s="41"/>
      <c r="CT319" s="41"/>
      <c r="CU319" s="41"/>
      <c r="CV319" s="41"/>
      <c r="CW319" s="41"/>
      <c r="CX319" s="41"/>
      <c r="CY319" s="41"/>
      <c r="CZ319" s="41"/>
      <c r="DA319" s="41"/>
      <c r="DB319" s="41"/>
      <c r="DC319" s="41"/>
      <c r="DD319" s="41"/>
      <c r="DE319" s="41"/>
      <c r="DF319" s="41"/>
      <c r="DG319" s="41"/>
      <c r="DH319" s="41"/>
      <c r="DI319" s="41"/>
      <c r="DJ319" s="41"/>
      <c r="DK319" s="41"/>
      <c r="DL319" s="41"/>
      <c r="DM319" s="41"/>
      <c r="DN319" s="41"/>
      <c r="DO319" s="41"/>
      <c r="DP319" s="41"/>
      <c r="DQ319" s="41"/>
      <c r="DR319" s="41"/>
      <c r="DS319" s="41"/>
      <c r="DT319" s="41"/>
      <c r="DU319" s="41"/>
      <c r="DV319" s="41"/>
      <c r="DW319" s="41"/>
      <c r="DX319" s="41"/>
      <c r="DY319" s="41"/>
      <c r="DZ319" s="41"/>
      <c r="EA319" s="41"/>
      <c r="EB319" s="41"/>
      <c r="EC319" s="41"/>
      <c r="ED319" s="41"/>
      <c r="EE319" s="41"/>
      <c r="EF319" s="41"/>
      <c r="EG319" s="41"/>
      <c r="EH319" s="41"/>
      <c r="EI319" s="41"/>
      <c r="EJ319" s="41"/>
      <c r="EK319" s="41"/>
      <c r="EL319" s="41"/>
      <c r="EM319" s="41"/>
      <c r="EN319" s="41"/>
      <c r="EO319" s="41"/>
      <c r="EP319" s="41"/>
      <c r="EQ319" s="41"/>
      <c r="ER319" s="41"/>
      <c r="ES319" s="41"/>
      <c r="ET319" s="41"/>
      <c r="EU319" s="41"/>
      <c r="EV319" s="41"/>
      <c r="EW319" s="41"/>
      <c r="EX319" s="41"/>
      <c r="EY319" s="41"/>
      <c r="EZ319" s="41"/>
      <c r="FA319" s="41"/>
      <c r="FB319" s="41"/>
      <c r="FC319" s="41"/>
      <c r="FD319" s="41"/>
      <c r="FE319" s="41"/>
      <c r="FF319" s="41"/>
      <c r="FG319" s="41"/>
      <c r="FH319" s="41"/>
      <c r="FI319" s="41"/>
      <c r="FJ319" s="41"/>
      <c r="FK319" s="41"/>
      <c r="FL319" s="41"/>
      <c r="FM319" s="41"/>
      <c r="FN319" s="41"/>
      <c r="FO319" s="41"/>
      <c r="FP319" s="41"/>
      <c r="FQ319" s="41"/>
      <c r="FR319" s="41"/>
      <c r="FS319" s="41"/>
      <c r="FT319" s="41"/>
      <c r="FU319" s="41"/>
      <c r="FV319" s="41"/>
      <c r="FW319" s="41"/>
      <c r="FX319" s="41"/>
      <c r="FY319" s="41"/>
      <c r="FZ319" s="41"/>
      <c r="GA319" s="41"/>
      <c r="GB319" s="41"/>
      <c r="GC319" s="41"/>
      <c r="GD319" s="41"/>
      <c r="GE319" s="41"/>
      <c r="GF319" s="41"/>
      <c r="GG319" s="41"/>
      <c r="GH319" s="41"/>
      <c r="GI319" s="41"/>
      <c r="GJ319" s="41"/>
      <c r="GK319" s="41"/>
      <c r="GL319" s="41"/>
      <c r="GM319" s="41"/>
      <c r="GN319" s="41"/>
      <c r="GO319" s="41"/>
      <c r="GP319" s="41"/>
      <c r="GQ319" s="41"/>
      <c r="GR319" s="41"/>
      <c r="GS319" s="41"/>
      <c r="GT319" s="41"/>
      <c r="GU319" s="41"/>
      <c r="GV319" s="41"/>
      <c r="GW319" s="41"/>
      <c r="GX319" s="41"/>
      <c r="GY319" s="41"/>
      <c r="GZ319" s="41"/>
      <c r="HA319" s="41"/>
      <c r="HB319" s="41"/>
      <c r="HC319" s="41"/>
      <c r="HD319" s="41"/>
      <c r="HE319" s="41"/>
      <c r="HF319" s="41"/>
      <c r="HG319" s="41"/>
      <c r="HH319" s="41"/>
      <c r="HI319" s="41"/>
      <c r="HJ319" s="41"/>
      <c r="HK319" s="41"/>
      <c r="HL319" s="41"/>
      <c r="HM319" s="41"/>
      <c r="HN319" s="41"/>
      <c r="HO319" s="41"/>
      <c r="HP319" s="41"/>
      <c r="HQ319" s="41"/>
      <c r="HR319" s="41"/>
      <c r="HS319" s="41"/>
      <c r="HT319" s="41"/>
      <c r="HU319" s="41"/>
      <c r="HV319" s="41"/>
      <c r="HW319" s="41"/>
      <c r="HX319" s="41"/>
      <c r="HY319" s="41"/>
      <c r="HZ319" s="41"/>
      <c r="IA319" s="41"/>
      <c r="IB319" s="41"/>
      <c r="IC319" s="41"/>
      <c r="ID319" s="41"/>
      <c r="IE319" s="41"/>
      <c r="IF319" s="41"/>
      <c r="IG319" s="41"/>
      <c r="IH319" s="41"/>
      <c r="II319" s="41"/>
      <c r="IJ319" s="41"/>
      <c r="IK319" s="41"/>
      <c r="IL319" s="41"/>
      <c r="IM319" s="41"/>
      <c r="IN319" s="41"/>
      <c r="IO319" s="41"/>
      <c r="IP319" s="41"/>
      <c r="IQ319" s="41"/>
      <c r="IR319" s="41"/>
      <c r="IS319" s="41"/>
      <c r="IT319" s="41"/>
      <c r="IU319" s="41"/>
    </row>
    <row r="321" spans="68:255" x14ac:dyDescent="0.2">
      <c r="BP321" s="41"/>
      <c r="BQ321" s="41"/>
      <c r="BR321" s="41"/>
      <c r="BS321" s="41"/>
      <c r="BU321" s="41"/>
      <c r="BV321" s="41"/>
      <c r="BW321" s="41"/>
      <c r="BX321" s="41"/>
      <c r="BY321" s="41"/>
      <c r="BZ321" s="41"/>
      <c r="CA321" s="41"/>
      <c r="CB321" s="41"/>
      <c r="CC321" s="41"/>
      <c r="CD321" s="41"/>
      <c r="CE321" s="41"/>
      <c r="CF321" s="41"/>
      <c r="CG321" s="41"/>
      <c r="CH321" s="41"/>
      <c r="CI321" s="41"/>
      <c r="CJ321" s="41"/>
      <c r="CK321" s="41"/>
      <c r="CL321" s="41"/>
      <c r="CM321" s="41"/>
      <c r="CN321" s="41"/>
      <c r="CO321" s="41"/>
      <c r="CP321" s="41"/>
      <c r="CQ321" s="41"/>
      <c r="CR321" s="41"/>
      <c r="CS321" s="41"/>
      <c r="CT321" s="41"/>
      <c r="CU321" s="41"/>
      <c r="CV321" s="41"/>
      <c r="CW321" s="41"/>
      <c r="CX321" s="41"/>
      <c r="CY321" s="41"/>
      <c r="CZ321" s="41"/>
      <c r="DA321" s="41"/>
      <c r="DB321" s="41"/>
      <c r="DC321" s="41"/>
      <c r="DD321" s="41"/>
      <c r="DE321" s="41"/>
      <c r="DF321" s="41"/>
      <c r="DG321" s="41"/>
      <c r="DH321" s="41"/>
      <c r="DI321" s="41"/>
      <c r="DJ321" s="41"/>
      <c r="DK321" s="41"/>
      <c r="DL321" s="41"/>
      <c r="DM321" s="41"/>
      <c r="DN321" s="41"/>
      <c r="DO321" s="41"/>
      <c r="DP321" s="41"/>
      <c r="DQ321" s="41"/>
      <c r="DR321" s="41"/>
      <c r="DS321" s="41"/>
      <c r="DT321" s="41"/>
      <c r="DU321" s="41"/>
      <c r="DV321" s="41"/>
      <c r="DW321" s="41"/>
      <c r="DX321" s="41"/>
      <c r="DY321" s="41"/>
      <c r="DZ321" s="41"/>
      <c r="EA321" s="41"/>
      <c r="EB321" s="41"/>
      <c r="EC321" s="41"/>
      <c r="ED321" s="41"/>
      <c r="EE321" s="41"/>
      <c r="EF321" s="41"/>
      <c r="EG321" s="41"/>
      <c r="EH321" s="41"/>
      <c r="EI321" s="41"/>
      <c r="EJ321" s="41"/>
      <c r="EK321" s="41"/>
      <c r="EL321" s="41"/>
      <c r="EM321" s="41"/>
      <c r="EN321" s="41"/>
      <c r="EO321" s="41"/>
      <c r="EP321" s="41"/>
      <c r="EQ321" s="41"/>
      <c r="ER321" s="41"/>
      <c r="ES321" s="41"/>
      <c r="ET321" s="41"/>
      <c r="EU321" s="41"/>
      <c r="EV321" s="41"/>
      <c r="EW321" s="41"/>
      <c r="EX321" s="41"/>
      <c r="EY321" s="41"/>
      <c r="EZ321" s="41"/>
      <c r="FA321" s="41"/>
      <c r="FB321" s="41"/>
      <c r="FC321" s="41"/>
      <c r="FD321" s="41"/>
      <c r="FE321" s="41"/>
      <c r="FF321" s="41"/>
      <c r="FG321" s="41"/>
      <c r="FH321" s="41"/>
      <c r="FI321" s="41"/>
      <c r="FJ321" s="41"/>
      <c r="FK321" s="41"/>
      <c r="FL321" s="41"/>
      <c r="FM321" s="41"/>
      <c r="FN321" s="41"/>
      <c r="FO321" s="41"/>
      <c r="FP321" s="41"/>
      <c r="FQ321" s="41"/>
      <c r="FR321" s="41"/>
      <c r="FS321" s="41"/>
      <c r="FT321" s="41"/>
      <c r="FU321" s="41"/>
      <c r="FV321" s="41"/>
      <c r="FW321" s="41"/>
      <c r="FX321" s="41"/>
      <c r="FY321" s="41"/>
      <c r="FZ321" s="41"/>
      <c r="GA321" s="41"/>
      <c r="GB321" s="41"/>
      <c r="GC321" s="41"/>
      <c r="GD321" s="41"/>
      <c r="GE321" s="41"/>
      <c r="GF321" s="41"/>
      <c r="GG321" s="41"/>
      <c r="GH321" s="41"/>
      <c r="GI321" s="41"/>
      <c r="GJ321" s="41"/>
      <c r="GK321" s="41"/>
      <c r="GL321" s="41"/>
      <c r="GM321" s="41"/>
      <c r="GN321" s="41"/>
      <c r="GO321" s="41"/>
      <c r="GP321" s="41"/>
      <c r="GQ321" s="41"/>
      <c r="GR321" s="41"/>
      <c r="GS321" s="41"/>
      <c r="GT321" s="41"/>
      <c r="GU321" s="41"/>
      <c r="GV321" s="41"/>
      <c r="GW321" s="41"/>
      <c r="GX321" s="41"/>
      <c r="GY321" s="41"/>
      <c r="GZ321" s="41"/>
      <c r="HA321" s="41"/>
      <c r="HB321" s="41"/>
      <c r="HC321" s="41"/>
      <c r="HD321" s="41"/>
      <c r="HE321" s="41"/>
      <c r="HF321" s="41"/>
      <c r="HG321" s="41"/>
      <c r="HH321" s="41"/>
      <c r="HI321" s="41"/>
      <c r="HJ321" s="41"/>
      <c r="HK321" s="41"/>
      <c r="HL321" s="41"/>
      <c r="HM321" s="41"/>
      <c r="HN321" s="41"/>
      <c r="HO321" s="41"/>
      <c r="HP321" s="41"/>
      <c r="HQ321" s="41"/>
      <c r="HR321" s="41"/>
      <c r="HS321" s="41"/>
      <c r="HT321" s="41"/>
      <c r="HU321" s="41"/>
      <c r="HV321" s="41"/>
      <c r="HW321" s="41"/>
      <c r="HX321" s="41"/>
      <c r="HY321" s="41"/>
      <c r="HZ321" s="41"/>
      <c r="IA321" s="41"/>
      <c r="IB321" s="41"/>
      <c r="IC321" s="41"/>
      <c r="ID321" s="41"/>
      <c r="IE321" s="41"/>
      <c r="IF321" s="41"/>
      <c r="IG321" s="41"/>
      <c r="IH321" s="41"/>
      <c r="II321" s="41"/>
      <c r="IJ321" s="41"/>
      <c r="IK321" s="41"/>
      <c r="IL321" s="41"/>
      <c r="IM321" s="41"/>
      <c r="IN321" s="41"/>
      <c r="IO321" s="41"/>
      <c r="IP321" s="41"/>
      <c r="IQ321" s="41"/>
      <c r="IR321" s="41"/>
      <c r="IS321" s="41"/>
      <c r="IT321" s="41"/>
      <c r="IU321" s="41"/>
    </row>
    <row r="323" spans="68:255" x14ac:dyDescent="0.2">
      <c r="BP323" s="41"/>
      <c r="BQ323" s="41"/>
      <c r="BR323" s="41"/>
      <c r="BS323" s="41"/>
      <c r="BU323" s="41"/>
      <c r="BV323" s="41"/>
      <c r="BW323" s="41"/>
      <c r="BX323" s="41"/>
      <c r="BY323" s="41"/>
      <c r="BZ323" s="41"/>
      <c r="CA323" s="41"/>
      <c r="CB323" s="41"/>
      <c r="CC323" s="41"/>
      <c r="CD323" s="41"/>
      <c r="CE323" s="41"/>
      <c r="CF323" s="41"/>
      <c r="CG323" s="41"/>
      <c r="CH323" s="41"/>
      <c r="CI323" s="41"/>
      <c r="CJ323" s="41"/>
      <c r="CK323" s="41"/>
      <c r="CL323" s="41"/>
      <c r="CM323" s="41"/>
      <c r="CN323" s="41"/>
      <c r="CO323" s="41"/>
      <c r="CP323" s="41"/>
      <c r="CQ323" s="41"/>
      <c r="CR323" s="41"/>
      <c r="CS323" s="41"/>
      <c r="CT323" s="41"/>
      <c r="CU323" s="41"/>
      <c r="CV323" s="41"/>
      <c r="CW323" s="41"/>
      <c r="CX323" s="41"/>
      <c r="CY323" s="41"/>
      <c r="CZ323" s="41"/>
      <c r="DA323" s="41"/>
      <c r="DB323" s="41"/>
      <c r="DC323" s="41"/>
      <c r="DD323" s="41"/>
      <c r="DE323" s="41"/>
      <c r="DF323" s="41"/>
      <c r="DG323" s="41"/>
      <c r="DH323" s="41"/>
      <c r="DI323" s="41"/>
      <c r="DJ323" s="41"/>
      <c r="DK323" s="41"/>
      <c r="DL323" s="41"/>
      <c r="DM323" s="41"/>
      <c r="DN323" s="41"/>
      <c r="DO323" s="41"/>
      <c r="DP323" s="41"/>
      <c r="DQ323" s="41"/>
      <c r="DR323" s="41"/>
      <c r="DS323" s="41"/>
      <c r="DT323" s="41"/>
      <c r="DU323" s="41"/>
      <c r="DV323" s="41"/>
      <c r="DW323" s="41"/>
      <c r="DX323" s="41"/>
      <c r="DY323" s="41"/>
      <c r="DZ323" s="41"/>
      <c r="EA323" s="41"/>
      <c r="EB323" s="41"/>
      <c r="EC323" s="41"/>
      <c r="ED323" s="41"/>
      <c r="EE323" s="41"/>
      <c r="EF323" s="41"/>
      <c r="EG323" s="41"/>
      <c r="EH323" s="41"/>
      <c r="EI323" s="41"/>
      <c r="EJ323" s="41"/>
      <c r="EK323" s="41"/>
      <c r="EL323" s="41"/>
      <c r="EM323" s="41"/>
      <c r="EN323" s="41"/>
      <c r="EO323" s="41"/>
      <c r="EP323" s="41"/>
      <c r="EQ323" s="41"/>
      <c r="ER323" s="41"/>
      <c r="ES323" s="41"/>
      <c r="ET323" s="41"/>
      <c r="EU323" s="41"/>
      <c r="EV323" s="41"/>
      <c r="EW323" s="41"/>
      <c r="EX323" s="41"/>
      <c r="EY323" s="41"/>
      <c r="EZ323" s="41"/>
      <c r="FA323" s="41"/>
      <c r="FB323" s="41"/>
      <c r="FC323" s="41"/>
      <c r="FD323" s="41"/>
      <c r="FE323" s="41"/>
      <c r="FF323" s="41"/>
      <c r="FG323" s="41"/>
      <c r="FH323" s="41"/>
      <c r="FI323" s="41"/>
      <c r="FJ323" s="41"/>
      <c r="FK323" s="41"/>
      <c r="FL323" s="41"/>
      <c r="FM323" s="41"/>
      <c r="FN323" s="41"/>
      <c r="FO323" s="41"/>
      <c r="FP323" s="41"/>
      <c r="FQ323" s="41"/>
      <c r="FR323" s="41"/>
      <c r="FS323" s="41"/>
      <c r="FT323" s="41"/>
      <c r="FU323" s="41"/>
      <c r="FV323" s="41"/>
      <c r="FW323" s="41"/>
      <c r="FX323" s="41"/>
      <c r="FY323" s="41"/>
      <c r="FZ323" s="41"/>
      <c r="GA323" s="41"/>
      <c r="GB323" s="41"/>
      <c r="GC323" s="41"/>
      <c r="GD323" s="41"/>
      <c r="GE323" s="41"/>
      <c r="GF323" s="41"/>
      <c r="GG323" s="41"/>
      <c r="GH323" s="41"/>
      <c r="GI323" s="41"/>
      <c r="GJ323" s="41"/>
      <c r="GK323" s="41"/>
      <c r="GL323" s="41"/>
      <c r="GM323" s="41"/>
      <c r="GN323" s="41"/>
      <c r="GO323" s="41"/>
      <c r="GP323" s="41"/>
      <c r="GQ323" s="41"/>
      <c r="GR323" s="41"/>
      <c r="GS323" s="41"/>
      <c r="GT323" s="41"/>
      <c r="GU323" s="41"/>
      <c r="GV323" s="41"/>
      <c r="GW323" s="41"/>
      <c r="GX323" s="41"/>
      <c r="GY323" s="41"/>
      <c r="GZ323" s="41"/>
      <c r="HA323" s="41"/>
      <c r="HB323" s="41"/>
      <c r="HC323" s="41"/>
      <c r="HD323" s="41"/>
      <c r="HE323" s="41"/>
      <c r="HF323" s="41"/>
      <c r="HG323" s="41"/>
      <c r="HH323" s="41"/>
      <c r="HI323" s="41"/>
      <c r="HJ323" s="41"/>
      <c r="HK323" s="41"/>
      <c r="HL323" s="41"/>
      <c r="HM323" s="41"/>
      <c r="HN323" s="41"/>
      <c r="HO323" s="41"/>
      <c r="HP323" s="41"/>
      <c r="HQ323" s="41"/>
      <c r="HR323" s="41"/>
      <c r="HS323" s="41"/>
      <c r="HT323" s="41"/>
      <c r="HU323" s="41"/>
      <c r="HV323" s="41"/>
      <c r="HW323" s="41"/>
      <c r="HX323" s="41"/>
      <c r="HY323" s="41"/>
      <c r="HZ323" s="41"/>
      <c r="IA323" s="41"/>
      <c r="IB323" s="41"/>
      <c r="IC323" s="41"/>
      <c r="ID323" s="41"/>
      <c r="IE323" s="41"/>
      <c r="IF323" s="41"/>
      <c r="IG323" s="41"/>
      <c r="IH323" s="41"/>
      <c r="II323" s="41"/>
      <c r="IJ323" s="41"/>
      <c r="IK323" s="41"/>
      <c r="IL323" s="41"/>
      <c r="IM323" s="41"/>
      <c r="IN323" s="41"/>
      <c r="IO323" s="41"/>
      <c r="IP323" s="41"/>
      <c r="IQ323" s="41"/>
      <c r="IR323" s="41"/>
      <c r="IS323" s="41"/>
      <c r="IT323" s="41"/>
      <c r="IU323" s="41"/>
    </row>
    <row r="326" spans="68:255" x14ac:dyDescent="0.2">
      <c r="BP326" s="41"/>
      <c r="BQ326" s="41"/>
      <c r="BR326" s="41"/>
      <c r="BS326" s="41"/>
      <c r="BU326" s="41"/>
      <c r="BV326" s="41"/>
      <c r="BW326" s="41"/>
      <c r="BX326" s="41"/>
      <c r="BY326" s="41"/>
      <c r="BZ326" s="41"/>
      <c r="CA326" s="41"/>
      <c r="CB326" s="41"/>
      <c r="CC326" s="41"/>
      <c r="CD326" s="41"/>
      <c r="CE326" s="41"/>
      <c r="CF326" s="41"/>
      <c r="CG326" s="41"/>
      <c r="CH326" s="41"/>
      <c r="CI326" s="41"/>
      <c r="CJ326" s="41"/>
      <c r="CK326" s="41"/>
      <c r="CL326" s="41"/>
      <c r="CM326" s="41"/>
      <c r="CN326" s="41"/>
      <c r="CO326" s="41"/>
      <c r="CP326" s="41"/>
      <c r="CQ326" s="41"/>
      <c r="CR326" s="41"/>
      <c r="CS326" s="41"/>
      <c r="CT326" s="41"/>
      <c r="CU326" s="41"/>
      <c r="CV326" s="41"/>
      <c r="CW326" s="41"/>
      <c r="CX326" s="41"/>
      <c r="CY326" s="41"/>
      <c r="CZ326" s="41"/>
      <c r="DA326" s="41"/>
      <c r="DB326" s="41"/>
      <c r="DC326" s="41"/>
      <c r="DD326" s="41"/>
      <c r="DE326" s="41"/>
      <c r="DF326" s="41"/>
      <c r="DG326" s="41"/>
      <c r="DH326" s="41"/>
      <c r="DI326" s="41"/>
      <c r="DJ326" s="41"/>
      <c r="DK326" s="41"/>
      <c r="DL326" s="41"/>
      <c r="DM326" s="41"/>
      <c r="DN326" s="41"/>
      <c r="DO326" s="41"/>
      <c r="DP326" s="41"/>
      <c r="DQ326" s="41"/>
      <c r="DR326" s="41"/>
      <c r="DS326" s="41"/>
      <c r="DT326" s="41"/>
      <c r="DU326" s="41"/>
      <c r="DV326" s="41"/>
      <c r="DW326" s="41"/>
      <c r="DX326" s="41"/>
      <c r="DY326" s="41"/>
      <c r="DZ326" s="41"/>
      <c r="EA326" s="41"/>
      <c r="EB326" s="41"/>
      <c r="EC326" s="41"/>
      <c r="ED326" s="41"/>
      <c r="EE326" s="41"/>
      <c r="EF326" s="41"/>
      <c r="EG326" s="41"/>
      <c r="EH326" s="41"/>
      <c r="EI326" s="41"/>
      <c r="EJ326" s="41"/>
      <c r="EK326" s="41"/>
      <c r="EL326" s="41"/>
      <c r="EM326" s="41"/>
      <c r="EN326" s="41"/>
      <c r="EO326" s="41"/>
      <c r="EP326" s="41"/>
      <c r="EQ326" s="41"/>
      <c r="ER326" s="41"/>
      <c r="ES326" s="41"/>
      <c r="ET326" s="41"/>
      <c r="EU326" s="41"/>
      <c r="EV326" s="41"/>
      <c r="EW326" s="41"/>
      <c r="EX326" s="41"/>
      <c r="EY326" s="41"/>
      <c r="EZ326" s="41"/>
      <c r="FA326" s="41"/>
      <c r="FB326" s="41"/>
      <c r="FC326" s="41"/>
      <c r="FD326" s="41"/>
      <c r="FE326" s="41"/>
      <c r="FF326" s="41"/>
      <c r="FG326" s="41"/>
      <c r="FH326" s="41"/>
      <c r="FI326" s="41"/>
      <c r="FJ326" s="41"/>
      <c r="FK326" s="41"/>
      <c r="FL326" s="41"/>
      <c r="FM326" s="41"/>
      <c r="FN326" s="41"/>
      <c r="FO326" s="41"/>
      <c r="FP326" s="41"/>
      <c r="FQ326" s="41"/>
      <c r="FR326" s="41"/>
      <c r="FS326" s="41"/>
      <c r="FT326" s="41"/>
      <c r="FU326" s="41"/>
      <c r="FV326" s="41"/>
      <c r="FW326" s="41"/>
      <c r="FX326" s="41"/>
      <c r="FY326" s="41"/>
      <c r="FZ326" s="41"/>
      <c r="GA326" s="41"/>
      <c r="GB326" s="41"/>
      <c r="GC326" s="41"/>
      <c r="GD326" s="41"/>
      <c r="GE326" s="41"/>
      <c r="GF326" s="41"/>
      <c r="GG326" s="41"/>
      <c r="GH326" s="41"/>
      <c r="GI326" s="41"/>
      <c r="GJ326" s="41"/>
      <c r="GK326" s="41"/>
      <c r="GL326" s="41"/>
      <c r="GM326" s="41"/>
      <c r="GN326" s="41"/>
      <c r="GO326" s="41"/>
      <c r="GP326" s="41"/>
      <c r="GQ326" s="41"/>
      <c r="GR326" s="41"/>
      <c r="GS326" s="41"/>
      <c r="GT326" s="41"/>
      <c r="GU326" s="41"/>
      <c r="GV326" s="41"/>
      <c r="GW326" s="41"/>
      <c r="GX326" s="41"/>
      <c r="GY326" s="41"/>
      <c r="GZ326" s="41"/>
      <c r="HA326" s="41"/>
      <c r="HB326" s="41"/>
      <c r="HC326" s="41"/>
      <c r="HD326" s="41"/>
      <c r="HE326" s="41"/>
      <c r="HF326" s="41"/>
      <c r="HG326" s="41"/>
      <c r="HH326" s="41"/>
      <c r="HI326" s="41"/>
      <c r="HJ326" s="41"/>
      <c r="HK326" s="41"/>
      <c r="HL326" s="41"/>
      <c r="HM326" s="41"/>
      <c r="HN326" s="41"/>
      <c r="HO326" s="41"/>
      <c r="HP326" s="41"/>
      <c r="HQ326" s="41"/>
      <c r="HR326" s="41"/>
      <c r="HS326" s="41"/>
      <c r="HT326" s="41"/>
      <c r="HU326" s="41"/>
      <c r="HV326" s="41"/>
      <c r="HW326" s="41"/>
      <c r="HX326" s="41"/>
      <c r="HY326" s="41"/>
      <c r="HZ326" s="41"/>
      <c r="IA326" s="41"/>
      <c r="IB326" s="41"/>
      <c r="IC326" s="41"/>
      <c r="ID326" s="41"/>
      <c r="IE326" s="41"/>
      <c r="IF326" s="41"/>
      <c r="IG326" s="41"/>
      <c r="IH326" s="41"/>
      <c r="II326" s="41"/>
      <c r="IJ326" s="41"/>
      <c r="IK326" s="41"/>
      <c r="IL326" s="41"/>
      <c r="IM326" s="41"/>
      <c r="IN326" s="41"/>
      <c r="IO326" s="41"/>
      <c r="IP326" s="41"/>
      <c r="IQ326" s="41"/>
      <c r="IR326" s="41"/>
      <c r="IS326" s="41"/>
      <c r="IT326" s="41"/>
      <c r="IU326" s="41"/>
    </row>
    <row r="328" spans="68:255" x14ac:dyDescent="0.2">
      <c r="BP328" s="41"/>
      <c r="BQ328" s="41"/>
      <c r="BR328" s="41"/>
      <c r="BS328" s="41"/>
      <c r="BU328" s="41"/>
      <c r="BV328" s="41"/>
      <c r="BW328" s="41"/>
      <c r="BX328" s="41"/>
      <c r="BY328" s="41"/>
      <c r="BZ328" s="41"/>
      <c r="CA328" s="41"/>
      <c r="CB328" s="41"/>
      <c r="CC328" s="41"/>
      <c r="CD328" s="41"/>
      <c r="CE328" s="41"/>
      <c r="CF328" s="41"/>
      <c r="CG328" s="41"/>
      <c r="CH328" s="41"/>
      <c r="CI328" s="41"/>
      <c r="CJ328" s="41"/>
      <c r="CK328" s="41"/>
      <c r="CL328" s="41"/>
      <c r="CM328" s="41"/>
      <c r="CN328" s="41"/>
      <c r="CO328" s="41"/>
      <c r="CP328" s="41"/>
      <c r="CQ328" s="41"/>
      <c r="CR328" s="41"/>
      <c r="CS328" s="41"/>
      <c r="CT328" s="41"/>
      <c r="CU328" s="41"/>
      <c r="CV328" s="41"/>
      <c r="CW328" s="41"/>
      <c r="CX328" s="41"/>
      <c r="CY328" s="41"/>
      <c r="CZ328" s="41"/>
      <c r="DA328" s="41"/>
      <c r="DB328" s="41"/>
      <c r="DC328" s="41"/>
      <c r="DD328" s="41"/>
      <c r="DE328" s="41"/>
      <c r="DF328" s="41"/>
      <c r="DG328" s="41"/>
      <c r="DH328" s="41"/>
      <c r="DI328" s="41"/>
      <c r="DJ328" s="41"/>
      <c r="DK328" s="41"/>
      <c r="DL328" s="41"/>
      <c r="DM328" s="41"/>
      <c r="DN328" s="41"/>
      <c r="DO328" s="41"/>
      <c r="DP328" s="41"/>
      <c r="DQ328" s="41"/>
      <c r="DR328" s="41"/>
      <c r="DS328" s="41"/>
      <c r="DT328" s="41"/>
      <c r="DU328" s="41"/>
      <c r="DV328" s="41"/>
      <c r="DW328" s="41"/>
      <c r="DX328" s="41"/>
      <c r="DY328" s="41"/>
      <c r="DZ328" s="41"/>
      <c r="EA328" s="41"/>
      <c r="EB328" s="41"/>
      <c r="EC328" s="41"/>
      <c r="ED328" s="41"/>
      <c r="EE328" s="41"/>
      <c r="EF328" s="41"/>
      <c r="EG328" s="41"/>
      <c r="EH328" s="41"/>
      <c r="EI328" s="41"/>
      <c r="EJ328" s="41"/>
      <c r="EK328" s="41"/>
      <c r="EL328" s="41"/>
      <c r="EM328" s="41"/>
      <c r="EN328" s="41"/>
      <c r="EO328" s="41"/>
      <c r="EP328" s="41"/>
      <c r="EQ328" s="41"/>
      <c r="ER328" s="41"/>
      <c r="ES328" s="41"/>
      <c r="ET328" s="41"/>
      <c r="EU328" s="41"/>
      <c r="EV328" s="41"/>
      <c r="EW328" s="41"/>
      <c r="EX328" s="41"/>
      <c r="EY328" s="41"/>
      <c r="EZ328" s="41"/>
      <c r="FA328" s="41"/>
      <c r="FB328" s="41"/>
      <c r="FC328" s="41"/>
      <c r="FD328" s="41"/>
      <c r="FE328" s="41"/>
      <c r="FF328" s="41"/>
      <c r="FG328" s="41"/>
      <c r="FH328" s="41"/>
      <c r="FI328" s="41"/>
      <c r="FJ328" s="41"/>
      <c r="FK328" s="41"/>
      <c r="FL328" s="41"/>
      <c r="FM328" s="41"/>
      <c r="FN328" s="41"/>
      <c r="FO328" s="41"/>
      <c r="FP328" s="41"/>
      <c r="FQ328" s="41"/>
      <c r="FR328" s="41"/>
      <c r="FS328" s="41"/>
      <c r="FT328" s="41"/>
      <c r="FU328" s="41"/>
      <c r="FV328" s="41"/>
      <c r="FW328" s="41"/>
      <c r="FX328" s="41"/>
      <c r="FY328" s="41"/>
      <c r="FZ328" s="41"/>
      <c r="GA328" s="41"/>
      <c r="GB328" s="41"/>
      <c r="GC328" s="41"/>
      <c r="GD328" s="41"/>
      <c r="GE328" s="41"/>
      <c r="GF328" s="41"/>
      <c r="GG328" s="41"/>
      <c r="GH328" s="41"/>
      <c r="GI328" s="41"/>
      <c r="GJ328" s="41"/>
      <c r="GK328" s="41"/>
      <c r="GL328" s="41"/>
      <c r="GM328" s="41"/>
      <c r="GN328" s="41"/>
      <c r="GO328" s="41"/>
      <c r="GP328" s="41"/>
      <c r="GQ328" s="41"/>
      <c r="GR328" s="41"/>
      <c r="GS328" s="41"/>
      <c r="GT328" s="41"/>
      <c r="GU328" s="41"/>
      <c r="GV328" s="41"/>
      <c r="GW328" s="41"/>
      <c r="GX328" s="41"/>
      <c r="GY328" s="41"/>
      <c r="GZ328" s="41"/>
      <c r="HA328" s="41"/>
      <c r="HB328" s="41"/>
      <c r="HC328" s="41"/>
      <c r="HD328" s="41"/>
      <c r="HE328" s="41"/>
      <c r="HF328" s="41"/>
      <c r="HG328" s="41"/>
      <c r="HH328" s="41"/>
      <c r="HI328" s="41"/>
      <c r="HJ328" s="41"/>
      <c r="HK328" s="41"/>
      <c r="HL328" s="41"/>
      <c r="HM328" s="41"/>
      <c r="HN328" s="41"/>
      <c r="HO328" s="41"/>
      <c r="HP328" s="41"/>
      <c r="HQ328" s="41"/>
      <c r="HR328" s="41"/>
      <c r="HS328" s="41"/>
      <c r="HT328" s="41"/>
      <c r="HU328" s="41"/>
      <c r="HV328" s="41"/>
      <c r="HW328" s="41"/>
      <c r="HX328" s="41"/>
      <c r="HY328" s="41"/>
      <c r="HZ328" s="41"/>
      <c r="IA328" s="41"/>
      <c r="IB328" s="41"/>
      <c r="IC328" s="41"/>
      <c r="ID328" s="41"/>
      <c r="IE328" s="41"/>
      <c r="IF328" s="41"/>
      <c r="IG328" s="41"/>
      <c r="IH328" s="41"/>
      <c r="II328" s="41"/>
      <c r="IJ328" s="41"/>
      <c r="IK328" s="41"/>
      <c r="IL328" s="41"/>
      <c r="IM328" s="41"/>
      <c r="IN328" s="41"/>
      <c r="IO328" s="41"/>
      <c r="IP328" s="41"/>
      <c r="IQ328" s="41"/>
      <c r="IR328" s="41"/>
      <c r="IS328" s="41"/>
      <c r="IT328" s="41"/>
      <c r="IU328" s="41"/>
    </row>
    <row r="330" spans="68:255" x14ac:dyDescent="0.2">
      <c r="BP330" s="41"/>
      <c r="BQ330" s="41"/>
      <c r="BR330" s="41"/>
      <c r="BS330" s="41"/>
      <c r="BU330" s="41"/>
      <c r="BV330" s="41"/>
      <c r="BW330" s="41"/>
      <c r="BX330" s="41"/>
      <c r="BY330" s="41"/>
      <c r="BZ330" s="41"/>
      <c r="CA330" s="41"/>
      <c r="CB330" s="41"/>
      <c r="CC330" s="41"/>
      <c r="CD330" s="41"/>
      <c r="CE330" s="41"/>
      <c r="CF330" s="41"/>
      <c r="CG330" s="41"/>
      <c r="CH330" s="41"/>
      <c r="CI330" s="41"/>
      <c r="CJ330" s="41"/>
      <c r="CK330" s="41"/>
      <c r="CL330" s="41"/>
      <c r="CM330" s="41"/>
      <c r="CN330" s="41"/>
      <c r="CO330" s="41"/>
      <c r="CP330" s="41"/>
      <c r="CQ330" s="41"/>
      <c r="CR330" s="41"/>
      <c r="CS330" s="41"/>
      <c r="CT330" s="41"/>
      <c r="CU330" s="41"/>
      <c r="CV330" s="41"/>
      <c r="CW330" s="41"/>
      <c r="CX330" s="41"/>
      <c r="CY330" s="41"/>
      <c r="CZ330" s="41"/>
      <c r="DA330" s="41"/>
      <c r="DB330" s="41"/>
      <c r="DC330" s="41"/>
      <c r="DD330" s="41"/>
      <c r="DE330" s="41"/>
      <c r="DF330" s="41"/>
      <c r="DG330" s="41"/>
      <c r="DH330" s="41"/>
      <c r="DI330" s="41"/>
      <c r="DJ330" s="41"/>
      <c r="DK330" s="41"/>
      <c r="DL330" s="41"/>
      <c r="DM330" s="41"/>
      <c r="DN330" s="41"/>
      <c r="DO330" s="41"/>
      <c r="DP330" s="41"/>
      <c r="DQ330" s="41"/>
      <c r="DR330" s="41"/>
      <c r="DS330" s="41"/>
      <c r="DT330" s="41"/>
      <c r="DU330" s="41"/>
      <c r="DV330" s="41"/>
      <c r="DW330" s="41"/>
      <c r="DX330" s="41"/>
      <c r="DY330" s="41"/>
      <c r="DZ330" s="41"/>
      <c r="EA330" s="41"/>
      <c r="EB330" s="41"/>
      <c r="EC330" s="41"/>
      <c r="ED330" s="41"/>
      <c r="EE330" s="41"/>
      <c r="EF330" s="41"/>
      <c r="EG330" s="41"/>
      <c r="EH330" s="41"/>
      <c r="EI330" s="41"/>
      <c r="EJ330" s="41"/>
      <c r="EK330" s="41"/>
      <c r="EL330" s="41"/>
      <c r="EM330" s="41"/>
      <c r="EN330" s="41"/>
      <c r="EO330" s="41"/>
      <c r="EP330" s="41"/>
      <c r="EQ330" s="41"/>
      <c r="ER330" s="41"/>
      <c r="ES330" s="41"/>
      <c r="ET330" s="41"/>
      <c r="EU330" s="41"/>
      <c r="EV330" s="41"/>
      <c r="EW330" s="41"/>
      <c r="EX330" s="41"/>
      <c r="EY330" s="41"/>
      <c r="EZ330" s="41"/>
      <c r="FA330" s="41"/>
      <c r="FB330" s="41"/>
      <c r="FC330" s="41"/>
      <c r="FD330" s="41"/>
      <c r="FE330" s="41"/>
      <c r="FF330" s="41"/>
      <c r="FG330" s="41"/>
      <c r="FH330" s="41"/>
      <c r="FI330" s="41"/>
      <c r="FJ330" s="41"/>
      <c r="FK330" s="41"/>
      <c r="FL330" s="41"/>
      <c r="FM330" s="41"/>
      <c r="FN330" s="41"/>
      <c r="FO330" s="41"/>
      <c r="FP330" s="41"/>
      <c r="FQ330" s="41"/>
      <c r="FR330" s="41"/>
      <c r="FS330" s="41"/>
      <c r="FT330" s="41"/>
      <c r="FU330" s="41"/>
      <c r="FV330" s="41"/>
      <c r="FW330" s="41"/>
      <c r="FX330" s="41"/>
      <c r="FY330" s="41"/>
      <c r="FZ330" s="41"/>
      <c r="GA330" s="41"/>
      <c r="GB330" s="41"/>
      <c r="GC330" s="41"/>
      <c r="GD330" s="41"/>
      <c r="GE330" s="41"/>
      <c r="GF330" s="41"/>
      <c r="GG330" s="41"/>
      <c r="GH330" s="41"/>
      <c r="GI330" s="41"/>
      <c r="GJ330" s="41"/>
      <c r="GK330" s="41"/>
      <c r="GL330" s="41"/>
      <c r="GM330" s="41"/>
      <c r="GN330" s="41"/>
      <c r="GO330" s="41"/>
      <c r="GP330" s="41"/>
      <c r="GQ330" s="41"/>
      <c r="GR330" s="41"/>
      <c r="GS330" s="41"/>
      <c r="GT330" s="41"/>
      <c r="GU330" s="41"/>
      <c r="GV330" s="41"/>
      <c r="GW330" s="41"/>
      <c r="GX330" s="41"/>
      <c r="GY330" s="41"/>
      <c r="GZ330" s="41"/>
      <c r="HA330" s="41"/>
      <c r="HB330" s="41"/>
      <c r="HC330" s="41"/>
      <c r="HD330" s="41"/>
      <c r="HE330" s="41"/>
      <c r="HF330" s="41"/>
      <c r="HG330" s="41"/>
      <c r="HH330" s="41"/>
      <c r="HI330" s="41"/>
      <c r="HJ330" s="41"/>
      <c r="HK330" s="41"/>
      <c r="HL330" s="41"/>
      <c r="HM330" s="41"/>
      <c r="HN330" s="41"/>
      <c r="HO330" s="41"/>
      <c r="HP330" s="41"/>
      <c r="HQ330" s="41"/>
      <c r="HR330" s="41"/>
      <c r="HS330" s="41"/>
      <c r="HT330" s="41"/>
      <c r="HU330" s="41"/>
      <c r="HV330" s="41"/>
      <c r="HW330" s="41"/>
      <c r="HX330" s="41"/>
      <c r="HY330" s="41"/>
      <c r="HZ330" s="41"/>
      <c r="IA330" s="41"/>
      <c r="IB330" s="41"/>
      <c r="IC330" s="41"/>
      <c r="ID330" s="41"/>
      <c r="IE330" s="41"/>
      <c r="IF330" s="41"/>
      <c r="IG330" s="41"/>
      <c r="IH330" s="41"/>
      <c r="II330" s="41"/>
      <c r="IJ330" s="41"/>
      <c r="IK330" s="41"/>
      <c r="IL330" s="41"/>
      <c r="IM330" s="41"/>
      <c r="IN330" s="41"/>
      <c r="IO330" s="41"/>
      <c r="IP330" s="41"/>
      <c r="IQ330" s="41"/>
      <c r="IR330" s="41"/>
      <c r="IS330" s="41"/>
      <c r="IT330" s="41"/>
      <c r="IU330" s="41"/>
    </row>
    <row r="332" spans="68:255" x14ac:dyDescent="0.2">
      <c r="BP332" s="41"/>
      <c r="BQ332" s="41"/>
      <c r="BR332" s="41"/>
      <c r="BS332" s="41"/>
      <c r="BU332" s="41"/>
      <c r="BV332" s="41"/>
      <c r="BW332" s="41"/>
      <c r="BX332" s="41"/>
      <c r="BY332" s="41"/>
      <c r="BZ332" s="41"/>
      <c r="CA332" s="41"/>
      <c r="CB332" s="41"/>
      <c r="CC332" s="41"/>
      <c r="CD332" s="41"/>
      <c r="CE332" s="41"/>
      <c r="CF332" s="41"/>
      <c r="CG332" s="41"/>
      <c r="CH332" s="41"/>
      <c r="CI332" s="41"/>
      <c r="CJ332" s="41"/>
      <c r="CK332" s="41"/>
      <c r="CL332" s="41"/>
      <c r="CM332" s="41"/>
      <c r="CN332" s="41"/>
      <c r="CO332" s="41"/>
      <c r="CP332" s="41"/>
      <c r="CQ332" s="41"/>
      <c r="CR332" s="41"/>
      <c r="CS332" s="41"/>
      <c r="CT332" s="41"/>
      <c r="CU332" s="41"/>
      <c r="CV332" s="41"/>
      <c r="CW332" s="41"/>
      <c r="CX332" s="41"/>
      <c r="CY332" s="41"/>
      <c r="CZ332" s="41"/>
      <c r="DA332" s="41"/>
      <c r="DB332" s="41"/>
      <c r="DC332" s="41"/>
      <c r="DD332" s="41"/>
      <c r="DE332" s="41"/>
      <c r="DF332" s="41"/>
      <c r="DG332" s="41"/>
      <c r="DH332" s="41"/>
      <c r="DI332" s="41"/>
      <c r="DJ332" s="41"/>
      <c r="DK332" s="41"/>
      <c r="DL332" s="41"/>
      <c r="DM332" s="41"/>
      <c r="DN332" s="41"/>
      <c r="DO332" s="41"/>
      <c r="DP332" s="41"/>
      <c r="DQ332" s="41"/>
      <c r="DR332" s="41"/>
      <c r="DS332" s="41"/>
      <c r="DT332" s="41"/>
      <c r="DU332" s="41"/>
      <c r="DV332" s="41"/>
      <c r="DW332" s="41"/>
      <c r="DX332" s="41"/>
      <c r="DY332" s="41"/>
      <c r="DZ332" s="41"/>
      <c r="EA332" s="41"/>
      <c r="EB332" s="41"/>
      <c r="EC332" s="41"/>
      <c r="ED332" s="41"/>
      <c r="EE332" s="41"/>
      <c r="EF332" s="41"/>
      <c r="EG332" s="41"/>
      <c r="EH332" s="41"/>
      <c r="EI332" s="41"/>
      <c r="EJ332" s="41"/>
      <c r="EK332" s="41"/>
      <c r="EL332" s="41"/>
      <c r="EM332" s="41"/>
      <c r="EN332" s="41"/>
      <c r="EO332" s="41"/>
      <c r="EP332" s="41"/>
      <c r="EQ332" s="41"/>
      <c r="ER332" s="41"/>
      <c r="ES332" s="41"/>
      <c r="ET332" s="41"/>
      <c r="EU332" s="41"/>
      <c r="EV332" s="41"/>
      <c r="EW332" s="41"/>
      <c r="EX332" s="41"/>
      <c r="EY332" s="41"/>
      <c r="EZ332" s="41"/>
      <c r="FA332" s="41"/>
      <c r="FB332" s="41"/>
      <c r="FC332" s="41"/>
      <c r="FD332" s="41"/>
      <c r="FE332" s="41"/>
      <c r="FF332" s="41"/>
      <c r="FG332" s="41"/>
      <c r="FH332" s="41"/>
      <c r="FI332" s="41"/>
      <c r="FJ332" s="41"/>
      <c r="FK332" s="41"/>
      <c r="FL332" s="41"/>
      <c r="FM332" s="41"/>
      <c r="FN332" s="41"/>
      <c r="FO332" s="41"/>
      <c r="FP332" s="41"/>
      <c r="FQ332" s="41"/>
      <c r="FR332" s="41"/>
      <c r="FS332" s="41"/>
      <c r="FT332" s="41"/>
      <c r="FU332" s="41"/>
      <c r="FV332" s="41"/>
      <c r="FW332" s="41"/>
      <c r="FX332" s="41"/>
      <c r="FY332" s="41"/>
      <c r="FZ332" s="41"/>
      <c r="GA332" s="41"/>
      <c r="GB332" s="41"/>
      <c r="GC332" s="41"/>
      <c r="GD332" s="41"/>
      <c r="GE332" s="41"/>
      <c r="GF332" s="41"/>
      <c r="GG332" s="41"/>
      <c r="GH332" s="41"/>
      <c r="GI332" s="41"/>
      <c r="GJ332" s="41"/>
      <c r="GK332" s="41"/>
      <c r="GL332" s="41"/>
      <c r="GM332" s="41"/>
      <c r="GN332" s="41"/>
      <c r="GO332" s="41"/>
      <c r="GP332" s="41"/>
      <c r="GQ332" s="41"/>
      <c r="GR332" s="41"/>
      <c r="GS332" s="41"/>
      <c r="GT332" s="41"/>
      <c r="GU332" s="41"/>
      <c r="GV332" s="41"/>
      <c r="GW332" s="41"/>
      <c r="GX332" s="41"/>
      <c r="GY332" s="41"/>
      <c r="GZ332" s="41"/>
      <c r="HA332" s="41"/>
      <c r="HB332" s="41"/>
      <c r="HC332" s="41"/>
      <c r="HD332" s="41"/>
      <c r="HE332" s="41"/>
      <c r="HF332" s="41"/>
      <c r="HG332" s="41"/>
      <c r="HH332" s="41"/>
      <c r="HI332" s="41"/>
      <c r="HJ332" s="41"/>
      <c r="HK332" s="41"/>
      <c r="HL332" s="41"/>
      <c r="HM332" s="41"/>
      <c r="HN332" s="41"/>
      <c r="HO332" s="41"/>
      <c r="HP332" s="41"/>
      <c r="HQ332" s="41"/>
      <c r="HR332" s="41"/>
      <c r="HS332" s="41"/>
      <c r="HT332" s="41"/>
      <c r="HU332" s="41"/>
      <c r="HV332" s="41"/>
      <c r="HW332" s="41"/>
      <c r="HX332" s="41"/>
      <c r="HY332" s="41"/>
      <c r="HZ332" s="41"/>
      <c r="IA332" s="41"/>
      <c r="IB332" s="41"/>
      <c r="IC332" s="41"/>
      <c r="ID332" s="41"/>
      <c r="IE332" s="41"/>
      <c r="IF332" s="41"/>
      <c r="IG332" s="41"/>
      <c r="IH332" s="41"/>
      <c r="II332" s="41"/>
      <c r="IJ332" s="41"/>
      <c r="IK332" s="41"/>
      <c r="IL332" s="41"/>
      <c r="IM332" s="41"/>
      <c r="IN332" s="41"/>
      <c r="IO332" s="41"/>
      <c r="IP332" s="41"/>
      <c r="IQ332" s="41"/>
      <c r="IR332" s="41"/>
      <c r="IS332" s="41"/>
      <c r="IT332" s="41"/>
      <c r="IU332" s="41"/>
    </row>
    <row r="334" spans="68:255" x14ac:dyDescent="0.2">
      <c r="BP334" s="41"/>
      <c r="BQ334" s="41"/>
      <c r="BR334" s="41"/>
      <c r="BS334" s="41"/>
      <c r="BU334" s="41"/>
      <c r="BV334" s="41"/>
      <c r="BW334" s="41"/>
      <c r="BX334" s="41"/>
      <c r="BY334" s="41"/>
      <c r="BZ334" s="41"/>
      <c r="CA334" s="41"/>
      <c r="CB334" s="41"/>
      <c r="CC334" s="41"/>
      <c r="CD334" s="41"/>
      <c r="CE334" s="41"/>
      <c r="CF334" s="41"/>
      <c r="CG334" s="41"/>
      <c r="CH334" s="41"/>
      <c r="CI334" s="41"/>
      <c r="CJ334" s="41"/>
      <c r="CK334" s="41"/>
      <c r="CL334" s="41"/>
      <c r="CM334" s="41"/>
      <c r="CN334" s="41"/>
      <c r="CO334" s="41"/>
      <c r="CP334" s="41"/>
      <c r="CQ334" s="41"/>
      <c r="CR334" s="41"/>
      <c r="CS334" s="41"/>
      <c r="CT334" s="41"/>
      <c r="CU334" s="41"/>
      <c r="CV334" s="41"/>
      <c r="CW334" s="41"/>
      <c r="CX334" s="41"/>
      <c r="CY334" s="41"/>
      <c r="CZ334" s="41"/>
      <c r="DA334" s="41"/>
      <c r="DB334" s="41"/>
      <c r="DC334" s="41"/>
      <c r="DD334" s="41"/>
      <c r="DE334" s="41"/>
      <c r="DF334" s="41"/>
      <c r="DG334" s="41"/>
      <c r="DH334" s="41"/>
      <c r="DI334" s="41"/>
      <c r="DJ334" s="41"/>
      <c r="DK334" s="41"/>
      <c r="DL334" s="41"/>
      <c r="DM334" s="41"/>
      <c r="DN334" s="41"/>
      <c r="DO334" s="41"/>
      <c r="DP334" s="41"/>
      <c r="DQ334" s="41"/>
      <c r="DR334" s="41"/>
      <c r="DS334" s="41"/>
      <c r="DT334" s="41"/>
      <c r="DU334" s="41"/>
      <c r="DV334" s="41"/>
      <c r="DW334" s="41"/>
      <c r="DX334" s="41"/>
      <c r="DY334" s="41"/>
      <c r="DZ334" s="41"/>
      <c r="EA334" s="41"/>
      <c r="EB334" s="41"/>
      <c r="EC334" s="41"/>
      <c r="ED334" s="41"/>
      <c r="EE334" s="41"/>
      <c r="EF334" s="41"/>
      <c r="EG334" s="41"/>
      <c r="EH334" s="41"/>
      <c r="EI334" s="41"/>
      <c r="EJ334" s="41"/>
      <c r="EK334" s="41"/>
      <c r="EL334" s="41"/>
      <c r="EM334" s="41"/>
      <c r="EN334" s="41"/>
      <c r="EO334" s="41"/>
      <c r="EP334" s="41"/>
      <c r="EQ334" s="41"/>
      <c r="ER334" s="41"/>
      <c r="ES334" s="41"/>
      <c r="ET334" s="41"/>
      <c r="EU334" s="41"/>
      <c r="EV334" s="41"/>
      <c r="EW334" s="41"/>
      <c r="EX334" s="41"/>
      <c r="EY334" s="41"/>
      <c r="EZ334" s="41"/>
      <c r="FA334" s="41"/>
      <c r="FB334" s="41"/>
      <c r="FC334" s="41"/>
      <c r="FD334" s="41"/>
      <c r="FE334" s="41"/>
      <c r="FF334" s="41"/>
      <c r="FG334" s="41"/>
      <c r="FH334" s="41"/>
      <c r="FI334" s="41"/>
      <c r="FJ334" s="41"/>
      <c r="FK334" s="41"/>
      <c r="FL334" s="41"/>
      <c r="FM334" s="41"/>
      <c r="FN334" s="41"/>
      <c r="FO334" s="41"/>
      <c r="FP334" s="41"/>
      <c r="FQ334" s="41"/>
      <c r="FR334" s="41"/>
      <c r="FS334" s="41"/>
      <c r="FT334" s="41"/>
      <c r="FU334" s="41"/>
      <c r="FV334" s="41"/>
      <c r="FW334" s="41"/>
      <c r="FX334" s="41"/>
      <c r="FY334" s="41"/>
      <c r="FZ334" s="41"/>
      <c r="GA334" s="41"/>
      <c r="GB334" s="41"/>
      <c r="GC334" s="41"/>
      <c r="GD334" s="41"/>
      <c r="GE334" s="41"/>
      <c r="GF334" s="41"/>
      <c r="GG334" s="41"/>
      <c r="GH334" s="41"/>
      <c r="GI334" s="41"/>
      <c r="GJ334" s="41"/>
      <c r="GK334" s="41"/>
      <c r="GL334" s="41"/>
      <c r="GM334" s="41"/>
      <c r="GN334" s="41"/>
      <c r="GO334" s="41"/>
      <c r="GP334" s="41"/>
      <c r="GQ334" s="41"/>
      <c r="GR334" s="41"/>
      <c r="GS334" s="41"/>
      <c r="GT334" s="41"/>
      <c r="GU334" s="41"/>
      <c r="GV334" s="41"/>
      <c r="GW334" s="41"/>
      <c r="GX334" s="41"/>
      <c r="GY334" s="41"/>
      <c r="GZ334" s="41"/>
      <c r="HA334" s="41"/>
      <c r="HB334" s="41"/>
      <c r="HC334" s="41"/>
      <c r="HD334" s="41"/>
      <c r="HE334" s="41"/>
      <c r="HF334" s="41"/>
      <c r="HG334" s="41"/>
      <c r="HH334" s="41"/>
      <c r="HI334" s="41"/>
      <c r="HJ334" s="41"/>
      <c r="HK334" s="41"/>
      <c r="HL334" s="41"/>
      <c r="HM334" s="41"/>
      <c r="HN334" s="41"/>
      <c r="HO334" s="41"/>
      <c r="HP334" s="41"/>
      <c r="HQ334" s="41"/>
      <c r="HR334" s="41"/>
      <c r="HS334" s="41"/>
      <c r="HT334" s="41"/>
      <c r="HU334" s="41"/>
      <c r="HV334" s="41"/>
      <c r="HW334" s="41"/>
      <c r="HX334" s="41"/>
      <c r="HY334" s="41"/>
      <c r="HZ334" s="41"/>
      <c r="IA334" s="41"/>
      <c r="IB334" s="41"/>
      <c r="IC334" s="41"/>
      <c r="ID334" s="41"/>
      <c r="IE334" s="41"/>
      <c r="IF334" s="41"/>
      <c r="IG334" s="41"/>
      <c r="IH334" s="41"/>
      <c r="II334" s="41"/>
      <c r="IJ334" s="41"/>
      <c r="IK334" s="41"/>
      <c r="IL334" s="41"/>
      <c r="IM334" s="41"/>
      <c r="IN334" s="41"/>
      <c r="IO334" s="41"/>
      <c r="IP334" s="41"/>
      <c r="IQ334" s="41"/>
      <c r="IR334" s="41"/>
      <c r="IS334" s="41"/>
      <c r="IT334" s="41"/>
      <c r="IU334" s="41"/>
    </row>
    <row r="336" spans="68:255" x14ac:dyDescent="0.2">
      <c r="BP336" s="41"/>
      <c r="BQ336" s="41"/>
      <c r="BR336" s="41"/>
      <c r="BS336" s="41"/>
      <c r="BU336" s="41"/>
      <c r="BV336" s="41"/>
      <c r="BW336" s="41"/>
      <c r="BX336" s="41"/>
      <c r="BY336" s="41"/>
      <c r="BZ336" s="41"/>
      <c r="CA336" s="41"/>
      <c r="CB336" s="41"/>
      <c r="CC336" s="41"/>
      <c r="CD336" s="41"/>
      <c r="CE336" s="41"/>
      <c r="CF336" s="41"/>
      <c r="CG336" s="41"/>
      <c r="CH336" s="41"/>
      <c r="CI336" s="41"/>
      <c r="CJ336" s="41"/>
      <c r="CK336" s="41"/>
      <c r="CL336" s="41"/>
      <c r="CM336" s="41"/>
      <c r="CN336" s="41"/>
      <c r="CO336" s="41"/>
      <c r="CP336" s="41"/>
      <c r="CQ336" s="41"/>
      <c r="CR336" s="41"/>
      <c r="CS336" s="41"/>
      <c r="CT336" s="41"/>
      <c r="CU336" s="41"/>
      <c r="CV336" s="41"/>
      <c r="CW336" s="41"/>
      <c r="CX336" s="41"/>
      <c r="CY336" s="41"/>
      <c r="CZ336" s="41"/>
      <c r="DA336" s="41"/>
      <c r="DB336" s="41"/>
      <c r="DC336" s="41"/>
      <c r="DD336" s="41"/>
      <c r="DE336" s="41"/>
      <c r="DF336" s="41"/>
      <c r="DG336" s="41"/>
      <c r="DH336" s="41"/>
      <c r="DI336" s="41"/>
      <c r="DJ336" s="41"/>
      <c r="DK336" s="41"/>
      <c r="DL336" s="41"/>
      <c r="DM336" s="41"/>
      <c r="DN336" s="41"/>
      <c r="DO336" s="41"/>
      <c r="DP336" s="41"/>
      <c r="DQ336" s="41"/>
      <c r="DR336" s="41"/>
      <c r="DS336" s="41"/>
      <c r="DT336" s="41"/>
      <c r="DU336" s="41"/>
      <c r="DV336" s="41"/>
      <c r="DW336" s="41"/>
      <c r="DX336" s="41"/>
      <c r="DY336" s="41"/>
      <c r="DZ336" s="41"/>
      <c r="EA336" s="41"/>
      <c r="EB336" s="41"/>
      <c r="EC336" s="41"/>
      <c r="ED336" s="41"/>
      <c r="EE336" s="41"/>
      <c r="EF336" s="41"/>
      <c r="EG336" s="41"/>
      <c r="EH336" s="41"/>
      <c r="EI336" s="41"/>
      <c r="EJ336" s="41"/>
      <c r="EK336" s="41"/>
      <c r="EL336" s="41"/>
      <c r="EM336" s="41"/>
      <c r="EN336" s="41"/>
      <c r="EO336" s="41"/>
      <c r="EP336" s="41"/>
      <c r="EQ336" s="41"/>
      <c r="ER336" s="41"/>
      <c r="ES336" s="41"/>
      <c r="ET336" s="41"/>
      <c r="EU336" s="41"/>
      <c r="EV336" s="41"/>
      <c r="EW336" s="41"/>
      <c r="EX336" s="41"/>
      <c r="EY336" s="41"/>
      <c r="EZ336" s="41"/>
      <c r="FA336" s="41"/>
      <c r="FB336" s="41"/>
      <c r="FC336" s="41"/>
      <c r="FD336" s="41"/>
      <c r="FE336" s="41"/>
      <c r="FF336" s="41"/>
      <c r="FG336" s="41"/>
      <c r="FH336" s="41"/>
      <c r="FI336" s="41"/>
      <c r="FJ336" s="41"/>
      <c r="FK336" s="41"/>
      <c r="FL336" s="41"/>
      <c r="FM336" s="41"/>
      <c r="FN336" s="41"/>
      <c r="FO336" s="41"/>
      <c r="FP336" s="41"/>
      <c r="FQ336" s="41"/>
      <c r="FR336" s="41"/>
      <c r="FS336" s="41"/>
      <c r="FT336" s="41"/>
      <c r="FU336" s="41"/>
      <c r="FV336" s="41"/>
      <c r="FW336" s="41"/>
      <c r="FX336" s="41"/>
      <c r="FY336" s="41"/>
      <c r="FZ336" s="41"/>
      <c r="GA336" s="41"/>
      <c r="GB336" s="41"/>
      <c r="GC336" s="41"/>
      <c r="GD336" s="41"/>
      <c r="GE336" s="41"/>
      <c r="GF336" s="41"/>
      <c r="GG336" s="41"/>
      <c r="GH336" s="41"/>
      <c r="GI336" s="41"/>
      <c r="GJ336" s="41"/>
      <c r="GK336" s="41"/>
      <c r="GL336" s="41"/>
      <c r="GM336" s="41"/>
      <c r="GN336" s="41"/>
      <c r="GO336" s="41"/>
      <c r="GP336" s="41"/>
      <c r="GQ336" s="41"/>
      <c r="GR336" s="41"/>
      <c r="GS336" s="41"/>
      <c r="GT336" s="41"/>
      <c r="GU336" s="41"/>
      <c r="GV336" s="41"/>
      <c r="GW336" s="41"/>
      <c r="GX336" s="41"/>
      <c r="GY336" s="41"/>
      <c r="GZ336" s="41"/>
      <c r="HA336" s="41"/>
      <c r="HB336" s="41"/>
      <c r="HC336" s="41"/>
      <c r="HD336" s="41"/>
      <c r="HE336" s="41"/>
      <c r="HF336" s="41"/>
      <c r="HG336" s="41"/>
      <c r="HH336" s="41"/>
      <c r="HI336" s="41"/>
      <c r="HJ336" s="41"/>
      <c r="HK336" s="41"/>
      <c r="HL336" s="41"/>
      <c r="HM336" s="41"/>
      <c r="HN336" s="41"/>
      <c r="HO336" s="41"/>
      <c r="HP336" s="41"/>
      <c r="HQ336" s="41"/>
      <c r="HR336" s="41"/>
      <c r="HS336" s="41"/>
      <c r="HT336" s="41"/>
      <c r="HU336" s="41"/>
      <c r="HV336" s="41"/>
      <c r="HW336" s="41"/>
      <c r="HX336" s="41"/>
      <c r="HY336" s="41"/>
      <c r="HZ336" s="41"/>
      <c r="IA336" s="41"/>
      <c r="IB336" s="41"/>
      <c r="IC336" s="41"/>
      <c r="ID336" s="41"/>
      <c r="IE336" s="41"/>
      <c r="IF336" s="41"/>
      <c r="IG336" s="41"/>
      <c r="IH336" s="41"/>
      <c r="II336" s="41"/>
      <c r="IJ336" s="41"/>
      <c r="IK336" s="41"/>
      <c r="IL336" s="41"/>
      <c r="IM336" s="41"/>
      <c r="IN336" s="41"/>
      <c r="IO336" s="41"/>
      <c r="IP336" s="41"/>
      <c r="IQ336" s="41"/>
      <c r="IR336" s="41"/>
      <c r="IS336" s="41"/>
      <c r="IT336" s="41"/>
      <c r="IU336" s="41"/>
    </row>
    <row r="338" spans="68:255" x14ac:dyDescent="0.2">
      <c r="BP338" s="41"/>
      <c r="BQ338" s="41"/>
      <c r="BR338" s="41"/>
      <c r="BS338" s="41"/>
      <c r="BU338" s="41"/>
      <c r="BV338" s="41"/>
      <c r="BW338" s="41"/>
      <c r="BX338" s="41"/>
      <c r="BY338" s="41"/>
      <c r="BZ338" s="41"/>
      <c r="CA338" s="41"/>
      <c r="CB338" s="41"/>
      <c r="CC338" s="41"/>
      <c r="CD338" s="41"/>
      <c r="CE338" s="41"/>
      <c r="CF338" s="41"/>
      <c r="CG338" s="41"/>
      <c r="CH338" s="41"/>
      <c r="CI338" s="41"/>
      <c r="CJ338" s="41"/>
      <c r="CK338" s="41"/>
      <c r="CL338" s="41"/>
      <c r="CM338" s="41"/>
      <c r="CN338" s="41"/>
      <c r="CO338" s="41"/>
      <c r="CP338" s="41"/>
      <c r="CQ338" s="41"/>
      <c r="CR338" s="41"/>
      <c r="CS338" s="41"/>
      <c r="CT338" s="41"/>
      <c r="CU338" s="41"/>
      <c r="CV338" s="41"/>
      <c r="CW338" s="41"/>
      <c r="CX338" s="41"/>
      <c r="CY338" s="41"/>
      <c r="CZ338" s="41"/>
      <c r="DA338" s="41"/>
      <c r="DB338" s="41"/>
      <c r="DC338" s="41"/>
      <c r="DD338" s="41"/>
      <c r="DE338" s="41"/>
      <c r="DF338" s="41"/>
      <c r="DG338" s="41"/>
      <c r="DH338" s="41"/>
      <c r="DI338" s="41"/>
      <c r="DJ338" s="41"/>
      <c r="DK338" s="41"/>
      <c r="DL338" s="41"/>
      <c r="DM338" s="41"/>
      <c r="DN338" s="41"/>
      <c r="DO338" s="41"/>
      <c r="DP338" s="41"/>
      <c r="DQ338" s="41"/>
      <c r="DR338" s="41"/>
      <c r="DS338" s="41"/>
      <c r="DT338" s="41"/>
      <c r="DU338" s="41"/>
      <c r="DV338" s="41"/>
      <c r="DW338" s="41"/>
      <c r="DX338" s="41"/>
      <c r="DY338" s="41"/>
      <c r="DZ338" s="41"/>
      <c r="EA338" s="41"/>
      <c r="EB338" s="41"/>
      <c r="EC338" s="41"/>
      <c r="ED338" s="41"/>
      <c r="EE338" s="41"/>
      <c r="EF338" s="41"/>
      <c r="EG338" s="41"/>
      <c r="EH338" s="41"/>
      <c r="EI338" s="41"/>
      <c r="EJ338" s="41"/>
      <c r="EK338" s="41"/>
      <c r="EL338" s="41"/>
      <c r="EM338" s="41"/>
      <c r="EN338" s="41"/>
      <c r="EO338" s="41"/>
      <c r="EP338" s="41"/>
      <c r="EQ338" s="41"/>
      <c r="ER338" s="41"/>
      <c r="ES338" s="41"/>
      <c r="ET338" s="41"/>
      <c r="EU338" s="41"/>
      <c r="EV338" s="41"/>
      <c r="EW338" s="41"/>
      <c r="EX338" s="41"/>
      <c r="EY338" s="41"/>
      <c r="EZ338" s="41"/>
      <c r="FA338" s="41"/>
      <c r="FB338" s="41"/>
      <c r="FC338" s="41"/>
      <c r="FD338" s="41"/>
      <c r="FE338" s="41"/>
      <c r="FF338" s="41"/>
      <c r="FG338" s="41"/>
      <c r="FH338" s="41"/>
      <c r="FI338" s="41"/>
      <c r="FJ338" s="41"/>
      <c r="FK338" s="41"/>
      <c r="FL338" s="41"/>
      <c r="FM338" s="41"/>
      <c r="FN338" s="41"/>
      <c r="FO338" s="41"/>
      <c r="FP338" s="41"/>
      <c r="FQ338" s="41"/>
      <c r="FR338" s="41"/>
      <c r="FS338" s="41"/>
      <c r="FT338" s="41"/>
      <c r="FU338" s="41"/>
      <c r="FV338" s="41"/>
      <c r="FW338" s="41"/>
      <c r="FX338" s="41"/>
      <c r="FY338" s="41"/>
      <c r="FZ338" s="41"/>
      <c r="GA338" s="41"/>
      <c r="GB338" s="41"/>
      <c r="GC338" s="41"/>
      <c r="GD338" s="41"/>
      <c r="GE338" s="41"/>
      <c r="GF338" s="41"/>
      <c r="GG338" s="41"/>
      <c r="GH338" s="41"/>
      <c r="GI338" s="41"/>
      <c r="GJ338" s="41"/>
      <c r="GK338" s="41"/>
      <c r="GL338" s="41"/>
      <c r="GM338" s="41"/>
      <c r="GN338" s="41"/>
      <c r="GO338" s="41"/>
      <c r="GP338" s="41"/>
      <c r="GQ338" s="41"/>
      <c r="GR338" s="41"/>
      <c r="GS338" s="41"/>
      <c r="GT338" s="41"/>
      <c r="GU338" s="41"/>
      <c r="GV338" s="41"/>
      <c r="GW338" s="41"/>
      <c r="GX338" s="41"/>
      <c r="GY338" s="41"/>
      <c r="GZ338" s="41"/>
      <c r="HA338" s="41"/>
      <c r="HB338" s="41"/>
      <c r="HC338" s="41"/>
      <c r="HD338" s="41"/>
      <c r="HE338" s="41"/>
      <c r="HF338" s="41"/>
      <c r="HG338" s="41"/>
      <c r="HH338" s="41"/>
      <c r="HI338" s="41"/>
      <c r="HJ338" s="41"/>
      <c r="HK338" s="41"/>
      <c r="HL338" s="41"/>
      <c r="HM338" s="41"/>
      <c r="HN338" s="41"/>
      <c r="HO338" s="41"/>
      <c r="HP338" s="41"/>
      <c r="HQ338" s="41"/>
      <c r="HR338" s="41"/>
      <c r="HS338" s="41"/>
      <c r="HT338" s="41"/>
      <c r="HU338" s="41"/>
      <c r="HV338" s="41"/>
      <c r="HW338" s="41"/>
      <c r="HX338" s="41"/>
      <c r="HY338" s="41"/>
      <c r="HZ338" s="41"/>
      <c r="IA338" s="41"/>
      <c r="IB338" s="41"/>
      <c r="IC338" s="41"/>
      <c r="ID338" s="41"/>
      <c r="IE338" s="41"/>
      <c r="IF338" s="41"/>
      <c r="IG338" s="41"/>
      <c r="IH338" s="41"/>
      <c r="II338" s="41"/>
      <c r="IJ338" s="41"/>
      <c r="IK338" s="41"/>
      <c r="IL338" s="41"/>
      <c r="IM338" s="41"/>
      <c r="IN338" s="41"/>
      <c r="IO338" s="41"/>
      <c r="IP338" s="41"/>
      <c r="IQ338" s="41"/>
      <c r="IR338" s="41"/>
      <c r="IS338" s="41"/>
      <c r="IT338" s="41"/>
      <c r="IU338" s="41"/>
    </row>
    <row r="341" spans="68:255" x14ac:dyDescent="0.2">
      <c r="BP341" s="41"/>
      <c r="BQ341" s="41"/>
      <c r="BR341" s="41"/>
      <c r="BS341" s="41"/>
      <c r="BU341" s="41"/>
      <c r="BV341" s="41"/>
      <c r="BW341" s="41"/>
      <c r="BX341" s="41"/>
      <c r="BY341" s="41"/>
      <c r="BZ341" s="41"/>
      <c r="CA341" s="41"/>
      <c r="CB341" s="41"/>
      <c r="CC341" s="41"/>
      <c r="CD341" s="41"/>
      <c r="CE341" s="41"/>
      <c r="CF341" s="41"/>
      <c r="CG341" s="41"/>
      <c r="CH341" s="41"/>
      <c r="CI341" s="41"/>
      <c r="CJ341" s="41"/>
      <c r="CK341" s="41"/>
      <c r="CL341" s="41"/>
      <c r="CM341" s="41"/>
      <c r="CN341" s="41"/>
      <c r="CO341" s="41"/>
      <c r="CP341" s="41"/>
      <c r="CQ341" s="41"/>
      <c r="CR341" s="41"/>
      <c r="CS341" s="41"/>
      <c r="CT341" s="41"/>
      <c r="CU341" s="41"/>
      <c r="CV341" s="41"/>
      <c r="CW341" s="41"/>
      <c r="CX341" s="41"/>
      <c r="CY341" s="41"/>
      <c r="CZ341" s="41"/>
      <c r="DA341" s="41"/>
      <c r="DB341" s="41"/>
      <c r="DC341" s="41"/>
      <c r="DD341" s="41"/>
      <c r="DE341" s="41"/>
      <c r="DF341" s="41"/>
      <c r="DG341" s="41"/>
      <c r="DH341" s="41"/>
      <c r="DI341" s="41"/>
      <c r="DJ341" s="41"/>
      <c r="DK341" s="41"/>
      <c r="DL341" s="41"/>
      <c r="DM341" s="41"/>
      <c r="DN341" s="41"/>
      <c r="DO341" s="41"/>
      <c r="DP341" s="41"/>
      <c r="DQ341" s="41"/>
      <c r="DR341" s="41"/>
      <c r="DS341" s="41"/>
      <c r="DT341" s="41"/>
      <c r="DU341" s="41"/>
      <c r="DV341" s="41"/>
      <c r="DW341" s="41"/>
      <c r="DX341" s="41"/>
      <c r="DY341" s="41"/>
      <c r="DZ341" s="41"/>
      <c r="EA341" s="41"/>
      <c r="EB341" s="41"/>
      <c r="EC341" s="41"/>
      <c r="ED341" s="41"/>
      <c r="EE341" s="41"/>
      <c r="EF341" s="41"/>
      <c r="EG341" s="41"/>
      <c r="EH341" s="41"/>
      <c r="EI341" s="41"/>
      <c r="EJ341" s="41"/>
      <c r="EK341" s="41"/>
      <c r="EL341" s="41"/>
      <c r="EM341" s="41"/>
      <c r="EN341" s="41"/>
      <c r="EO341" s="41"/>
      <c r="EP341" s="41"/>
      <c r="EQ341" s="41"/>
      <c r="ER341" s="41"/>
      <c r="ES341" s="41"/>
      <c r="ET341" s="41"/>
      <c r="EU341" s="41"/>
      <c r="EV341" s="41"/>
      <c r="EW341" s="41"/>
      <c r="EX341" s="41"/>
      <c r="EY341" s="41"/>
      <c r="EZ341" s="41"/>
      <c r="FA341" s="41"/>
      <c r="FB341" s="41"/>
      <c r="FC341" s="41"/>
      <c r="FD341" s="41"/>
      <c r="FE341" s="41"/>
      <c r="FF341" s="41"/>
      <c r="FG341" s="41"/>
      <c r="FH341" s="41"/>
      <c r="FI341" s="41"/>
      <c r="FJ341" s="41"/>
      <c r="FK341" s="41"/>
      <c r="FL341" s="41"/>
      <c r="FM341" s="41"/>
      <c r="FN341" s="41"/>
      <c r="FO341" s="41"/>
      <c r="FP341" s="41"/>
      <c r="FQ341" s="41"/>
      <c r="FR341" s="41"/>
      <c r="FS341" s="41"/>
      <c r="FT341" s="41"/>
      <c r="FU341" s="41"/>
      <c r="FV341" s="41"/>
      <c r="FW341" s="41"/>
      <c r="FX341" s="41"/>
      <c r="FY341" s="41"/>
      <c r="FZ341" s="41"/>
      <c r="GA341" s="41"/>
      <c r="GB341" s="41"/>
      <c r="GC341" s="41"/>
      <c r="GD341" s="41"/>
      <c r="GE341" s="41"/>
      <c r="GF341" s="41"/>
      <c r="GG341" s="41"/>
      <c r="GH341" s="41"/>
      <c r="GI341" s="41"/>
      <c r="GJ341" s="41"/>
      <c r="GK341" s="41"/>
      <c r="GL341" s="41"/>
      <c r="GM341" s="41"/>
      <c r="GN341" s="41"/>
      <c r="GO341" s="41"/>
      <c r="GP341" s="41"/>
      <c r="GQ341" s="41"/>
      <c r="GR341" s="41"/>
      <c r="GS341" s="41"/>
      <c r="GT341" s="41"/>
      <c r="GU341" s="41"/>
      <c r="GV341" s="41"/>
      <c r="GW341" s="41"/>
      <c r="GX341" s="41"/>
      <c r="GY341" s="41"/>
      <c r="GZ341" s="41"/>
      <c r="HA341" s="41"/>
      <c r="HB341" s="41"/>
      <c r="HC341" s="41"/>
      <c r="HD341" s="41"/>
      <c r="HE341" s="41"/>
      <c r="HF341" s="41"/>
      <c r="HG341" s="41"/>
      <c r="HH341" s="41"/>
      <c r="HI341" s="41"/>
      <c r="HJ341" s="41"/>
      <c r="HK341" s="41"/>
      <c r="HL341" s="41"/>
      <c r="HM341" s="41"/>
      <c r="HN341" s="41"/>
      <c r="HO341" s="41"/>
      <c r="HP341" s="41"/>
      <c r="HQ341" s="41"/>
      <c r="HR341" s="41"/>
      <c r="HS341" s="41"/>
      <c r="HT341" s="41"/>
      <c r="HU341" s="41"/>
      <c r="HV341" s="41"/>
      <c r="HW341" s="41"/>
      <c r="HX341" s="41"/>
      <c r="HY341" s="41"/>
      <c r="HZ341" s="41"/>
      <c r="IA341" s="41"/>
      <c r="IB341" s="41"/>
      <c r="IC341" s="41"/>
      <c r="ID341" s="41"/>
      <c r="IE341" s="41"/>
      <c r="IF341" s="41"/>
      <c r="IG341" s="41"/>
      <c r="IH341" s="41"/>
      <c r="II341" s="41"/>
      <c r="IJ341" s="41"/>
      <c r="IK341" s="41"/>
      <c r="IL341" s="41"/>
      <c r="IM341" s="41"/>
      <c r="IN341" s="41"/>
      <c r="IO341" s="41"/>
      <c r="IP341" s="41"/>
      <c r="IQ341" s="41"/>
      <c r="IR341" s="41"/>
      <c r="IS341" s="41"/>
      <c r="IT341" s="41"/>
      <c r="IU341" s="41"/>
    </row>
    <row r="343" spans="68:255" x14ac:dyDescent="0.2">
      <c r="BP343" s="41"/>
      <c r="BQ343" s="41"/>
      <c r="BR343" s="41"/>
      <c r="BS343" s="41"/>
      <c r="BU343" s="41"/>
      <c r="BV343" s="41"/>
      <c r="BW343" s="41"/>
      <c r="BX343" s="41"/>
      <c r="BY343" s="41"/>
      <c r="BZ343" s="41"/>
      <c r="CA343" s="41"/>
      <c r="CB343" s="41"/>
      <c r="CC343" s="41"/>
      <c r="CD343" s="41"/>
      <c r="CE343" s="41"/>
      <c r="CF343" s="41"/>
      <c r="CG343" s="41"/>
      <c r="CH343" s="41"/>
      <c r="CI343" s="41"/>
      <c r="CJ343" s="41"/>
      <c r="CK343" s="41"/>
      <c r="CL343" s="41"/>
      <c r="CM343" s="41"/>
      <c r="CN343" s="41"/>
      <c r="CO343" s="41"/>
      <c r="CP343" s="41"/>
      <c r="CQ343" s="41"/>
      <c r="CR343" s="41"/>
      <c r="CS343" s="41"/>
      <c r="CT343" s="41"/>
      <c r="CU343" s="41"/>
      <c r="CV343" s="41"/>
      <c r="CW343" s="41"/>
      <c r="CX343" s="41"/>
      <c r="CY343" s="41"/>
      <c r="CZ343" s="41"/>
      <c r="DA343" s="41"/>
      <c r="DB343" s="41"/>
      <c r="DC343" s="41"/>
      <c r="DD343" s="41"/>
      <c r="DE343" s="41"/>
      <c r="DF343" s="41"/>
      <c r="DG343" s="41"/>
      <c r="DH343" s="41"/>
      <c r="DI343" s="41"/>
      <c r="DJ343" s="41"/>
      <c r="DK343" s="41"/>
      <c r="DL343" s="41"/>
      <c r="DM343" s="41"/>
      <c r="DN343" s="41"/>
      <c r="DO343" s="41"/>
      <c r="DP343" s="41"/>
      <c r="DQ343" s="41"/>
      <c r="DR343" s="41"/>
      <c r="DS343" s="41"/>
      <c r="DT343" s="41"/>
      <c r="DU343" s="41"/>
      <c r="DV343" s="41"/>
      <c r="DW343" s="41"/>
      <c r="DX343" s="41"/>
      <c r="DY343" s="41"/>
      <c r="DZ343" s="41"/>
      <c r="EA343" s="41"/>
      <c r="EB343" s="41"/>
      <c r="EC343" s="41"/>
      <c r="ED343" s="41"/>
      <c r="EE343" s="41"/>
      <c r="EF343" s="41"/>
      <c r="EG343" s="41"/>
      <c r="EH343" s="41"/>
      <c r="EI343" s="41"/>
      <c r="EJ343" s="41"/>
      <c r="EK343" s="41"/>
      <c r="EL343" s="41"/>
      <c r="EM343" s="41"/>
      <c r="EN343" s="41"/>
      <c r="EO343" s="41"/>
      <c r="EP343" s="41"/>
      <c r="EQ343" s="41"/>
      <c r="ER343" s="41"/>
      <c r="ES343" s="41"/>
      <c r="ET343" s="41"/>
      <c r="EU343" s="41"/>
      <c r="EV343" s="41"/>
      <c r="EW343" s="41"/>
      <c r="EX343" s="41"/>
      <c r="EY343" s="41"/>
      <c r="EZ343" s="41"/>
      <c r="FA343" s="41"/>
      <c r="FB343" s="41"/>
      <c r="FC343" s="41"/>
      <c r="FD343" s="41"/>
      <c r="FE343" s="41"/>
      <c r="FF343" s="41"/>
      <c r="FG343" s="41"/>
      <c r="FH343" s="41"/>
      <c r="FI343" s="41"/>
      <c r="FJ343" s="41"/>
      <c r="FK343" s="41"/>
      <c r="FL343" s="41"/>
      <c r="FM343" s="41"/>
      <c r="FN343" s="41"/>
      <c r="FO343" s="41"/>
      <c r="FP343" s="41"/>
      <c r="FQ343" s="41"/>
      <c r="FR343" s="41"/>
      <c r="FS343" s="41"/>
      <c r="FT343" s="41"/>
      <c r="FU343" s="41"/>
      <c r="FV343" s="41"/>
      <c r="FW343" s="41"/>
      <c r="FX343" s="41"/>
      <c r="FY343" s="41"/>
      <c r="FZ343" s="41"/>
      <c r="GA343" s="41"/>
      <c r="GB343" s="41"/>
      <c r="GC343" s="41"/>
      <c r="GD343" s="41"/>
      <c r="GE343" s="41"/>
      <c r="GF343" s="41"/>
      <c r="GG343" s="41"/>
      <c r="GH343" s="41"/>
      <c r="GI343" s="41"/>
      <c r="GJ343" s="41"/>
      <c r="GK343" s="41"/>
      <c r="GL343" s="41"/>
      <c r="GM343" s="41"/>
      <c r="GN343" s="41"/>
      <c r="GO343" s="41"/>
      <c r="GP343" s="41"/>
      <c r="GQ343" s="41"/>
      <c r="GR343" s="41"/>
      <c r="GS343" s="41"/>
      <c r="GT343" s="41"/>
      <c r="GU343" s="41"/>
      <c r="GV343" s="41"/>
      <c r="GW343" s="41"/>
      <c r="GX343" s="41"/>
      <c r="GY343" s="41"/>
      <c r="GZ343" s="41"/>
      <c r="HA343" s="41"/>
      <c r="HB343" s="41"/>
      <c r="HC343" s="41"/>
      <c r="HD343" s="41"/>
      <c r="HE343" s="41"/>
      <c r="HF343" s="41"/>
      <c r="HG343" s="41"/>
      <c r="HH343" s="41"/>
      <c r="HI343" s="41"/>
      <c r="HJ343" s="41"/>
      <c r="HK343" s="41"/>
      <c r="HL343" s="41"/>
      <c r="HM343" s="41"/>
      <c r="HN343" s="41"/>
      <c r="HO343" s="41"/>
      <c r="HP343" s="41"/>
      <c r="HQ343" s="41"/>
      <c r="HR343" s="41"/>
      <c r="HS343" s="41"/>
      <c r="HT343" s="41"/>
      <c r="HU343" s="41"/>
      <c r="HV343" s="41"/>
      <c r="HW343" s="41"/>
      <c r="HX343" s="41"/>
      <c r="HY343" s="41"/>
      <c r="HZ343" s="41"/>
      <c r="IA343" s="41"/>
      <c r="IB343" s="41"/>
      <c r="IC343" s="41"/>
      <c r="ID343" s="41"/>
      <c r="IE343" s="41"/>
      <c r="IF343" s="41"/>
      <c r="IG343" s="41"/>
      <c r="IH343" s="41"/>
      <c r="II343" s="41"/>
      <c r="IJ343" s="41"/>
      <c r="IK343" s="41"/>
      <c r="IL343" s="41"/>
      <c r="IM343" s="41"/>
      <c r="IN343" s="41"/>
      <c r="IO343" s="41"/>
      <c r="IP343" s="41"/>
      <c r="IQ343" s="41"/>
      <c r="IR343" s="41"/>
      <c r="IS343" s="41"/>
      <c r="IT343" s="41"/>
      <c r="IU343" s="41"/>
    </row>
    <row r="345" spans="68:255" x14ac:dyDescent="0.2">
      <c r="BP345" s="41"/>
      <c r="BQ345" s="41"/>
      <c r="BR345" s="41"/>
      <c r="BS345" s="41"/>
      <c r="BU345" s="41"/>
      <c r="BV345" s="41"/>
      <c r="BW345" s="41"/>
      <c r="BX345" s="41"/>
      <c r="BY345" s="41"/>
      <c r="BZ345" s="41"/>
      <c r="CA345" s="41"/>
      <c r="CB345" s="41"/>
      <c r="CC345" s="41"/>
      <c r="CD345" s="41"/>
      <c r="CE345" s="41"/>
      <c r="CF345" s="41"/>
      <c r="CG345" s="41"/>
      <c r="CH345" s="41"/>
      <c r="CI345" s="41"/>
      <c r="CJ345" s="41"/>
      <c r="CK345" s="41"/>
      <c r="CL345" s="41"/>
      <c r="CM345" s="41"/>
      <c r="CN345" s="41"/>
      <c r="CO345" s="41"/>
      <c r="CP345" s="41"/>
      <c r="CQ345" s="41"/>
      <c r="CR345" s="41"/>
      <c r="CS345" s="41"/>
      <c r="CT345" s="41"/>
      <c r="CU345" s="41"/>
      <c r="CV345" s="41"/>
      <c r="CW345" s="41"/>
      <c r="CX345" s="41"/>
      <c r="CY345" s="41"/>
      <c r="CZ345" s="41"/>
      <c r="DA345" s="41"/>
      <c r="DB345" s="41"/>
      <c r="DC345" s="41"/>
      <c r="DD345" s="41"/>
      <c r="DE345" s="41"/>
      <c r="DF345" s="41"/>
      <c r="DG345" s="41"/>
      <c r="DH345" s="41"/>
      <c r="DI345" s="41"/>
      <c r="DJ345" s="41"/>
      <c r="DK345" s="41"/>
      <c r="DL345" s="41"/>
      <c r="DM345" s="41"/>
      <c r="DN345" s="41"/>
      <c r="DO345" s="41"/>
      <c r="DP345" s="41"/>
      <c r="DQ345" s="41"/>
      <c r="DR345" s="41"/>
      <c r="DS345" s="41"/>
      <c r="DT345" s="41"/>
      <c r="DU345" s="41"/>
      <c r="DV345" s="41"/>
      <c r="DW345" s="41"/>
      <c r="DX345" s="41"/>
      <c r="DY345" s="41"/>
      <c r="DZ345" s="41"/>
      <c r="EA345" s="41"/>
      <c r="EB345" s="41"/>
      <c r="EC345" s="41"/>
      <c r="ED345" s="41"/>
      <c r="EE345" s="41"/>
      <c r="EF345" s="41"/>
      <c r="EG345" s="41"/>
      <c r="EH345" s="41"/>
      <c r="EI345" s="41"/>
      <c r="EJ345" s="41"/>
      <c r="EK345" s="41"/>
      <c r="EL345" s="41"/>
      <c r="EM345" s="41"/>
      <c r="EN345" s="41"/>
      <c r="EO345" s="41"/>
      <c r="EP345" s="41"/>
      <c r="EQ345" s="41"/>
      <c r="ER345" s="41"/>
      <c r="ES345" s="41"/>
      <c r="ET345" s="41"/>
      <c r="EU345" s="41"/>
      <c r="EV345" s="41"/>
      <c r="EW345" s="41"/>
      <c r="EX345" s="41"/>
      <c r="EY345" s="41"/>
      <c r="EZ345" s="41"/>
      <c r="FA345" s="41"/>
      <c r="FB345" s="41"/>
      <c r="FC345" s="41"/>
      <c r="FD345" s="41"/>
      <c r="FE345" s="41"/>
      <c r="FF345" s="41"/>
      <c r="FG345" s="41"/>
      <c r="FH345" s="41"/>
      <c r="FI345" s="41"/>
      <c r="FJ345" s="41"/>
      <c r="FK345" s="41"/>
      <c r="FL345" s="41"/>
      <c r="FM345" s="41"/>
      <c r="FN345" s="41"/>
      <c r="FO345" s="41"/>
      <c r="FP345" s="41"/>
      <c r="FQ345" s="41"/>
      <c r="FR345" s="41"/>
      <c r="FS345" s="41"/>
      <c r="FT345" s="41"/>
      <c r="FU345" s="41"/>
      <c r="FV345" s="41"/>
      <c r="FW345" s="41"/>
      <c r="FX345" s="41"/>
      <c r="FY345" s="41"/>
      <c r="FZ345" s="41"/>
      <c r="GA345" s="41"/>
      <c r="GB345" s="41"/>
      <c r="GC345" s="41"/>
      <c r="GD345" s="41"/>
      <c r="GE345" s="41"/>
      <c r="GF345" s="41"/>
      <c r="GG345" s="41"/>
      <c r="GH345" s="41"/>
      <c r="GI345" s="41"/>
      <c r="GJ345" s="41"/>
      <c r="GK345" s="41"/>
      <c r="GL345" s="41"/>
      <c r="GM345" s="41"/>
      <c r="GN345" s="41"/>
      <c r="GO345" s="41"/>
      <c r="GP345" s="41"/>
      <c r="GQ345" s="41"/>
      <c r="GR345" s="41"/>
      <c r="GS345" s="41"/>
      <c r="GT345" s="41"/>
      <c r="GU345" s="41"/>
      <c r="GV345" s="41"/>
      <c r="GW345" s="41"/>
      <c r="GX345" s="41"/>
      <c r="GY345" s="41"/>
      <c r="GZ345" s="41"/>
      <c r="HA345" s="41"/>
      <c r="HB345" s="41"/>
      <c r="HC345" s="41"/>
      <c r="HD345" s="41"/>
      <c r="HE345" s="41"/>
      <c r="HF345" s="41"/>
      <c r="HG345" s="41"/>
      <c r="HH345" s="41"/>
      <c r="HI345" s="41"/>
      <c r="HJ345" s="41"/>
      <c r="HK345" s="41"/>
      <c r="HL345" s="41"/>
      <c r="HM345" s="41"/>
      <c r="HN345" s="41"/>
      <c r="HO345" s="41"/>
      <c r="HP345" s="41"/>
      <c r="HQ345" s="41"/>
      <c r="HR345" s="41"/>
      <c r="HS345" s="41"/>
      <c r="HT345" s="41"/>
      <c r="HU345" s="41"/>
      <c r="HV345" s="41"/>
      <c r="HW345" s="41"/>
      <c r="HX345" s="41"/>
      <c r="HY345" s="41"/>
      <c r="HZ345" s="41"/>
      <c r="IA345" s="41"/>
      <c r="IB345" s="41"/>
      <c r="IC345" s="41"/>
      <c r="ID345" s="41"/>
      <c r="IE345" s="41"/>
      <c r="IF345" s="41"/>
      <c r="IG345" s="41"/>
      <c r="IH345" s="41"/>
      <c r="II345" s="41"/>
      <c r="IJ345" s="41"/>
      <c r="IK345" s="41"/>
      <c r="IL345" s="41"/>
      <c r="IM345" s="41"/>
      <c r="IN345" s="41"/>
      <c r="IO345" s="41"/>
      <c r="IP345" s="41"/>
      <c r="IQ345" s="41"/>
      <c r="IR345" s="41"/>
      <c r="IS345" s="41"/>
      <c r="IT345" s="41"/>
      <c r="IU345" s="41"/>
    </row>
    <row r="347" spans="68:255" x14ac:dyDescent="0.2">
      <c r="BP347" s="41"/>
      <c r="BQ347" s="41"/>
      <c r="BR347" s="41"/>
      <c r="BS347" s="41"/>
      <c r="BU347" s="41"/>
      <c r="BV347" s="41"/>
      <c r="BW347" s="41"/>
      <c r="BX347" s="41"/>
      <c r="BY347" s="41"/>
      <c r="BZ347" s="41"/>
      <c r="CA347" s="41"/>
      <c r="CB347" s="41"/>
      <c r="CC347" s="41"/>
      <c r="CD347" s="41"/>
      <c r="CE347" s="41"/>
      <c r="CF347" s="41"/>
      <c r="CG347" s="41"/>
      <c r="CH347" s="41"/>
      <c r="CI347" s="41"/>
      <c r="CJ347" s="41"/>
      <c r="CK347" s="41"/>
      <c r="CL347" s="41"/>
      <c r="CM347" s="41"/>
      <c r="CN347" s="41"/>
      <c r="CO347" s="41"/>
      <c r="CP347" s="41"/>
      <c r="CQ347" s="41"/>
      <c r="CR347" s="41"/>
      <c r="CS347" s="41"/>
      <c r="CT347" s="41"/>
      <c r="CU347" s="41"/>
      <c r="CV347" s="41"/>
      <c r="CW347" s="41"/>
      <c r="CX347" s="41"/>
      <c r="CY347" s="41"/>
      <c r="CZ347" s="41"/>
      <c r="DA347" s="41"/>
      <c r="DB347" s="41"/>
      <c r="DC347" s="41"/>
      <c r="DD347" s="41"/>
      <c r="DE347" s="41"/>
      <c r="DF347" s="41"/>
      <c r="DG347" s="41"/>
      <c r="DH347" s="41"/>
      <c r="DI347" s="41"/>
      <c r="DJ347" s="41"/>
      <c r="DK347" s="41"/>
      <c r="DL347" s="41"/>
      <c r="DM347" s="41"/>
      <c r="DN347" s="41"/>
      <c r="DO347" s="41"/>
      <c r="DP347" s="41"/>
      <c r="DQ347" s="41"/>
      <c r="DR347" s="41"/>
      <c r="DS347" s="41"/>
      <c r="DT347" s="41"/>
      <c r="DU347" s="41"/>
      <c r="DV347" s="41"/>
      <c r="DW347" s="41"/>
      <c r="DX347" s="41"/>
      <c r="DY347" s="41"/>
      <c r="DZ347" s="41"/>
      <c r="EA347" s="41"/>
      <c r="EB347" s="41"/>
      <c r="EC347" s="41"/>
      <c r="ED347" s="41"/>
      <c r="EE347" s="41"/>
      <c r="EF347" s="41"/>
      <c r="EG347" s="41"/>
      <c r="EH347" s="41"/>
      <c r="EI347" s="41"/>
      <c r="EJ347" s="41"/>
      <c r="EK347" s="41"/>
      <c r="EL347" s="41"/>
      <c r="EM347" s="41"/>
      <c r="EN347" s="41"/>
      <c r="EO347" s="41"/>
      <c r="EP347" s="41"/>
      <c r="EQ347" s="41"/>
      <c r="ER347" s="41"/>
      <c r="ES347" s="41"/>
      <c r="ET347" s="41"/>
      <c r="EU347" s="41"/>
      <c r="EV347" s="41"/>
      <c r="EW347" s="41"/>
      <c r="EX347" s="41"/>
      <c r="EY347" s="41"/>
      <c r="EZ347" s="41"/>
      <c r="FA347" s="41"/>
      <c r="FB347" s="41"/>
      <c r="FC347" s="41"/>
      <c r="FD347" s="41"/>
      <c r="FE347" s="41"/>
      <c r="FF347" s="41"/>
      <c r="FG347" s="41"/>
      <c r="FH347" s="41"/>
      <c r="FI347" s="41"/>
      <c r="FJ347" s="41"/>
      <c r="FK347" s="41"/>
      <c r="FL347" s="41"/>
      <c r="FM347" s="41"/>
      <c r="FN347" s="41"/>
      <c r="FO347" s="41"/>
      <c r="FP347" s="41"/>
      <c r="FQ347" s="41"/>
      <c r="FR347" s="41"/>
      <c r="FS347" s="41"/>
      <c r="FT347" s="41"/>
      <c r="FU347" s="41"/>
      <c r="FV347" s="41"/>
      <c r="FW347" s="41"/>
      <c r="FX347" s="41"/>
      <c r="FY347" s="41"/>
      <c r="FZ347" s="41"/>
      <c r="GA347" s="41"/>
      <c r="GB347" s="41"/>
      <c r="GC347" s="41"/>
      <c r="GD347" s="41"/>
      <c r="GE347" s="41"/>
      <c r="GF347" s="41"/>
      <c r="GG347" s="41"/>
      <c r="GH347" s="41"/>
      <c r="GI347" s="41"/>
      <c r="GJ347" s="41"/>
      <c r="GK347" s="41"/>
      <c r="GL347" s="41"/>
      <c r="GM347" s="41"/>
      <c r="GN347" s="41"/>
      <c r="GO347" s="41"/>
      <c r="GP347" s="41"/>
      <c r="GQ347" s="41"/>
      <c r="GR347" s="41"/>
      <c r="GS347" s="41"/>
      <c r="GT347" s="41"/>
      <c r="GU347" s="41"/>
      <c r="GV347" s="41"/>
      <c r="GW347" s="41"/>
      <c r="GX347" s="41"/>
      <c r="GY347" s="41"/>
      <c r="GZ347" s="41"/>
      <c r="HA347" s="41"/>
      <c r="HB347" s="41"/>
      <c r="HC347" s="41"/>
      <c r="HD347" s="41"/>
      <c r="HE347" s="41"/>
      <c r="HF347" s="41"/>
      <c r="HG347" s="41"/>
      <c r="HH347" s="41"/>
      <c r="HI347" s="41"/>
      <c r="HJ347" s="41"/>
      <c r="HK347" s="41"/>
      <c r="HL347" s="41"/>
      <c r="HM347" s="41"/>
      <c r="HN347" s="41"/>
      <c r="HO347" s="41"/>
      <c r="HP347" s="41"/>
      <c r="HQ347" s="41"/>
      <c r="HR347" s="41"/>
      <c r="HS347" s="41"/>
      <c r="HT347" s="41"/>
      <c r="HU347" s="41"/>
      <c r="HV347" s="41"/>
      <c r="HW347" s="41"/>
      <c r="HX347" s="41"/>
      <c r="HY347" s="41"/>
      <c r="HZ347" s="41"/>
      <c r="IA347" s="41"/>
      <c r="IB347" s="41"/>
      <c r="IC347" s="41"/>
      <c r="ID347" s="41"/>
      <c r="IE347" s="41"/>
      <c r="IF347" s="41"/>
      <c r="IG347" s="41"/>
      <c r="IH347" s="41"/>
      <c r="II347" s="41"/>
      <c r="IJ347" s="41"/>
      <c r="IK347" s="41"/>
      <c r="IL347" s="41"/>
      <c r="IM347" s="41"/>
      <c r="IN347" s="41"/>
      <c r="IO347" s="41"/>
      <c r="IP347" s="41"/>
      <c r="IQ347" s="41"/>
      <c r="IR347" s="41"/>
      <c r="IS347" s="41"/>
      <c r="IT347" s="41"/>
      <c r="IU347" s="41"/>
    </row>
    <row r="349" spans="68:255" x14ac:dyDescent="0.2">
      <c r="BP349" s="41"/>
      <c r="BQ349" s="41"/>
      <c r="BR349" s="41"/>
      <c r="BS349" s="41"/>
      <c r="BU349" s="41"/>
      <c r="BV349" s="41"/>
      <c r="BW349" s="41"/>
      <c r="BX349" s="41"/>
      <c r="BY349" s="41"/>
      <c r="BZ349" s="41"/>
      <c r="CA349" s="41"/>
      <c r="CB349" s="41"/>
      <c r="CC349" s="41"/>
      <c r="CD349" s="41"/>
      <c r="CE349" s="41"/>
      <c r="CF349" s="41"/>
      <c r="CG349" s="41"/>
      <c r="CH349" s="41"/>
      <c r="CI349" s="41"/>
      <c r="CJ349" s="41"/>
      <c r="CK349" s="41"/>
      <c r="CL349" s="41"/>
      <c r="CM349" s="41"/>
      <c r="CN349" s="41"/>
      <c r="CO349" s="41"/>
      <c r="CP349" s="41"/>
      <c r="CQ349" s="41"/>
      <c r="CR349" s="41"/>
      <c r="CS349" s="41"/>
      <c r="CT349" s="41"/>
      <c r="CU349" s="41"/>
      <c r="CV349" s="41"/>
      <c r="CW349" s="41"/>
      <c r="CX349" s="41"/>
      <c r="CY349" s="41"/>
      <c r="CZ349" s="41"/>
      <c r="DA349" s="41"/>
      <c r="DB349" s="41"/>
      <c r="DC349" s="41"/>
      <c r="DD349" s="41"/>
      <c r="DE349" s="41"/>
      <c r="DF349" s="41"/>
      <c r="DG349" s="41"/>
      <c r="DH349" s="41"/>
      <c r="DI349" s="41"/>
      <c r="DJ349" s="41"/>
      <c r="DK349" s="41"/>
      <c r="DL349" s="41"/>
      <c r="DM349" s="41"/>
      <c r="DN349" s="41"/>
      <c r="DO349" s="41"/>
      <c r="DP349" s="41"/>
      <c r="DQ349" s="41"/>
      <c r="DR349" s="41"/>
      <c r="DS349" s="41"/>
      <c r="DT349" s="41"/>
      <c r="DU349" s="41"/>
      <c r="DV349" s="41"/>
      <c r="DW349" s="41"/>
      <c r="DX349" s="41"/>
      <c r="DY349" s="41"/>
      <c r="DZ349" s="41"/>
      <c r="EA349" s="41"/>
      <c r="EB349" s="41"/>
      <c r="EC349" s="41"/>
      <c r="ED349" s="41"/>
      <c r="EE349" s="41"/>
      <c r="EF349" s="41"/>
      <c r="EG349" s="41"/>
      <c r="EH349" s="41"/>
      <c r="EI349" s="41"/>
      <c r="EJ349" s="41"/>
      <c r="EK349" s="41"/>
      <c r="EL349" s="41"/>
      <c r="EM349" s="41"/>
      <c r="EN349" s="41"/>
      <c r="EO349" s="41"/>
      <c r="EP349" s="41"/>
      <c r="EQ349" s="41"/>
      <c r="ER349" s="41"/>
      <c r="ES349" s="41"/>
      <c r="ET349" s="41"/>
      <c r="EU349" s="41"/>
      <c r="EV349" s="41"/>
      <c r="EW349" s="41"/>
      <c r="EX349" s="41"/>
      <c r="EY349" s="41"/>
      <c r="EZ349" s="41"/>
      <c r="FA349" s="41"/>
      <c r="FB349" s="41"/>
      <c r="FC349" s="41"/>
      <c r="FD349" s="41"/>
      <c r="FE349" s="41"/>
      <c r="FF349" s="41"/>
      <c r="FG349" s="41"/>
      <c r="FH349" s="41"/>
      <c r="FI349" s="41"/>
      <c r="FJ349" s="41"/>
      <c r="FK349" s="41"/>
      <c r="FL349" s="41"/>
      <c r="FM349" s="41"/>
      <c r="FN349" s="41"/>
      <c r="FO349" s="41"/>
      <c r="FP349" s="41"/>
      <c r="FQ349" s="41"/>
      <c r="FR349" s="41"/>
      <c r="FS349" s="41"/>
      <c r="FT349" s="41"/>
      <c r="FU349" s="41"/>
      <c r="FV349" s="41"/>
      <c r="FW349" s="41"/>
      <c r="FX349" s="41"/>
      <c r="FY349" s="41"/>
      <c r="FZ349" s="41"/>
      <c r="GA349" s="41"/>
      <c r="GB349" s="41"/>
      <c r="GC349" s="41"/>
      <c r="GD349" s="41"/>
      <c r="GE349" s="41"/>
      <c r="GF349" s="41"/>
      <c r="GG349" s="41"/>
      <c r="GH349" s="41"/>
      <c r="GI349" s="41"/>
      <c r="GJ349" s="41"/>
      <c r="GK349" s="41"/>
      <c r="GL349" s="41"/>
      <c r="GM349" s="41"/>
      <c r="GN349" s="41"/>
      <c r="GO349" s="41"/>
      <c r="GP349" s="41"/>
      <c r="GQ349" s="41"/>
      <c r="GR349" s="41"/>
      <c r="GS349" s="41"/>
      <c r="GT349" s="41"/>
      <c r="GU349" s="41"/>
      <c r="GV349" s="41"/>
      <c r="GW349" s="41"/>
      <c r="GX349" s="41"/>
      <c r="GY349" s="41"/>
      <c r="GZ349" s="41"/>
      <c r="HA349" s="41"/>
      <c r="HB349" s="41"/>
      <c r="HC349" s="41"/>
      <c r="HD349" s="41"/>
      <c r="HE349" s="41"/>
      <c r="HF349" s="41"/>
      <c r="HG349" s="41"/>
      <c r="HH349" s="41"/>
      <c r="HI349" s="41"/>
      <c r="HJ349" s="41"/>
      <c r="HK349" s="41"/>
      <c r="HL349" s="41"/>
      <c r="HM349" s="41"/>
      <c r="HN349" s="41"/>
      <c r="HO349" s="41"/>
      <c r="HP349" s="41"/>
      <c r="HQ349" s="41"/>
      <c r="HR349" s="41"/>
      <c r="HS349" s="41"/>
      <c r="HT349" s="41"/>
      <c r="HU349" s="41"/>
      <c r="HV349" s="41"/>
      <c r="HW349" s="41"/>
      <c r="HX349" s="41"/>
      <c r="HY349" s="41"/>
      <c r="HZ349" s="41"/>
      <c r="IA349" s="41"/>
      <c r="IB349" s="41"/>
      <c r="IC349" s="41"/>
      <c r="ID349" s="41"/>
      <c r="IE349" s="41"/>
      <c r="IF349" s="41"/>
      <c r="IG349" s="41"/>
      <c r="IH349" s="41"/>
      <c r="II349" s="41"/>
      <c r="IJ349" s="41"/>
      <c r="IK349" s="41"/>
      <c r="IL349" s="41"/>
      <c r="IM349" s="41"/>
      <c r="IN349" s="41"/>
      <c r="IO349" s="41"/>
      <c r="IP349" s="41"/>
      <c r="IQ349" s="41"/>
      <c r="IR349" s="41"/>
      <c r="IS349" s="41"/>
      <c r="IT349" s="41"/>
      <c r="IU349" s="41"/>
    </row>
    <row r="351" spans="68:255" x14ac:dyDescent="0.2">
      <c r="BP351" s="41"/>
      <c r="BQ351" s="41"/>
      <c r="BR351" s="41"/>
      <c r="BS351" s="41"/>
      <c r="BU351" s="41"/>
      <c r="BV351" s="41"/>
      <c r="BW351" s="41"/>
      <c r="BX351" s="41"/>
      <c r="BY351" s="41"/>
      <c r="BZ351" s="41"/>
      <c r="CA351" s="41"/>
      <c r="CB351" s="41"/>
      <c r="CC351" s="41"/>
      <c r="CD351" s="41"/>
      <c r="CE351" s="41"/>
      <c r="CF351" s="41"/>
      <c r="CG351" s="41"/>
      <c r="CH351" s="41"/>
      <c r="CI351" s="41"/>
      <c r="CJ351" s="41"/>
      <c r="CK351" s="41"/>
      <c r="CL351" s="41"/>
      <c r="CM351" s="41"/>
      <c r="CN351" s="41"/>
      <c r="CO351" s="41"/>
      <c r="CP351" s="41"/>
      <c r="CQ351" s="41"/>
      <c r="CR351" s="41"/>
      <c r="CS351" s="41"/>
      <c r="CT351" s="41"/>
      <c r="CU351" s="41"/>
      <c r="CV351" s="41"/>
      <c r="CW351" s="41"/>
      <c r="CX351" s="41"/>
      <c r="CY351" s="41"/>
      <c r="CZ351" s="41"/>
      <c r="DA351" s="41"/>
      <c r="DB351" s="41"/>
      <c r="DC351" s="41"/>
      <c r="DD351" s="41"/>
      <c r="DE351" s="41"/>
      <c r="DF351" s="41"/>
      <c r="DG351" s="41"/>
      <c r="DH351" s="41"/>
      <c r="DI351" s="41"/>
      <c r="DJ351" s="41"/>
      <c r="DK351" s="41"/>
      <c r="DL351" s="41"/>
      <c r="DM351" s="41"/>
      <c r="DN351" s="41"/>
      <c r="DO351" s="41"/>
      <c r="DP351" s="41"/>
      <c r="DQ351" s="41"/>
      <c r="DR351" s="41"/>
      <c r="DS351" s="41"/>
      <c r="DT351" s="41"/>
      <c r="DU351" s="41"/>
      <c r="DV351" s="41"/>
      <c r="DW351" s="41"/>
      <c r="DX351" s="41"/>
      <c r="DY351" s="41"/>
      <c r="DZ351" s="41"/>
      <c r="EA351" s="41"/>
      <c r="EB351" s="41"/>
      <c r="EC351" s="41"/>
      <c r="ED351" s="41"/>
      <c r="EE351" s="41"/>
      <c r="EF351" s="41"/>
      <c r="EG351" s="41"/>
      <c r="EH351" s="41"/>
      <c r="EI351" s="41"/>
      <c r="EJ351" s="41"/>
      <c r="EK351" s="41"/>
      <c r="EL351" s="41"/>
      <c r="EM351" s="41"/>
      <c r="EN351" s="41"/>
      <c r="EO351" s="41"/>
      <c r="EP351" s="41"/>
      <c r="EQ351" s="41"/>
      <c r="ER351" s="41"/>
      <c r="ES351" s="41"/>
      <c r="ET351" s="41"/>
      <c r="EU351" s="41"/>
      <c r="EV351" s="41"/>
      <c r="EW351" s="41"/>
      <c r="EX351" s="41"/>
      <c r="EY351" s="41"/>
      <c r="EZ351" s="41"/>
      <c r="FA351" s="41"/>
      <c r="FB351" s="41"/>
      <c r="FC351" s="41"/>
      <c r="FD351" s="41"/>
      <c r="FE351" s="41"/>
      <c r="FF351" s="41"/>
      <c r="FG351" s="41"/>
      <c r="FH351" s="41"/>
      <c r="FI351" s="41"/>
      <c r="FJ351" s="41"/>
      <c r="FK351" s="41"/>
      <c r="FL351" s="41"/>
      <c r="FM351" s="41"/>
      <c r="FN351" s="41"/>
      <c r="FO351" s="41"/>
      <c r="FP351" s="41"/>
      <c r="FQ351" s="41"/>
      <c r="FR351" s="41"/>
      <c r="FS351" s="41"/>
      <c r="FT351" s="41"/>
      <c r="FU351" s="41"/>
      <c r="FV351" s="41"/>
      <c r="FW351" s="41"/>
      <c r="FX351" s="41"/>
      <c r="FY351" s="41"/>
      <c r="FZ351" s="41"/>
      <c r="GA351" s="41"/>
      <c r="GB351" s="41"/>
      <c r="GC351" s="41"/>
      <c r="GD351" s="41"/>
      <c r="GE351" s="41"/>
      <c r="GF351" s="41"/>
      <c r="GG351" s="41"/>
      <c r="GH351" s="41"/>
      <c r="GI351" s="41"/>
      <c r="GJ351" s="41"/>
      <c r="GK351" s="41"/>
      <c r="GL351" s="41"/>
      <c r="GM351" s="41"/>
      <c r="GN351" s="41"/>
      <c r="GO351" s="41"/>
      <c r="GP351" s="41"/>
      <c r="GQ351" s="41"/>
      <c r="GR351" s="41"/>
      <c r="GS351" s="41"/>
      <c r="GT351" s="41"/>
      <c r="GU351" s="41"/>
      <c r="GV351" s="41"/>
      <c r="GW351" s="41"/>
      <c r="GX351" s="41"/>
      <c r="GY351" s="41"/>
      <c r="GZ351" s="41"/>
      <c r="HA351" s="41"/>
      <c r="HB351" s="41"/>
      <c r="HC351" s="41"/>
      <c r="HD351" s="41"/>
      <c r="HE351" s="41"/>
      <c r="HF351" s="41"/>
      <c r="HG351" s="41"/>
      <c r="HH351" s="41"/>
      <c r="HI351" s="41"/>
      <c r="HJ351" s="41"/>
      <c r="HK351" s="41"/>
      <c r="HL351" s="41"/>
      <c r="HM351" s="41"/>
      <c r="HN351" s="41"/>
      <c r="HO351" s="41"/>
      <c r="HP351" s="41"/>
      <c r="HQ351" s="41"/>
      <c r="HR351" s="41"/>
      <c r="HS351" s="41"/>
      <c r="HT351" s="41"/>
      <c r="HU351" s="41"/>
      <c r="HV351" s="41"/>
      <c r="HW351" s="41"/>
      <c r="HX351" s="41"/>
      <c r="HY351" s="41"/>
      <c r="HZ351" s="41"/>
      <c r="IA351" s="41"/>
      <c r="IB351" s="41"/>
      <c r="IC351" s="41"/>
      <c r="ID351" s="41"/>
      <c r="IE351" s="41"/>
      <c r="IF351" s="41"/>
      <c r="IG351" s="41"/>
      <c r="IH351" s="41"/>
      <c r="II351" s="41"/>
      <c r="IJ351" s="41"/>
      <c r="IK351" s="41"/>
      <c r="IL351" s="41"/>
      <c r="IM351" s="41"/>
      <c r="IN351" s="41"/>
      <c r="IO351" s="41"/>
      <c r="IP351" s="41"/>
      <c r="IQ351" s="41"/>
      <c r="IR351" s="41"/>
      <c r="IS351" s="41"/>
      <c r="IT351" s="41"/>
      <c r="IU351" s="41"/>
    </row>
    <row r="353" spans="68:255" x14ac:dyDescent="0.2">
      <c r="BP353" s="41"/>
      <c r="BQ353" s="41"/>
      <c r="BR353" s="41"/>
      <c r="BS353" s="41"/>
      <c r="BU353" s="41"/>
      <c r="BV353" s="41"/>
      <c r="BW353" s="41"/>
      <c r="BX353" s="41"/>
      <c r="BY353" s="41"/>
      <c r="BZ353" s="41"/>
      <c r="CA353" s="41"/>
      <c r="CB353" s="41"/>
      <c r="CC353" s="41"/>
      <c r="CD353" s="41"/>
      <c r="CE353" s="41"/>
      <c r="CF353" s="41"/>
      <c r="CG353" s="41"/>
      <c r="CH353" s="41"/>
      <c r="CI353" s="41"/>
      <c r="CJ353" s="41"/>
      <c r="CK353" s="41"/>
      <c r="CL353" s="41"/>
      <c r="CM353" s="41"/>
      <c r="CN353" s="41"/>
      <c r="CO353" s="41"/>
      <c r="CP353" s="41"/>
      <c r="CQ353" s="41"/>
      <c r="CR353" s="41"/>
      <c r="CS353" s="41"/>
      <c r="CT353" s="41"/>
      <c r="CU353" s="41"/>
      <c r="CV353" s="41"/>
      <c r="CW353" s="41"/>
      <c r="CX353" s="41"/>
      <c r="CY353" s="41"/>
      <c r="CZ353" s="41"/>
      <c r="DA353" s="41"/>
      <c r="DB353" s="41"/>
      <c r="DC353" s="41"/>
      <c r="DD353" s="41"/>
      <c r="DE353" s="41"/>
      <c r="DF353" s="41"/>
      <c r="DG353" s="41"/>
      <c r="DH353" s="41"/>
      <c r="DI353" s="41"/>
      <c r="DJ353" s="41"/>
      <c r="DK353" s="41"/>
      <c r="DL353" s="41"/>
      <c r="DM353" s="41"/>
      <c r="DN353" s="41"/>
      <c r="DO353" s="41"/>
      <c r="DP353" s="41"/>
      <c r="DQ353" s="41"/>
      <c r="DR353" s="41"/>
      <c r="DS353" s="41"/>
      <c r="DT353" s="41"/>
      <c r="DU353" s="41"/>
      <c r="DV353" s="41"/>
      <c r="DW353" s="41"/>
      <c r="DX353" s="41"/>
      <c r="DY353" s="41"/>
      <c r="DZ353" s="41"/>
      <c r="EA353" s="41"/>
      <c r="EB353" s="41"/>
      <c r="EC353" s="41"/>
      <c r="ED353" s="41"/>
      <c r="EE353" s="41"/>
      <c r="EF353" s="41"/>
      <c r="EG353" s="41"/>
      <c r="EH353" s="41"/>
      <c r="EI353" s="41"/>
      <c r="EJ353" s="41"/>
      <c r="EK353" s="41"/>
      <c r="EL353" s="41"/>
      <c r="EM353" s="41"/>
      <c r="EN353" s="41"/>
      <c r="EO353" s="41"/>
      <c r="EP353" s="41"/>
      <c r="EQ353" s="41"/>
      <c r="ER353" s="41"/>
      <c r="ES353" s="41"/>
      <c r="ET353" s="41"/>
      <c r="EU353" s="41"/>
      <c r="EV353" s="41"/>
      <c r="EW353" s="41"/>
      <c r="EX353" s="41"/>
      <c r="EY353" s="41"/>
      <c r="EZ353" s="41"/>
      <c r="FA353" s="41"/>
      <c r="FB353" s="41"/>
      <c r="FC353" s="41"/>
      <c r="FD353" s="41"/>
      <c r="FE353" s="41"/>
      <c r="FF353" s="41"/>
      <c r="FG353" s="41"/>
      <c r="FH353" s="41"/>
      <c r="FI353" s="41"/>
      <c r="FJ353" s="41"/>
      <c r="FK353" s="41"/>
      <c r="FL353" s="41"/>
      <c r="FM353" s="41"/>
      <c r="FN353" s="41"/>
      <c r="FO353" s="41"/>
      <c r="FP353" s="41"/>
      <c r="FQ353" s="41"/>
      <c r="FR353" s="41"/>
      <c r="FS353" s="41"/>
      <c r="FT353" s="41"/>
      <c r="FU353" s="41"/>
      <c r="FV353" s="41"/>
      <c r="FW353" s="41"/>
      <c r="FX353" s="41"/>
      <c r="FY353" s="41"/>
      <c r="FZ353" s="41"/>
      <c r="GA353" s="41"/>
      <c r="GB353" s="41"/>
      <c r="GC353" s="41"/>
      <c r="GD353" s="41"/>
      <c r="GE353" s="41"/>
      <c r="GF353" s="41"/>
      <c r="GG353" s="41"/>
      <c r="GH353" s="41"/>
      <c r="GI353" s="41"/>
      <c r="GJ353" s="41"/>
      <c r="GK353" s="41"/>
      <c r="GL353" s="41"/>
      <c r="GM353" s="41"/>
      <c r="GN353" s="41"/>
      <c r="GO353" s="41"/>
      <c r="GP353" s="41"/>
      <c r="GQ353" s="41"/>
      <c r="GR353" s="41"/>
      <c r="GS353" s="41"/>
      <c r="GT353" s="41"/>
      <c r="GU353" s="41"/>
      <c r="GV353" s="41"/>
      <c r="GW353" s="41"/>
      <c r="GX353" s="41"/>
      <c r="GY353" s="41"/>
      <c r="GZ353" s="41"/>
      <c r="HA353" s="41"/>
      <c r="HB353" s="41"/>
      <c r="HC353" s="41"/>
      <c r="HD353" s="41"/>
      <c r="HE353" s="41"/>
      <c r="HF353" s="41"/>
      <c r="HG353" s="41"/>
      <c r="HH353" s="41"/>
      <c r="HI353" s="41"/>
      <c r="HJ353" s="41"/>
      <c r="HK353" s="41"/>
      <c r="HL353" s="41"/>
      <c r="HM353" s="41"/>
      <c r="HN353" s="41"/>
      <c r="HO353" s="41"/>
      <c r="HP353" s="41"/>
      <c r="HQ353" s="41"/>
      <c r="HR353" s="41"/>
      <c r="HS353" s="41"/>
      <c r="HT353" s="41"/>
      <c r="HU353" s="41"/>
      <c r="HV353" s="41"/>
      <c r="HW353" s="41"/>
      <c r="HX353" s="41"/>
      <c r="HY353" s="41"/>
      <c r="HZ353" s="41"/>
      <c r="IA353" s="41"/>
      <c r="IB353" s="41"/>
      <c r="IC353" s="41"/>
      <c r="ID353" s="41"/>
      <c r="IE353" s="41"/>
      <c r="IF353" s="41"/>
      <c r="IG353" s="41"/>
      <c r="IH353" s="41"/>
      <c r="II353" s="41"/>
      <c r="IJ353" s="41"/>
      <c r="IK353" s="41"/>
      <c r="IL353" s="41"/>
      <c r="IM353" s="41"/>
      <c r="IN353" s="41"/>
      <c r="IO353" s="41"/>
      <c r="IP353" s="41"/>
      <c r="IQ353" s="41"/>
      <c r="IR353" s="41"/>
      <c r="IS353" s="41"/>
      <c r="IT353" s="41"/>
      <c r="IU353" s="41"/>
    </row>
    <row r="356" spans="68:255" x14ac:dyDescent="0.2">
      <c r="BP356" s="41"/>
      <c r="BQ356" s="41"/>
      <c r="BR356" s="41"/>
      <c r="BS356" s="41"/>
      <c r="BU356" s="41"/>
      <c r="BV356" s="41"/>
      <c r="BW356" s="41"/>
      <c r="BX356" s="41"/>
      <c r="BY356" s="41"/>
      <c r="BZ356" s="41"/>
      <c r="CA356" s="41"/>
      <c r="CB356" s="41"/>
      <c r="CC356" s="41"/>
      <c r="CD356" s="41"/>
      <c r="CE356" s="41"/>
      <c r="CF356" s="41"/>
      <c r="CG356" s="41"/>
      <c r="CH356" s="41"/>
      <c r="CI356" s="41"/>
      <c r="CJ356" s="41"/>
      <c r="CK356" s="41"/>
      <c r="CL356" s="41"/>
      <c r="CM356" s="41"/>
      <c r="CN356" s="41"/>
      <c r="CO356" s="41"/>
      <c r="CP356" s="41"/>
      <c r="CQ356" s="41"/>
      <c r="CR356" s="41"/>
      <c r="CS356" s="41"/>
      <c r="CT356" s="41"/>
      <c r="CU356" s="41"/>
      <c r="CV356" s="41"/>
      <c r="CW356" s="41"/>
      <c r="CX356" s="41"/>
      <c r="CY356" s="41"/>
      <c r="CZ356" s="41"/>
      <c r="DA356" s="41"/>
      <c r="DB356" s="41"/>
      <c r="DC356" s="41"/>
      <c r="DD356" s="41"/>
      <c r="DE356" s="41"/>
      <c r="DF356" s="41"/>
      <c r="DG356" s="41"/>
      <c r="DH356" s="41"/>
      <c r="DI356" s="41"/>
      <c r="DJ356" s="41"/>
      <c r="DK356" s="41"/>
      <c r="DL356" s="41"/>
      <c r="DM356" s="41"/>
      <c r="DN356" s="41"/>
      <c r="DO356" s="41"/>
      <c r="DP356" s="41"/>
      <c r="DQ356" s="41"/>
      <c r="DR356" s="41"/>
      <c r="DS356" s="41"/>
      <c r="DT356" s="41"/>
      <c r="DU356" s="41"/>
      <c r="DV356" s="41"/>
      <c r="DW356" s="41"/>
      <c r="DX356" s="41"/>
      <c r="DY356" s="41"/>
      <c r="DZ356" s="41"/>
      <c r="EA356" s="41"/>
      <c r="EB356" s="41"/>
      <c r="EC356" s="41"/>
      <c r="ED356" s="41"/>
      <c r="EE356" s="41"/>
      <c r="EF356" s="41"/>
      <c r="EG356" s="41"/>
      <c r="EH356" s="41"/>
      <c r="EI356" s="41"/>
      <c r="EJ356" s="41"/>
      <c r="EK356" s="41"/>
      <c r="EL356" s="41"/>
      <c r="EM356" s="41"/>
      <c r="EN356" s="41"/>
      <c r="EO356" s="41"/>
      <c r="EP356" s="41"/>
      <c r="EQ356" s="41"/>
      <c r="ER356" s="41"/>
      <c r="ES356" s="41"/>
      <c r="ET356" s="41"/>
      <c r="EU356" s="41"/>
      <c r="EV356" s="41"/>
      <c r="EW356" s="41"/>
      <c r="EX356" s="41"/>
      <c r="EY356" s="41"/>
      <c r="EZ356" s="41"/>
      <c r="FA356" s="41"/>
      <c r="FB356" s="41"/>
      <c r="FC356" s="41"/>
      <c r="FD356" s="41"/>
      <c r="FE356" s="41"/>
      <c r="FF356" s="41"/>
      <c r="FG356" s="41"/>
      <c r="FH356" s="41"/>
      <c r="FI356" s="41"/>
      <c r="FJ356" s="41"/>
      <c r="FK356" s="41"/>
      <c r="FL356" s="41"/>
      <c r="FM356" s="41"/>
      <c r="FN356" s="41"/>
      <c r="FO356" s="41"/>
      <c r="FP356" s="41"/>
      <c r="FQ356" s="41"/>
      <c r="FR356" s="41"/>
      <c r="FS356" s="41"/>
      <c r="FT356" s="41"/>
      <c r="FU356" s="41"/>
      <c r="FV356" s="41"/>
      <c r="FW356" s="41"/>
      <c r="FX356" s="41"/>
      <c r="FY356" s="41"/>
      <c r="FZ356" s="41"/>
      <c r="GA356" s="41"/>
      <c r="GB356" s="41"/>
      <c r="GC356" s="41"/>
      <c r="GD356" s="41"/>
      <c r="GE356" s="41"/>
      <c r="GF356" s="41"/>
      <c r="GG356" s="41"/>
      <c r="GH356" s="41"/>
      <c r="GI356" s="41"/>
      <c r="GJ356" s="41"/>
      <c r="GK356" s="41"/>
      <c r="GL356" s="41"/>
      <c r="GM356" s="41"/>
      <c r="GN356" s="41"/>
      <c r="GO356" s="41"/>
      <c r="GP356" s="41"/>
      <c r="GQ356" s="41"/>
      <c r="GR356" s="41"/>
      <c r="GS356" s="41"/>
      <c r="GT356" s="41"/>
      <c r="GU356" s="41"/>
      <c r="GV356" s="41"/>
      <c r="GW356" s="41"/>
      <c r="GX356" s="41"/>
      <c r="GY356" s="41"/>
      <c r="GZ356" s="41"/>
      <c r="HA356" s="41"/>
      <c r="HB356" s="41"/>
      <c r="HC356" s="41"/>
      <c r="HD356" s="41"/>
      <c r="HE356" s="41"/>
      <c r="HF356" s="41"/>
      <c r="HG356" s="41"/>
      <c r="HH356" s="41"/>
      <c r="HI356" s="41"/>
      <c r="HJ356" s="41"/>
      <c r="HK356" s="41"/>
      <c r="HL356" s="41"/>
      <c r="HM356" s="41"/>
      <c r="HN356" s="41"/>
      <c r="HO356" s="41"/>
      <c r="HP356" s="41"/>
      <c r="HQ356" s="41"/>
      <c r="HR356" s="41"/>
      <c r="HS356" s="41"/>
      <c r="HT356" s="41"/>
      <c r="HU356" s="41"/>
      <c r="HV356" s="41"/>
      <c r="HW356" s="41"/>
      <c r="HX356" s="41"/>
      <c r="HY356" s="41"/>
      <c r="HZ356" s="41"/>
      <c r="IA356" s="41"/>
      <c r="IB356" s="41"/>
      <c r="IC356" s="41"/>
      <c r="ID356" s="41"/>
      <c r="IE356" s="41"/>
      <c r="IF356" s="41"/>
      <c r="IG356" s="41"/>
      <c r="IH356" s="41"/>
      <c r="II356" s="41"/>
      <c r="IJ356" s="41"/>
      <c r="IK356" s="41"/>
      <c r="IL356" s="41"/>
      <c r="IM356" s="41"/>
      <c r="IN356" s="41"/>
      <c r="IO356" s="41"/>
      <c r="IP356" s="41"/>
      <c r="IQ356" s="41"/>
      <c r="IR356" s="41"/>
      <c r="IS356" s="41"/>
      <c r="IT356" s="41"/>
      <c r="IU356" s="41"/>
    </row>
    <row r="358" spans="68:255" x14ac:dyDescent="0.2">
      <c r="BP358" s="41"/>
      <c r="BQ358" s="41"/>
      <c r="BR358" s="41"/>
      <c r="BS358" s="41"/>
      <c r="BU358" s="41"/>
      <c r="BV358" s="41"/>
      <c r="BW358" s="41"/>
      <c r="BX358" s="41"/>
      <c r="BY358" s="41"/>
      <c r="BZ358" s="41"/>
      <c r="CA358" s="41"/>
      <c r="CB358" s="41"/>
      <c r="CC358" s="41"/>
      <c r="CD358" s="41"/>
      <c r="CE358" s="41"/>
      <c r="CF358" s="41"/>
      <c r="CG358" s="41"/>
      <c r="CH358" s="41"/>
      <c r="CI358" s="41"/>
      <c r="CJ358" s="41"/>
      <c r="CK358" s="41"/>
      <c r="CL358" s="41"/>
      <c r="CM358" s="41"/>
      <c r="CN358" s="41"/>
      <c r="CO358" s="41"/>
      <c r="CP358" s="41"/>
      <c r="CQ358" s="41"/>
      <c r="CR358" s="41"/>
      <c r="CS358" s="41"/>
      <c r="CT358" s="41"/>
      <c r="CU358" s="41"/>
      <c r="CV358" s="41"/>
      <c r="CW358" s="41"/>
      <c r="CX358" s="41"/>
      <c r="CY358" s="41"/>
      <c r="CZ358" s="41"/>
      <c r="DA358" s="41"/>
      <c r="DB358" s="41"/>
      <c r="DC358" s="41"/>
      <c r="DD358" s="41"/>
      <c r="DE358" s="41"/>
      <c r="DF358" s="41"/>
      <c r="DG358" s="41"/>
      <c r="DH358" s="41"/>
      <c r="DI358" s="41"/>
      <c r="DJ358" s="41"/>
      <c r="DK358" s="41"/>
      <c r="DL358" s="41"/>
      <c r="DM358" s="41"/>
      <c r="DN358" s="41"/>
      <c r="DO358" s="41"/>
      <c r="DP358" s="41"/>
      <c r="DQ358" s="41"/>
      <c r="DR358" s="41"/>
      <c r="DS358" s="41"/>
      <c r="DT358" s="41"/>
      <c r="DU358" s="41"/>
      <c r="DV358" s="41"/>
      <c r="DW358" s="41"/>
      <c r="DX358" s="41"/>
      <c r="DY358" s="41"/>
      <c r="DZ358" s="41"/>
      <c r="EA358" s="41"/>
      <c r="EB358" s="41"/>
      <c r="EC358" s="41"/>
      <c r="ED358" s="41"/>
      <c r="EE358" s="41"/>
      <c r="EF358" s="41"/>
      <c r="EG358" s="41"/>
      <c r="EH358" s="41"/>
      <c r="EI358" s="41"/>
      <c r="EJ358" s="41"/>
      <c r="EK358" s="41"/>
      <c r="EL358" s="41"/>
      <c r="EM358" s="41"/>
      <c r="EN358" s="41"/>
      <c r="EO358" s="41"/>
      <c r="EP358" s="41"/>
      <c r="EQ358" s="41"/>
      <c r="ER358" s="41"/>
      <c r="ES358" s="41"/>
      <c r="ET358" s="41"/>
      <c r="EU358" s="41"/>
      <c r="EV358" s="41"/>
      <c r="EW358" s="41"/>
      <c r="EX358" s="41"/>
      <c r="EY358" s="41"/>
      <c r="EZ358" s="41"/>
      <c r="FA358" s="41"/>
      <c r="FB358" s="41"/>
      <c r="FC358" s="41"/>
      <c r="FD358" s="41"/>
      <c r="FE358" s="41"/>
      <c r="FF358" s="41"/>
      <c r="FG358" s="41"/>
      <c r="FH358" s="41"/>
      <c r="FI358" s="41"/>
      <c r="FJ358" s="41"/>
      <c r="FK358" s="41"/>
      <c r="FL358" s="41"/>
      <c r="FM358" s="41"/>
      <c r="FN358" s="41"/>
      <c r="FO358" s="41"/>
      <c r="FP358" s="41"/>
      <c r="FQ358" s="41"/>
      <c r="FR358" s="41"/>
      <c r="FS358" s="41"/>
      <c r="FT358" s="41"/>
      <c r="FU358" s="41"/>
      <c r="FV358" s="41"/>
      <c r="FW358" s="41"/>
      <c r="FX358" s="41"/>
      <c r="FY358" s="41"/>
      <c r="FZ358" s="41"/>
      <c r="GA358" s="41"/>
      <c r="GB358" s="41"/>
      <c r="GC358" s="41"/>
      <c r="GD358" s="41"/>
      <c r="GE358" s="41"/>
      <c r="GF358" s="41"/>
      <c r="GG358" s="41"/>
      <c r="GH358" s="41"/>
      <c r="GI358" s="41"/>
      <c r="GJ358" s="41"/>
      <c r="GK358" s="41"/>
      <c r="GL358" s="41"/>
      <c r="GM358" s="41"/>
      <c r="GN358" s="41"/>
      <c r="GO358" s="41"/>
      <c r="GP358" s="41"/>
      <c r="GQ358" s="41"/>
      <c r="GR358" s="41"/>
      <c r="GS358" s="41"/>
      <c r="GT358" s="41"/>
      <c r="GU358" s="41"/>
      <c r="GV358" s="41"/>
      <c r="GW358" s="41"/>
      <c r="GX358" s="41"/>
      <c r="GY358" s="41"/>
      <c r="GZ358" s="41"/>
      <c r="HA358" s="41"/>
      <c r="HB358" s="41"/>
      <c r="HC358" s="41"/>
      <c r="HD358" s="41"/>
      <c r="HE358" s="41"/>
      <c r="HF358" s="41"/>
      <c r="HG358" s="41"/>
      <c r="HH358" s="41"/>
      <c r="HI358" s="41"/>
      <c r="HJ358" s="41"/>
      <c r="HK358" s="41"/>
      <c r="HL358" s="41"/>
      <c r="HM358" s="41"/>
      <c r="HN358" s="41"/>
      <c r="HO358" s="41"/>
      <c r="HP358" s="41"/>
      <c r="HQ358" s="41"/>
      <c r="HR358" s="41"/>
      <c r="HS358" s="41"/>
      <c r="HT358" s="41"/>
      <c r="HU358" s="41"/>
      <c r="HV358" s="41"/>
      <c r="HW358" s="41"/>
      <c r="HX358" s="41"/>
      <c r="HY358" s="41"/>
      <c r="HZ358" s="41"/>
      <c r="IA358" s="41"/>
      <c r="IB358" s="41"/>
      <c r="IC358" s="41"/>
      <c r="ID358" s="41"/>
      <c r="IE358" s="41"/>
      <c r="IF358" s="41"/>
      <c r="IG358" s="41"/>
      <c r="IH358" s="41"/>
      <c r="II358" s="41"/>
      <c r="IJ358" s="41"/>
      <c r="IK358" s="41"/>
      <c r="IL358" s="41"/>
      <c r="IM358" s="41"/>
      <c r="IN358" s="41"/>
      <c r="IO358" s="41"/>
      <c r="IP358" s="41"/>
      <c r="IQ358" s="41"/>
      <c r="IR358" s="41"/>
      <c r="IS358" s="41"/>
      <c r="IT358" s="41"/>
      <c r="IU358" s="41"/>
    </row>
    <row r="360" spans="68:255" x14ac:dyDescent="0.2">
      <c r="BP360" s="41"/>
      <c r="BQ360" s="41"/>
      <c r="BR360" s="41"/>
      <c r="BS360" s="41"/>
      <c r="BU360" s="41"/>
      <c r="BV360" s="41"/>
      <c r="BW360" s="41"/>
      <c r="BX360" s="41"/>
      <c r="BY360" s="41"/>
      <c r="BZ360" s="41"/>
      <c r="CA360" s="41"/>
      <c r="CB360" s="41"/>
      <c r="CC360" s="41"/>
      <c r="CD360" s="41"/>
      <c r="CE360" s="41"/>
      <c r="CF360" s="41"/>
      <c r="CG360" s="41"/>
      <c r="CH360" s="41"/>
      <c r="CI360" s="41"/>
      <c r="CJ360" s="41"/>
      <c r="CK360" s="41"/>
      <c r="CL360" s="41"/>
      <c r="CM360" s="41"/>
      <c r="CN360" s="41"/>
      <c r="CO360" s="41"/>
      <c r="CP360" s="41"/>
      <c r="CQ360" s="41"/>
      <c r="CR360" s="41"/>
      <c r="CS360" s="41"/>
      <c r="CT360" s="41"/>
      <c r="CU360" s="41"/>
      <c r="CV360" s="41"/>
      <c r="CW360" s="41"/>
      <c r="CX360" s="41"/>
      <c r="CY360" s="41"/>
      <c r="CZ360" s="41"/>
      <c r="DA360" s="41"/>
      <c r="DB360" s="41"/>
      <c r="DC360" s="41"/>
      <c r="DD360" s="41"/>
      <c r="DE360" s="41"/>
      <c r="DF360" s="41"/>
      <c r="DG360" s="41"/>
      <c r="DH360" s="41"/>
      <c r="DI360" s="41"/>
      <c r="DJ360" s="41"/>
      <c r="DK360" s="41"/>
      <c r="DL360" s="41"/>
      <c r="DM360" s="41"/>
      <c r="DN360" s="41"/>
      <c r="DO360" s="41"/>
      <c r="DP360" s="41"/>
      <c r="DQ360" s="41"/>
      <c r="DR360" s="41"/>
      <c r="DS360" s="41"/>
      <c r="DT360" s="41"/>
      <c r="DU360" s="41"/>
      <c r="DV360" s="41"/>
      <c r="DW360" s="41"/>
      <c r="DX360" s="41"/>
      <c r="DY360" s="41"/>
      <c r="DZ360" s="41"/>
      <c r="EA360" s="41"/>
      <c r="EB360" s="41"/>
      <c r="EC360" s="41"/>
      <c r="ED360" s="41"/>
      <c r="EE360" s="41"/>
      <c r="EF360" s="41"/>
      <c r="EG360" s="41"/>
      <c r="EH360" s="41"/>
      <c r="EI360" s="41"/>
      <c r="EJ360" s="41"/>
      <c r="EK360" s="41"/>
      <c r="EL360" s="41"/>
      <c r="EM360" s="41"/>
      <c r="EN360" s="41"/>
      <c r="EO360" s="41"/>
      <c r="EP360" s="41"/>
      <c r="EQ360" s="41"/>
      <c r="ER360" s="41"/>
      <c r="ES360" s="41"/>
      <c r="ET360" s="41"/>
      <c r="EU360" s="41"/>
      <c r="EV360" s="41"/>
      <c r="EW360" s="41"/>
      <c r="EX360" s="41"/>
      <c r="EY360" s="41"/>
      <c r="EZ360" s="41"/>
      <c r="FA360" s="41"/>
      <c r="FB360" s="41"/>
      <c r="FC360" s="41"/>
      <c r="FD360" s="41"/>
      <c r="FE360" s="41"/>
      <c r="FF360" s="41"/>
      <c r="FG360" s="41"/>
      <c r="FH360" s="41"/>
      <c r="FI360" s="41"/>
      <c r="FJ360" s="41"/>
      <c r="FK360" s="41"/>
      <c r="FL360" s="41"/>
      <c r="FM360" s="41"/>
      <c r="FN360" s="41"/>
      <c r="FO360" s="41"/>
      <c r="FP360" s="41"/>
      <c r="FQ360" s="41"/>
      <c r="FR360" s="41"/>
      <c r="FS360" s="41"/>
      <c r="FT360" s="41"/>
      <c r="FU360" s="41"/>
      <c r="FV360" s="41"/>
      <c r="FW360" s="41"/>
      <c r="FX360" s="41"/>
      <c r="FY360" s="41"/>
      <c r="FZ360" s="41"/>
      <c r="GA360" s="41"/>
      <c r="GB360" s="41"/>
      <c r="GC360" s="41"/>
      <c r="GD360" s="41"/>
      <c r="GE360" s="41"/>
      <c r="GF360" s="41"/>
      <c r="GG360" s="41"/>
      <c r="GH360" s="41"/>
      <c r="GI360" s="41"/>
      <c r="GJ360" s="41"/>
      <c r="GK360" s="41"/>
      <c r="GL360" s="41"/>
      <c r="GM360" s="41"/>
      <c r="GN360" s="41"/>
      <c r="GO360" s="41"/>
      <c r="GP360" s="41"/>
      <c r="GQ360" s="41"/>
      <c r="GR360" s="41"/>
      <c r="GS360" s="41"/>
      <c r="GT360" s="41"/>
      <c r="GU360" s="41"/>
      <c r="GV360" s="41"/>
      <c r="GW360" s="41"/>
      <c r="GX360" s="41"/>
      <c r="GY360" s="41"/>
      <c r="GZ360" s="41"/>
      <c r="HA360" s="41"/>
      <c r="HB360" s="41"/>
      <c r="HC360" s="41"/>
      <c r="HD360" s="41"/>
      <c r="HE360" s="41"/>
      <c r="HF360" s="41"/>
      <c r="HG360" s="41"/>
      <c r="HH360" s="41"/>
      <c r="HI360" s="41"/>
      <c r="HJ360" s="41"/>
      <c r="HK360" s="41"/>
      <c r="HL360" s="41"/>
      <c r="HM360" s="41"/>
      <c r="HN360" s="41"/>
      <c r="HO360" s="41"/>
      <c r="HP360" s="41"/>
      <c r="HQ360" s="41"/>
      <c r="HR360" s="41"/>
      <c r="HS360" s="41"/>
      <c r="HT360" s="41"/>
      <c r="HU360" s="41"/>
      <c r="HV360" s="41"/>
      <c r="HW360" s="41"/>
      <c r="HX360" s="41"/>
      <c r="HY360" s="41"/>
      <c r="HZ360" s="41"/>
      <c r="IA360" s="41"/>
      <c r="IB360" s="41"/>
      <c r="IC360" s="41"/>
      <c r="ID360" s="41"/>
      <c r="IE360" s="41"/>
      <c r="IF360" s="41"/>
      <c r="IG360" s="41"/>
      <c r="IH360" s="41"/>
      <c r="II360" s="41"/>
      <c r="IJ360" s="41"/>
      <c r="IK360" s="41"/>
      <c r="IL360" s="41"/>
      <c r="IM360" s="41"/>
      <c r="IN360" s="41"/>
      <c r="IO360" s="41"/>
      <c r="IP360" s="41"/>
      <c r="IQ360" s="41"/>
      <c r="IR360" s="41"/>
      <c r="IS360" s="41"/>
      <c r="IT360" s="41"/>
      <c r="IU360" s="41"/>
    </row>
    <row r="362" spans="68:255" x14ac:dyDescent="0.2">
      <c r="BP362" s="41"/>
      <c r="BQ362" s="41"/>
      <c r="BR362" s="41"/>
      <c r="BS362" s="41"/>
      <c r="BU362" s="41"/>
      <c r="BV362" s="41"/>
      <c r="BW362" s="41"/>
      <c r="BX362" s="41"/>
      <c r="BY362" s="41"/>
      <c r="BZ362" s="41"/>
      <c r="CA362" s="41"/>
      <c r="CB362" s="41"/>
      <c r="CC362" s="41"/>
      <c r="CD362" s="41"/>
      <c r="CE362" s="41"/>
      <c r="CF362" s="41"/>
      <c r="CG362" s="41"/>
      <c r="CH362" s="41"/>
      <c r="CI362" s="41"/>
      <c r="CJ362" s="41"/>
      <c r="CK362" s="41"/>
      <c r="CL362" s="41"/>
      <c r="CM362" s="41"/>
      <c r="CN362" s="41"/>
      <c r="CO362" s="41"/>
      <c r="CP362" s="41"/>
      <c r="CQ362" s="41"/>
      <c r="CR362" s="41"/>
      <c r="CS362" s="41"/>
      <c r="CT362" s="41"/>
      <c r="CU362" s="41"/>
      <c r="CV362" s="41"/>
      <c r="CW362" s="41"/>
      <c r="CX362" s="41"/>
      <c r="CY362" s="41"/>
      <c r="CZ362" s="41"/>
      <c r="DA362" s="41"/>
      <c r="DB362" s="41"/>
      <c r="DC362" s="41"/>
      <c r="DD362" s="41"/>
      <c r="DE362" s="41"/>
      <c r="DF362" s="41"/>
      <c r="DG362" s="41"/>
      <c r="DH362" s="41"/>
      <c r="DI362" s="41"/>
      <c r="DJ362" s="41"/>
      <c r="DK362" s="41"/>
      <c r="DL362" s="41"/>
      <c r="DM362" s="41"/>
      <c r="DN362" s="41"/>
      <c r="DO362" s="41"/>
      <c r="DP362" s="41"/>
      <c r="DQ362" s="41"/>
      <c r="DR362" s="41"/>
      <c r="DS362" s="41"/>
      <c r="DT362" s="41"/>
      <c r="DU362" s="41"/>
      <c r="DV362" s="41"/>
      <c r="DW362" s="41"/>
      <c r="DX362" s="41"/>
      <c r="DY362" s="41"/>
      <c r="DZ362" s="41"/>
      <c r="EA362" s="41"/>
      <c r="EB362" s="41"/>
      <c r="EC362" s="41"/>
      <c r="ED362" s="41"/>
      <c r="EE362" s="41"/>
      <c r="EF362" s="41"/>
      <c r="EG362" s="41"/>
      <c r="EH362" s="41"/>
      <c r="EI362" s="41"/>
      <c r="EJ362" s="41"/>
      <c r="EK362" s="41"/>
      <c r="EL362" s="41"/>
      <c r="EM362" s="41"/>
      <c r="EN362" s="41"/>
      <c r="EO362" s="41"/>
      <c r="EP362" s="41"/>
      <c r="EQ362" s="41"/>
      <c r="ER362" s="41"/>
      <c r="ES362" s="41"/>
      <c r="ET362" s="41"/>
      <c r="EU362" s="41"/>
      <c r="EV362" s="41"/>
      <c r="EW362" s="41"/>
      <c r="EX362" s="41"/>
      <c r="EY362" s="41"/>
      <c r="EZ362" s="41"/>
      <c r="FA362" s="41"/>
      <c r="FB362" s="41"/>
      <c r="FC362" s="41"/>
      <c r="FD362" s="41"/>
      <c r="FE362" s="41"/>
      <c r="FF362" s="41"/>
      <c r="FG362" s="41"/>
      <c r="FH362" s="41"/>
      <c r="FI362" s="41"/>
      <c r="FJ362" s="41"/>
      <c r="FK362" s="41"/>
      <c r="FL362" s="41"/>
      <c r="FM362" s="41"/>
      <c r="FN362" s="41"/>
      <c r="FO362" s="41"/>
      <c r="FP362" s="41"/>
      <c r="FQ362" s="41"/>
      <c r="FR362" s="41"/>
      <c r="FS362" s="41"/>
      <c r="FT362" s="41"/>
      <c r="FU362" s="41"/>
      <c r="FV362" s="41"/>
      <c r="FW362" s="41"/>
      <c r="FX362" s="41"/>
      <c r="FY362" s="41"/>
      <c r="FZ362" s="41"/>
      <c r="GA362" s="41"/>
      <c r="GB362" s="41"/>
      <c r="GC362" s="41"/>
      <c r="GD362" s="41"/>
      <c r="GE362" s="41"/>
      <c r="GF362" s="41"/>
      <c r="GG362" s="41"/>
      <c r="GH362" s="41"/>
      <c r="GI362" s="41"/>
      <c r="GJ362" s="41"/>
      <c r="GK362" s="41"/>
      <c r="GL362" s="41"/>
      <c r="GM362" s="41"/>
      <c r="GN362" s="41"/>
      <c r="GO362" s="41"/>
      <c r="GP362" s="41"/>
      <c r="GQ362" s="41"/>
      <c r="GR362" s="41"/>
      <c r="GS362" s="41"/>
      <c r="GT362" s="41"/>
      <c r="GU362" s="41"/>
      <c r="GV362" s="41"/>
      <c r="GW362" s="41"/>
      <c r="GX362" s="41"/>
      <c r="GY362" s="41"/>
      <c r="GZ362" s="41"/>
      <c r="HA362" s="41"/>
      <c r="HB362" s="41"/>
      <c r="HC362" s="41"/>
      <c r="HD362" s="41"/>
      <c r="HE362" s="41"/>
      <c r="HF362" s="41"/>
      <c r="HG362" s="41"/>
      <c r="HH362" s="41"/>
      <c r="HI362" s="41"/>
      <c r="HJ362" s="41"/>
      <c r="HK362" s="41"/>
      <c r="HL362" s="41"/>
      <c r="HM362" s="41"/>
      <c r="HN362" s="41"/>
      <c r="HO362" s="41"/>
      <c r="HP362" s="41"/>
      <c r="HQ362" s="41"/>
      <c r="HR362" s="41"/>
      <c r="HS362" s="41"/>
      <c r="HT362" s="41"/>
      <c r="HU362" s="41"/>
      <c r="HV362" s="41"/>
      <c r="HW362" s="41"/>
      <c r="HX362" s="41"/>
      <c r="HY362" s="41"/>
      <c r="HZ362" s="41"/>
      <c r="IA362" s="41"/>
      <c r="IB362" s="41"/>
      <c r="IC362" s="41"/>
      <c r="ID362" s="41"/>
      <c r="IE362" s="41"/>
      <c r="IF362" s="41"/>
      <c r="IG362" s="41"/>
      <c r="IH362" s="41"/>
      <c r="II362" s="41"/>
      <c r="IJ362" s="41"/>
      <c r="IK362" s="41"/>
      <c r="IL362" s="41"/>
      <c r="IM362" s="41"/>
      <c r="IN362" s="41"/>
      <c r="IO362" s="41"/>
      <c r="IP362" s="41"/>
      <c r="IQ362" s="41"/>
      <c r="IR362" s="41"/>
      <c r="IS362" s="41"/>
      <c r="IT362" s="41"/>
      <c r="IU362" s="41"/>
    </row>
    <row r="364" spans="68:255" x14ac:dyDescent="0.2">
      <c r="BP364" s="41"/>
      <c r="BQ364" s="41"/>
      <c r="BR364" s="41"/>
      <c r="BS364" s="41"/>
      <c r="BU364" s="41"/>
      <c r="BV364" s="41"/>
      <c r="BW364" s="41"/>
      <c r="BX364" s="41"/>
      <c r="BY364" s="41"/>
      <c r="BZ364" s="41"/>
      <c r="CA364" s="41"/>
      <c r="CB364" s="41"/>
      <c r="CC364" s="41"/>
      <c r="CD364" s="41"/>
      <c r="CE364" s="41"/>
      <c r="CF364" s="41"/>
      <c r="CG364" s="41"/>
      <c r="CH364" s="41"/>
      <c r="CI364" s="41"/>
      <c r="CJ364" s="41"/>
      <c r="CK364" s="41"/>
      <c r="CL364" s="41"/>
      <c r="CM364" s="41"/>
      <c r="CN364" s="41"/>
      <c r="CO364" s="41"/>
      <c r="CP364" s="41"/>
      <c r="CQ364" s="41"/>
      <c r="CR364" s="41"/>
      <c r="CS364" s="41"/>
      <c r="CT364" s="41"/>
      <c r="CU364" s="41"/>
      <c r="CV364" s="41"/>
      <c r="CW364" s="41"/>
      <c r="CX364" s="41"/>
      <c r="CY364" s="41"/>
      <c r="CZ364" s="41"/>
      <c r="DA364" s="41"/>
      <c r="DB364" s="41"/>
      <c r="DC364" s="41"/>
      <c r="DD364" s="41"/>
      <c r="DE364" s="41"/>
      <c r="DF364" s="41"/>
      <c r="DG364" s="41"/>
      <c r="DH364" s="41"/>
      <c r="DI364" s="41"/>
      <c r="DJ364" s="41"/>
      <c r="DK364" s="41"/>
      <c r="DL364" s="41"/>
      <c r="DM364" s="41"/>
      <c r="DN364" s="41"/>
      <c r="DO364" s="41"/>
      <c r="DP364" s="41"/>
      <c r="DQ364" s="41"/>
      <c r="DR364" s="41"/>
      <c r="DS364" s="41"/>
      <c r="DT364" s="41"/>
      <c r="DU364" s="41"/>
      <c r="DV364" s="41"/>
      <c r="DW364" s="41"/>
      <c r="DX364" s="41"/>
      <c r="DY364" s="41"/>
      <c r="DZ364" s="41"/>
      <c r="EA364" s="41"/>
      <c r="EB364" s="41"/>
      <c r="EC364" s="41"/>
      <c r="ED364" s="41"/>
      <c r="EE364" s="41"/>
      <c r="EF364" s="41"/>
      <c r="EG364" s="41"/>
      <c r="EH364" s="41"/>
      <c r="EI364" s="41"/>
      <c r="EJ364" s="41"/>
      <c r="EK364" s="41"/>
      <c r="EL364" s="41"/>
      <c r="EM364" s="41"/>
      <c r="EN364" s="41"/>
      <c r="EO364" s="41"/>
      <c r="EP364" s="41"/>
      <c r="EQ364" s="41"/>
      <c r="ER364" s="41"/>
      <c r="ES364" s="41"/>
      <c r="ET364" s="41"/>
      <c r="EU364" s="41"/>
      <c r="EV364" s="41"/>
      <c r="EW364" s="41"/>
      <c r="EX364" s="41"/>
      <c r="EY364" s="41"/>
      <c r="EZ364" s="41"/>
      <c r="FA364" s="41"/>
      <c r="FB364" s="41"/>
      <c r="FC364" s="41"/>
      <c r="FD364" s="41"/>
      <c r="FE364" s="41"/>
      <c r="FF364" s="41"/>
      <c r="FG364" s="41"/>
      <c r="FH364" s="41"/>
      <c r="FI364" s="41"/>
      <c r="FJ364" s="41"/>
      <c r="FK364" s="41"/>
      <c r="FL364" s="41"/>
      <c r="FM364" s="41"/>
      <c r="FN364" s="41"/>
      <c r="FO364" s="41"/>
      <c r="FP364" s="41"/>
      <c r="FQ364" s="41"/>
      <c r="FR364" s="41"/>
      <c r="FS364" s="41"/>
      <c r="FT364" s="41"/>
      <c r="FU364" s="41"/>
      <c r="FV364" s="41"/>
      <c r="FW364" s="41"/>
      <c r="FX364" s="41"/>
      <c r="FY364" s="41"/>
      <c r="FZ364" s="41"/>
      <c r="GA364" s="41"/>
      <c r="GB364" s="41"/>
      <c r="GC364" s="41"/>
      <c r="GD364" s="41"/>
      <c r="GE364" s="41"/>
      <c r="GF364" s="41"/>
      <c r="GG364" s="41"/>
      <c r="GH364" s="41"/>
      <c r="GI364" s="41"/>
      <c r="GJ364" s="41"/>
      <c r="GK364" s="41"/>
      <c r="GL364" s="41"/>
      <c r="GM364" s="41"/>
      <c r="GN364" s="41"/>
      <c r="GO364" s="41"/>
      <c r="GP364" s="41"/>
      <c r="GQ364" s="41"/>
      <c r="GR364" s="41"/>
      <c r="GS364" s="41"/>
      <c r="GT364" s="41"/>
      <c r="GU364" s="41"/>
      <c r="GV364" s="41"/>
      <c r="GW364" s="41"/>
      <c r="GX364" s="41"/>
      <c r="GY364" s="41"/>
      <c r="GZ364" s="41"/>
      <c r="HA364" s="41"/>
      <c r="HB364" s="41"/>
      <c r="HC364" s="41"/>
      <c r="HD364" s="41"/>
      <c r="HE364" s="41"/>
      <c r="HF364" s="41"/>
      <c r="HG364" s="41"/>
      <c r="HH364" s="41"/>
      <c r="HI364" s="41"/>
      <c r="HJ364" s="41"/>
      <c r="HK364" s="41"/>
      <c r="HL364" s="41"/>
      <c r="HM364" s="41"/>
      <c r="HN364" s="41"/>
      <c r="HO364" s="41"/>
      <c r="HP364" s="41"/>
      <c r="HQ364" s="41"/>
      <c r="HR364" s="41"/>
      <c r="HS364" s="41"/>
      <c r="HT364" s="41"/>
      <c r="HU364" s="41"/>
      <c r="HV364" s="41"/>
      <c r="HW364" s="41"/>
      <c r="HX364" s="41"/>
      <c r="HY364" s="41"/>
      <c r="HZ364" s="41"/>
      <c r="IA364" s="41"/>
      <c r="IB364" s="41"/>
      <c r="IC364" s="41"/>
      <c r="ID364" s="41"/>
      <c r="IE364" s="41"/>
      <c r="IF364" s="41"/>
      <c r="IG364" s="41"/>
      <c r="IH364" s="41"/>
      <c r="II364" s="41"/>
      <c r="IJ364" s="41"/>
      <c r="IK364" s="41"/>
      <c r="IL364" s="41"/>
      <c r="IM364" s="41"/>
      <c r="IN364" s="41"/>
      <c r="IO364" s="41"/>
      <c r="IP364" s="41"/>
      <c r="IQ364" s="41"/>
      <c r="IR364" s="41"/>
      <c r="IS364" s="41"/>
      <c r="IT364" s="41"/>
      <c r="IU364" s="41"/>
    </row>
    <row r="366" spans="68:255" x14ac:dyDescent="0.2">
      <c r="BP366" s="41"/>
      <c r="BQ366" s="41"/>
      <c r="BR366" s="41"/>
      <c r="BS366" s="41"/>
      <c r="BU366" s="41"/>
      <c r="BV366" s="41"/>
      <c r="BW366" s="41"/>
      <c r="BX366" s="41"/>
      <c r="BY366" s="41"/>
      <c r="BZ366" s="41"/>
      <c r="CA366" s="41"/>
      <c r="CB366" s="41"/>
      <c r="CC366" s="41"/>
      <c r="CD366" s="41"/>
      <c r="CE366" s="41"/>
      <c r="CF366" s="41"/>
      <c r="CG366" s="41"/>
      <c r="CH366" s="41"/>
      <c r="CI366" s="41"/>
      <c r="CJ366" s="41"/>
      <c r="CK366" s="41"/>
      <c r="CL366" s="41"/>
      <c r="CM366" s="41"/>
      <c r="CN366" s="41"/>
      <c r="CO366" s="41"/>
      <c r="CP366" s="41"/>
      <c r="CQ366" s="41"/>
      <c r="CR366" s="41"/>
      <c r="CS366" s="41"/>
      <c r="CT366" s="41"/>
      <c r="CU366" s="41"/>
      <c r="CV366" s="41"/>
      <c r="CW366" s="41"/>
      <c r="CX366" s="41"/>
      <c r="CY366" s="41"/>
      <c r="CZ366" s="41"/>
      <c r="DA366" s="41"/>
      <c r="DB366" s="41"/>
      <c r="DC366" s="41"/>
      <c r="DD366" s="41"/>
      <c r="DE366" s="41"/>
      <c r="DF366" s="41"/>
      <c r="DG366" s="41"/>
      <c r="DH366" s="41"/>
      <c r="DI366" s="41"/>
      <c r="DJ366" s="41"/>
      <c r="DK366" s="41"/>
      <c r="DL366" s="41"/>
      <c r="DM366" s="41"/>
      <c r="DN366" s="41"/>
      <c r="DO366" s="41"/>
      <c r="DP366" s="41"/>
      <c r="DQ366" s="41"/>
      <c r="DR366" s="41"/>
      <c r="DS366" s="41"/>
      <c r="DT366" s="41"/>
      <c r="DU366" s="41"/>
      <c r="DV366" s="41"/>
      <c r="DW366" s="41"/>
      <c r="DX366" s="41"/>
      <c r="DY366" s="41"/>
      <c r="DZ366" s="41"/>
      <c r="EA366" s="41"/>
      <c r="EB366" s="41"/>
      <c r="EC366" s="41"/>
      <c r="ED366" s="41"/>
      <c r="EE366" s="41"/>
      <c r="EF366" s="41"/>
      <c r="EG366" s="41"/>
      <c r="EH366" s="41"/>
      <c r="EI366" s="41"/>
      <c r="EJ366" s="41"/>
      <c r="EK366" s="41"/>
      <c r="EL366" s="41"/>
      <c r="EM366" s="41"/>
      <c r="EN366" s="41"/>
      <c r="EO366" s="41"/>
      <c r="EP366" s="41"/>
      <c r="EQ366" s="41"/>
      <c r="ER366" s="41"/>
      <c r="ES366" s="41"/>
      <c r="ET366" s="41"/>
      <c r="EU366" s="41"/>
      <c r="EV366" s="41"/>
      <c r="EW366" s="41"/>
      <c r="EX366" s="41"/>
      <c r="EY366" s="41"/>
      <c r="EZ366" s="41"/>
      <c r="FA366" s="41"/>
      <c r="FB366" s="41"/>
      <c r="FC366" s="41"/>
      <c r="FD366" s="41"/>
      <c r="FE366" s="41"/>
      <c r="FF366" s="41"/>
      <c r="FG366" s="41"/>
      <c r="FH366" s="41"/>
      <c r="FI366" s="41"/>
      <c r="FJ366" s="41"/>
      <c r="FK366" s="41"/>
      <c r="FL366" s="41"/>
      <c r="FM366" s="41"/>
      <c r="FN366" s="41"/>
      <c r="FO366" s="41"/>
      <c r="FP366" s="41"/>
      <c r="FQ366" s="41"/>
      <c r="FR366" s="41"/>
      <c r="FS366" s="41"/>
      <c r="FT366" s="41"/>
      <c r="FU366" s="41"/>
      <c r="FV366" s="41"/>
      <c r="FW366" s="41"/>
      <c r="FX366" s="41"/>
      <c r="FY366" s="41"/>
      <c r="FZ366" s="41"/>
      <c r="GA366" s="41"/>
      <c r="GB366" s="41"/>
      <c r="GC366" s="41"/>
      <c r="GD366" s="41"/>
      <c r="GE366" s="41"/>
      <c r="GF366" s="41"/>
      <c r="GG366" s="41"/>
      <c r="GH366" s="41"/>
      <c r="GI366" s="41"/>
      <c r="GJ366" s="41"/>
      <c r="GK366" s="41"/>
      <c r="GL366" s="41"/>
      <c r="GM366" s="41"/>
      <c r="GN366" s="41"/>
      <c r="GO366" s="41"/>
      <c r="GP366" s="41"/>
      <c r="GQ366" s="41"/>
      <c r="GR366" s="41"/>
      <c r="GS366" s="41"/>
      <c r="GT366" s="41"/>
      <c r="GU366" s="41"/>
      <c r="GV366" s="41"/>
      <c r="GW366" s="41"/>
      <c r="GX366" s="41"/>
      <c r="GY366" s="41"/>
      <c r="GZ366" s="41"/>
      <c r="HA366" s="41"/>
      <c r="HB366" s="41"/>
      <c r="HC366" s="41"/>
      <c r="HD366" s="41"/>
      <c r="HE366" s="41"/>
      <c r="HF366" s="41"/>
      <c r="HG366" s="41"/>
      <c r="HH366" s="41"/>
      <c r="HI366" s="41"/>
      <c r="HJ366" s="41"/>
      <c r="HK366" s="41"/>
      <c r="HL366" s="41"/>
      <c r="HM366" s="41"/>
      <c r="HN366" s="41"/>
      <c r="HO366" s="41"/>
      <c r="HP366" s="41"/>
      <c r="HQ366" s="41"/>
      <c r="HR366" s="41"/>
      <c r="HS366" s="41"/>
      <c r="HT366" s="41"/>
      <c r="HU366" s="41"/>
      <c r="HV366" s="41"/>
      <c r="HW366" s="41"/>
      <c r="HX366" s="41"/>
      <c r="HY366" s="41"/>
      <c r="HZ366" s="41"/>
      <c r="IA366" s="41"/>
      <c r="IB366" s="41"/>
      <c r="IC366" s="41"/>
      <c r="ID366" s="41"/>
      <c r="IE366" s="41"/>
      <c r="IF366" s="41"/>
      <c r="IG366" s="41"/>
      <c r="IH366" s="41"/>
      <c r="II366" s="41"/>
      <c r="IJ366" s="41"/>
      <c r="IK366" s="41"/>
      <c r="IL366" s="41"/>
      <c r="IM366" s="41"/>
      <c r="IN366" s="41"/>
      <c r="IO366" s="41"/>
      <c r="IP366" s="41"/>
      <c r="IQ366" s="41"/>
      <c r="IR366" s="41"/>
      <c r="IS366" s="41"/>
      <c r="IT366" s="41"/>
      <c r="IU366" s="41"/>
    </row>
    <row r="368" spans="68:255" x14ac:dyDescent="0.2">
      <c r="BP368" s="41"/>
      <c r="BQ368" s="41"/>
      <c r="BR368" s="41"/>
      <c r="BS368" s="41"/>
      <c r="BU368" s="41"/>
      <c r="BV368" s="41"/>
      <c r="BW368" s="41"/>
      <c r="BX368" s="41"/>
      <c r="BY368" s="41"/>
      <c r="BZ368" s="41"/>
      <c r="CA368" s="41"/>
      <c r="CB368" s="41"/>
      <c r="CC368" s="41"/>
      <c r="CD368" s="41"/>
      <c r="CE368" s="41"/>
      <c r="CF368" s="41"/>
      <c r="CG368" s="41"/>
      <c r="CH368" s="41"/>
      <c r="CI368" s="41"/>
      <c r="CJ368" s="41"/>
      <c r="CK368" s="41"/>
      <c r="CL368" s="41"/>
      <c r="CM368" s="41"/>
      <c r="CN368" s="41"/>
      <c r="CO368" s="41"/>
      <c r="CP368" s="41"/>
      <c r="CQ368" s="41"/>
      <c r="CR368" s="41"/>
      <c r="CS368" s="41"/>
      <c r="CT368" s="41"/>
      <c r="CU368" s="41"/>
      <c r="CV368" s="41"/>
      <c r="CW368" s="41"/>
      <c r="CX368" s="41"/>
      <c r="CY368" s="41"/>
      <c r="CZ368" s="41"/>
      <c r="DA368" s="41"/>
      <c r="DB368" s="41"/>
      <c r="DC368" s="41"/>
      <c r="DD368" s="41"/>
      <c r="DE368" s="41"/>
      <c r="DF368" s="41"/>
      <c r="DG368" s="41"/>
      <c r="DH368" s="41"/>
      <c r="DI368" s="41"/>
      <c r="DJ368" s="41"/>
      <c r="DK368" s="41"/>
      <c r="DL368" s="41"/>
      <c r="DM368" s="41"/>
      <c r="DN368" s="41"/>
      <c r="DO368" s="41"/>
      <c r="DP368" s="41"/>
      <c r="DQ368" s="41"/>
      <c r="DR368" s="41"/>
      <c r="DS368" s="41"/>
      <c r="DT368" s="41"/>
      <c r="DU368" s="41"/>
      <c r="DV368" s="41"/>
      <c r="DW368" s="41"/>
      <c r="DX368" s="41"/>
      <c r="DY368" s="41"/>
      <c r="DZ368" s="41"/>
      <c r="EA368" s="41"/>
      <c r="EB368" s="41"/>
      <c r="EC368" s="41"/>
      <c r="ED368" s="41"/>
      <c r="EE368" s="41"/>
      <c r="EF368" s="41"/>
      <c r="EG368" s="41"/>
      <c r="EH368" s="41"/>
      <c r="EI368" s="41"/>
      <c r="EJ368" s="41"/>
      <c r="EK368" s="41"/>
      <c r="EL368" s="41"/>
      <c r="EM368" s="41"/>
      <c r="EN368" s="41"/>
      <c r="EO368" s="41"/>
      <c r="EP368" s="41"/>
      <c r="EQ368" s="41"/>
      <c r="ER368" s="41"/>
      <c r="ES368" s="41"/>
      <c r="ET368" s="41"/>
      <c r="EU368" s="41"/>
      <c r="EV368" s="41"/>
      <c r="EW368" s="41"/>
      <c r="EX368" s="41"/>
      <c r="EY368" s="41"/>
      <c r="EZ368" s="41"/>
      <c r="FA368" s="41"/>
      <c r="FB368" s="41"/>
      <c r="FC368" s="41"/>
      <c r="FD368" s="41"/>
      <c r="FE368" s="41"/>
      <c r="FF368" s="41"/>
      <c r="FG368" s="41"/>
      <c r="FH368" s="41"/>
      <c r="FI368" s="41"/>
      <c r="FJ368" s="41"/>
      <c r="FK368" s="41"/>
      <c r="FL368" s="41"/>
      <c r="FM368" s="41"/>
      <c r="FN368" s="41"/>
      <c r="FO368" s="41"/>
      <c r="FP368" s="41"/>
      <c r="FQ368" s="41"/>
      <c r="FR368" s="41"/>
      <c r="FS368" s="41"/>
      <c r="FT368" s="41"/>
      <c r="FU368" s="41"/>
      <c r="FV368" s="41"/>
      <c r="FW368" s="41"/>
      <c r="FX368" s="41"/>
      <c r="FY368" s="41"/>
      <c r="FZ368" s="41"/>
      <c r="GA368" s="41"/>
      <c r="GB368" s="41"/>
      <c r="GC368" s="41"/>
      <c r="GD368" s="41"/>
      <c r="GE368" s="41"/>
      <c r="GF368" s="41"/>
      <c r="GG368" s="41"/>
      <c r="GH368" s="41"/>
      <c r="GI368" s="41"/>
      <c r="GJ368" s="41"/>
      <c r="GK368" s="41"/>
      <c r="GL368" s="41"/>
      <c r="GM368" s="41"/>
      <c r="GN368" s="41"/>
      <c r="GO368" s="41"/>
      <c r="GP368" s="41"/>
      <c r="GQ368" s="41"/>
      <c r="GR368" s="41"/>
      <c r="GS368" s="41"/>
      <c r="GT368" s="41"/>
      <c r="GU368" s="41"/>
      <c r="GV368" s="41"/>
      <c r="GW368" s="41"/>
      <c r="GX368" s="41"/>
      <c r="GY368" s="41"/>
      <c r="GZ368" s="41"/>
      <c r="HA368" s="41"/>
      <c r="HB368" s="41"/>
      <c r="HC368" s="41"/>
      <c r="HD368" s="41"/>
      <c r="HE368" s="41"/>
      <c r="HF368" s="41"/>
      <c r="HG368" s="41"/>
      <c r="HH368" s="41"/>
      <c r="HI368" s="41"/>
      <c r="HJ368" s="41"/>
      <c r="HK368" s="41"/>
      <c r="HL368" s="41"/>
      <c r="HM368" s="41"/>
      <c r="HN368" s="41"/>
      <c r="HO368" s="41"/>
      <c r="HP368" s="41"/>
      <c r="HQ368" s="41"/>
      <c r="HR368" s="41"/>
      <c r="HS368" s="41"/>
      <c r="HT368" s="41"/>
      <c r="HU368" s="41"/>
      <c r="HV368" s="41"/>
      <c r="HW368" s="41"/>
      <c r="HX368" s="41"/>
      <c r="HY368" s="41"/>
      <c r="HZ368" s="41"/>
      <c r="IA368" s="41"/>
      <c r="IB368" s="41"/>
      <c r="IC368" s="41"/>
      <c r="ID368" s="41"/>
      <c r="IE368" s="41"/>
      <c r="IF368" s="41"/>
      <c r="IG368" s="41"/>
      <c r="IH368" s="41"/>
      <c r="II368" s="41"/>
      <c r="IJ368" s="41"/>
      <c r="IK368" s="41"/>
      <c r="IL368" s="41"/>
      <c r="IM368" s="41"/>
      <c r="IN368" s="41"/>
      <c r="IO368" s="41"/>
      <c r="IP368" s="41"/>
      <c r="IQ368" s="41"/>
      <c r="IR368" s="41"/>
      <c r="IS368" s="41"/>
      <c r="IT368" s="41"/>
      <c r="IU368" s="41"/>
    </row>
    <row r="371" spans="68:255" x14ac:dyDescent="0.2">
      <c r="BP371" s="41"/>
      <c r="BQ371" s="41"/>
      <c r="BR371" s="41"/>
      <c r="BS371" s="41"/>
      <c r="BU371" s="41"/>
      <c r="BV371" s="41"/>
      <c r="BW371" s="41"/>
      <c r="BX371" s="41"/>
      <c r="BY371" s="41"/>
      <c r="BZ371" s="41"/>
      <c r="CA371" s="41"/>
      <c r="CB371" s="41"/>
      <c r="CC371" s="41"/>
      <c r="CD371" s="41"/>
      <c r="CE371" s="41"/>
      <c r="CF371" s="41"/>
      <c r="CG371" s="41"/>
      <c r="CH371" s="41"/>
      <c r="CI371" s="41"/>
      <c r="CJ371" s="41"/>
      <c r="CK371" s="41"/>
      <c r="CL371" s="41"/>
      <c r="CM371" s="41"/>
      <c r="CN371" s="41"/>
      <c r="CO371" s="41"/>
      <c r="CP371" s="41"/>
      <c r="CQ371" s="41"/>
      <c r="CR371" s="41"/>
      <c r="CS371" s="41"/>
      <c r="CT371" s="41"/>
      <c r="CU371" s="41"/>
      <c r="CV371" s="41"/>
      <c r="CW371" s="41"/>
      <c r="CX371" s="41"/>
      <c r="CY371" s="41"/>
      <c r="CZ371" s="41"/>
      <c r="DA371" s="41"/>
      <c r="DB371" s="41"/>
      <c r="DC371" s="41"/>
      <c r="DD371" s="41"/>
      <c r="DE371" s="41"/>
      <c r="DF371" s="41"/>
      <c r="DG371" s="41"/>
      <c r="DH371" s="41"/>
      <c r="DI371" s="41"/>
      <c r="DJ371" s="41"/>
      <c r="DK371" s="41"/>
      <c r="DL371" s="41"/>
      <c r="DM371" s="41"/>
      <c r="DN371" s="41"/>
      <c r="DO371" s="41"/>
      <c r="DP371" s="41"/>
      <c r="DQ371" s="41"/>
      <c r="DR371" s="41"/>
      <c r="DS371" s="41"/>
      <c r="DT371" s="41"/>
      <c r="DU371" s="41"/>
      <c r="DV371" s="41"/>
      <c r="DW371" s="41"/>
      <c r="DX371" s="41"/>
      <c r="DY371" s="41"/>
      <c r="DZ371" s="41"/>
      <c r="EA371" s="41"/>
      <c r="EB371" s="41"/>
      <c r="EC371" s="41"/>
      <c r="ED371" s="41"/>
      <c r="EE371" s="41"/>
      <c r="EF371" s="41"/>
      <c r="EG371" s="41"/>
      <c r="EH371" s="41"/>
      <c r="EI371" s="41"/>
      <c r="EJ371" s="41"/>
      <c r="EK371" s="41"/>
      <c r="EL371" s="41"/>
      <c r="EM371" s="41"/>
      <c r="EN371" s="41"/>
      <c r="EO371" s="41"/>
      <c r="EP371" s="41"/>
      <c r="EQ371" s="41"/>
      <c r="ER371" s="41"/>
      <c r="ES371" s="41"/>
      <c r="ET371" s="41"/>
      <c r="EU371" s="41"/>
      <c r="EV371" s="41"/>
      <c r="EW371" s="41"/>
      <c r="EX371" s="41"/>
      <c r="EY371" s="41"/>
      <c r="EZ371" s="41"/>
      <c r="FA371" s="41"/>
      <c r="FB371" s="41"/>
      <c r="FC371" s="41"/>
      <c r="FD371" s="41"/>
      <c r="FE371" s="41"/>
      <c r="FF371" s="41"/>
      <c r="FG371" s="41"/>
      <c r="FH371" s="41"/>
      <c r="FI371" s="41"/>
      <c r="FJ371" s="41"/>
      <c r="FK371" s="41"/>
      <c r="FL371" s="41"/>
      <c r="FM371" s="41"/>
      <c r="FN371" s="41"/>
      <c r="FO371" s="41"/>
      <c r="FP371" s="41"/>
      <c r="FQ371" s="41"/>
      <c r="FR371" s="41"/>
      <c r="FS371" s="41"/>
      <c r="FT371" s="41"/>
      <c r="FU371" s="41"/>
      <c r="FV371" s="41"/>
      <c r="FW371" s="41"/>
      <c r="FX371" s="41"/>
      <c r="FY371" s="41"/>
      <c r="FZ371" s="41"/>
      <c r="GA371" s="41"/>
      <c r="GB371" s="41"/>
      <c r="GC371" s="41"/>
      <c r="GD371" s="41"/>
      <c r="GE371" s="41"/>
      <c r="GF371" s="41"/>
      <c r="GG371" s="41"/>
      <c r="GH371" s="41"/>
      <c r="GI371" s="41"/>
      <c r="GJ371" s="41"/>
      <c r="GK371" s="41"/>
      <c r="GL371" s="41"/>
      <c r="GM371" s="41"/>
      <c r="GN371" s="41"/>
      <c r="GO371" s="41"/>
      <c r="GP371" s="41"/>
      <c r="GQ371" s="41"/>
      <c r="GR371" s="41"/>
      <c r="GS371" s="41"/>
      <c r="GT371" s="41"/>
      <c r="GU371" s="41"/>
      <c r="GV371" s="41"/>
      <c r="GW371" s="41"/>
      <c r="GX371" s="41"/>
      <c r="GY371" s="41"/>
      <c r="GZ371" s="41"/>
      <c r="HA371" s="41"/>
      <c r="HB371" s="41"/>
      <c r="HC371" s="41"/>
      <c r="HD371" s="41"/>
      <c r="HE371" s="41"/>
      <c r="HF371" s="41"/>
      <c r="HG371" s="41"/>
      <c r="HH371" s="41"/>
      <c r="HI371" s="41"/>
      <c r="HJ371" s="41"/>
      <c r="HK371" s="41"/>
      <c r="HL371" s="41"/>
      <c r="HM371" s="41"/>
      <c r="HN371" s="41"/>
      <c r="HO371" s="41"/>
      <c r="HP371" s="41"/>
      <c r="HQ371" s="41"/>
      <c r="HR371" s="41"/>
      <c r="HS371" s="41"/>
      <c r="HT371" s="41"/>
      <c r="HU371" s="41"/>
      <c r="HV371" s="41"/>
      <c r="HW371" s="41"/>
      <c r="HX371" s="41"/>
      <c r="HY371" s="41"/>
      <c r="HZ371" s="41"/>
      <c r="IA371" s="41"/>
      <c r="IB371" s="41"/>
      <c r="IC371" s="41"/>
      <c r="ID371" s="41"/>
      <c r="IE371" s="41"/>
      <c r="IF371" s="41"/>
      <c r="IG371" s="41"/>
      <c r="IH371" s="41"/>
      <c r="II371" s="41"/>
      <c r="IJ371" s="41"/>
      <c r="IK371" s="41"/>
      <c r="IL371" s="41"/>
      <c r="IM371" s="41"/>
      <c r="IN371" s="41"/>
      <c r="IO371" s="41"/>
      <c r="IP371" s="41"/>
      <c r="IQ371" s="41"/>
      <c r="IR371" s="41"/>
      <c r="IS371" s="41"/>
      <c r="IT371" s="41"/>
      <c r="IU371" s="41"/>
    </row>
    <row r="373" spans="68:255" x14ac:dyDescent="0.2">
      <c r="BP373" s="41"/>
      <c r="BQ373" s="41"/>
      <c r="BR373" s="41"/>
      <c r="BS373" s="41"/>
      <c r="BU373" s="41"/>
      <c r="BV373" s="41"/>
      <c r="BW373" s="41"/>
      <c r="BX373" s="41"/>
      <c r="BY373" s="41"/>
      <c r="BZ373" s="41"/>
      <c r="CA373" s="41"/>
      <c r="CB373" s="41"/>
      <c r="CC373" s="41"/>
      <c r="CD373" s="41"/>
      <c r="CE373" s="41"/>
      <c r="CF373" s="41"/>
      <c r="CG373" s="41"/>
      <c r="CH373" s="41"/>
      <c r="CI373" s="41"/>
      <c r="CJ373" s="41"/>
      <c r="CK373" s="41"/>
      <c r="CL373" s="41"/>
      <c r="CM373" s="41"/>
      <c r="CN373" s="41"/>
      <c r="CO373" s="41"/>
      <c r="CP373" s="41"/>
      <c r="CQ373" s="41"/>
      <c r="CR373" s="41"/>
      <c r="CS373" s="41"/>
      <c r="CT373" s="41"/>
      <c r="CU373" s="41"/>
      <c r="CV373" s="41"/>
      <c r="CW373" s="41"/>
      <c r="CX373" s="41"/>
      <c r="CY373" s="41"/>
      <c r="CZ373" s="41"/>
      <c r="DA373" s="41"/>
      <c r="DB373" s="41"/>
      <c r="DC373" s="41"/>
      <c r="DD373" s="41"/>
      <c r="DE373" s="41"/>
      <c r="DF373" s="41"/>
      <c r="DG373" s="41"/>
      <c r="DH373" s="41"/>
      <c r="DI373" s="41"/>
      <c r="DJ373" s="41"/>
      <c r="DK373" s="41"/>
      <c r="DL373" s="41"/>
      <c r="DM373" s="41"/>
      <c r="DN373" s="41"/>
      <c r="DO373" s="41"/>
      <c r="DP373" s="41"/>
      <c r="DQ373" s="41"/>
      <c r="DR373" s="41"/>
      <c r="DS373" s="41"/>
      <c r="DT373" s="41"/>
      <c r="DU373" s="41"/>
      <c r="DV373" s="41"/>
      <c r="DW373" s="41"/>
      <c r="DX373" s="41"/>
      <c r="DY373" s="41"/>
      <c r="DZ373" s="41"/>
      <c r="EA373" s="41"/>
      <c r="EB373" s="41"/>
      <c r="EC373" s="41"/>
      <c r="ED373" s="41"/>
      <c r="EE373" s="41"/>
      <c r="EF373" s="41"/>
      <c r="EG373" s="41"/>
      <c r="EH373" s="41"/>
      <c r="EI373" s="41"/>
      <c r="EJ373" s="41"/>
      <c r="EK373" s="41"/>
      <c r="EL373" s="41"/>
      <c r="EM373" s="41"/>
      <c r="EN373" s="41"/>
      <c r="EO373" s="41"/>
      <c r="EP373" s="41"/>
      <c r="EQ373" s="41"/>
      <c r="ER373" s="41"/>
      <c r="ES373" s="41"/>
      <c r="ET373" s="41"/>
      <c r="EU373" s="41"/>
      <c r="EV373" s="41"/>
      <c r="EW373" s="41"/>
      <c r="EX373" s="41"/>
      <c r="EY373" s="41"/>
      <c r="EZ373" s="41"/>
      <c r="FA373" s="41"/>
      <c r="FB373" s="41"/>
      <c r="FC373" s="41"/>
      <c r="FD373" s="41"/>
      <c r="FE373" s="41"/>
      <c r="FF373" s="41"/>
      <c r="FG373" s="41"/>
      <c r="FH373" s="41"/>
      <c r="FI373" s="41"/>
      <c r="FJ373" s="41"/>
      <c r="FK373" s="41"/>
      <c r="FL373" s="41"/>
      <c r="FM373" s="41"/>
      <c r="FN373" s="41"/>
      <c r="FO373" s="41"/>
      <c r="FP373" s="41"/>
      <c r="FQ373" s="41"/>
      <c r="FR373" s="41"/>
      <c r="FS373" s="41"/>
      <c r="FT373" s="41"/>
      <c r="FU373" s="41"/>
      <c r="FV373" s="41"/>
      <c r="FW373" s="41"/>
      <c r="FX373" s="41"/>
      <c r="FY373" s="41"/>
      <c r="FZ373" s="41"/>
      <c r="GA373" s="41"/>
      <c r="GB373" s="41"/>
      <c r="GC373" s="41"/>
      <c r="GD373" s="41"/>
      <c r="GE373" s="41"/>
      <c r="GF373" s="41"/>
      <c r="GG373" s="41"/>
      <c r="GH373" s="41"/>
      <c r="GI373" s="41"/>
      <c r="GJ373" s="41"/>
      <c r="GK373" s="41"/>
      <c r="GL373" s="41"/>
      <c r="GM373" s="41"/>
      <c r="GN373" s="41"/>
      <c r="GO373" s="41"/>
      <c r="GP373" s="41"/>
      <c r="GQ373" s="41"/>
      <c r="GR373" s="41"/>
      <c r="GS373" s="41"/>
      <c r="GT373" s="41"/>
      <c r="GU373" s="41"/>
      <c r="GV373" s="41"/>
      <c r="GW373" s="41"/>
      <c r="GX373" s="41"/>
      <c r="GY373" s="41"/>
      <c r="GZ373" s="41"/>
      <c r="HA373" s="41"/>
      <c r="HB373" s="41"/>
      <c r="HC373" s="41"/>
      <c r="HD373" s="41"/>
      <c r="HE373" s="41"/>
      <c r="HF373" s="41"/>
      <c r="HG373" s="41"/>
      <c r="HH373" s="41"/>
      <c r="HI373" s="41"/>
      <c r="HJ373" s="41"/>
      <c r="HK373" s="41"/>
      <c r="HL373" s="41"/>
      <c r="HM373" s="41"/>
      <c r="HN373" s="41"/>
      <c r="HO373" s="41"/>
      <c r="HP373" s="41"/>
      <c r="HQ373" s="41"/>
      <c r="HR373" s="41"/>
      <c r="HS373" s="41"/>
      <c r="HT373" s="41"/>
      <c r="HU373" s="41"/>
      <c r="HV373" s="41"/>
      <c r="HW373" s="41"/>
      <c r="HX373" s="41"/>
      <c r="HY373" s="41"/>
      <c r="HZ373" s="41"/>
      <c r="IA373" s="41"/>
      <c r="IB373" s="41"/>
      <c r="IC373" s="41"/>
      <c r="ID373" s="41"/>
      <c r="IE373" s="41"/>
      <c r="IF373" s="41"/>
      <c r="IG373" s="41"/>
      <c r="IH373" s="41"/>
      <c r="II373" s="41"/>
      <c r="IJ373" s="41"/>
      <c r="IK373" s="41"/>
      <c r="IL373" s="41"/>
      <c r="IM373" s="41"/>
      <c r="IN373" s="41"/>
      <c r="IO373" s="41"/>
      <c r="IP373" s="41"/>
      <c r="IQ373" s="41"/>
      <c r="IR373" s="41"/>
      <c r="IS373" s="41"/>
      <c r="IT373" s="41"/>
      <c r="IU373" s="41"/>
    </row>
    <row r="375" spans="68:255" x14ac:dyDescent="0.2">
      <c r="BP375" s="41"/>
      <c r="BQ375" s="41"/>
      <c r="BR375" s="41"/>
      <c r="BS375" s="41"/>
      <c r="BU375" s="41"/>
      <c r="BV375" s="41"/>
      <c r="BW375" s="41"/>
      <c r="BX375" s="41"/>
      <c r="BY375" s="41"/>
      <c r="BZ375" s="41"/>
      <c r="CA375" s="41"/>
      <c r="CB375" s="41"/>
      <c r="CC375" s="41"/>
      <c r="CD375" s="41"/>
      <c r="CE375" s="41"/>
      <c r="CF375" s="41"/>
      <c r="CG375" s="41"/>
      <c r="CH375" s="41"/>
      <c r="CI375" s="41"/>
      <c r="CJ375" s="41"/>
      <c r="CK375" s="41"/>
      <c r="CL375" s="41"/>
      <c r="CM375" s="41"/>
      <c r="CN375" s="41"/>
      <c r="CO375" s="41"/>
      <c r="CP375" s="41"/>
      <c r="CQ375" s="41"/>
      <c r="CR375" s="41"/>
      <c r="CS375" s="41"/>
      <c r="CT375" s="41"/>
      <c r="CU375" s="41"/>
      <c r="CV375" s="41"/>
      <c r="CW375" s="41"/>
      <c r="CX375" s="41"/>
      <c r="CY375" s="41"/>
      <c r="CZ375" s="41"/>
      <c r="DA375" s="41"/>
      <c r="DB375" s="41"/>
      <c r="DC375" s="41"/>
      <c r="DD375" s="41"/>
      <c r="DE375" s="41"/>
      <c r="DF375" s="41"/>
      <c r="DG375" s="41"/>
      <c r="DH375" s="41"/>
      <c r="DI375" s="41"/>
      <c r="DJ375" s="41"/>
      <c r="DK375" s="41"/>
      <c r="DL375" s="41"/>
      <c r="DM375" s="41"/>
      <c r="DN375" s="41"/>
      <c r="DO375" s="41"/>
      <c r="DP375" s="41"/>
      <c r="DQ375" s="41"/>
      <c r="DR375" s="41"/>
      <c r="DS375" s="41"/>
      <c r="DT375" s="41"/>
      <c r="DU375" s="41"/>
      <c r="DV375" s="41"/>
      <c r="DW375" s="41"/>
      <c r="DX375" s="41"/>
      <c r="DY375" s="41"/>
      <c r="DZ375" s="41"/>
      <c r="EA375" s="41"/>
      <c r="EB375" s="41"/>
      <c r="EC375" s="41"/>
      <c r="ED375" s="41"/>
      <c r="EE375" s="41"/>
      <c r="EF375" s="41"/>
      <c r="EG375" s="41"/>
      <c r="EH375" s="41"/>
      <c r="EI375" s="41"/>
      <c r="EJ375" s="41"/>
      <c r="EK375" s="41"/>
      <c r="EL375" s="41"/>
      <c r="EM375" s="41"/>
      <c r="EN375" s="41"/>
      <c r="EO375" s="41"/>
      <c r="EP375" s="41"/>
      <c r="EQ375" s="41"/>
      <c r="ER375" s="41"/>
      <c r="ES375" s="41"/>
      <c r="ET375" s="41"/>
      <c r="EU375" s="41"/>
      <c r="EV375" s="41"/>
      <c r="EW375" s="41"/>
      <c r="EX375" s="41"/>
      <c r="EY375" s="41"/>
      <c r="EZ375" s="41"/>
      <c r="FA375" s="41"/>
      <c r="FB375" s="41"/>
      <c r="FC375" s="41"/>
      <c r="FD375" s="41"/>
      <c r="FE375" s="41"/>
      <c r="FF375" s="41"/>
      <c r="FG375" s="41"/>
      <c r="FH375" s="41"/>
      <c r="FI375" s="41"/>
      <c r="FJ375" s="41"/>
      <c r="FK375" s="41"/>
      <c r="FL375" s="41"/>
      <c r="FM375" s="41"/>
      <c r="FN375" s="41"/>
      <c r="FO375" s="41"/>
      <c r="FP375" s="41"/>
      <c r="FQ375" s="41"/>
      <c r="FR375" s="41"/>
      <c r="FS375" s="41"/>
      <c r="FT375" s="41"/>
      <c r="FU375" s="41"/>
      <c r="FV375" s="41"/>
      <c r="FW375" s="41"/>
      <c r="FX375" s="41"/>
      <c r="FY375" s="41"/>
      <c r="FZ375" s="41"/>
      <c r="GA375" s="41"/>
      <c r="GB375" s="41"/>
      <c r="GC375" s="41"/>
      <c r="GD375" s="41"/>
      <c r="GE375" s="41"/>
      <c r="GF375" s="41"/>
      <c r="GG375" s="41"/>
      <c r="GH375" s="41"/>
      <c r="GI375" s="41"/>
      <c r="GJ375" s="41"/>
      <c r="GK375" s="41"/>
      <c r="GL375" s="41"/>
      <c r="GM375" s="41"/>
      <c r="GN375" s="41"/>
      <c r="GO375" s="41"/>
      <c r="GP375" s="41"/>
      <c r="GQ375" s="41"/>
      <c r="GR375" s="41"/>
      <c r="GS375" s="41"/>
      <c r="GT375" s="41"/>
      <c r="GU375" s="41"/>
      <c r="GV375" s="41"/>
      <c r="GW375" s="41"/>
      <c r="GX375" s="41"/>
      <c r="GY375" s="41"/>
      <c r="GZ375" s="41"/>
      <c r="HA375" s="41"/>
      <c r="HB375" s="41"/>
      <c r="HC375" s="41"/>
      <c r="HD375" s="41"/>
      <c r="HE375" s="41"/>
      <c r="HF375" s="41"/>
      <c r="HG375" s="41"/>
      <c r="HH375" s="41"/>
      <c r="HI375" s="41"/>
      <c r="HJ375" s="41"/>
      <c r="HK375" s="41"/>
      <c r="HL375" s="41"/>
      <c r="HM375" s="41"/>
      <c r="HN375" s="41"/>
      <c r="HO375" s="41"/>
      <c r="HP375" s="41"/>
      <c r="HQ375" s="41"/>
      <c r="HR375" s="41"/>
      <c r="HS375" s="41"/>
      <c r="HT375" s="41"/>
      <c r="HU375" s="41"/>
      <c r="HV375" s="41"/>
      <c r="HW375" s="41"/>
      <c r="HX375" s="41"/>
      <c r="HY375" s="41"/>
      <c r="HZ375" s="41"/>
      <c r="IA375" s="41"/>
      <c r="IB375" s="41"/>
      <c r="IC375" s="41"/>
      <c r="ID375" s="41"/>
      <c r="IE375" s="41"/>
      <c r="IF375" s="41"/>
      <c r="IG375" s="41"/>
      <c r="IH375" s="41"/>
      <c r="II375" s="41"/>
      <c r="IJ375" s="41"/>
      <c r="IK375" s="41"/>
      <c r="IL375" s="41"/>
      <c r="IM375" s="41"/>
      <c r="IN375" s="41"/>
      <c r="IO375" s="41"/>
      <c r="IP375" s="41"/>
      <c r="IQ375" s="41"/>
      <c r="IR375" s="41"/>
      <c r="IS375" s="41"/>
      <c r="IT375" s="41"/>
      <c r="IU375" s="41"/>
    </row>
    <row r="377" spans="68:255" x14ac:dyDescent="0.2">
      <c r="BP377" s="41"/>
      <c r="BQ377" s="41"/>
      <c r="BR377" s="41"/>
      <c r="BS377" s="41"/>
      <c r="BU377" s="41"/>
      <c r="BV377" s="41"/>
      <c r="BW377" s="41"/>
      <c r="BX377" s="41"/>
      <c r="BY377" s="41"/>
      <c r="BZ377" s="41"/>
      <c r="CA377" s="41"/>
      <c r="CB377" s="41"/>
      <c r="CC377" s="41"/>
      <c r="CD377" s="41"/>
      <c r="CE377" s="41"/>
      <c r="CF377" s="41"/>
      <c r="CG377" s="41"/>
      <c r="CH377" s="41"/>
      <c r="CI377" s="41"/>
      <c r="CJ377" s="41"/>
      <c r="CK377" s="41"/>
      <c r="CL377" s="41"/>
      <c r="CM377" s="41"/>
      <c r="CN377" s="41"/>
      <c r="CO377" s="41"/>
      <c r="CP377" s="41"/>
      <c r="CQ377" s="41"/>
      <c r="CR377" s="41"/>
      <c r="CS377" s="41"/>
      <c r="CT377" s="41"/>
      <c r="CU377" s="41"/>
      <c r="CV377" s="41"/>
      <c r="CW377" s="41"/>
      <c r="CX377" s="41"/>
      <c r="CY377" s="41"/>
      <c r="CZ377" s="41"/>
      <c r="DA377" s="41"/>
      <c r="DB377" s="41"/>
      <c r="DC377" s="41"/>
      <c r="DD377" s="41"/>
      <c r="DE377" s="41"/>
      <c r="DF377" s="41"/>
      <c r="DG377" s="41"/>
      <c r="DH377" s="41"/>
      <c r="DI377" s="41"/>
      <c r="DJ377" s="41"/>
      <c r="DK377" s="41"/>
      <c r="DL377" s="41"/>
      <c r="DM377" s="41"/>
      <c r="DN377" s="41"/>
      <c r="DO377" s="41"/>
      <c r="DP377" s="41"/>
      <c r="DQ377" s="41"/>
      <c r="DR377" s="41"/>
      <c r="DS377" s="41"/>
      <c r="DT377" s="41"/>
      <c r="DU377" s="41"/>
      <c r="DV377" s="41"/>
      <c r="DW377" s="41"/>
      <c r="DX377" s="41"/>
      <c r="DY377" s="41"/>
      <c r="DZ377" s="41"/>
      <c r="EA377" s="41"/>
      <c r="EB377" s="41"/>
      <c r="EC377" s="41"/>
      <c r="ED377" s="41"/>
      <c r="EE377" s="41"/>
      <c r="EF377" s="41"/>
      <c r="EG377" s="41"/>
      <c r="EH377" s="41"/>
      <c r="EI377" s="41"/>
      <c r="EJ377" s="41"/>
      <c r="EK377" s="41"/>
      <c r="EL377" s="41"/>
      <c r="EM377" s="41"/>
      <c r="EN377" s="41"/>
      <c r="EO377" s="41"/>
      <c r="EP377" s="41"/>
      <c r="EQ377" s="41"/>
      <c r="ER377" s="41"/>
      <c r="ES377" s="41"/>
      <c r="ET377" s="41"/>
      <c r="EU377" s="41"/>
      <c r="EV377" s="41"/>
      <c r="EW377" s="41"/>
      <c r="EX377" s="41"/>
      <c r="EY377" s="41"/>
      <c r="EZ377" s="41"/>
      <c r="FA377" s="41"/>
      <c r="FB377" s="41"/>
      <c r="FC377" s="41"/>
      <c r="FD377" s="41"/>
      <c r="FE377" s="41"/>
      <c r="FF377" s="41"/>
      <c r="FG377" s="41"/>
      <c r="FH377" s="41"/>
      <c r="FI377" s="41"/>
      <c r="FJ377" s="41"/>
      <c r="FK377" s="41"/>
      <c r="FL377" s="41"/>
      <c r="FM377" s="41"/>
      <c r="FN377" s="41"/>
      <c r="FO377" s="41"/>
      <c r="FP377" s="41"/>
      <c r="FQ377" s="41"/>
      <c r="FR377" s="41"/>
      <c r="FS377" s="41"/>
      <c r="FT377" s="41"/>
      <c r="FU377" s="41"/>
      <c r="FV377" s="41"/>
      <c r="FW377" s="41"/>
      <c r="FX377" s="41"/>
      <c r="FY377" s="41"/>
      <c r="FZ377" s="41"/>
      <c r="GA377" s="41"/>
      <c r="GB377" s="41"/>
      <c r="GC377" s="41"/>
      <c r="GD377" s="41"/>
      <c r="GE377" s="41"/>
      <c r="GF377" s="41"/>
      <c r="GG377" s="41"/>
      <c r="GH377" s="41"/>
      <c r="GI377" s="41"/>
      <c r="GJ377" s="41"/>
      <c r="GK377" s="41"/>
      <c r="GL377" s="41"/>
      <c r="GM377" s="41"/>
      <c r="GN377" s="41"/>
      <c r="GO377" s="41"/>
      <c r="GP377" s="41"/>
      <c r="GQ377" s="41"/>
      <c r="GR377" s="41"/>
      <c r="GS377" s="41"/>
      <c r="GT377" s="41"/>
      <c r="GU377" s="41"/>
      <c r="GV377" s="41"/>
      <c r="GW377" s="41"/>
      <c r="GX377" s="41"/>
      <c r="GY377" s="41"/>
      <c r="GZ377" s="41"/>
      <c r="HA377" s="41"/>
      <c r="HB377" s="41"/>
      <c r="HC377" s="41"/>
      <c r="HD377" s="41"/>
      <c r="HE377" s="41"/>
      <c r="HF377" s="41"/>
      <c r="HG377" s="41"/>
      <c r="HH377" s="41"/>
      <c r="HI377" s="41"/>
      <c r="HJ377" s="41"/>
      <c r="HK377" s="41"/>
      <c r="HL377" s="41"/>
      <c r="HM377" s="41"/>
      <c r="HN377" s="41"/>
      <c r="HO377" s="41"/>
      <c r="HP377" s="41"/>
      <c r="HQ377" s="41"/>
      <c r="HR377" s="41"/>
      <c r="HS377" s="41"/>
      <c r="HT377" s="41"/>
      <c r="HU377" s="41"/>
      <c r="HV377" s="41"/>
      <c r="HW377" s="41"/>
      <c r="HX377" s="41"/>
      <c r="HY377" s="41"/>
      <c r="HZ377" s="41"/>
      <c r="IA377" s="41"/>
      <c r="IB377" s="41"/>
      <c r="IC377" s="41"/>
      <c r="ID377" s="41"/>
      <c r="IE377" s="41"/>
      <c r="IF377" s="41"/>
      <c r="IG377" s="41"/>
      <c r="IH377" s="41"/>
      <c r="II377" s="41"/>
      <c r="IJ377" s="41"/>
      <c r="IK377" s="41"/>
      <c r="IL377" s="41"/>
      <c r="IM377" s="41"/>
      <c r="IN377" s="41"/>
      <c r="IO377" s="41"/>
      <c r="IP377" s="41"/>
      <c r="IQ377" s="41"/>
      <c r="IR377" s="41"/>
      <c r="IS377" s="41"/>
      <c r="IT377" s="41"/>
      <c r="IU377" s="41"/>
    </row>
    <row r="379" spans="68:255" x14ac:dyDescent="0.2">
      <c r="BP379" s="41"/>
      <c r="BQ379" s="41"/>
      <c r="BR379" s="41"/>
      <c r="BS379" s="41"/>
      <c r="BU379" s="41"/>
      <c r="BV379" s="41"/>
      <c r="BW379" s="41"/>
      <c r="BX379" s="41"/>
      <c r="BY379" s="41"/>
      <c r="BZ379" s="41"/>
      <c r="CA379" s="41"/>
      <c r="CB379" s="41"/>
      <c r="CC379" s="41"/>
      <c r="CD379" s="41"/>
      <c r="CE379" s="41"/>
      <c r="CF379" s="41"/>
      <c r="CG379" s="41"/>
      <c r="CH379" s="41"/>
      <c r="CI379" s="41"/>
      <c r="CJ379" s="41"/>
      <c r="CK379" s="41"/>
      <c r="CL379" s="41"/>
      <c r="CM379" s="41"/>
      <c r="CN379" s="41"/>
      <c r="CO379" s="41"/>
      <c r="CP379" s="41"/>
      <c r="CQ379" s="41"/>
      <c r="CR379" s="41"/>
      <c r="CS379" s="41"/>
      <c r="CT379" s="41"/>
      <c r="CU379" s="41"/>
      <c r="CV379" s="41"/>
      <c r="CW379" s="41"/>
      <c r="CX379" s="41"/>
      <c r="CY379" s="41"/>
      <c r="CZ379" s="41"/>
      <c r="DA379" s="41"/>
      <c r="DB379" s="41"/>
      <c r="DC379" s="41"/>
      <c r="DD379" s="41"/>
      <c r="DE379" s="41"/>
      <c r="DF379" s="41"/>
      <c r="DG379" s="41"/>
      <c r="DH379" s="41"/>
      <c r="DI379" s="41"/>
      <c r="DJ379" s="41"/>
      <c r="DK379" s="41"/>
      <c r="DL379" s="41"/>
      <c r="DM379" s="41"/>
      <c r="DN379" s="41"/>
      <c r="DO379" s="41"/>
      <c r="DP379" s="41"/>
      <c r="DQ379" s="41"/>
      <c r="DR379" s="41"/>
      <c r="DS379" s="41"/>
      <c r="DT379" s="41"/>
      <c r="DU379" s="41"/>
      <c r="DV379" s="41"/>
      <c r="DW379" s="41"/>
      <c r="DX379" s="41"/>
      <c r="DY379" s="41"/>
      <c r="DZ379" s="41"/>
      <c r="EA379" s="41"/>
      <c r="EB379" s="41"/>
      <c r="EC379" s="41"/>
      <c r="ED379" s="41"/>
      <c r="EE379" s="41"/>
      <c r="EF379" s="41"/>
      <c r="EG379" s="41"/>
      <c r="EH379" s="41"/>
      <c r="EI379" s="41"/>
      <c r="EJ379" s="41"/>
      <c r="EK379" s="41"/>
      <c r="EL379" s="41"/>
      <c r="EM379" s="41"/>
      <c r="EN379" s="41"/>
      <c r="EO379" s="41"/>
      <c r="EP379" s="41"/>
      <c r="EQ379" s="41"/>
      <c r="ER379" s="41"/>
      <c r="ES379" s="41"/>
      <c r="ET379" s="41"/>
      <c r="EU379" s="41"/>
      <c r="EV379" s="41"/>
      <c r="EW379" s="41"/>
      <c r="EX379" s="41"/>
      <c r="EY379" s="41"/>
      <c r="EZ379" s="41"/>
      <c r="FA379" s="41"/>
      <c r="FB379" s="41"/>
      <c r="FC379" s="41"/>
      <c r="FD379" s="41"/>
      <c r="FE379" s="41"/>
      <c r="FF379" s="41"/>
      <c r="FG379" s="41"/>
      <c r="FH379" s="41"/>
      <c r="FI379" s="41"/>
      <c r="FJ379" s="41"/>
      <c r="FK379" s="41"/>
      <c r="FL379" s="41"/>
      <c r="FM379" s="41"/>
      <c r="FN379" s="41"/>
      <c r="FO379" s="41"/>
      <c r="FP379" s="41"/>
      <c r="FQ379" s="41"/>
      <c r="FR379" s="41"/>
      <c r="FS379" s="41"/>
      <c r="FT379" s="41"/>
      <c r="FU379" s="41"/>
      <c r="FV379" s="41"/>
      <c r="FW379" s="41"/>
      <c r="FX379" s="41"/>
      <c r="FY379" s="41"/>
      <c r="FZ379" s="41"/>
      <c r="GA379" s="41"/>
      <c r="GB379" s="41"/>
      <c r="GC379" s="41"/>
      <c r="GD379" s="41"/>
      <c r="GE379" s="41"/>
      <c r="GF379" s="41"/>
      <c r="GG379" s="41"/>
      <c r="GH379" s="41"/>
      <c r="GI379" s="41"/>
      <c r="GJ379" s="41"/>
      <c r="GK379" s="41"/>
      <c r="GL379" s="41"/>
      <c r="GM379" s="41"/>
      <c r="GN379" s="41"/>
      <c r="GO379" s="41"/>
      <c r="GP379" s="41"/>
      <c r="GQ379" s="41"/>
      <c r="GR379" s="41"/>
      <c r="GS379" s="41"/>
      <c r="GT379" s="41"/>
      <c r="GU379" s="41"/>
      <c r="GV379" s="41"/>
      <c r="GW379" s="41"/>
      <c r="GX379" s="41"/>
      <c r="GY379" s="41"/>
      <c r="GZ379" s="41"/>
      <c r="HA379" s="41"/>
      <c r="HB379" s="41"/>
      <c r="HC379" s="41"/>
      <c r="HD379" s="41"/>
      <c r="HE379" s="41"/>
      <c r="HF379" s="41"/>
      <c r="HG379" s="41"/>
      <c r="HH379" s="41"/>
      <c r="HI379" s="41"/>
      <c r="HJ379" s="41"/>
      <c r="HK379" s="41"/>
      <c r="HL379" s="41"/>
      <c r="HM379" s="41"/>
      <c r="HN379" s="41"/>
      <c r="HO379" s="41"/>
      <c r="HP379" s="41"/>
      <c r="HQ379" s="41"/>
      <c r="HR379" s="41"/>
      <c r="HS379" s="41"/>
      <c r="HT379" s="41"/>
      <c r="HU379" s="41"/>
      <c r="HV379" s="41"/>
      <c r="HW379" s="41"/>
      <c r="HX379" s="41"/>
      <c r="HY379" s="41"/>
      <c r="HZ379" s="41"/>
      <c r="IA379" s="41"/>
      <c r="IB379" s="41"/>
      <c r="IC379" s="41"/>
      <c r="ID379" s="41"/>
      <c r="IE379" s="41"/>
      <c r="IF379" s="41"/>
      <c r="IG379" s="41"/>
      <c r="IH379" s="41"/>
      <c r="II379" s="41"/>
      <c r="IJ379" s="41"/>
      <c r="IK379" s="41"/>
      <c r="IL379" s="41"/>
      <c r="IM379" s="41"/>
      <c r="IN379" s="41"/>
      <c r="IO379" s="41"/>
      <c r="IP379" s="41"/>
      <c r="IQ379" s="41"/>
      <c r="IR379" s="41"/>
      <c r="IS379" s="41"/>
      <c r="IT379" s="41"/>
      <c r="IU379" s="41"/>
    </row>
    <row r="381" spans="68:255" x14ac:dyDescent="0.2">
      <c r="BP381" s="41"/>
      <c r="BQ381" s="41"/>
      <c r="BR381" s="41"/>
      <c r="BS381" s="41"/>
      <c r="BU381" s="41"/>
      <c r="BV381" s="41"/>
      <c r="BW381" s="41"/>
      <c r="BX381" s="41"/>
      <c r="BY381" s="41"/>
      <c r="BZ381" s="41"/>
      <c r="CA381" s="41"/>
      <c r="CB381" s="41"/>
      <c r="CC381" s="41"/>
      <c r="CD381" s="41"/>
      <c r="CE381" s="41"/>
      <c r="CF381" s="41"/>
      <c r="CG381" s="41"/>
      <c r="CH381" s="41"/>
      <c r="CI381" s="41"/>
      <c r="CJ381" s="41"/>
      <c r="CK381" s="41"/>
      <c r="CL381" s="41"/>
      <c r="CM381" s="41"/>
      <c r="CN381" s="41"/>
      <c r="CO381" s="41"/>
      <c r="CP381" s="41"/>
      <c r="CQ381" s="41"/>
      <c r="CR381" s="41"/>
      <c r="CS381" s="41"/>
      <c r="CT381" s="41"/>
      <c r="CU381" s="41"/>
      <c r="CV381" s="41"/>
      <c r="CW381" s="41"/>
      <c r="CX381" s="41"/>
      <c r="CY381" s="41"/>
      <c r="CZ381" s="41"/>
      <c r="DA381" s="41"/>
      <c r="DB381" s="41"/>
      <c r="DC381" s="41"/>
      <c r="DD381" s="41"/>
      <c r="DE381" s="41"/>
      <c r="DF381" s="41"/>
      <c r="DG381" s="41"/>
      <c r="DH381" s="41"/>
      <c r="DI381" s="41"/>
      <c r="DJ381" s="41"/>
      <c r="DK381" s="41"/>
      <c r="DL381" s="41"/>
      <c r="DM381" s="41"/>
      <c r="DN381" s="41"/>
      <c r="DO381" s="41"/>
      <c r="DP381" s="41"/>
      <c r="DQ381" s="41"/>
      <c r="DR381" s="41"/>
      <c r="DS381" s="41"/>
      <c r="DT381" s="41"/>
      <c r="DU381" s="41"/>
      <c r="DV381" s="41"/>
      <c r="DW381" s="41"/>
      <c r="DX381" s="41"/>
      <c r="DY381" s="41"/>
      <c r="DZ381" s="41"/>
      <c r="EA381" s="41"/>
      <c r="EB381" s="41"/>
      <c r="EC381" s="41"/>
      <c r="ED381" s="41"/>
      <c r="EE381" s="41"/>
      <c r="EF381" s="41"/>
      <c r="EG381" s="41"/>
      <c r="EH381" s="41"/>
      <c r="EI381" s="41"/>
      <c r="EJ381" s="41"/>
      <c r="EK381" s="41"/>
      <c r="EL381" s="41"/>
      <c r="EM381" s="41"/>
      <c r="EN381" s="41"/>
      <c r="EO381" s="41"/>
      <c r="EP381" s="41"/>
      <c r="EQ381" s="41"/>
      <c r="ER381" s="41"/>
      <c r="ES381" s="41"/>
      <c r="ET381" s="41"/>
      <c r="EU381" s="41"/>
      <c r="EV381" s="41"/>
      <c r="EW381" s="41"/>
      <c r="EX381" s="41"/>
      <c r="EY381" s="41"/>
      <c r="EZ381" s="41"/>
      <c r="FA381" s="41"/>
      <c r="FB381" s="41"/>
      <c r="FC381" s="41"/>
      <c r="FD381" s="41"/>
      <c r="FE381" s="41"/>
      <c r="FF381" s="41"/>
      <c r="FG381" s="41"/>
      <c r="FH381" s="41"/>
      <c r="FI381" s="41"/>
      <c r="FJ381" s="41"/>
      <c r="FK381" s="41"/>
      <c r="FL381" s="41"/>
      <c r="FM381" s="41"/>
      <c r="FN381" s="41"/>
      <c r="FO381" s="41"/>
      <c r="FP381" s="41"/>
      <c r="FQ381" s="41"/>
      <c r="FR381" s="41"/>
      <c r="FS381" s="41"/>
      <c r="FT381" s="41"/>
      <c r="FU381" s="41"/>
      <c r="FV381" s="41"/>
      <c r="FW381" s="41"/>
      <c r="FX381" s="41"/>
      <c r="FY381" s="41"/>
      <c r="FZ381" s="41"/>
      <c r="GA381" s="41"/>
      <c r="GB381" s="41"/>
      <c r="GC381" s="41"/>
      <c r="GD381" s="41"/>
      <c r="GE381" s="41"/>
      <c r="GF381" s="41"/>
      <c r="GG381" s="41"/>
      <c r="GH381" s="41"/>
      <c r="GI381" s="41"/>
      <c r="GJ381" s="41"/>
      <c r="GK381" s="41"/>
      <c r="GL381" s="41"/>
      <c r="GM381" s="41"/>
      <c r="GN381" s="41"/>
      <c r="GO381" s="41"/>
      <c r="GP381" s="41"/>
      <c r="GQ381" s="41"/>
      <c r="GR381" s="41"/>
      <c r="GS381" s="41"/>
      <c r="GT381" s="41"/>
      <c r="GU381" s="41"/>
      <c r="GV381" s="41"/>
      <c r="GW381" s="41"/>
      <c r="GX381" s="41"/>
      <c r="GY381" s="41"/>
      <c r="GZ381" s="41"/>
      <c r="HA381" s="41"/>
      <c r="HB381" s="41"/>
      <c r="HC381" s="41"/>
      <c r="HD381" s="41"/>
      <c r="HE381" s="41"/>
      <c r="HF381" s="41"/>
      <c r="HG381" s="41"/>
      <c r="HH381" s="41"/>
      <c r="HI381" s="41"/>
      <c r="HJ381" s="41"/>
      <c r="HK381" s="41"/>
      <c r="HL381" s="41"/>
      <c r="HM381" s="41"/>
      <c r="HN381" s="41"/>
      <c r="HO381" s="41"/>
      <c r="HP381" s="41"/>
      <c r="HQ381" s="41"/>
      <c r="HR381" s="41"/>
      <c r="HS381" s="41"/>
      <c r="HT381" s="41"/>
      <c r="HU381" s="41"/>
      <c r="HV381" s="41"/>
      <c r="HW381" s="41"/>
      <c r="HX381" s="41"/>
      <c r="HY381" s="41"/>
      <c r="HZ381" s="41"/>
      <c r="IA381" s="41"/>
      <c r="IB381" s="41"/>
      <c r="IC381" s="41"/>
      <c r="ID381" s="41"/>
      <c r="IE381" s="41"/>
      <c r="IF381" s="41"/>
      <c r="IG381" s="41"/>
      <c r="IH381" s="41"/>
      <c r="II381" s="41"/>
      <c r="IJ381" s="41"/>
      <c r="IK381" s="41"/>
      <c r="IL381" s="41"/>
      <c r="IM381" s="41"/>
      <c r="IN381" s="41"/>
      <c r="IO381" s="41"/>
      <c r="IP381" s="41"/>
      <c r="IQ381" s="41"/>
      <c r="IR381" s="41"/>
      <c r="IS381" s="41"/>
      <c r="IT381" s="41"/>
      <c r="IU381" s="41"/>
    </row>
    <row r="383" spans="68:255" x14ac:dyDescent="0.2">
      <c r="BP383" s="41"/>
      <c r="BQ383" s="41"/>
      <c r="BR383" s="41"/>
      <c r="BS383" s="41"/>
      <c r="BU383" s="41"/>
      <c r="BV383" s="41"/>
      <c r="BW383" s="41"/>
      <c r="BX383" s="41"/>
      <c r="BY383" s="41"/>
      <c r="BZ383" s="41"/>
      <c r="CA383" s="41"/>
      <c r="CB383" s="41"/>
      <c r="CC383" s="41"/>
      <c r="CD383" s="41"/>
      <c r="CE383" s="41"/>
      <c r="CF383" s="41"/>
      <c r="CG383" s="41"/>
      <c r="CH383" s="41"/>
      <c r="CI383" s="41"/>
      <c r="CJ383" s="41"/>
      <c r="CK383" s="41"/>
      <c r="CL383" s="41"/>
      <c r="CM383" s="41"/>
      <c r="CN383" s="41"/>
      <c r="CO383" s="41"/>
      <c r="CP383" s="41"/>
      <c r="CQ383" s="41"/>
      <c r="CR383" s="41"/>
      <c r="CS383" s="41"/>
      <c r="CT383" s="41"/>
      <c r="CU383" s="41"/>
      <c r="CV383" s="41"/>
      <c r="CW383" s="41"/>
      <c r="CX383" s="41"/>
      <c r="CY383" s="41"/>
      <c r="CZ383" s="41"/>
      <c r="DA383" s="41"/>
      <c r="DB383" s="41"/>
      <c r="DC383" s="41"/>
      <c r="DD383" s="41"/>
      <c r="DE383" s="41"/>
      <c r="DF383" s="41"/>
      <c r="DG383" s="41"/>
      <c r="DH383" s="41"/>
      <c r="DI383" s="41"/>
      <c r="DJ383" s="41"/>
      <c r="DK383" s="41"/>
      <c r="DL383" s="41"/>
      <c r="DM383" s="41"/>
      <c r="DN383" s="41"/>
      <c r="DO383" s="41"/>
      <c r="DP383" s="41"/>
      <c r="DQ383" s="41"/>
      <c r="DR383" s="41"/>
      <c r="DS383" s="41"/>
      <c r="DT383" s="41"/>
      <c r="DU383" s="41"/>
      <c r="DV383" s="41"/>
      <c r="DW383" s="41"/>
      <c r="DX383" s="41"/>
      <c r="DY383" s="41"/>
      <c r="DZ383" s="41"/>
      <c r="EA383" s="41"/>
      <c r="EB383" s="41"/>
      <c r="EC383" s="41"/>
      <c r="ED383" s="41"/>
      <c r="EE383" s="41"/>
      <c r="EF383" s="41"/>
      <c r="EG383" s="41"/>
      <c r="EH383" s="41"/>
      <c r="EI383" s="41"/>
      <c r="EJ383" s="41"/>
      <c r="EK383" s="41"/>
      <c r="EL383" s="41"/>
      <c r="EM383" s="41"/>
      <c r="EN383" s="41"/>
      <c r="EO383" s="41"/>
      <c r="EP383" s="41"/>
      <c r="EQ383" s="41"/>
      <c r="ER383" s="41"/>
      <c r="ES383" s="41"/>
      <c r="ET383" s="41"/>
      <c r="EU383" s="41"/>
      <c r="EV383" s="41"/>
      <c r="EW383" s="41"/>
      <c r="EX383" s="41"/>
      <c r="EY383" s="41"/>
      <c r="EZ383" s="41"/>
      <c r="FA383" s="41"/>
      <c r="FB383" s="41"/>
      <c r="FC383" s="41"/>
      <c r="FD383" s="41"/>
      <c r="FE383" s="41"/>
      <c r="FF383" s="41"/>
      <c r="FG383" s="41"/>
      <c r="FH383" s="41"/>
      <c r="FI383" s="41"/>
      <c r="FJ383" s="41"/>
      <c r="FK383" s="41"/>
      <c r="FL383" s="41"/>
      <c r="FM383" s="41"/>
      <c r="FN383" s="41"/>
      <c r="FO383" s="41"/>
      <c r="FP383" s="41"/>
      <c r="FQ383" s="41"/>
      <c r="FR383" s="41"/>
      <c r="FS383" s="41"/>
      <c r="FT383" s="41"/>
      <c r="FU383" s="41"/>
      <c r="FV383" s="41"/>
      <c r="FW383" s="41"/>
      <c r="FX383" s="41"/>
      <c r="FY383" s="41"/>
      <c r="FZ383" s="41"/>
      <c r="GA383" s="41"/>
      <c r="GB383" s="41"/>
      <c r="GC383" s="41"/>
      <c r="GD383" s="41"/>
      <c r="GE383" s="41"/>
      <c r="GF383" s="41"/>
      <c r="GG383" s="41"/>
      <c r="GH383" s="41"/>
      <c r="GI383" s="41"/>
      <c r="GJ383" s="41"/>
      <c r="GK383" s="41"/>
      <c r="GL383" s="41"/>
      <c r="GM383" s="41"/>
      <c r="GN383" s="41"/>
      <c r="GO383" s="41"/>
      <c r="GP383" s="41"/>
      <c r="GQ383" s="41"/>
      <c r="GR383" s="41"/>
      <c r="GS383" s="41"/>
      <c r="GT383" s="41"/>
      <c r="GU383" s="41"/>
      <c r="GV383" s="41"/>
      <c r="GW383" s="41"/>
      <c r="GX383" s="41"/>
      <c r="GY383" s="41"/>
      <c r="GZ383" s="41"/>
      <c r="HA383" s="41"/>
      <c r="HB383" s="41"/>
      <c r="HC383" s="41"/>
      <c r="HD383" s="41"/>
      <c r="HE383" s="41"/>
      <c r="HF383" s="41"/>
      <c r="HG383" s="41"/>
      <c r="HH383" s="41"/>
      <c r="HI383" s="41"/>
      <c r="HJ383" s="41"/>
      <c r="HK383" s="41"/>
      <c r="HL383" s="41"/>
      <c r="HM383" s="41"/>
      <c r="HN383" s="41"/>
      <c r="HO383" s="41"/>
      <c r="HP383" s="41"/>
      <c r="HQ383" s="41"/>
      <c r="HR383" s="41"/>
      <c r="HS383" s="41"/>
      <c r="HT383" s="41"/>
      <c r="HU383" s="41"/>
      <c r="HV383" s="41"/>
      <c r="HW383" s="41"/>
      <c r="HX383" s="41"/>
      <c r="HY383" s="41"/>
      <c r="HZ383" s="41"/>
      <c r="IA383" s="41"/>
      <c r="IB383" s="41"/>
      <c r="IC383" s="41"/>
      <c r="ID383" s="41"/>
      <c r="IE383" s="41"/>
      <c r="IF383" s="41"/>
      <c r="IG383" s="41"/>
      <c r="IH383" s="41"/>
      <c r="II383" s="41"/>
      <c r="IJ383" s="41"/>
      <c r="IK383" s="41"/>
      <c r="IL383" s="41"/>
      <c r="IM383" s="41"/>
      <c r="IN383" s="41"/>
      <c r="IO383" s="41"/>
      <c r="IP383" s="41"/>
      <c r="IQ383" s="41"/>
      <c r="IR383" s="41"/>
      <c r="IS383" s="41"/>
      <c r="IT383" s="41"/>
      <c r="IU383" s="41"/>
    </row>
    <row r="386" spans="68:255" x14ac:dyDescent="0.2">
      <c r="BP386" s="41"/>
      <c r="BQ386" s="41"/>
      <c r="BR386" s="41"/>
      <c r="BS386" s="41"/>
      <c r="BU386" s="41"/>
      <c r="BV386" s="41"/>
      <c r="BW386" s="41"/>
      <c r="BX386" s="41"/>
      <c r="BY386" s="41"/>
      <c r="BZ386" s="41"/>
      <c r="CA386" s="41"/>
      <c r="CB386" s="41"/>
      <c r="CC386" s="41"/>
      <c r="CD386" s="41"/>
      <c r="CE386" s="41"/>
      <c r="CF386" s="41"/>
      <c r="CG386" s="41"/>
      <c r="CH386" s="41"/>
      <c r="CI386" s="41"/>
      <c r="CJ386" s="41"/>
      <c r="CK386" s="41"/>
      <c r="CL386" s="41"/>
      <c r="CM386" s="41"/>
      <c r="CN386" s="41"/>
      <c r="CO386" s="41"/>
      <c r="CP386" s="41"/>
      <c r="CQ386" s="41"/>
      <c r="CR386" s="41"/>
      <c r="CS386" s="41"/>
      <c r="CT386" s="41"/>
      <c r="CU386" s="41"/>
      <c r="CV386" s="41"/>
      <c r="CW386" s="41"/>
      <c r="CX386" s="41"/>
      <c r="CY386" s="41"/>
      <c r="CZ386" s="41"/>
      <c r="DA386" s="41"/>
      <c r="DB386" s="41"/>
      <c r="DC386" s="41"/>
      <c r="DD386" s="41"/>
      <c r="DE386" s="41"/>
      <c r="DF386" s="41"/>
      <c r="DG386" s="41"/>
      <c r="DH386" s="41"/>
      <c r="DI386" s="41"/>
      <c r="DJ386" s="41"/>
      <c r="DK386" s="41"/>
      <c r="DL386" s="41"/>
      <c r="DM386" s="41"/>
      <c r="DN386" s="41"/>
      <c r="DO386" s="41"/>
      <c r="DP386" s="41"/>
      <c r="DQ386" s="41"/>
      <c r="DR386" s="41"/>
      <c r="DS386" s="41"/>
      <c r="DT386" s="41"/>
      <c r="DU386" s="41"/>
      <c r="DV386" s="41"/>
      <c r="DW386" s="41"/>
      <c r="DX386" s="41"/>
      <c r="DY386" s="41"/>
      <c r="DZ386" s="41"/>
      <c r="EA386" s="41"/>
      <c r="EB386" s="41"/>
      <c r="EC386" s="41"/>
      <c r="ED386" s="41"/>
      <c r="EE386" s="41"/>
      <c r="EF386" s="41"/>
      <c r="EG386" s="41"/>
      <c r="EH386" s="41"/>
      <c r="EI386" s="41"/>
      <c r="EJ386" s="41"/>
      <c r="EK386" s="41"/>
      <c r="EL386" s="41"/>
      <c r="EM386" s="41"/>
      <c r="EN386" s="41"/>
      <c r="EO386" s="41"/>
      <c r="EP386" s="41"/>
      <c r="EQ386" s="41"/>
      <c r="ER386" s="41"/>
      <c r="ES386" s="41"/>
      <c r="ET386" s="41"/>
      <c r="EU386" s="41"/>
      <c r="EV386" s="41"/>
      <c r="EW386" s="41"/>
      <c r="EX386" s="41"/>
      <c r="EY386" s="41"/>
      <c r="EZ386" s="41"/>
      <c r="FA386" s="41"/>
      <c r="FB386" s="41"/>
      <c r="FC386" s="41"/>
      <c r="FD386" s="41"/>
      <c r="FE386" s="41"/>
      <c r="FF386" s="41"/>
      <c r="FG386" s="41"/>
      <c r="FH386" s="41"/>
      <c r="FI386" s="41"/>
      <c r="FJ386" s="41"/>
      <c r="FK386" s="41"/>
      <c r="FL386" s="41"/>
      <c r="FM386" s="41"/>
      <c r="FN386" s="41"/>
      <c r="FO386" s="41"/>
      <c r="FP386" s="41"/>
      <c r="FQ386" s="41"/>
      <c r="FR386" s="41"/>
      <c r="FS386" s="41"/>
      <c r="FT386" s="41"/>
      <c r="FU386" s="41"/>
      <c r="FV386" s="41"/>
      <c r="FW386" s="41"/>
      <c r="FX386" s="41"/>
      <c r="FY386" s="41"/>
      <c r="FZ386" s="41"/>
      <c r="GA386" s="41"/>
      <c r="GB386" s="41"/>
      <c r="GC386" s="41"/>
      <c r="GD386" s="41"/>
      <c r="GE386" s="41"/>
      <c r="GF386" s="41"/>
      <c r="GG386" s="41"/>
      <c r="GH386" s="41"/>
      <c r="GI386" s="41"/>
      <c r="GJ386" s="41"/>
      <c r="GK386" s="41"/>
      <c r="GL386" s="41"/>
      <c r="GM386" s="41"/>
      <c r="GN386" s="41"/>
      <c r="GO386" s="41"/>
      <c r="GP386" s="41"/>
      <c r="GQ386" s="41"/>
      <c r="GR386" s="41"/>
      <c r="GS386" s="41"/>
      <c r="GT386" s="41"/>
      <c r="GU386" s="41"/>
      <c r="GV386" s="41"/>
      <c r="GW386" s="41"/>
      <c r="GX386" s="41"/>
      <c r="GY386" s="41"/>
      <c r="GZ386" s="41"/>
      <c r="HA386" s="41"/>
      <c r="HB386" s="41"/>
      <c r="HC386" s="41"/>
      <c r="HD386" s="41"/>
      <c r="HE386" s="41"/>
      <c r="HF386" s="41"/>
      <c r="HG386" s="41"/>
      <c r="HH386" s="41"/>
      <c r="HI386" s="41"/>
      <c r="HJ386" s="41"/>
      <c r="HK386" s="41"/>
      <c r="HL386" s="41"/>
      <c r="HM386" s="41"/>
      <c r="HN386" s="41"/>
      <c r="HO386" s="41"/>
      <c r="HP386" s="41"/>
      <c r="HQ386" s="41"/>
      <c r="HR386" s="41"/>
      <c r="HS386" s="41"/>
      <c r="HT386" s="41"/>
      <c r="HU386" s="41"/>
      <c r="HV386" s="41"/>
      <c r="HW386" s="41"/>
      <c r="HX386" s="41"/>
      <c r="HY386" s="41"/>
      <c r="HZ386" s="41"/>
      <c r="IA386" s="41"/>
      <c r="IB386" s="41"/>
      <c r="IC386" s="41"/>
      <c r="ID386" s="41"/>
      <c r="IE386" s="41"/>
      <c r="IF386" s="41"/>
      <c r="IG386" s="41"/>
      <c r="IH386" s="41"/>
      <c r="II386" s="41"/>
      <c r="IJ386" s="41"/>
      <c r="IK386" s="41"/>
      <c r="IL386" s="41"/>
      <c r="IM386" s="41"/>
      <c r="IN386" s="41"/>
      <c r="IO386" s="41"/>
      <c r="IP386" s="41"/>
      <c r="IQ386" s="41"/>
      <c r="IR386" s="41"/>
      <c r="IS386" s="41"/>
      <c r="IT386" s="41"/>
      <c r="IU386" s="41"/>
    </row>
    <row r="388" spans="68:255" x14ac:dyDescent="0.2">
      <c r="BP388" s="41"/>
      <c r="BQ388" s="41"/>
      <c r="BR388" s="41"/>
      <c r="BS388" s="41"/>
      <c r="BU388" s="41"/>
      <c r="BV388" s="41"/>
      <c r="BW388" s="41"/>
      <c r="BX388" s="41"/>
      <c r="BY388" s="41"/>
      <c r="BZ388" s="41"/>
      <c r="CA388" s="41"/>
      <c r="CB388" s="41"/>
      <c r="CC388" s="41"/>
      <c r="CD388" s="41"/>
      <c r="CE388" s="41"/>
      <c r="CF388" s="41"/>
      <c r="CG388" s="41"/>
      <c r="CH388" s="41"/>
      <c r="CI388" s="41"/>
      <c r="CJ388" s="41"/>
      <c r="CK388" s="41"/>
      <c r="CL388" s="41"/>
      <c r="CM388" s="41"/>
      <c r="CN388" s="41"/>
      <c r="CO388" s="41"/>
      <c r="CP388" s="41"/>
      <c r="CQ388" s="41"/>
      <c r="CR388" s="41"/>
      <c r="CS388" s="41"/>
      <c r="CT388" s="41"/>
      <c r="CU388" s="41"/>
      <c r="CV388" s="41"/>
      <c r="CW388" s="41"/>
      <c r="CX388" s="41"/>
      <c r="CY388" s="41"/>
      <c r="CZ388" s="41"/>
      <c r="DA388" s="41"/>
      <c r="DB388" s="41"/>
      <c r="DC388" s="41"/>
      <c r="DD388" s="41"/>
      <c r="DE388" s="41"/>
      <c r="DF388" s="41"/>
      <c r="DG388" s="41"/>
      <c r="DH388" s="41"/>
      <c r="DI388" s="41"/>
      <c r="DJ388" s="41"/>
      <c r="DK388" s="41"/>
      <c r="DL388" s="41"/>
      <c r="DM388" s="41"/>
      <c r="DN388" s="41"/>
      <c r="DO388" s="41"/>
      <c r="DP388" s="41"/>
      <c r="DQ388" s="41"/>
      <c r="DR388" s="41"/>
      <c r="DS388" s="41"/>
      <c r="DT388" s="41"/>
      <c r="DU388" s="41"/>
      <c r="DV388" s="41"/>
      <c r="DW388" s="41"/>
      <c r="DX388" s="41"/>
      <c r="DY388" s="41"/>
      <c r="DZ388" s="41"/>
      <c r="EA388" s="41"/>
      <c r="EB388" s="41"/>
      <c r="EC388" s="41"/>
      <c r="ED388" s="41"/>
      <c r="EE388" s="41"/>
      <c r="EF388" s="41"/>
      <c r="EG388" s="41"/>
      <c r="EH388" s="41"/>
      <c r="EI388" s="41"/>
      <c r="EJ388" s="41"/>
      <c r="EK388" s="41"/>
      <c r="EL388" s="41"/>
      <c r="EM388" s="41"/>
      <c r="EN388" s="41"/>
      <c r="EO388" s="41"/>
      <c r="EP388" s="41"/>
      <c r="EQ388" s="41"/>
      <c r="ER388" s="41"/>
      <c r="ES388" s="41"/>
      <c r="ET388" s="41"/>
      <c r="EU388" s="41"/>
      <c r="EV388" s="41"/>
      <c r="EW388" s="41"/>
      <c r="EX388" s="41"/>
      <c r="EY388" s="41"/>
      <c r="EZ388" s="41"/>
      <c r="FA388" s="41"/>
      <c r="FB388" s="41"/>
      <c r="FC388" s="41"/>
      <c r="FD388" s="41"/>
      <c r="FE388" s="41"/>
      <c r="FF388" s="41"/>
      <c r="FG388" s="41"/>
      <c r="FH388" s="41"/>
      <c r="FI388" s="41"/>
      <c r="FJ388" s="41"/>
      <c r="FK388" s="41"/>
      <c r="FL388" s="41"/>
      <c r="FM388" s="41"/>
      <c r="FN388" s="41"/>
      <c r="FO388" s="41"/>
      <c r="FP388" s="41"/>
      <c r="FQ388" s="41"/>
      <c r="FR388" s="41"/>
      <c r="FS388" s="41"/>
      <c r="FT388" s="41"/>
      <c r="FU388" s="41"/>
      <c r="FV388" s="41"/>
      <c r="FW388" s="41"/>
      <c r="FX388" s="41"/>
      <c r="FY388" s="41"/>
      <c r="FZ388" s="41"/>
      <c r="GA388" s="41"/>
      <c r="GB388" s="41"/>
      <c r="GC388" s="41"/>
      <c r="GD388" s="41"/>
      <c r="GE388" s="41"/>
      <c r="GF388" s="41"/>
      <c r="GG388" s="41"/>
      <c r="GH388" s="41"/>
      <c r="GI388" s="41"/>
      <c r="GJ388" s="41"/>
      <c r="GK388" s="41"/>
      <c r="GL388" s="41"/>
      <c r="GM388" s="41"/>
      <c r="GN388" s="41"/>
      <c r="GO388" s="41"/>
      <c r="GP388" s="41"/>
      <c r="GQ388" s="41"/>
      <c r="GR388" s="41"/>
      <c r="GS388" s="41"/>
      <c r="GT388" s="41"/>
      <c r="GU388" s="41"/>
      <c r="GV388" s="41"/>
      <c r="GW388" s="41"/>
      <c r="GX388" s="41"/>
      <c r="GY388" s="41"/>
      <c r="GZ388" s="41"/>
      <c r="HA388" s="41"/>
      <c r="HB388" s="41"/>
      <c r="HC388" s="41"/>
      <c r="HD388" s="41"/>
      <c r="HE388" s="41"/>
      <c r="HF388" s="41"/>
      <c r="HG388" s="41"/>
      <c r="HH388" s="41"/>
      <c r="HI388" s="41"/>
      <c r="HJ388" s="41"/>
      <c r="HK388" s="41"/>
      <c r="HL388" s="41"/>
      <c r="HM388" s="41"/>
      <c r="HN388" s="41"/>
      <c r="HO388" s="41"/>
      <c r="HP388" s="41"/>
      <c r="HQ388" s="41"/>
      <c r="HR388" s="41"/>
      <c r="HS388" s="41"/>
      <c r="HT388" s="41"/>
      <c r="HU388" s="41"/>
      <c r="HV388" s="41"/>
      <c r="HW388" s="41"/>
      <c r="HX388" s="41"/>
      <c r="HY388" s="41"/>
      <c r="HZ388" s="41"/>
      <c r="IA388" s="41"/>
      <c r="IB388" s="41"/>
      <c r="IC388" s="41"/>
      <c r="ID388" s="41"/>
      <c r="IE388" s="41"/>
      <c r="IF388" s="41"/>
      <c r="IG388" s="41"/>
      <c r="IH388" s="41"/>
      <c r="II388" s="41"/>
      <c r="IJ388" s="41"/>
      <c r="IK388" s="41"/>
      <c r="IL388" s="41"/>
      <c r="IM388" s="41"/>
      <c r="IN388" s="41"/>
      <c r="IO388" s="41"/>
      <c r="IP388" s="41"/>
      <c r="IQ388" s="41"/>
      <c r="IR388" s="41"/>
      <c r="IS388" s="41"/>
      <c r="IT388" s="41"/>
      <c r="IU388" s="41"/>
    </row>
    <row r="390" spans="68:255" x14ac:dyDescent="0.2">
      <c r="BP390" s="41"/>
      <c r="BQ390" s="41"/>
      <c r="BR390" s="41"/>
      <c r="BS390" s="41"/>
      <c r="BU390" s="41"/>
      <c r="BV390" s="41"/>
      <c r="BW390" s="41"/>
      <c r="BX390" s="41"/>
      <c r="BY390" s="41"/>
      <c r="BZ390" s="41"/>
      <c r="CA390" s="41"/>
      <c r="CB390" s="41"/>
      <c r="CC390" s="41"/>
      <c r="CD390" s="41"/>
      <c r="CE390" s="41"/>
      <c r="CF390" s="41"/>
      <c r="CG390" s="41"/>
      <c r="CH390" s="41"/>
      <c r="CI390" s="41"/>
      <c r="CJ390" s="41"/>
      <c r="CK390" s="41"/>
      <c r="CL390" s="41"/>
      <c r="CM390" s="41"/>
      <c r="CN390" s="41"/>
      <c r="CO390" s="41"/>
      <c r="CP390" s="41"/>
      <c r="CQ390" s="41"/>
      <c r="CR390" s="41"/>
      <c r="CS390" s="41"/>
      <c r="CT390" s="41"/>
      <c r="CU390" s="41"/>
      <c r="CV390" s="41"/>
      <c r="CW390" s="41"/>
      <c r="CX390" s="41"/>
      <c r="CY390" s="41"/>
      <c r="CZ390" s="41"/>
      <c r="DA390" s="41"/>
      <c r="DB390" s="41"/>
      <c r="DC390" s="41"/>
      <c r="DD390" s="41"/>
      <c r="DE390" s="41"/>
      <c r="DF390" s="41"/>
      <c r="DG390" s="41"/>
      <c r="DH390" s="41"/>
      <c r="DI390" s="41"/>
      <c r="DJ390" s="41"/>
      <c r="DK390" s="41"/>
      <c r="DL390" s="41"/>
      <c r="DM390" s="41"/>
      <c r="DN390" s="41"/>
      <c r="DO390" s="41"/>
      <c r="DP390" s="41"/>
      <c r="DQ390" s="41"/>
      <c r="DR390" s="41"/>
      <c r="DS390" s="41"/>
      <c r="DT390" s="41"/>
      <c r="DU390" s="41"/>
      <c r="DV390" s="41"/>
      <c r="DW390" s="41"/>
      <c r="DX390" s="41"/>
      <c r="DY390" s="41"/>
      <c r="DZ390" s="41"/>
      <c r="EA390" s="41"/>
      <c r="EB390" s="41"/>
      <c r="EC390" s="41"/>
      <c r="ED390" s="41"/>
      <c r="EE390" s="41"/>
      <c r="EF390" s="41"/>
      <c r="EG390" s="41"/>
      <c r="EH390" s="41"/>
      <c r="EI390" s="41"/>
      <c r="EJ390" s="41"/>
      <c r="EK390" s="41"/>
      <c r="EL390" s="41"/>
      <c r="EM390" s="41"/>
      <c r="EN390" s="41"/>
      <c r="EO390" s="41"/>
      <c r="EP390" s="41"/>
      <c r="EQ390" s="41"/>
      <c r="ER390" s="41"/>
      <c r="ES390" s="41"/>
      <c r="ET390" s="41"/>
      <c r="EU390" s="41"/>
      <c r="EV390" s="41"/>
      <c r="EW390" s="41"/>
      <c r="EX390" s="41"/>
      <c r="EY390" s="41"/>
      <c r="EZ390" s="41"/>
      <c r="FA390" s="41"/>
      <c r="FB390" s="41"/>
      <c r="FC390" s="41"/>
      <c r="FD390" s="41"/>
      <c r="FE390" s="41"/>
      <c r="FF390" s="41"/>
      <c r="FG390" s="41"/>
      <c r="FH390" s="41"/>
      <c r="FI390" s="41"/>
      <c r="FJ390" s="41"/>
      <c r="FK390" s="41"/>
      <c r="FL390" s="41"/>
      <c r="FM390" s="41"/>
      <c r="FN390" s="41"/>
      <c r="FO390" s="41"/>
      <c r="FP390" s="41"/>
      <c r="FQ390" s="41"/>
      <c r="FR390" s="41"/>
      <c r="FS390" s="41"/>
      <c r="FT390" s="41"/>
      <c r="FU390" s="41"/>
      <c r="FV390" s="41"/>
      <c r="FW390" s="41"/>
      <c r="FX390" s="41"/>
      <c r="FY390" s="41"/>
      <c r="FZ390" s="41"/>
      <c r="GA390" s="41"/>
      <c r="GB390" s="41"/>
      <c r="GC390" s="41"/>
      <c r="GD390" s="41"/>
      <c r="GE390" s="41"/>
      <c r="GF390" s="41"/>
      <c r="GG390" s="41"/>
      <c r="GH390" s="41"/>
      <c r="GI390" s="41"/>
      <c r="GJ390" s="41"/>
      <c r="GK390" s="41"/>
      <c r="GL390" s="41"/>
      <c r="GM390" s="41"/>
      <c r="GN390" s="41"/>
      <c r="GO390" s="41"/>
      <c r="GP390" s="41"/>
      <c r="GQ390" s="41"/>
      <c r="GR390" s="41"/>
      <c r="GS390" s="41"/>
      <c r="GT390" s="41"/>
      <c r="GU390" s="41"/>
      <c r="GV390" s="41"/>
      <c r="GW390" s="41"/>
      <c r="GX390" s="41"/>
      <c r="GY390" s="41"/>
      <c r="GZ390" s="41"/>
      <c r="HA390" s="41"/>
      <c r="HB390" s="41"/>
      <c r="HC390" s="41"/>
      <c r="HD390" s="41"/>
      <c r="HE390" s="41"/>
      <c r="HF390" s="41"/>
      <c r="HG390" s="41"/>
      <c r="HH390" s="41"/>
      <c r="HI390" s="41"/>
      <c r="HJ390" s="41"/>
      <c r="HK390" s="41"/>
      <c r="HL390" s="41"/>
      <c r="HM390" s="41"/>
      <c r="HN390" s="41"/>
      <c r="HO390" s="41"/>
      <c r="HP390" s="41"/>
      <c r="HQ390" s="41"/>
      <c r="HR390" s="41"/>
      <c r="HS390" s="41"/>
      <c r="HT390" s="41"/>
      <c r="HU390" s="41"/>
      <c r="HV390" s="41"/>
      <c r="HW390" s="41"/>
      <c r="HX390" s="41"/>
      <c r="HY390" s="41"/>
      <c r="HZ390" s="41"/>
      <c r="IA390" s="41"/>
      <c r="IB390" s="41"/>
      <c r="IC390" s="41"/>
      <c r="ID390" s="41"/>
      <c r="IE390" s="41"/>
      <c r="IF390" s="41"/>
      <c r="IG390" s="41"/>
      <c r="IH390" s="41"/>
      <c r="II390" s="41"/>
      <c r="IJ390" s="41"/>
      <c r="IK390" s="41"/>
      <c r="IL390" s="41"/>
      <c r="IM390" s="41"/>
      <c r="IN390" s="41"/>
      <c r="IO390" s="41"/>
      <c r="IP390" s="41"/>
      <c r="IQ390" s="41"/>
      <c r="IR390" s="41"/>
      <c r="IS390" s="41"/>
      <c r="IT390" s="41"/>
      <c r="IU390" s="41"/>
    </row>
    <row r="392" spans="68:255" x14ac:dyDescent="0.2">
      <c r="BP392" s="41"/>
      <c r="BQ392" s="41"/>
      <c r="BR392" s="41"/>
      <c r="BS392" s="41"/>
      <c r="BU392" s="41"/>
      <c r="BV392" s="41"/>
      <c r="BW392" s="41"/>
      <c r="BX392" s="41"/>
      <c r="BY392" s="41"/>
      <c r="BZ392" s="41"/>
      <c r="CA392" s="41"/>
      <c r="CB392" s="41"/>
      <c r="CC392" s="41"/>
      <c r="CD392" s="41"/>
      <c r="CE392" s="41"/>
      <c r="CF392" s="41"/>
      <c r="CG392" s="41"/>
      <c r="CH392" s="41"/>
      <c r="CI392" s="41"/>
      <c r="CJ392" s="41"/>
      <c r="CK392" s="41"/>
      <c r="CL392" s="41"/>
      <c r="CM392" s="41"/>
      <c r="CN392" s="41"/>
      <c r="CO392" s="41"/>
      <c r="CP392" s="41"/>
      <c r="CQ392" s="41"/>
      <c r="CR392" s="41"/>
      <c r="CS392" s="41"/>
      <c r="CT392" s="41"/>
      <c r="CU392" s="41"/>
      <c r="CV392" s="41"/>
      <c r="CW392" s="41"/>
      <c r="CX392" s="41"/>
      <c r="CY392" s="41"/>
      <c r="CZ392" s="41"/>
      <c r="DA392" s="41"/>
      <c r="DB392" s="41"/>
      <c r="DC392" s="41"/>
      <c r="DD392" s="41"/>
      <c r="DE392" s="41"/>
      <c r="DF392" s="41"/>
      <c r="DG392" s="41"/>
      <c r="DH392" s="41"/>
      <c r="DI392" s="41"/>
      <c r="DJ392" s="41"/>
      <c r="DK392" s="41"/>
      <c r="DL392" s="41"/>
      <c r="DM392" s="41"/>
      <c r="DN392" s="41"/>
      <c r="DO392" s="41"/>
      <c r="DP392" s="41"/>
      <c r="DQ392" s="41"/>
      <c r="DR392" s="41"/>
      <c r="DS392" s="41"/>
      <c r="DT392" s="41"/>
      <c r="DU392" s="41"/>
      <c r="DV392" s="41"/>
      <c r="DW392" s="41"/>
      <c r="DX392" s="41"/>
      <c r="DY392" s="41"/>
      <c r="DZ392" s="41"/>
      <c r="EA392" s="41"/>
      <c r="EB392" s="41"/>
      <c r="EC392" s="41"/>
      <c r="ED392" s="41"/>
      <c r="EE392" s="41"/>
      <c r="EF392" s="41"/>
      <c r="EG392" s="41"/>
      <c r="EH392" s="41"/>
      <c r="EI392" s="41"/>
      <c r="EJ392" s="41"/>
      <c r="EK392" s="41"/>
      <c r="EL392" s="41"/>
      <c r="EM392" s="41"/>
      <c r="EN392" s="41"/>
      <c r="EO392" s="41"/>
      <c r="EP392" s="41"/>
      <c r="EQ392" s="41"/>
      <c r="ER392" s="41"/>
      <c r="ES392" s="41"/>
      <c r="ET392" s="41"/>
      <c r="EU392" s="41"/>
      <c r="EV392" s="41"/>
      <c r="EW392" s="41"/>
      <c r="EX392" s="41"/>
      <c r="EY392" s="41"/>
      <c r="EZ392" s="41"/>
      <c r="FA392" s="41"/>
      <c r="FB392" s="41"/>
      <c r="FC392" s="41"/>
      <c r="FD392" s="41"/>
      <c r="FE392" s="41"/>
      <c r="FF392" s="41"/>
      <c r="FG392" s="41"/>
      <c r="FH392" s="41"/>
      <c r="FI392" s="41"/>
      <c r="FJ392" s="41"/>
      <c r="FK392" s="41"/>
      <c r="FL392" s="41"/>
      <c r="FM392" s="41"/>
      <c r="FN392" s="41"/>
      <c r="FO392" s="41"/>
      <c r="FP392" s="41"/>
      <c r="FQ392" s="41"/>
      <c r="FR392" s="41"/>
      <c r="FS392" s="41"/>
      <c r="FT392" s="41"/>
      <c r="FU392" s="41"/>
      <c r="FV392" s="41"/>
      <c r="FW392" s="41"/>
      <c r="FX392" s="41"/>
      <c r="FY392" s="41"/>
      <c r="FZ392" s="41"/>
      <c r="GA392" s="41"/>
      <c r="GB392" s="41"/>
      <c r="GC392" s="41"/>
      <c r="GD392" s="41"/>
      <c r="GE392" s="41"/>
      <c r="GF392" s="41"/>
      <c r="GG392" s="41"/>
      <c r="GH392" s="41"/>
      <c r="GI392" s="41"/>
      <c r="GJ392" s="41"/>
      <c r="GK392" s="41"/>
      <c r="GL392" s="41"/>
      <c r="GM392" s="41"/>
      <c r="GN392" s="41"/>
      <c r="GO392" s="41"/>
      <c r="GP392" s="41"/>
      <c r="GQ392" s="41"/>
      <c r="GR392" s="41"/>
      <c r="GS392" s="41"/>
      <c r="GT392" s="41"/>
      <c r="GU392" s="41"/>
      <c r="GV392" s="41"/>
      <c r="GW392" s="41"/>
      <c r="GX392" s="41"/>
      <c r="GY392" s="41"/>
      <c r="GZ392" s="41"/>
      <c r="HA392" s="41"/>
      <c r="HB392" s="41"/>
      <c r="HC392" s="41"/>
      <c r="HD392" s="41"/>
      <c r="HE392" s="41"/>
      <c r="HF392" s="41"/>
      <c r="HG392" s="41"/>
      <c r="HH392" s="41"/>
      <c r="HI392" s="41"/>
      <c r="HJ392" s="41"/>
      <c r="HK392" s="41"/>
      <c r="HL392" s="41"/>
      <c r="HM392" s="41"/>
      <c r="HN392" s="41"/>
      <c r="HO392" s="41"/>
      <c r="HP392" s="41"/>
      <c r="HQ392" s="41"/>
      <c r="HR392" s="41"/>
      <c r="HS392" s="41"/>
      <c r="HT392" s="41"/>
      <c r="HU392" s="41"/>
      <c r="HV392" s="41"/>
      <c r="HW392" s="41"/>
      <c r="HX392" s="41"/>
      <c r="HY392" s="41"/>
      <c r="HZ392" s="41"/>
      <c r="IA392" s="41"/>
      <c r="IB392" s="41"/>
      <c r="IC392" s="41"/>
      <c r="ID392" s="41"/>
      <c r="IE392" s="41"/>
      <c r="IF392" s="41"/>
      <c r="IG392" s="41"/>
      <c r="IH392" s="41"/>
      <c r="II392" s="41"/>
      <c r="IJ392" s="41"/>
      <c r="IK392" s="41"/>
      <c r="IL392" s="41"/>
      <c r="IM392" s="41"/>
      <c r="IN392" s="41"/>
      <c r="IO392" s="41"/>
      <c r="IP392" s="41"/>
      <c r="IQ392" s="41"/>
      <c r="IR392" s="41"/>
      <c r="IS392" s="41"/>
      <c r="IT392" s="41"/>
      <c r="IU392" s="41"/>
    </row>
    <row r="394" spans="68:255" x14ac:dyDescent="0.2">
      <c r="BP394" s="41"/>
      <c r="BQ394" s="41"/>
      <c r="BR394" s="41"/>
      <c r="BS394" s="41"/>
      <c r="BU394" s="41"/>
      <c r="BV394" s="41"/>
      <c r="BW394" s="41"/>
      <c r="BX394" s="41"/>
      <c r="BY394" s="41"/>
      <c r="BZ394" s="41"/>
      <c r="CA394" s="41"/>
      <c r="CB394" s="41"/>
      <c r="CC394" s="41"/>
      <c r="CD394" s="41"/>
      <c r="CE394" s="41"/>
      <c r="CF394" s="41"/>
      <c r="CG394" s="41"/>
      <c r="CH394" s="41"/>
      <c r="CI394" s="41"/>
      <c r="CJ394" s="41"/>
      <c r="CK394" s="41"/>
      <c r="CL394" s="41"/>
      <c r="CM394" s="41"/>
      <c r="CN394" s="41"/>
      <c r="CO394" s="41"/>
      <c r="CP394" s="41"/>
      <c r="CQ394" s="41"/>
      <c r="CR394" s="41"/>
      <c r="CS394" s="41"/>
      <c r="CT394" s="41"/>
      <c r="CU394" s="41"/>
      <c r="CV394" s="41"/>
      <c r="CW394" s="41"/>
      <c r="CX394" s="41"/>
      <c r="CY394" s="41"/>
      <c r="CZ394" s="41"/>
      <c r="DA394" s="41"/>
      <c r="DB394" s="41"/>
      <c r="DC394" s="41"/>
      <c r="DD394" s="41"/>
      <c r="DE394" s="41"/>
      <c r="DF394" s="41"/>
      <c r="DG394" s="41"/>
      <c r="DH394" s="41"/>
      <c r="DI394" s="41"/>
      <c r="DJ394" s="41"/>
      <c r="DK394" s="41"/>
      <c r="DL394" s="41"/>
      <c r="DM394" s="41"/>
      <c r="DN394" s="41"/>
      <c r="DO394" s="41"/>
      <c r="DP394" s="41"/>
      <c r="DQ394" s="41"/>
      <c r="DR394" s="41"/>
      <c r="DS394" s="41"/>
      <c r="DT394" s="41"/>
      <c r="DU394" s="41"/>
      <c r="DV394" s="41"/>
      <c r="DW394" s="41"/>
      <c r="DX394" s="41"/>
      <c r="DY394" s="41"/>
      <c r="DZ394" s="41"/>
      <c r="EA394" s="41"/>
      <c r="EB394" s="41"/>
      <c r="EC394" s="41"/>
      <c r="ED394" s="41"/>
      <c r="EE394" s="41"/>
      <c r="EF394" s="41"/>
      <c r="EG394" s="41"/>
      <c r="EH394" s="41"/>
      <c r="EI394" s="41"/>
      <c r="EJ394" s="41"/>
      <c r="EK394" s="41"/>
      <c r="EL394" s="41"/>
      <c r="EM394" s="41"/>
      <c r="EN394" s="41"/>
      <c r="EO394" s="41"/>
      <c r="EP394" s="41"/>
      <c r="EQ394" s="41"/>
      <c r="ER394" s="41"/>
      <c r="ES394" s="41"/>
      <c r="ET394" s="41"/>
      <c r="EU394" s="41"/>
      <c r="EV394" s="41"/>
      <c r="EW394" s="41"/>
      <c r="EX394" s="41"/>
      <c r="EY394" s="41"/>
      <c r="EZ394" s="41"/>
      <c r="FA394" s="41"/>
      <c r="FB394" s="41"/>
      <c r="FC394" s="41"/>
      <c r="FD394" s="41"/>
      <c r="FE394" s="41"/>
      <c r="FF394" s="41"/>
      <c r="FG394" s="41"/>
      <c r="FH394" s="41"/>
      <c r="FI394" s="41"/>
      <c r="FJ394" s="41"/>
      <c r="FK394" s="41"/>
      <c r="FL394" s="41"/>
      <c r="FM394" s="41"/>
      <c r="FN394" s="41"/>
      <c r="FO394" s="41"/>
      <c r="FP394" s="41"/>
      <c r="FQ394" s="41"/>
      <c r="FR394" s="41"/>
      <c r="FS394" s="41"/>
      <c r="FT394" s="41"/>
      <c r="FU394" s="41"/>
      <c r="FV394" s="41"/>
      <c r="FW394" s="41"/>
      <c r="FX394" s="41"/>
      <c r="FY394" s="41"/>
      <c r="FZ394" s="41"/>
      <c r="GA394" s="41"/>
      <c r="GB394" s="41"/>
      <c r="GC394" s="41"/>
      <c r="GD394" s="41"/>
      <c r="GE394" s="41"/>
      <c r="GF394" s="41"/>
      <c r="GG394" s="41"/>
      <c r="GH394" s="41"/>
      <c r="GI394" s="41"/>
      <c r="GJ394" s="41"/>
      <c r="GK394" s="41"/>
      <c r="GL394" s="41"/>
      <c r="GM394" s="41"/>
      <c r="GN394" s="41"/>
      <c r="GO394" s="41"/>
      <c r="GP394" s="41"/>
      <c r="GQ394" s="41"/>
      <c r="GR394" s="41"/>
      <c r="GS394" s="41"/>
      <c r="GT394" s="41"/>
      <c r="GU394" s="41"/>
      <c r="GV394" s="41"/>
      <c r="GW394" s="41"/>
      <c r="GX394" s="41"/>
      <c r="GY394" s="41"/>
      <c r="GZ394" s="41"/>
      <c r="HA394" s="41"/>
      <c r="HB394" s="41"/>
      <c r="HC394" s="41"/>
      <c r="HD394" s="41"/>
      <c r="HE394" s="41"/>
      <c r="HF394" s="41"/>
      <c r="HG394" s="41"/>
      <c r="HH394" s="41"/>
      <c r="HI394" s="41"/>
      <c r="HJ394" s="41"/>
      <c r="HK394" s="41"/>
      <c r="HL394" s="41"/>
      <c r="HM394" s="41"/>
      <c r="HN394" s="41"/>
      <c r="HO394" s="41"/>
      <c r="HP394" s="41"/>
      <c r="HQ394" s="41"/>
      <c r="HR394" s="41"/>
      <c r="HS394" s="41"/>
      <c r="HT394" s="41"/>
      <c r="HU394" s="41"/>
      <c r="HV394" s="41"/>
      <c r="HW394" s="41"/>
      <c r="HX394" s="41"/>
      <c r="HY394" s="41"/>
      <c r="HZ394" s="41"/>
      <c r="IA394" s="41"/>
      <c r="IB394" s="41"/>
      <c r="IC394" s="41"/>
      <c r="ID394" s="41"/>
      <c r="IE394" s="41"/>
      <c r="IF394" s="41"/>
      <c r="IG394" s="41"/>
      <c r="IH394" s="41"/>
      <c r="II394" s="41"/>
      <c r="IJ394" s="41"/>
      <c r="IK394" s="41"/>
      <c r="IL394" s="41"/>
      <c r="IM394" s="41"/>
      <c r="IN394" s="41"/>
      <c r="IO394" s="41"/>
      <c r="IP394" s="41"/>
      <c r="IQ394" s="41"/>
      <c r="IR394" s="41"/>
      <c r="IS394" s="41"/>
      <c r="IT394" s="41"/>
      <c r="IU394" s="41"/>
    </row>
    <row r="396" spans="68:255" x14ac:dyDescent="0.2">
      <c r="BP396" s="41"/>
      <c r="BQ396" s="41"/>
      <c r="BR396" s="41"/>
      <c r="BS396" s="41"/>
      <c r="BU396" s="41"/>
      <c r="BV396" s="41"/>
      <c r="BW396" s="41"/>
      <c r="BX396" s="41"/>
      <c r="BY396" s="41"/>
      <c r="BZ396" s="41"/>
      <c r="CA396" s="41"/>
      <c r="CB396" s="41"/>
      <c r="CC396" s="41"/>
      <c r="CD396" s="41"/>
      <c r="CE396" s="41"/>
      <c r="CF396" s="41"/>
      <c r="CG396" s="41"/>
      <c r="CH396" s="41"/>
      <c r="CI396" s="41"/>
      <c r="CJ396" s="41"/>
      <c r="CK396" s="41"/>
      <c r="CL396" s="41"/>
      <c r="CM396" s="41"/>
      <c r="CN396" s="41"/>
      <c r="CO396" s="41"/>
      <c r="CP396" s="41"/>
      <c r="CQ396" s="41"/>
      <c r="CR396" s="41"/>
      <c r="CS396" s="41"/>
      <c r="CT396" s="41"/>
      <c r="CU396" s="41"/>
      <c r="CV396" s="41"/>
      <c r="CW396" s="41"/>
      <c r="CX396" s="41"/>
      <c r="CY396" s="41"/>
      <c r="CZ396" s="41"/>
      <c r="DA396" s="41"/>
      <c r="DB396" s="41"/>
      <c r="DC396" s="41"/>
      <c r="DD396" s="41"/>
      <c r="DE396" s="41"/>
      <c r="DF396" s="41"/>
      <c r="DG396" s="41"/>
      <c r="DH396" s="41"/>
      <c r="DI396" s="41"/>
      <c r="DJ396" s="41"/>
      <c r="DK396" s="41"/>
      <c r="DL396" s="41"/>
      <c r="DM396" s="41"/>
      <c r="DN396" s="41"/>
      <c r="DO396" s="41"/>
      <c r="DP396" s="41"/>
      <c r="DQ396" s="41"/>
      <c r="DR396" s="41"/>
      <c r="DS396" s="41"/>
      <c r="DT396" s="41"/>
      <c r="DU396" s="41"/>
      <c r="DV396" s="41"/>
      <c r="DW396" s="41"/>
      <c r="DX396" s="41"/>
      <c r="DY396" s="41"/>
      <c r="DZ396" s="41"/>
      <c r="EA396" s="41"/>
      <c r="EB396" s="41"/>
      <c r="EC396" s="41"/>
      <c r="ED396" s="41"/>
      <c r="EE396" s="41"/>
      <c r="EF396" s="41"/>
      <c r="EG396" s="41"/>
      <c r="EH396" s="41"/>
      <c r="EI396" s="41"/>
      <c r="EJ396" s="41"/>
      <c r="EK396" s="41"/>
      <c r="EL396" s="41"/>
      <c r="EM396" s="41"/>
      <c r="EN396" s="41"/>
      <c r="EO396" s="41"/>
      <c r="EP396" s="41"/>
      <c r="EQ396" s="41"/>
      <c r="ER396" s="41"/>
      <c r="ES396" s="41"/>
      <c r="ET396" s="41"/>
      <c r="EU396" s="41"/>
      <c r="EV396" s="41"/>
      <c r="EW396" s="41"/>
      <c r="EX396" s="41"/>
      <c r="EY396" s="41"/>
      <c r="EZ396" s="41"/>
      <c r="FA396" s="41"/>
      <c r="FB396" s="41"/>
      <c r="FC396" s="41"/>
      <c r="FD396" s="41"/>
      <c r="FE396" s="41"/>
      <c r="FF396" s="41"/>
      <c r="FG396" s="41"/>
      <c r="FH396" s="41"/>
      <c r="FI396" s="41"/>
      <c r="FJ396" s="41"/>
      <c r="FK396" s="41"/>
      <c r="FL396" s="41"/>
      <c r="FM396" s="41"/>
      <c r="FN396" s="41"/>
      <c r="FO396" s="41"/>
      <c r="FP396" s="41"/>
      <c r="FQ396" s="41"/>
      <c r="FR396" s="41"/>
      <c r="FS396" s="41"/>
      <c r="FT396" s="41"/>
      <c r="FU396" s="41"/>
      <c r="FV396" s="41"/>
      <c r="FW396" s="41"/>
      <c r="FX396" s="41"/>
      <c r="FY396" s="41"/>
      <c r="FZ396" s="41"/>
      <c r="GA396" s="41"/>
      <c r="GB396" s="41"/>
      <c r="GC396" s="41"/>
      <c r="GD396" s="41"/>
      <c r="GE396" s="41"/>
      <c r="GF396" s="41"/>
      <c r="GG396" s="41"/>
      <c r="GH396" s="41"/>
      <c r="GI396" s="41"/>
      <c r="GJ396" s="41"/>
      <c r="GK396" s="41"/>
      <c r="GL396" s="41"/>
      <c r="GM396" s="41"/>
      <c r="GN396" s="41"/>
      <c r="GO396" s="41"/>
      <c r="GP396" s="41"/>
      <c r="GQ396" s="41"/>
      <c r="GR396" s="41"/>
      <c r="GS396" s="41"/>
      <c r="GT396" s="41"/>
      <c r="GU396" s="41"/>
      <c r="GV396" s="41"/>
      <c r="GW396" s="41"/>
      <c r="GX396" s="41"/>
      <c r="GY396" s="41"/>
      <c r="GZ396" s="41"/>
      <c r="HA396" s="41"/>
      <c r="HB396" s="41"/>
      <c r="HC396" s="41"/>
      <c r="HD396" s="41"/>
      <c r="HE396" s="41"/>
      <c r="HF396" s="41"/>
      <c r="HG396" s="41"/>
      <c r="HH396" s="41"/>
      <c r="HI396" s="41"/>
      <c r="HJ396" s="41"/>
      <c r="HK396" s="41"/>
      <c r="HL396" s="41"/>
      <c r="HM396" s="41"/>
      <c r="HN396" s="41"/>
      <c r="HO396" s="41"/>
      <c r="HP396" s="41"/>
      <c r="HQ396" s="41"/>
      <c r="HR396" s="41"/>
      <c r="HS396" s="41"/>
      <c r="HT396" s="41"/>
      <c r="HU396" s="41"/>
      <c r="HV396" s="41"/>
      <c r="HW396" s="41"/>
      <c r="HX396" s="41"/>
      <c r="HY396" s="41"/>
      <c r="HZ396" s="41"/>
      <c r="IA396" s="41"/>
      <c r="IB396" s="41"/>
      <c r="IC396" s="41"/>
      <c r="ID396" s="41"/>
      <c r="IE396" s="41"/>
      <c r="IF396" s="41"/>
      <c r="IG396" s="41"/>
      <c r="IH396" s="41"/>
      <c r="II396" s="41"/>
      <c r="IJ396" s="41"/>
      <c r="IK396" s="41"/>
      <c r="IL396" s="41"/>
      <c r="IM396" s="41"/>
      <c r="IN396" s="41"/>
      <c r="IO396" s="41"/>
      <c r="IP396" s="41"/>
      <c r="IQ396" s="41"/>
      <c r="IR396" s="41"/>
      <c r="IS396" s="41"/>
      <c r="IT396" s="41"/>
      <c r="IU396" s="41"/>
    </row>
    <row r="398" spans="68:255" x14ac:dyDescent="0.2">
      <c r="BP398" s="41"/>
      <c r="BQ398" s="41"/>
      <c r="BR398" s="41"/>
      <c r="BS398" s="41"/>
      <c r="BU398" s="41"/>
      <c r="BV398" s="41"/>
      <c r="BW398" s="41"/>
      <c r="BX398" s="41"/>
      <c r="BY398" s="41"/>
      <c r="BZ398" s="41"/>
      <c r="CA398" s="41"/>
      <c r="CB398" s="41"/>
      <c r="CC398" s="41"/>
      <c r="CD398" s="41"/>
      <c r="CE398" s="41"/>
      <c r="CF398" s="41"/>
      <c r="CG398" s="41"/>
      <c r="CH398" s="41"/>
      <c r="CI398" s="41"/>
      <c r="CJ398" s="41"/>
      <c r="CK398" s="41"/>
      <c r="CL398" s="41"/>
      <c r="CM398" s="41"/>
      <c r="CN398" s="41"/>
      <c r="CO398" s="41"/>
      <c r="CP398" s="41"/>
      <c r="CQ398" s="41"/>
      <c r="CR398" s="41"/>
      <c r="CS398" s="41"/>
      <c r="CT398" s="41"/>
      <c r="CU398" s="41"/>
      <c r="CV398" s="41"/>
      <c r="CW398" s="41"/>
      <c r="CX398" s="41"/>
      <c r="CY398" s="41"/>
      <c r="CZ398" s="41"/>
      <c r="DA398" s="41"/>
      <c r="DB398" s="41"/>
      <c r="DC398" s="41"/>
      <c r="DD398" s="41"/>
      <c r="DE398" s="41"/>
      <c r="DF398" s="41"/>
      <c r="DG398" s="41"/>
      <c r="DH398" s="41"/>
      <c r="DI398" s="41"/>
      <c r="DJ398" s="41"/>
      <c r="DK398" s="41"/>
      <c r="DL398" s="41"/>
      <c r="DM398" s="41"/>
      <c r="DN398" s="41"/>
      <c r="DO398" s="41"/>
      <c r="DP398" s="41"/>
      <c r="DQ398" s="41"/>
      <c r="DR398" s="41"/>
      <c r="DS398" s="41"/>
      <c r="DT398" s="41"/>
      <c r="DU398" s="41"/>
      <c r="DV398" s="41"/>
      <c r="DW398" s="41"/>
      <c r="DX398" s="41"/>
      <c r="DY398" s="41"/>
      <c r="DZ398" s="41"/>
      <c r="EA398" s="41"/>
      <c r="EB398" s="41"/>
      <c r="EC398" s="41"/>
      <c r="ED398" s="41"/>
      <c r="EE398" s="41"/>
      <c r="EF398" s="41"/>
      <c r="EG398" s="41"/>
      <c r="EH398" s="41"/>
      <c r="EI398" s="41"/>
      <c r="EJ398" s="41"/>
      <c r="EK398" s="41"/>
      <c r="EL398" s="41"/>
      <c r="EM398" s="41"/>
      <c r="EN398" s="41"/>
      <c r="EO398" s="41"/>
      <c r="EP398" s="41"/>
      <c r="EQ398" s="41"/>
      <c r="ER398" s="41"/>
      <c r="ES398" s="41"/>
      <c r="ET398" s="41"/>
      <c r="EU398" s="41"/>
      <c r="EV398" s="41"/>
      <c r="EW398" s="41"/>
      <c r="EX398" s="41"/>
      <c r="EY398" s="41"/>
      <c r="EZ398" s="41"/>
      <c r="FA398" s="41"/>
      <c r="FB398" s="41"/>
      <c r="FC398" s="41"/>
      <c r="FD398" s="41"/>
      <c r="FE398" s="41"/>
      <c r="FF398" s="41"/>
      <c r="FG398" s="41"/>
      <c r="FH398" s="41"/>
      <c r="FI398" s="41"/>
      <c r="FJ398" s="41"/>
      <c r="FK398" s="41"/>
      <c r="FL398" s="41"/>
      <c r="FM398" s="41"/>
      <c r="FN398" s="41"/>
      <c r="FO398" s="41"/>
      <c r="FP398" s="41"/>
      <c r="FQ398" s="41"/>
      <c r="FR398" s="41"/>
      <c r="FS398" s="41"/>
      <c r="FT398" s="41"/>
      <c r="FU398" s="41"/>
      <c r="FV398" s="41"/>
      <c r="FW398" s="41"/>
      <c r="FX398" s="41"/>
      <c r="FY398" s="41"/>
      <c r="FZ398" s="41"/>
      <c r="GA398" s="41"/>
      <c r="GB398" s="41"/>
      <c r="GC398" s="41"/>
      <c r="GD398" s="41"/>
      <c r="GE398" s="41"/>
      <c r="GF398" s="41"/>
      <c r="GG398" s="41"/>
      <c r="GH398" s="41"/>
      <c r="GI398" s="41"/>
      <c r="GJ398" s="41"/>
      <c r="GK398" s="41"/>
      <c r="GL398" s="41"/>
      <c r="GM398" s="41"/>
      <c r="GN398" s="41"/>
      <c r="GO398" s="41"/>
      <c r="GP398" s="41"/>
      <c r="GQ398" s="41"/>
      <c r="GR398" s="41"/>
      <c r="GS398" s="41"/>
      <c r="GT398" s="41"/>
      <c r="GU398" s="41"/>
      <c r="GV398" s="41"/>
      <c r="GW398" s="41"/>
      <c r="GX398" s="41"/>
      <c r="GY398" s="41"/>
      <c r="GZ398" s="41"/>
      <c r="HA398" s="41"/>
      <c r="HB398" s="41"/>
      <c r="HC398" s="41"/>
      <c r="HD398" s="41"/>
      <c r="HE398" s="41"/>
      <c r="HF398" s="41"/>
      <c r="HG398" s="41"/>
      <c r="HH398" s="41"/>
      <c r="HI398" s="41"/>
      <c r="HJ398" s="41"/>
      <c r="HK398" s="41"/>
      <c r="HL398" s="41"/>
      <c r="HM398" s="41"/>
      <c r="HN398" s="41"/>
      <c r="HO398" s="41"/>
      <c r="HP398" s="41"/>
      <c r="HQ398" s="41"/>
      <c r="HR398" s="41"/>
      <c r="HS398" s="41"/>
      <c r="HT398" s="41"/>
      <c r="HU398" s="41"/>
      <c r="HV398" s="41"/>
      <c r="HW398" s="41"/>
      <c r="HX398" s="41"/>
      <c r="HY398" s="41"/>
      <c r="HZ398" s="41"/>
      <c r="IA398" s="41"/>
      <c r="IB398" s="41"/>
      <c r="IC398" s="41"/>
      <c r="ID398" s="41"/>
      <c r="IE398" s="41"/>
      <c r="IF398" s="41"/>
      <c r="IG398" s="41"/>
      <c r="IH398" s="41"/>
      <c r="II398" s="41"/>
      <c r="IJ398" s="41"/>
      <c r="IK398" s="41"/>
      <c r="IL398" s="41"/>
      <c r="IM398" s="41"/>
      <c r="IN398" s="41"/>
      <c r="IO398" s="41"/>
      <c r="IP398" s="41"/>
      <c r="IQ398" s="41"/>
      <c r="IR398" s="41"/>
      <c r="IS398" s="41"/>
      <c r="IT398" s="41"/>
      <c r="IU398" s="41"/>
    </row>
    <row r="401" spans="68:255" x14ac:dyDescent="0.2">
      <c r="BP401" s="41"/>
      <c r="BQ401" s="41"/>
      <c r="BR401" s="41"/>
      <c r="BS401" s="41"/>
      <c r="BU401" s="41"/>
      <c r="BV401" s="41"/>
      <c r="BW401" s="41"/>
      <c r="BX401" s="41"/>
      <c r="BY401" s="41"/>
      <c r="BZ401" s="41"/>
      <c r="CA401" s="41"/>
      <c r="CB401" s="41"/>
      <c r="CC401" s="41"/>
      <c r="CD401" s="41"/>
      <c r="CE401" s="41"/>
      <c r="CF401" s="41"/>
      <c r="CG401" s="41"/>
      <c r="CH401" s="41"/>
      <c r="CI401" s="41"/>
      <c r="CJ401" s="41"/>
      <c r="CK401" s="41"/>
      <c r="CL401" s="41"/>
      <c r="CM401" s="41"/>
      <c r="CN401" s="41"/>
      <c r="CO401" s="41"/>
      <c r="CP401" s="41"/>
      <c r="CQ401" s="41"/>
      <c r="CR401" s="41"/>
      <c r="CS401" s="41"/>
      <c r="CT401" s="41"/>
      <c r="CU401" s="41"/>
      <c r="CV401" s="41"/>
      <c r="CW401" s="41"/>
      <c r="CX401" s="41"/>
      <c r="CY401" s="41"/>
      <c r="CZ401" s="41"/>
      <c r="DA401" s="41"/>
      <c r="DB401" s="41"/>
      <c r="DC401" s="41"/>
      <c r="DD401" s="41"/>
      <c r="DE401" s="41"/>
      <c r="DF401" s="41"/>
      <c r="DG401" s="41"/>
      <c r="DH401" s="41"/>
      <c r="DI401" s="41"/>
      <c r="DJ401" s="41"/>
      <c r="DK401" s="41"/>
      <c r="DL401" s="41"/>
      <c r="DM401" s="41"/>
      <c r="DN401" s="41"/>
      <c r="DO401" s="41"/>
      <c r="DP401" s="41"/>
      <c r="DQ401" s="41"/>
      <c r="DR401" s="41"/>
      <c r="DS401" s="41"/>
      <c r="DT401" s="41"/>
      <c r="DU401" s="41"/>
      <c r="DV401" s="41"/>
      <c r="DW401" s="41"/>
      <c r="DX401" s="41"/>
      <c r="DY401" s="41"/>
      <c r="DZ401" s="41"/>
      <c r="EA401" s="41"/>
      <c r="EB401" s="41"/>
      <c r="EC401" s="41"/>
      <c r="ED401" s="41"/>
      <c r="EE401" s="41"/>
      <c r="EF401" s="41"/>
      <c r="EG401" s="41"/>
      <c r="EH401" s="41"/>
      <c r="EI401" s="41"/>
      <c r="EJ401" s="41"/>
      <c r="EK401" s="41"/>
      <c r="EL401" s="41"/>
      <c r="EM401" s="41"/>
      <c r="EN401" s="41"/>
      <c r="EO401" s="41"/>
      <c r="EP401" s="41"/>
      <c r="EQ401" s="41"/>
      <c r="ER401" s="41"/>
      <c r="ES401" s="41"/>
      <c r="ET401" s="41"/>
      <c r="EU401" s="41"/>
      <c r="EV401" s="41"/>
      <c r="EW401" s="41"/>
      <c r="EX401" s="41"/>
      <c r="EY401" s="41"/>
      <c r="EZ401" s="41"/>
      <c r="FA401" s="41"/>
      <c r="FB401" s="41"/>
      <c r="FC401" s="41"/>
      <c r="FD401" s="41"/>
      <c r="FE401" s="41"/>
      <c r="FF401" s="41"/>
      <c r="FG401" s="41"/>
      <c r="FH401" s="41"/>
      <c r="FI401" s="41"/>
      <c r="FJ401" s="41"/>
      <c r="FK401" s="41"/>
      <c r="FL401" s="41"/>
      <c r="FM401" s="41"/>
      <c r="FN401" s="41"/>
      <c r="FO401" s="41"/>
      <c r="FP401" s="41"/>
      <c r="FQ401" s="41"/>
      <c r="FR401" s="41"/>
      <c r="FS401" s="41"/>
      <c r="FT401" s="41"/>
      <c r="FU401" s="41"/>
      <c r="FV401" s="41"/>
      <c r="FW401" s="41"/>
      <c r="FX401" s="41"/>
      <c r="FY401" s="41"/>
      <c r="FZ401" s="41"/>
      <c r="GA401" s="41"/>
      <c r="GB401" s="41"/>
      <c r="GC401" s="41"/>
      <c r="GD401" s="41"/>
      <c r="GE401" s="41"/>
      <c r="GF401" s="41"/>
      <c r="GG401" s="41"/>
      <c r="GH401" s="41"/>
      <c r="GI401" s="41"/>
      <c r="GJ401" s="41"/>
      <c r="GK401" s="41"/>
      <c r="GL401" s="41"/>
      <c r="GM401" s="41"/>
      <c r="GN401" s="41"/>
      <c r="GO401" s="41"/>
      <c r="GP401" s="41"/>
      <c r="GQ401" s="41"/>
      <c r="GR401" s="41"/>
      <c r="GS401" s="41"/>
      <c r="GT401" s="41"/>
      <c r="GU401" s="41"/>
      <c r="GV401" s="41"/>
      <c r="GW401" s="41"/>
      <c r="GX401" s="41"/>
      <c r="GY401" s="41"/>
      <c r="GZ401" s="41"/>
      <c r="HA401" s="41"/>
      <c r="HB401" s="41"/>
      <c r="HC401" s="41"/>
      <c r="HD401" s="41"/>
      <c r="HE401" s="41"/>
      <c r="HF401" s="41"/>
      <c r="HG401" s="41"/>
      <c r="HH401" s="41"/>
      <c r="HI401" s="41"/>
      <c r="HJ401" s="41"/>
      <c r="HK401" s="41"/>
      <c r="HL401" s="41"/>
      <c r="HM401" s="41"/>
      <c r="HN401" s="41"/>
      <c r="HO401" s="41"/>
      <c r="HP401" s="41"/>
      <c r="HQ401" s="41"/>
      <c r="HR401" s="41"/>
      <c r="HS401" s="41"/>
      <c r="HT401" s="41"/>
      <c r="HU401" s="41"/>
      <c r="HV401" s="41"/>
      <c r="HW401" s="41"/>
      <c r="HX401" s="41"/>
      <c r="HY401" s="41"/>
      <c r="HZ401" s="41"/>
      <c r="IA401" s="41"/>
      <c r="IB401" s="41"/>
      <c r="IC401" s="41"/>
      <c r="ID401" s="41"/>
      <c r="IE401" s="41"/>
      <c r="IF401" s="41"/>
      <c r="IG401" s="41"/>
      <c r="IH401" s="41"/>
      <c r="II401" s="41"/>
      <c r="IJ401" s="41"/>
      <c r="IK401" s="41"/>
      <c r="IL401" s="41"/>
      <c r="IM401" s="41"/>
      <c r="IN401" s="41"/>
      <c r="IO401" s="41"/>
      <c r="IP401" s="41"/>
      <c r="IQ401" s="41"/>
      <c r="IR401" s="41"/>
      <c r="IS401" s="41"/>
      <c r="IT401" s="41"/>
      <c r="IU401" s="41"/>
    </row>
    <row r="403" spans="68:255" x14ac:dyDescent="0.2">
      <c r="BP403" s="41"/>
      <c r="BQ403" s="41"/>
      <c r="BR403" s="41"/>
      <c r="BS403" s="41"/>
      <c r="BU403" s="41"/>
      <c r="BV403" s="41"/>
      <c r="BW403" s="41"/>
      <c r="BX403" s="41"/>
      <c r="BY403" s="41"/>
      <c r="BZ403" s="41"/>
      <c r="CA403" s="41"/>
      <c r="CB403" s="41"/>
      <c r="CC403" s="41"/>
      <c r="CD403" s="41"/>
      <c r="CE403" s="41"/>
      <c r="CF403" s="41"/>
      <c r="CG403" s="41"/>
      <c r="CH403" s="41"/>
      <c r="CI403" s="41"/>
      <c r="CJ403" s="41"/>
      <c r="CK403" s="41"/>
      <c r="CL403" s="41"/>
      <c r="CM403" s="41"/>
      <c r="CN403" s="41"/>
      <c r="CO403" s="41"/>
      <c r="CP403" s="41"/>
      <c r="CQ403" s="41"/>
      <c r="CR403" s="41"/>
      <c r="CS403" s="41"/>
      <c r="CT403" s="41"/>
      <c r="CU403" s="41"/>
      <c r="CV403" s="41"/>
      <c r="CW403" s="41"/>
      <c r="CX403" s="41"/>
      <c r="CY403" s="41"/>
      <c r="CZ403" s="41"/>
      <c r="DA403" s="41"/>
      <c r="DB403" s="41"/>
      <c r="DC403" s="41"/>
      <c r="DD403" s="41"/>
      <c r="DE403" s="41"/>
      <c r="DF403" s="41"/>
      <c r="DG403" s="41"/>
      <c r="DH403" s="41"/>
      <c r="DI403" s="41"/>
      <c r="DJ403" s="41"/>
      <c r="DK403" s="41"/>
      <c r="DL403" s="41"/>
      <c r="DM403" s="41"/>
      <c r="DN403" s="41"/>
      <c r="DO403" s="41"/>
      <c r="DP403" s="41"/>
      <c r="DQ403" s="41"/>
      <c r="DR403" s="41"/>
      <c r="DS403" s="41"/>
      <c r="DT403" s="41"/>
      <c r="DU403" s="41"/>
      <c r="DV403" s="41"/>
      <c r="DW403" s="41"/>
      <c r="DX403" s="41"/>
      <c r="DY403" s="41"/>
      <c r="DZ403" s="41"/>
      <c r="EA403" s="41"/>
      <c r="EB403" s="41"/>
      <c r="EC403" s="41"/>
      <c r="ED403" s="41"/>
      <c r="EE403" s="41"/>
      <c r="EF403" s="41"/>
      <c r="EG403" s="41"/>
      <c r="EH403" s="41"/>
      <c r="EI403" s="41"/>
      <c r="EJ403" s="41"/>
      <c r="EK403" s="41"/>
      <c r="EL403" s="41"/>
      <c r="EM403" s="41"/>
      <c r="EN403" s="41"/>
      <c r="EO403" s="41"/>
      <c r="EP403" s="41"/>
      <c r="EQ403" s="41"/>
      <c r="ER403" s="41"/>
      <c r="ES403" s="41"/>
      <c r="ET403" s="41"/>
      <c r="EU403" s="41"/>
      <c r="EV403" s="41"/>
      <c r="EW403" s="41"/>
      <c r="EX403" s="41"/>
      <c r="EY403" s="41"/>
      <c r="EZ403" s="41"/>
      <c r="FA403" s="41"/>
      <c r="FB403" s="41"/>
      <c r="FC403" s="41"/>
      <c r="FD403" s="41"/>
      <c r="FE403" s="41"/>
      <c r="FF403" s="41"/>
      <c r="FG403" s="41"/>
      <c r="FH403" s="41"/>
      <c r="FI403" s="41"/>
      <c r="FJ403" s="41"/>
      <c r="FK403" s="41"/>
      <c r="FL403" s="41"/>
      <c r="FM403" s="41"/>
      <c r="FN403" s="41"/>
      <c r="FO403" s="41"/>
      <c r="FP403" s="41"/>
      <c r="FQ403" s="41"/>
      <c r="FR403" s="41"/>
      <c r="FS403" s="41"/>
      <c r="FT403" s="41"/>
      <c r="FU403" s="41"/>
      <c r="FV403" s="41"/>
      <c r="FW403" s="41"/>
      <c r="FX403" s="41"/>
      <c r="FY403" s="41"/>
      <c r="FZ403" s="41"/>
      <c r="GA403" s="41"/>
      <c r="GB403" s="41"/>
      <c r="GC403" s="41"/>
      <c r="GD403" s="41"/>
      <c r="GE403" s="41"/>
      <c r="GF403" s="41"/>
      <c r="GG403" s="41"/>
      <c r="GH403" s="41"/>
      <c r="GI403" s="41"/>
      <c r="GJ403" s="41"/>
      <c r="GK403" s="41"/>
      <c r="GL403" s="41"/>
      <c r="GM403" s="41"/>
      <c r="GN403" s="41"/>
      <c r="GO403" s="41"/>
      <c r="GP403" s="41"/>
      <c r="GQ403" s="41"/>
      <c r="GR403" s="41"/>
      <c r="GS403" s="41"/>
      <c r="GT403" s="41"/>
      <c r="GU403" s="41"/>
      <c r="GV403" s="41"/>
      <c r="GW403" s="41"/>
      <c r="GX403" s="41"/>
      <c r="GY403" s="41"/>
      <c r="GZ403" s="41"/>
      <c r="HA403" s="41"/>
      <c r="HB403" s="41"/>
      <c r="HC403" s="41"/>
      <c r="HD403" s="41"/>
      <c r="HE403" s="41"/>
      <c r="HF403" s="41"/>
      <c r="HG403" s="41"/>
      <c r="HH403" s="41"/>
      <c r="HI403" s="41"/>
      <c r="HJ403" s="41"/>
      <c r="HK403" s="41"/>
      <c r="HL403" s="41"/>
      <c r="HM403" s="41"/>
      <c r="HN403" s="41"/>
      <c r="HO403" s="41"/>
      <c r="HP403" s="41"/>
      <c r="HQ403" s="41"/>
      <c r="HR403" s="41"/>
      <c r="HS403" s="41"/>
      <c r="HT403" s="41"/>
      <c r="HU403" s="41"/>
      <c r="HV403" s="41"/>
      <c r="HW403" s="41"/>
      <c r="HX403" s="41"/>
      <c r="HY403" s="41"/>
      <c r="HZ403" s="41"/>
      <c r="IA403" s="41"/>
      <c r="IB403" s="41"/>
      <c r="IC403" s="41"/>
      <c r="ID403" s="41"/>
      <c r="IE403" s="41"/>
      <c r="IF403" s="41"/>
      <c r="IG403" s="41"/>
      <c r="IH403" s="41"/>
      <c r="II403" s="41"/>
      <c r="IJ403" s="41"/>
      <c r="IK403" s="41"/>
      <c r="IL403" s="41"/>
      <c r="IM403" s="41"/>
      <c r="IN403" s="41"/>
      <c r="IO403" s="41"/>
      <c r="IP403" s="41"/>
      <c r="IQ403" s="41"/>
      <c r="IR403" s="41"/>
      <c r="IS403" s="41"/>
      <c r="IT403" s="41"/>
      <c r="IU403" s="41"/>
    </row>
    <row r="405" spans="68:255" x14ac:dyDescent="0.2">
      <c r="BP405" s="41"/>
      <c r="BQ405" s="41"/>
      <c r="BR405" s="41"/>
      <c r="BS405" s="41"/>
      <c r="BU405" s="41"/>
      <c r="BV405" s="41"/>
      <c r="BW405" s="41"/>
      <c r="BX405" s="41"/>
      <c r="BY405" s="41"/>
      <c r="BZ405" s="41"/>
      <c r="CA405" s="41"/>
      <c r="CB405" s="41"/>
      <c r="CC405" s="41"/>
      <c r="CD405" s="41"/>
      <c r="CE405" s="41"/>
      <c r="CF405" s="41"/>
      <c r="CG405" s="41"/>
      <c r="CH405" s="41"/>
      <c r="CI405" s="41"/>
      <c r="CJ405" s="41"/>
      <c r="CK405" s="41"/>
      <c r="CL405" s="41"/>
      <c r="CM405" s="41"/>
      <c r="CN405" s="41"/>
      <c r="CO405" s="41"/>
      <c r="CP405" s="41"/>
      <c r="CQ405" s="41"/>
      <c r="CR405" s="41"/>
      <c r="CS405" s="41"/>
      <c r="CT405" s="41"/>
      <c r="CU405" s="41"/>
      <c r="CV405" s="41"/>
      <c r="CW405" s="41"/>
      <c r="CX405" s="41"/>
      <c r="CY405" s="41"/>
      <c r="CZ405" s="41"/>
      <c r="DA405" s="41"/>
      <c r="DB405" s="41"/>
      <c r="DC405" s="41"/>
      <c r="DD405" s="41"/>
      <c r="DE405" s="41"/>
      <c r="DF405" s="41"/>
      <c r="DG405" s="41"/>
      <c r="DH405" s="41"/>
      <c r="DI405" s="41"/>
      <c r="DJ405" s="41"/>
      <c r="DK405" s="41"/>
      <c r="DL405" s="41"/>
      <c r="DM405" s="41"/>
      <c r="DN405" s="41"/>
      <c r="DO405" s="41"/>
      <c r="DP405" s="41"/>
      <c r="DQ405" s="41"/>
      <c r="DR405" s="41"/>
      <c r="DS405" s="41"/>
      <c r="DT405" s="41"/>
      <c r="DU405" s="41"/>
      <c r="DV405" s="41"/>
      <c r="DW405" s="41"/>
      <c r="DX405" s="41"/>
      <c r="DY405" s="41"/>
      <c r="DZ405" s="41"/>
      <c r="EA405" s="41"/>
      <c r="EB405" s="41"/>
      <c r="EC405" s="41"/>
      <c r="ED405" s="41"/>
      <c r="EE405" s="41"/>
      <c r="EF405" s="41"/>
      <c r="EG405" s="41"/>
      <c r="EH405" s="41"/>
      <c r="EI405" s="41"/>
      <c r="EJ405" s="41"/>
      <c r="EK405" s="41"/>
      <c r="EL405" s="41"/>
      <c r="EM405" s="41"/>
      <c r="EN405" s="41"/>
      <c r="EO405" s="41"/>
      <c r="EP405" s="41"/>
      <c r="EQ405" s="41"/>
      <c r="ER405" s="41"/>
      <c r="ES405" s="41"/>
      <c r="ET405" s="41"/>
      <c r="EU405" s="41"/>
      <c r="EV405" s="41"/>
      <c r="EW405" s="41"/>
      <c r="EX405" s="41"/>
      <c r="EY405" s="41"/>
      <c r="EZ405" s="41"/>
      <c r="FA405" s="41"/>
      <c r="FB405" s="41"/>
      <c r="FC405" s="41"/>
      <c r="FD405" s="41"/>
      <c r="FE405" s="41"/>
      <c r="FF405" s="41"/>
      <c r="FG405" s="41"/>
      <c r="FH405" s="41"/>
      <c r="FI405" s="41"/>
      <c r="FJ405" s="41"/>
      <c r="FK405" s="41"/>
      <c r="FL405" s="41"/>
      <c r="FM405" s="41"/>
      <c r="FN405" s="41"/>
      <c r="FO405" s="41"/>
      <c r="FP405" s="41"/>
      <c r="FQ405" s="41"/>
      <c r="FR405" s="41"/>
      <c r="FS405" s="41"/>
      <c r="FT405" s="41"/>
      <c r="FU405" s="41"/>
      <c r="FV405" s="41"/>
      <c r="FW405" s="41"/>
      <c r="FX405" s="41"/>
      <c r="FY405" s="41"/>
      <c r="FZ405" s="41"/>
      <c r="GA405" s="41"/>
      <c r="GB405" s="41"/>
      <c r="GC405" s="41"/>
      <c r="GD405" s="41"/>
      <c r="GE405" s="41"/>
      <c r="GF405" s="41"/>
      <c r="GG405" s="41"/>
      <c r="GH405" s="41"/>
      <c r="GI405" s="41"/>
      <c r="GJ405" s="41"/>
      <c r="GK405" s="41"/>
      <c r="GL405" s="41"/>
      <c r="GM405" s="41"/>
      <c r="GN405" s="41"/>
      <c r="GO405" s="41"/>
      <c r="GP405" s="41"/>
      <c r="GQ405" s="41"/>
      <c r="GR405" s="41"/>
      <c r="GS405" s="41"/>
      <c r="GT405" s="41"/>
      <c r="GU405" s="41"/>
      <c r="GV405" s="41"/>
      <c r="GW405" s="41"/>
      <c r="GX405" s="41"/>
      <c r="GY405" s="41"/>
      <c r="GZ405" s="41"/>
      <c r="HA405" s="41"/>
      <c r="HB405" s="41"/>
      <c r="HC405" s="41"/>
      <c r="HD405" s="41"/>
      <c r="HE405" s="41"/>
      <c r="HF405" s="41"/>
      <c r="HG405" s="41"/>
      <c r="HH405" s="41"/>
      <c r="HI405" s="41"/>
      <c r="HJ405" s="41"/>
      <c r="HK405" s="41"/>
      <c r="HL405" s="41"/>
      <c r="HM405" s="41"/>
      <c r="HN405" s="41"/>
      <c r="HO405" s="41"/>
      <c r="HP405" s="41"/>
      <c r="HQ405" s="41"/>
      <c r="HR405" s="41"/>
      <c r="HS405" s="41"/>
      <c r="HT405" s="41"/>
      <c r="HU405" s="41"/>
      <c r="HV405" s="41"/>
      <c r="HW405" s="41"/>
      <c r="HX405" s="41"/>
      <c r="HY405" s="41"/>
      <c r="HZ405" s="41"/>
      <c r="IA405" s="41"/>
      <c r="IB405" s="41"/>
      <c r="IC405" s="41"/>
      <c r="ID405" s="41"/>
      <c r="IE405" s="41"/>
      <c r="IF405" s="41"/>
      <c r="IG405" s="41"/>
      <c r="IH405" s="41"/>
      <c r="II405" s="41"/>
      <c r="IJ405" s="41"/>
      <c r="IK405" s="41"/>
      <c r="IL405" s="41"/>
      <c r="IM405" s="41"/>
      <c r="IN405" s="41"/>
      <c r="IO405" s="41"/>
      <c r="IP405" s="41"/>
      <c r="IQ405" s="41"/>
      <c r="IR405" s="41"/>
      <c r="IS405" s="41"/>
      <c r="IT405" s="41"/>
      <c r="IU405" s="41"/>
    </row>
    <row r="407" spans="68:255" x14ac:dyDescent="0.2">
      <c r="BP407" s="41"/>
      <c r="BQ407" s="41"/>
      <c r="BR407" s="41"/>
      <c r="BS407" s="41"/>
      <c r="BU407" s="41"/>
      <c r="BV407" s="41"/>
      <c r="BW407" s="41"/>
      <c r="BX407" s="41"/>
      <c r="BY407" s="41"/>
      <c r="BZ407" s="41"/>
      <c r="CA407" s="41"/>
      <c r="CB407" s="41"/>
      <c r="CC407" s="41"/>
      <c r="CD407" s="41"/>
      <c r="CE407" s="41"/>
      <c r="CF407" s="41"/>
      <c r="CG407" s="41"/>
      <c r="CH407" s="41"/>
      <c r="CI407" s="41"/>
      <c r="CJ407" s="41"/>
      <c r="CK407" s="41"/>
      <c r="CL407" s="41"/>
      <c r="CM407" s="41"/>
      <c r="CN407" s="41"/>
      <c r="CO407" s="41"/>
      <c r="CP407" s="41"/>
      <c r="CQ407" s="41"/>
      <c r="CR407" s="41"/>
      <c r="CS407" s="41"/>
      <c r="CT407" s="41"/>
      <c r="CU407" s="41"/>
      <c r="CV407" s="41"/>
      <c r="CW407" s="41"/>
      <c r="CX407" s="41"/>
      <c r="CY407" s="41"/>
      <c r="CZ407" s="41"/>
      <c r="DA407" s="41"/>
      <c r="DB407" s="41"/>
      <c r="DC407" s="41"/>
      <c r="DD407" s="41"/>
      <c r="DE407" s="41"/>
      <c r="DF407" s="41"/>
      <c r="DG407" s="41"/>
      <c r="DH407" s="41"/>
      <c r="DI407" s="41"/>
      <c r="DJ407" s="41"/>
      <c r="DK407" s="41"/>
      <c r="DL407" s="41"/>
      <c r="DM407" s="41"/>
      <c r="DN407" s="41"/>
      <c r="DO407" s="41"/>
      <c r="DP407" s="41"/>
      <c r="DQ407" s="41"/>
      <c r="DR407" s="41"/>
      <c r="DS407" s="41"/>
      <c r="DT407" s="41"/>
      <c r="DU407" s="41"/>
      <c r="DV407" s="41"/>
      <c r="DW407" s="41"/>
      <c r="DX407" s="41"/>
      <c r="DY407" s="41"/>
      <c r="DZ407" s="41"/>
      <c r="EA407" s="41"/>
      <c r="EB407" s="41"/>
      <c r="EC407" s="41"/>
      <c r="ED407" s="41"/>
      <c r="EE407" s="41"/>
      <c r="EF407" s="41"/>
      <c r="EG407" s="41"/>
      <c r="EH407" s="41"/>
      <c r="EI407" s="41"/>
      <c r="EJ407" s="41"/>
      <c r="EK407" s="41"/>
      <c r="EL407" s="41"/>
      <c r="EM407" s="41"/>
      <c r="EN407" s="41"/>
      <c r="EO407" s="41"/>
      <c r="EP407" s="41"/>
      <c r="EQ407" s="41"/>
      <c r="ER407" s="41"/>
      <c r="ES407" s="41"/>
      <c r="ET407" s="41"/>
      <c r="EU407" s="41"/>
      <c r="EV407" s="41"/>
      <c r="EW407" s="41"/>
      <c r="EX407" s="41"/>
      <c r="EY407" s="41"/>
      <c r="EZ407" s="41"/>
      <c r="FA407" s="41"/>
      <c r="FB407" s="41"/>
      <c r="FC407" s="41"/>
      <c r="FD407" s="41"/>
      <c r="FE407" s="41"/>
      <c r="FF407" s="41"/>
      <c r="FG407" s="41"/>
      <c r="FH407" s="41"/>
      <c r="FI407" s="41"/>
      <c r="FJ407" s="41"/>
      <c r="FK407" s="41"/>
      <c r="FL407" s="41"/>
      <c r="FM407" s="41"/>
      <c r="FN407" s="41"/>
      <c r="FO407" s="41"/>
      <c r="FP407" s="41"/>
      <c r="FQ407" s="41"/>
      <c r="FR407" s="41"/>
      <c r="FS407" s="41"/>
      <c r="FT407" s="41"/>
      <c r="FU407" s="41"/>
      <c r="FV407" s="41"/>
      <c r="FW407" s="41"/>
      <c r="FX407" s="41"/>
      <c r="FY407" s="41"/>
      <c r="FZ407" s="41"/>
      <c r="GA407" s="41"/>
      <c r="GB407" s="41"/>
      <c r="GC407" s="41"/>
      <c r="GD407" s="41"/>
      <c r="GE407" s="41"/>
      <c r="GF407" s="41"/>
      <c r="GG407" s="41"/>
      <c r="GH407" s="41"/>
      <c r="GI407" s="41"/>
      <c r="GJ407" s="41"/>
      <c r="GK407" s="41"/>
      <c r="GL407" s="41"/>
      <c r="GM407" s="41"/>
      <c r="GN407" s="41"/>
      <c r="GO407" s="41"/>
      <c r="GP407" s="41"/>
      <c r="GQ407" s="41"/>
      <c r="GR407" s="41"/>
      <c r="GS407" s="41"/>
      <c r="GT407" s="41"/>
      <c r="GU407" s="41"/>
      <c r="GV407" s="41"/>
      <c r="GW407" s="41"/>
      <c r="GX407" s="41"/>
      <c r="GY407" s="41"/>
      <c r="GZ407" s="41"/>
      <c r="HA407" s="41"/>
      <c r="HB407" s="41"/>
      <c r="HC407" s="41"/>
      <c r="HD407" s="41"/>
      <c r="HE407" s="41"/>
      <c r="HF407" s="41"/>
      <c r="HG407" s="41"/>
      <c r="HH407" s="41"/>
      <c r="HI407" s="41"/>
      <c r="HJ407" s="41"/>
      <c r="HK407" s="41"/>
      <c r="HL407" s="41"/>
      <c r="HM407" s="41"/>
      <c r="HN407" s="41"/>
      <c r="HO407" s="41"/>
      <c r="HP407" s="41"/>
      <c r="HQ407" s="41"/>
      <c r="HR407" s="41"/>
      <c r="HS407" s="41"/>
      <c r="HT407" s="41"/>
      <c r="HU407" s="41"/>
      <c r="HV407" s="41"/>
      <c r="HW407" s="41"/>
      <c r="HX407" s="41"/>
      <c r="HY407" s="41"/>
      <c r="HZ407" s="41"/>
      <c r="IA407" s="41"/>
      <c r="IB407" s="41"/>
      <c r="IC407" s="41"/>
      <c r="ID407" s="41"/>
      <c r="IE407" s="41"/>
      <c r="IF407" s="41"/>
      <c r="IG407" s="41"/>
      <c r="IH407" s="41"/>
      <c r="II407" s="41"/>
      <c r="IJ407" s="41"/>
      <c r="IK407" s="41"/>
      <c r="IL407" s="41"/>
      <c r="IM407" s="41"/>
      <c r="IN407" s="41"/>
      <c r="IO407" s="41"/>
      <c r="IP407" s="41"/>
      <c r="IQ407" s="41"/>
      <c r="IR407" s="41"/>
      <c r="IS407" s="41"/>
      <c r="IT407" s="41"/>
      <c r="IU407" s="41"/>
    </row>
    <row r="409" spans="68:255" x14ac:dyDescent="0.2">
      <c r="BP409" s="41"/>
      <c r="BQ409" s="41"/>
      <c r="BR409" s="41"/>
      <c r="BS409" s="41"/>
      <c r="BU409" s="41"/>
      <c r="BV409" s="41"/>
      <c r="BW409" s="41"/>
      <c r="BX409" s="41"/>
      <c r="BY409" s="41"/>
      <c r="BZ409" s="41"/>
      <c r="CA409" s="41"/>
      <c r="CB409" s="41"/>
      <c r="CC409" s="41"/>
      <c r="CD409" s="41"/>
      <c r="CE409" s="41"/>
      <c r="CF409" s="41"/>
      <c r="CG409" s="41"/>
      <c r="CH409" s="41"/>
      <c r="CI409" s="41"/>
      <c r="CJ409" s="41"/>
      <c r="CK409" s="41"/>
      <c r="CL409" s="41"/>
      <c r="CM409" s="41"/>
      <c r="CN409" s="41"/>
      <c r="CO409" s="41"/>
      <c r="CP409" s="41"/>
      <c r="CQ409" s="41"/>
      <c r="CR409" s="41"/>
      <c r="CS409" s="41"/>
      <c r="CT409" s="41"/>
      <c r="CU409" s="41"/>
      <c r="CV409" s="41"/>
      <c r="CW409" s="41"/>
      <c r="CX409" s="41"/>
      <c r="CY409" s="41"/>
      <c r="CZ409" s="41"/>
      <c r="DA409" s="41"/>
      <c r="DB409" s="41"/>
      <c r="DC409" s="41"/>
      <c r="DD409" s="41"/>
      <c r="DE409" s="41"/>
      <c r="DF409" s="41"/>
      <c r="DG409" s="41"/>
      <c r="DH409" s="41"/>
      <c r="DI409" s="41"/>
      <c r="DJ409" s="41"/>
      <c r="DK409" s="41"/>
      <c r="DL409" s="41"/>
      <c r="DM409" s="41"/>
      <c r="DN409" s="41"/>
      <c r="DO409" s="41"/>
      <c r="DP409" s="41"/>
      <c r="DQ409" s="41"/>
      <c r="DR409" s="41"/>
      <c r="DS409" s="41"/>
      <c r="DT409" s="41"/>
      <c r="DU409" s="41"/>
      <c r="DV409" s="41"/>
      <c r="DW409" s="41"/>
      <c r="DX409" s="41"/>
      <c r="DY409" s="41"/>
      <c r="DZ409" s="41"/>
      <c r="EA409" s="41"/>
      <c r="EB409" s="41"/>
      <c r="EC409" s="41"/>
      <c r="ED409" s="41"/>
      <c r="EE409" s="41"/>
      <c r="EF409" s="41"/>
      <c r="EG409" s="41"/>
      <c r="EH409" s="41"/>
      <c r="EI409" s="41"/>
      <c r="EJ409" s="41"/>
      <c r="EK409" s="41"/>
      <c r="EL409" s="41"/>
      <c r="EM409" s="41"/>
      <c r="EN409" s="41"/>
      <c r="EO409" s="41"/>
      <c r="EP409" s="41"/>
      <c r="EQ409" s="41"/>
      <c r="ER409" s="41"/>
      <c r="ES409" s="41"/>
      <c r="ET409" s="41"/>
      <c r="EU409" s="41"/>
      <c r="EV409" s="41"/>
      <c r="EW409" s="41"/>
      <c r="EX409" s="41"/>
      <c r="EY409" s="41"/>
      <c r="EZ409" s="41"/>
      <c r="FA409" s="41"/>
      <c r="FB409" s="41"/>
      <c r="FC409" s="41"/>
      <c r="FD409" s="41"/>
      <c r="FE409" s="41"/>
      <c r="FF409" s="41"/>
      <c r="FG409" s="41"/>
      <c r="FH409" s="41"/>
      <c r="FI409" s="41"/>
      <c r="FJ409" s="41"/>
      <c r="FK409" s="41"/>
      <c r="FL409" s="41"/>
      <c r="FM409" s="41"/>
      <c r="FN409" s="41"/>
      <c r="FO409" s="41"/>
      <c r="FP409" s="41"/>
      <c r="FQ409" s="41"/>
      <c r="FR409" s="41"/>
      <c r="FS409" s="41"/>
      <c r="FT409" s="41"/>
      <c r="FU409" s="41"/>
      <c r="FV409" s="41"/>
      <c r="FW409" s="41"/>
      <c r="FX409" s="41"/>
      <c r="FY409" s="41"/>
      <c r="FZ409" s="41"/>
      <c r="GA409" s="41"/>
      <c r="GB409" s="41"/>
      <c r="GC409" s="41"/>
      <c r="GD409" s="41"/>
      <c r="GE409" s="41"/>
      <c r="GF409" s="41"/>
      <c r="GG409" s="41"/>
      <c r="GH409" s="41"/>
      <c r="GI409" s="41"/>
      <c r="GJ409" s="41"/>
      <c r="GK409" s="41"/>
      <c r="GL409" s="41"/>
      <c r="GM409" s="41"/>
      <c r="GN409" s="41"/>
      <c r="GO409" s="41"/>
      <c r="GP409" s="41"/>
      <c r="GQ409" s="41"/>
      <c r="GR409" s="41"/>
      <c r="GS409" s="41"/>
      <c r="GT409" s="41"/>
      <c r="GU409" s="41"/>
      <c r="GV409" s="41"/>
      <c r="GW409" s="41"/>
      <c r="GX409" s="41"/>
      <c r="GY409" s="41"/>
      <c r="GZ409" s="41"/>
      <c r="HA409" s="41"/>
      <c r="HB409" s="41"/>
      <c r="HC409" s="41"/>
      <c r="HD409" s="41"/>
      <c r="HE409" s="41"/>
      <c r="HF409" s="41"/>
      <c r="HG409" s="41"/>
      <c r="HH409" s="41"/>
      <c r="HI409" s="41"/>
      <c r="HJ409" s="41"/>
      <c r="HK409" s="41"/>
      <c r="HL409" s="41"/>
      <c r="HM409" s="41"/>
      <c r="HN409" s="41"/>
      <c r="HO409" s="41"/>
      <c r="HP409" s="41"/>
      <c r="HQ409" s="41"/>
      <c r="HR409" s="41"/>
      <c r="HS409" s="41"/>
      <c r="HT409" s="41"/>
      <c r="HU409" s="41"/>
      <c r="HV409" s="41"/>
      <c r="HW409" s="41"/>
      <c r="HX409" s="41"/>
      <c r="HY409" s="41"/>
      <c r="HZ409" s="41"/>
      <c r="IA409" s="41"/>
      <c r="IB409" s="41"/>
      <c r="IC409" s="41"/>
      <c r="ID409" s="41"/>
      <c r="IE409" s="41"/>
      <c r="IF409" s="41"/>
      <c r="IG409" s="41"/>
      <c r="IH409" s="41"/>
      <c r="II409" s="41"/>
      <c r="IJ409" s="41"/>
      <c r="IK409" s="41"/>
      <c r="IL409" s="41"/>
      <c r="IM409" s="41"/>
      <c r="IN409" s="41"/>
      <c r="IO409" s="41"/>
      <c r="IP409" s="41"/>
      <c r="IQ409" s="41"/>
      <c r="IR409" s="41"/>
      <c r="IS409" s="41"/>
      <c r="IT409" s="41"/>
      <c r="IU409" s="41"/>
    </row>
    <row r="411" spans="68:255" x14ac:dyDescent="0.2">
      <c r="BP411" s="41"/>
      <c r="BQ411" s="41"/>
      <c r="BR411" s="41"/>
      <c r="BS411" s="41"/>
      <c r="BU411" s="41"/>
      <c r="BV411" s="41"/>
      <c r="BW411" s="41"/>
      <c r="BX411" s="41"/>
      <c r="BY411" s="41"/>
      <c r="BZ411" s="41"/>
      <c r="CA411" s="41"/>
      <c r="CB411" s="41"/>
      <c r="CC411" s="41"/>
      <c r="CD411" s="41"/>
      <c r="CE411" s="41"/>
      <c r="CF411" s="41"/>
      <c r="CG411" s="41"/>
      <c r="CH411" s="41"/>
      <c r="CI411" s="41"/>
      <c r="CJ411" s="41"/>
      <c r="CK411" s="41"/>
      <c r="CL411" s="41"/>
      <c r="CM411" s="41"/>
      <c r="CN411" s="41"/>
      <c r="CO411" s="41"/>
      <c r="CP411" s="41"/>
      <c r="CQ411" s="41"/>
      <c r="CR411" s="41"/>
      <c r="CS411" s="41"/>
      <c r="CT411" s="41"/>
      <c r="CU411" s="41"/>
      <c r="CV411" s="41"/>
      <c r="CW411" s="41"/>
      <c r="CX411" s="41"/>
      <c r="CY411" s="41"/>
      <c r="CZ411" s="41"/>
      <c r="DA411" s="41"/>
      <c r="DB411" s="41"/>
      <c r="DC411" s="41"/>
      <c r="DD411" s="41"/>
      <c r="DE411" s="41"/>
      <c r="DF411" s="41"/>
      <c r="DG411" s="41"/>
      <c r="DH411" s="41"/>
      <c r="DI411" s="41"/>
      <c r="DJ411" s="41"/>
      <c r="DK411" s="41"/>
      <c r="DL411" s="41"/>
      <c r="DM411" s="41"/>
      <c r="DN411" s="41"/>
      <c r="DO411" s="41"/>
      <c r="DP411" s="41"/>
      <c r="DQ411" s="41"/>
      <c r="DR411" s="41"/>
      <c r="DS411" s="41"/>
      <c r="DT411" s="41"/>
      <c r="DU411" s="41"/>
      <c r="DV411" s="41"/>
      <c r="DW411" s="41"/>
      <c r="DX411" s="41"/>
      <c r="DY411" s="41"/>
      <c r="DZ411" s="41"/>
      <c r="EA411" s="41"/>
      <c r="EB411" s="41"/>
      <c r="EC411" s="41"/>
      <c r="ED411" s="41"/>
      <c r="EE411" s="41"/>
      <c r="EF411" s="41"/>
      <c r="EG411" s="41"/>
      <c r="EH411" s="41"/>
      <c r="EI411" s="41"/>
      <c r="EJ411" s="41"/>
      <c r="EK411" s="41"/>
      <c r="EL411" s="41"/>
      <c r="EM411" s="41"/>
      <c r="EN411" s="41"/>
      <c r="EO411" s="41"/>
      <c r="EP411" s="41"/>
      <c r="EQ411" s="41"/>
      <c r="ER411" s="41"/>
      <c r="ES411" s="41"/>
      <c r="ET411" s="41"/>
      <c r="EU411" s="41"/>
      <c r="EV411" s="41"/>
      <c r="EW411" s="41"/>
      <c r="EX411" s="41"/>
      <c r="EY411" s="41"/>
      <c r="EZ411" s="41"/>
      <c r="FA411" s="41"/>
      <c r="FB411" s="41"/>
      <c r="FC411" s="41"/>
      <c r="FD411" s="41"/>
      <c r="FE411" s="41"/>
      <c r="FF411" s="41"/>
      <c r="FG411" s="41"/>
      <c r="FH411" s="41"/>
      <c r="FI411" s="41"/>
      <c r="FJ411" s="41"/>
      <c r="FK411" s="41"/>
      <c r="FL411" s="41"/>
      <c r="FM411" s="41"/>
      <c r="FN411" s="41"/>
      <c r="FO411" s="41"/>
      <c r="FP411" s="41"/>
      <c r="FQ411" s="41"/>
      <c r="FR411" s="41"/>
      <c r="FS411" s="41"/>
      <c r="FT411" s="41"/>
      <c r="FU411" s="41"/>
      <c r="FV411" s="41"/>
      <c r="FW411" s="41"/>
      <c r="FX411" s="41"/>
      <c r="FY411" s="41"/>
      <c r="FZ411" s="41"/>
      <c r="GA411" s="41"/>
      <c r="GB411" s="41"/>
      <c r="GC411" s="41"/>
      <c r="GD411" s="41"/>
      <c r="GE411" s="41"/>
      <c r="GF411" s="41"/>
      <c r="GG411" s="41"/>
      <c r="GH411" s="41"/>
      <c r="GI411" s="41"/>
      <c r="GJ411" s="41"/>
      <c r="GK411" s="41"/>
      <c r="GL411" s="41"/>
      <c r="GM411" s="41"/>
      <c r="GN411" s="41"/>
      <c r="GO411" s="41"/>
      <c r="GP411" s="41"/>
      <c r="GQ411" s="41"/>
      <c r="GR411" s="41"/>
      <c r="GS411" s="41"/>
      <c r="GT411" s="41"/>
      <c r="GU411" s="41"/>
      <c r="GV411" s="41"/>
      <c r="GW411" s="41"/>
      <c r="GX411" s="41"/>
      <c r="GY411" s="41"/>
      <c r="GZ411" s="41"/>
      <c r="HA411" s="41"/>
      <c r="HB411" s="41"/>
      <c r="HC411" s="41"/>
      <c r="HD411" s="41"/>
      <c r="HE411" s="41"/>
      <c r="HF411" s="41"/>
      <c r="HG411" s="41"/>
      <c r="HH411" s="41"/>
      <c r="HI411" s="41"/>
      <c r="HJ411" s="41"/>
      <c r="HK411" s="41"/>
      <c r="HL411" s="41"/>
      <c r="HM411" s="41"/>
      <c r="HN411" s="41"/>
      <c r="HO411" s="41"/>
      <c r="HP411" s="41"/>
      <c r="HQ411" s="41"/>
      <c r="HR411" s="41"/>
      <c r="HS411" s="41"/>
      <c r="HT411" s="41"/>
      <c r="HU411" s="41"/>
      <c r="HV411" s="41"/>
      <c r="HW411" s="41"/>
      <c r="HX411" s="41"/>
      <c r="HY411" s="41"/>
      <c r="HZ411" s="41"/>
      <c r="IA411" s="41"/>
      <c r="IB411" s="41"/>
      <c r="IC411" s="41"/>
      <c r="ID411" s="41"/>
      <c r="IE411" s="41"/>
      <c r="IF411" s="41"/>
      <c r="IG411" s="41"/>
      <c r="IH411" s="41"/>
      <c r="II411" s="41"/>
      <c r="IJ411" s="41"/>
      <c r="IK411" s="41"/>
      <c r="IL411" s="41"/>
      <c r="IM411" s="41"/>
      <c r="IN411" s="41"/>
      <c r="IO411" s="41"/>
      <c r="IP411" s="41"/>
      <c r="IQ411" s="41"/>
      <c r="IR411" s="41"/>
      <c r="IS411" s="41"/>
      <c r="IT411" s="41"/>
      <c r="IU411" s="41"/>
    </row>
    <row r="413" spans="68:255" x14ac:dyDescent="0.2">
      <c r="BP413" s="41"/>
      <c r="BQ413" s="41"/>
      <c r="BR413" s="41"/>
      <c r="BS413" s="41"/>
      <c r="BU413" s="41"/>
      <c r="BV413" s="41"/>
      <c r="BW413" s="41"/>
      <c r="BX413" s="41"/>
      <c r="BY413" s="41"/>
      <c r="BZ413" s="41"/>
      <c r="CA413" s="41"/>
      <c r="CB413" s="41"/>
      <c r="CC413" s="41"/>
      <c r="CD413" s="41"/>
      <c r="CE413" s="41"/>
      <c r="CF413" s="41"/>
      <c r="CG413" s="41"/>
      <c r="CH413" s="41"/>
      <c r="CI413" s="41"/>
      <c r="CJ413" s="41"/>
      <c r="CK413" s="41"/>
      <c r="CL413" s="41"/>
      <c r="CM413" s="41"/>
      <c r="CN413" s="41"/>
      <c r="CO413" s="41"/>
      <c r="CP413" s="41"/>
      <c r="CQ413" s="41"/>
      <c r="CR413" s="41"/>
      <c r="CS413" s="41"/>
      <c r="CT413" s="41"/>
      <c r="CU413" s="41"/>
      <c r="CV413" s="41"/>
      <c r="CW413" s="41"/>
      <c r="CX413" s="41"/>
      <c r="CY413" s="41"/>
      <c r="CZ413" s="41"/>
      <c r="DA413" s="41"/>
      <c r="DB413" s="41"/>
      <c r="DC413" s="41"/>
      <c r="DD413" s="41"/>
      <c r="DE413" s="41"/>
      <c r="DF413" s="41"/>
      <c r="DG413" s="41"/>
      <c r="DH413" s="41"/>
      <c r="DI413" s="41"/>
      <c r="DJ413" s="41"/>
      <c r="DK413" s="41"/>
      <c r="DL413" s="41"/>
      <c r="DM413" s="41"/>
      <c r="DN413" s="41"/>
      <c r="DO413" s="41"/>
      <c r="DP413" s="41"/>
      <c r="DQ413" s="41"/>
      <c r="DR413" s="41"/>
      <c r="DS413" s="41"/>
      <c r="DT413" s="41"/>
      <c r="DU413" s="41"/>
      <c r="DV413" s="41"/>
      <c r="DW413" s="41"/>
      <c r="DX413" s="41"/>
      <c r="DY413" s="41"/>
      <c r="DZ413" s="41"/>
      <c r="EA413" s="41"/>
      <c r="EB413" s="41"/>
      <c r="EC413" s="41"/>
      <c r="ED413" s="41"/>
      <c r="EE413" s="41"/>
      <c r="EF413" s="41"/>
      <c r="EG413" s="41"/>
      <c r="EH413" s="41"/>
      <c r="EI413" s="41"/>
      <c r="EJ413" s="41"/>
      <c r="EK413" s="41"/>
      <c r="EL413" s="41"/>
      <c r="EM413" s="41"/>
      <c r="EN413" s="41"/>
      <c r="EO413" s="41"/>
      <c r="EP413" s="41"/>
      <c r="EQ413" s="41"/>
      <c r="ER413" s="41"/>
      <c r="ES413" s="41"/>
      <c r="ET413" s="41"/>
      <c r="EU413" s="41"/>
      <c r="EV413" s="41"/>
      <c r="EW413" s="41"/>
      <c r="EX413" s="41"/>
      <c r="EY413" s="41"/>
      <c r="EZ413" s="41"/>
      <c r="FA413" s="41"/>
      <c r="FB413" s="41"/>
      <c r="FC413" s="41"/>
      <c r="FD413" s="41"/>
      <c r="FE413" s="41"/>
      <c r="FF413" s="41"/>
      <c r="FG413" s="41"/>
      <c r="FH413" s="41"/>
      <c r="FI413" s="41"/>
      <c r="FJ413" s="41"/>
      <c r="FK413" s="41"/>
      <c r="FL413" s="41"/>
      <c r="FM413" s="41"/>
      <c r="FN413" s="41"/>
      <c r="FO413" s="41"/>
      <c r="FP413" s="41"/>
      <c r="FQ413" s="41"/>
      <c r="FR413" s="41"/>
      <c r="FS413" s="41"/>
      <c r="FT413" s="41"/>
      <c r="FU413" s="41"/>
      <c r="FV413" s="41"/>
      <c r="FW413" s="41"/>
      <c r="FX413" s="41"/>
      <c r="FY413" s="41"/>
      <c r="FZ413" s="41"/>
      <c r="GA413" s="41"/>
      <c r="GB413" s="41"/>
      <c r="GC413" s="41"/>
      <c r="GD413" s="41"/>
      <c r="GE413" s="41"/>
      <c r="GF413" s="41"/>
      <c r="GG413" s="41"/>
      <c r="GH413" s="41"/>
      <c r="GI413" s="41"/>
      <c r="GJ413" s="41"/>
      <c r="GK413" s="41"/>
      <c r="GL413" s="41"/>
      <c r="GM413" s="41"/>
      <c r="GN413" s="41"/>
      <c r="GO413" s="41"/>
      <c r="GP413" s="41"/>
      <c r="GQ413" s="41"/>
      <c r="GR413" s="41"/>
      <c r="GS413" s="41"/>
      <c r="GT413" s="41"/>
      <c r="GU413" s="41"/>
      <c r="GV413" s="41"/>
      <c r="GW413" s="41"/>
      <c r="GX413" s="41"/>
      <c r="GY413" s="41"/>
      <c r="GZ413" s="41"/>
      <c r="HA413" s="41"/>
      <c r="HB413" s="41"/>
      <c r="HC413" s="41"/>
      <c r="HD413" s="41"/>
      <c r="HE413" s="41"/>
      <c r="HF413" s="41"/>
      <c r="HG413" s="41"/>
      <c r="HH413" s="41"/>
      <c r="HI413" s="41"/>
      <c r="HJ413" s="41"/>
      <c r="HK413" s="41"/>
      <c r="HL413" s="41"/>
      <c r="HM413" s="41"/>
      <c r="HN413" s="41"/>
      <c r="HO413" s="41"/>
      <c r="HP413" s="41"/>
      <c r="HQ413" s="41"/>
      <c r="HR413" s="41"/>
      <c r="HS413" s="41"/>
      <c r="HT413" s="41"/>
      <c r="HU413" s="41"/>
      <c r="HV413" s="41"/>
      <c r="HW413" s="41"/>
      <c r="HX413" s="41"/>
      <c r="HY413" s="41"/>
      <c r="HZ413" s="41"/>
      <c r="IA413" s="41"/>
      <c r="IB413" s="41"/>
      <c r="IC413" s="41"/>
      <c r="ID413" s="41"/>
      <c r="IE413" s="41"/>
      <c r="IF413" s="41"/>
      <c r="IG413" s="41"/>
      <c r="IH413" s="41"/>
      <c r="II413" s="41"/>
      <c r="IJ413" s="41"/>
      <c r="IK413" s="41"/>
      <c r="IL413" s="41"/>
      <c r="IM413" s="41"/>
      <c r="IN413" s="41"/>
      <c r="IO413" s="41"/>
      <c r="IP413" s="41"/>
      <c r="IQ413" s="41"/>
      <c r="IR413" s="41"/>
      <c r="IS413" s="41"/>
      <c r="IT413" s="41"/>
      <c r="IU413" s="41"/>
    </row>
    <row r="416" spans="68:255" x14ac:dyDescent="0.2">
      <c r="BP416" s="41"/>
      <c r="BQ416" s="41"/>
      <c r="BR416" s="41"/>
      <c r="BS416" s="41"/>
      <c r="BU416" s="41"/>
      <c r="BV416" s="41"/>
      <c r="BW416" s="41"/>
      <c r="BX416" s="41"/>
      <c r="BY416" s="41"/>
      <c r="BZ416" s="41"/>
      <c r="CA416" s="41"/>
      <c r="CB416" s="41"/>
      <c r="CC416" s="41"/>
      <c r="CD416" s="41"/>
      <c r="CE416" s="41"/>
      <c r="CF416" s="41"/>
      <c r="CG416" s="41"/>
      <c r="CH416" s="41"/>
      <c r="CI416" s="41"/>
      <c r="CJ416" s="41"/>
      <c r="CK416" s="41"/>
      <c r="CL416" s="41"/>
      <c r="CM416" s="41"/>
      <c r="CN416" s="41"/>
      <c r="CO416" s="41"/>
      <c r="CP416" s="41"/>
      <c r="CQ416" s="41"/>
      <c r="CR416" s="41"/>
      <c r="CS416" s="41"/>
      <c r="CT416" s="41"/>
      <c r="CU416" s="41"/>
      <c r="CV416" s="41"/>
      <c r="CW416" s="41"/>
      <c r="CX416" s="41"/>
      <c r="CY416" s="41"/>
      <c r="CZ416" s="41"/>
      <c r="DA416" s="41"/>
      <c r="DB416" s="41"/>
      <c r="DC416" s="41"/>
      <c r="DD416" s="41"/>
      <c r="DE416" s="41"/>
      <c r="DF416" s="41"/>
      <c r="DG416" s="41"/>
      <c r="DH416" s="41"/>
      <c r="DI416" s="41"/>
      <c r="DJ416" s="41"/>
      <c r="DK416" s="41"/>
      <c r="DL416" s="41"/>
      <c r="DM416" s="41"/>
      <c r="DN416" s="41"/>
      <c r="DO416" s="41"/>
      <c r="DP416" s="41"/>
      <c r="DQ416" s="41"/>
      <c r="DR416" s="41"/>
      <c r="DS416" s="41"/>
      <c r="DT416" s="41"/>
      <c r="DU416" s="41"/>
      <c r="DV416" s="41"/>
      <c r="DW416" s="41"/>
      <c r="DX416" s="41"/>
      <c r="DY416" s="41"/>
      <c r="DZ416" s="41"/>
      <c r="EA416" s="41"/>
      <c r="EB416" s="41"/>
      <c r="EC416" s="41"/>
      <c r="ED416" s="41"/>
      <c r="EE416" s="41"/>
      <c r="EF416" s="41"/>
      <c r="EG416" s="41"/>
      <c r="EH416" s="41"/>
      <c r="EI416" s="41"/>
      <c r="EJ416" s="41"/>
      <c r="EK416" s="41"/>
      <c r="EL416" s="41"/>
      <c r="EM416" s="41"/>
      <c r="EN416" s="41"/>
      <c r="EO416" s="41"/>
      <c r="EP416" s="41"/>
      <c r="EQ416" s="41"/>
      <c r="ER416" s="41"/>
      <c r="ES416" s="41"/>
      <c r="ET416" s="41"/>
      <c r="EU416" s="41"/>
      <c r="EV416" s="41"/>
      <c r="EW416" s="41"/>
      <c r="EX416" s="41"/>
      <c r="EY416" s="41"/>
      <c r="EZ416" s="41"/>
      <c r="FA416" s="41"/>
      <c r="FB416" s="41"/>
      <c r="FC416" s="41"/>
      <c r="FD416" s="41"/>
      <c r="FE416" s="41"/>
      <c r="FF416" s="41"/>
      <c r="FG416" s="41"/>
      <c r="FH416" s="41"/>
      <c r="FI416" s="41"/>
      <c r="FJ416" s="41"/>
      <c r="FK416" s="41"/>
      <c r="FL416" s="41"/>
      <c r="FM416" s="41"/>
      <c r="FN416" s="41"/>
      <c r="FO416" s="41"/>
      <c r="FP416" s="41"/>
      <c r="FQ416" s="41"/>
      <c r="FR416" s="41"/>
      <c r="FS416" s="41"/>
      <c r="FT416" s="41"/>
      <c r="FU416" s="41"/>
      <c r="FV416" s="41"/>
      <c r="FW416" s="41"/>
      <c r="FX416" s="41"/>
      <c r="FY416" s="41"/>
      <c r="FZ416" s="41"/>
      <c r="GA416" s="41"/>
      <c r="GB416" s="41"/>
      <c r="GC416" s="41"/>
      <c r="GD416" s="41"/>
      <c r="GE416" s="41"/>
      <c r="GF416" s="41"/>
      <c r="GG416" s="41"/>
      <c r="GH416" s="41"/>
      <c r="GI416" s="41"/>
      <c r="GJ416" s="41"/>
      <c r="GK416" s="41"/>
      <c r="GL416" s="41"/>
      <c r="GM416" s="41"/>
      <c r="GN416" s="41"/>
      <c r="GO416" s="41"/>
      <c r="GP416" s="41"/>
      <c r="GQ416" s="41"/>
      <c r="GR416" s="41"/>
      <c r="GS416" s="41"/>
      <c r="GT416" s="41"/>
      <c r="GU416" s="41"/>
      <c r="GV416" s="41"/>
      <c r="GW416" s="41"/>
      <c r="GX416" s="41"/>
      <c r="GY416" s="41"/>
      <c r="GZ416" s="41"/>
      <c r="HA416" s="41"/>
      <c r="HB416" s="41"/>
      <c r="HC416" s="41"/>
      <c r="HD416" s="41"/>
      <c r="HE416" s="41"/>
      <c r="HF416" s="41"/>
      <c r="HG416" s="41"/>
      <c r="HH416" s="41"/>
      <c r="HI416" s="41"/>
      <c r="HJ416" s="41"/>
      <c r="HK416" s="41"/>
      <c r="HL416" s="41"/>
      <c r="HM416" s="41"/>
      <c r="HN416" s="41"/>
      <c r="HO416" s="41"/>
      <c r="HP416" s="41"/>
      <c r="HQ416" s="41"/>
      <c r="HR416" s="41"/>
      <c r="HS416" s="41"/>
      <c r="HT416" s="41"/>
      <c r="HU416" s="41"/>
      <c r="HV416" s="41"/>
      <c r="HW416" s="41"/>
      <c r="HX416" s="41"/>
      <c r="HY416" s="41"/>
      <c r="HZ416" s="41"/>
      <c r="IA416" s="41"/>
      <c r="IB416" s="41"/>
      <c r="IC416" s="41"/>
      <c r="ID416" s="41"/>
      <c r="IE416" s="41"/>
      <c r="IF416" s="41"/>
      <c r="IG416" s="41"/>
      <c r="IH416" s="41"/>
      <c r="II416" s="41"/>
      <c r="IJ416" s="41"/>
      <c r="IK416" s="41"/>
      <c r="IL416" s="41"/>
      <c r="IM416" s="41"/>
      <c r="IN416" s="41"/>
      <c r="IO416" s="41"/>
      <c r="IP416" s="41"/>
      <c r="IQ416" s="41"/>
      <c r="IR416" s="41"/>
      <c r="IS416" s="41"/>
      <c r="IT416" s="41"/>
      <c r="IU416" s="41"/>
    </row>
    <row r="418" spans="68:255" x14ac:dyDescent="0.2">
      <c r="BP418" s="41"/>
      <c r="BQ418" s="41"/>
      <c r="BR418" s="41"/>
      <c r="BS418" s="41"/>
      <c r="BU418" s="41"/>
      <c r="BV418" s="41"/>
      <c r="BW418" s="41"/>
      <c r="BX418" s="41"/>
      <c r="BY418" s="41"/>
      <c r="BZ418" s="41"/>
      <c r="CA418" s="41"/>
      <c r="CB418" s="41"/>
      <c r="CC418" s="41"/>
      <c r="CD418" s="41"/>
      <c r="CE418" s="41"/>
      <c r="CF418" s="41"/>
      <c r="CG418" s="41"/>
      <c r="CH418" s="41"/>
      <c r="CI418" s="41"/>
      <c r="CJ418" s="41"/>
      <c r="CK418" s="41"/>
      <c r="CL418" s="41"/>
      <c r="CM418" s="41"/>
      <c r="CN418" s="41"/>
      <c r="CO418" s="41"/>
      <c r="CP418" s="41"/>
      <c r="CQ418" s="41"/>
      <c r="CR418" s="41"/>
      <c r="CS418" s="41"/>
      <c r="CT418" s="41"/>
      <c r="CU418" s="41"/>
      <c r="CV418" s="41"/>
      <c r="CW418" s="41"/>
      <c r="CX418" s="41"/>
      <c r="CY418" s="41"/>
      <c r="CZ418" s="41"/>
      <c r="DA418" s="41"/>
      <c r="DB418" s="41"/>
      <c r="DC418" s="41"/>
      <c r="DD418" s="41"/>
      <c r="DE418" s="41"/>
      <c r="DF418" s="41"/>
      <c r="DG418" s="41"/>
      <c r="DH418" s="41"/>
      <c r="DI418" s="41"/>
      <c r="DJ418" s="41"/>
      <c r="DK418" s="41"/>
      <c r="DL418" s="41"/>
      <c r="DM418" s="41"/>
      <c r="DN418" s="41"/>
      <c r="DO418" s="41"/>
      <c r="DP418" s="41"/>
      <c r="DQ418" s="41"/>
      <c r="DR418" s="41"/>
      <c r="DS418" s="41"/>
      <c r="DT418" s="41"/>
      <c r="DU418" s="41"/>
      <c r="DV418" s="41"/>
      <c r="DW418" s="41"/>
      <c r="DX418" s="41"/>
      <c r="DY418" s="41"/>
      <c r="DZ418" s="41"/>
      <c r="EA418" s="41"/>
      <c r="EB418" s="41"/>
      <c r="EC418" s="41"/>
      <c r="ED418" s="41"/>
      <c r="EE418" s="41"/>
      <c r="EF418" s="41"/>
      <c r="EG418" s="41"/>
      <c r="EH418" s="41"/>
      <c r="EI418" s="41"/>
      <c r="EJ418" s="41"/>
      <c r="EK418" s="41"/>
      <c r="EL418" s="41"/>
      <c r="EM418" s="41"/>
      <c r="EN418" s="41"/>
      <c r="EO418" s="41"/>
      <c r="EP418" s="41"/>
      <c r="EQ418" s="41"/>
      <c r="ER418" s="41"/>
      <c r="ES418" s="41"/>
      <c r="ET418" s="41"/>
      <c r="EU418" s="41"/>
      <c r="EV418" s="41"/>
      <c r="EW418" s="41"/>
      <c r="EX418" s="41"/>
      <c r="EY418" s="41"/>
      <c r="EZ418" s="41"/>
      <c r="FA418" s="41"/>
      <c r="FB418" s="41"/>
      <c r="FC418" s="41"/>
      <c r="FD418" s="41"/>
      <c r="FE418" s="41"/>
      <c r="FF418" s="41"/>
      <c r="FG418" s="41"/>
      <c r="FH418" s="41"/>
      <c r="FI418" s="41"/>
      <c r="FJ418" s="41"/>
      <c r="FK418" s="41"/>
      <c r="FL418" s="41"/>
      <c r="FM418" s="41"/>
      <c r="FN418" s="41"/>
      <c r="FO418" s="41"/>
      <c r="FP418" s="41"/>
      <c r="FQ418" s="41"/>
      <c r="FR418" s="41"/>
      <c r="FS418" s="41"/>
      <c r="FT418" s="41"/>
      <c r="FU418" s="41"/>
      <c r="FV418" s="41"/>
      <c r="FW418" s="41"/>
      <c r="FX418" s="41"/>
      <c r="FY418" s="41"/>
      <c r="FZ418" s="41"/>
      <c r="GA418" s="41"/>
      <c r="GB418" s="41"/>
      <c r="GC418" s="41"/>
      <c r="GD418" s="41"/>
      <c r="GE418" s="41"/>
      <c r="GF418" s="41"/>
      <c r="GG418" s="41"/>
      <c r="GH418" s="41"/>
      <c r="GI418" s="41"/>
      <c r="GJ418" s="41"/>
      <c r="GK418" s="41"/>
      <c r="GL418" s="41"/>
      <c r="GM418" s="41"/>
      <c r="GN418" s="41"/>
      <c r="GO418" s="41"/>
      <c r="GP418" s="41"/>
      <c r="GQ418" s="41"/>
      <c r="GR418" s="41"/>
      <c r="GS418" s="41"/>
      <c r="GT418" s="41"/>
      <c r="GU418" s="41"/>
      <c r="GV418" s="41"/>
      <c r="GW418" s="41"/>
      <c r="GX418" s="41"/>
      <c r="GY418" s="41"/>
      <c r="GZ418" s="41"/>
      <c r="HA418" s="41"/>
      <c r="HB418" s="41"/>
      <c r="HC418" s="41"/>
      <c r="HD418" s="41"/>
      <c r="HE418" s="41"/>
      <c r="HF418" s="41"/>
      <c r="HG418" s="41"/>
      <c r="HH418" s="41"/>
      <c r="HI418" s="41"/>
      <c r="HJ418" s="41"/>
      <c r="HK418" s="41"/>
      <c r="HL418" s="41"/>
      <c r="HM418" s="41"/>
      <c r="HN418" s="41"/>
      <c r="HO418" s="41"/>
      <c r="HP418" s="41"/>
      <c r="HQ418" s="41"/>
      <c r="HR418" s="41"/>
      <c r="HS418" s="41"/>
      <c r="HT418" s="41"/>
      <c r="HU418" s="41"/>
      <c r="HV418" s="41"/>
      <c r="HW418" s="41"/>
      <c r="HX418" s="41"/>
      <c r="HY418" s="41"/>
      <c r="HZ418" s="41"/>
      <c r="IA418" s="41"/>
      <c r="IB418" s="41"/>
      <c r="IC418" s="41"/>
      <c r="ID418" s="41"/>
      <c r="IE418" s="41"/>
      <c r="IF418" s="41"/>
      <c r="IG418" s="41"/>
      <c r="IH418" s="41"/>
      <c r="II418" s="41"/>
      <c r="IJ418" s="41"/>
      <c r="IK418" s="41"/>
      <c r="IL418" s="41"/>
      <c r="IM418" s="41"/>
      <c r="IN418" s="41"/>
      <c r="IO418" s="41"/>
      <c r="IP418" s="41"/>
      <c r="IQ418" s="41"/>
      <c r="IR418" s="41"/>
      <c r="IS418" s="41"/>
      <c r="IT418" s="41"/>
      <c r="IU418" s="41"/>
    </row>
    <row r="420" spans="68:255" x14ac:dyDescent="0.2">
      <c r="BP420" s="41"/>
      <c r="BQ420" s="41"/>
      <c r="BR420" s="41"/>
      <c r="BS420" s="41"/>
      <c r="BU420" s="41"/>
      <c r="BV420" s="41"/>
      <c r="BW420" s="41"/>
      <c r="BX420" s="41"/>
      <c r="BY420" s="41"/>
      <c r="BZ420" s="41"/>
      <c r="CA420" s="41"/>
      <c r="CB420" s="41"/>
      <c r="CC420" s="41"/>
      <c r="CD420" s="41"/>
      <c r="CE420" s="41"/>
      <c r="CF420" s="41"/>
      <c r="CG420" s="41"/>
      <c r="CH420" s="41"/>
      <c r="CI420" s="41"/>
      <c r="CJ420" s="41"/>
      <c r="CK420" s="41"/>
      <c r="CL420" s="41"/>
      <c r="CM420" s="41"/>
      <c r="CN420" s="41"/>
      <c r="CO420" s="41"/>
      <c r="CP420" s="41"/>
      <c r="CQ420" s="41"/>
      <c r="CR420" s="41"/>
      <c r="CS420" s="41"/>
      <c r="CT420" s="41"/>
      <c r="CU420" s="41"/>
      <c r="CV420" s="41"/>
      <c r="CW420" s="41"/>
      <c r="CX420" s="41"/>
      <c r="CY420" s="41"/>
      <c r="CZ420" s="41"/>
      <c r="DA420" s="41"/>
      <c r="DB420" s="41"/>
      <c r="DC420" s="41"/>
      <c r="DD420" s="41"/>
      <c r="DE420" s="41"/>
      <c r="DF420" s="41"/>
      <c r="DG420" s="41"/>
      <c r="DH420" s="41"/>
      <c r="DI420" s="41"/>
      <c r="DJ420" s="41"/>
      <c r="DK420" s="41"/>
      <c r="DL420" s="41"/>
      <c r="DM420" s="41"/>
      <c r="DN420" s="41"/>
      <c r="DO420" s="41"/>
      <c r="DP420" s="41"/>
      <c r="DQ420" s="41"/>
      <c r="DR420" s="41"/>
      <c r="DS420" s="41"/>
      <c r="DT420" s="41"/>
      <c r="DU420" s="41"/>
      <c r="DV420" s="41"/>
      <c r="DW420" s="41"/>
      <c r="DX420" s="41"/>
      <c r="DY420" s="41"/>
      <c r="DZ420" s="41"/>
      <c r="EA420" s="41"/>
      <c r="EB420" s="41"/>
      <c r="EC420" s="41"/>
      <c r="ED420" s="41"/>
      <c r="EE420" s="41"/>
      <c r="EF420" s="41"/>
      <c r="EG420" s="41"/>
      <c r="EH420" s="41"/>
      <c r="EI420" s="41"/>
      <c r="EJ420" s="41"/>
      <c r="EK420" s="41"/>
      <c r="EL420" s="41"/>
      <c r="EM420" s="41"/>
      <c r="EN420" s="41"/>
      <c r="EO420" s="41"/>
      <c r="EP420" s="41"/>
      <c r="EQ420" s="41"/>
      <c r="ER420" s="41"/>
      <c r="ES420" s="41"/>
      <c r="ET420" s="41"/>
      <c r="EU420" s="41"/>
      <c r="EV420" s="41"/>
      <c r="EW420" s="41"/>
      <c r="EX420" s="41"/>
      <c r="EY420" s="41"/>
      <c r="EZ420" s="41"/>
      <c r="FA420" s="41"/>
      <c r="FB420" s="41"/>
      <c r="FC420" s="41"/>
      <c r="FD420" s="41"/>
      <c r="FE420" s="41"/>
      <c r="FF420" s="41"/>
      <c r="FG420" s="41"/>
      <c r="FH420" s="41"/>
      <c r="FI420" s="41"/>
      <c r="FJ420" s="41"/>
      <c r="FK420" s="41"/>
      <c r="FL420" s="41"/>
      <c r="FM420" s="41"/>
      <c r="FN420" s="41"/>
      <c r="FO420" s="41"/>
      <c r="FP420" s="41"/>
      <c r="FQ420" s="41"/>
      <c r="FR420" s="41"/>
      <c r="FS420" s="41"/>
      <c r="FT420" s="41"/>
      <c r="FU420" s="41"/>
      <c r="FV420" s="41"/>
      <c r="FW420" s="41"/>
      <c r="FX420" s="41"/>
      <c r="FY420" s="41"/>
      <c r="FZ420" s="41"/>
      <c r="GA420" s="41"/>
      <c r="GB420" s="41"/>
      <c r="GC420" s="41"/>
      <c r="GD420" s="41"/>
      <c r="GE420" s="41"/>
      <c r="GF420" s="41"/>
      <c r="GG420" s="41"/>
      <c r="GH420" s="41"/>
      <c r="GI420" s="41"/>
      <c r="GJ420" s="41"/>
      <c r="GK420" s="41"/>
      <c r="GL420" s="41"/>
      <c r="GM420" s="41"/>
      <c r="GN420" s="41"/>
      <c r="GO420" s="41"/>
      <c r="GP420" s="41"/>
      <c r="GQ420" s="41"/>
      <c r="GR420" s="41"/>
      <c r="GS420" s="41"/>
      <c r="GT420" s="41"/>
      <c r="GU420" s="41"/>
      <c r="GV420" s="41"/>
      <c r="GW420" s="41"/>
      <c r="GX420" s="41"/>
      <c r="GY420" s="41"/>
      <c r="GZ420" s="41"/>
      <c r="HA420" s="41"/>
      <c r="HB420" s="41"/>
      <c r="HC420" s="41"/>
      <c r="HD420" s="41"/>
      <c r="HE420" s="41"/>
      <c r="HF420" s="41"/>
      <c r="HG420" s="41"/>
      <c r="HH420" s="41"/>
      <c r="HI420" s="41"/>
      <c r="HJ420" s="41"/>
      <c r="HK420" s="41"/>
      <c r="HL420" s="41"/>
      <c r="HM420" s="41"/>
      <c r="HN420" s="41"/>
      <c r="HO420" s="41"/>
      <c r="HP420" s="41"/>
      <c r="HQ420" s="41"/>
      <c r="HR420" s="41"/>
      <c r="HS420" s="41"/>
      <c r="HT420" s="41"/>
      <c r="HU420" s="41"/>
      <c r="HV420" s="41"/>
      <c r="HW420" s="41"/>
      <c r="HX420" s="41"/>
      <c r="HY420" s="41"/>
      <c r="HZ420" s="41"/>
      <c r="IA420" s="41"/>
      <c r="IB420" s="41"/>
      <c r="IC420" s="41"/>
      <c r="ID420" s="41"/>
      <c r="IE420" s="41"/>
      <c r="IF420" s="41"/>
      <c r="IG420" s="41"/>
      <c r="IH420" s="41"/>
      <c r="II420" s="41"/>
      <c r="IJ420" s="41"/>
      <c r="IK420" s="41"/>
      <c r="IL420" s="41"/>
      <c r="IM420" s="41"/>
      <c r="IN420" s="41"/>
      <c r="IO420" s="41"/>
      <c r="IP420" s="41"/>
      <c r="IQ420" s="41"/>
      <c r="IR420" s="41"/>
      <c r="IS420" s="41"/>
      <c r="IT420" s="41"/>
      <c r="IU420" s="41"/>
    </row>
    <row r="422" spans="68:255" x14ac:dyDescent="0.2">
      <c r="BP422" s="41"/>
      <c r="BQ422" s="41"/>
      <c r="BR422" s="41"/>
      <c r="BS422" s="41"/>
      <c r="BU422" s="41"/>
      <c r="BV422" s="41"/>
      <c r="BW422" s="41"/>
      <c r="BX422" s="41"/>
      <c r="BY422" s="41"/>
      <c r="BZ422" s="41"/>
      <c r="CA422" s="41"/>
      <c r="CB422" s="41"/>
      <c r="CC422" s="41"/>
      <c r="CD422" s="41"/>
      <c r="CE422" s="41"/>
      <c r="CF422" s="41"/>
      <c r="CG422" s="41"/>
      <c r="CH422" s="41"/>
      <c r="CI422" s="41"/>
      <c r="CJ422" s="41"/>
      <c r="CK422" s="41"/>
      <c r="CL422" s="41"/>
      <c r="CM422" s="41"/>
      <c r="CN422" s="41"/>
      <c r="CO422" s="41"/>
      <c r="CP422" s="41"/>
      <c r="CQ422" s="41"/>
      <c r="CR422" s="41"/>
      <c r="CS422" s="41"/>
      <c r="CT422" s="41"/>
      <c r="CU422" s="41"/>
      <c r="CV422" s="41"/>
      <c r="CW422" s="41"/>
      <c r="CX422" s="41"/>
      <c r="CY422" s="41"/>
      <c r="CZ422" s="41"/>
      <c r="DA422" s="41"/>
      <c r="DB422" s="41"/>
      <c r="DC422" s="41"/>
      <c r="DD422" s="41"/>
      <c r="DE422" s="41"/>
      <c r="DF422" s="41"/>
      <c r="DG422" s="41"/>
      <c r="DH422" s="41"/>
      <c r="DI422" s="41"/>
      <c r="DJ422" s="41"/>
      <c r="DK422" s="41"/>
      <c r="DL422" s="41"/>
      <c r="DM422" s="41"/>
      <c r="DN422" s="41"/>
      <c r="DO422" s="41"/>
      <c r="DP422" s="41"/>
      <c r="DQ422" s="41"/>
      <c r="DR422" s="41"/>
      <c r="DS422" s="41"/>
      <c r="DT422" s="41"/>
      <c r="DU422" s="41"/>
      <c r="DV422" s="41"/>
      <c r="DW422" s="41"/>
      <c r="DX422" s="41"/>
      <c r="DY422" s="41"/>
      <c r="DZ422" s="41"/>
      <c r="EA422" s="41"/>
      <c r="EB422" s="41"/>
      <c r="EC422" s="41"/>
      <c r="ED422" s="41"/>
      <c r="EE422" s="41"/>
      <c r="EF422" s="41"/>
      <c r="EG422" s="41"/>
      <c r="EH422" s="41"/>
      <c r="EI422" s="41"/>
      <c r="EJ422" s="41"/>
      <c r="EK422" s="41"/>
      <c r="EL422" s="41"/>
      <c r="EM422" s="41"/>
      <c r="EN422" s="41"/>
      <c r="EO422" s="41"/>
      <c r="EP422" s="41"/>
      <c r="EQ422" s="41"/>
      <c r="ER422" s="41"/>
      <c r="ES422" s="41"/>
      <c r="ET422" s="41"/>
      <c r="EU422" s="41"/>
      <c r="EV422" s="41"/>
      <c r="EW422" s="41"/>
      <c r="EX422" s="41"/>
      <c r="EY422" s="41"/>
      <c r="EZ422" s="41"/>
      <c r="FA422" s="41"/>
      <c r="FB422" s="41"/>
      <c r="FC422" s="41"/>
      <c r="FD422" s="41"/>
      <c r="FE422" s="41"/>
      <c r="FF422" s="41"/>
      <c r="FG422" s="41"/>
      <c r="FH422" s="41"/>
      <c r="FI422" s="41"/>
      <c r="FJ422" s="41"/>
      <c r="FK422" s="41"/>
      <c r="FL422" s="41"/>
      <c r="FM422" s="41"/>
      <c r="FN422" s="41"/>
      <c r="FO422" s="41"/>
      <c r="FP422" s="41"/>
      <c r="FQ422" s="41"/>
      <c r="FR422" s="41"/>
      <c r="FS422" s="41"/>
      <c r="FT422" s="41"/>
      <c r="FU422" s="41"/>
      <c r="FV422" s="41"/>
      <c r="FW422" s="41"/>
      <c r="FX422" s="41"/>
      <c r="FY422" s="41"/>
      <c r="FZ422" s="41"/>
      <c r="GA422" s="41"/>
      <c r="GB422" s="41"/>
      <c r="GC422" s="41"/>
      <c r="GD422" s="41"/>
      <c r="GE422" s="41"/>
      <c r="GF422" s="41"/>
      <c r="GG422" s="41"/>
      <c r="GH422" s="41"/>
      <c r="GI422" s="41"/>
      <c r="GJ422" s="41"/>
      <c r="GK422" s="41"/>
      <c r="GL422" s="41"/>
      <c r="GM422" s="41"/>
      <c r="GN422" s="41"/>
      <c r="GO422" s="41"/>
      <c r="GP422" s="41"/>
      <c r="GQ422" s="41"/>
      <c r="GR422" s="41"/>
      <c r="GS422" s="41"/>
      <c r="GT422" s="41"/>
      <c r="GU422" s="41"/>
      <c r="GV422" s="41"/>
      <c r="GW422" s="41"/>
      <c r="GX422" s="41"/>
      <c r="GY422" s="41"/>
      <c r="GZ422" s="41"/>
      <c r="HA422" s="41"/>
      <c r="HB422" s="41"/>
      <c r="HC422" s="41"/>
      <c r="HD422" s="41"/>
      <c r="HE422" s="41"/>
      <c r="HF422" s="41"/>
      <c r="HG422" s="41"/>
      <c r="HH422" s="41"/>
      <c r="HI422" s="41"/>
      <c r="HJ422" s="41"/>
      <c r="HK422" s="41"/>
      <c r="HL422" s="41"/>
      <c r="HM422" s="41"/>
      <c r="HN422" s="41"/>
      <c r="HO422" s="41"/>
      <c r="HP422" s="41"/>
      <c r="HQ422" s="41"/>
      <c r="HR422" s="41"/>
      <c r="HS422" s="41"/>
      <c r="HT422" s="41"/>
      <c r="HU422" s="41"/>
      <c r="HV422" s="41"/>
      <c r="HW422" s="41"/>
      <c r="HX422" s="41"/>
      <c r="HY422" s="41"/>
      <c r="HZ422" s="41"/>
      <c r="IA422" s="41"/>
      <c r="IB422" s="41"/>
      <c r="IC422" s="41"/>
      <c r="ID422" s="41"/>
      <c r="IE422" s="41"/>
      <c r="IF422" s="41"/>
      <c r="IG422" s="41"/>
      <c r="IH422" s="41"/>
      <c r="II422" s="41"/>
      <c r="IJ422" s="41"/>
      <c r="IK422" s="41"/>
      <c r="IL422" s="41"/>
      <c r="IM422" s="41"/>
      <c r="IN422" s="41"/>
      <c r="IO422" s="41"/>
      <c r="IP422" s="41"/>
      <c r="IQ422" s="41"/>
      <c r="IR422" s="41"/>
      <c r="IS422" s="41"/>
      <c r="IT422" s="41"/>
      <c r="IU422" s="41"/>
    </row>
    <row r="424" spans="68:255" x14ac:dyDescent="0.2">
      <c r="BP424" s="41"/>
      <c r="BQ424" s="41"/>
      <c r="BR424" s="41"/>
      <c r="BS424" s="41"/>
      <c r="BU424" s="41"/>
      <c r="BV424" s="41"/>
      <c r="BW424" s="41"/>
      <c r="BX424" s="41"/>
      <c r="BY424" s="41"/>
      <c r="BZ424" s="41"/>
      <c r="CA424" s="41"/>
      <c r="CB424" s="41"/>
      <c r="CC424" s="41"/>
      <c r="CD424" s="41"/>
      <c r="CE424" s="41"/>
      <c r="CF424" s="41"/>
      <c r="CG424" s="41"/>
      <c r="CH424" s="41"/>
      <c r="CI424" s="41"/>
      <c r="CJ424" s="41"/>
      <c r="CK424" s="41"/>
      <c r="CL424" s="41"/>
      <c r="CM424" s="41"/>
      <c r="CN424" s="41"/>
      <c r="CO424" s="41"/>
      <c r="CP424" s="41"/>
      <c r="CQ424" s="41"/>
      <c r="CR424" s="41"/>
      <c r="CS424" s="41"/>
      <c r="CT424" s="41"/>
      <c r="CU424" s="41"/>
      <c r="CV424" s="41"/>
      <c r="CW424" s="41"/>
      <c r="CX424" s="41"/>
      <c r="CY424" s="41"/>
      <c r="CZ424" s="41"/>
      <c r="DA424" s="41"/>
      <c r="DB424" s="41"/>
      <c r="DC424" s="41"/>
      <c r="DD424" s="41"/>
      <c r="DE424" s="41"/>
      <c r="DF424" s="41"/>
      <c r="DG424" s="41"/>
      <c r="DH424" s="41"/>
      <c r="DI424" s="41"/>
      <c r="DJ424" s="41"/>
      <c r="DK424" s="41"/>
      <c r="DL424" s="41"/>
      <c r="DM424" s="41"/>
      <c r="DN424" s="41"/>
      <c r="DO424" s="41"/>
      <c r="DP424" s="41"/>
      <c r="DQ424" s="41"/>
      <c r="DR424" s="41"/>
      <c r="DS424" s="41"/>
      <c r="DT424" s="41"/>
      <c r="DU424" s="41"/>
      <c r="DV424" s="41"/>
      <c r="DW424" s="41"/>
      <c r="DX424" s="41"/>
      <c r="DY424" s="41"/>
      <c r="DZ424" s="41"/>
      <c r="EA424" s="41"/>
      <c r="EB424" s="41"/>
      <c r="EC424" s="41"/>
      <c r="ED424" s="41"/>
      <c r="EE424" s="41"/>
      <c r="EF424" s="41"/>
      <c r="EG424" s="41"/>
      <c r="EH424" s="41"/>
      <c r="EI424" s="41"/>
      <c r="EJ424" s="41"/>
      <c r="EK424" s="41"/>
      <c r="EL424" s="41"/>
      <c r="EM424" s="41"/>
      <c r="EN424" s="41"/>
      <c r="EO424" s="41"/>
      <c r="EP424" s="41"/>
      <c r="EQ424" s="41"/>
      <c r="ER424" s="41"/>
      <c r="ES424" s="41"/>
      <c r="ET424" s="41"/>
      <c r="EU424" s="41"/>
      <c r="EV424" s="41"/>
      <c r="EW424" s="41"/>
      <c r="EX424" s="41"/>
      <c r="EY424" s="41"/>
      <c r="EZ424" s="41"/>
      <c r="FA424" s="41"/>
      <c r="FB424" s="41"/>
      <c r="FC424" s="41"/>
      <c r="FD424" s="41"/>
      <c r="FE424" s="41"/>
      <c r="FF424" s="41"/>
      <c r="FG424" s="41"/>
      <c r="FH424" s="41"/>
      <c r="FI424" s="41"/>
      <c r="FJ424" s="41"/>
      <c r="FK424" s="41"/>
      <c r="FL424" s="41"/>
      <c r="FM424" s="41"/>
      <c r="FN424" s="41"/>
      <c r="FO424" s="41"/>
      <c r="FP424" s="41"/>
      <c r="FQ424" s="41"/>
      <c r="FR424" s="41"/>
      <c r="FS424" s="41"/>
      <c r="FT424" s="41"/>
      <c r="FU424" s="41"/>
      <c r="FV424" s="41"/>
      <c r="FW424" s="41"/>
      <c r="FX424" s="41"/>
      <c r="FY424" s="41"/>
      <c r="FZ424" s="41"/>
      <c r="GA424" s="41"/>
      <c r="GB424" s="41"/>
      <c r="GC424" s="41"/>
      <c r="GD424" s="41"/>
      <c r="GE424" s="41"/>
      <c r="GF424" s="41"/>
      <c r="GG424" s="41"/>
      <c r="GH424" s="41"/>
      <c r="GI424" s="41"/>
      <c r="GJ424" s="41"/>
      <c r="GK424" s="41"/>
      <c r="GL424" s="41"/>
      <c r="GM424" s="41"/>
      <c r="GN424" s="41"/>
      <c r="GO424" s="41"/>
      <c r="GP424" s="41"/>
      <c r="GQ424" s="41"/>
      <c r="GR424" s="41"/>
      <c r="GS424" s="41"/>
      <c r="GT424" s="41"/>
      <c r="GU424" s="41"/>
      <c r="GV424" s="41"/>
      <c r="GW424" s="41"/>
      <c r="GX424" s="41"/>
      <c r="GY424" s="41"/>
      <c r="GZ424" s="41"/>
      <c r="HA424" s="41"/>
      <c r="HB424" s="41"/>
      <c r="HC424" s="41"/>
      <c r="HD424" s="41"/>
      <c r="HE424" s="41"/>
      <c r="HF424" s="41"/>
      <c r="HG424" s="41"/>
      <c r="HH424" s="41"/>
      <c r="HI424" s="41"/>
      <c r="HJ424" s="41"/>
      <c r="HK424" s="41"/>
      <c r="HL424" s="41"/>
      <c r="HM424" s="41"/>
      <c r="HN424" s="41"/>
      <c r="HO424" s="41"/>
      <c r="HP424" s="41"/>
      <c r="HQ424" s="41"/>
      <c r="HR424" s="41"/>
      <c r="HS424" s="41"/>
      <c r="HT424" s="41"/>
      <c r="HU424" s="41"/>
      <c r="HV424" s="41"/>
      <c r="HW424" s="41"/>
      <c r="HX424" s="41"/>
      <c r="HY424" s="41"/>
      <c r="HZ424" s="41"/>
      <c r="IA424" s="41"/>
      <c r="IB424" s="41"/>
      <c r="IC424" s="41"/>
      <c r="ID424" s="41"/>
      <c r="IE424" s="41"/>
      <c r="IF424" s="41"/>
      <c r="IG424" s="41"/>
      <c r="IH424" s="41"/>
      <c r="II424" s="41"/>
      <c r="IJ424" s="41"/>
      <c r="IK424" s="41"/>
      <c r="IL424" s="41"/>
      <c r="IM424" s="41"/>
      <c r="IN424" s="41"/>
      <c r="IO424" s="41"/>
      <c r="IP424" s="41"/>
      <c r="IQ424" s="41"/>
      <c r="IR424" s="41"/>
      <c r="IS424" s="41"/>
      <c r="IT424" s="41"/>
      <c r="IU424" s="41"/>
    </row>
    <row r="426" spans="68:255" x14ac:dyDescent="0.2">
      <c r="BP426" s="41"/>
      <c r="BQ426" s="41"/>
      <c r="BR426" s="41"/>
      <c r="BS426" s="41"/>
      <c r="BU426" s="41"/>
      <c r="BV426" s="41"/>
      <c r="BW426" s="41"/>
      <c r="BX426" s="41"/>
      <c r="BY426" s="41"/>
      <c r="BZ426" s="41"/>
      <c r="CA426" s="41"/>
      <c r="CB426" s="41"/>
      <c r="CC426" s="41"/>
      <c r="CD426" s="41"/>
      <c r="CE426" s="41"/>
      <c r="CF426" s="41"/>
      <c r="CG426" s="41"/>
      <c r="CH426" s="41"/>
      <c r="CI426" s="41"/>
      <c r="CJ426" s="41"/>
      <c r="CK426" s="41"/>
      <c r="CL426" s="41"/>
      <c r="CM426" s="41"/>
      <c r="CN426" s="41"/>
      <c r="CO426" s="41"/>
      <c r="CP426" s="41"/>
      <c r="CQ426" s="41"/>
      <c r="CR426" s="41"/>
      <c r="CS426" s="41"/>
      <c r="CT426" s="41"/>
      <c r="CU426" s="41"/>
      <c r="CV426" s="41"/>
      <c r="CW426" s="41"/>
      <c r="CX426" s="41"/>
      <c r="CY426" s="41"/>
      <c r="CZ426" s="41"/>
      <c r="DA426" s="41"/>
      <c r="DB426" s="41"/>
      <c r="DC426" s="41"/>
      <c r="DD426" s="41"/>
      <c r="DE426" s="41"/>
      <c r="DF426" s="41"/>
      <c r="DG426" s="41"/>
      <c r="DH426" s="41"/>
      <c r="DI426" s="41"/>
      <c r="DJ426" s="41"/>
      <c r="DK426" s="41"/>
      <c r="DL426" s="41"/>
      <c r="DM426" s="41"/>
      <c r="DN426" s="41"/>
      <c r="DO426" s="41"/>
      <c r="DP426" s="41"/>
      <c r="DQ426" s="41"/>
      <c r="DR426" s="41"/>
      <c r="DS426" s="41"/>
      <c r="DT426" s="41"/>
      <c r="DU426" s="41"/>
      <c r="DV426" s="41"/>
      <c r="DW426" s="41"/>
      <c r="DX426" s="41"/>
      <c r="DY426" s="41"/>
      <c r="DZ426" s="41"/>
      <c r="EA426" s="41"/>
      <c r="EB426" s="41"/>
      <c r="EC426" s="41"/>
      <c r="ED426" s="41"/>
      <c r="EE426" s="41"/>
      <c r="EF426" s="41"/>
      <c r="EG426" s="41"/>
      <c r="EH426" s="41"/>
      <c r="EI426" s="41"/>
      <c r="EJ426" s="41"/>
      <c r="EK426" s="41"/>
      <c r="EL426" s="41"/>
      <c r="EM426" s="41"/>
      <c r="EN426" s="41"/>
      <c r="EO426" s="41"/>
      <c r="EP426" s="41"/>
      <c r="EQ426" s="41"/>
      <c r="ER426" s="41"/>
      <c r="ES426" s="41"/>
      <c r="ET426" s="41"/>
      <c r="EU426" s="41"/>
      <c r="EV426" s="41"/>
      <c r="EW426" s="41"/>
      <c r="EX426" s="41"/>
      <c r="EY426" s="41"/>
      <c r="EZ426" s="41"/>
      <c r="FA426" s="41"/>
      <c r="FB426" s="41"/>
      <c r="FC426" s="41"/>
      <c r="FD426" s="41"/>
      <c r="FE426" s="41"/>
      <c r="FF426" s="41"/>
      <c r="FG426" s="41"/>
      <c r="FH426" s="41"/>
      <c r="FI426" s="41"/>
      <c r="FJ426" s="41"/>
      <c r="FK426" s="41"/>
      <c r="FL426" s="41"/>
      <c r="FM426" s="41"/>
      <c r="FN426" s="41"/>
      <c r="FO426" s="41"/>
      <c r="FP426" s="41"/>
      <c r="FQ426" s="41"/>
      <c r="FR426" s="41"/>
      <c r="FS426" s="41"/>
      <c r="FT426" s="41"/>
      <c r="FU426" s="41"/>
      <c r="FV426" s="41"/>
      <c r="FW426" s="41"/>
      <c r="FX426" s="41"/>
      <c r="FY426" s="41"/>
      <c r="FZ426" s="41"/>
      <c r="GA426" s="41"/>
      <c r="GB426" s="41"/>
      <c r="GC426" s="41"/>
      <c r="GD426" s="41"/>
      <c r="GE426" s="41"/>
      <c r="GF426" s="41"/>
      <c r="GG426" s="41"/>
      <c r="GH426" s="41"/>
      <c r="GI426" s="41"/>
      <c r="GJ426" s="41"/>
      <c r="GK426" s="41"/>
      <c r="GL426" s="41"/>
      <c r="GM426" s="41"/>
      <c r="GN426" s="41"/>
      <c r="GO426" s="41"/>
      <c r="GP426" s="41"/>
      <c r="GQ426" s="41"/>
      <c r="GR426" s="41"/>
      <c r="GS426" s="41"/>
      <c r="GT426" s="41"/>
      <c r="GU426" s="41"/>
      <c r="GV426" s="41"/>
      <c r="GW426" s="41"/>
      <c r="GX426" s="41"/>
      <c r="GY426" s="41"/>
      <c r="GZ426" s="41"/>
      <c r="HA426" s="41"/>
      <c r="HB426" s="41"/>
      <c r="HC426" s="41"/>
      <c r="HD426" s="41"/>
      <c r="HE426" s="41"/>
      <c r="HF426" s="41"/>
      <c r="HG426" s="41"/>
      <c r="HH426" s="41"/>
      <c r="HI426" s="41"/>
      <c r="HJ426" s="41"/>
      <c r="HK426" s="41"/>
      <c r="HL426" s="41"/>
      <c r="HM426" s="41"/>
      <c r="HN426" s="41"/>
      <c r="HO426" s="41"/>
      <c r="HP426" s="41"/>
      <c r="HQ426" s="41"/>
      <c r="HR426" s="41"/>
      <c r="HS426" s="41"/>
      <c r="HT426" s="41"/>
      <c r="HU426" s="41"/>
      <c r="HV426" s="41"/>
      <c r="HW426" s="41"/>
      <c r="HX426" s="41"/>
      <c r="HY426" s="41"/>
      <c r="HZ426" s="41"/>
      <c r="IA426" s="41"/>
      <c r="IB426" s="41"/>
      <c r="IC426" s="41"/>
      <c r="ID426" s="41"/>
      <c r="IE426" s="41"/>
      <c r="IF426" s="41"/>
      <c r="IG426" s="41"/>
      <c r="IH426" s="41"/>
      <c r="II426" s="41"/>
      <c r="IJ426" s="41"/>
      <c r="IK426" s="41"/>
      <c r="IL426" s="41"/>
      <c r="IM426" s="41"/>
      <c r="IN426" s="41"/>
      <c r="IO426" s="41"/>
      <c r="IP426" s="41"/>
      <c r="IQ426" s="41"/>
      <c r="IR426" s="41"/>
      <c r="IS426" s="41"/>
      <c r="IT426" s="41"/>
      <c r="IU426" s="41"/>
    </row>
    <row r="428" spans="68:255" x14ac:dyDescent="0.2">
      <c r="BP428" s="41"/>
      <c r="BQ428" s="41"/>
      <c r="BR428" s="41"/>
      <c r="BS428" s="41"/>
      <c r="BU428" s="41"/>
      <c r="BV428" s="41"/>
      <c r="BW428" s="41"/>
      <c r="BX428" s="41"/>
      <c r="BY428" s="41"/>
      <c r="BZ428" s="41"/>
      <c r="CA428" s="41"/>
      <c r="CB428" s="41"/>
      <c r="CC428" s="41"/>
      <c r="CD428" s="41"/>
      <c r="CE428" s="41"/>
      <c r="CF428" s="41"/>
      <c r="CG428" s="41"/>
      <c r="CH428" s="41"/>
      <c r="CI428" s="41"/>
      <c r="CJ428" s="41"/>
      <c r="CK428" s="41"/>
      <c r="CL428" s="41"/>
      <c r="CM428" s="41"/>
      <c r="CN428" s="41"/>
      <c r="CO428" s="41"/>
      <c r="CP428" s="41"/>
      <c r="CQ428" s="41"/>
      <c r="CR428" s="41"/>
      <c r="CS428" s="41"/>
      <c r="CT428" s="41"/>
      <c r="CU428" s="41"/>
      <c r="CV428" s="41"/>
      <c r="CW428" s="41"/>
      <c r="CX428" s="41"/>
      <c r="CY428" s="41"/>
      <c r="CZ428" s="41"/>
      <c r="DA428" s="41"/>
      <c r="DB428" s="41"/>
      <c r="DC428" s="41"/>
      <c r="DD428" s="41"/>
      <c r="DE428" s="41"/>
      <c r="DF428" s="41"/>
      <c r="DG428" s="41"/>
      <c r="DH428" s="41"/>
      <c r="DI428" s="41"/>
      <c r="DJ428" s="41"/>
      <c r="DK428" s="41"/>
      <c r="DL428" s="41"/>
      <c r="DM428" s="41"/>
      <c r="DN428" s="41"/>
      <c r="DO428" s="41"/>
      <c r="DP428" s="41"/>
      <c r="DQ428" s="41"/>
      <c r="DR428" s="41"/>
      <c r="DS428" s="41"/>
      <c r="DT428" s="41"/>
      <c r="DU428" s="41"/>
      <c r="DV428" s="41"/>
      <c r="DW428" s="41"/>
      <c r="DX428" s="41"/>
      <c r="DY428" s="41"/>
      <c r="DZ428" s="41"/>
      <c r="EA428" s="41"/>
      <c r="EB428" s="41"/>
      <c r="EC428" s="41"/>
      <c r="ED428" s="41"/>
      <c r="EE428" s="41"/>
      <c r="EF428" s="41"/>
      <c r="EG428" s="41"/>
      <c r="EH428" s="41"/>
      <c r="EI428" s="41"/>
      <c r="EJ428" s="41"/>
      <c r="EK428" s="41"/>
      <c r="EL428" s="41"/>
      <c r="EM428" s="41"/>
      <c r="EN428" s="41"/>
      <c r="EO428" s="41"/>
      <c r="EP428" s="41"/>
      <c r="EQ428" s="41"/>
      <c r="ER428" s="41"/>
      <c r="ES428" s="41"/>
      <c r="ET428" s="41"/>
      <c r="EU428" s="41"/>
      <c r="EV428" s="41"/>
      <c r="EW428" s="41"/>
      <c r="EX428" s="41"/>
      <c r="EY428" s="41"/>
      <c r="EZ428" s="41"/>
      <c r="FA428" s="41"/>
      <c r="FB428" s="41"/>
      <c r="FC428" s="41"/>
      <c r="FD428" s="41"/>
      <c r="FE428" s="41"/>
      <c r="FF428" s="41"/>
      <c r="FG428" s="41"/>
      <c r="FH428" s="41"/>
      <c r="FI428" s="41"/>
      <c r="FJ428" s="41"/>
      <c r="FK428" s="41"/>
      <c r="FL428" s="41"/>
      <c r="FM428" s="41"/>
      <c r="FN428" s="41"/>
      <c r="FO428" s="41"/>
      <c r="FP428" s="41"/>
      <c r="FQ428" s="41"/>
      <c r="FR428" s="41"/>
      <c r="FS428" s="41"/>
      <c r="FT428" s="41"/>
      <c r="FU428" s="41"/>
      <c r="FV428" s="41"/>
      <c r="FW428" s="41"/>
      <c r="FX428" s="41"/>
      <c r="FY428" s="41"/>
      <c r="FZ428" s="41"/>
      <c r="GA428" s="41"/>
      <c r="GB428" s="41"/>
      <c r="GC428" s="41"/>
      <c r="GD428" s="41"/>
      <c r="GE428" s="41"/>
      <c r="GF428" s="41"/>
      <c r="GG428" s="41"/>
      <c r="GH428" s="41"/>
      <c r="GI428" s="41"/>
      <c r="GJ428" s="41"/>
      <c r="GK428" s="41"/>
      <c r="GL428" s="41"/>
      <c r="GM428" s="41"/>
      <c r="GN428" s="41"/>
      <c r="GO428" s="41"/>
      <c r="GP428" s="41"/>
      <c r="GQ428" s="41"/>
      <c r="GR428" s="41"/>
      <c r="GS428" s="41"/>
      <c r="GT428" s="41"/>
      <c r="GU428" s="41"/>
      <c r="GV428" s="41"/>
      <c r="GW428" s="41"/>
      <c r="GX428" s="41"/>
      <c r="GY428" s="41"/>
      <c r="GZ428" s="41"/>
      <c r="HA428" s="41"/>
      <c r="HB428" s="41"/>
      <c r="HC428" s="41"/>
      <c r="HD428" s="41"/>
      <c r="HE428" s="41"/>
      <c r="HF428" s="41"/>
      <c r="HG428" s="41"/>
      <c r="HH428" s="41"/>
      <c r="HI428" s="41"/>
      <c r="HJ428" s="41"/>
      <c r="HK428" s="41"/>
      <c r="HL428" s="41"/>
      <c r="HM428" s="41"/>
      <c r="HN428" s="41"/>
      <c r="HO428" s="41"/>
      <c r="HP428" s="41"/>
      <c r="HQ428" s="41"/>
      <c r="HR428" s="41"/>
      <c r="HS428" s="41"/>
      <c r="HT428" s="41"/>
      <c r="HU428" s="41"/>
      <c r="HV428" s="41"/>
      <c r="HW428" s="41"/>
      <c r="HX428" s="41"/>
      <c r="HY428" s="41"/>
      <c r="HZ428" s="41"/>
      <c r="IA428" s="41"/>
      <c r="IB428" s="41"/>
      <c r="IC428" s="41"/>
      <c r="ID428" s="41"/>
      <c r="IE428" s="41"/>
      <c r="IF428" s="41"/>
      <c r="IG428" s="41"/>
      <c r="IH428" s="41"/>
      <c r="II428" s="41"/>
      <c r="IJ428" s="41"/>
      <c r="IK428" s="41"/>
      <c r="IL428" s="41"/>
      <c r="IM428" s="41"/>
      <c r="IN428" s="41"/>
      <c r="IO428" s="41"/>
      <c r="IP428" s="41"/>
      <c r="IQ428" s="41"/>
      <c r="IR428" s="41"/>
      <c r="IS428" s="41"/>
      <c r="IT428" s="41"/>
      <c r="IU428" s="41"/>
    </row>
    <row r="431" spans="68:255" x14ac:dyDescent="0.2">
      <c r="BP431" s="41"/>
      <c r="BQ431" s="41"/>
      <c r="BR431" s="41"/>
      <c r="BS431" s="41"/>
      <c r="BU431" s="41"/>
      <c r="BV431" s="41"/>
      <c r="BW431" s="41"/>
      <c r="BX431" s="41"/>
      <c r="BY431" s="41"/>
      <c r="BZ431" s="41"/>
      <c r="CA431" s="41"/>
      <c r="CB431" s="41"/>
      <c r="CC431" s="41"/>
      <c r="CD431" s="41"/>
      <c r="CE431" s="41"/>
      <c r="CF431" s="41"/>
      <c r="CG431" s="41"/>
      <c r="CH431" s="41"/>
      <c r="CI431" s="41"/>
      <c r="CJ431" s="41"/>
      <c r="CK431" s="41"/>
      <c r="CL431" s="41"/>
      <c r="CM431" s="41"/>
      <c r="CN431" s="41"/>
      <c r="CO431" s="41"/>
      <c r="CP431" s="41"/>
      <c r="CQ431" s="41"/>
      <c r="CR431" s="41"/>
      <c r="CS431" s="41"/>
      <c r="CT431" s="41"/>
      <c r="CU431" s="41"/>
      <c r="CV431" s="41"/>
      <c r="CW431" s="41"/>
      <c r="CX431" s="41"/>
      <c r="CY431" s="41"/>
      <c r="CZ431" s="41"/>
      <c r="DA431" s="41"/>
      <c r="DB431" s="41"/>
      <c r="DC431" s="41"/>
      <c r="DD431" s="41"/>
      <c r="DE431" s="41"/>
      <c r="DF431" s="41"/>
      <c r="DG431" s="41"/>
      <c r="DH431" s="41"/>
      <c r="DI431" s="41"/>
      <c r="DJ431" s="41"/>
      <c r="DK431" s="41"/>
      <c r="DL431" s="41"/>
      <c r="DM431" s="41"/>
      <c r="DN431" s="41"/>
      <c r="DO431" s="41"/>
      <c r="DP431" s="41"/>
      <c r="DQ431" s="41"/>
      <c r="DR431" s="41"/>
      <c r="DS431" s="41"/>
      <c r="DT431" s="41"/>
      <c r="DU431" s="41"/>
      <c r="DV431" s="41"/>
      <c r="DW431" s="41"/>
      <c r="DX431" s="41"/>
      <c r="DY431" s="41"/>
      <c r="DZ431" s="41"/>
      <c r="EA431" s="41"/>
      <c r="EB431" s="41"/>
      <c r="EC431" s="41"/>
      <c r="ED431" s="41"/>
      <c r="EE431" s="41"/>
      <c r="EF431" s="41"/>
      <c r="EG431" s="41"/>
      <c r="EH431" s="41"/>
      <c r="EI431" s="41"/>
      <c r="EJ431" s="41"/>
      <c r="EK431" s="41"/>
      <c r="EL431" s="41"/>
      <c r="EM431" s="41"/>
      <c r="EN431" s="41"/>
      <c r="EO431" s="41"/>
      <c r="EP431" s="41"/>
      <c r="EQ431" s="41"/>
      <c r="ER431" s="41"/>
      <c r="ES431" s="41"/>
      <c r="ET431" s="41"/>
      <c r="EU431" s="41"/>
      <c r="EV431" s="41"/>
      <c r="EW431" s="41"/>
      <c r="EX431" s="41"/>
      <c r="EY431" s="41"/>
      <c r="EZ431" s="41"/>
      <c r="FA431" s="41"/>
      <c r="FB431" s="41"/>
      <c r="FC431" s="41"/>
      <c r="FD431" s="41"/>
      <c r="FE431" s="41"/>
      <c r="FF431" s="41"/>
      <c r="FG431" s="41"/>
      <c r="FH431" s="41"/>
      <c r="FI431" s="41"/>
      <c r="FJ431" s="41"/>
      <c r="FK431" s="41"/>
      <c r="FL431" s="41"/>
      <c r="FM431" s="41"/>
      <c r="FN431" s="41"/>
      <c r="FO431" s="41"/>
      <c r="FP431" s="41"/>
      <c r="FQ431" s="41"/>
      <c r="FR431" s="41"/>
      <c r="FS431" s="41"/>
      <c r="FT431" s="41"/>
      <c r="FU431" s="41"/>
      <c r="FV431" s="41"/>
      <c r="FW431" s="41"/>
      <c r="FX431" s="41"/>
      <c r="FY431" s="41"/>
      <c r="FZ431" s="41"/>
      <c r="GA431" s="41"/>
      <c r="GB431" s="41"/>
      <c r="GC431" s="41"/>
      <c r="GD431" s="41"/>
      <c r="GE431" s="41"/>
      <c r="GF431" s="41"/>
      <c r="GG431" s="41"/>
      <c r="GH431" s="41"/>
      <c r="GI431" s="41"/>
      <c r="GJ431" s="41"/>
      <c r="GK431" s="41"/>
      <c r="GL431" s="41"/>
      <c r="GM431" s="41"/>
      <c r="GN431" s="41"/>
      <c r="GO431" s="41"/>
      <c r="GP431" s="41"/>
      <c r="GQ431" s="41"/>
      <c r="GR431" s="41"/>
      <c r="GS431" s="41"/>
      <c r="GT431" s="41"/>
      <c r="GU431" s="41"/>
      <c r="GV431" s="41"/>
      <c r="GW431" s="41"/>
      <c r="GX431" s="41"/>
      <c r="GY431" s="41"/>
      <c r="GZ431" s="41"/>
      <c r="HA431" s="41"/>
      <c r="HB431" s="41"/>
      <c r="HC431" s="41"/>
      <c r="HD431" s="41"/>
      <c r="HE431" s="41"/>
      <c r="HF431" s="41"/>
      <c r="HG431" s="41"/>
      <c r="HH431" s="41"/>
      <c r="HI431" s="41"/>
      <c r="HJ431" s="41"/>
      <c r="HK431" s="41"/>
      <c r="HL431" s="41"/>
      <c r="HM431" s="41"/>
      <c r="HN431" s="41"/>
      <c r="HO431" s="41"/>
      <c r="HP431" s="41"/>
      <c r="HQ431" s="41"/>
      <c r="HR431" s="41"/>
      <c r="HS431" s="41"/>
      <c r="HT431" s="41"/>
      <c r="HU431" s="41"/>
      <c r="HV431" s="41"/>
      <c r="HW431" s="41"/>
      <c r="HX431" s="41"/>
      <c r="HY431" s="41"/>
      <c r="HZ431" s="41"/>
      <c r="IA431" s="41"/>
      <c r="IB431" s="41"/>
      <c r="IC431" s="41"/>
      <c r="ID431" s="41"/>
      <c r="IE431" s="41"/>
      <c r="IF431" s="41"/>
      <c r="IG431" s="41"/>
      <c r="IH431" s="41"/>
      <c r="II431" s="41"/>
      <c r="IJ431" s="41"/>
      <c r="IK431" s="41"/>
      <c r="IL431" s="41"/>
      <c r="IM431" s="41"/>
      <c r="IN431" s="41"/>
      <c r="IO431" s="41"/>
      <c r="IP431" s="41"/>
      <c r="IQ431" s="41"/>
      <c r="IR431" s="41"/>
      <c r="IS431" s="41"/>
      <c r="IT431" s="41"/>
      <c r="IU431" s="41"/>
    </row>
    <row r="433" spans="68:255" x14ac:dyDescent="0.2">
      <c r="BP433" s="41"/>
      <c r="BQ433" s="41"/>
      <c r="BR433" s="41"/>
      <c r="BS433" s="41"/>
      <c r="BU433" s="41"/>
      <c r="BV433" s="41"/>
      <c r="BW433" s="41"/>
      <c r="BX433" s="41"/>
      <c r="BY433" s="41"/>
      <c r="BZ433" s="41"/>
      <c r="CA433" s="41"/>
      <c r="CB433" s="41"/>
      <c r="CC433" s="41"/>
      <c r="CD433" s="41"/>
      <c r="CE433" s="41"/>
      <c r="CF433" s="41"/>
      <c r="CG433" s="41"/>
      <c r="CH433" s="41"/>
      <c r="CI433" s="41"/>
      <c r="CJ433" s="41"/>
      <c r="CK433" s="41"/>
      <c r="CL433" s="41"/>
      <c r="CM433" s="41"/>
      <c r="CN433" s="41"/>
      <c r="CO433" s="41"/>
      <c r="CP433" s="41"/>
      <c r="CQ433" s="41"/>
      <c r="CR433" s="41"/>
      <c r="CS433" s="41"/>
      <c r="CT433" s="41"/>
      <c r="CU433" s="41"/>
      <c r="CV433" s="41"/>
      <c r="CW433" s="41"/>
      <c r="CX433" s="41"/>
      <c r="CY433" s="41"/>
      <c r="CZ433" s="41"/>
      <c r="DA433" s="41"/>
      <c r="DB433" s="41"/>
      <c r="DC433" s="41"/>
      <c r="DD433" s="41"/>
      <c r="DE433" s="41"/>
      <c r="DF433" s="41"/>
      <c r="DG433" s="41"/>
      <c r="DH433" s="41"/>
      <c r="DI433" s="41"/>
      <c r="DJ433" s="41"/>
      <c r="DK433" s="41"/>
      <c r="DL433" s="41"/>
      <c r="DM433" s="41"/>
      <c r="DN433" s="41"/>
      <c r="DO433" s="41"/>
      <c r="DP433" s="41"/>
      <c r="DQ433" s="41"/>
      <c r="DR433" s="41"/>
      <c r="DS433" s="41"/>
      <c r="DT433" s="41"/>
      <c r="DU433" s="41"/>
      <c r="DV433" s="41"/>
      <c r="DW433" s="41"/>
      <c r="DX433" s="41"/>
      <c r="DY433" s="41"/>
      <c r="DZ433" s="41"/>
      <c r="EA433" s="41"/>
      <c r="EB433" s="41"/>
      <c r="EC433" s="41"/>
      <c r="ED433" s="41"/>
      <c r="EE433" s="41"/>
      <c r="EF433" s="41"/>
      <c r="EG433" s="41"/>
      <c r="EH433" s="41"/>
      <c r="EI433" s="41"/>
      <c r="EJ433" s="41"/>
      <c r="EK433" s="41"/>
      <c r="EL433" s="41"/>
      <c r="EM433" s="41"/>
      <c r="EN433" s="41"/>
      <c r="EO433" s="41"/>
      <c r="EP433" s="41"/>
      <c r="EQ433" s="41"/>
      <c r="ER433" s="41"/>
      <c r="ES433" s="41"/>
      <c r="ET433" s="41"/>
      <c r="EU433" s="41"/>
      <c r="EV433" s="41"/>
      <c r="EW433" s="41"/>
      <c r="EX433" s="41"/>
      <c r="EY433" s="41"/>
      <c r="EZ433" s="41"/>
      <c r="FA433" s="41"/>
      <c r="FB433" s="41"/>
      <c r="FC433" s="41"/>
      <c r="FD433" s="41"/>
      <c r="FE433" s="41"/>
      <c r="FF433" s="41"/>
      <c r="FG433" s="41"/>
      <c r="FH433" s="41"/>
      <c r="FI433" s="41"/>
      <c r="FJ433" s="41"/>
      <c r="FK433" s="41"/>
      <c r="FL433" s="41"/>
      <c r="FM433" s="41"/>
      <c r="FN433" s="41"/>
      <c r="FO433" s="41"/>
      <c r="FP433" s="41"/>
      <c r="FQ433" s="41"/>
      <c r="FR433" s="41"/>
      <c r="FS433" s="41"/>
      <c r="FT433" s="41"/>
      <c r="FU433" s="41"/>
      <c r="FV433" s="41"/>
      <c r="FW433" s="41"/>
      <c r="FX433" s="41"/>
      <c r="FY433" s="41"/>
      <c r="FZ433" s="41"/>
      <c r="GA433" s="41"/>
      <c r="GB433" s="41"/>
      <c r="GC433" s="41"/>
      <c r="GD433" s="41"/>
      <c r="GE433" s="41"/>
      <c r="GF433" s="41"/>
      <c r="GG433" s="41"/>
      <c r="GH433" s="41"/>
      <c r="GI433" s="41"/>
      <c r="GJ433" s="41"/>
      <c r="GK433" s="41"/>
      <c r="GL433" s="41"/>
      <c r="GM433" s="41"/>
      <c r="GN433" s="41"/>
      <c r="GO433" s="41"/>
      <c r="GP433" s="41"/>
      <c r="GQ433" s="41"/>
      <c r="GR433" s="41"/>
      <c r="GS433" s="41"/>
      <c r="GT433" s="41"/>
      <c r="GU433" s="41"/>
      <c r="GV433" s="41"/>
      <c r="GW433" s="41"/>
      <c r="GX433" s="41"/>
      <c r="GY433" s="41"/>
      <c r="GZ433" s="41"/>
      <c r="HA433" s="41"/>
      <c r="HB433" s="41"/>
      <c r="HC433" s="41"/>
      <c r="HD433" s="41"/>
      <c r="HE433" s="41"/>
      <c r="HF433" s="41"/>
      <c r="HG433" s="41"/>
      <c r="HH433" s="41"/>
      <c r="HI433" s="41"/>
      <c r="HJ433" s="41"/>
      <c r="HK433" s="41"/>
      <c r="HL433" s="41"/>
      <c r="HM433" s="41"/>
      <c r="HN433" s="41"/>
      <c r="HO433" s="41"/>
      <c r="HP433" s="41"/>
      <c r="HQ433" s="41"/>
      <c r="HR433" s="41"/>
      <c r="HS433" s="41"/>
      <c r="HT433" s="41"/>
      <c r="HU433" s="41"/>
      <c r="HV433" s="41"/>
      <c r="HW433" s="41"/>
      <c r="HX433" s="41"/>
      <c r="HY433" s="41"/>
      <c r="HZ433" s="41"/>
      <c r="IA433" s="41"/>
      <c r="IB433" s="41"/>
      <c r="IC433" s="41"/>
      <c r="ID433" s="41"/>
      <c r="IE433" s="41"/>
      <c r="IF433" s="41"/>
      <c r="IG433" s="41"/>
      <c r="IH433" s="41"/>
      <c r="II433" s="41"/>
      <c r="IJ433" s="41"/>
      <c r="IK433" s="41"/>
      <c r="IL433" s="41"/>
      <c r="IM433" s="41"/>
      <c r="IN433" s="41"/>
      <c r="IO433" s="41"/>
      <c r="IP433" s="41"/>
      <c r="IQ433" s="41"/>
      <c r="IR433" s="41"/>
      <c r="IS433" s="41"/>
      <c r="IT433" s="41"/>
      <c r="IU433" s="41"/>
    </row>
    <row r="435" spans="68:255" x14ac:dyDescent="0.2">
      <c r="BP435" s="41"/>
      <c r="BQ435" s="41"/>
      <c r="BR435" s="41"/>
      <c r="BS435" s="41"/>
      <c r="BU435" s="41"/>
      <c r="BV435" s="41"/>
      <c r="BW435" s="41"/>
      <c r="BX435" s="41"/>
      <c r="BY435" s="41"/>
      <c r="BZ435" s="41"/>
      <c r="CA435" s="41"/>
      <c r="CB435" s="41"/>
      <c r="CC435" s="41"/>
      <c r="CD435" s="41"/>
      <c r="CE435" s="41"/>
      <c r="CF435" s="41"/>
      <c r="CG435" s="41"/>
      <c r="CH435" s="41"/>
      <c r="CI435" s="41"/>
      <c r="CJ435" s="41"/>
      <c r="CK435" s="41"/>
      <c r="CL435" s="41"/>
      <c r="CM435" s="41"/>
      <c r="CN435" s="41"/>
      <c r="CO435" s="41"/>
      <c r="CP435" s="41"/>
      <c r="CQ435" s="41"/>
      <c r="CR435" s="41"/>
      <c r="CS435" s="41"/>
      <c r="CT435" s="41"/>
      <c r="CU435" s="41"/>
      <c r="CV435" s="41"/>
      <c r="CW435" s="41"/>
      <c r="CX435" s="41"/>
      <c r="CY435" s="41"/>
      <c r="CZ435" s="41"/>
      <c r="DA435" s="41"/>
      <c r="DB435" s="41"/>
      <c r="DC435" s="41"/>
      <c r="DD435" s="41"/>
      <c r="DE435" s="41"/>
      <c r="DF435" s="41"/>
      <c r="DG435" s="41"/>
      <c r="DH435" s="41"/>
      <c r="DI435" s="41"/>
      <c r="DJ435" s="41"/>
      <c r="DK435" s="41"/>
      <c r="DL435" s="41"/>
      <c r="DM435" s="41"/>
      <c r="DN435" s="41"/>
      <c r="DO435" s="41"/>
      <c r="DP435" s="41"/>
      <c r="DQ435" s="41"/>
      <c r="DR435" s="41"/>
      <c r="DS435" s="41"/>
      <c r="DT435" s="41"/>
      <c r="DU435" s="41"/>
      <c r="DV435" s="41"/>
      <c r="DW435" s="41"/>
      <c r="DX435" s="41"/>
      <c r="DY435" s="41"/>
      <c r="DZ435" s="41"/>
      <c r="EA435" s="41"/>
      <c r="EB435" s="41"/>
      <c r="EC435" s="41"/>
      <c r="ED435" s="41"/>
      <c r="EE435" s="41"/>
      <c r="EF435" s="41"/>
      <c r="EG435" s="41"/>
      <c r="EH435" s="41"/>
      <c r="EI435" s="41"/>
      <c r="EJ435" s="41"/>
      <c r="EK435" s="41"/>
      <c r="EL435" s="41"/>
      <c r="EM435" s="41"/>
      <c r="EN435" s="41"/>
      <c r="EO435" s="41"/>
      <c r="EP435" s="41"/>
      <c r="EQ435" s="41"/>
      <c r="ER435" s="41"/>
      <c r="ES435" s="41"/>
      <c r="ET435" s="41"/>
      <c r="EU435" s="41"/>
      <c r="EV435" s="41"/>
      <c r="EW435" s="41"/>
      <c r="EX435" s="41"/>
      <c r="EY435" s="41"/>
      <c r="EZ435" s="41"/>
      <c r="FA435" s="41"/>
      <c r="FB435" s="41"/>
      <c r="FC435" s="41"/>
      <c r="FD435" s="41"/>
      <c r="FE435" s="41"/>
      <c r="FF435" s="41"/>
      <c r="FG435" s="41"/>
      <c r="FH435" s="41"/>
      <c r="FI435" s="41"/>
      <c r="FJ435" s="41"/>
      <c r="FK435" s="41"/>
      <c r="FL435" s="41"/>
      <c r="FM435" s="41"/>
      <c r="FN435" s="41"/>
      <c r="FO435" s="41"/>
      <c r="FP435" s="41"/>
      <c r="FQ435" s="41"/>
      <c r="FR435" s="41"/>
      <c r="FS435" s="41"/>
      <c r="FT435" s="41"/>
      <c r="FU435" s="41"/>
      <c r="FV435" s="41"/>
      <c r="FW435" s="41"/>
      <c r="FX435" s="41"/>
      <c r="FY435" s="41"/>
      <c r="FZ435" s="41"/>
      <c r="GA435" s="41"/>
      <c r="GB435" s="41"/>
      <c r="GC435" s="41"/>
      <c r="GD435" s="41"/>
      <c r="GE435" s="41"/>
      <c r="GF435" s="41"/>
      <c r="GG435" s="41"/>
      <c r="GH435" s="41"/>
      <c r="GI435" s="41"/>
      <c r="GJ435" s="41"/>
      <c r="GK435" s="41"/>
      <c r="GL435" s="41"/>
      <c r="GM435" s="41"/>
      <c r="GN435" s="41"/>
      <c r="GO435" s="41"/>
      <c r="GP435" s="41"/>
      <c r="GQ435" s="41"/>
      <c r="GR435" s="41"/>
      <c r="GS435" s="41"/>
      <c r="GT435" s="41"/>
      <c r="GU435" s="41"/>
      <c r="GV435" s="41"/>
      <c r="GW435" s="41"/>
      <c r="GX435" s="41"/>
      <c r="GY435" s="41"/>
      <c r="GZ435" s="41"/>
      <c r="HA435" s="41"/>
      <c r="HB435" s="41"/>
      <c r="HC435" s="41"/>
      <c r="HD435" s="41"/>
      <c r="HE435" s="41"/>
      <c r="HF435" s="41"/>
      <c r="HG435" s="41"/>
      <c r="HH435" s="41"/>
      <c r="HI435" s="41"/>
      <c r="HJ435" s="41"/>
      <c r="HK435" s="41"/>
      <c r="HL435" s="41"/>
      <c r="HM435" s="41"/>
      <c r="HN435" s="41"/>
      <c r="HO435" s="41"/>
      <c r="HP435" s="41"/>
      <c r="HQ435" s="41"/>
      <c r="HR435" s="41"/>
      <c r="HS435" s="41"/>
      <c r="HT435" s="41"/>
      <c r="HU435" s="41"/>
      <c r="HV435" s="41"/>
      <c r="HW435" s="41"/>
      <c r="HX435" s="41"/>
      <c r="HY435" s="41"/>
      <c r="HZ435" s="41"/>
      <c r="IA435" s="41"/>
      <c r="IB435" s="41"/>
      <c r="IC435" s="41"/>
      <c r="ID435" s="41"/>
      <c r="IE435" s="41"/>
      <c r="IF435" s="41"/>
      <c r="IG435" s="41"/>
      <c r="IH435" s="41"/>
      <c r="II435" s="41"/>
      <c r="IJ435" s="41"/>
      <c r="IK435" s="41"/>
      <c r="IL435" s="41"/>
      <c r="IM435" s="41"/>
      <c r="IN435" s="41"/>
      <c r="IO435" s="41"/>
      <c r="IP435" s="41"/>
      <c r="IQ435" s="41"/>
      <c r="IR435" s="41"/>
      <c r="IS435" s="41"/>
      <c r="IT435" s="41"/>
      <c r="IU435" s="41"/>
    </row>
    <row r="437" spans="68:255" x14ac:dyDescent="0.2">
      <c r="BP437" s="41"/>
      <c r="BQ437" s="41"/>
      <c r="BR437" s="41"/>
      <c r="BS437" s="41"/>
      <c r="BU437" s="41"/>
      <c r="BV437" s="41"/>
      <c r="BW437" s="41"/>
      <c r="BX437" s="41"/>
      <c r="BY437" s="41"/>
      <c r="BZ437" s="41"/>
      <c r="CA437" s="41"/>
      <c r="CB437" s="41"/>
      <c r="CC437" s="41"/>
      <c r="CD437" s="41"/>
      <c r="CE437" s="41"/>
      <c r="CF437" s="41"/>
      <c r="CG437" s="41"/>
      <c r="CH437" s="41"/>
      <c r="CI437" s="41"/>
      <c r="CJ437" s="41"/>
      <c r="CK437" s="41"/>
      <c r="CL437" s="41"/>
      <c r="CM437" s="41"/>
      <c r="CN437" s="41"/>
      <c r="CO437" s="41"/>
      <c r="CP437" s="41"/>
      <c r="CQ437" s="41"/>
      <c r="CR437" s="41"/>
      <c r="CS437" s="41"/>
      <c r="CT437" s="41"/>
      <c r="CU437" s="41"/>
      <c r="CV437" s="41"/>
      <c r="CW437" s="41"/>
      <c r="CX437" s="41"/>
      <c r="CY437" s="41"/>
      <c r="CZ437" s="41"/>
      <c r="DA437" s="41"/>
      <c r="DB437" s="41"/>
      <c r="DC437" s="41"/>
      <c r="DD437" s="41"/>
      <c r="DE437" s="41"/>
      <c r="DF437" s="41"/>
      <c r="DG437" s="41"/>
      <c r="DH437" s="41"/>
      <c r="DI437" s="41"/>
      <c r="DJ437" s="41"/>
      <c r="DK437" s="41"/>
      <c r="DL437" s="41"/>
      <c r="DM437" s="41"/>
      <c r="DN437" s="41"/>
      <c r="DO437" s="41"/>
      <c r="DP437" s="41"/>
      <c r="DQ437" s="41"/>
      <c r="DR437" s="41"/>
      <c r="DS437" s="41"/>
      <c r="DT437" s="41"/>
      <c r="DU437" s="41"/>
      <c r="DV437" s="41"/>
      <c r="DW437" s="41"/>
      <c r="DX437" s="41"/>
      <c r="DY437" s="41"/>
      <c r="DZ437" s="41"/>
      <c r="EA437" s="41"/>
      <c r="EB437" s="41"/>
      <c r="EC437" s="41"/>
      <c r="ED437" s="41"/>
      <c r="EE437" s="41"/>
      <c r="EF437" s="41"/>
      <c r="EG437" s="41"/>
      <c r="EH437" s="41"/>
      <c r="EI437" s="41"/>
      <c r="EJ437" s="41"/>
      <c r="EK437" s="41"/>
      <c r="EL437" s="41"/>
      <c r="EM437" s="41"/>
      <c r="EN437" s="41"/>
      <c r="EO437" s="41"/>
      <c r="EP437" s="41"/>
      <c r="EQ437" s="41"/>
      <c r="ER437" s="41"/>
      <c r="ES437" s="41"/>
      <c r="ET437" s="41"/>
      <c r="EU437" s="41"/>
      <c r="EV437" s="41"/>
      <c r="EW437" s="41"/>
      <c r="EX437" s="41"/>
      <c r="EY437" s="41"/>
      <c r="EZ437" s="41"/>
      <c r="FA437" s="41"/>
      <c r="FB437" s="41"/>
      <c r="FC437" s="41"/>
      <c r="FD437" s="41"/>
      <c r="FE437" s="41"/>
      <c r="FF437" s="41"/>
      <c r="FG437" s="41"/>
      <c r="FH437" s="41"/>
      <c r="FI437" s="41"/>
      <c r="FJ437" s="41"/>
      <c r="FK437" s="41"/>
      <c r="FL437" s="41"/>
      <c r="FM437" s="41"/>
      <c r="FN437" s="41"/>
      <c r="FO437" s="41"/>
      <c r="FP437" s="41"/>
      <c r="FQ437" s="41"/>
      <c r="FR437" s="41"/>
      <c r="FS437" s="41"/>
      <c r="FT437" s="41"/>
      <c r="FU437" s="41"/>
      <c r="FV437" s="41"/>
      <c r="FW437" s="41"/>
      <c r="FX437" s="41"/>
      <c r="FY437" s="41"/>
      <c r="FZ437" s="41"/>
      <c r="GA437" s="41"/>
      <c r="GB437" s="41"/>
      <c r="GC437" s="41"/>
      <c r="GD437" s="41"/>
      <c r="GE437" s="41"/>
      <c r="GF437" s="41"/>
      <c r="GG437" s="41"/>
      <c r="GH437" s="41"/>
      <c r="GI437" s="41"/>
      <c r="GJ437" s="41"/>
      <c r="GK437" s="41"/>
      <c r="GL437" s="41"/>
      <c r="GM437" s="41"/>
      <c r="GN437" s="41"/>
      <c r="GO437" s="41"/>
      <c r="GP437" s="41"/>
      <c r="GQ437" s="41"/>
      <c r="GR437" s="41"/>
      <c r="GS437" s="41"/>
      <c r="GT437" s="41"/>
      <c r="GU437" s="41"/>
      <c r="GV437" s="41"/>
      <c r="GW437" s="41"/>
      <c r="GX437" s="41"/>
      <c r="GY437" s="41"/>
      <c r="GZ437" s="41"/>
      <c r="HA437" s="41"/>
      <c r="HB437" s="41"/>
      <c r="HC437" s="41"/>
      <c r="HD437" s="41"/>
      <c r="HE437" s="41"/>
      <c r="HF437" s="41"/>
      <c r="HG437" s="41"/>
      <c r="HH437" s="41"/>
      <c r="HI437" s="41"/>
      <c r="HJ437" s="41"/>
      <c r="HK437" s="41"/>
      <c r="HL437" s="41"/>
      <c r="HM437" s="41"/>
      <c r="HN437" s="41"/>
      <c r="HO437" s="41"/>
      <c r="HP437" s="41"/>
      <c r="HQ437" s="41"/>
      <c r="HR437" s="41"/>
      <c r="HS437" s="41"/>
      <c r="HT437" s="41"/>
      <c r="HU437" s="41"/>
      <c r="HV437" s="41"/>
      <c r="HW437" s="41"/>
      <c r="HX437" s="41"/>
      <c r="HY437" s="41"/>
      <c r="HZ437" s="41"/>
      <c r="IA437" s="41"/>
      <c r="IB437" s="41"/>
      <c r="IC437" s="41"/>
      <c r="ID437" s="41"/>
      <c r="IE437" s="41"/>
      <c r="IF437" s="41"/>
      <c r="IG437" s="41"/>
      <c r="IH437" s="41"/>
      <c r="II437" s="41"/>
      <c r="IJ437" s="41"/>
      <c r="IK437" s="41"/>
      <c r="IL437" s="41"/>
      <c r="IM437" s="41"/>
      <c r="IN437" s="41"/>
      <c r="IO437" s="41"/>
      <c r="IP437" s="41"/>
      <c r="IQ437" s="41"/>
      <c r="IR437" s="41"/>
      <c r="IS437" s="41"/>
      <c r="IT437" s="41"/>
      <c r="IU437" s="41"/>
    </row>
    <row r="439" spans="68:255" x14ac:dyDescent="0.2">
      <c r="BP439" s="41"/>
      <c r="BQ439" s="41"/>
      <c r="BR439" s="41"/>
      <c r="BS439" s="41"/>
      <c r="BU439" s="41"/>
      <c r="BV439" s="41"/>
      <c r="BW439" s="41"/>
      <c r="BX439" s="41"/>
      <c r="BY439" s="41"/>
      <c r="BZ439" s="41"/>
      <c r="CA439" s="41"/>
      <c r="CB439" s="41"/>
      <c r="CC439" s="41"/>
      <c r="CD439" s="41"/>
      <c r="CE439" s="41"/>
      <c r="CF439" s="41"/>
      <c r="CG439" s="41"/>
      <c r="CH439" s="41"/>
      <c r="CI439" s="41"/>
      <c r="CJ439" s="41"/>
      <c r="CK439" s="41"/>
      <c r="CL439" s="41"/>
      <c r="CM439" s="41"/>
      <c r="CN439" s="41"/>
      <c r="CO439" s="41"/>
      <c r="CP439" s="41"/>
      <c r="CQ439" s="41"/>
      <c r="CR439" s="41"/>
      <c r="CS439" s="41"/>
      <c r="CT439" s="41"/>
      <c r="CU439" s="41"/>
      <c r="CV439" s="41"/>
      <c r="CW439" s="41"/>
      <c r="CX439" s="41"/>
      <c r="CY439" s="41"/>
      <c r="CZ439" s="41"/>
      <c r="DA439" s="41"/>
      <c r="DB439" s="41"/>
      <c r="DC439" s="41"/>
      <c r="DD439" s="41"/>
      <c r="DE439" s="41"/>
      <c r="DF439" s="41"/>
      <c r="DG439" s="41"/>
      <c r="DH439" s="41"/>
      <c r="DI439" s="41"/>
      <c r="DJ439" s="41"/>
      <c r="DK439" s="41"/>
      <c r="DL439" s="41"/>
      <c r="DM439" s="41"/>
      <c r="DN439" s="41"/>
      <c r="DO439" s="41"/>
      <c r="DP439" s="41"/>
      <c r="DQ439" s="41"/>
      <c r="DR439" s="41"/>
      <c r="DS439" s="41"/>
      <c r="DT439" s="41"/>
      <c r="DU439" s="41"/>
      <c r="DV439" s="41"/>
      <c r="DW439" s="41"/>
      <c r="DX439" s="41"/>
      <c r="DY439" s="41"/>
      <c r="DZ439" s="41"/>
      <c r="EA439" s="41"/>
      <c r="EB439" s="41"/>
      <c r="EC439" s="41"/>
      <c r="ED439" s="41"/>
      <c r="EE439" s="41"/>
      <c r="EF439" s="41"/>
      <c r="EG439" s="41"/>
      <c r="EH439" s="41"/>
      <c r="EI439" s="41"/>
      <c r="EJ439" s="41"/>
      <c r="EK439" s="41"/>
      <c r="EL439" s="41"/>
      <c r="EM439" s="41"/>
      <c r="EN439" s="41"/>
      <c r="EO439" s="41"/>
      <c r="EP439" s="41"/>
      <c r="EQ439" s="41"/>
      <c r="ER439" s="41"/>
      <c r="ES439" s="41"/>
      <c r="ET439" s="41"/>
      <c r="EU439" s="41"/>
      <c r="EV439" s="41"/>
      <c r="EW439" s="41"/>
      <c r="EX439" s="41"/>
      <c r="EY439" s="41"/>
      <c r="EZ439" s="41"/>
      <c r="FA439" s="41"/>
      <c r="FB439" s="41"/>
      <c r="FC439" s="41"/>
      <c r="FD439" s="41"/>
      <c r="FE439" s="41"/>
      <c r="FF439" s="41"/>
      <c r="FG439" s="41"/>
      <c r="FH439" s="41"/>
      <c r="FI439" s="41"/>
      <c r="FJ439" s="41"/>
      <c r="FK439" s="41"/>
      <c r="FL439" s="41"/>
      <c r="FM439" s="41"/>
      <c r="FN439" s="41"/>
      <c r="FO439" s="41"/>
      <c r="FP439" s="41"/>
      <c r="FQ439" s="41"/>
      <c r="FR439" s="41"/>
      <c r="FS439" s="41"/>
      <c r="FT439" s="41"/>
      <c r="FU439" s="41"/>
      <c r="FV439" s="41"/>
      <c r="FW439" s="41"/>
      <c r="FX439" s="41"/>
      <c r="FY439" s="41"/>
      <c r="FZ439" s="41"/>
      <c r="GA439" s="41"/>
      <c r="GB439" s="41"/>
      <c r="GC439" s="41"/>
      <c r="GD439" s="41"/>
      <c r="GE439" s="41"/>
      <c r="GF439" s="41"/>
      <c r="GG439" s="41"/>
      <c r="GH439" s="41"/>
      <c r="GI439" s="41"/>
      <c r="GJ439" s="41"/>
      <c r="GK439" s="41"/>
      <c r="GL439" s="41"/>
      <c r="GM439" s="41"/>
      <c r="GN439" s="41"/>
      <c r="GO439" s="41"/>
      <c r="GP439" s="41"/>
      <c r="GQ439" s="41"/>
      <c r="GR439" s="41"/>
      <c r="GS439" s="41"/>
      <c r="GT439" s="41"/>
      <c r="GU439" s="41"/>
      <c r="GV439" s="41"/>
      <c r="GW439" s="41"/>
      <c r="GX439" s="41"/>
      <c r="GY439" s="41"/>
      <c r="GZ439" s="41"/>
      <c r="HA439" s="41"/>
      <c r="HB439" s="41"/>
      <c r="HC439" s="41"/>
      <c r="HD439" s="41"/>
      <c r="HE439" s="41"/>
      <c r="HF439" s="41"/>
      <c r="HG439" s="41"/>
      <c r="HH439" s="41"/>
      <c r="HI439" s="41"/>
      <c r="HJ439" s="41"/>
      <c r="HK439" s="41"/>
      <c r="HL439" s="41"/>
      <c r="HM439" s="41"/>
      <c r="HN439" s="41"/>
      <c r="HO439" s="41"/>
      <c r="HP439" s="41"/>
      <c r="HQ439" s="41"/>
      <c r="HR439" s="41"/>
      <c r="HS439" s="41"/>
      <c r="HT439" s="41"/>
      <c r="HU439" s="41"/>
      <c r="HV439" s="41"/>
      <c r="HW439" s="41"/>
      <c r="HX439" s="41"/>
      <c r="HY439" s="41"/>
      <c r="HZ439" s="41"/>
      <c r="IA439" s="41"/>
      <c r="IB439" s="41"/>
      <c r="IC439" s="41"/>
      <c r="ID439" s="41"/>
      <c r="IE439" s="41"/>
      <c r="IF439" s="41"/>
      <c r="IG439" s="41"/>
      <c r="IH439" s="41"/>
      <c r="II439" s="41"/>
      <c r="IJ439" s="41"/>
      <c r="IK439" s="41"/>
      <c r="IL439" s="41"/>
      <c r="IM439" s="41"/>
      <c r="IN439" s="41"/>
      <c r="IO439" s="41"/>
      <c r="IP439" s="41"/>
      <c r="IQ439" s="41"/>
      <c r="IR439" s="41"/>
      <c r="IS439" s="41"/>
      <c r="IT439" s="41"/>
      <c r="IU439" s="41"/>
    </row>
    <row r="441" spans="68:255" x14ac:dyDescent="0.2">
      <c r="BP441" s="41"/>
      <c r="BQ441" s="41"/>
      <c r="BR441" s="41"/>
      <c r="BS441" s="41"/>
      <c r="BU441" s="41"/>
      <c r="BV441" s="41"/>
      <c r="BW441" s="41"/>
      <c r="BX441" s="41"/>
      <c r="BY441" s="41"/>
      <c r="BZ441" s="41"/>
      <c r="CA441" s="41"/>
      <c r="CB441" s="41"/>
      <c r="CC441" s="41"/>
      <c r="CD441" s="41"/>
      <c r="CE441" s="41"/>
      <c r="CF441" s="41"/>
      <c r="CG441" s="41"/>
      <c r="CH441" s="41"/>
      <c r="CI441" s="41"/>
      <c r="CJ441" s="41"/>
      <c r="CK441" s="41"/>
      <c r="CL441" s="41"/>
      <c r="CM441" s="41"/>
      <c r="CN441" s="41"/>
      <c r="CO441" s="41"/>
      <c r="CP441" s="41"/>
      <c r="CQ441" s="41"/>
      <c r="CR441" s="41"/>
      <c r="CS441" s="41"/>
      <c r="CT441" s="41"/>
      <c r="CU441" s="41"/>
      <c r="CV441" s="41"/>
      <c r="CW441" s="41"/>
      <c r="CX441" s="41"/>
      <c r="CY441" s="41"/>
      <c r="CZ441" s="41"/>
      <c r="DA441" s="41"/>
      <c r="DB441" s="41"/>
      <c r="DC441" s="41"/>
      <c r="DD441" s="41"/>
      <c r="DE441" s="41"/>
      <c r="DF441" s="41"/>
      <c r="DG441" s="41"/>
      <c r="DH441" s="41"/>
      <c r="DI441" s="41"/>
      <c r="DJ441" s="41"/>
      <c r="DK441" s="41"/>
      <c r="DL441" s="41"/>
      <c r="DM441" s="41"/>
      <c r="DN441" s="41"/>
      <c r="DO441" s="41"/>
      <c r="DP441" s="41"/>
      <c r="DQ441" s="41"/>
      <c r="DR441" s="41"/>
      <c r="DS441" s="41"/>
      <c r="DT441" s="41"/>
      <c r="DU441" s="41"/>
      <c r="DV441" s="41"/>
      <c r="DW441" s="41"/>
      <c r="DX441" s="41"/>
      <c r="DY441" s="41"/>
      <c r="DZ441" s="41"/>
      <c r="EA441" s="41"/>
      <c r="EB441" s="41"/>
      <c r="EC441" s="41"/>
      <c r="ED441" s="41"/>
      <c r="EE441" s="41"/>
      <c r="EF441" s="41"/>
      <c r="EG441" s="41"/>
      <c r="EH441" s="41"/>
      <c r="EI441" s="41"/>
      <c r="EJ441" s="41"/>
      <c r="EK441" s="41"/>
      <c r="EL441" s="41"/>
      <c r="EM441" s="41"/>
      <c r="EN441" s="41"/>
      <c r="EO441" s="41"/>
      <c r="EP441" s="41"/>
      <c r="EQ441" s="41"/>
      <c r="ER441" s="41"/>
      <c r="ES441" s="41"/>
      <c r="ET441" s="41"/>
      <c r="EU441" s="41"/>
      <c r="EV441" s="41"/>
      <c r="EW441" s="41"/>
      <c r="EX441" s="41"/>
      <c r="EY441" s="41"/>
      <c r="EZ441" s="41"/>
      <c r="FA441" s="41"/>
      <c r="FB441" s="41"/>
      <c r="FC441" s="41"/>
      <c r="FD441" s="41"/>
      <c r="FE441" s="41"/>
      <c r="FF441" s="41"/>
      <c r="FG441" s="41"/>
      <c r="FH441" s="41"/>
      <c r="FI441" s="41"/>
      <c r="FJ441" s="41"/>
      <c r="FK441" s="41"/>
      <c r="FL441" s="41"/>
      <c r="FM441" s="41"/>
      <c r="FN441" s="41"/>
      <c r="FO441" s="41"/>
      <c r="FP441" s="41"/>
      <c r="FQ441" s="41"/>
      <c r="FR441" s="41"/>
      <c r="FS441" s="41"/>
      <c r="FT441" s="41"/>
      <c r="FU441" s="41"/>
      <c r="FV441" s="41"/>
      <c r="FW441" s="41"/>
      <c r="FX441" s="41"/>
      <c r="FY441" s="41"/>
      <c r="FZ441" s="41"/>
      <c r="GA441" s="41"/>
      <c r="GB441" s="41"/>
      <c r="GC441" s="41"/>
      <c r="GD441" s="41"/>
      <c r="GE441" s="41"/>
      <c r="GF441" s="41"/>
      <c r="GG441" s="41"/>
      <c r="GH441" s="41"/>
      <c r="GI441" s="41"/>
      <c r="GJ441" s="41"/>
      <c r="GK441" s="41"/>
      <c r="GL441" s="41"/>
      <c r="GM441" s="41"/>
      <c r="GN441" s="41"/>
      <c r="GO441" s="41"/>
      <c r="GP441" s="41"/>
      <c r="GQ441" s="41"/>
      <c r="GR441" s="41"/>
      <c r="GS441" s="41"/>
      <c r="GT441" s="41"/>
      <c r="GU441" s="41"/>
      <c r="GV441" s="41"/>
      <c r="GW441" s="41"/>
      <c r="GX441" s="41"/>
      <c r="GY441" s="41"/>
      <c r="GZ441" s="41"/>
      <c r="HA441" s="41"/>
      <c r="HB441" s="41"/>
      <c r="HC441" s="41"/>
      <c r="HD441" s="41"/>
      <c r="HE441" s="41"/>
      <c r="HF441" s="41"/>
      <c r="HG441" s="41"/>
      <c r="HH441" s="41"/>
      <c r="HI441" s="41"/>
      <c r="HJ441" s="41"/>
      <c r="HK441" s="41"/>
      <c r="HL441" s="41"/>
      <c r="HM441" s="41"/>
      <c r="HN441" s="41"/>
      <c r="HO441" s="41"/>
      <c r="HP441" s="41"/>
      <c r="HQ441" s="41"/>
      <c r="HR441" s="41"/>
      <c r="HS441" s="41"/>
      <c r="HT441" s="41"/>
      <c r="HU441" s="41"/>
      <c r="HV441" s="41"/>
      <c r="HW441" s="41"/>
      <c r="HX441" s="41"/>
      <c r="HY441" s="41"/>
      <c r="HZ441" s="41"/>
      <c r="IA441" s="41"/>
      <c r="IB441" s="41"/>
      <c r="IC441" s="41"/>
      <c r="ID441" s="41"/>
      <c r="IE441" s="41"/>
      <c r="IF441" s="41"/>
      <c r="IG441" s="41"/>
      <c r="IH441" s="41"/>
      <c r="II441" s="41"/>
      <c r="IJ441" s="41"/>
      <c r="IK441" s="41"/>
      <c r="IL441" s="41"/>
      <c r="IM441" s="41"/>
      <c r="IN441" s="41"/>
      <c r="IO441" s="41"/>
      <c r="IP441" s="41"/>
      <c r="IQ441" s="41"/>
      <c r="IR441" s="41"/>
      <c r="IS441" s="41"/>
      <c r="IT441" s="41"/>
      <c r="IU441" s="41"/>
    </row>
    <row r="443" spans="68:255" x14ac:dyDescent="0.2">
      <c r="BP443" s="41"/>
      <c r="BQ443" s="41"/>
      <c r="BR443" s="41"/>
      <c r="BS443" s="41"/>
      <c r="BU443" s="41"/>
      <c r="BV443" s="41"/>
      <c r="BW443" s="41"/>
      <c r="BX443" s="41"/>
      <c r="BY443" s="41"/>
      <c r="BZ443" s="41"/>
      <c r="CA443" s="41"/>
      <c r="CB443" s="41"/>
      <c r="CC443" s="41"/>
      <c r="CD443" s="41"/>
      <c r="CE443" s="41"/>
      <c r="CF443" s="41"/>
      <c r="CG443" s="41"/>
      <c r="CH443" s="41"/>
      <c r="CI443" s="41"/>
      <c r="CJ443" s="41"/>
      <c r="CK443" s="41"/>
      <c r="CL443" s="41"/>
      <c r="CM443" s="41"/>
      <c r="CN443" s="41"/>
      <c r="CO443" s="41"/>
      <c r="CP443" s="41"/>
      <c r="CQ443" s="41"/>
      <c r="CR443" s="41"/>
      <c r="CS443" s="41"/>
      <c r="CT443" s="41"/>
      <c r="CU443" s="41"/>
      <c r="CV443" s="41"/>
      <c r="CW443" s="41"/>
      <c r="CX443" s="41"/>
      <c r="CY443" s="41"/>
      <c r="CZ443" s="41"/>
      <c r="DA443" s="41"/>
      <c r="DB443" s="41"/>
      <c r="DC443" s="41"/>
      <c r="DD443" s="41"/>
      <c r="DE443" s="41"/>
      <c r="DF443" s="41"/>
      <c r="DG443" s="41"/>
      <c r="DH443" s="41"/>
      <c r="DI443" s="41"/>
      <c r="DJ443" s="41"/>
      <c r="DK443" s="41"/>
      <c r="DL443" s="41"/>
      <c r="DM443" s="41"/>
      <c r="DN443" s="41"/>
      <c r="DO443" s="41"/>
      <c r="DP443" s="41"/>
      <c r="DQ443" s="41"/>
      <c r="DR443" s="41"/>
      <c r="DS443" s="41"/>
      <c r="DT443" s="41"/>
      <c r="DU443" s="41"/>
      <c r="DV443" s="41"/>
      <c r="DW443" s="41"/>
      <c r="DX443" s="41"/>
      <c r="DY443" s="41"/>
      <c r="DZ443" s="41"/>
      <c r="EA443" s="41"/>
      <c r="EB443" s="41"/>
      <c r="EC443" s="41"/>
      <c r="ED443" s="41"/>
      <c r="EE443" s="41"/>
      <c r="EF443" s="41"/>
      <c r="EG443" s="41"/>
      <c r="EH443" s="41"/>
      <c r="EI443" s="41"/>
      <c r="EJ443" s="41"/>
      <c r="EK443" s="41"/>
      <c r="EL443" s="41"/>
      <c r="EM443" s="41"/>
      <c r="EN443" s="41"/>
      <c r="EO443" s="41"/>
      <c r="EP443" s="41"/>
      <c r="EQ443" s="41"/>
      <c r="ER443" s="41"/>
      <c r="ES443" s="41"/>
      <c r="ET443" s="41"/>
      <c r="EU443" s="41"/>
      <c r="EV443" s="41"/>
      <c r="EW443" s="41"/>
      <c r="EX443" s="41"/>
      <c r="EY443" s="41"/>
      <c r="EZ443" s="41"/>
      <c r="FA443" s="41"/>
      <c r="FB443" s="41"/>
      <c r="FC443" s="41"/>
      <c r="FD443" s="41"/>
      <c r="FE443" s="41"/>
      <c r="FF443" s="41"/>
      <c r="FG443" s="41"/>
      <c r="FH443" s="41"/>
      <c r="FI443" s="41"/>
      <c r="FJ443" s="41"/>
      <c r="FK443" s="41"/>
      <c r="FL443" s="41"/>
      <c r="FM443" s="41"/>
      <c r="FN443" s="41"/>
      <c r="FO443" s="41"/>
      <c r="FP443" s="41"/>
      <c r="FQ443" s="41"/>
      <c r="FR443" s="41"/>
      <c r="FS443" s="41"/>
      <c r="FT443" s="41"/>
      <c r="FU443" s="41"/>
      <c r="FV443" s="41"/>
      <c r="FW443" s="41"/>
      <c r="FX443" s="41"/>
      <c r="FY443" s="41"/>
      <c r="FZ443" s="41"/>
      <c r="GA443" s="41"/>
      <c r="GB443" s="41"/>
      <c r="GC443" s="41"/>
      <c r="GD443" s="41"/>
      <c r="GE443" s="41"/>
      <c r="GF443" s="41"/>
      <c r="GG443" s="41"/>
      <c r="GH443" s="41"/>
      <c r="GI443" s="41"/>
      <c r="GJ443" s="41"/>
      <c r="GK443" s="41"/>
      <c r="GL443" s="41"/>
      <c r="GM443" s="41"/>
      <c r="GN443" s="41"/>
      <c r="GO443" s="41"/>
      <c r="GP443" s="41"/>
      <c r="GQ443" s="41"/>
      <c r="GR443" s="41"/>
      <c r="GS443" s="41"/>
      <c r="GT443" s="41"/>
      <c r="GU443" s="41"/>
      <c r="GV443" s="41"/>
      <c r="GW443" s="41"/>
      <c r="GX443" s="41"/>
      <c r="GY443" s="41"/>
      <c r="GZ443" s="41"/>
      <c r="HA443" s="41"/>
      <c r="HB443" s="41"/>
      <c r="HC443" s="41"/>
      <c r="HD443" s="41"/>
      <c r="HE443" s="41"/>
      <c r="HF443" s="41"/>
      <c r="HG443" s="41"/>
      <c r="HH443" s="41"/>
      <c r="HI443" s="41"/>
      <c r="HJ443" s="41"/>
      <c r="HK443" s="41"/>
      <c r="HL443" s="41"/>
      <c r="HM443" s="41"/>
      <c r="HN443" s="41"/>
      <c r="HO443" s="41"/>
      <c r="HP443" s="41"/>
      <c r="HQ443" s="41"/>
      <c r="HR443" s="41"/>
      <c r="HS443" s="41"/>
      <c r="HT443" s="41"/>
      <c r="HU443" s="41"/>
      <c r="HV443" s="41"/>
      <c r="HW443" s="41"/>
      <c r="HX443" s="41"/>
      <c r="HY443" s="41"/>
      <c r="HZ443" s="41"/>
      <c r="IA443" s="41"/>
      <c r="IB443" s="41"/>
      <c r="IC443" s="41"/>
      <c r="ID443" s="41"/>
      <c r="IE443" s="41"/>
      <c r="IF443" s="41"/>
      <c r="IG443" s="41"/>
      <c r="IH443" s="41"/>
      <c r="II443" s="41"/>
      <c r="IJ443" s="41"/>
      <c r="IK443" s="41"/>
      <c r="IL443" s="41"/>
      <c r="IM443" s="41"/>
      <c r="IN443" s="41"/>
      <c r="IO443" s="41"/>
      <c r="IP443" s="41"/>
      <c r="IQ443" s="41"/>
      <c r="IR443" s="41"/>
      <c r="IS443" s="41"/>
      <c r="IT443" s="41"/>
      <c r="IU443" s="41"/>
    </row>
    <row r="446" spans="68:255" x14ac:dyDescent="0.2">
      <c r="BP446" s="41"/>
      <c r="BQ446" s="41"/>
      <c r="BR446" s="41"/>
      <c r="BS446" s="41"/>
      <c r="BU446" s="41"/>
      <c r="BV446" s="41"/>
      <c r="BW446" s="41"/>
      <c r="BX446" s="41"/>
      <c r="BY446" s="41"/>
      <c r="BZ446" s="41"/>
      <c r="CA446" s="41"/>
      <c r="CB446" s="41"/>
      <c r="CC446" s="41"/>
      <c r="CD446" s="41"/>
      <c r="CE446" s="41"/>
      <c r="CF446" s="41"/>
      <c r="CG446" s="41"/>
      <c r="CH446" s="41"/>
      <c r="CI446" s="41"/>
      <c r="CJ446" s="41"/>
      <c r="CK446" s="41"/>
      <c r="CL446" s="41"/>
      <c r="CM446" s="41"/>
      <c r="CN446" s="41"/>
      <c r="CO446" s="41"/>
      <c r="CP446" s="41"/>
      <c r="CQ446" s="41"/>
      <c r="CR446" s="41"/>
      <c r="CS446" s="41"/>
      <c r="CT446" s="41"/>
      <c r="CU446" s="41"/>
      <c r="CV446" s="41"/>
      <c r="CW446" s="41"/>
      <c r="CX446" s="41"/>
      <c r="CY446" s="41"/>
      <c r="CZ446" s="41"/>
      <c r="DA446" s="41"/>
      <c r="DB446" s="41"/>
      <c r="DC446" s="41"/>
      <c r="DD446" s="41"/>
      <c r="DE446" s="41"/>
      <c r="DF446" s="41"/>
      <c r="DG446" s="41"/>
      <c r="DH446" s="41"/>
      <c r="DI446" s="41"/>
      <c r="DJ446" s="41"/>
      <c r="DK446" s="41"/>
      <c r="DL446" s="41"/>
      <c r="DM446" s="41"/>
      <c r="DN446" s="41"/>
      <c r="DO446" s="41"/>
      <c r="DP446" s="41"/>
      <c r="DQ446" s="41"/>
      <c r="DR446" s="41"/>
      <c r="DS446" s="41"/>
      <c r="DT446" s="41"/>
      <c r="DU446" s="41"/>
      <c r="DV446" s="41"/>
      <c r="DW446" s="41"/>
      <c r="DX446" s="41"/>
      <c r="DY446" s="41"/>
      <c r="DZ446" s="41"/>
      <c r="EA446" s="41"/>
      <c r="EB446" s="41"/>
      <c r="EC446" s="41"/>
      <c r="ED446" s="41"/>
      <c r="EE446" s="41"/>
      <c r="EF446" s="41"/>
      <c r="EG446" s="41"/>
      <c r="EH446" s="41"/>
      <c r="EI446" s="41"/>
      <c r="EJ446" s="41"/>
      <c r="EK446" s="41"/>
      <c r="EL446" s="41"/>
      <c r="EM446" s="41"/>
      <c r="EN446" s="41"/>
      <c r="EO446" s="41"/>
      <c r="EP446" s="41"/>
      <c r="EQ446" s="41"/>
      <c r="ER446" s="41"/>
      <c r="ES446" s="41"/>
      <c r="ET446" s="41"/>
      <c r="EU446" s="41"/>
      <c r="EV446" s="41"/>
      <c r="EW446" s="41"/>
      <c r="EX446" s="41"/>
      <c r="EY446" s="41"/>
      <c r="EZ446" s="41"/>
      <c r="FA446" s="41"/>
      <c r="FB446" s="41"/>
      <c r="FC446" s="41"/>
      <c r="FD446" s="41"/>
      <c r="FE446" s="41"/>
      <c r="FF446" s="41"/>
      <c r="FG446" s="41"/>
      <c r="FH446" s="41"/>
      <c r="FI446" s="41"/>
      <c r="FJ446" s="41"/>
      <c r="FK446" s="41"/>
      <c r="FL446" s="41"/>
      <c r="FM446" s="41"/>
      <c r="FN446" s="41"/>
      <c r="FO446" s="41"/>
      <c r="FP446" s="41"/>
      <c r="FQ446" s="41"/>
      <c r="FR446" s="41"/>
      <c r="FS446" s="41"/>
      <c r="FT446" s="41"/>
      <c r="FU446" s="41"/>
      <c r="FV446" s="41"/>
      <c r="FW446" s="41"/>
      <c r="FX446" s="41"/>
      <c r="FY446" s="41"/>
      <c r="FZ446" s="41"/>
      <c r="GA446" s="41"/>
      <c r="GB446" s="41"/>
      <c r="GC446" s="41"/>
      <c r="GD446" s="41"/>
      <c r="GE446" s="41"/>
      <c r="GF446" s="41"/>
      <c r="GG446" s="41"/>
      <c r="GH446" s="41"/>
      <c r="GI446" s="41"/>
      <c r="GJ446" s="41"/>
      <c r="GK446" s="41"/>
      <c r="GL446" s="41"/>
      <c r="GM446" s="41"/>
      <c r="GN446" s="41"/>
      <c r="GO446" s="41"/>
      <c r="GP446" s="41"/>
      <c r="GQ446" s="41"/>
      <c r="GR446" s="41"/>
      <c r="GS446" s="41"/>
      <c r="GT446" s="41"/>
      <c r="GU446" s="41"/>
      <c r="GV446" s="41"/>
      <c r="GW446" s="41"/>
      <c r="GX446" s="41"/>
      <c r="GY446" s="41"/>
      <c r="GZ446" s="41"/>
      <c r="HA446" s="41"/>
      <c r="HB446" s="41"/>
      <c r="HC446" s="41"/>
      <c r="HD446" s="41"/>
      <c r="HE446" s="41"/>
      <c r="HF446" s="41"/>
      <c r="HG446" s="41"/>
      <c r="HH446" s="41"/>
      <c r="HI446" s="41"/>
      <c r="HJ446" s="41"/>
      <c r="HK446" s="41"/>
      <c r="HL446" s="41"/>
      <c r="HM446" s="41"/>
      <c r="HN446" s="41"/>
      <c r="HO446" s="41"/>
      <c r="HP446" s="41"/>
      <c r="HQ446" s="41"/>
      <c r="HR446" s="41"/>
      <c r="HS446" s="41"/>
      <c r="HT446" s="41"/>
      <c r="HU446" s="41"/>
      <c r="HV446" s="41"/>
      <c r="HW446" s="41"/>
      <c r="HX446" s="41"/>
      <c r="HY446" s="41"/>
      <c r="HZ446" s="41"/>
      <c r="IA446" s="41"/>
      <c r="IB446" s="41"/>
      <c r="IC446" s="41"/>
      <c r="ID446" s="41"/>
      <c r="IE446" s="41"/>
      <c r="IF446" s="41"/>
      <c r="IG446" s="41"/>
      <c r="IH446" s="41"/>
      <c r="II446" s="41"/>
      <c r="IJ446" s="41"/>
      <c r="IK446" s="41"/>
      <c r="IL446" s="41"/>
      <c r="IM446" s="41"/>
      <c r="IN446" s="41"/>
      <c r="IO446" s="41"/>
      <c r="IP446" s="41"/>
      <c r="IQ446" s="41"/>
      <c r="IR446" s="41"/>
      <c r="IS446" s="41"/>
      <c r="IT446" s="41"/>
      <c r="IU446" s="41"/>
    </row>
    <row r="448" spans="68:255" x14ac:dyDescent="0.2">
      <c r="BP448" s="41"/>
      <c r="BQ448" s="41"/>
      <c r="BR448" s="41"/>
      <c r="BS448" s="41"/>
      <c r="BU448" s="41"/>
      <c r="BV448" s="41"/>
      <c r="BW448" s="41"/>
      <c r="BX448" s="41"/>
      <c r="BY448" s="41"/>
      <c r="BZ448" s="41"/>
      <c r="CA448" s="41"/>
      <c r="CB448" s="41"/>
      <c r="CC448" s="41"/>
      <c r="CD448" s="41"/>
      <c r="CE448" s="41"/>
      <c r="CF448" s="41"/>
      <c r="CG448" s="41"/>
      <c r="CH448" s="41"/>
      <c r="CI448" s="41"/>
      <c r="CJ448" s="41"/>
      <c r="CK448" s="41"/>
      <c r="CL448" s="41"/>
      <c r="CM448" s="41"/>
      <c r="CN448" s="41"/>
      <c r="CO448" s="41"/>
      <c r="CP448" s="41"/>
      <c r="CQ448" s="41"/>
      <c r="CR448" s="41"/>
      <c r="CS448" s="41"/>
      <c r="CT448" s="41"/>
      <c r="CU448" s="41"/>
      <c r="CV448" s="41"/>
      <c r="CW448" s="41"/>
      <c r="CX448" s="41"/>
      <c r="CY448" s="41"/>
      <c r="CZ448" s="41"/>
      <c r="DA448" s="41"/>
      <c r="DB448" s="41"/>
      <c r="DC448" s="41"/>
      <c r="DD448" s="41"/>
      <c r="DE448" s="41"/>
      <c r="DF448" s="41"/>
      <c r="DG448" s="41"/>
      <c r="DH448" s="41"/>
      <c r="DI448" s="41"/>
      <c r="DJ448" s="41"/>
      <c r="DK448" s="41"/>
      <c r="DL448" s="41"/>
      <c r="DM448" s="41"/>
      <c r="DN448" s="41"/>
      <c r="DO448" s="41"/>
      <c r="DP448" s="41"/>
      <c r="DQ448" s="41"/>
      <c r="DR448" s="41"/>
      <c r="DS448" s="41"/>
      <c r="DT448" s="41"/>
      <c r="DU448" s="41"/>
      <c r="DV448" s="41"/>
      <c r="DW448" s="41"/>
      <c r="DX448" s="41"/>
      <c r="DY448" s="41"/>
      <c r="DZ448" s="41"/>
      <c r="EA448" s="41"/>
      <c r="EB448" s="41"/>
      <c r="EC448" s="41"/>
      <c r="ED448" s="41"/>
      <c r="EE448" s="41"/>
      <c r="EF448" s="41"/>
      <c r="EG448" s="41"/>
      <c r="EH448" s="41"/>
      <c r="EI448" s="41"/>
      <c r="EJ448" s="41"/>
      <c r="EK448" s="41"/>
      <c r="EL448" s="41"/>
      <c r="EM448" s="41"/>
      <c r="EN448" s="41"/>
      <c r="EO448" s="41"/>
      <c r="EP448" s="41"/>
      <c r="EQ448" s="41"/>
      <c r="ER448" s="41"/>
      <c r="ES448" s="41"/>
      <c r="ET448" s="41"/>
      <c r="EU448" s="41"/>
      <c r="EV448" s="41"/>
      <c r="EW448" s="41"/>
      <c r="EX448" s="41"/>
      <c r="EY448" s="41"/>
      <c r="EZ448" s="41"/>
      <c r="FA448" s="41"/>
      <c r="FB448" s="41"/>
      <c r="FC448" s="41"/>
      <c r="FD448" s="41"/>
      <c r="FE448" s="41"/>
      <c r="FF448" s="41"/>
      <c r="FG448" s="41"/>
      <c r="FH448" s="41"/>
      <c r="FI448" s="41"/>
      <c r="FJ448" s="41"/>
      <c r="FK448" s="41"/>
      <c r="FL448" s="41"/>
      <c r="FM448" s="41"/>
      <c r="FN448" s="41"/>
      <c r="FO448" s="41"/>
      <c r="FP448" s="41"/>
      <c r="FQ448" s="41"/>
      <c r="FR448" s="41"/>
      <c r="FS448" s="41"/>
      <c r="FT448" s="41"/>
      <c r="FU448" s="41"/>
      <c r="FV448" s="41"/>
      <c r="FW448" s="41"/>
      <c r="FX448" s="41"/>
      <c r="FY448" s="41"/>
      <c r="FZ448" s="41"/>
      <c r="GA448" s="41"/>
      <c r="GB448" s="41"/>
      <c r="GC448" s="41"/>
      <c r="GD448" s="41"/>
      <c r="GE448" s="41"/>
      <c r="GF448" s="41"/>
      <c r="GG448" s="41"/>
      <c r="GH448" s="41"/>
      <c r="GI448" s="41"/>
      <c r="GJ448" s="41"/>
      <c r="GK448" s="41"/>
      <c r="GL448" s="41"/>
      <c r="GM448" s="41"/>
      <c r="GN448" s="41"/>
      <c r="GO448" s="41"/>
      <c r="GP448" s="41"/>
      <c r="GQ448" s="41"/>
      <c r="GR448" s="41"/>
      <c r="GS448" s="41"/>
      <c r="GT448" s="41"/>
      <c r="GU448" s="41"/>
      <c r="GV448" s="41"/>
      <c r="GW448" s="41"/>
      <c r="GX448" s="41"/>
      <c r="GY448" s="41"/>
      <c r="GZ448" s="41"/>
      <c r="HA448" s="41"/>
      <c r="HB448" s="41"/>
      <c r="HC448" s="41"/>
      <c r="HD448" s="41"/>
      <c r="HE448" s="41"/>
      <c r="HF448" s="41"/>
      <c r="HG448" s="41"/>
      <c r="HH448" s="41"/>
      <c r="HI448" s="41"/>
      <c r="HJ448" s="41"/>
      <c r="HK448" s="41"/>
      <c r="HL448" s="41"/>
      <c r="HM448" s="41"/>
      <c r="HN448" s="41"/>
      <c r="HO448" s="41"/>
      <c r="HP448" s="41"/>
      <c r="HQ448" s="41"/>
      <c r="HR448" s="41"/>
      <c r="HS448" s="41"/>
      <c r="HT448" s="41"/>
      <c r="HU448" s="41"/>
      <c r="HV448" s="41"/>
      <c r="HW448" s="41"/>
      <c r="HX448" s="41"/>
      <c r="HY448" s="41"/>
      <c r="HZ448" s="41"/>
      <c r="IA448" s="41"/>
      <c r="IB448" s="41"/>
      <c r="IC448" s="41"/>
      <c r="ID448" s="41"/>
      <c r="IE448" s="41"/>
      <c r="IF448" s="41"/>
      <c r="IG448" s="41"/>
      <c r="IH448" s="41"/>
      <c r="II448" s="41"/>
      <c r="IJ448" s="41"/>
      <c r="IK448" s="41"/>
      <c r="IL448" s="41"/>
      <c r="IM448" s="41"/>
      <c r="IN448" s="41"/>
      <c r="IO448" s="41"/>
      <c r="IP448" s="41"/>
      <c r="IQ448" s="41"/>
      <c r="IR448" s="41"/>
      <c r="IS448" s="41"/>
      <c r="IT448" s="41"/>
      <c r="IU448" s="41"/>
    </row>
    <row r="450" spans="68:255" x14ac:dyDescent="0.2">
      <c r="BP450" s="41"/>
      <c r="BQ450" s="41"/>
      <c r="BR450" s="41"/>
      <c r="BS450" s="41"/>
      <c r="BU450" s="41"/>
      <c r="BV450" s="41"/>
      <c r="BW450" s="41"/>
      <c r="BX450" s="41"/>
      <c r="BY450" s="41"/>
      <c r="BZ450" s="41"/>
      <c r="CA450" s="41"/>
      <c r="CB450" s="41"/>
      <c r="CC450" s="41"/>
      <c r="CD450" s="41"/>
      <c r="CE450" s="41"/>
      <c r="CF450" s="41"/>
      <c r="CG450" s="41"/>
      <c r="CH450" s="41"/>
      <c r="CI450" s="41"/>
      <c r="CJ450" s="41"/>
      <c r="CK450" s="41"/>
      <c r="CL450" s="41"/>
      <c r="CM450" s="41"/>
      <c r="CN450" s="41"/>
      <c r="CO450" s="41"/>
      <c r="CP450" s="41"/>
      <c r="CQ450" s="41"/>
      <c r="CR450" s="41"/>
      <c r="CS450" s="41"/>
      <c r="CT450" s="41"/>
      <c r="CU450" s="41"/>
      <c r="CV450" s="41"/>
      <c r="CW450" s="41"/>
      <c r="CX450" s="41"/>
      <c r="CY450" s="41"/>
      <c r="CZ450" s="41"/>
      <c r="DA450" s="41"/>
      <c r="DB450" s="41"/>
      <c r="DC450" s="41"/>
      <c r="DD450" s="41"/>
      <c r="DE450" s="41"/>
      <c r="DF450" s="41"/>
      <c r="DG450" s="41"/>
      <c r="DH450" s="41"/>
      <c r="DI450" s="41"/>
      <c r="DJ450" s="41"/>
      <c r="DK450" s="41"/>
      <c r="DL450" s="41"/>
      <c r="DM450" s="41"/>
      <c r="DN450" s="41"/>
      <c r="DO450" s="41"/>
      <c r="DP450" s="41"/>
      <c r="DQ450" s="41"/>
      <c r="DR450" s="41"/>
      <c r="DS450" s="41"/>
      <c r="DT450" s="41"/>
      <c r="DU450" s="41"/>
      <c r="DV450" s="41"/>
      <c r="DW450" s="41"/>
      <c r="DX450" s="41"/>
      <c r="DY450" s="41"/>
      <c r="DZ450" s="41"/>
      <c r="EA450" s="41"/>
      <c r="EB450" s="41"/>
      <c r="EC450" s="41"/>
      <c r="ED450" s="41"/>
      <c r="EE450" s="41"/>
      <c r="EF450" s="41"/>
      <c r="EG450" s="41"/>
      <c r="EH450" s="41"/>
      <c r="EI450" s="41"/>
      <c r="EJ450" s="41"/>
      <c r="EK450" s="41"/>
      <c r="EL450" s="41"/>
      <c r="EM450" s="41"/>
      <c r="EN450" s="41"/>
      <c r="EO450" s="41"/>
      <c r="EP450" s="41"/>
      <c r="EQ450" s="41"/>
      <c r="ER450" s="41"/>
      <c r="ES450" s="41"/>
      <c r="ET450" s="41"/>
      <c r="EU450" s="41"/>
      <c r="EV450" s="41"/>
      <c r="EW450" s="41"/>
      <c r="EX450" s="41"/>
      <c r="EY450" s="41"/>
      <c r="EZ450" s="41"/>
      <c r="FA450" s="41"/>
      <c r="FB450" s="41"/>
      <c r="FC450" s="41"/>
      <c r="FD450" s="41"/>
      <c r="FE450" s="41"/>
      <c r="FF450" s="41"/>
      <c r="FG450" s="41"/>
      <c r="FH450" s="41"/>
      <c r="FI450" s="41"/>
      <c r="FJ450" s="41"/>
      <c r="FK450" s="41"/>
      <c r="FL450" s="41"/>
      <c r="FM450" s="41"/>
      <c r="FN450" s="41"/>
      <c r="FO450" s="41"/>
      <c r="FP450" s="41"/>
      <c r="FQ450" s="41"/>
      <c r="FR450" s="41"/>
      <c r="FS450" s="41"/>
      <c r="FT450" s="41"/>
      <c r="FU450" s="41"/>
      <c r="FV450" s="41"/>
      <c r="FW450" s="41"/>
      <c r="FX450" s="41"/>
      <c r="FY450" s="41"/>
      <c r="FZ450" s="41"/>
      <c r="GA450" s="41"/>
      <c r="GB450" s="41"/>
      <c r="GC450" s="41"/>
      <c r="GD450" s="41"/>
      <c r="GE450" s="41"/>
      <c r="GF450" s="41"/>
      <c r="GG450" s="41"/>
      <c r="GH450" s="41"/>
      <c r="GI450" s="41"/>
      <c r="GJ450" s="41"/>
      <c r="GK450" s="41"/>
      <c r="GL450" s="41"/>
      <c r="GM450" s="41"/>
      <c r="GN450" s="41"/>
      <c r="GO450" s="41"/>
      <c r="GP450" s="41"/>
      <c r="GQ450" s="41"/>
      <c r="GR450" s="41"/>
      <c r="GS450" s="41"/>
      <c r="GT450" s="41"/>
      <c r="GU450" s="41"/>
      <c r="GV450" s="41"/>
      <c r="GW450" s="41"/>
      <c r="GX450" s="41"/>
      <c r="GY450" s="41"/>
      <c r="GZ450" s="41"/>
      <c r="HA450" s="41"/>
      <c r="HB450" s="41"/>
      <c r="HC450" s="41"/>
      <c r="HD450" s="41"/>
      <c r="HE450" s="41"/>
      <c r="HF450" s="41"/>
      <c r="HG450" s="41"/>
      <c r="HH450" s="41"/>
      <c r="HI450" s="41"/>
      <c r="HJ450" s="41"/>
      <c r="HK450" s="41"/>
      <c r="HL450" s="41"/>
      <c r="HM450" s="41"/>
      <c r="HN450" s="41"/>
      <c r="HO450" s="41"/>
      <c r="HP450" s="41"/>
      <c r="HQ450" s="41"/>
      <c r="HR450" s="41"/>
      <c r="HS450" s="41"/>
      <c r="HT450" s="41"/>
      <c r="HU450" s="41"/>
      <c r="HV450" s="41"/>
      <c r="HW450" s="41"/>
      <c r="HX450" s="41"/>
      <c r="HY450" s="41"/>
      <c r="HZ450" s="41"/>
      <c r="IA450" s="41"/>
      <c r="IB450" s="41"/>
      <c r="IC450" s="41"/>
      <c r="ID450" s="41"/>
      <c r="IE450" s="41"/>
      <c r="IF450" s="41"/>
      <c r="IG450" s="41"/>
      <c r="IH450" s="41"/>
      <c r="II450" s="41"/>
      <c r="IJ450" s="41"/>
      <c r="IK450" s="41"/>
      <c r="IL450" s="41"/>
      <c r="IM450" s="41"/>
      <c r="IN450" s="41"/>
      <c r="IO450" s="41"/>
      <c r="IP450" s="41"/>
      <c r="IQ450" s="41"/>
      <c r="IR450" s="41"/>
      <c r="IS450" s="41"/>
      <c r="IT450" s="41"/>
      <c r="IU450" s="41"/>
    </row>
    <row r="452" spans="68:255" x14ac:dyDescent="0.2">
      <c r="BP452" s="41"/>
      <c r="BQ452" s="41"/>
      <c r="BR452" s="41"/>
      <c r="BS452" s="41"/>
      <c r="BU452" s="41"/>
      <c r="BV452" s="41"/>
      <c r="BW452" s="41"/>
      <c r="BX452" s="41"/>
      <c r="BY452" s="41"/>
      <c r="BZ452" s="41"/>
      <c r="CA452" s="41"/>
      <c r="CB452" s="41"/>
      <c r="CC452" s="41"/>
      <c r="CD452" s="41"/>
      <c r="CE452" s="41"/>
      <c r="CF452" s="41"/>
      <c r="CG452" s="41"/>
      <c r="CH452" s="41"/>
      <c r="CI452" s="41"/>
      <c r="CJ452" s="41"/>
      <c r="CK452" s="41"/>
      <c r="CL452" s="41"/>
      <c r="CM452" s="41"/>
      <c r="CN452" s="41"/>
      <c r="CO452" s="41"/>
      <c r="CP452" s="41"/>
      <c r="CQ452" s="41"/>
      <c r="CR452" s="41"/>
      <c r="CS452" s="41"/>
      <c r="CT452" s="41"/>
      <c r="CU452" s="41"/>
      <c r="CV452" s="41"/>
      <c r="CW452" s="41"/>
      <c r="CX452" s="41"/>
      <c r="CY452" s="41"/>
      <c r="CZ452" s="41"/>
      <c r="DA452" s="41"/>
      <c r="DB452" s="41"/>
      <c r="DC452" s="41"/>
      <c r="DD452" s="41"/>
      <c r="DE452" s="41"/>
      <c r="DF452" s="41"/>
      <c r="DG452" s="41"/>
      <c r="DH452" s="41"/>
      <c r="DI452" s="41"/>
      <c r="DJ452" s="41"/>
      <c r="DK452" s="41"/>
      <c r="DL452" s="41"/>
      <c r="DM452" s="41"/>
      <c r="DN452" s="41"/>
      <c r="DO452" s="41"/>
      <c r="DP452" s="41"/>
      <c r="DQ452" s="41"/>
      <c r="DR452" s="41"/>
      <c r="DS452" s="41"/>
      <c r="DT452" s="41"/>
      <c r="DU452" s="41"/>
      <c r="DV452" s="41"/>
      <c r="DW452" s="41"/>
      <c r="DX452" s="41"/>
      <c r="DY452" s="41"/>
      <c r="DZ452" s="41"/>
      <c r="EA452" s="41"/>
      <c r="EB452" s="41"/>
      <c r="EC452" s="41"/>
      <c r="ED452" s="41"/>
      <c r="EE452" s="41"/>
      <c r="EF452" s="41"/>
      <c r="EG452" s="41"/>
      <c r="EH452" s="41"/>
      <c r="EI452" s="41"/>
      <c r="EJ452" s="41"/>
      <c r="EK452" s="41"/>
      <c r="EL452" s="41"/>
      <c r="EM452" s="41"/>
      <c r="EN452" s="41"/>
      <c r="EO452" s="41"/>
      <c r="EP452" s="41"/>
      <c r="EQ452" s="41"/>
      <c r="ER452" s="41"/>
      <c r="ES452" s="41"/>
      <c r="ET452" s="41"/>
      <c r="EU452" s="41"/>
      <c r="EV452" s="41"/>
      <c r="EW452" s="41"/>
      <c r="EX452" s="41"/>
      <c r="EY452" s="41"/>
      <c r="EZ452" s="41"/>
      <c r="FA452" s="41"/>
      <c r="FB452" s="41"/>
      <c r="FC452" s="41"/>
      <c r="FD452" s="41"/>
      <c r="FE452" s="41"/>
      <c r="FF452" s="41"/>
      <c r="FG452" s="41"/>
      <c r="FH452" s="41"/>
      <c r="FI452" s="41"/>
      <c r="FJ452" s="41"/>
      <c r="FK452" s="41"/>
      <c r="FL452" s="41"/>
      <c r="FM452" s="41"/>
      <c r="FN452" s="41"/>
      <c r="FO452" s="41"/>
      <c r="FP452" s="41"/>
      <c r="FQ452" s="41"/>
      <c r="FR452" s="41"/>
      <c r="FS452" s="41"/>
      <c r="FT452" s="41"/>
      <c r="FU452" s="41"/>
      <c r="FV452" s="41"/>
      <c r="FW452" s="41"/>
      <c r="FX452" s="41"/>
      <c r="FY452" s="41"/>
      <c r="FZ452" s="41"/>
      <c r="GA452" s="41"/>
      <c r="GB452" s="41"/>
      <c r="GC452" s="41"/>
      <c r="GD452" s="41"/>
      <c r="GE452" s="41"/>
      <c r="GF452" s="41"/>
      <c r="GG452" s="41"/>
      <c r="GH452" s="41"/>
      <c r="GI452" s="41"/>
      <c r="GJ452" s="41"/>
      <c r="GK452" s="41"/>
      <c r="GL452" s="41"/>
      <c r="GM452" s="41"/>
      <c r="GN452" s="41"/>
      <c r="GO452" s="41"/>
      <c r="GP452" s="41"/>
      <c r="GQ452" s="41"/>
      <c r="GR452" s="41"/>
      <c r="GS452" s="41"/>
      <c r="GT452" s="41"/>
      <c r="GU452" s="41"/>
      <c r="GV452" s="41"/>
      <c r="GW452" s="41"/>
      <c r="GX452" s="41"/>
      <c r="GY452" s="41"/>
      <c r="GZ452" s="41"/>
      <c r="HA452" s="41"/>
      <c r="HB452" s="41"/>
      <c r="HC452" s="41"/>
      <c r="HD452" s="41"/>
      <c r="HE452" s="41"/>
      <c r="HF452" s="41"/>
      <c r="HG452" s="41"/>
      <c r="HH452" s="41"/>
      <c r="HI452" s="41"/>
      <c r="HJ452" s="41"/>
      <c r="HK452" s="41"/>
      <c r="HL452" s="41"/>
      <c r="HM452" s="41"/>
      <c r="HN452" s="41"/>
      <c r="HO452" s="41"/>
      <c r="HP452" s="41"/>
      <c r="HQ452" s="41"/>
      <c r="HR452" s="41"/>
      <c r="HS452" s="41"/>
      <c r="HT452" s="41"/>
      <c r="HU452" s="41"/>
      <c r="HV452" s="41"/>
      <c r="HW452" s="41"/>
      <c r="HX452" s="41"/>
      <c r="HY452" s="41"/>
      <c r="HZ452" s="41"/>
      <c r="IA452" s="41"/>
      <c r="IB452" s="41"/>
      <c r="IC452" s="41"/>
      <c r="ID452" s="41"/>
      <c r="IE452" s="41"/>
      <c r="IF452" s="41"/>
      <c r="IG452" s="41"/>
      <c r="IH452" s="41"/>
      <c r="II452" s="41"/>
      <c r="IJ452" s="41"/>
      <c r="IK452" s="41"/>
      <c r="IL452" s="41"/>
      <c r="IM452" s="41"/>
      <c r="IN452" s="41"/>
      <c r="IO452" s="41"/>
      <c r="IP452" s="41"/>
      <c r="IQ452" s="41"/>
      <c r="IR452" s="41"/>
      <c r="IS452" s="41"/>
      <c r="IT452" s="41"/>
      <c r="IU452" s="41"/>
    </row>
    <row r="454" spans="68:255" x14ac:dyDescent="0.2">
      <c r="BP454" s="41"/>
      <c r="BQ454" s="41"/>
      <c r="BR454" s="41"/>
      <c r="BS454" s="41"/>
      <c r="BU454" s="41"/>
      <c r="BV454" s="41"/>
      <c r="BW454" s="41"/>
      <c r="BX454" s="41"/>
      <c r="BY454" s="41"/>
      <c r="BZ454" s="41"/>
      <c r="CA454" s="41"/>
      <c r="CB454" s="41"/>
      <c r="CC454" s="41"/>
      <c r="CD454" s="41"/>
      <c r="CE454" s="41"/>
      <c r="CF454" s="41"/>
      <c r="CG454" s="41"/>
      <c r="CH454" s="41"/>
      <c r="CI454" s="41"/>
      <c r="CJ454" s="41"/>
      <c r="CK454" s="41"/>
      <c r="CL454" s="41"/>
      <c r="CM454" s="41"/>
      <c r="CN454" s="41"/>
      <c r="CO454" s="41"/>
      <c r="CP454" s="41"/>
      <c r="CQ454" s="41"/>
      <c r="CR454" s="41"/>
      <c r="CS454" s="41"/>
      <c r="CT454" s="41"/>
      <c r="CU454" s="41"/>
      <c r="CV454" s="41"/>
      <c r="CW454" s="41"/>
      <c r="CX454" s="41"/>
      <c r="CY454" s="41"/>
      <c r="CZ454" s="41"/>
      <c r="DA454" s="41"/>
      <c r="DB454" s="41"/>
      <c r="DC454" s="41"/>
      <c r="DD454" s="41"/>
      <c r="DE454" s="41"/>
      <c r="DF454" s="41"/>
      <c r="DG454" s="41"/>
      <c r="DH454" s="41"/>
      <c r="DI454" s="41"/>
      <c r="DJ454" s="41"/>
      <c r="DK454" s="41"/>
      <c r="DL454" s="41"/>
      <c r="DM454" s="41"/>
      <c r="DN454" s="41"/>
      <c r="DO454" s="41"/>
      <c r="DP454" s="41"/>
      <c r="DQ454" s="41"/>
      <c r="DR454" s="41"/>
      <c r="DS454" s="41"/>
      <c r="DT454" s="41"/>
      <c r="DU454" s="41"/>
      <c r="DV454" s="41"/>
      <c r="DW454" s="41"/>
      <c r="DX454" s="41"/>
      <c r="DY454" s="41"/>
      <c r="DZ454" s="41"/>
      <c r="EA454" s="41"/>
      <c r="EB454" s="41"/>
      <c r="EC454" s="41"/>
      <c r="ED454" s="41"/>
      <c r="EE454" s="41"/>
      <c r="EF454" s="41"/>
      <c r="EG454" s="41"/>
      <c r="EH454" s="41"/>
      <c r="EI454" s="41"/>
      <c r="EJ454" s="41"/>
      <c r="EK454" s="41"/>
      <c r="EL454" s="41"/>
      <c r="EM454" s="41"/>
      <c r="EN454" s="41"/>
      <c r="EO454" s="41"/>
      <c r="EP454" s="41"/>
      <c r="EQ454" s="41"/>
      <c r="ER454" s="41"/>
      <c r="ES454" s="41"/>
      <c r="ET454" s="41"/>
      <c r="EU454" s="41"/>
      <c r="EV454" s="41"/>
      <c r="EW454" s="41"/>
      <c r="EX454" s="41"/>
      <c r="EY454" s="41"/>
      <c r="EZ454" s="41"/>
      <c r="FA454" s="41"/>
      <c r="FB454" s="41"/>
      <c r="FC454" s="41"/>
      <c r="FD454" s="41"/>
      <c r="FE454" s="41"/>
      <c r="FF454" s="41"/>
      <c r="FG454" s="41"/>
      <c r="FH454" s="41"/>
      <c r="FI454" s="41"/>
      <c r="FJ454" s="41"/>
      <c r="FK454" s="41"/>
      <c r="FL454" s="41"/>
      <c r="FM454" s="41"/>
      <c r="FN454" s="41"/>
      <c r="FO454" s="41"/>
      <c r="FP454" s="41"/>
      <c r="FQ454" s="41"/>
      <c r="FR454" s="41"/>
      <c r="FS454" s="41"/>
      <c r="FT454" s="41"/>
      <c r="FU454" s="41"/>
      <c r="FV454" s="41"/>
      <c r="FW454" s="41"/>
      <c r="FX454" s="41"/>
      <c r="FY454" s="41"/>
      <c r="FZ454" s="41"/>
      <c r="GA454" s="41"/>
      <c r="GB454" s="41"/>
      <c r="GC454" s="41"/>
      <c r="GD454" s="41"/>
      <c r="GE454" s="41"/>
      <c r="GF454" s="41"/>
      <c r="GG454" s="41"/>
      <c r="GH454" s="41"/>
      <c r="GI454" s="41"/>
      <c r="GJ454" s="41"/>
      <c r="GK454" s="41"/>
      <c r="GL454" s="41"/>
      <c r="GM454" s="41"/>
      <c r="GN454" s="41"/>
      <c r="GO454" s="41"/>
      <c r="GP454" s="41"/>
      <c r="GQ454" s="41"/>
      <c r="GR454" s="41"/>
      <c r="GS454" s="41"/>
      <c r="GT454" s="41"/>
      <c r="GU454" s="41"/>
      <c r="GV454" s="41"/>
      <c r="GW454" s="41"/>
      <c r="GX454" s="41"/>
      <c r="GY454" s="41"/>
      <c r="GZ454" s="41"/>
      <c r="HA454" s="41"/>
      <c r="HB454" s="41"/>
      <c r="HC454" s="41"/>
      <c r="HD454" s="41"/>
      <c r="HE454" s="41"/>
      <c r="HF454" s="41"/>
      <c r="HG454" s="41"/>
      <c r="HH454" s="41"/>
      <c r="HI454" s="41"/>
      <c r="HJ454" s="41"/>
      <c r="HK454" s="41"/>
      <c r="HL454" s="41"/>
      <c r="HM454" s="41"/>
      <c r="HN454" s="41"/>
      <c r="HO454" s="41"/>
      <c r="HP454" s="41"/>
      <c r="HQ454" s="41"/>
      <c r="HR454" s="41"/>
      <c r="HS454" s="41"/>
      <c r="HT454" s="41"/>
      <c r="HU454" s="41"/>
      <c r="HV454" s="41"/>
      <c r="HW454" s="41"/>
      <c r="HX454" s="41"/>
      <c r="HY454" s="41"/>
      <c r="HZ454" s="41"/>
      <c r="IA454" s="41"/>
      <c r="IB454" s="41"/>
      <c r="IC454" s="41"/>
      <c r="ID454" s="41"/>
      <c r="IE454" s="41"/>
      <c r="IF454" s="41"/>
      <c r="IG454" s="41"/>
      <c r="IH454" s="41"/>
      <c r="II454" s="41"/>
      <c r="IJ454" s="41"/>
      <c r="IK454" s="41"/>
      <c r="IL454" s="41"/>
      <c r="IM454" s="41"/>
      <c r="IN454" s="41"/>
      <c r="IO454" s="41"/>
      <c r="IP454" s="41"/>
      <c r="IQ454" s="41"/>
      <c r="IR454" s="41"/>
      <c r="IS454" s="41"/>
      <c r="IT454" s="41"/>
      <c r="IU454" s="41"/>
    </row>
    <row r="456" spans="68:255" x14ac:dyDescent="0.2">
      <c r="BP456" s="41"/>
      <c r="BQ456" s="41"/>
      <c r="BR456" s="41"/>
      <c r="BS456" s="41"/>
      <c r="BU456" s="41"/>
      <c r="BV456" s="41"/>
      <c r="BW456" s="41"/>
      <c r="BX456" s="41"/>
      <c r="BY456" s="41"/>
      <c r="BZ456" s="41"/>
      <c r="CA456" s="41"/>
      <c r="CB456" s="41"/>
      <c r="CC456" s="41"/>
      <c r="CD456" s="41"/>
      <c r="CE456" s="41"/>
      <c r="CF456" s="41"/>
      <c r="CG456" s="41"/>
      <c r="CH456" s="41"/>
      <c r="CI456" s="41"/>
      <c r="CJ456" s="41"/>
      <c r="CK456" s="41"/>
      <c r="CL456" s="41"/>
      <c r="CM456" s="41"/>
      <c r="CN456" s="41"/>
      <c r="CO456" s="41"/>
      <c r="CP456" s="41"/>
      <c r="CQ456" s="41"/>
      <c r="CR456" s="41"/>
      <c r="CS456" s="41"/>
      <c r="CT456" s="41"/>
      <c r="CU456" s="41"/>
      <c r="CV456" s="41"/>
      <c r="CW456" s="41"/>
      <c r="CX456" s="41"/>
      <c r="CY456" s="41"/>
      <c r="CZ456" s="41"/>
      <c r="DA456" s="41"/>
      <c r="DB456" s="41"/>
      <c r="DC456" s="41"/>
      <c r="DD456" s="41"/>
      <c r="DE456" s="41"/>
      <c r="DF456" s="41"/>
      <c r="DG456" s="41"/>
      <c r="DH456" s="41"/>
      <c r="DI456" s="41"/>
      <c r="DJ456" s="41"/>
      <c r="DK456" s="41"/>
      <c r="DL456" s="41"/>
      <c r="DM456" s="41"/>
      <c r="DN456" s="41"/>
      <c r="DO456" s="41"/>
      <c r="DP456" s="41"/>
      <c r="DQ456" s="41"/>
      <c r="DR456" s="41"/>
      <c r="DS456" s="41"/>
      <c r="DT456" s="41"/>
      <c r="DU456" s="41"/>
      <c r="DV456" s="41"/>
      <c r="DW456" s="41"/>
      <c r="DX456" s="41"/>
      <c r="DY456" s="41"/>
      <c r="DZ456" s="41"/>
      <c r="EA456" s="41"/>
      <c r="EB456" s="41"/>
      <c r="EC456" s="41"/>
      <c r="ED456" s="41"/>
      <c r="EE456" s="41"/>
      <c r="EF456" s="41"/>
      <c r="EG456" s="41"/>
      <c r="EH456" s="41"/>
      <c r="EI456" s="41"/>
      <c r="EJ456" s="41"/>
      <c r="EK456" s="41"/>
      <c r="EL456" s="41"/>
      <c r="EM456" s="41"/>
      <c r="EN456" s="41"/>
      <c r="EO456" s="41"/>
      <c r="EP456" s="41"/>
      <c r="EQ456" s="41"/>
      <c r="ER456" s="41"/>
      <c r="ES456" s="41"/>
      <c r="ET456" s="41"/>
      <c r="EU456" s="41"/>
      <c r="EV456" s="41"/>
      <c r="EW456" s="41"/>
      <c r="EX456" s="41"/>
      <c r="EY456" s="41"/>
      <c r="EZ456" s="41"/>
      <c r="FA456" s="41"/>
      <c r="FB456" s="41"/>
      <c r="FC456" s="41"/>
      <c r="FD456" s="41"/>
      <c r="FE456" s="41"/>
      <c r="FF456" s="41"/>
      <c r="FG456" s="41"/>
      <c r="FH456" s="41"/>
      <c r="FI456" s="41"/>
      <c r="FJ456" s="41"/>
      <c r="FK456" s="41"/>
      <c r="FL456" s="41"/>
      <c r="FM456" s="41"/>
      <c r="FN456" s="41"/>
      <c r="FO456" s="41"/>
      <c r="FP456" s="41"/>
      <c r="FQ456" s="41"/>
      <c r="FR456" s="41"/>
      <c r="FS456" s="41"/>
      <c r="FT456" s="41"/>
      <c r="FU456" s="41"/>
      <c r="FV456" s="41"/>
      <c r="FW456" s="41"/>
      <c r="FX456" s="41"/>
      <c r="FY456" s="41"/>
      <c r="FZ456" s="41"/>
      <c r="GA456" s="41"/>
      <c r="GB456" s="41"/>
      <c r="GC456" s="41"/>
      <c r="GD456" s="41"/>
      <c r="GE456" s="41"/>
      <c r="GF456" s="41"/>
      <c r="GG456" s="41"/>
      <c r="GH456" s="41"/>
      <c r="GI456" s="41"/>
      <c r="GJ456" s="41"/>
      <c r="GK456" s="41"/>
      <c r="GL456" s="41"/>
      <c r="GM456" s="41"/>
      <c r="GN456" s="41"/>
      <c r="GO456" s="41"/>
      <c r="GP456" s="41"/>
      <c r="GQ456" s="41"/>
      <c r="GR456" s="41"/>
      <c r="GS456" s="41"/>
      <c r="GT456" s="41"/>
      <c r="GU456" s="41"/>
      <c r="GV456" s="41"/>
      <c r="GW456" s="41"/>
      <c r="GX456" s="41"/>
      <c r="GY456" s="41"/>
      <c r="GZ456" s="41"/>
      <c r="HA456" s="41"/>
      <c r="HB456" s="41"/>
      <c r="HC456" s="41"/>
      <c r="HD456" s="41"/>
      <c r="HE456" s="41"/>
      <c r="HF456" s="41"/>
      <c r="HG456" s="41"/>
      <c r="HH456" s="41"/>
      <c r="HI456" s="41"/>
      <c r="HJ456" s="41"/>
      <c r="HK456" s="41"/>
      <c r="HL456" s="41"/>
      <c r="HM456" s="41"/>
      <c r="HN456" s="41"/>
      <c r="HO456" s="41"/>
      <c r="HP456" s="41"/>
      <c r="HQ456" s="41"/>
      <c r="HR456" s="41"/>
      <c r="HS456" s="41"/>
      <c r="HT456" s="41"/>
      <c r="HU456" s="41"/>
      <c r="HV456" s="41"/>
      <c r="HW456" s="41"/>
      <c r="HX456" s="41"/>
      <c r="HY456" s="41"/>
      <c r="HZ456" s="41"/>
      <c r="IA456" s="41"/>
      <c r="IB456" s="41"/>
      <c r="IC456" s="41"/>
      <c r="ID456" s="41"/>
      <c r="IE456" s="41"/>
      <c r="IF456" s="41"/>
      <c r="IG456" s="41"/>
      <c r="IH456" s="41"/>
      <c r="II456" s="41"/>
      <c r="IJ456" s="41"/>
      <c r="IK456" s="41"/>
      <c r="IL456" s="41"/>
      <c r="IM456" s="41"/>
      <c r="IN456" s="41"/>
      <c r="IO456" s="41"/>
      <c r="IP456" s="41"/>
      <c r="IQ456" s="41"/>
      <c r="IR456" s="41"/>
      <c r="IS456" s="41"/>
      <c r="IT456" s="41"/>
      <c r="IU456" s="41"/>
    </row>
    <row r="458" spans="68:255" x14ac:dyDescent="0.2">
      <c r="BP458" s="41"/>
      <c r="BQ458" s="41"/>
      <c r="BR458" s="41"/>
      <c r="BS458" s="41"/>
      <c r="BU458" s="41"/>
      <c r="BV458" s="41"/>
      <c r="BW458" s="41"/>
      <c r="BX458" s="41"/>
      <c r="BY458" s="41"/>
      <c r="BZ458" s="41"/>
      <c r="CA458" s="41"/>
      <c r="CB458" s="41"/>
      <c r="CC458" s="41"/>
      <c r="CD458" s="41"/>
      <c r="CE458" s="41"/>
      <c r="CF458" s="41"/>
      <c r="CG458" s="41"/>
      <c r="CH458" s="41"/>
      <c r="CI458" s="41"/>
      <c r="CJ458" s="41"/>
      <c r="CK458" s="41"/>
      <c r="CL458" s="41"/>
      <c r="CM458" s="41"/>
      <c r="CN458" s="41"/>
      <c r="CO458" s="41"/>
      <c r="CP458" s="41"/>
      <c r="CQ458" s="41"/>
      <c r="CR458" s="41"/>
      <c r="CS458" s="41"/>
      <c r="CT458" s="41"/>
      <c r="CU458" s="41"/>
      <c r="CV458" s="41"/>
      <c r="CW458" s="41"/>
      <c r="CX458" s="41"/>
      <c r="CY458" s="41"/>
      <c r="CZ458" s="41"/>
      <c r="DA458" s="41"/>
      <c r="DB458" s="41"/>
      <c r="DC458" s="41"/>
      <c r="DD458" s="41"/>
      <c r="DE458" s="41"/>
      <c r="DF458" s="41"/>
      <c r="DG458" s="41"/>
      <c r="DH458" s="41"/>
      <c r="DI458" s="41"/>
      <c r="DJ458" s="41"/>
      <c r="DK458" s="41"/>
      <c r="DL458" s="41"/>
      <c r="DM458" s="41"/>
      <c r="DN458" s="41"/>
      <c r="DO458" s="41"/>
      <c r="DP458" s="41"/>
      <c r="DQ458" s="41"/>
      <c r="DR458" s="41"/>
      <c r="DS458" s="41"/>
      <c r="DT458" s="41"/>
      <c r="DU458" s="41"/>
      <c r="DV458" s="41"/>
      <c r="DW458" s="41"/>
      <c r="DX458" s="41"/>
      <c r="DY458" s="41"/>
      <c r="DZ458" s="41"/>
      <c r="EA458" s="41"/>
      <c r="EB458" s="41"/>
      <c r="EC458" s="41"/>
      <c r="ED458" s="41"/>
      <c r="EE458" s="41"/>
      <c r="EF458" s="41"/>
      <c r="EG458" s="41"/>
      <c r="EH458" s="41"/>
      <c r="EI458" s="41"/>
      <c r="EJ458" s="41"/>
      <c r="EK458" s="41"/>
      <c r="EL458" s="41"/>
      <c r="EM458" s="41"/>
      <c r="EN458" s="41"/>
      <c r="EO458" s="41"/>
      <c r="EP458" s="41"/>
      <c r="EQ458" s="41"/>
      <c r="ER458" s="41"/>
      <c r="ES458" s="41"/>
      <c r="ET458" s="41"/>
      <c r="EU458" s="41"/>
      <c r="EV458" s="41"/>
      <c r="EW458" s="41"/>
      <c r="EX458" s="41"/>
      <c r="EY458" s="41"/>
      <c r="EZ458" s="41"/>
      <c r="FA458" s="41"/>
      <c r="FB458" s="41"/>
      <c r="FC458" s="41"/>
      <c r="FD458" s="41"/>
      <c r="FE458" s="41"/>
      <c r="FF458" s="41"/>
      <c r="FG458" s="41"/>
      <c r="FH458" s="41"/>
      <c r="FI458" s="41"/>
      <c r="FJ458" s="41"/>
      <c r="FK458" s="41"/>
      <c r="FL458" s="41"/>
      <c r="FM458" s="41"/>
      <c r="FN458" s="41"/>
      <c r="FO458" s="41"/>
      <c r="FP458" s="41"/>
      <c r="FQ458" s="41"/>
      <c r="FR458" s="41"/>
      <c r="FS458" s="41"/>
      <c r="FT458" s="41"/>
      <c r="FU458" s="41"/>
      <c r="FV458" s="41"/>
      <c r="FW458" s="41"/>
      <c r="FX458" s="41"/>
      <c r="FY458" s="41"/>
      <c r="FZ458" s="41"/>
      <c r="GA458" s="41"/>
      <c r="GB458" s="41"/>
      <c r="GC458" s="41"/>
      <c r="GD458" s="41"/>
      <c r="GE458" s="41"/>
      <c r="GF458" s="41"/>
      <c r="GG458" s="41"/>
      <c r="GH458" s="41"/>
      <c r="GI458" s="41"/>
      <c r="GJ458" s="41"/>
      <c r="GK458" s="41"/>
      <c r="GL458" s="41"/>
      <c r="GM458" s="41"/>
      <c r="GN458" s="41"/>
      <c r="GO458" s="41"/>
      <c r="GP458" s="41"/>
      <c r="GQ458" s="41"/>
      <c r="GR458" s="41"/>
      <c r="GS458" s="41"/>
      <c r="GT458" s="41"/>
      <c r="GU458" s="41"/>
      <c r="GV458" s="41"/>
      <c r="GW458" s="41"/>
      <c r="GX458" s="41"/>
      <c r="GY458" s="41"/>
      <c r="GZ458" s="41"/>
      <c r="HA458" s="41"/>
      <c r="HB458" s="41"/>
      <c r="HC458" s="41"/>
      <c r="HD458" s="41"/>
      <c r="HE458" s="41"/>
      <c r="HF458" s="41"/>
      <c r="HG458" s="41"/>
      <c r="HH458" s="41"/>
      <c r="HI458" s="41"/>
      <c r="HJ458" s="41"/>
      <c r="HK458" s="41"/>
      <c r="HL458" s="41"/>
      <c r="HM458" s="41"/>
      <c r="HN458" s="41"/>
      <c r="HO458" s="41"/>
      <c r="HP458" s="41"/>
      <c r="HQ458" s="41"/>
      <c r="HR458" s="41"/>
      <c r="HS458" s="41"/>
      <c r="HT458" s="41"/>
      <c r="HU458" s="41"/>
      <c r="HV458" s="41"/>
      <c r="HW458" s="41"/>
      <c r="HX458" s="41"/>
      <c r="HY458" s="41"/>
      <c r="HZ458" s="41"/>
      <c r="IA458" s="41"/>
      <c r="IB458" s="41"/>
      <c r="IC458" s="41"/>
      <c r="ID458" s="41"/>
      <c r="IE458" s="41"/>
      <c r="IF458" s="41"/>
      <c r="IG458" s="41"/>
      <c r="IH458" s="41"/>
      <c r="II458" s="41"/>
      <c r="IJ458" s="41"/>
      <c r="IK458" s="41"/>
      <c r="IL458" s="41"/>
      <c r="IM458" s="41"/>
      <c r="IN458" s="41"/>
      <c r="IO458" s="41"/>
      <c r="IP458" s="41"/>
      <c r="IQ458" s="41"/>
      <c r="IR458" s="41"/>
      <c r="IS458" s="41"/>
      <c r="IT458" s="41"/>
      <c r="IU458" s="41"/>
    </row>
    <row r="461" spans="68:255" x14ac:dyDescent="0.2">
      <c r="BP461" s="41"/>
      <c r="BQ461" s="41"/>
      <c r="BR461" s="41"/>
      <c r="BS461" s="41"/>
      <c r="BU461" s="41"/>
      <c r="BV461" s="41"/>
      <c r="BW461" s="41"/>
      <c r="BX461" s="41"/>
      <c r="BY461" s="41"/>
      <c r="BZ461" s="41"/>
      <c r="CA461" s="41"/>
      <c r="CB461" s="41"/>
      <c r="CC461" s="41"/>
      <c r="CD461" s="41"/>
      <c r="CE461" s="41"/>
      <c r="CF461" s="41"/>
      <c r="CG461" s="41"/>
      <c r="CH461" s="41"/>
      <c r="CI461" s="41"/>
      <c r="CJ461" s="41"/>
      <c r="CK461" s="41"/>
      <c r="CL461" s="41"/>
      <c r="CM461" s="41"/>
      <c r="CN461" s="41"/>
      <c r="CO461" s="41"/>
      <c r="CP461" s="41"/>
      <c r="CQ461" s="41"/>
      <c r="CR461" s="41"/>
      <c r="CS461" s="41"/>
      <c r="CT461" s="41"/>
      <c r="CU461" s="41"/>
      <c r="CV461" s="41"/>
      <c r="CW461" s="41"/>
      <c r="CX461" s="41"/>
      <c r="CY461" s="41"/>
      <c r="CZ461" s="41"/>
      <c r="DA461" s="41"/>
      <c r="DB461" s="41"/>
      <c r="DC461" s="41"/>
      <c r="DD461" s="41"/>
      <c r="DE461" s="41"/>
      <c r="DF461" s="41"/>
      <c r="DG461" s="41"/>
      <c r="DH461" s="41"/>
      <c r="DI461" s="41"/>
      <c r="DJ461" s="41"/>
      <c r="DK461" s="41"/>
      <c r="DL461" s="41"/>
      <c r="DM461" s="41"/>
      <c r="DN461" s="41"/>
      <c r="DO461" s="41"/>
      <c r="DP461" s="41"/>
      <c r="DQ461" s="41"/>
      <c r="DR461" s="41"/>
      <c r="DS461" s="41"/>
      <c r="DT461" s="41"/>
      <c r="DU461" s="41"/>
      <c r="DV461" s="41"/>
      <c r="DW461" s="41"/>
      <c r="DX461" s="41"/>
      <c r="DY461" s="41"/>
      <c r="DZ461" s="41"/>
      <c r="EA461" s="41"/>
      <c r="EB461" s="41"/>
      <c r="EC461" s="41"/>
      <c r="ED461" s="41"/>
      <c r="EE461" s="41"/>
      <c r="EF461" s="41"/>
      <c r="EG461" s="41"/>
      <c r="EH461" s="41"/>
      <c r="EI461" s="41"/>
      <c r="EJ461" s="41"/>
      <c r="EK461" s="41"/>
      <c r="EL461" s="41"/>
      <c r="EM461" s="41"/>
      <c r="EN461" s="41"/>
      <c r="EO461" s="41"/>
      <c r="EP461" s="41"/>
      <c r="EQ461" s="41"/>
      <c r="ER461" s="41"/>
      <c r="ES461" s="41"/>
      <c r="ET461" s="41"/>
      <c r="EU461" s="41"/>
      <c r="EV461" s="41"/>
      <c r="EW461" s="41"/>
      <c r="EX461" s="41"/>
      <c r="EY461" s="41"/>
      <c r="EZ461" s="41"/>
      <c r="FA461" s="41"/>
      <c r="FB461" s="41"/>
      <c r="FC461" s="41"/>
      <c r="FD461" s="41"/>
      <c r="FE461" s="41"/>
      <c r="FF461" s="41"/>
      <c r="FG461" s="41"/>
      <c r="FH461" s="41"/>
      <c r="FI461" s="41"/>
      <c r="FJ461" s="41"/>
      <c r="FK461" s="41"/>
      <c r="FL461" s="41"/>
      <c r="FM461" s="41"/>
      <c r="FN461" s="41"/>
      <c r="FO461" s="41"/>
      <c r="FP461" s="41"/>
      <c r="FQ461" s="41"/>
      <c r="FR461" s="41"/>
      <c r="FS461" s="41"/>
      <c r="FT461" s="41"/>
      <c r="FU461" s="41"/>
      <c r="FV461" s="41"/>
      <c r="FW461" s="41"/>
      <c r="FX461" s="41"/>
      <c r="FY461" s="41"/>
      <c r="FZ461" s="41"/>
      <c r="GA461" s="41"/>
      <c r="GB461" s="41"/>
      <c r="GC461" s="41"/>
      <c r="GD461" s="41"/>
      <c r="GE461" s="41"/>
      <c r="GF461" s="41"/>
      <c r="GG461" s="41"/>
      <c r="GH461" s="41"/>
      <c r="GI461" s="41"/>
      <c r="GJ461" s="41"/>
      <c r="GK461" s="41"/>
      <c r="GL461" s="41"/>
      <c r="GM461" s="41"/>
      <c r="GN461" s="41"/>
      <c r="GO461" s="41"/>
      <c r="GP461" s="41"/>
      <c r="GQ461" s="41"/>
      <c r="GR461" s="41"/>
      <c r="GS461" s="41"/>
      <c r="GT461" s="41"/>
      <c r="GU461" s="41"/>
      <c r="GV461" s="41"/>
      <c r="GW461" s="41"/>
      <c r="GX461" s="41"/>
      <c r="GY461" s="41"/>
      <c r="GZ461" s="41"/>
      <c r="HA461" s="41"/>
      <c r="HB461" s="41"/>
      <c r="HC461" s="41"/>
      <c r="HD461" s="41"/>
      <c r="HE461" s="41"/>
      <c r="HF461" s="41"/>
      <c r="HG461" s="41"/>
      <c r="HH461" s="41"/>
      <c r="HI461" s="41"/>
      <c r="HJ461" s="41"/>
      <c r="HK461" s="41"/>
      <c r="HL461" s="41"/>
      <c r="HM461" s="41"/>
      <c r="HN461" s="41"/>
      <c r="HO461" s="41"/>
      <c r="HP461" s="41"/>
      <c r="HQ461" s="41"/>
      <c r="HR461" s="41"/>
      <c r="HS461" s="41"/>
      <c r="HT461" s="41"/>
      <c r="HU461" s="41"/>
      <c r="HV461" s="41"/>
      <c r="HW461" s="41"/>
      <c r="HX461" s="41"/>
      <c r="HY461" s="41"/>
      <c r="HZ461" s="41"/>
      <c r="IA461" s="41"/>
      <c r="IB461" s="41"/>
      <c r="IC461" s="41"/>
      <c r="ID461" s="41"/>
      <c r="IE461" s="41"/>
      <c r="IF461" s="41"/>
      <c r="IG461" s="41"/>
      <c r="IH461" s="41"/>
      <c r="II461" s="41"/>
      <c r="IJ461" s="41"/>
      <c r="IK461" s="41"/>
      <c r="IL461" s="41"/>
      <c r="IM461" s="41"/>
      <c r="IN461" s="41"/>
      <c r="IO461" s="41"/>
      <c r="IP461" s="41"/>
      <c r="IQ461" s="41"/>
      <c r="IR461" s="41"/>
      <c r="IS461" s="41"/>
      <c r="IT461" s="41"/>
      <c r="IU461" s="41"/>
    </row>
    <row r="463" spans="68:255" x14ac:dyDescent="0.2">
      <c r="BP463" s="41"/>
      <c r="BQ463" s="41"/>
      <c r="BR463" s="41"/>
      <c r="BS463" s="41"/>
      <c r="BU463" s="41"/>
      <c r="BV463" s="41"/>
      <c r="BW463" s="41"/>
      <c r="BX463" s="41"/>
      <c r="BY463" s="41"/>
      <c r="BZ463" s="41"/>
      <c r="CA463" s="41"/>
      <c r="CB463" s="41"/>
      <c r="CC463" s="41"/>
      <c r="CD463" s="41"/>
      <c r="CE463" s="41"/>
      <c r="CF463" s="41"/>
      <c r="CG463" s="41"/>
      <c r="CH463" s="41"/>
      <c r="CI463" s="41"/>
      <c r="CJ463" s="41"/>
      <c r="CK463" s="41"/>
      <c r="CL463" s="41"/>
      <c r="CM463" s="41"/>
      <c r="CN463" s="41"/>
      <c r="CO463" s="41"/>
      <c r="CP463" s="41"/>
      <c r="CQ463" s="41"/>
      <c r="CR463" s="41"/>
      <c r="CS463" s="41"/>
      <c r="CT463" s="41"/>
      <c r="CU463" s="41"/>
      <c r="CV463" s="41"/>
      <c r="CW463" s="41"/>
      <c r="CX463" s="41"/>
      <c r="CY463" s="41"/>
      <c r="CZ463" s="41"/>
      <c r="DA463" s="41"/>
      <c r="DB463" s="41"/>
      <c r="DC463" s="41"/>
      <c r="DD463" s="41"/>
      <c r="DE463" s="41"/>
      <c r="DF463" s="41"/>
      <c r="DG463" s="41"/>
      <c r="DH463" s="41"/>
      <c r="DI463" s="41"/>
      <c r="DJ463" s="41"/>
      <c r="DK463" s="41"/>
      <c r="DL463" s="41"/>
      <c r="DM463" s="41"/>
      <c r="DN463" s="41"/>
      <c r="DO463" s="41"/>
      <c r="DP463" s="41"/>
      <c r="DQ463" s="41"/>
      <c r="DR463" s="41"/>
      <c r="DS463" s="41"/>
      <c r="DT463" s="41"/>
      <c r="DU463" s="41"/>
      <c r="DV463" s="41"/>
      <c r="DW463" s="41"/>
      <c r="DX463" s="41"/>
      <c r="DY463" s="41"/>
      <c r="DZ463" s="41"/>
      <c r="EA463" s="41"/>
      <c r="EB463" s="41"/>
      <c r="EC463" s="41"/>
      <c r="ED463" s="41"/>
      <c r="EE463" s="41"/>
      <c r="EF463" s="41"/>
      <c r="EG463" s="41"/>
      <c r="EH463" s="41"/>
      <c r="EI463" s="41"/>
      <c r="EJ463" s="41"/>
      <c r="EK463" s="41"/>
      <c r="EL463" s="41"/>
      <c r="EM463" s="41"/>
      <c r="EN463" s="41"/>
      <c r="EO463" s="41"/>
      <c r="EP463" s="41"/>
      <c r="EQ463" s="41"/>
      <c r="ER463" s="41"/>
      <c r="ES463" s="41"/>
      <c r="ET463" s="41"/>
      <c r="EU463" s="41"/>
      <c r="EV463" s="41"/>
      <c r="EW463" s="41"/>
      <c r="EX463" s="41"/>
      <c r="EY463" s="41"/>
      <c r="EZ463" s="41"/>
      <c r="FA463" s="41"/>
      <c r="FB463" s="41"/>
      <c r="FC463" s="41"/>
      <c r="FD463" s="41"/>
      <c r="FE463" s="41"/>
      <c r="FF463" s="41"/>
      <c r="FG463" s="41"/>
      <c r="FH463" s="41"/>
      <c r="FI463" s="41"/>
      <c r="FJ463" s="41"/>
      <c r="FK463" s="41"/>
      <c r="FL463" s="41"/>
      <c r="FM463" s="41"/>
      <c r="FN463" s="41"/>
      <c r="FO463" s="41"/>
      <c r="FP463" s="41"/>
      <c r="FQ463" s="41"/>
      <c r="FR463" s="41"/>
      <c r="FS463" s="41"/>
      <c r="FT463" s="41"/>
      <c r="FU463" s="41"/>
      <c r="FV463" s="41"/>
      <c r="FW463" s="41"/>
      <c r="FX463" s="41"/>
      <c r="FY463" s="41"/>
      <c r="FZ463" s="41"/>
      <c r="GA463" s="41"/>
      <c r="GB463" s="41"/>
      <c r="GC463" s="41"/>
      <c r="GD463" s="41"/>
      <c r="GE463" s="41"/>
      <c r="GF463" s="41"/>
      <c r="GG463" s="41"/>
      <c r="GH463" s="41"/>
      <c r="GI463" s="41"/>
      <c r="GJ463" s="41"/>
      <c r="GK463" s="41"/>
      <c r="GL463" s="41"/>
      <c r="GM463" s="41"/>
      <c r="GN463" s="41"/>
      <c r="GO463" s="41"/>
      <c r="GP463" s="41"/>
      <c r="GQ463" s="41"/>
      <c r="GR463" s="41"/>
      <c r="GS463" s="41"/>
      <c r="GT463" s="41"/>
      <c r="GU463" s="41"/>
      <c r="GV463" s="41"/>
      <c r="GW463" s="41"/>
      <c r="GX463" s="41"/>
      <c r="GY463" s="41"/>
      <c r="GZ463" s="41"/>
      <c r="HA463" s="41"/>
      <c r="HB463" s="41"/>
      <c r="HC463" s="41"/>
      <c r="HD463" s="41"/>
      <c r="HE463" s="41"/>
      <c r="HF463" s="41"/>
      <c r="HG463" s="41"/>
      <c r="HH463" s="41"/>
      <c r="HI463" s="41"/>
      <c r="HJ463" s="41"/>
      <c r="HK463" s="41"/>
      <c r="HL463" s="41"/>
      <c r="HM463" s="41"/>
      <c r="HN463" s="41"/>
      <c r="HO463" s="41"/>
      <c r="HP463" s="41"/>
      <c r="HQ463" s="41"/>
      <c r="HR463" s="41"/>
      <c r="HS463" s="41"/>
      <c r="HT463" s="41"/>
      <c r="HU463" s="41"/>
      <c r="HV463" s="41"/>
      <c r="HW463" s="41"/>
      <c r="HX463" s="41"/>
      <c r="HY463" s="41"/>
      <c r="HZ463" s="41"/>
      <c r="IA463" s="41"/>
      <c r="IB463" s="41"/>
      <c r="IC463" s="41"/>
      <c r="ID463" s="41"/>
      <c r="IE463" s="41"/>
      <c r="IF463" s="41"/>
      <c r="IG463" s="41"/>
      <c r="IH463" s="41"/>
      <c r="II463" s="41"/>
      <c r="IJ463" s="41"/>
      <c r="IK463" s="41"/>
      <c r="IL463" s="41"/>
      <c r="IM463" s="41"/>
      <c r="IN463" s="41"/>
      <c r="IO463" s="41"/>
      <c r="IP463" s="41"/>
      <c r="IQ463" s="41"/>
      <c r="IR463" s="41"/>
      <c r="IS463" s="41"/>
      <c r="IT463" s="41"/>
      <c r="IU463" s="41"/>
    </row>
    <row r="465" spans="68:255" x14ac:dyDescent="0.2">
      <c r="BP465" s="41"/>
      <c r="BQ465" s="41"/>
      <c r="BR465" s="41"/>
      <c r="BS465" s="41"/>
      <c r="BU465" s="41"/>
      <c r="BV465" s="41"/>
      <c r="BW465" s="41"/>
      <c r="BX465" s="41"/>
      <c r="BY465" s="41"/>
      <c r="BZ465" s="41"/>
      <c r="CA465" s="41"/>
      <c r="CB465" s="41"/>
      <c r="CC465" s="41"/>
      <c r="CD465" s="41"/>
      <c r="CE465" s="41"/>
      <c r="CF465" s="41"/>
      <c r="CG465" s="41"/>
      <c r="CH465" s="41"/>
      <c r="CI465" s="41"/>
      <c r="CJ465" s="41"/>
      <c r="CK465" s="41"/>
      <c r="CL465" s="41"/>
      <c r="CM465" s="41"/>
      <c r="CN465" s="41"/>
      <c r="CO465" s="41"/>
      <c r="CP465" s="41"/>
      <c r="CQ465" s="41"/>
      <c r="CR465" s="41"/>
      <c r="CS465" s="41"/>
      <c r="CT465" s="41"/>
      <c r="CU465" s="41"/>
      <c r="CV465" s="41"/>
      <c r="CW465" s="41"/>
      <c r="CX465" s="41"/>
      <c r="CY465" s="41"/>
      <c r="CZ465" s="41"/>
      <c r="DA465" s="41"/>
      <c r="DB465" s="41"/>
      <c r="DC465" s="41"/>
      <c r="DD465" s="41"/>
      <c r="DE465" s="41"/>
      <c r="DF465" s="41"/>
      <c r="DG465" s="41"/>
      <c r="DH465" s="41"/>
      <c r="DI465" s="41"/>
      <c r="DJ465" s="41"/>
      <c r="DK465" s="41"/>
      <c r="DL465" s="41"/>
      <c r="DM465" s="41"/>
      <c r="DN465" s="41"/>
      <c r="DO465" s="41"/>
      <c r="DP465" s="41"/>
      <c r="DQ465" s="41"/>
      <c r="DR465" s="41"/>
      <c r="DS465" s="41"/>
      <c r="DT465" s="41"/>
      <c r="DU465" s="41"/>
      <c r="DV465" s="41"/>
      <c r="DW465" s="41"/>
      <c r="DX465" s="41"/>
      <c r="DY465" s="41"/>
      <c r="DZ465" s="41"/>
      <c r="EA465" s="41"/>
      <c r="EB465" s="41"/>
      <c r="EC465" s="41"/>
      <c r="ED465" s="41"/>
      <c r="EE465" s="41"/>
      <c r="EF465" s="41"/>
      <c r="EG465" s="41"/>
      <c r="EH465" s="41"/>
      <c r="EI465" s="41"/>
      <c r="EJ465" s="41"/>
      <c r="EK465" s="41"/>
      <c r="EL465" s="41"/>
      <c r="EM465" s="41"/>
      <c r="EN465" s="41"/>
      <c r="EO465" s="41"/>
      <c r="EP465" s="41"/>
      <c r="EQ465" s="41"/>
      <c r="ER465" s="41"/>
      <c r="ES465" s="41"/>
      <c r="ET465" s="41"/>
      <c r="EU465" s="41"/>
      <c r="EV465" s="41"/>
      <c r="EW465" s="41"/>
      <c r="EX465" s="41"/>
      <c r="EY465" s="41"/>
      <c r="EZ465" s="41"/>
      <c r="FA465" s="41"/>
      <c r="FB465" s="41"/>
      <c r="FC465" s="41"/>
      <c r="FD465" s="41"/>
      <c r="FE465" s="41"/>
      <c r="FF465" s="41"/>
      <c r="FG465" s="41"/>
      <c r="FH465" s="41"/>
      <c r="FI465" s="41"/>
      <c r="FJ465" s="41"/>
      <c r="FK465" s="41"/>
      <c r="FL465" s="41"/>
      <c r="FM465" s="41"/>
      <c r="FN465" s="41"/>
      <c r="FO465" s="41"/>
      <c r="FP465" s="41"/>
      <c r="FQ465" s="41"/>
      <c r="FR465" s="41"/>
      <c r="FS465" s="41"/>
      <c r="FT465" s="41"/>
      <c r="FU465" s="41"/>
      <c r="FV465" s="41"/>
      <c r="FW465" s="41"/>
      <c r="FX465" s="41"/>
      <c r="FY465" s="41"/>
      <c r="FZ465" s="41"/>
      <c r="GA465" s="41"/>
      <c r="GB465" s="41"/>
      <c r="GC465" s="41"/>
      <c r="GD465" s="41"/>
      <c r="GE465" s="41"/>
      <c r="GF465" s="41"/>
      <c r="GG465" s="41"/>
      <c r="GH465" s="41"/>
      <c r="GI465" s="41"/>
      <c r="GJ465" s="41"/>
      <c r="GK465" s="41"/>
      <c r="GL465" s="41"/>
      <c r="GM465" s="41"/>
      <c r="GN465" s="41"/>
      <c r="GO465" s="41"/>
      <c r="GP465" s="41"/>
      <c r="GQ465" s="41"/>
      <c r="GR465" s="41"/>
      <c r="GS465" s="41"/>
      <c r="GT465" s="41"/>
      <c r="GU465" s="41"/>
      <c r="GV465" s="41"/>
      <c r="GW465" s="41"/>
      <c r="GX465" s="41"/>
      <c r="GY465" s="41"/>
      <c r="GZ465" s="41"/>
      <c r="HA465" s="41"/>
      <c r="HB465" s="41"/>
      <c r="HC465" s="41"/>
      <c r="HD465" s="41"/>
      <c r="HE465" s="41"/>
      <c r="HF465" s="41"/>
      <c r="HG465" s="41"/>
      <c r="HH465" s="41"/>
      <c r="HI465" s="41"/>
      <c r="HJ465" s="41"/>
      <c r="HK465" s="41"/>
      <c r="HL465" s="41"/>
      <c r="HM465" s="41"/>
      <c r="HN465" s="41"/>
      <c r="HO465" s="41"/>
      <c r="HP465" s="41"/>
      <c r="HQ465" s="41"/>
      <c r="HR465" s="41"/>
      <c r="HS465" s="41"/>
      <c r="HT465" s="41"/>
      <c r="HU465" s="41"/>
      <c r="HV465" s="41"/>
      <c r="HW465" s="41"/>
      <c r="HX465" s="41"/>
      <c r="HY465" s="41"/>
      <c r="HZ465" s="41"/>
      <c r="IA465" s="41"/>
      <c r="IB465" s="41"/>
      <c r="IC465" s="41"/>
      <c r="ID465" s="41"/>
      <c r="IE465" s="41"/>
      <c r="IF465" s="41"/>
      <c r="IG465" s="41"/>
      <c r="IH465" s="41"/>
      <c r="II465" s="41"/>
      <c r="IJ465" s="41"/>
      <c r="IK465" s="41"/>
      <c r="IL465" s="41"/>
      <c r="IM465" s="41"/>
      <c r="IN465" s="41"/>
      <c r="IO465" s="41"/>
      <c r="IP465" s="41"/>
      <c r="IQ465" s="41"/>
      <c r="IR465" s="41"/>
      <c r="IS465" s="41"/>
      <c r="IT465" s="41"/>
      <c r="IU465" s="41"/>
    </row>
    <row r="467" spans="68:255" x14ac:dyDescent="0.2">
      <c r="BP467" s="41"/>
      <c r="BQ467" s="41"/>
      <c r="BR467" s="41"/>
      <c r="BS467" s="41"/>
      <c r="BU467" s="41"/>
      <c r="BV467" s="41"/>
      <c r="BW467" s="41"/>
      <c r="BX467" s="41"/>
      <c r="BY467" s="41"/>
      <c r="BZ467" s="41"/>
      <c r="CA467" s="41"/>
      <c r="CB467" s="41"/>
      <c r="CC467" s="41"/>
      <c r="CD467" s="41"/>
      <c r="CE467" s="41"/>
      <c r="CF467" s="41"/>
      <c r="CG467" s="41"/>
      <c r="CH467" s="41"/>
      <c r="CI467" s="41"/>
      <c r="CJ467" s="41"/>
      <c r="CK467" s="41"/>
      <c r="CL467" s="41"/>
      <c r="CM467" s="41"/>
      <c r="CN467" s="41"/>
      <c r="CO467" s="41"/>
      <c r="CP467" s="41"/>
      <c r="CQ467" s="41"/>
      <c r="CR467" s="41"/>
      <c r="CS467" s="41"/>
      <c r="CT467" s="41"/>
      <c r="CU467" s="41"/>
      <c r="CV467" s="41"/>
      <c r="CW467" s="41"/>
      <c r="CX467" s="41"/>
      <c r="CY467" s="41"/>
      <c r="CZ467" s="41"/>
      <c r="DA467" s="41"/>
      <c r="DB467" s="41"/>
      <c r="DC467" s="41"/>
      <c r="DD467" s="41"/>
      <c r="DE467" s="41"/>
      <c r="DF467" s="41"/>
      <c r="DG467" s="41"/>
      <c r="DH467" s="41"/>
      <c r="DI467" s="41"/>
      <c r="DJ467" s="41"/>
      <c r="DK467" s="41"/>
      <c r="DL467" s="41"/>
      <c r="DM467" s="41"/>
      <c r="DN467" s="41"/>
      <c r="DO467" s="41"/>
      <c r="DP467" s="41"/>
      <c r="DQ467" s="41"/>
      <c r="DR467" s="41"/>
      <c r="DS467" s="41"/>
      <c r="DT467" s="41"/>
      <c r="DU467" s="41"/>
      <c r="DV467" s="41"/>
      <c r="DW467" s="41"/>
      <c r="DX467" s="41"/>
      <c r="DY467" s="41"/>
      <c r="DZ467" s="41"/>
      <c r="EA467" s="41"/>
      <c r="EB467" s="41"/>
      <c r="EC467" s="41"/>
      <c r="ED467" s="41"/>
      <c r="EE467" s="41"/>
      <c r="EF467" s="41"/>
      <c r="EG467" s="41"/>
      <c r="EH467" s="41"/>
      <c r="EI467" s="41"/>
      <c r="EJ467" s="41"/>
      <c r="EK467" s="41"/>
      <c r="EL467" s="41"/>
      <c r="EM467" s="41"/>
      <c r="EN467" s="41"/>
      <c r="EO467" s="41"/>
      <c r="EP467" s="41"/>
      <c r="EQ467" s="41"/>
      <c r="ER467" s="41"/>
      <c r="ES467" s="41"/>
      <c r="ET467" s="41"/>
      <c r="EU467" s="41"/>
      <c r="EV467" s="41"/>
      <c r="EW467" s="41"/>
      <c r="EX467" s="41"/>
      <c r="EY467" s="41"/>
      <c r="EZ467" s="41"/>
      <c r="FA467" s="41"/>
      <c r="FB467" s="41"/>
      <c r="FC467" s="41"/>
      <c r="FD467" s="41"/>
      <c r="FE467" s="41"/>
      <c r="FF467" s="41"/>
      <c r="FG467" s="41"/>
      <c r="FH467" s="41"/>
      <c r="FI467" s="41"/>
      <c r="FJ467" s="41"/>
      <c r="FK467" s="41"/>
      <c r="FL467" s="41"/>
      <c r="FM467" s="41"/>
      <c r="FN467" s="41"/>
      <c r="FO467" s="41"/>
      <c r="FP467" s="41"/>
      <c r="FQ467" s="41"/>
      <c r="FR467" s="41"/>
      <c r="FS467" s="41"/>
      <c r="FT467" s="41"/>
      <c r="FU467" s="41"/>
      <c r="FV467" s="41"/>
      <c r="FW467" s="41"/>
      <c r="FX467" s="41"/>
      <c r="FY467" s="41"/>
      <c r="FZ467" s="41"/>
      <c r="GA467" s="41"/>
      <c r="GB467" s="41"/>
      <c r="GC467" s="41"/>
      <c r="GD467" s="41"/>
      <c r="GE467" s="41"/>
      <c r="GF467" s="41"/>
      <c r="GG467" s="41"/>
      <c r="GH467" s="41"/>
      <c r="GI467" s="41"/>
      <c r="GJ467" s="41"/>
      <c r="GK467" s="41"/>
      <c r="GL467" s="41"/>
      <c r="GM467" s="41"/>
      <c r="GN467" s="41"/>
      <c r="GO467" s="41"/>
      <c r="GP467" s="41"/>
      <c r="GQ467" s="41"/>
      <c r="GR467" s="41"/>
      <c r="GS467" s="41"/>
      <c r="GT467" s="41"/>
      <c r="GU467" s="41"/>
      <c r="GV467" s="41"/>
      <c r="GW467" s="41"/>
      <c r="GX467" s="41"/>
      <c r="GY467" s="41"/>
      <c r="GZ467" s="41"/>
      <c r="HA467" s="41"/>
      <c r="HB467" s="41"/>
      <c r="HC467" s="41"/>
      <c r="HD467" s="41"/>
      <c r="HE467" s="41"/>
      <c r="HF467" s="41"/>
      <c r="HG467" s="41"/>
      <c r="HH467" s="41"/>
      <c r="HI467" s="41"/>
      <c r="HJ467" s="41"/>
      <c r="HK467" s="41"/>
      <c r="HL467" s="41"/>
      <c r="HM467" s="41"/>
      <c r="HN467" s="41"/>
      <c r="HO467" s="41"/>
      <c r="HP467" s="41"/>
      <c r="HQ467" s="41"/>
      <c r="HR467" s="41"/>
      <c r="HS467" s="41"/>
      <c r="HT467" s="41"/>
      <c r="HU467" s="41"/>
      <c r="HV467" s="41"/>
      <c r="HW467" s="41"/>
      <c r="HX467" s="41"/>
      <c r="HY467" s="41"/>
      <c r="HZ467" s="41"/>
      <c r="IA467" s="41"/>
      <c r="IB467" s="41"/>
      <c r="IC467" s="41"/>
      <c r="ID467" s="41"/>
      <c r="IE467" s="41"/>
      <c r="IF467" s="41"/>
      <c r="IG467" s="41"/>
      <c r="IH467" s="41"/>
      <c r="II467" s="41"/>
      <c r="IJ467" s="41"/>
      <c r="IK467" s="41"/>
      <c r="IL467" s="41"/>
      <c r="IM467" s="41"/>
      <c r="IN467" s="41"/>
      <c r="IO467" s="41"/>
      <c r="IP467" s="41"/>
      <c r="IQ467" s="41"/>
      <c r="IR467" s="41"/>
      <c r="IS467" s="41"/>
      <c r="IT467" s="41"/>
      <c r="IU467" s="41"/>
    </row>
    <row r="469" spans="68:255" x14ac:dyDescent="0.2">
      <c r="BP469" s="41"/>
      <c r="BQ469" s="41"/>
      <c r="BR469" s="41"/>
      <c r="BS469" s="41"/>
      <c r="BU469" s="41"/>
      <c r="BV469" s="41"/>
      <c r="BW469" s="41"/>
      <c r="BX469" s="41"/>
      <c r="BY469" s="41"/>
      <c r="BZ469" s="41"/>
      <c r="CA469" s="41"/>
      <c r="CB469" s="41"/>
      <c r="CC469" s="41"/>
      <c r="CD469" s="41"/>
      <c r="CE469" s="41"/>
      <c r="CF469" s="41"/>
      <c r="CG469" s="41"/>
      <c r="CH469" s="41"/>
      <c r="CI469" s="41"/>
      <c r="CJ469" s="41"/>
      <c r="CK469" s="41"/>
      <c r="CL469" s="41"/>
      <c r="CM469" s="41"/>
      <c r="CN469" s="41"/>
      <c r="CO469" s="41"/>
      <c r="CP469" s="41"/>
      <c r="CQ469" s="41"/>
      <c r="CR469" s="41"/>
      <c r="CS469" s="41"/>
      <c r="CT469" s="41"/>
      <c r="CU469" s="41"/>
      <c r="CV469" s="41"/>
      <c r="CW469" s="41"/>
      <c r="CX469" s="41"/>
      <c r="CY469" s="41"/>
      <c r="CZ469" s="41"/>
      <c r="DA469" s="41"/>
      <c r="DB469" s="41"/>
      <c r="DC469" s="41"/>
      <c r="DD469" s="41"/>
      <c r="DE469" s="41"/>
      <c r="DF469" s="41"/>
      <c r="DG469" s="41"/>
      <c r="DH469" s="41"/>
      <c r="DI469" s="41"/>
      <c r="DJ469" s="41"/>
      <c r="DK469" s="41"/>
      <c r="DL469" s="41"/>
      <c r="DM469" s="41"/>
      <c r="DN469" s="41"/>
      <c r="DO469" s="41"/>
      <c r="DP469" s="41"/>
      <c r="DQ469" s="41"/>
      <c r="DR469" s="41"/>
      <c r="DS469" s="41"/>
      <c r="DT469" s="41"/>
      <c r="DU469" s="41"/>
      <c r="DV469" s="41"/>
      <c r="DW469" s="41"/>
      <c r="DX469" s="41"/>
      <c r="DY469" s="41"/>
      <c r="DZ469" s="41"/>
      <c r="EA469" s="41"/>
      <c r="EB469" s="41"/>
      <c r="EC469" s="41"/>
      <c r="ED469" s="41"/>
      <c r="EE469" s="41"/>
      <c r="EF469" s="41"/>
      <c r="EG469" s="41"/>
      <c r="EH469" s="41"/>
      <c r="EI469" s="41"/>
      <c r="EJ469" s="41"/>
      <c r="EK469" s="41"/>
      <c r="EL469" s="41"/>
      <c r="EM469" s="41"/>
      <c r="EN469" s="41"/>
      <c r="EO469" s="41"/>
      <c r="EP469" s="41"/>
      <c r="EQ469" s="41"/>
      <c r="ER469" s="41"/>
      <c r="ES469" s="41"/>
      <c r="ET469" s="41"/>
      <c r="EU469" s="41"/>
      <c r="EV469" s="41"/>
      <c r="EW469" s="41"/>
      <c r="EX469" s="41"/>
      <c r="EY469" s="41"/>
      <c r="EZ469" s="41"/>
      <c r="FA469" s="41"/>
      <c r="FB469" s="41"/>
      <c r="FC469" s="41"/>
      <c r="FD469" s="41"/>
      <c r="FE469" s="41"/>
      <c r="FF469" s="41"/>
      <c r="FG469" s="41"/>
      <c r="FH469" s="41"/>
      <c r="FI469" s="41"/>
      <c r="FJ469" s="41"/>
      <c r="FK469" s="41"/>
      <c r="FL469" s="41"/>
      <c r="FM469" s="41"/>
      <c r="FN469" s="41"/>
      <c r="FO469" s="41"/>
      <c r="FP469" s="41"/>
      <c r="FQ469" s="41"/>
      <c r="FR469" s="41"/>
      <c r="FS469" s="41"/>
      <c r="FT469" s="41"/>
      <c r="FU469" s="41"/>
      <c r="FV469" s="41"/>
      <c r="FW469" s="41"/>
      <c r="FX469" s="41"/>
      <c r="FY469" s="41"/>
      <c r="FZ469" s="41"/>
      <c r="GA469" s="41"/>
      <c r="GB469" s="41"/>
      <c r="GC469" s="41"/>
      <c r="GD469" s="41"/>
      <c r="GE469" s="41"/>
      <c r="GF469" s="41"/>
      <c r="GG469" s="41"/>
      <c r="GH469" s="41"/>
      <c r="GI469" s="41"/>
      <c r="GJ469" s="41"/>
      <c r="GK469" s="41"/>
      <c r="GL469" s="41"/>
      <c r="GM469" s="41"/>
      <c r="GN469" s="41"/>
      <c r="GO469" s="41"/>
      <c r="GP469" s="41"/>
      <c r="GQ469" s="41"/>
      <c r="GR469" s="41"/>
      <c r="GS469" s="41"/>
      <c r="GT469" s="41"/>
      <c r="GU469" s="41"/>
      <c r="GV469" s="41"/>
      <c r="GW469" s="41"/>
      <c r="GX469" s="41"/>
      <c r="GY469" s="41"/>
      <c r="GZ469" s="41"/>
      <c r="HA469" s="41"/>
      <c r="HB469" s="41"/>
      <c r="HC469" s="41"/>
      <c r="HD469" s="41"/>
      <c r="HE469" s="41"/>
      <c r="HF469" s="41"/>
      <c r="HG469" s="41"/>
      <c r="HH469" s="41"/>
      <c r="HI469" s="41"/>
      <c r="HJ469" s="41"/>
      <c r="HK469" s="41"/>
      <c r="HL469" s="41"/>
      <c r="HM469" s="41"/>
      <c r="HN469" s="41"/>
      <c r="HO469" s="41"/>
      <c r="HP469" s="41"/>
      <c r="HQ469" s="41"/>
      <c r="HR469" s="41"/>
      <c r="HS469" s="41"/>
      <c r="HT469" s="41"/>
      <c r="HU469" s="41"/>
      <c r="HV469" s="41"/>
      <c r="HW469" s="41"/>
      <c r="HX469" s="41"/>
      <c r="HY469" s="41"/>
      <c r="HZ469" s="41"/>
      <c r="IA469" s="41"/>
      <c r="IB469" s="41"/>
      <c r="IC469" s="41"/>
      <c r="ID469" s="41"/>
      <c r="IE469" s="41"/>
      <c r="IF469" s="41"/>
      <c r="IG469" s="41"/>
      <c r="IH469" s="41"/>
      <c r="II469" s="41"/>
      <c r="IJ469" s="41"/>
      <c r="IK469" s="41"/>
      <c r="IL469" s="41"/>
      <c r="IM469" s="41"/>
      <c r="IN469" s="41"/>
      <c r="IO469" s="41"/>
      <c r="IP469" s="41"/>
      <c r="IQ469" s="41"/>
      <c r="IR469" s="41"/>
      <c r="IS469" s="41"/>
      <c r="IT469" s="41"/>
      <c r="IU469" s="41"/>
    </row>
    <row r="471" spans="68:255" x14ac:dyDescent="0.2">
      <c r="BP471" s="41"/>
      <c r="BQ471" s="41"/>
      <c r="BR471" s="41"/>
      <c r="BS471" s="41"/>
      <c r="BU471" s="41"/>
      <c r="BV471" s="41"/>
      <c r="BW471" s="41"/>
      <c r="BX471" s="41"/>
      <c r="BY471" s="41"/>
      <c r="BZ471" s="41"/>
      <c r="CA471" s="41"/>
      <c r="CB471" s="41"/>
      <c r="CC471" s="41"/>
      <c r="CD471" s="41"/>
      <c r="CE471" s="41"/>
      <c r="CF471" s="41"/>
      <c r="CG471" s="41"/>
      <c r="CH471" s="41"/>
      <c r="CI471" s="41"/>
      <c r="CJ471" s="41"/>
      <c r="CK471" s="41"/>
      <c r="CL471" s="41"/>
      <c r="CM471" s="41"/>
      <c r="CN471" s="41"/>
      <c r="CO471" s="41"/>
      <c r="CP471" s="41"/>
      <c r="CQ471" s="41"/>
      <c r="CR471" s="41"/>
      <c r="CS471" s="41"/>
      <c r="CT471" s="41"/>
      <c r="CU471" s="41"/>
      <c r="CV471" s="41"/>
      <c r="CW471" s="41"/>
      <c r="CX471" s="41"/>
      <c r="CY471" s="41"/>
      <c r="CZ471" s="41"/>
      <c r="DA471" s="41"/>
      <c r="DB471" s="41"/>
      <c r="DC471" s="41"/>
      <c r="DD471" s="41"/>
      <c r="DE471" s="41"/>
      <c r="DF471" s="41"/>
      <c r="DG471" s="41"/>
      <c r="DH471" s="41"/>
      <c r="DI471" s="41"/>
      <c r="DJ471" s="41"/>
      <c r="DK471" s="41"/>
      <c r="DL471" s="41"/>
      <c r="DM471" s="41"/>
      <c r="DN471" s="41"/>
      <c r="DO471" s="41"/>
      <c r="DP471" s="41"/>
      <c r="DQ471" s="41"/>
      <c r="DR471" s="41"/>
      <c r="DS471" s="41"/>
      <c r="DT471" s="41"/>
      <c r="DU471" s="41"/>
      <c r="DV471" s="41"/>
      <c r="DW471" s="41"/>
      <c r="DX471" s="41"/>
      <c r="DY471" s="41"/>
      <c r="DZ471" s="41"/>
      <c r="EA471" s="41"/>
      <c r="EB471" s="41"/>
      <c r="EC471" s="41"/>
      <c r="ED471" s="41"/>
      <c r="EE471" s="41"/>
      <c r="EF471" s="41"/>
      <c r="EG471" s="41"/>
      <c r="EH471" s="41"/>
      <c r="EI471" s="41"/>
      <c r="EJ471" s="41"/>
      <c r="EK471" s="41"/>
      <c r="EL471" s="41"/>
      <c r="EM471" s="41"/>
      <c r="EN471" s="41"/>
      <c r="EO471" s="41"/>
      <c r="EP471" s="41"/>
      <c r="EQ471" s="41"/>
      <c r="ER471" s="41"/>
      <c r="ES471" s="41"/>
      <c r="ET471" s="41"/>
      <c r="EU471" s="41"/>
      <c r="EV471" s="41"/>
      <c r="EW471" s="41"/>
      <c r="EX471" s="41"/>
      <c r="EY471" s="41"/>
      <c r="EZ471" s="41"/>
      <c r="FA471" s="41"/>
      <c r="FB471" s="41"/>
      <c r="FC471" s="41"/>
      <c r="FD471" s="41"/>
      <c r="FE471" s="41"/>
      <c r="FF471" s="41"/>
      <c r="FG471" s="41"/>
      <c r="FH471" s="41"/>
      <c r="FI471" s="41"/>
      <c r="FJ471" s="41"/>
      <c r="FK471" s="41"/>
      <c r="FL471" s="41"/>
      <c r="FM471" s="41"/>
      <c r="FN471" s="41"/>
      <c r="FO471" s="41"/>
      <c r="FP471" s="41"/>
      <c r="FQ471" s="41"/>
      <c r="FR471" s="41"/>
      <c r="FS471" s="41"/>
      <c r="FT471" s="41"/>
      <c r="FU471" s="41"/>
      <c r="FV471" s="41"/>
      <c r="FW471" s="41"/>
      <c r="FX471" s="41"/>
      <c r="FY471" s="41"/>
      <c r="FZ471" s="41"/>
      <c r="GA471" s="41"/>
      <c r="GB471" s="41"/>
      <c r="GC471" s="41"/>
      <c r="GD471" s="41"/>
      <c r="GE471" s="41"/>
      <c r="GF471" s="41"/>
      <c r="GG471" s="41"/>
      <c r="GH471" s="41"/>
      <c r="GI471" s="41"/>
      <c r="GJ471" s="41"/>
      <c r="GK471" s="41"/>
      <c r="GL471" s="41"/>
      <c r="GM471" s="41"/>
      <c r="GN471" s="41"/>
      <c r="GO471" s="41"/>
      <c r="GP471" s="41"/>
      <c r="GQ471" s="41"/>
      <c r="GR471" s="41"/>
      <c r="GS471" s="41"/>
      <c r="GT471" s="41"/>
      <c r="GU471" s="41"/>
      <c r="GV471" s="41"/>
      <c r="GW471" s="41"/>
      <c r="GX471" s="41"/>
      <c r="GY471" s="41"/>
      <c r="GZ471" s="41"/>
      <c r="HA471" s="41"/>
      <c r="HB471" s="41"/>
      <c r="HC471" s="41"/>
      <c r="HD471" s="41"/>
      <c r="HE471" s="41"/>
      <c r="HF471" s="41"/>
      <c r="HG471" s="41"/>
      <c r="HH471" s="41"/>
      <c r="HI471" s="41"/>
      <c r="HJ471" s="41"/>
      <c r="HK471" s="41"/>
      <c r="HL471" s="41"/>
      <c r="HM471" s="41"/>
      <c r="HN471" s="41"/>
      <c r="HO471" s="41"/>
      <c r="HP471" s="41"/>
      <c r="HQ471" s="41"/>
      <c r="HR471" s="41"/>
      <c r="HS471" s="41"/>
      <c r="HT471" s="41"/>
      <c r="HU471" s="41"/>
      <c r="HV471" s="41"/>
      <c r="HW471" s="41"/>
      <c r="HX471" s="41"/>
      <c r="HY471" s="41"/>
      <c r="HZ471" s="41"/>
      <c r="IA471" s="41"/>
      <c r="IB471" s="41"/>
      <c r="IC471" s="41"/>
      <c r="ID471" s="41"/>
      <c r="IE471" s="41"/>
      <c r="IF471" s="41"/>
      <c r="IG471" s="41"/>
      <c r="IH471" s="41"/>
      <c r="II471" s="41"/>
      <c r="IJ471" s="41"/>
      <c r="IK471" s="41"/>
      <c r="IL471" s="41"/>
      <c r="IM471" s="41"/>
      <c r="IN471" s="41"/>
      <c r="IO471" s="41"/>
      <c r="IP471" s="41"/>
      <c r="IQ471" s="41"/>
      <c r="IR471" s="41"/>
      <c r="IS471" s="41"/>
      <c r="IT471" s="41"/>
      <c r="IU471" s="41"/>
    </row>
    <row r="473" spans="68:255" x14ac:dyDescent="0.2">
      <c r="BP473" s="41"/>
      <c r="BQ473" s="41"/>
      <c r="BR473" s="41"/>
      <c r="BS473" s="41"/>
      <c r="BU473" s="41"/>
      <c r="BV473" s="41"/>
      <c r="BW473" s="41"/>
      <c r="BX473" s="41"/>
      <c r="BY473" s="41"/>
      <c r="BZ473" s="41"/>
      <c r="CA473" s="41"/>
      <c r="CB473" s="41"/>
      <c r="CC473" s="41"/>
      <c r="CD473" s="41"/>
      <c r="CE473" s="41"/>
      <c r="CF473" s="41"/>
      <c r="CG473" s="41"/>
      <c r="CH473" s="41"/>
      <c r="CI473" s="41"/>
      <c r="CJ473" s="41"/>
      <c r="CK473" s="41"/>
      <c r="CL473" s="41"/>
      <c r="CM473" s="41"/>
      <c r="CN473" s="41"/>
      <c r="CO473" s="41"/>
      <c r="CP473" s="41"/>
      <c r="CQ473" s="41"/>
      <c r="CR473" s="41"/>
      <c r="CS473" s="41"/>
      <c r="CT473" s="41"/>
      <c r="CU473" s="41"/>
      <c r="CV473" s="41"/>
      <c r="CW473" s="41"/>
      <c r="CX473" s="41"/>
      <c r="CY473" s="41"/>
      <c r="CZ473" s="41"/>
      <c r="DA473" s="41"/>
      <c r="DB473" s="41"/>
      <c r="DC473" s="41"/>
      <c r="DD473" s="41"/>
      <c r="DE473" s="41"/>
      <c r="DF473" s="41"/>
      <c r="DG473" s="41"/>
      <c r="DH473" s="41"/>
      <c r="DI473" s="41"/>
      <c r="DJ473" s="41"/>
      <c r="DK473" s="41"/>
      <c r="DL473" s="41"/>
      <c r="DM473" s="41"/>
      <c r="DN473" s="41"/>
      <c r="DO473" s="41"/>
      <c r="DP473" s="41"/>
      <c r="DQ473" s="41"/>
      <c r="DR473" s="41"/>
      <c r="DS473" s="41"/>
      <c r="DT473" s="41"/>
      <c r="DU473" s="41"/>
      <c r="DV473" s="41"/>
      <c r="DW473" s="41"/>
      <c r="DX473" s="41"/>
      <c r="DY473" s="41"/>
      <c r="DZ473" s="41"/>
      <c r="EA473" s="41"/>
      <c r="EB473" s="41"/>
      <c r="EC473" s="41"/>
      <c r="ED473" s="41"/>
      <c r="EE473" s="41"/>
      <c r="EF473" s="41"/>
      <c r="EG473" s="41"/>
      <c r="EH473" s="41"/>
      <c r="EI473" s="41"/>
      <c r="EJ473" s="41"/>
      <c r="EK473" s="41"/>
      <c r="EL473" s="41"/>
      <c r="EM473" s="41"/>
      <c r="EN473" s="41"/>
      <c r="EO473" s="41"/>
      <c r="EP473" s="41"/>
      <c r="EQ473" s="41"/>
      <c r="ER473" s="41"/>
      <c r="ES473" s="41"/>
      <c r="ET473" s="41"/>
      <c r="EU473" s="41"/>
      <c r="EV473" s="41"/>
      <c r="EW473" s="41"/>
      <c r="EX473" s="41"/>
      <c r="EY473" s="41"/>
      <c r="EZ473" s="41"/>
      <c r="FA473" s="41"/>
      <c r="FB473" s="41"/>
      <c r="FC473" s="41"/>
      <c r="FD473" s="41"/>
      <c r="FE473" s="41"/>
      <c r="FF473" s="41"/>
      <c r="FG473" s="41"/>
      <c r="FH473" s="41"/>
      <c r="FI473" s="41"/>
      <c r="FJ473" s="41"/>
      <c r="FK473" s="41"/>
      <c r="FL473" s="41"/>
      <c r="FM473" s="41"/>
      <c r="FN473" s="41"/>
      <c r="FO473" s="41"/>
      <c r="FP473" s="41"/>
      <c r="FQ473" s="41"/>
      <c r="FR473" s="41"/>
      <c r="FS473" s="41"/>
      <c r="FT473" s="41"/>
      <c r="FU473" s="41"/>
      <c r="FV473" s="41"/>
      <c r="FW473" s="41"/>
      <c r="FX473" s="41"/>
      <c r="FY473" s="41"/>
      <c r="FZ473" s="41"/>
      <c r="GA473" s="41"/>
      <c r="GB473" s="41"/>
      <c r="GC473" s="41"/>
      <c r="GD473" s="41"/>
      <c r="GE473" s="41"/>
      <c r="GF473" s="41"/>
      <c r="GG473" s="41"/>
      <c r="GH473" s="41"/>
      <c r="GI473" s="41"/>
      <c r="GJ473" s="41"/>
      <c r="GK473" s="41"/>
      <c r="GL473" s="41"/>
      <c r="GM473" s="41"/>
      <c r="GN473" s="41"/>
      <c r="GO473" s="41"/>
      <c r="GP473" s="41"/>
      <c r="GQ473" s="41"/>
      <c r="GR473" s="41"/>
      <c r="GS473" s="41"/>
      <c r="GT473" s="41"/>
      <c r="GU473" s="41"/>
      <c r="GV473" s="41"/>
      <c r="GW473" s="41"/>
      <c r="GX473" s="41"/>
      <c r="GY473" s="41"/>
      <c r="GZ473" s="41"/>
      <c r="HA473" s="41"/>
      <c r="HB473" s="41"/>
      <c r="HC473" s="41"/>
      <c r="HD473" s="41"/>
      <c r="HE473" s="41"/>
      <c r="HF473" s="41"/>
      <c r="HG473" s="41"/>
      <c r="HH473" s="41"/>
      <c r="HI473" s="41"/>
      <c r="HJ473" s="41"/>
      <c r="HK473" s="41"/>
      <c r="HL473" s="41"/>
      <c r="HM473" s="41"/>
      <c r="HN473" s="41"/>
      <c r="HO473" s="41"/>
      <c r="HP473" s="41"/>
      <c r="HQ473" s="41"/>
      <c r="HR473" s="41"/>
      <c r="HS473" s="41"/>
      <c r="HT473" s="41"/>
      <c r="HU473" s="41"/>
      <c r="HV473" s="41"/>
      <c r="HW473" s="41"/>
      <c r="HX473" s="41"/>
      <c r="HY473" s="41"/>
      <c r="HZ473" s="41"/>
      <c r="IA473" s="41"/>
      <c r="IB473" s="41"/>
      <c r="IC473" s="41"/>
      <c r="ID473" s="41"/>
      <c r="IE473" s="41"/>
      <c r="IF473" s="41"/>
      <c r="IG473" s="41"/>
      <c r="IH473" s="41"/>
      <c r="II473" s="41"/>
      <c r="IJ473" s="41"/>
      <c r="IK473" s="41"/>
      <c r="IL473" s="41"/>
      <c r="IM473" s="41"/>
      <c r="IN473" s="41"/>
      <c r="IO473" s="41"/>
      <c r="IP473" s="41"/>
      <c r="IQ473" s="41"/>
      <c r="IR473" s="41"/>
      <c r="IS473" s="41"/>
      <c r="IT473" s="41"/>
      <c r="IU473" s="41"/>
    </row>
    <row r="476" spans="68:255" x14ac:dyDescent="0.2">
      <c r="BP476" s="41"/>
      <c r="BQ476" s="41"/>
      <c r="BR476" s="41"/>
      <c r="BS476" s="41"/>
      <c r="BU476" s="41"/>
      <c r="BV476" s="41"/>
      <c r="BW476" s="41"/>
      <c r="BX476" s="41"/>
      <c r="BY476" s="41"/>
      <c r="BZ476" s="41"/>
      <c r="CA476" s="41"/>
      <c r="CB476" s="41"/>
      <c r="CC476" s="41"/>
      <c r="CD476" s="41"/>
      <c r="CE476" s="41"/>
      <c r="CF476" s="41"/>
      <c r="CG476" s="41"/>
      <c r="CH476" s="41"/>
      <c r="CI476" s="41"/>
      <c r="CJ476" s="41"/>
      <c r="CK476" s="41"/>
      <c r="CL476" s="41"/>
      <c r="CM476" s="41"/>
      <c r="CN476" s="41"/>
      <c r="CO476" s="41"/>
      <c r="CP476" s="41"/>
      <c r="CQ476" s="41"/>
      <c r="CR476" s="41"/>
      <c r="CS476" s="41"/>
      <c r="CT476" s="41"/>
      <c r="CU476" s="41"/>
      <c r="CV476" s="41"/>
      <c r="CW476" s="41"/>
      <c r="CX476" s="41"/>
      <c r="CY476" s="41"/>
      <c r="CZ476" s="41"/>
      <c r="DA476" s="41"/>
      <c r="DB476" s="41"/>
      <c r="DC476" s="41"/>
      <c r="DD476" s="41"/>
      <c r="DE476" s="41"/>
      <c r="DF476" s="41"/>
      <c r="DG476" s="41"/>
      <c r="DH476" s="41"/>
      <c r="DI476" s="41"/>
      <c r="DJ476" s="41"/>
      <c r="DK476" s="41"/>
      <c r="DL476" s="41"/>
      <c r="DM476" s="41"/>
      <c r="DN476" s="41"/>
      <c r="DO476" s="41"/>
      <c r="DP476" s="41"/>
      <c r="DQ476" s="41"/>
      <c r="DR476" s="41"/>
      <c r="DS476" s="41"/>
      <c r="DT476" s="41"/>
      <c r="DU476" s="41"/>
      <c r="DV476" s="41"/>
      <c r="DW476" s="41"/>
      <c r="DX476" s="41"/>
      <c r="DY476" s="41"/>
      <c r="DZ476" s="41"/>
      <c r="EA476" s="41"/>
      <c r="EB476" s="41"/>
      <c r="EC476" s="41"/>
      <c r="ED476" s="41"/>
      <c r="EE476" s="41"/>
      <c r="EF476" s="41"/>
      <c r="EG476" s="41"/>
      <c r="EH476" s="41"/>
      <c r="EI476" s="41"/>
      <c r="EJ476" s="41"/>
      <c r="EK476" s="41"/>
      <c r="EL476" s="41"/>
      <c r="EM476" s="41"/>
      <c r="EN476" s="41"/>
      <c r="EO476" s="41"/>
      <c r="EP476" s="41"/>
      <c r="EQ476" s="41"/>
      <c r="ER476" s="41"/>
      <c r="ES476" s="41"/>
      <c r="ET476" s="41"/>
      <c r="EU476" s="41"/>
      <c r="EV476" s="41"/>
      <c r="EW476" s="41"/>
      <c r="EX476" s="41"/>
      <c r="EY476" s="41"/>
      <c r="EZ476" s="41"/>
      <c r="FA476" s="41"/>
      <c r="FB476" s="41"/>
      <c r="FC476" s="41"/>
      <c r="FD476" s="41"/>
      <c r="FE476" s="41"/>
      <c r="FF476" s="41"/>
      <c r="FG476" s="41"/>
      <c r="FH476" s="41"/>
      <c r="FI476" s="41"/>
      <c r="FJ476" s="41"/>
      <c r="FK476" s="41"/>
      <c r="FL476" s="41"/>
      <c r="FM476" s="41"/>
      <c r="FN476" s="41"/>
      <c r="FO476" s="41"/>
      <c r="FP476" s="41"/>
      <c r="FQ476" s="41"/>
      <c r="FR476" s="41"/>
      <c r="FS476" s="41"/>
      <c r="FT476" s="41"/>
      <c r="FU476" s="41"/>
      <c r="FV476" s="41"/>
      <c r="FW476" s="41"/>
      <c r="FX476" s="41"/>
      <c r="FY476" s="41"/>
      <c r="FZ476" s="41"/>
      <c r="GA476" s="41"/>
      <c r="GB476" s="41"/>
      <c r="GC476" s="41"/>
      <c r="GD476" s="41"/>
      <c r="GE476" s="41"/>
      <c r="GF476" s="41"/>
      <c r="GG476" s="41"/>
      <c r="GH476" s="41"/>
      <c r="GI476" s="41"/>
      <c r="GJ476" s="41"/>
      <c r="GK476" s="41"/>
      <c r="GL476" s="41"/>
      <c r="GM476" s="41"/>
      <c r="GN476" s="41"/>
      <c r="GO476" s="41"/>
      <c r="GP476" s="41"/>
      <c r="GQ476" s="41"/>
      <c r="GR476" s="41"/>
      <c r="GS476" s="41"/>
      <c r="GT476" s="41"/>
      <c r="GU476" s="41"/>
      <c r="GV476" s="41"/>
      <c r="GW476" s="41"/>
      <c r="GX476" s="41"/>
      <c r="GY476" s="41"/>
      <c r="GZ476" s="41"/>
      <c r="HA476" s="41"/>
      <c r="HB476" s="41"/>
      <c r="HC476" s="41"/>
      <c r="HD476" s="41"/>
      <c r="HE476" s="41"/>
      <c r="HF476" s="41"/>
      <c r="HG476" s="41"/>
      <c r="HH476" s="41"/>
      <c r="HI476" s="41"/>
      <c r="HJ476" s="41"/>
      <c r="HK476" s="41"/>
      <c r="HL476" s="41"/>
      <c r="HM476" s="41"/>
      <c r="HN476" s="41"/>
      <c r="HO476" s="41"/>
      <c r="HP476" s="41"/>
      <c r="HQ476" s="41"/>
      <c r="HR476" s="41"/>
      <c r="HS476" s="41"/>
      <c r="HT476" s="41"/>
      <c r="HU476" s="41"/>
      <c r="HV476" s="41"/>
      <c r="HW476" s="41"/>
      <c r="HX476" s="41"/>
      <c r="HY476" s="41"/>
      <c r="HZ476" s="41"/>
      <c r="IA476" s="41"/>
      <c r="IB476" s="41"/>
      <c r="IC476" s="41"/>
      <c r="ID476" s="41"/>
      <c r="IE476" s="41"/>
      <c r="IF476" s="41"/>
      <c r="IG476" s="41"/>
      <c r="IH476" s="41"/>
      <c r="II476" s="41"/>
      <c r="IJ476" s="41"/>
      <c r="IK476" s="41"/>
      <c r="IL476" s="41"/>
      <c r="IM476" s="41"/>
      <c r="IN476" s="41"/>
      <c r="IO476" s="41"/>
      <c r="IP476" s="41"/>
      <c r="IQ476" s="41"/>
      <c r="IR476" s="41"/>
      <c r="IS476" s="41"/>
      <c r="IT476" s="41"/>
      <c r="IU476" s="41"/>
    </row>
    <row r="478" spans="68:255" x14ac:dyDescent="0.2">
      <c r="BP478" s="41"/>
      <c r="BQ478" s="41"/>
      <c r="BR478" s="41"/>
      <c r="BS478" s="41"/>
      <c r="BU478" s="41"/>
      <c r="BV478" s="41"/>
      <c r="BW478" s="41"/>
      <c r="BX478" s="41"/>
      <c r="BY478" s="41"/>
      <c r="BZ478" s="41"/>
      <c r="CA478" s="41"/>
      <c r="CB478" s="41"/>
      <c r="CC478" s="41"/>
      <c r="CD478" s="41"/>
      <c r="CE478" s="41"/>
      <c r="CF478" s="41"/>
      <c r="CG478" s="41"/>
      <c r="CH478" s="41"/>
      <c r="CI478" s="41"/>
      <c r="CJ478" s="41"/>
      <c r="CK478" s="41"/>
      <c r="CL478" s="41"/>
      <c r="CM478" s="41"/>
      <c r="CN478" s="41"/>
      <c r="CO478" s="41"/>
      <c r="CP478" s="41"/>
      <c r="CQ478" s="41"/>
      <c r="CR478" s="41"/>
      <c r="CS478" s="41"/>
      <c r="CT478" s="41"/>
      <c r="CU478" s="41"/>
      <c r="CV478" s="41"/>
      <c r="CW478" s="41"/>
      <c r="CX478" s="41"/>
      <c r="CY478" s="41"/>
      <c r="CZ478" s="41"/>
      <c r="DA478" s="41"/>
      <c r="DB478" s="41"/>
      <c r="DC478" s="41"/>
      <c r="DD478" s="41"/>
      <c r="DE478" s="41"/>
      <c r="DF478" s="41"/>
      <c r="DG478" s="41"/>
      <c r="DH478" s="41"/>
      <c r="DI478" s="41"/>
      <c r="DJ478" s="41"/>
      <c r="DK478" s="41"/>
      <c r="DL478" s="41"/>
      <c r="DM478" s="41"/>
      <c r="DN478" s="41"/>
      <c r="DO478" s="41"/>
      <c r="DP478" s="41"/>
      <c r="DQ478" s="41"/>
      <c r="DR478" s="41"/>
      <c r="DS478" s="41"/>
      <c r="DT478" s="41"/>
      <c r="DU478" s="41"/>
      <c r="DV478" s="41"/>
      <c r="DW478" s="41"/>
      <c r="DX478" s="41"/>
      <c r="DY478" s="41"/>
      <c r="DZ478" s="41"/>
      <c r="EA478" s="41"/>
      <c r="EB478" s="41"/>
      <c r="EC478" s="41"/>
      <c r="ED478" s="41"/>
      <c r="EE478" s="41"/>
      <c r="EF478" s="41"/>
      <c r="EG478" s="41"/>
      <c r="EH478" s="41"/>
      <c r="EI478" s="41"/>
      <c r="EJ478" s="41"/>
      <c r="EK478" s="41"/>
      <c r="EL478" s="41"/>
      <c r="EM478" s="41"/>
      <c r="EN478" s="41"/>
      <c r="EO478" s="41"/>
      <c r="EP478" s="41"/>
      <c r="EQ478" s="41"/>
      <c r="ER478" s="41"/>
      <c r="ES478" s="41"/>
      <c r="ET478" s="41"/>
      <c r="EU478" s="41"/>
      <c r="EV478" s="41"/>
      <c r="EW478" s="41"/>
      <c r="EX478" s="41"/>
      <c r="EY478" s="41"/>
      <c r="EZ478" s="41"/>
      <c r="FA478" s="41"/>
      <c r="FB478" s="41"/>
      <c r="FC478" s="41"/>
      <c r="FD478" s="41"/>
      <c r="FE478" s="41"/>
      <c r="FF478" s="41"/>
      <c r="FG478" s="41"/>
      <c r="FH478" s="41"/>
      <c r="FI478" s="41"/>
      <c r="FJ478" s="41"/>
      <c r="FK478" s="41"/>
      <c r="FL478" s="41"/>
      <c r="FM478" s="41"/>
      <c r="FN478" s="41"/>
      <c r="FO478" s="41"/>
      <c r="FP478" s="41"/>
      <c r="FQ478" s="41"/>
      <c r="FR478" s="41"/>
      <c r="FS478" s="41"/>
      <c r="FT478" s="41"/>
      <c r="FU478" s="41"/>
      <c r="FV478" s="41"/>
      <c r="FW478" s="41"/>
      <c r="FX478" s="41"/>
      <c r="FY478" s="41"/>
      <c r="FZ478" s="41"/>
      <c r="GA478" s="41"/>
      <c r="GB478" s="41"/>
      <c r="GC478" s="41"/>
      <c r="GD478" s="41"/>
      <c r="GE478" s="41"/>
      <c r="GF478" s="41"/>
      <c r="GG478" s="41"/>
      <c r="GH478" s="41"/>
      <c r="GI478" s="41"/>
      <c r="GJ478" s="41"/>
      <c r="GK478" s="41"/>
      <c r="GL478" s="41"/>
      <c r="GM478" s="41"/>
      <c r="GN478" s="41"/>
      <c r="GO478" s="41"/>
      <c r="GP478" s="41"/>
      <c r="GQ478" s="41"/>
      <c r="GR478" s="41"/>
      <c r="GS478" s="41"/>
      <c r="GT478" s="41"/>
      <c r="GU478" s="41"/>
      <c r="GV478" s="41"/>
      <c r="GW478" s="41"/>
      <c r="GX478" s="41"/>
      <c r="GY478" s="41"/>
      <c r="GZ478" s="41"/>
      <c r="HA478" s="41"/>
      <c r="HB478" s="41"/>
      <c r="HC478" s="41"/>
      <c r="HD478" s="41"/>
      <c r="HE478" s="41"/>
      <c r="HF478" s="41"/>
      <c r="HG478" s="41"/>
      <c r="HH478" s="41"/>
      <c r="HI478" s="41"/>
      <c r="HJ478" s="41"/>
      <c r="HK478" s="41"/>
      <c r="HL478" s="41"/>
      <c r="HM478" s="41"/>
      <c r="HN478" s="41"/>
      <c r="HO478" s="41"/>
      <c r="HP478" s="41"/>
      <c r="HQ478" s="41"/>
      <c r="HR478" s="41"/>
      <c r="HS478" s="41"/>
      <c r="HT478" s="41"/>
      <c r="HU478" s="41"/>
      <c r="HV478" s="41"/>
      <c r="HW478" s="41"/>
      <c r="HX478" s="41"/>
      <c r="HY478" s="41"/>
      <c r="HZ478" s="41"/>
      <c r="IA478" s="41"/>
      <c r="IB478" s="41"/>
      <c r="IC478" s="41"/>
      <c r="ID478" s="41"/>
      <c r="IE478" s="41"/>
      <c r="IF478" s="41"/>
      <c r="IG478" s="41"/>
      <c r="IH478" s="41"/>
      <c r="II478" s="41"/>
      <c r="IJ478" s="41"/>
      <c r="IK478" s="41"/>
      <c r="IL478" s="41"/>
      <c r="IM478" s="41"/>
      <c r="IN478" s="41"/>
      <c r="IO478" s="41"/>
      <c r="IP478" s="41"/>
      <c r="IQ478" s="41"/>
      <c r="IR478" s="41"/>
      <c r="IS478" s="41"/>
      <c r="IT478" s="41"/>
      <c r="IU478" s="41"/>
    </row>
    <row r="480" spans="68:255" x14ac:dyDescent="0.2">
      <c r="BP480" s="41"/>
      <c r="BQ480" s="41"/>
      <c r="BR480" s="41"/>
      <c r="BS480" s="41"/>
      <c r="BU480" s="41"/>
      <c r="BV480" s="41"/>
      <c r="BW480" s="41"/>
      <c r="BX480" s="41"/>
      <c r="BY480" s="41"/>
      <c r="BZ480" s="41"/>
      <c r="CA480" s="41"/>
      <c r="CB480" s="41"/>
      <c r="CC480" s="41"/>
      <c r="CD480" s="41"/>
      <c r="CE480" s="41"/>
      <c r="CF480" s="41"/>
      <c r="CG480" s="41"/>
      <c r="CH480" s="41"/>
      <c r="CI480" s="41"/>
      <c r="CJ480" s="41"/>
      <c r="CK480" s="41"/>
      <c r="CL480" s="41"/>
      <c r="CM480" s="41"/>
      <c r="CN480" s="41"/>
      <c r="CO480" s="41"/>
      <c r="CP480" s="41"/>
      <c r="CQ480" s="41"/>
      <c r="CR480" s="41"/>
      <c r="CS480" s="41"/>
      <c r="CT480" s="41"/>
      <c r="CU480" s="41"/>
      <c r="CV480" s="41"/>
      <c r="CW480" s="41"/>
      <c r="CX480" s="41"/>
      <c r="CY480" s="41"/>
      <c r="CZ480" s="41"/>
      <c r="DA480" s="41"/>
      <c r="DB480" s="41"/>
      <c r="DC480" s="41"/>
      <c r="DD480" s="41"/>
      <c r="DE480" s="41"/>
      <c r="DF480" s="41"/>
      <c r="DG480" s="41"/>
      <c r="DH480" s="41"/>
      <c r="DI480" s="41"/>
      <c r="DJ480" s="41"/>
      <c r="DK480" s="41"/>
      <c r="DL480" s="41"/>
      <c r="DM480" s="41"/>
      <c r="DN480" s="41"/>
      <c r="DO480" s="41"/>
      <c r="DP480" s="41"/>
      <c r="DQ480" s="41"/>
      <c r="DR480" s="41"/>
      <c r="DS480" s="41"/>
      <c r="DT480" s="41"/>
      <c r="DU480" s="41"/>
      <c r="DV480" s="41"/>
      <c r="DW480" s="41"/>
      <c r="DX480" s="41"/>
      <c r="DY480" s="41"/>
      <c r="DZ480" s="41"/>
      <c r="EA480" s="41"/>
      <c r="EB480" s="41"/>
      <c r="EC480" s="41"/>
      <c r="ED480" s="41"/>
      <c r="EE480" s="41"/>
      <c r="EF480" s="41"/>
      <c r="EG480" s="41"/>
      <c r="EH480" s="41"/>
      <c r="EI480" s="41"/>
      <c r="EJ480" s="41"/>
      <c r="EK480" s="41"/>
      <c r="EL480" s="41"/>
      <c r="EM480" s="41"/>
      <c r="EN480" s="41"/>
      <c r="EO480" s="41"/>
      <c r="EP480" s="41"/>
      <c r="EQ480" s="41"/>
      <c r="ER480" s="41"/>
      <c r="ES480" s="41"/>
      <c r="ET480" s="41"/>
      <c r="EU480" s="41"/>
      <c r="EV480" s="41"/>
      <c r="EW480" s="41"/>
      <c r="EX480" s="41"/>
      <c r="EY480" s="41"/>
      <c r="EZ480" s="41"/>
      <c r="FA480" s="41"/>
      <c r="FB480" s="41"/>
      <c r="FC480" s="41"/>
      <c r="FD480" s="41"/>
      <c r="FE480" s="41"/>
      <c r="FF480" s="41"/>
      <c r="FG480" s="41"/>
      <c r="FH480" s="41"/>
      <c r="FI480" s="41"/>
      <c r="FJ480" s="41"/>
      <c r="FK480" s="41"/>
      <c r="FL480" s="41"/>
      <c r="FM480" s="41"/>
      <c r="FN480" s="41"/>
      <c r="FO480" s="41"/>
      <c r="FP480" s="41"/>
      <c r="FQ480" s="41"/>
      <c r="FR480" s="41"/>
      <c r="FS480" s="41"/>
      <c r="FT480" s="41"/>
      <c r="FU480" s="41"/>
      <c r="FV480" s="41"/>
      <c r="FW480" s="41"/>
      <c r="FX480" s="41"/>
      <c r="FY480" s="41"/>
      <c r="FZ480" s="41"/>
      <c r="GA480" s="41"/>
      <c r="GB480" s="41"/>
      <c r="GC480" s="41"/>
      <c r="GD480" s="41"/>
      <c r="GE480" s="41"/>
      <c r="GF480" s="41"/>
      <c r="GG480" s="41"/>
      <c r="GH480" s="41"/>
      <c r="GI480" s="41"/>
      <c r="GJ480" s="41"/>
      <c r="GK480" s="41"/>
      <c r="GL480" s="41"/>
      <c r="GM480" s="41"/>
      <c r="GN480" s="41"/>
      <c r="GO480" s="41"/>
      <c r="GP480" s="41"/>
      <c r="GQ480" s="41"/>
      <c r="GR480" s="41"/>
      <c r="GS480" s="41"/>
      <c r="GT480" s="41"/>
      <c r="GU480" s="41"/>
      <c r="GV480" s="41"/>
      <c r="GW480" s="41"/>
      <c r="GX480" s="41"/>
      <c r="GY480" s="41"/>
      <c r="GZ480" s="41"/>
      <c r="HA480" s="41"/>
      <c r="HB480" s="41"/>
      <c r="HC480" s="41"/>
      <c r="HD480" s="41"/>
      <c r="HE480" s="41"/>
      <c r="HF480" s="41"/>
      <c r="HG480" s="41"/>
      <c r="HH480" s="41"/>
      <c r="HI480" s="41"/>
      <c r="HJ480" s="41"/>
      <c r="HK480" s="41"/>
      <c r="HL480" s="41"/>
      <c r="HM480" s="41"/>
      <c r="HN480" s="41"/>
      <c r="HO480" s="41"/>
      <c r="HP480" s="41"/>
      <c r="HQ480" s="41"/>
      <c r="HR480" s="41"/>
      <c r="HS480" s="41"/>
      <c r="HT480" s="41"/>
      <c r="HU480" s="41"/>
      <c r="HV480" s="41"/>
      <c r="HW480" s="41"/>
      <c r="HX480" s="41"/>
      <c r="HY480" s="41"/>
      <c r="HZ480" s="41"/>
      <c r="IA480" s="41"/>
      <c r="IB480" s="41"/>
      <c r="IC480" s="41"/>
      <c r="ID480" s="41"/>
      <c r="IE480" s="41"/>
      <c r="IF480" s="41"/>
      <c r="IG480" s="41"/>
      <c r="IH480" s="41"/>
      <c r="II480" s="41"/>
      <c r="IJ480" s="41"/>
      <c r="IK480" s="41"/>
      <c r="IL480" s="41"/>
      <c r="IM480" s="41"/>
      <c r="IN480" s="41"/>
      <c r="IO480" s="41"/>
      <c r="IP480" s="41"/>
      <c r="IQ480" s="41"/>
      <c r="IR480" s="41"/>
      <c r="IS480" s="41"/>
      <c r="IT480" s="41"/>
      <c r="IU480" s="41"/>
    </row>
    <row r="482" spans="68:255" x14ac:dyDescent="0.2">
      <c r="BP482" s="41"/>
      <c r="BQ482" s="41"/>
      <c r="BR482" s="41"/>
      <c r="BS482" s="41"/>
      <c r="BU482" s="41"/>
      <c r="BV482" s="41"/>
      <c r="BW482" s="41"/>
      <c r="BX482" s="41"/>
      <c r="BY482" s="41"/>
      <c r="BZ482" s="41"/>
      <c r="CA482" s="41"/>
      <c r="CB482" s="41"/>
      <c r="CC482" s="41"/>
      <c r="CD482" s="41"/>
      <c r="CE482" s="41"/>
      <c r="CF482" s="41"/>
      <c r="CG482" s="41"/>
      <c r="CH482" s="41"/>
      <c r="CI482" s="41"/>
      <c r="CJ482" s="41"/>
      <c r="CK482" s="41"/>
      <c r="CL482" s="41"/>
      <c r="CM482" s="41"/>
      <c r="CN482" s="41"/>
      <c r="CO482" s="41"/>
      <c r="CP482" s="41"/>
      <c r="CQ482" s="41"/>
      <c r="CR482" s="41"/>
      <c r="CS482" s="41"/>
      <c r="CT482" s="41"/>
      <c r="CU482" s="41"/>
      <c r="CV482" s="41"/>
      <c r="CW482" s="41"/>
      <c r="CX482" s="41"/>
      <c r="CY482" s="41"/>
      <c r="CZ482" s="41"/>
      <c r="DA482" s="41"/>
      <c r="DB482" s="41"/>
      <c r="DC482" s="41"/>
      <c r="DD482" s="41"/>
      <c r="DE482" s="41"/>
      <c r="DF482" s="41"/>
      <c r="DG482" s="41"/>
      <c r="DH482" s="41"/>
      <c r="DI482" s="41"/>
      <c r="DJ482" s="41"/>
      <c r="DK482" s="41"/>
      <c r="DL482" s="41"/>
      <c r="DM482" s="41"/>
      <c r="DN482" s="41"/>
      <c r="DO482" s="41"/>
      <c r="DP482" s="41"/>
      <c r="DQ482" s="41"/>
      <c r="DR482" s="41"/>
      <c r="DS482" s="41"/>
      <c r="DT482" s="41"/>
      <c r="DU482" s="41"/>
      <c r="DV482" s="41"/>
      <c r="DW482" s="41"/>
      <c r="DX482" s="41"/>
      <c r="DY482" s="41"/>
      <c r="DZ482" s="41"/>
      <c r="EA482" s="41"/>
      <c r="EB482" s="41"/>
      <c r="EC482" s="41"/>
      <c r="ED482" s="41"/>
      <c r="EE482" s="41"/>
      <c r="EF482" s="41"/>
      <c r="EG482" s="41"/>
      <c r="EH482" s="41"/>
      <c r="EI482" s="41"/>
      <c r="EJ482" s="41"/>
      <c r="EK482" s="41"/>
      <c r="EL482" s="41"/>
      <c r="EM482" s="41"/>
      <c r="EN482" s="41"/>
      <c r="EO482" s="41"/>
      <c r="EP482" s="41"/>
      <c r="EQ482" s="41"/>
      <c r="ER482" s="41"/>
      <c r="ES482" s="41"/>
      <c r="ET482" s="41"/>
      <c r="EU482" s="41"/>
      <c r="EV482" s="41"/>
      <c r="EW482" s="41"/>
      <c r="EX482" s="41"/>
      <c r="EY482" s="41"/>
      <c r="EZ482" s="41"/>
      <c r="FA482" s="41"/>
      <c r="FB482" s="41"/>
      <c r="FC482" s="41"/>
      <c r="FD482" s="41"/>
      <c r="FE482" s="41"/>
      <c r="FF482" s="41"/>
      <c r="FG482" s="41"/>
      <c r="FH482" s="41"/>
      <c r="FI482" s="41"/>
      <c r="FJ482" s="41"/>
      <c r="FK482" s="41"/>
      <c r="FL482" s="41"/>
      <c r="FM482" s="41"/>
      <c r="FN482" s="41"/>
      <c r="FO482" s="41"/>
      <c r="FP482" s="41"/>
      <c r="FQ482" s="41"/>
      <c r="FR482" s="41"/>
      <c r="FS482" s="41"/>
      <c r="FT482" s="41"/>
      <c r="FU482" s="41"/>
      <c r="FV482" s="41"/>
      <c r="FW482" s="41"/>
      <c r="FX482" s="41"/>
      <c r="FY482" s="41"/>
      <c r="FZ482" s="41"/>
      <c r="GA482" s="41"/>
      <c r="GB482" s="41"/>
      <c r="GC482" s="41"/>
      <c r="GD482" s="41"/>
      <c r="GE482" s="41"/>
      <c r="GF482" s="41"/>
      <c r="GG482" s="41"/>
      <c r="GH482" s="41"/>
      <c r="GI482" s="41"/>
      <c r="GJ482" s="41"/>
      <c r="GK482" s="41"/>
      <c r="GL482" s="41"/>
      <c r="GM482" s="41"/>
      <c r="GN482" s="41"/>
      <c r="GO482" s="41"/>
      <c r="GP482" s="41"/>
      <c r="GQ482" s="41"/>
      <c r="GR482" s="41"/>
      <c r="GS482" s="41"/>
      <c r="GT482" s="41"/>
      <c r="GU482" s="41"/>
      <c r="GV482" s="41"/>
      <c r="GW482" s="41"/>
      <c r="GX482" s="41"/>
      <c r="GY482" s="41"/>
      <c r="GZ482" s="41"/>
      <c r="HA482" s="41"/>
      <c r="HB482" s="41"/>
      <c r="HC482" s="41"/>
      <c r="HD482" s="41"/>
      <c r="HE482" s="41"/>
      <c r="HF482" s="41"/>
      <c r="HG482" s="41"/>
      <c r="HH482" s="41"/>
      <c r="HI482" s="41"/>
      <c r="HJ482" s="41"/>
      <c r="HK482" s="41"/>
      <c r="HL482" s="41"/>
      <c r="HM482" s="41"/>
      <c r="HN482" s="41"/>
      <c r="HO482" s="41"/>
      <c r="HP482" s="41"/>
      <c r="HQ482" s="41"/>
      <c r="HR482" s="41"/>
      <c r="HS482" s="41"/>
      <c r="HT482" s="41"/>
      <c r="HU482" s="41"/>
      <c r="HV482" s="41"/>
      <c r="HW482" s="41"/>
      <c r="HX482" s="41"/>
      <c r="HY482" s="41"/>
      <c r="HZ482" s="41"/>
      <c r="IA482" s="41"/>
      <c r="IB482" s="41"/>
      <c r="IC482" s="41"/>
      <c r="ID482" s="41"/>
      <c r="IE482" s="41"/>
      <c r="IF482" s="41"/>
      <c r="IG482" s="41"/>
      <c r="IH482" s="41"/>
      <c r="II482" s="41"/>
      <c r="IJ482" s="41"/>
      <c r="IK482" s="41"/>
      <c r="IL482" s="41"/>
      <c r="IM482" s="41"/>
      <c r="IN482" s="41"/>
      <c r="IO482" s="41"/>
      <c r="IP482" s="41"/>
      <c r="IQ482" s="41"/>
      <c r="IR482" s="41"/>
      <c r="IS482" s="41"/>
      <c r="IT482" s="41"/>
      <c r="IU482" s="41"/>
    </row>
    <row r="484" spans="68:255" x14ac:dyDescent="0.2">
      <c r="BP484" s="41"/>
      <c r="BQ484" s="41"/>
      <c r="BR484" s="41"/>
      <c r="BS484" s="41"/>
      <c r="BU484" s="41"/>
      <c r="BV484" s="41"/>
      <c r="BW484" s="41"/>
      <c r="BX484" s="41"/>
      <c r="BY484" s="41"/>
      <c r="BZ484" s="41"/>
      <c r="CA484" s="41"/>
      <c r="CB484" s="41"/>
      <c r="CC484" s="41"/>
      <c r="CD484" s="41"/>
      <c r="CE484" s="41"/>
      <c r="CF484" s="41"/>
      <c r="CG484" s="41"/>
      <c r="CH484" s="41"/>
      <c r="CI484" s="41"/>
      <c r="CJ484" s="41"/>
      <c r="CK484" s="41"/>
      <c r="CL484" s="41"/>
      <c r="CM484" s="41"/>
      <c r="CN484" s="41"/>
      <c r="CO484" s="41"/>
      <c r="CP484" s="41"/>
      <c r="CQ484" s="41"/>
      <c r="CR484" s="41"/>
      <c r="CS484" s="41"/>
      <c r="CT484" s="41"/>
      <c r="CU484" s="41"/>
      <c r="CV484" s="41"/>
      <c r="CW484" s="41"/>
      <c r="CX484" s="41"/>
      <c r="CY484" s="41"/>
      <c r="CZ484" s="41"/>
      <c r="DA484" s="41"/>
      <c r="DB484" s="41"/>
      <c r="DC484" s="41"/>
      <c r="DD484" s="41"/>
      <c r="DE484" s="41"/>
      <c r="DF484" s="41"/>
      <c r="DG484" s="41"/>
      <c r="DH484" s="41"/>
      <c r="DI484" s="41"/>
      <c r="DJ484" s="41"/>
      <c r="DK484" s="41"/>
      <c r="DL484" s="41"/>
      <c r="DM484" s="41"/>
      <c r="DN484" s="41"/>
      <c r="DO484" s="41"/>
      <c r="DP484" s="41"/>
      <c r="DQ484" s="41"/>
      <c r="DR484" s="41"/>
      <c r="DS484" s="41"/>
      <c r="DT484" s="41"/>
      <c r="DU484" s="41"/>
      <c r="DV484" s="41"/>
      <c r="DW484" s="41"/>
      <c r="DX484" s="41"/>
      <c r="DY484" s="41"/>
      <c r="DZ484" s="41"/>
      <c r="EA484" s="41"/>
      <c r="EB484" s="41"/>
      <c r="EC484" s="41"/>
      <c r="ED484" s="41"/>
      <c r="EE484" s="41"/>
      <c r="EF484" s="41"/>
      <c r="EG484" s="41"/>
      <c r="EH484" s="41"/>
      <c r="EI484" s="41"/>
      <c r="EJ484" s="41"/>
      <c r="EK484" s="41"/>
      <c r="EL484" s="41"/>
      <c r="EM484" s="41"/>
      <c r="EN484" s="41"/>
      <c r="EO484" s="41"/>
      <c r="EP484" s="41"/>
      <c r="EQ484" s="41"/>
      <c r="ER484" s="41"/>
      <c r="ES484" s="41"/>
      <c r="ET484" s="41"/>
      <c r="EU484" s="41"/>
      <c r="EV484" s="41"/>
      <c r="EW484" s="41"/>
      <c r="EX484" s="41"/>
      <c r="EY484" s="41"/>
      <c r="EZ484" s="41"/>
      <c r="FA484" s="41"/>
      <c r="FB484" s="41"/>
      <c r="FC484" s="41"/>
      <c r="FD484" s="41"/>
      <c r="FE484" s="41"/>
      <c r="FF484" s="41"/>
      <c r="FG484" s="41"/>
      <c r="FH484" s="41"/>
      <c r="FI484" s="41"/>
      <c r="FJ484" s="41"/>
      <c r="FK484" s="41"/>
      <c r="FL484" s="41"/>
      <c r="FM484" s="41"/>
      <c r="FN484" s="41"/>
      <c r="FO484" s="41"/>
      <c r="FP484" s="41"/>
      <c r="FQ484" s="41"/>
      <c r="FR484" s="41"/>
      <c r="FS484" s="41"/>
      <c r="FT484" s="41"/>
      <c r="FU484" s="41"/>
      <c r="FV484" s="41"/>
      <c r="FW484" s="41"/>
      <c r="FX484" s="41"/>
      <c r="FY484" s="41"/>
      <c r="FZ484" s="41"/>
      <c r="GA484" s="41"/>
      <c r="GB484" s="41"/>
      <c r="GC484" s="41"/>
      <c r="GD484" s="41"/>
      <c r="GE484" s="41"/>
      <c r="GF484" s="41"/>
      <c r="GG484" s="41"/>
      <c r="GH484" s="41"/>
      <c r="GI484" s="41"/>
      <c r="GJ484" s="41"/>
      <c r="GK484" s="41"/>
      <c r="GL484" s="41"/>
      <c r="GM484" s="41"/>
      <c r="GN484" s="41"/>
      <c r="GO484" s="41"/>
      <c r="GP484" s="41"/>
      <c r="GQ484" s="41"/>
      <c r="GR484" s="41"/>
      <c r="GS484" s="41"/>
      <c r="GT484" s="41"/>
      <c r="GU484" s="41"/>
      <c r="GV484" s="41"/>
      <c r="GW484" s="41"/>
      <c r="GX484" s="41"/>
      <c r="GY484" s="41"/>
      <c r="GZ484" s="41"/>
      <c r="HA484" s="41"/>
      <c r="HB484" s="41"/>
      <c r="HC484" s="41"/>
      <c r="HD484" s="41"/>
      <c r="HE484" s="41"/>
      <c r="HF484" s="41"/>
      <c r="HG484" s="41"/>
      <c r="HH484" s="41"/>
      <c r="HI484" s="41"/>
      <c r="HJ484" s="41"/>
      <c r="HK484" s="41"/>
      <c r="HL484" s="41"/>
      <c r="HM484" s="41"/>
      <c r="HN484" s="41"/>
      <c r="HO484" s="41"/>
      <c r="HP484" s="41"/>
      <c r="HQ484" s="41"/>
      <c r="HR484" s="41"/>
      <c r="HS484" s="41"/>
      <c r="HT484" s="41"/>
      <c r="HU484" s="41"/>
      <c r="HV484" s="41"/>
      <c r="HW484" s="41"/>
      <c r="HX484" s="41"/>
      <c r="HY484" s="41"/>
      <c r="HZ484" s="41"/>
      <c r="IA484" s="41"/>
      <c r="IB484" s="41"/>
      <c r="IC484" s="41"/>
      <c r="ID484" s="41"/>
      <c r="IE484" s="41"/>
      <c r="IF484" s="41"/>
      <c r="IG484" s="41"/>
      <c r="IH484" s="41"/>
      <c r="II484" s="41"/>
      <c r="IJ484" s="41"/>
      <c r="IK484" s="41"/>
      <c r="IL484" s="41"/>
      <c r="IM484" s="41"/>
      <c r="IN484" s="41"/>
      <c r="IO484" s="41"/>
      <c r="IP484" s="41"/>
      <c r="IQ484" s="41"/>
      <c r="IR484" s="41"/>
      <c r="IS484" s="41"/>
      <c r="IT484" s="41"/>
      <c r="IU484" s="41"/>
    </row>
    <row r="486" spans="68:255" x14ac:dyDescent="0.2">
      <c r="BP486" s="41"/>
      <c r="BQ486" s="41"/>
      <c r="BR486" s="41"/>
      <c r="BS486" s="41"/>
      <c r="BU486" s="41"/>
      <c r="BV486" s="41"/>
      <c r="BW486" s="41"/>
      <c r="BX486" s="41"/>
      <c r="BY486" s="41"/>
      <c r="BZ486" s="41"/>
      <c r="CA486" s="41"/>
      <c r="CB486" s="41"/>
      <c r="CC486" s="41"/>
      <c r="CD486" s="41"/>
      <c r="CE486" s="41"/>
      <c r="CF486" s="41"/>
      <c r="CG486" s="41"/>
      <c r="CH486" s="41"/>
      <c r="CI486" s="41"/>
      <c r="CJ486" s="41"/>
      <c r="CK486" s="41"/>
      <c r="CL486" s="41"/>
      <c r="CM486" s="41"/>
      <c r="CN486" s="41"/>
      <c r="CO486" s="41"/>
      <c r="CP486" s="41"/>
      <c r="CQ486" s="41"/>
      <c r="CR486" s="41"/>
      <c r="CS486" s="41"/>
      <c r="CT486" s="41"/>
      <c r="CU486" s="41"/>
      <c r="CV486" s="41"/>
      <c r="CW486" s="41"/>
      <c r="CX486" s="41"/>
      <c r="CY486" s="41"/>
      <c r="CZ486" s="41"/>
      <c r="DA486" s="41"/>
      <c r="DB486" s="41"/>
      <c r="DC486" s="41"/>
      <c r="DD486" s="41"/>
      <c r="DE486" s="41"/>
      <c r="DF486" s="41"/>
      <c r="DG486" s="41"/>
      <c r="DH486" s="41"/>
      <c r="DI486" s="41"/>
      <c r="DJ486" s="41"/>
      <c r="DK486" s="41"/>
      <c r="DL486" s="41"/>
      <c r="DM486" s="41"/>
      <c r="DN486" s="41"/>
      <c r="DO486" s="41"/>
      <c r="DP486" s="41"/>
      <c r="DQ486" s="41"/>
      <c r="DR486" s="41"/>
      <c r="DS486" s="41"/>
      <c r="DT486" s="41"/>
      <c r="DU486" s="41"/>
      <c r="DV486" s="41"/>
      <c r="DW486" s="41"/>
      <c r="DX486" s="41"/>
      <c r="DY486" s="41"/>
      <c r="DZ486" s="41"/>
      <c r="EA486" s="41"/>
      <c r="EB486" s="41"/>
      <c r="EC486" s="41"/>
      <c r="ED486" s="41"/>
      <c r="EE486" s="41"/>
      <c r="EF486" s="41"/>
      <c r="EG486" s="41"/>
      <c r="EH486" s="41"/>
      <c r="EI486" s="41"/>
      <c r="EJ486" s="41"/>
      <c r="EK486" s="41"/>
      <c r="EL486" s="41"/>
      <c r="EM486" s="41"/>
      <c r="EN486" s="41"/>
      <c r="EO486" s="41"/>
      <c r="EP486" s="41"/>
      <c r="EQ486" s="41"/>
      <c r="ER486" s="41"/>
      <c r="ES486" s="41"/>
      <c r="ET486" s="41"/>
      <c r="EU486" s="41"/>
      <c r="EV486" s="41"/>
      <c r="EW486" s="41"/>
      <c r="EX486" s="41"/>
      <c r="EY486" s="41"/>
      <c r="EZ486" s="41"/>
      <c r="FA486" s="41"/>
      <c r="FB486" s="41"/>
      <c r="FC486" s="41"/>
      <c r="FD486" s="41"/>
      <c r="FE486" s="41"/>
      <c r="FF486" s="41"/>
      <c r="FG486" s="41"/>
      <c r="FH486" s="41"/>
      <c r="FI486" s="41"/>
      <c r="FJ486" s="41"/>
      <c r="FK486" s="41"/>
      <c r="FL486" s="41"/>
      <c r="FM486" s="41"/>
      <c r="FN486" s="41"/>
      <c r="FO486" s="41"/>
      <c r="FP486" s="41"/>
      <c r="FQ486" s="41"/>
      <c r="FR486" s="41"/>
      <c r="FS486" s="41"/>
      <c r="FT486" s="41"/>
      <c r="FU486" s="41"/>
      <c r="FV486" s="41"/>
      <c r="FW486" s="41"/>
      <c r="FX486" s="41"/>
      <c r="FY486" s="41"/>
      <c r="FZ486" s="41"/>
      <c r="GA486" s="41"/>
      <c r="GB486" s="41"/>
      <c r="GC486" s="41"/>
      <c r="GD486" s="41"/>
      <c r="GE486" s="41"/>
      <c r="GF486" s="41"/>
      <c r="GG486" s="41"/>
      <c r="GH486" s="41"/>
      <c r="GI486" s="41"/>
      <c r="GJ486" s="41"/>
      <c r="GK486" s="41"/>
      <c r="GL486" s="41"/>
      <c r="GM486" s="41"/>
      <c r="GN486" s="41"/>
      <c r="GO486" s="41"/>
      <c r="GP486" s="41"/>
      <c r="GQ486" s="41"/>
      <c r="GR486" s="41"/>
      <c r="GS486" s="41"/>
      <c r="GT486" s="41"/>
      <c r="GU486" s="41"/>
      <c r="GV486" s="41"/>
      <c r="GW486" s="41"/>
      <c r="GX486" s="41"/>
      <c r="GY486" s="41"/>
      <c r="GZ486" s="41"/>
      <c r="HA486" s="41"/>
      <c r="HB486" s="41"/>
      <c r="HC486" s="41"/>
      <c r="HD486" s="41"/>
      <c r="HE486" s="41"/>
      <c r="HF486" s="41"/>
      <c r="HG486" s="41"/>
      <c r="HH486" s="41"/>
      <c r="HI486" s="41"/>
      <c r="HJ486" s="41"/>
      <c r="HK486" s="41"/>
      <c r="HL486" s="41"/>
      <c r="HM486" s="41"/>
      <c r="HN486" s="41"/>
      <c r="HO486" s="41"/>
      <c r="HP486" s="41"/>
      <c r="HQ486" s="41"/>
      <c r="HR486" s="41"/>
      <c r="HS486" s="41"/>
      <c r="HT486" s="41"/>
      <c r="HU486" s="41"/>
      <c r="HV486" s="41"/>
      <c r="HW486" s="41"/>
      <c r="HX486" s="41"/>
      <c r="HY486" s="41"/>
      <c r="HZ486" s="41"/>
      <c r="IA486" s="41"/>
      <c r="IB486" s="41"/>
      <c r="IC486" s="41"/>
      <c r="ID486" s="41"/>
      <c r="IE486" s="41"/>
      <c r="IF486" s="41"/>
      <c r="IG486" s="41"/>
      <c r="IH486" s="41"/>
      <c r="II486" s="41"/>
      <c r="IJ486" s="41"/>
      <c r="IK486" s="41"/>
      <c r="IL486" s="41"/>
      <c r="IM486" s="41"/>
      <c r="IN486" s="41"/>
      <c r="IO486" s="41"/>
      <c r="IP486" s="41"/>
      <c r="IQ486" s="41"/>
      <c r="IR486" s="41"/>
      <c r="IS486" s="41"/>
      <c r="IT486" s="41"/>
      <c r="IU486" s="41"/>
    </row>
    <row r="488" spans="68:255" x14ac:dyDescent="0.2">
      <c r="BP488" s="41"/>
      <c r="BQ488" s="41"/>
      <c r="BR488" s="41"/>
      <c r="BS488" s="41"/>
      <c r="BU488" s="41"/>
      <c r="BV488" s="41"/>
      <c r="BW488" s="41"/>
      <c r="BX488" s="41"/>
      <c r="BY488" s="41"/>
      <c r="BZ488" s="41"/>
      <c r="CA488" s="41"/>
      <c r="CB488" s="41"/>
      <c r="CC488" s="41"/>
      <c r="CD488" s="41"/>
      <c r="CE488" s="41"/>
      <c r="CF488" s="41"/>
      <c r="CG488" s="41"/>
      <c r="CH488" s="41"/>
      <c r="CI488" s="41"/>
      <c r="CJ488" s="41"/>
      <c r="CK488" s="41"/>
      <c r="CL488" s="41"/>
      <c r="CM488" s="41"/>
      <c r="CN488" s="41"/>
      <c r="CO488" s="41"/>
      <c r="CP488" s="41"/>
      <c r="CQ488" s="41"/>
      <c r="CR488" s="41"/>
      <c r="CS488" s="41"/>
      <c r="CT488" s="41"/>
      <c r="CU488" s="41"/>
      <c r="CV488" s="41"/>
      <c r="CW488" s="41"/>
      <c r="CX488" s="41"/>
      <c r="CY488" s="41"/>
      <c r="CZ488" s="41"/>
      <c r="DA488" s="41"/>
      <c r="DB488" s="41"/>
      <c r="DC488" s="41"/>
      <c r="DD488" s="41"/>
      <c r="DE488" s="41"/>
      <c r="DF488" s="41"/>
      <c r="DG488" s="41"/>
      <c r="DH488" s="41"/>
      <c r="DI488" s="41"/>
      <c r="DJ488" s="41"/>
      <c r="DK488" s="41"/>
      <c r="DL488" s="41"/>
      <c r="DM488" s="41"/>
      <c r="DN488" s="41"/>
      <c r="DO488" s="41"/>
      <c r="DP488" s="41"/>
      <c r="DQ488" s="41"/>
      <c r="DR488" s="41"/>
      <c r="DS488" s="41"/>
      <c r="DT488" s="41"/>
      <c r="DU488" s="41"/>
      <c r="DV488" s="41"/>
      <c r="DW488" s="41"/>
      <c r="DX488" s="41"/>
      <c r="DY488" s="41"/>
      <c r="DZ488" s="41"/>
      <c r="EA488" s="41"/>
      <c r="EB488" s="41"/>
      <c r="EC488" s="41"/>
      <c r="ED488" s="41"/>
      <c r="EE488" s="41"/>
      <c r="EF488" s="41"/>
      <c r="EG488" s="41"/>
      <c r="EH488" s="41"/>
      <c r="EI488" s="41"/>
      <c r="EJ488" s="41"/>
      <c r="EK488" s="41"/>
      <c r="EL488" s="41"/>
      <c r="EM488" s="41"/>
      <c r="EN488" s="41"/>
      <c r="EO488" s="41"/>
      <c r="EP488" s="41"/>
      <c r="EQ488" s="41"/>
      <c r="ER488" s="41"/>
      <c r="ES488" s="41"/>
      <c r="ET488" s="41"/>
      <c r="EU488" s="41"/>
      <c r="EV488" s="41"/>
      <c r="EW488" s="41"/>
      <c r="EX488" s="41"/>
      <c r="EY488" s="41"/>
      <c r="EZ488" s="41"/>
      <c r="FA488" s="41"/>
      <c r="FB488" s="41"/>
      <c r="FC488" s="41"/>
      <c r="FD488" s="41"/>
      <c r="FE488" s="41"/>
      <c r="FF488" s="41"/>
      <c r="FG488" s="41"/>
      <c r="FH488" s="41"/>
      <c r="FI488" s="41"/>
      <c r="FJ488" s="41"/>
      <c r="FK488" s="41"/>
      <c r="FL488" s="41"/>
      <c r="FM488" s="41"/>
      <c r="FN488" s="41"/>
      <c r="FO488" s="41"/>
      <c r="FP488" s="41"/>
      <c r="FQ488" s="41"/>
      <c r="FR488" s="41"/>
      <c r="FS488" s="41"/>
      <c r="FT488" s="41"/>
      <c r="FU488" s="41"/>
      <c r="FV488" s="41"/>
      <c r="FW488" s="41"/>
      <c r="FX488" s="41"/>
      <c r="FY488" s="41"/>
      <c r="FZ488" s="41"/>
      <c r="GA488" s="41"/>
      <c r="GB488" s="41"/>
      <c r="GC488" s="41"/>
      <c r="GD488" s="41"/>
      <c r="GE488" s="41"/>
      <c r="GF488" s="41"/>
      <c r="GG488" s="41"/>
      <c r="GH488" s="41"/>
      <c r="GI488" s="41"/>
      <c r="GJ488" s="41"/>
      <c r="GK488" s="41"/>
      <c r="GL488" s="41"/>
      <c r="GM488" s="41"/>
      <c r="GN488" s="41"/>
      <c r="GO488" s="41"/>
      <c r="GP488" s="41"/>
      <c r="GQ488" s="41"/>
      <c r="GR488" s="41"/>
      <c r="GS488" s="41"/>
      <c r="GT488" s="41"/>
      <c r="GU488" s="41"/>
      <c r="GV488" s="41"/>
      <c r="GW488" s="41"/>
      <c r="GX488" s="41"/>
      <c r="GY488" s="41"/>
      <c r="GZ488" s="41"/>
      <c r="HA488" s="41"/>
      <c r="HB488" s="41"/>
      <c r="HC488" s="41"/>
      <c r="HD488" s="41"/>
      <c r="HE488" s="41"/>
      <c r="HF488" s="41"/>
      <c r="HG488" s="41"/>
      <c r="HH488" s="41"/>
      <c r="HI488" s="41"/>
      <c r="HJ488" s="41"/>
      <c r="HK488" s="41"/>
      <c r="HL488" s="41"/>
      <c r="HM488" s="41"/>
      <c r="HN488" s="41"/>
      <c r="HO488" s="41"/>
      <c r="HP488" s="41"/>
      <c r="HQ488" s="41"/>
      <c r="HR488" s="41"/>
      <c r="HS488" s="41"/>
      <c r="HT488" s="41"/>
      <c r="HU488" s="41"/>
      <c r="HV488" s="41"/>
      <c r="HW488" s="41"/>
      <c r="HX488" s="41"/>
      <c r="HY488" s="41"/>
      <c r="HZ488" s="41"/>
      <c r="IA488" s="41"/>
      <c r="IB488" s="41"/>
      <c r="IC488" s="41"/>
      <c r="ID488" s="41"/>
      <c r="IE488" s="41"/>
      <c r="IF488" s="41"/>
      <c r="IG488" s="41"/>
      <c r="IH488" s="41"/>
      <c r="II488" s="41"/>
      <c r="IJ488" s="41"/>
      <c r="IK488" s="41"/>
      <c r="IL488" s="41"/>
      <c r="IM488" s="41"/>
      <c r="IN488" s="41"/>
      <c r="IO488" s="41"/>
      <c r="IP488" s="41"/>
      <c r="IQ488" s="41"/>
      <c r="IR488" s="41"/>
      <c r="IS488" s="41"/>
      <c r="IT488" s="41"/>
      <c r="IU488" s="41"/>
    </row>
    <row r="491" spans="68:255" x14ac:dyDescent="0.2">
      <c r="BP491" s="41"/>
      <c r="BQ491" s="41"/>
      <c r="BR491" s="41"/>
      <c r="BS491" s="41"/>
      <c r="BU491" s="41"/>
      <c r="BV491" s="41"/>
      <c r="BW491" s="41"/>
      <c r="BX491" s="41"/>
      <c r="BY491" s="41"/>
      <c r="BZ491" s="41"/>
      <c r="CA491" s="41"/>
      <c r="CB491" s="41"/>
      <c r="CC491" s="41"/>
      <c r="CD491" s="41"/>
      <c r="CE491" s="41"/>
      <c r="CF491" s="41"/>
      <c r="CG491" s="41"/>
      <c r="CH491" s="41"/>
      <c r="CI491" s="41"/>
      <c r="CJ491" s="41"/>
      <c r="CK491" s="41"/>
      <c r="CL491" s="41"/>
      <c r="CM491" s="41"/>
      <c r="CN491" s="41"/>
      <c r="CO491" s="41"/>
      <c r="CP491" s="41"/>
      <c r="CQ491" s="41"/>
      <c r="CR491" s="41"/>
      <c r="CS491" s="41"/>
      <c r="CT491" s="41"/>
      <c r="CU491" s="41"/>
      <c r="CV491" s="41"/>
      <c r="CW491" s="41"/>
      <c r="CX491" s="41"/>
      <c r="CY491" s="41"/>
      <c r="CZ491" s="41"/>
      <c r="DA491" s="41"/>
      <c r="DB491" s="41"/>
      <c r="DC491" s="41"/>
      <c r="DD491" s="41"/>
      <c r="DE491" s="41"/>
      <c r="DF491" s="41"/>
      <c r="DG491" s="41"/>
      <c r="DH491" s="41"/>
      <c r="DI491" s="41"/>
      <c r="DJ491" s="41"/>
      <c r="DK491" s="41"/>
      <c r="DL491" s="41"/>
      <c r="DM491" s="41"/>
      <c r="DN491" s="41"/>
      <c r="DO491" s="41"/>
      <c r="DP491" s="41"/>
      <c r="DQ491" s="41"/>
      <c r="DR491" s="41"/>
      <c r="DS491" s="41"/>
      <c r="DT491" s="41"/>
      <c r="DU491" s="41"/>
      <c r="DV491" s="41"/>
      <c r="DW491" s="41"/>
      <c r="DX491" s="41"/>
      <c r="DY491" s="41"/>
      <c r="DZ491" s="41"/>
      <c r="EA491" s="41"/>
      <c r="EB491" s="41"/>
      <c r="EC491" s="41"/>
      <c r="ED491" s="41"/>
      <c r="EE491" s="41"/>
      <c r="EF491" s="41"/>
      <c r="EG491" s="41"/>
      <c r="EH491" s="41"/>
      <c r="EI491" s="41"/>
      <c r="EJ491" s="41"/>
      <c r="EK491" s="41"/>
      <c r="EL491" s="41"/>
      <c r="EM491" s="41"/>
      <c r="EN491" s="41"/>
      <c r="EO491" s="41"/>
      <c r="EP491" s="41"/>
      <c r="EQ491" s="41"/>
      <c r="ER491" s="41"/>
      <c r="ES491" s="41"/>
      <c r="ET491" s="41"/>
      <c r="EU491" s="41"/>
      <c r="EV491" s="41"/>
      <c r="EW491" s="41"/>
      <c r="EX491" s="41"/>
      <c r="EY491" s="41"/>
      <c r="EZ491" s="41"/>
      <c r="FA491" s="41"/>
      <c r="FB491" s="41"/>
      <c r="FC491" s="41"/>
      <c r="FD491" s="41"/>
      <c r="FE491" s="41"/>
      <c r="FF491" s="41"/>
      <c r="FG491" s="41"/>
      <c r="FH491" s="41"/>
      <c r="FI491" s="41"/>
      <c r="FJ491" s="41"/>
      <c r="FK491" s="41"/>
      <c r="FL491" s="41"/>
      <c r="FM491" s="41"/>
      <c r="FN491" s="41"/>
      <c r="FO491" s="41"/>
      <c r="FP491" s="41"/>
      <c r="FQ491" s="41"/>
      <c r="FR491" s="41"/>
      <c r="FS491" s="41"/>
      <c r="FT491" s="41"/>
      <c r="FU491" s="41"/>
      <c r="FV491" s="41"/>
      <c r="FW491" s="41"/>
      <c r="FX491" s="41"/>
      <c r="FY491" s="41"/>
      <c r="FZ491" s="41"/>
      <c r="GA491" s="41"/>
      <c r="GB491" s="41"/>
      <c r="GC491" s="41"/>
      <c r="GD491" s="41"/>
      <c r="GE491" s="41"/>
      <c r="GF491" s="41"/>
      <c r="GG491" s="41"/>
      <c r="GH491" s="41"/>
      <c r="GI491" s="41"/>
      <c r="GJ491" s="41"/>
      <c r="GK491" s="41"/>
      <c r="GL491" s="41"/>
      <c r="GM491" s="41"/>
      <c r="GN491" s="41"/>
      <c r="GO491" s="41"/>
      <c r="GP491" s="41"/>
      <c r="GQ491" s="41"/>
      <c r="GR491" s="41"/>
      <c r="GS491" s="41"/>
      <c r="GT491" s="41"/>
      <c r="GU491" s="41"/>
      <c r="GV491" s="41"/>
      <c r="GW491" s="41"/>
      <c r="GX491" s="41"/>
      <c r="GY491" s="41"/>
      <c r="GZ491" s="41"/>
      <c r="HA491" s="41"/>
      <c r="HB491" s="41"/>
      <c r="HC491" s="41"/>
      <c r="HD491" s="41"/>
      <c r="HE491" s="41"/>
      <c r="HF491" s="41"/>
      <c r="HG491" s="41"/>
      <c r="HH491" s="41"/>
      <c r="HI491" s="41"/>
      <c r="HJ491" s="41"/>
      <c r="HK491" s="41"/>
      <c r="HL491" s="41"/>
      <c r="HM491" s="41"/>
      <c r="HN491" s="41"/>
      <c r="HO491" s="41"/>
      <c r="HP491" s="41"/>
      <c r="HQ491" s="41"/>
      <c r="HR491" s="41"/>
      <c r="HS491" s="41"/>
      <c r="HT491" s="41"/>
      <c r="HU491" s="41"/>
      <c r="HV491" s="41"/>
      <c r="HW491" s="41"/>
      <c r="HX491" s="41"/>
      <c r="HY491" s="41"/>
      <c r="HZ491" s="41"/>
      <c r="IA491" s="41"/>
      <c r="IB491" s="41"/>
      <c r="IC491" s="41"/>
      <c r="ID491" s="41"/>
      <c r="IE491" s="41"/>
      <c r="IF491" s="41"/>
      <c r="IG491" s="41"/>
      <c r="IH491" s="41"/>
      <c r="II491" s="41"/>
      <c r="IJ491" s="41"/>
      <c r="IK491" s="41"/>
      <c r="IL491" s="41"/>
      <c r="IM491" s="41"/>
      <c r="IN491" s="41"/>
      <c r="IO491" s="41"/>
      <c r="IP491" s="41"/>
      <c r="IQ491" s="41"/>
      <c r="IR491" s="41"/>
      <c r="IS491" s="41"/>
      <c r="IT491" s="41"/>
      <c r="IU491" s="41"/>
    </row>
    <row r="493" spans="68:255" x14ac:dyDescent="0.2">
      <c r="BP493" s="41"/>
      <c r="BQ493" s="41"/>
      <c r="BR493" s="41"/>
      <c r="BS493" s="41"/>
      <c r="BU493" s="41"/>
      <c r="BV493" s="41"/>
      <c r="BW493" s="41"/>
      <c r="BX493" s="41"/>
      <c r="BY493" s="41"/>
      <c r="BZ493" s="41"/>
      <c r="CA493" s="41"/>
      <c r="CB493" s="41"/>
      <c r="CC493" s="41"/>
      <c r="CD493" s="41"/>
      <c r="CE493" s="41"/>
      <c r="CF493" s="41"/>
      <c r="CG493" s="41"/>
      <c r="CH493" s="41"/>
      <c r="CI493" s="41"/>
      <c r="CJ493" s="41"/>
      <c r="CK493" s="41"/>
      <c r="CL493" s="41"/>
      <c r="CM493" s="41"/>
      <c r="CN493" s="41"/>
      <c r="CO493" s="41"/>
      <c r="CP493" s="41"/>
      <c r="CQ493" s="41"/>
      <c r="CR493" s="41"/>
      <c r="CS493" s="41"/>
      <c r="CT493" s="41"/>
      <c r="CU493" s="41"/>
      <c r="CV493" s="41"/>
      <c r="CW493" s="41"/>
      <c r="CX493" s="41"/>
      <c r="CY493" s="41"/>
      <c r="CZ493" s="41"/>
      <c r="DA493" s="41"/>
      <c r="DB493" s="41"/>
      <c r="DC493" s="41"/>
      <c r="DD493" s="41"/>
      <c r="DE493" s="41"/>
      <c r="DF493" s="41"/>
      <c r="DG493" s="41"/>
      <c r="DH493" s="41"/>
      <c r="DI493" s="41"/>
      <c r="DJ493" s="41"/>
      <c r="DK493" s="41"/>
      <c r="DL493" s="41"/>
      <c r="DM493" s="41"/>
      <c r="DN493" s="41"/>
      <c r="DO493" s="41"/>
      <c r="DP493" s="41"/>
      <c r="DQ493" s="41"/>
      <c r="DR493" s="41"/>
      <c r="DS493" s="41"/>
      <c r="DT493" s="41"/>
      <c r="DU493" s="41"/>
      <c r="DV493" s="41"/>
      <c r="DW493" s="41"/>
      <c r="DX493" s="41"/>
      <c r="DY493" s="41"/>
      <c r="DZ493" s="41"/>
      <c r="EA493" s="41"/>
      <c r="EB493" s="41"/>
      <c r="EC493" s="41"/>
      <c r="ED493" s="41"/>
      <c r="EE493" s="41"/>
      <c r="EF493" s="41"/>
      <c r="EG493" s="41"/>
      <c r="EH493" s="41"/>
      <c r="EI493" s="41"/>
      <c r="EJ493" s="41"/>
      <c r="EK493" s="41"/>
      <c r="EL493" s="41"/>
      <c r="EM493" s="41"/>
      <c r="EN493" s="41"/>
      <c r="EO493" s="41"/>
      <c r="EP493" s="41"/>
      <c r="EQ493" s="41"/>
      <c r="ER493" s="41"/>
      <c r="ES493" s="41"/>
      <c r="ET493" s="41"/>
      <c r="EU493" s="41"/>
      <c r="EV493" s="41"/>
      <c r="EW493" s="41"/>
      <c r="EX493" s="41"/>
      <c r="EY493" s="41"/>
      <c r="EZ493" s="41"/>
      <c r="FA493" s="41"/>
      <c r="FB493" s="41"/>
      <c r="FC493" s="41"/>
      <c r="FD493" s="41"/>
      <c r="FE493" s="41"/>
      <c r="FF493" s="41"/>
      <c r="FG493" s="41"/>
      <c r="FH493" s="41"/>
      <c r="FI493" s="41"/>
      <c r="FJ493" s="41"/>
      <c r="FK493" s="41"/>
      <c r="FL493" s="41"/>
      <c r="FM493" s="41"/>
      <c r="FN493" s="41"/>
      <c r="FO493" s="41"/>
      <c r="FP493" s="41"/>
      <c r="FQ493" s="41"/>
      <c r="FR493" s="41"/>
      <c r="FS493" s="41"/>
      <c r="FT493" s="41"/>
      <c r="FU493" s="41"/>
      <c r="FV493" s="41"/>
      <c r="FW493" s="41"/>
      <c r="FX493" s="41"/>
      <c r="FY493" s="41"/>
      <c r="FZ493" s="41"/>
      <c r="GA493" s="41"/>
      <c r="GB493" s="41"/>
      <c r="GC493" s="41"/>
      <c r="GD493" s="41"/>
      <c r="GE493" s="41"/>
      <c r="GF493" s="41"/>
      <c r="GG493" s="41"/>
      <c r="GH493" s="41"/>
      <c r="GI493" s="41"/>
      <c r="GJ493" s="41"/>
      <c r="GK493" s="41"/>
      <c r="GL493" s="41"/>
      <c r="GM493" s="41"/>
      <c r="GN493" s="41"/>
      <c r="GO493" s="41"/>
      <c r="GP493" s="41"/>
      <c r="GQ493" s="41"/>
      <c r="GR493" s="41"/>
      <c r="GS493" s="41"/>
      <c r="GT493" s="41"/>
      <c r="GU493" s="41"/>
      <c r="GV493" s="41"/>
      <c r="GW493" s="41"/>
      <c r="GX493" s="41"/>
      <c r="GY493" s="41"/>
      <c r="GZ493" s="41"/>
      <c r="HA493" s="41"/>
      <c r="HB493" s="41"/>
      <c r="HC493" s="41"/>
      <c r="HD493" s="41"/>
      <c r="HE493" s="41"/>
      <c r="HF493" s="41"/>
      <c r="HG493" s="41"/>
      <c r="HH493" s="41"/>
      <c r="HI493" s="41"/>
      <c r="HJ493" s="41"/>
      <c r="HK493" s="41"/>
      <c r="HL493" s="41"/>
      <c r="HM493" s="41"/>
      <c r="HN493" s="41"/>
      <c r="HO493" s="41"/>
      <c r="HP493" s="41"/>
      <c r="HQ493" s="41"/>
      <c r="HR493" s="41"/>
      <c r="HS493" s="41"/>
      <c r="HT493" s="41"/>
      <c r="HU493" s="41"/>
      <c r="HV493" s="41"/>
      <c r="HW493" s="41"/>
      <c r="HX493" s="41"/>
      <c r="HY493" s="41"/>
      <c r="HZ493" s="41"/>
      <c r="IA493" s="41"/>
      <c r="IB493" s="41"/>
      <c r="IC493" s="41"/>
      <c r="ID493" s="41"/>
      <c r="IE493" s="41"/>
      <c r="IF493" s="41"/>
      <c r="IG493" s="41"/>
      <c r="IH493" s="41"/>
      <c r="II493" s="41"/>
      <c r="IJ493" s="41"/>
      <c r="IK493" s="41"/>
      <c r="IL493" s="41"/>
      <c r="IM493" s="41"/>
      <c r="IN493" s="41"/>
      <c r="IO493" s="41"/>
      <c r="IP493" s="41"/>
      <c r="IQ493" s="41"/>
      <c r="IR493" s="41"/>
      <c r="IS493" s="41"/>
      <c r="IT493" s="41"/>
      <c r="IU493" s="41"/>
    </row>
    <row r="495" spans="68:255" x14ac:dyDescent="0.2">
      <c r="BP495" s="41"/>
      <c r="BQ495" s="41"/>
      <c r="BR495" s="41"/>
      <c r="BS495" s="41"/>
      <c r="BU495" s="41"/>
      <c r="BV495" s="41"/>
      <c r="BW495" s="41"/>
      <c r="BX495" s="41"/>
      <c r="BY495" s="41"/>
      <c r="BZ495" s="41"/>
      <c r="CA495" s="41"/>
      <c r="CB495" s="41"/>
      <c r="CC495" s="41"/>
      <c r="CD495" s="41"/>
      <c r="CE495" s="41"/>
      <c r="CF495" s="41"/>
      <c r="CG495" s="41"/>
      <c r="CH495" s="41"/>
      <c r="CI495" s="41"/>
      <c r="CJ495" s="41"/>
      <c r="CK495" s="41"/>
      <c r="CL495" s="41"/>
      <c r="CM495" s="41"/>
      <c r="CN495" s="41"/>
      <c r="CO495" s="41"/>
      <c r="CP495" s="41"/>
      <c r="CQ495" s="41"/>
      <c r="CR495" s="41"/>
      <c r="CS495" s="41"/>
      <c r="CT495" s="41"/>
      <c r="CU495" s="41"/>
      <c r="CV495" s="41"/>
      <c r="CW495" s="41"/>
      <c r="CX495" s="41"/>
      <c r="CY495" s="41"/>
      <c r="CZ495" s="41"/>
      <c r="DA495" s="41"/>
      <c r="DB495" s="41"/>
      <c r="DC495" s="41"/>
      <c r="DD495" s="41"/>
      <c r="DE495" s="41"/>
      <c r="DF495" s="41"/>
      <c r="DG495" s="41"/>
      <c r="DH495" s="41"/>
      <c r="DI495" s="41"/>
      <c r="DJ495" s="41"/>
      <c r="DK495" s="41"/>
      <c r="DL495" s="41"/>
      <c r="DM495" s="41"/>
      <c r="DN495" s="41"/>
      <c r="DO495" s="41"/>
      <c r="DP495" s="41"/>
      <c r="DQ495" s="41"/>
      <c r="DR495" s="41"/>
      <c r="DS495" s="41"/>
      <c r="DT495" s="41"/>
      <c r="DU495" s="41"/>
      <c r="DV495" s="41"/>
      <c r="DW495" s="41"/>
      <c r="DX495" s="41"/>
      <c r="DY495" s="41"/>
      <c r="DZ495" s="41"/>
      <c r="EA495" s="41"/>
      <c r="EB495" s="41"/>
      <c r="EC495" s="41"/>
      <c r="ED495" s="41"/>
      <c r="EE495" s="41"/>
      <c r="EF495" s="41"/>
      <c r="EG495" s="41"/>
      <c r="EH495" s="41"/>
      <c r="EI495" s="41"/>
      <c r="EJ495" s="41"/>
      <c r="EK495" s="41"/>
      <c r="EL495" s="41"/>
      <c r="EM495" s="41"/>
      <c r="EN495" s="41"/>
      <c r="EO495" s="41"/>
      <c r="EP495" s="41"/>
      <c r="EQ495" s="41"/>
      <c r="ER495" s="41"/>
      <c r="ES495" s="41"/>
      <c r="ET495" s="41"/>
      <c r="EU495" s="41"/>
      <c r="EV495" s="41"/>
      <c r="EW495" s="41"/>
      <c r="EX495" s="41"/>
      <c r="EY495" s="41"/>
      <c r="EZ495" s="41"/>
      <c r="FA495" s="41"/>
      <c r="FB495" s="41"/>
      <c r="FC495" s="41"/>
      <c r="FD495" s="41"/>
      <c r="FE495" s="41"/>
      <c r="FF495" s="41"/>
      <c r="FG495" s="41"/>
      <c r="FH495" s="41"/>
      <c r="FI495" s="41"/>
      <c r="FJ495" s="41"/>
      <c r="FK495" s="41"/>
      <c r="FL495" s="41"/>
      <c r="FM495" s="41"/>
      <c r="FN495" s="41"/>
      <c r="FO495" s="41"/>
      <c r="FP495" s="41"/>
      <c r="FQ495" s="41"/>
      <c r="FR495" s="41"/>
      <c r="FS495" s="41"/>
      <c r="FT495" s="41"/>
      <c r="FU495" s="41"/>
      <c r="FV495" s="41"/>
      <c r="FW495" s="41"/>
      <c r="FX495" s="41"/>
      <c r="FY495" s="41"/>
      <c r="FZ495" s="41"/>
      <c r="GA495" s="41"/>
      <c r="GB495" s="41"/>
      <c r="GC495" s="41"/>
      <c r="GD495" s="41"/>
      <c r="GE495" s="41"/>
      <c r="GF495" s="41"/>
      <c r="GG495" s="41"/>
      <c r="GH495" s="41"/>
      <c r="GI495" s="41"/>
      <c r="GJ495" s="41"/>
      <c r="GK495" s="41"/>
      <c r="GL495" s="41"/>
      <c r="GM495" s="41"/>
      <c r="GN495" s="41"/>
      <c r="GO495" s="41"/>
      <c r="GP495" s="41"/>
      <c r="GQ495" s="41"/>
      <c r="GR495" s="41"/>
      <c r="GS495" s="41"/>
      <c r="GT495" s="41"/>
      <c r="GU495" s="41"/>
      <c r="GV495" s="41"/>
      <c r="GW495" s="41"/>
      <c r="GX495" s="41"/>
      <c r="GY495" s="41"/>
      <c r="GZ495" s="41"/>
      <c r="HA495" s="41"/>
      <c r="HB495" s="41"/>
      <c r="HC495" s="41"/>
      <c r="HD495" s="41"/>
      <c r="HE495" s="41"/>
      <c r="HF495" s="41"/>
      <c r="HG495" s="41"/>
      <c r="HH495" s="41"/>
      <c r="HI495" s="41"/>
      <c r="HJ495" s="41"/>
      <c r="HK495" s="41"/>
      <c r="HL495" s="41"/>
      <c r="HM495" s="41"/>
      <c r="HN495" s="41"/>
      <c r="HO495" s="41"/>
      <c r="HP495" s="41"/>
      <c r="HQ495" s="41"/>
      <c r="HR495" s="41"/>
      <c r="HS495" s="41"/>
      <c r="HT495" s="41"/>
      <c r="HU495" s="41"/>
      <c r="HV495" s="41"/>
      <c r="HW495" s="41"/>
      <c r="HX495" s="41"/>
      <c r="HY495" s="41"/>
      <c r="HZ495" s="41"/>
      <c r="IA495" s="41"/>
      <c r="IB495" s="41"/>
      <c r="IC495" s="41"/>
      <c r="ID495" s="41"/>
      <c r="IE495" s="41"/>
      <c r="IF495" s="41"/>
      <c r="IG495" s="41"/>
      <c r="IH495" s="41"/>
      <c r="II495" s="41"/>
      <c r="IJ495" s="41"/>
      <c r="IK495" s="41"/>
      <c r="IL495" s="41"/>
      <c r="IM495" s="41"/>
      <c r="IN495" s="41"/>
      <c r="IO495" s="41"/>
      <c r="IP495" s="41"/>
      <c r="IQ495" s="41"/>
      <c r="IR495" s="41"/>
      <c r="IS495" s="41"/>
      <c r="IT495" s="41"/>
      <c r="IU495" s="41"/>
    </row>
    <row r="497" spans="68:255" x14ac:dyDescent="0.2">
      <c r="BP497" s="41"/>
      <c r="BQ497" s="41"/>
      <c r="BR497" s="41"/>
      <c r="BS497" s="41"/>
      <c r="BU497" s="41"/>
      <c r="BV497" s="41"/>
      <c r="BW497" s="41"/>
      <c r="BX497" s="41"/>
      <c r="BY497" s="41"/>
      <c r="BZ497" s="41"/>
      <c r="CA497" s="41"/>
      <c r="CB497" s="41"/>
      <c r="CC497" s="41"/>
      <c r="CD497" s="41"/>
      <c r="CE497" s="41"/>
      <c r="CF497" s="41"/>
      <c r="CG497" s="41"/>
      <c r="CH497" s="41"/>
      <c r="CI497" s="41"/>
      <c r="CJ497" s="41"/>
      <c r="CK497" s="41"/>
      <c r="CL497" s="41"/>
      <c r="CM497" s="41"/>
      <c r="CN497" s="41"/>
      <c r="CO497" s="41"/>
      <c r="CP497" s="41"/>
      <c r="CQ497" s="41"/>
      <c r="CR497" s="41"/>
      <c r="CS497" s="41"/>
      <c r="CT497" s="41"/>
      <c r="CU497" s="41"/>
      <c r="CV497" s="41"/>
      <c r="CW497" s="41"/>
      <c r="CX497" s="41"/>
      <c r="CY497" s="41"/>
      <c r="CZ497" s="41"/>
      <c r="DA497" s="41"/>
      <c r="DB497" s="41"/>
      <c r="DC497" s="41"/>
      <c r="DD497" s="41"/>
      <c r="DE497" s="41"/>
      <c r="DF497" s="41"/>
      <c r="DG497" s="41"/>
      <c r="DH497" s="41"/>
      <c r="DI497" s="41"/>
      <c r="DJ497" s="41"/>
      <c r="DK497" s="41"/>
      <c r="DL497" s="41"/>
      <c r="DM497" s="41"/>
      <c r="DN497" s="41"/>
      <c r="DO497" s="41"/>
      <c r="DP497" s="41"/>
      <c r="DQ497" s="41"/>
      <c r="DR497" s="41"/>
      <c r="DS497" s="41"/>
      <c r="DT497" s="41"/>
      <c r="DU497" s="41"/>
      <c r="DV497" s="41"/>
      <c r="DW497" s="41"/>
      <c r="DX497" s="41"/>
      <c r="DY497" s="41"/>
      <c r="DZ497" s="41"/>
      <c r="EA497" s="41"/>
      <c r="EB497" s="41"/>
      <c r="EC497" s="41"/>
      <c r="ED497" s="41"/>
      <c r="EE497" s="41"/>
      <c r="EF497" s="41"/>
      <c r="EG497" s="41"/>
      <c r="EH497" s="41"/>
      <c r="EI497" s="41"/>
      <c r="EJ497" s="41"/>
      <c r="EK497" s="41"/>
      <c r="EL497" s="41"/>
      <c r="EM497" s="41"/>
      <c r="EN497" s="41"/>
      <c r="EO497" s="41"/>
      <c r="EP497" s="41"/>
      <c r="EQ497" s="41"/>
      <c r="ER497" s="41"/>
      <c r="ES497" s="41"/>
      <c r="ET497" s="41"/>
      <c r="EU497" s="41"/>
      <c r="EV497" s="41"/>
      <c r="EW497" s="41"/>
      <c r="EX497" s="41"/>
      <c r="EY497" s="41"/>
      <c r="EZ497" s="41"/>
      <c r="FA497" s="41"/>
      <c r="FB497" s="41"/>
      <c r="FC497" s="41"/>
      <c r="FD497" s="41"/>
      <c r="FE497" s="41"/>
      <c r="FF497" s="41"/>
      <c r="FG497" s="41"/>
      <c r="FH497" s="41"/>
      <c r="FI497" s="41"/>
      <c r="FJ497" s="41"/>
      <c r="FK497" s="41"/>
      <c r="FL497" s="41"/>
      <c r="FM497" s="41"/>
      <c r="FN497" s="41"/>
      <c r="FO497" s="41"/>
      <c r="FP497" s="41"/>
      <c r="FQ497" s="41"/>
      <c r="FR497" s="41"/>
      <c r="FS497" s="41"/>
      <c r="FT497" s="41"/>
      <c r="FU497" s="41"/>
      <c r="FV497" s="41"/>
      <c r="FW497" s="41"/>
      <c r="FX497" s="41"/>
      <c r="FY497" s="41"/>
      <c r="FZ497" s="41"/>
      <c r="GA497" s="41"/>
      <c r="GB497" s="41"/>
      <c r="GC497" s="41"/>
      <c r="GD497" s="41"/>
      <c r="GE497" s="41"/>
      <c r="GF497" s="41"/>
      <c r="GG497" s="41"/>
      <c r="GH497" s="41"/>
      <c r="GI497" s="41"/>
      <c r="GJ497" s="41"/>
      <c r="GK497" s="41"/>
      <c r="GL497" s="41"/>
      <c r="GM497" s="41"/>
      <c r="GN497" s="41"/>
      <c r="GO497" s="41"/>
      <c r="GP497" s="41"/>
      <c r="GQ497" s="41"/>
      <c r="GR497" s="41"/>
      <c r="GS497" s="41"/>
      <c r="GT497" s="41"/>
      <c r="GU497" s="41"/>
      <c r="GV497" s="41"/>
      <c r="GW497" s="41"/>
      <c r="GX497" s="41"/>
      <c r="GY497" s="41"/>
      <c r="GZ497" s="41"/>
      <c r="HA497" s="41"/>
      <c r="HB497" s="41"/>
      <c r="HC497" s="41"/>
      <c r="HD497" s="41"/>
      <c r="HE497" s="41"/>
      <c r="HF497" s="41"/>
      <c r="HG497" s="41"/>
      <c r="HH497" s="41"/>
      <c r="HI497" s="41"/>
      <c r="HJ497" s="41"/>
      <c r="HK497" s="41"/>
      <c r="HL497" s="41"/>
      <c r="HM497" s="41"/>
      <c r="HN497" s="41"/>
      <c r="HO497" s="41"/>
      <c r="HP497" s="41"/>
      <c r="HQ497" s="41"/>
      <c r="HR497" s="41"/>
      <c r="HS497" s="41"/>
      <c r="HT497" s="41"/>
      <c r="HU497" s="41"/>
      <c r="HV497" s="41"/>
      <c r="HW497" s="41"/>
      <c r="HX497" s="41"/>
      <c r="HY497" s="41"/>
      <c r="HZ497" s="41"/>
      <c r="IA497" s="41"/>
      <c r="IB497" s="41"/>
      <c r="IC497" s="41"/>
      <c r="ID497" s="41"/>
      <c r="IE497" s="41"/>
      <c r="IF497" s="41"/>
      <c r="IG497" s="41"/>
      <c r="IH497" s="41"/>
      <c r="II497" s="41"/>
      <c r="IJ497" s="41"/>
      <c r="IK497" s="41"/>
      <c r="IL497" s="41"/>
      <c r="IM497" s="41"/>
      <c r="IN497" s="41"/>
      <c r="IO497" s="41"/>
      <c r="IP497" s="41"/>
      <c r="IQ497" s="41"/>
      <c r="IR497" s="41"/>
      <c r="IS497" s="41"/>
      <c r="IT497" s="41"/>
      <c r="IU497" s="41"/>
    </row>
    <row r="499" spans="68:255" x14ac:dyDescent="0.2">
      <c r="BP499" s="41"/>
      <c r="BQ499" s="41"/>
      <c r="BR499" s="41"/>
      <c r="BS499" s="41"/>
      <c r="BU499" s="41"/>
      <c r="BV499" s="41"/>
      <c r="BW499" s="41"/>
      <c r="BX499" s="41"/>
      <c r="BY499" s="41"/>
      <c r="BZ499" s="41"/>
      <c r="CA499" s="41"/>
      <c r="CB499" s="41"/>
      <c r="CC499" s="41"/>
      <c r="CD499" s="41"/>
      <c r="CE499" s="41"/>
      <c r="CF499" s="41"/>
      <c r="CG499" s="41"/>
      <c r="CH499" s="41"/>
      <c r="CI499" s="41"/>
      <c r="CJ499" s="41"/>
      <c r="CK499" s="41"/>
      <c r="CL499" s="41"/>
      <c r="CM499" s="41"/>
      <c r="CN499" s="41"/>
      <c r="CO499" s="41"/>
      <c r="CP499" s="41"/>
      <c r="CQ499" s="41"/>
      <c r="CR499" s="41"/>
      <c r="CS499" s="41"/>
      <c r="CT499" s="41"/>
      <c r="CU499" s="41"/>
      <c r="CV499" s="41"/>
      <c r="CW499" s="41"/>
      <c r="CX499" s="41"/>
      <c r="CY499" s="41"/>
      <c r="CZ499" s="41"/>
      <c r="DA499" s="41"/>
      <c r="DB499" s="41"/>
      <c r="DC499" s="41"/>
      <c r="DD499" s="41"/>
      <c r="DE499" s="41"/>
      <c r="DF499" s="41"/>
      <c r="DG499" s="41"/>
      <c r="DH499" s="41"/>
      <c r="DI499" s="41"/>
      <c r="DJ499" s="41"/>
      <c r="DK499" s="41"/>
      <c r="DL499" s="41"/>
      <c r="DM499" s="41"/>
      <c r="DN499" s="41"/>
      <c r="DO499" s="41"/>
      <c r="DP499" s="41"/>
      <c r="DQ499" s="41"/>
      <c r="DR499" s="41"/>
      <c r="DS499" s="41"/>
      <c r="DT499" s="41"/>
      <c r="DU499" s="41"/>
      <c r="DV499" s="41"/>
      <c r="DW499" s="41"/>
      <c r="DX499" s="41"/>
      <c r="DY499" s="41"/>
      <c r="DZ499" s="41"/>
      <c r="EA499" s="41"/>
      <c r="EB499" s="41"/>
      <c r="EC499" s="41"/>
      <c r="ED499" s="41"/>
      <c r="EE499" s="41"/>
      <c r="EF499" s="41"/>
      <c r="EG499" s="41"/>
      <c r="EH499" s="41"/>
      <c r="EI499" s="41"/>
      <c r="EJ499" s="41"/>
      <c r="EK499" s="41"/>
      <c r="EL499" s="41"/>
      <c r="EM499" s="41"/>
      <c r="EN499" s="41"/>
      <c r="EO499" s="41"/>
      <c r="EP499" s="41"/>
      <c r="EQ499" s="41"/>
      <c r="ER499" s="41"/>
      <c r="ES499" s="41"/>
      <c r="ET499" s="41"/>
      <c r="EU499" s="41"/>
      <c r="EV499" s="41"/>
      <c r="EW499" s="41"/>
      <c r="EX499" s="41"/>
      <c r="EY499" s="41"/>
      <c r="EZ499" s="41"/>
      <c r="FA499" s="41"/>
      <c r="FB499" s="41"/>
      <c r="FC499" s="41"/>
      <c r="FD499" s="41"/>
      <c r="FE499" s="41"/>
      <c r="FF499" s="41"/>
      <c r="FG499" s="41"/>
      <c r="FH499" s="41"/>
      <c r="FI499" s="41"/>
      <c r="FJ499" s="41"/>
      <c r="FK499" s="41"/>
      <c r="FL499" s="41"/>
      <c r="FM499" s="41"/>
      <c r="FN499" s="41"/>
      <c r="FO499" s="41"/>
      <c r="FP499" s="41"/>
      <c r="FQ499" s="41"/>
      <c r="FR499" s="41"/>
      <c r="FS499" s="41"/>
      <c r="FT499" s="41"/>
      <c r="FU499" s="41"/>
      <c r="FV499" s="41"/>
      <c r="FW499" s="41"/>
      <c r="FX499" s="41"/>
      <c r="FY499" s="41"/>
      <c r="FZ499" s="41"/>
      <c r="GA499" s="41"/>
      <c r="GB499" s="41"/>
      <c r="GC499" s="41"/>
      <c r="GD499" s="41"/>
      <c r="GE499" s="41"/>
      <c r="GF499" s="41"/>
      <c r="GG499" s="41"/>
      <c r="GH499" s="41"/>
      <c r="GI499" s="41"/>
      <c r="GJ499" s="41"/>
      <c r="GK499" s="41"/>
      <c r="GL499" s="41"/>
      <c r="GM499" s="41"/>
      <c r="GN499" s="41"/>
      <c r="GO499" s="41"/>
      <c r="GP499" s="41"/>
      <c r="GQ499" s="41"/>
      <c r="GR499" s="41"/>
      <c r="GS499" s="41"/>
      <c r="GT499" s="41"/>
      <c r="GU499" s="41"/>
      <c r="GV499" s="41"/>
      <c r="GW499" s="41"/>
      <c r="GX499" s="41"/>
      <c r="GY499" s="41"/>
      <c r="GZ499" s="41"/>
      <c r="HA499" s="41"/>
      <c r="HB499" s="41"/>
      <c r="HC499" s="41"/>
      <c r="HD499" s="41"/>
      <c r="HE499" s="41"/>
      <c r="HF499" s="41"/>
      <c r="HG499" s="41"/>
      <c r="HH499" s="41"/>
      <c r="HI499" s="41"/>
      <c r="HJ499" s="41"/>
      <c r="HK499" s="41"/>
      <c r="HL499" s="41"/>
      <c r="HM499" s="41"/>
      <c r="HN499" s="41"/>
      <c r="HO499" s="41"/>
      <c r="HP499" s="41"/>
      <c r="HQ499" s="41"/>
      <c r="HR499" s="41"/>
      <c r="HS499" s="41"/>
      <c r="HT499" s="41"/>
      <c r="HU499" s="41"/>
      <c r="HV499" s="41"/>
      <c r="HW499" s="41"/>
      <c r="HX499" s="41"/>
      <c r="HY499" s="41"/>
      <c r="HZ499" s="41"/>
      <c r="IA499" s="41"/>
      <c r="IB499" s="41"/>
      <c r="IC499" s="41"/>
      <c r="ID499" s="41"/>
      <c r="IE499" s="41"/>
      <c r="IF499" s="41"/>
      <c r="IG499" s="41"/>
      <c r="IH499" s="41"/>
      <c r="II499" s="41"/>
      <c r="IJ499" s="41"/>
      <c r="IK499" s="41"/>
      <c r="IL499" s="41"/>
      <c r="IM499" s="41"/>
      <c r="IN499" s="41"/>
      <c r="IO499" s="41"/>
      <c r="IP499" s="41"/>
      <c r="IQ499" s="41"/>
      <c r="IR499" s="41"/>
      <c r="IS499" s="41"/>
      <c r="IT499" s="41"/>
      <c r="IU499" s="41"/>
    </row>
    <row r="501" spans="68:255" x14ac:dyDescent="0.2">
      <c r="BP501" s="41"/>
      <c r="BQ501" s="41"/>
      <c r="BR501" s="41"/>
      <c r="BS501" s="41"/>
      <c r="BU501" s="41"/>
      <c r="BV501" s="41"/>
      <c r="BW501" s="41"/>
      <c r="BX501" s="41"/>
      <c r="BY501" s="41"/>
      <c r="BZ501" s="41"/>
      <c r="CA501" s="41"/>
      <c r="CB501" s="41"/>
      <c r="CC501" s="41"/>
      <c r="CD501" s="41"/>
      <c r="CE501" s="41"/>
      <c r="CF501" s="41"/>
      <c r="CG501" s="41"/>
      <c r="CH501" s="41"/>
      <c r="CI501" s="41"/>
      <c r="CJ501" s="41"/>
      <c r="CK501" s="41"/>
      <c r="CL501" s="41"/>
      <c r="CM501" s="41"/>
      <c r="CN501" s="41"/>
      <c r="CO501" s="41"/>
      <c r="CP501" s="41"/>
      <c r="CQ501" s="41"/>
      <c r="CR501" s="41"/>
      <c r="CS501" s="41"/>
      <c r="CT501" s="41"/>
      <c r="CU501" s="41"/>
      <c r="CV501" s="41"/>
      <c r="CW501" s="41"/>
      <c r="CX501" s="41"/>
      <c r="CY501" s="41"/>
      <c r="CZ501" s="41"/>
      <c r="DA501" s="41"/>
      <c r="DB501" s="41"/>
      <c r="DC501" s="41"/>
      <c r="DD501" s="41"/>
      <c r="DE501" s="41"/>
      <c r="DF501" s="41"/>
      <c r="DG501" s="41"/>
      <c r="DH501" s="41"/>
      <c r="DI501" s="41"/>
      <c r="DJ501" s="41"/>
      <c r="DK501" s="41"/>
      <c r="DL501" s="41"/>
      <c r="DM501" s="41"/>
      <c r="DN501" s="41"/>
      <c r="DO501" s="41"/>
      <c r="DP501" s="41"/>
      <c r="DQ501" s="41"/>
      <c r="DR501" s="41"/>
      <c r="DS501" s="41"/>
      <c r="DT501" s="41"/>
      <c r="DU501" s="41"/>
      <c r="DV501" s="41"/>
      <c r="DW501" s="41"/>
      <c r="DX501" s="41"/>
      <c r="DY501" s="41"/>
      <c r="DZ501" s="41"/>
      <c r="EA501" s="41"/>
      <c r="EB501" s="41"/>
      <c r="EC501" s="41"/>
      <c r="ED501" s="41"/>
      <c r="EE501" s="41"/>
      <c r="EF501" s="41"/>
      <c r="EG501" s="41"/>
      <c r="EH501" s="41"/>
      <c r="EI501" s="41"/>
      <c r="EJ501" s="41"/>
      <c r="EK501" s="41"/>
      <c r="EL501" s="41"/>
      <c r="EM501" s="41"/>
      <c r="EN501" s="41"/>
      <c r="EO501" s="41"/>
      <c r="EP501" s="41"/>
      <c r="EQ501" s="41"/>
      <c r="ER501" s="41"/>
      <c r="ES501" s="41"/>
      <c r="ET501" s="41"/>
      <c r="EU501" s="41"/>
      <c r="EV501" s="41"/>
      <c r="EW501" s="41"/>
      <c r="EX501" s="41"/>
      <c r="EY501" s="41"/>
      <c r="EZ501" s="41"/>
      <c r="FA501" s="41"/>
      <c r="FB501" s="41"/>
      <c r="FC501" s="41"/>
      <c r="FD501" s="41"/>
      <c r="FE501" s="41"/>
      <c r="FF501" s="41"/>
      <c r="FG501" s="41"/>
      <c r="FH501" s="41"/>
      <c r="FI501" s="41"/>
      <c r="FJ501" s="41"/>
      <c r="FK501" s="41"/>
      <c r="FL501" s="41"/>
      <c r="FM501" s="41"/>
      <c r="FN501" s="41"/>
      <c r="FO501" s="41"/>
      <c r="FP501" s="41"/>
      <c r="FQ501" s="41"/>
      <c r="FR501" s="41"/>
      <c r="FS501" s="41"/>
      <c r="FT501" s="41"/>
      <c r="FU501" s="41"/>
      <c r="FV501" s="41"/>
      <c r="FW501" s="41"/>
      <c r="FX501" s="41"/>
      <c r="FY501" s="41"/>
      <c r="FZ501" s="41"/>
      <c r="GA501" s="41"/>
      <c r="GB501" s="41"/>
      <c r="GC501" s="41"/>
      <c r="GD501" s="41"/>
      <c r="GE501" s="41"/>
      <c r="GF501" s="41"/>
      <c r="GG501" s="41"/>
      <c r="GH501" s="41"/>
      <c r="GI501" s="41"/>
      <c r="GJ501" s="41"/>
      <c r="GK501" s="41"/>
      <c r="GL501" s="41"/>
      <c r="GM501" s="41"/>
      <c r="GN501" s="41"/>
      <c r="GO501" s="41"/>
      <c r="GP501" s="41"/>
      <c r="GQ501" s="41"/>
      <c r="GR501" s="41"/>
      <c r="GS501" s="41"/>
      <c r="GT501" s="41"/>
      <c r="GU501" s="41"/>
      <c r="GV501" s="41"/>
      <c r="GW501" s="41"/>
      <c r="GX501" s="41"/>
      <c r="GY501" s="41"/>
      <c r="GZ501" s="41"/>
      <c r="HA501" s="41"/>
      <c r="HB501" s="41"/>
      <c r="HC501" s="41"/>
      <c r="HD501" s="41"/>
      <c r="HE501" s="41"/>
      <c r="HF501" s="41"/>
      <c r="HG501" s="41"/>
      <c r="HH501" s="41"/>
      <c r="HI501" s="41"/>
      <c r="HJ501" s="41"/>
      <c r="HK501" s="41"/>
      <c r="HL501" s="41"/>
      <c r="HM501" s="41"/>
      <c r="HN501" s="41"/>
      <c r="HO501" s="41"/>
      <c r="HP501" s="41"/>
      <c r="HQ501" s="41"/>
      <c r="HR501" s="41"/>
      <c r="HS501" s="41"/>
      <c r="HT501" s="41"/>
      <c r="HU501" s="41"/>
      <c r="HV501" s="41"/>
      <c r="HW501" s="41"/>
      <c r="HX501" s="41"/>
      <c r="HY501" s="41"/>
      <c r="HZ501" s="41"/>
      <c r="IA501" s="41"/>
      <c r="IB501" s="41"/>
      <c r="IC501" s="41"/>
      <c r="ID501" s="41"/>
      <c r="IE501" s="41"/>
      <c r="IF501" s="41"/>
      <c r="IG501" s="41"/>
      <c r="IH501" s="41"/>
      <c r="II501" s="41"/>
      <c r="IJ501" s="41"/>
      <c r="IK501" s="41"/>
      <c r="IL501" s="41"/>
      <c r="IM501" s="41"/>
      <c r="IN501" s="41"/>
      <c r="IO501" s="41"/>
      <c r="IP501" s="41"/>
      <c r="IQ501" s="41"/>
      <c r="IR501" s="41"/>
      <c r="IS501" s="41"/>
      <c r="IT501" s="41"/>
      <c r="IU501" s="41"/>
    </row>
    <row r="503" spans="68:255" x14ac:dyDescent="0.2">
      <c r="BP503" s="41"/>
      <c r="BQ503" s="41"/>
      <c r="BR503" s="41"/>
      <c r="BS503" s="41"/>
      <c r="BU503" s="41"/>
      <c r="BV503" s="41"/>
      <c r="BW503" s="41"/>
      <c r="BX503" s="41"/>
      <c r="BY503" s="41"/>
      <c r="BZ503" s="41"/>
      <c r="CA503" s="41"/>
      <c r="CB503" s="41"/>
      <c r="CC503" s="41"/>
      <c r="CD503" s="41"/>
      <c r="CE503" s="41"/>
      <c r="CF503" s="41"/>
      <c r="CG503" s="41"/>
      <c r="CH503" s="41"/>
      <c r="CI503" s="41"/>
      <c r="CJ503" s="41"/>
      <c r="CK503" s="41"/>
      <c r="CL503" s="41"/>
      <c r="CM503" s="41"/>
      <c r="CN503" s="41"/>
      <c r="CO503" s="41"/>
      <c r="CP503" s="41"/>
      <c r="CQ503" s="41"/>
      <c r="CR503" s="41"/>
      <c r="CS503" s="41"/>
      <c r="CT503" s="41"/>
      <c r="CU503" s="41"/>
      <c r="CV503" s="41"/>
      <c r="CW503" s="41"/>
      <c r="CX503" s="41"/>
      <c r="CY503" s="41"/>
      <c r="CZ503" s="41"/>
      <c r="DA503" s="41"/>
      <c r="DB503" s="41"/>
      <c r="DC503" s="41"/>
      <c r="DD503" s="41"/>
      <c r="DE503" s="41"/>
      <c r="DF503" s="41"/>
      <c r="DG503" s="41"/>
      <c r="DH503" s="41"/>
      <c r="DI503" s="41"/>
      <c r="DJ503" s="41"/>
      <c r="DK503" s="41"/>
      <c r="DL503" s="41"/>
      <c r="DM503" s="41"/>
      <c r="DN503" s="41"/>
      <c r="DO503" s="41"/>
      <c r="DP503" s="41"/>
      <c r="DQ503" s="41"/>
      <c r="DR503" s="41"/>
      <c r="DS503" s="41"/>
      <c r="DT503" s="41"/>
      <c r="DU503" s="41"/>
      <c r="DV503" s="41"/>
      <c r="DW503" s="41"/>
      <c r="DX503" s="41"/>
      <c r="DY503" s="41"/>
      <c r="DZ503" s="41"/>
      <c r="EA503" s="41"/>
      <c r="EB503" s="41"/>
      <c r="EC503" s="41"/>
      <c r="ED503" s="41"/>
      <c r="EE503" s="41"/>
      <c r="EF503" s="41"/>
      <c r="EG503" s="41"/>
      <c r="EH503" s="41"/>
      <c r="EI503" s="41"/>
      <c r="EJ503" s="41"/>
      <c r="EK503" s="41"/>
      <c r="EL503" s="41"/>
      <c r="EM503" s="41"/>
      <c r="EN503" s="41"/>
      <c r="EO503" s="41"/>
      <c r="EP503" s="41"/>
      <c r="EQ503" s="41"/>
      <c r="ER503" s="41"/>
      <c r="ES503" s="41"/>
      <c r="ET503" s="41"/>
      <c r="EU503" s="41"/>
      <c r="EV503" s="41"/>
      <c r="EW503" s="41"/>
      <c r="EX503" s="41"/>
      <c r="EY503" s="41"/>
      <c r="EZ503" s="41"/>
      <c r="FA503" s="41"/>
      <c r="FB503" s="41"/>
      <c r="FC503" s="41"/>
      <c r="FD503" s="41"/>
      <c r="FE503" s="41"/>
      <c r="FF503" s="41"/>
      <c r="FG503" s="41"/>
      <c r="FH503" s="41"/>
      <c r="FI503" s="41"/>
      <c r="FJ503" s="41"/>
      <c r="FK503" s="41"/>
      <c r="FL503" s="41"/>
      <c r="FM503" s="41"/>
      <c r="FN503" s="41"/>
      <c r="FO503" s="41"/>
      <c r="FP503" s="41"/>
      <c r="FQ503" s="41"/>
      <c r="FR503" s="41"/>
      <c r="FS503" s="41"/>
      <c r="FT503" s="41"/>
      <c r="FU503" s="41"/>
      <c r="FV503" s="41"/>
      <c r="FW503" s="41"/>
      <c r="FX503" s="41"/>
      <c r="FY503" s="41"/>
      <c r="FZ503" s="41"/>
      <c r="GA503" s="41"/>
      <c r="GB503" s="41"/>
      <c r="GC503" s="41"/>
      <c r="GD503" s="41"/>
      <c r="GE503" s="41"/>
      <c r="GF503" s="41"/>
      <c r="GG503" s="41"/>
      <c r="GH503" s="41"/>
      <c r="GI503" s="41"/>
      <c r="GJ503" s="41"/>
      <c r="GK503" s="41"/>
      <c r="GL503" s="41"/>
      <c r="GM503" s="41"/>
      <c r="GN503" s="41"/>
      <c r="GO503" s="41"/>
      <c r="GP503" s="41"/>
      <c r="GQ503" s="41"/>
      <c r="GR503" s="41"/>
      <c r="GS503" s="41"/>
      <c r="GT503" s="41"/>
      <c r="GU503" s="41"/>
      <c r="GV503" s="41"/>
      <c r="GW503" s="41"/>
      <c r="GX503" s="41"/>
      <c r="GY503" s="41"/>
      <c r="GZ503" s="41"/>
      <c r="HA503" s="41"/>
      <c r="HB503" s="41"/>
      <c r="HC503" s="41"/>
      <c r="HD503" s="41"/>
      <c r="HE503" s="41"/>
      <c r="HF503" s="41"/>
      <c r="HG503" s="41"/>
      <c r="HH503" s="41"/>
      <c r="HI503" s="41"/>
      <c r="HJ503" s="41"/>
      <c r="HK503" s="41"/>
      <c r="HL503" s="41"/>
      <c r="HM503" s="41"/>
      <c r="HN503" s="41"/>
      <c r="HO503" s="41"/>
      <c r="HP503" s="41"/>
      <c r="HQ503" s="41"/>
      <c r="HR503" s="41"/>
      <c r="HS503" s="41"/>
      <c r="HT503" s="41"/>
      <c r="HU503" s="41"/>
      <c r="HV503" s="41"/>
      <c r="HW503" s="41"/>
      <c r="HX503" s="41"/>
      <c r="HY503" s="41"/>
      <c r="HZ503" s="41"/>
      <c r="IA503" s="41"/>
      <c r="IB503" s="41"/>
      <c r="IC503" s="41"/>
      <c r="ID503" s="41"/>
      <c r="IE503" s="41"/>
      <c r="IF503" s="41"/>
      <c r="IG503" s="41"/>
      <c r="IH503" s="41"/>
      <c r="II503" s="41"/>
      <c r="IJ503" s="41"/>
      <c r="IK503" s="41"/>
      <c r="IL503" s="41"/>
      <c r="IM503" s="41"/>
      <c r="IN503" s="41"/>
      <c r="IO503" s="41"/>
      <c r="IP503" s="41"/>
      <c r="IQ503" s="41"/>
      <c r="IR503" s="41"/>
      <c r="IS503" s="41"/>
      <c r="IT503" s="41"/>
      <c r="IU503" s="41"/>
    </row>
    <row r="506" spans="68:255" x14ac:dyDescent="0.2">
      <c r="BP506" s="41"/>
      <c r="BQ506" s="41"/>
      <c r="BR506" s="41"/>
      <c r="BS506" s="41"/>
      <c r="BU506" s="41"/>
      <c r="BV506" s="41"/>
      <c r="BW506" s="41"/>
      <c r="BX506" s="41"/>
      <c r="BY506" s="41"/>
      <c r="BZ506" s="41"/>
      <c r="CA506" s="41"/>
      <c r="CB506" s="41"/>
      <c r="CC506" s="41"/>
      <c r="CD506" s="41"/>
      <c r="CE506" s="41"/>
      <c r="CF506" s="41"/>
      <c r="CG506" s="41"/>
      <c r="CH506" s="41"/>
      <c r="CI506" s="41"/>
      <c r="CJ506" s="41"/>
      <c r="CK506" s="41"/>
      <c r="CL506" s="41"/>
      <c r="CM506" s="41"/>
      <c r="CN506" s="41"/>
      <c r="CO506" s="41"/>
      <c r="CP506" s="41"/>
      <c r="CQ506" s="41"/>
      <c r="CR506" s="41"/>
      <c r="CS506" s="41"/>
      <c r="CT506" s="41"/>
      <c r="CU506" s="41"/>
      <c r="CV506" s="41"/>
      <c r="CW506" s="41"/>
      <c r="CX506" s="41"/>
      <c r="CY506" s="41"/>
      <c r="CZ506" s="41"/>
      <c r="DA506" s="41"/>
      <c r="DB506" s="41"/>
      <c r="DC506" s="41"/>
      <c r="DD506" s="41"/>
      <c r="DE506" s="41"/>
      <c r="DF506" s="41"/>
      <c r="DG506" s="41"/>
      <c r="DH506" s="41"/>
      <c r="DI506" s="41"/>
      <c r="DJ506" s="41"/>
      <c r="DK506" s="41"/>
      <c r="DL506" s="41"/>
      <c r="DM506" s="41"/>
      <c r="DN506" s="41"/>
      <c r="DO506" s="41"/>
      <c r="DP506" s="41"/>
      <c r="DQ506" s="41"/>
      <c r="DR506" s="41"/>
      <c r="DS506" s="41"/>
      <c r="DT506" s="41"/>
      <c r="DU506" s="41"/>
      <c r="DV506" s="41"/>
      <c r="DW506" s="41"/>
      <c r="DX506" s="41"/>
      <c r="DY506" s="41"/>
      <c r="DZ506" s="41"/>
      <c r="EA506" s="41"/>
      <c r="EB506" s="41"/>
      <c r="EC506" s="41"/>
      <c r="ED506" s="41"/>
      <c r="EE506" s="41"/>
      <c r="EF506" s="41"/>
      <c r="EG506" s="41"/>
      <c r="EH506" s="41"/>
      <c r="EI506" s="41"/>
      <c r="EJ506" s="41"/>
      <c r="EK506" s="41"/>
      <c r="EL506" s="41"/>
      <c r="EM506" s="41"/>
      <c r="EN506" s="41"/>
      <c r="EO506" s="41"/>
      <c r="EP506" s="41"/>
      <c r="EQ506" s="41"/>
      <c r="ER506" s="41"/>
      <c r="ES506" s="41"/>
      <c r="ET506" s="41"/>
      <c r="EU506" s="41"/>
      <c r="EV506" s="41"/>
      <c r="EW506" s="41"/>
      <c r="EX506" s="41"/>
      <c r="EY506" s="41"/>
      <c r="EZ506" s="41"/>
      <c r="FA506" s="41"/>
      <c r="FB506" s="41"/>
      <c r="FC506" s="41"/>
      <c r="FD506" s="41"/>
      <c r="FE506" s="41"/>
      <c r="FF506" s="41"/>
      <c r="FG506" s="41"/>
      <c r="FH506" s="41"/>
      <c r="FI506" s="41"/>
      <c r="FJ506" s="41"/>
      <c r="FK506" s="41"/>
      <c r="FL506" s="41"/>
      <c r="FM506" s="41"/>
      <c r="FN506" s="41"/>
      <c r="FO506" s="41"/>
      <c r="FP506" s="41"/>
      <c r="FQ506" s="41"/>
      <c r="FR506" s="41"/>
      <c r="FS506" s="41"/>
      <c r="FT506" s="41"/>
      <c r="FU506" s="41"/>
      <c r="FV506" s="41"/>
      <c r="FW506" s="41"/>
      <c r="FX506" s="41"/>
      <c r="FY506" s="41"/>
      <c r="FZ506" s="41"/>
      <c r="GA506" s="41"/>
      <c r="GB506" s="41"/>
      <c r="GC506" s="41"/>
      <c r="GD506" s="41"/>
      <c r="GE506" s="41"/>
      <c r="GF506" s="41"/>
      <c r="GG506" s="41"/>
      <c r="GH506" s="41"/>
      <c r="GI506" s="41"/>
      <c r="GJ506" s="41"/>
      <c r="GK506" s="41"/>
      <c r="GL506" s="41"/>
      <c r="GM506" s="41"/>
      <c r="GN506" s="41"/>
      <c r="GO506" s="41"/>
      <c r="GP506" s="41"/>
      <c r="GQ506" s="41"/>
      <c r="GR506" s="41"/>
      <c r="GS506" s="41"/>
      <c r="GT506" s="41"/>
      <c r="GU506" s="41"/>
      <c r="GV506" s="41"/>
      <c r="GW506" s="41"/>
      <c r="GX506" s="41"/>
      <c r="GY506" s="41"/>
      <c r="GZ506" s="41"/>
      <c r="HA506" s="41"/>
      <c r="HB506" s="41"/>
      <c r="HC506" s="41"/>
      <c r="HD506" s="41"/>
      <c r="HE506" s="41"/>
      <c r="HF506" s="41"/>
      <c r="HG506" s="41"/>
      <c r="HH506" s="41"/>
      <c r="HI506" s="41"/>
      <c r="HJ506" s="41"/>
      <c r="HK506" s="41"/>
      <c r="HL506" s="41"/>
      <c r="HM506" s="41"/>
      <c r="HN506" s="41"/>
      <c r="HO506" s="41"/>
      <c r="HP506" s="41"/>
      <c r="HQ506" s="41"/>
      <c r="HR506" s="41"/>
      <c r="HS506" s="41"/>
      <c r="HT506" s="41"/>
      <c r="HU506" s="41"/>
      <c r="HV506" s="41"/>
      <c r="HW506" s="41"/>
      <c r="HX506" s="41"/>
      <c r="HY506" s="41"/>
      <c r="HZ506" s="41"/>
      <c r="IA506" s="41"/>
      <c r="IB506" s="41"/>
      <c r="IC506" s="41"/>
      <c r="ID506" s="41"/>
      <c r="IE506" s="41"/>
      <c r="IF506" s="41"/>
      <c r="IG506" s="41"/>
      <c r="IH506" s="41"/>
      <c r="II506" s="41"/>
      <c r="IJ506" s="41"/>
      <c r="IK506" s="41"/>
      <c r="IL506" s="41"/>
      <c r="IM506" s="41"/>
      <c r="IN506" s="41"/>
      <c r="IO506" s="41"/>
      <c r="IP506" s="41"/>
      <c r="IQ506" s="41"/>
      <c r="IR506" s="41"/>
      <c r="IS506" s="41"/>
      <c r="IT506" s="41"/>
      <c r="IU506" s="41"/>
    </row>
    <row r="508" spans="68:255" x14ac:dyDescent="0.2">
      <c r="BP508" s="41"/>
      <c r="BQ508" s="41"/>
      <c r="BR508" s="41"/>
      <c r="BS508" s="41"/>
      <c r="BU508" s="41"/>
      <c r="BV508" s="41"/>
      <c r="BW508" s="41"/>
      <c r="BX508" s="41"/>
      <c r="BY508" s="41"/>
      <c r="BZ508" s="41"/>
      <c r="CA508" s="41"/>
      <c r="CB508" s="41"/>
      <c r="CC508" s="41"/>
      <c r="CD508" s="41"/>
      <c r="CE508" s="41"/>
      <c r="CF508" s="41"/>
      <c r="CG508" s="41"/>
      <c r="CH508" s="41"/>
      <c r="CI508" s="41"/>
      <c r="CJ508" s="41"/>
      <c r="CK508" s="41"/>
      <c r="CL508" s="41"/>
      <c r="CM508" s="41"/>
      <c r="CN508" s="41"/>
      <c r="CO508" s="41"/>
      <c r="CP508" s="41"/>
      <c r="CQ508" s="41"/>
      <c r="CR508" s="41"/>
      <c r="CS508" s="41"/>
      <c r="CT508" s="41"/>
      <c r="CU508" s="41"/>
      <c r="CV508" s="41"/>
      <c r="CW508" s="41"/>
      <c r="CX508" s="41"/>
      <c r="CY508" s="41"/>
      <c r="CZ508" s="41"/>
      <c r="DA508" s="41"/>
      <c r="DB508" s="41"/>
      <c r="DC508" s="41"/>
      <c r="DD508" s="41"/>
      <c r="DE508" s="41"/>
      <c r="DF508" s="41"/>
      <c r="DG508" s="41"/>
      <c r="DH508" s="41"/>
      <c r="DI508" s="41"/>
      <c r="DJ508" s="41"/>
      <c r="DK508" s="41"/>
      <c r="DL508" s="41"/>
      <c r="DM508" s="41"/>
      <c r="DN508" s="41"/>
      <c r="DO508" s="41"/>
      <c r="DP508" s="41"/>
      <c r="DQ508" s="41"/>
      <c r="DR508" s="41"/>
      <c r="DS508" s="41"/>
      <c r="DT508" s="41"/>
      <c r="DU508" s="41"/>
      <c r="DV508" s="41"/>
      <c r="DW508" s="41"/>
      <c r="DX508" s="41"/>
      <c r="DY508" s="41"/>
      <c r="DZ508" s="41"/>
      <c r="EA508" s="41"/>
      <c r="EB508" s="41"/>
      <c r="EC508" s="41"/>
      <c r="ED508" s="41"/>
      <c r="EE508" s="41"/>
      <c r="EF508" s="41"/>
      <c r="EG508" s="41"/>
      <c r="EH508" s="41"/>
      <c r="EI508" s="41"/>
      <c r="EJ508" s="41"/>
      <c r="EK508" s="41"/>
      <c r="EL508" s="41"/>
      <c r="EM508" s="41"/>
      <c r="EN508" s="41"/>
      <c r="EO508" s="41"/>
      <c r="EP508" s="41"/>
      <c r="EQ508" s="41"/>
      <c r="ER508" s="41"/>
      <c r="ES508" s="41"/>
      <c r="ET508" s="41"/>
      <c r="EU508" s="41"/>
      <c r="EV508" s="41"/>
      <c r="EW508" s="41"/>
      <c r="EX508" s="41"/>
      <c r="EY508" s="41"/>
      <c r="EZ508" s="41"/>
      <c r="FA508" s="41"/>
      <c r="FB508" s="41"/>
      <c r="FC508" s="41"/>
      <c r="FD508" s="41"/>
      <c r="FE508" s="41"/>
      <c r="FF508" s="41"/>
      <c r="FG508" s="41"/>
      <c r="FH508" s="41"/>
      <c r="FI508" s="41"/>
      <c r="FJ508" s="41"/>
      <c r="FK508" s="41"/>
      <c r="FL508" s="41"/>
      <c r="FM508" s="41"/>
      <c r="FN508" s="41"/>
      <c r="FO508" s="41"/>
      <c r="FP508" s="41"/>
      <c r="FQ508" s="41"/>
      <c r="FR508" s="41"/>
      <c r="FS508" s="41"/>
      <c r="FT508" s="41"/>
      <c r="FU508" s="41"/>
      <c r="FV508" s="41"/>
      <c r="FW508" s="41"/>
      <c r="FX508" s="41"/>
      <c r="FY508" s="41"/>
      <c r="FZ508" s="41"/>
      <c r="GA508" s="41"/>
      <c r="GB508" s="41"/>
      <c r="GC508" s="41"/>
      <c r="GD508" s="41"/>
      <c r="GE508" s="41"/>
      <c r="GF508" s="41"/>
      <c r="GG508" s="41"/>
      <c r="GH508" s="41"/>
      <c r="GI508" s="41"/>
      <c r="GJ508" s="41"/>
      <c r="GK508" s="41"/>
      <c r="GL508" s="41"/>
      <c r="GM508" s="41"/>
      <c r="GN508" s="41"/>
      <c r="GO508" s="41"/>
      <c r="GP508" s="41"/>
      <c r="GQ508" s="41"/>
      <c r="GR508" s="41"/>
      <c r="GS508" s="41"/>
      <c r="GT508" s="41"/>
      <c r="GU508" s="41"/>
      <c r="GV508" s="41"/>
      <c r="GW508" s="41"/>
      <c r="GX508" s="41"/>
      <c r="GY508" s="41"/>
      <c r="GZ508" s="41"/>
      <c r="HA508" s="41"/>
      <c r="HB508" s="41"/>
      <c r="HC508" s="41"/>
      <c r="HD508" s="41"/>
      <c r="HE508" s="41"/>
      <c r="HF508" s="41"/>
      <c r="HG508" s="41"/>
      <c r="HH508" s="41"/>
      <c r="HI508" s="41"/>
      <c r="HJ508" s="41"/>
      <c r="HK508" s="41"/>
      <c r="HL508" s="41"/>
      <c r="HM508" s="41"/>
      <c r="HN508" s="41"/>
      <c r="HO508" s="41"/>
      <c r="HP508" s="41"/>
      <c r="HQ508" s="41"/>
      <c r="HR508" s="41"/>
      <c r="HS508" s="41"/>
      <c r="HT508" s="41"/>
      <c r="HU508" s="41"/>
      <c r="HV508" s="41"/>
      <c r="HW508" s="41"/>
      <c r="HX508" s="41"/>
      <c r="HY508" s="41"/>
      <c r="HZ508" s="41"/>
      <c r="IA508" s="41"/>
      <c r="IB508" s="41"/>
      <c r="IC508" s="41"/>
      <c r="ID508" s="41"/>
      <c r="IE508" s="41"/>
      <c r="IF508" s="41"/>
      <c r="IG508" s="41"/>
      <c r="IH508" s="41"/>
      <c r="II508" s="41"/>
      <c r="IJ508" s="41"/>
      <c r="IK508" s="41"/>
      <c r="IL508" s="41"/>
      <c r="IM508" s="41"/>
      <c r="IN508" s="41"/>
      <c r="IO508" s="41"/>
      <c r="IP508" s="41"/>
      <c r="IQ508" s="41"/>
      <c r="IR508" s="41"/>
      <c r="IS508" s="41"/>
      <c r="IT508" s="41"/>
      <c r="IU508" s="41"/>
    </row>
    <row r="510" spans="68:255" x14ac:dyDescent="0.2">
      <c r="BP510" s="41"/>
      <c r="BQ510" s="41"/>
      <c r="BR510" s="41"/>
      <c r="BS510" s="41"/>
      <c r="BU510" s="41"/>
      <c r="BV510" s="41"/>
      <c r="BW510" s="41"/>
      <c r="BX510" s="41"/>
      <c r="BY510" s="41"/>
      <c r="BZ510" s="41"/>
      <c r="CA510" s="41"/>
      <c r="CB510" s="41"/>
      <c r="CC510" s="41"/>
      <c r="CD510" s="41"/>
      <c r="CE510" s="41"/>
      <c r="CF510" s="41"/>
      <c r="CG510" s="41"/>
      <c r="CH510" s="41"/>
      <c r="CI510" s="41"/>
      <c r="CJ510" s="41"/>
      <c r="CK510" s="41"/>
      <c r="CL510" s="41"/>
      <c r="CM510" s="41"/>
      <c r="CN510" s="41"/>
      <c r="CO510" s="41"/>
      <c r="CP510" s="41"/>
      <c r="CQ510" s="41"/>
      <c r="CR510" s="41"/>
      <c r="CS510" s="41"/>
      <c r="CT510" s="41"/>
      <c r="CU510" s="41"/>
      <c r="CV510" s="41"/>
      <c r="CW510" s="41"/>
      <c r="CX510" s="41"/>
      <c r="CY510" s="41"/>
      <c r="CZ510" s="41"/>
      <c r="DA510" s="41"/>
      <c r="DB510" s="41"/>
      <c r="DC510" s="41"/>
      <c r="DD510" s="41"/>
      <c r="DE510" s="41"/>
      <c r="DF510" s="41"/>
      <c r="DG510" s="41"/>
      <c r="DH510" s="41"/>
      <c r="DI510" s="41"/>
      <c r="DJ510" s="41"/>
      <c r="DK510" s="41"/>
      <c r="DL510" s="41"/>
      <c r="DM510" s="41"/>
      <c r="DN510" s="41"/>
      <c r="DO510" s="41"/>
      <c r="DP510" s="41"/>
      <c r="DQ510" s="41"/>
      <c r="DR510" s="41"/>
      <c r="DS510" s="41"/>
      <c r="DT510" s="41"/>
      <c r="DU510" s="41"/>
      <c r="DV510" s="41"/>
      <c r="DW510" s="41"/>
      <c r="DX510" s="41"/>
      <c r="DY510" s="41"/>
      <c r="DZ510" s="41"/>
      <c r="EA510" s="41"/>
      <c r="EB510" s="41"/>
      <c r="EC510" s="41"/>
      <c r="ED510" s="41"/>
      <c r="EE510" s="41"/>
      <c r="EF510" s="41"/>
      <c r="EG510" s="41"/>
      <c r="EH510" s="41"/>
      <c r="EI510" s="41"/>
      <c r="EJ510" s="41"/>
      <c r="EK510" s="41"/>
      <c r="EL510" s="41"/>
      <c r="EM510" s="41"/>
      <c r="EN510" s="41"/>
      <c r="EO510" s="41"/>
      <c r="EP510" s="41"/>
      <c r="EQ510" s="41"/>
      <c r="ER510" s="41"/>
      <c r="ES510" s="41"/>
      <c r="ET510" s="41"/>
      <c r="EU510" s="41"/>
      <c r="EV510" s="41"/>
      <c r="EW510" s="41"/>
      <c r="EX510" s="41"/>
      <c r="EY510" s="41"/>
      <c r="EZ510" s="41"/>
      <c r="FA510" s="41"/>
      <c r="FB510" s="41"/>
      <c r="FC510" s="41"/>
      <c r="FD510" s="41"/>
      <c r="FE510" s="41"/>
      <c r="FF510" s="41"/>
      <c r="FG510" s="41"/>
      <c r="FH510" s="41"/>
      <c r="FI510" s="41"/>
      <c r="FJ510" s="41"/>
      <c r="FK510" s="41"/>
      <c r="FL510" s="41"/>
      <c r="FM510" s="41"/>
      <c r="FN510" s="41"/>
      <c r="FO510" s="41"/>
      <c r="FP510" s="41"/>
      <c r="FQ510" s="41"/>
      <c r="FR510" s="41"/>
      <c r="FS510" s="41"/>
      <c r="FT510" s="41"/>
      <c r="FU510" s="41"/>
      <c r="FV510" s="41"/>
      <c r="FW510" s="41"/>
      <c r="FX510" s="41"/>
      <c r="FY510" s="41"/>
      <c r="FZ510" s="41"/>
      <c r="GA510" s="41"/>
      <c r="GB510" s="41"/>
      <c r="GC510" s="41"/>
      <c r="GD510" s="41"/>
      <c r="GE510" s="41"/>
      <c r="GF510" s="41"/>
      <c r="GG510" s="41"/>
      <c r="GH510" s="41"/>
      <c r="GI510" s="41"/>
      <c r="GJ510" s="41"/>
      <c r="GK510" s="41"/>
      <c r="GL510" s="41"/>
      <c r="GM510" s="41"/>
      <c r="GN510" s="41"/>
      <c r="GO510" s="41"/>
      <c r="GP510" s="41"/>
      <c r="GQ510" s="41"/>
      <c r="GR510" s="41"/>
      <c r="GS510" s="41"/>
      <c r="GT510" s="41"/>
      <c r="GU510" s="41"/>
      <c r="GV510" s="41"/>
      <c r="GW510" s="41"/>
      <c r="GX510" s="41"/>
      <c r="GY510" s="41"/>
      <c r="GZ510" s="41"/>
      <c r="HA510" s="41"/>
      <c r="HB510" s="41"/>
      <c r="HC510" s="41"/>
      <c r="HD510" s="41"/>
      <c r="HE510" s="41"/>
      <c r="HF510" s="41"/>
      <c r="HG510" s="41"/>
      <c r="HH510" s="41"/>
      <c r="HI510" s="41"/>
      <c r="HJ510" s="41"/>
      <c r="HK510" s="41"/>
      <c r="HL510" s="41"/>
      <c r="HM510" s="41"/>
      <c r="HN510" s="41"/>
      <c r="HO510" s="41"/>
      <c r="HP510" s="41"/>
      <c r="HQ510" s="41"/>
      <c r="HR510" s="41"/>
      <c r="HS510" s="41"/>
      <c r="HT510" s="41"/>
      <c r="HU510" s="41"/>
      <c r="HV510" s="41"/>
      <c r="HW510" s="41"/>
      <c r="HX510" s="41"/>
      <c r="HY510" s="41"/>
      <c r="HZ510" s="41"/>
      <c r="IA510" s="41"/>
      <c r="IB510" s="41"/>
      <c r="IC510" s="41"/>
      <c r="ID510" s="41"/>
      <c r="IE510" s="41"/>
      <c r="IF510" s="41"/>
      <c r="IG510" s="41"/>
      <c r="IH510" s="41"/>
      <c r="II510" s="41"/>
      <c r="IJ510" s="41"/>
      <c r="IK510" s="41"/>
      <c r="IL510" s="41"/>
      <c r="IM510" s="41"/>
      <c r="IN510" s="41"/>
      <c r="IO510" s="41"/>
      <c r="IP510" s="41"/>
      <c r="IQ510" s="41"/>
      <c r="IR510" s="41"/>
      <c r="IS510" s="41"/>
      <c r="IT510" s="41"/>
      <c r="IU510" s="41"/>
    </row>
    <row r="512" spans="68:255" x14ac:dyDescent="0.2">
      <c r="BP512" s="41"/>
      <c r="BQ512" s="41"/>
      <c r="BR512" s="41"/>
      <c r="BS512" s="41"/>
      <c r="BU512" s="41"/>
      <c r="BV512" s="41"/>
      <c r="BW512" s="41"/>
      <c r="BX512" s="41"/>
      <c r="BY512" s="41"/>
      <c r="BZ512" s="41"/>
      <c r="CA512" s="41"/>
      <c r="CB512" s="41"/>
      <c r="CC512" s="41"/>
      <c r="CD512" s="41"/>
      <c r="CE512" s="41"/>
      <c r="CF512" s="41"/>
      <c r="CG512" s="41"/>
      <c r="CH512" s="41"/>
      <c r="CI512" s="41"/>
      <c r="CJ512" s="41"/>
      <c r="CK512" s="41"/>
      <c r="CL512" s="41"/>
      <c r="CM512" s="41"/>
      <c r="CN512" s="41"/>
      <c r="CO512" s="41"/>
      <c r="CP512" s="41"/>
      <c r="CQ512" s="41"/>
      <c r="CR512" s="41"/>
      <c r="CS512" s="41"/>
      <c r="CT512" s="41"/>
      <c r="CU512" s="41"/>
      <c r="CV512" s="41"/>
      <c r="CW512" s="41"/>
      <c r="CX512" s="41"/>
      <c r="CY512" s="41"/>
      <c r="CZ512" s="41"/>
      <c r="DA512" s="41"/>
      <c r="DB512" s="41"/>
      <c r="DC512" s="41"/>
      <c r="DD512" s="41"/>
      <c r="DE512" s="41"/>
      <c r="DF512" s="41"/>
      <c r="DG512" s="41"/>
      <c r="DH512" s="41"/>
      <c r="DI512" s="41"/>
      <c r="DJ512" s="41"/>
      <c r="DK512" s="41"/>
      <c r="DL512" s="41"/>
      <c r="DM512" s="41"/>
      <c r="DN512" s="41"/>
      <c r="DO512" s="41"/>
      <c r="DP512" s="41"/>
      <c r="DQ512" s="41"/>
      <c r="DR512" s="41"/>
      <c r="DS512" s="41"/>
      <c r="DT512" s="41"/>
      <c r="DU512" s="41"/>
      <c r="DV512" s="41"/>
      <c r="DW512" s="41"/>
      <c r="DX512" s="41"/>
      <c r="DY512" s="41"/>
      <c r="DZ512" s="41"/>
      <c r="EA512" s="41"/>
      <c r="EB512" s="41"/>
      <c r="EC512" s="41"/>
      <c r="ED512" s="41"/>
      <c r="EE512" s="41"/>
      <c r="EF512" s="41"/>
      <c r="EG512" s="41"/>
      <c r="EH512" s="41"/>
      <c r="EI512" s="41"/>
      <c r="EJ512" s="41"/>
      <c r="EK512" s="41"/>
      <c r="EL512" s="41"/>
      <c r="EM512" s="41"/>
      <c r="EN512" s="41"/>
      <c r="EO512" s="41"/>
      <c r="EP512" s="41"/>
      <c r="EQ512" s="41"/>
      <c r="ER512" s="41"/>
      <c r="ES512" s="41"/>
      <c r="ET512" s="41"/>
      <c r="EU512" s="41"/>
      <c r="EV512" s="41"/>
      <c r="EW512" s="41"/>
      <c r="EX512" s="41"/>
      <c r="EY512" s="41"/>
      <c r="EZ512" s="41"/>
      <c r="FA512" s="41"/>
      <c r="FB512" s="41"/>
      <c r="FC512" s="41"/>
      <c r="FD512" s="41"/>
      <c r="FE512" s="41"/>
      <c r="FF512" s="41"/>
      <c r="FG512" s="41"/>
      <c r="FH512" s="41"/>
      <c r="FI512" s="41"/>
      <c r="FJ512" s="41"/>
      <c r="FK512" s="41"/>
      <c r="FL512" s="41"/>
      <c r="FM512" s="41"/>
      <c r="FN512" s="41"/>
      <c r="FO512" s="41"/>
      <c r="FP512" s="41"/>
      <c r="FQ512" s="41"/>
      <c r="FR512" s="41"/>
      <c r="FS512" s="41"/>
      <c r="FT512" s="41"/>
      <c r="FU512" s="41"/>
      <c r="FV512" s="41"/>
      <c r="FW512" s="41"/>
      <c r="FX512" s="41"/>
      <c r="FY512" s="41"/>
      <c r="FZ512" s="41"/>
      <c r="GA512" s="41"/>
      <c r="GB512" s="41"/>
      <c r="GC512" s="41"/>
      <c r="GD512" s="41"/>
      <c r="GE512" s="41"/>
      <c r="GF512" s="41"/>
      <c r="GG512" s="41"/>
      <c r="GH512" s="41"/>
      <c r="GI512" s="41"/>
      <c r="GJ512" s="41"/>
      <c r="GK512" s="41"/>
      <c r="GL512" s="41"/>
      <c r="GM512" s="41"/>
      <c r="GN512" s="41"/>
      <c r="GO512" s="41"/>
      <c r="GP512" s="41"/>
      <c r="GQ512" s="41"/>
      <c r="GR512" s="41"/>
      <c r="GS512" s="41"/>
      <c r="GT512" s="41"/>
      <c r="GU512" s="41"/>
      <c r="GV512" s="41"/>
      <c r="GW512" s="41"/>
      <c r="GX512" s="41"/>
      <c r="GY512" s="41"/>
      <c r="GZ512" s="41"/>
      <c r="HA512" s="41"/>
      <c r="HB512" s="41"/>
      <c r="HC512" s="41"/>
      <c r="HD512" s="41"/>
      <c r="HE512" s="41"/>
      <c r="HF512" s="41"/>
      <c r="HG512" s="41"/>
      <c r="HH512" s="41"/>
      <c r="HI512" s="41"/>
      <c r="HJ512" s="41"/>
      <c r="HK512" s="41"/>
      <c r="HL512" s="41"/>
      <c r="HM512" s="41"/>
      <c r="HN512" s="41"/>
      <c r="HO512" s="41"/>
      <c r="HP512" s="41"/>
      <c r="HQ512" s="41"/>
      <c r="HR512" s="41"/>
      <c r="HS512" s="41"/>
      <c r="HT512" s="41"/>
      <c r="HU512" s="41"/>
      <c r="HV512" s="41"/>
      <c r="HW512" s="41"/>
      <c r="HX512" s="41"/>
      <c r="HY512" s="41"/>
      <c r="HZ512" s="41"/>
      <c r="IA512" s="41"/>
      <c r="IB512" s="41"/>
      <c r="IC512" s="41"/>
      <c r="ID512" s="41"/>
      <c r="IE512" s="41"/>
      <c r="IF512" s="41"/>
      <c r="IG512" s="41"/>
      <c r="IH512" s="41"/>
      <c r="II512" s="41"/>
      <c r="IJ512" s="41"/>
      <c r="IK512" s="41"/>
      <c r="IL512" s="41"/>
      <c r="IM512" s="41"/>
      <c r="IN512" s="41"/>
      <c r="IO512" s="41"/>
      <c r="IP512" s="41"/>
      <c r="IQ512" s="41"/>
      <c r="IR512" s="41"/>
      <c r="IS512" s="41"/>
      <c r="IT512" s="41"/>
      <c r="IU512" s="41"/>
    </row>
    <row r="514" spans="68:255" x14ac:dyDescent="0.2">
      <c r="BP514" s="41"/>
      <c r="BQ514" s="41"/>
      <c r="BR514" s="41"/>
      <c r="BS514" s="41"/>
      <c r="BU514" s="41"/>
      <c r="BV514" s="41"/>
      <c r="BW514" s="41"/>
      <c r="BX514" s="41"/>
      <c r="BY514" s="41"/>
      <c r="BZ514" s="41"/>
      <c r="CA514" s="41"/>
      <c r="CB514" s="41"/>
      <c r="CC514" s="41"/>
      <c r="CD514" s="41"/>
      <c r="CE514" s="41"/>
      <c r="CF514" s="41"/>
      <c r="CG514" s="41"/>
      <c r="CH514" s="41"/>
      <c r="CI514" s="41"/>
      <c r="CJ514" s="41"/>
      <c r="CK514" s="41"/>
      <c r="CL514" s="41"/>
      <c r="CM514" s="41"/>
      <c r="CN514" s="41"/>
      <c r="CO514" s="41"/>
      <c r="CP514" s="41"/>
      <c r="CQ514" s="41"/>
      <c r="CR514" s="41"/>
      <c r="CS514" s="41"/>
      <c r="CT514" s="41"/>
      <c r="CU514" s="41"/>
      <c r="CV514" s="41"/>
      <c r="CW514" s="41"/>
      <c r="CX514" s="41"/>
      <c r="CY514" s="41"/>
      <c r="CZ514" s="41"/>
      <c r="DA514" s="41"/>
      <c r="DB514" s="41"/>
      <c r="DC514" s="41"/>
      <c r="DD514" s="41"/>
      <c r="DE514" s="41"/>
      <c r="DF514" s="41"/>
      <c r="DG514" s="41"/>
      <c r="DH514" s="41"/>
      <c r="DI514" s="41"/>
      <c r="DJ514" s="41"/>
      <c r="DK514" s="41"/>
      <c r="DL514" s="41"/>
      <c r="DM514" s="41"/>
      <c r="DN514" s="41"/>
      <c r="DO514" s="41"/>
      <c r="DP514" s="41"/>
      <c r="DQ514" s="41"/>
      <c r="DR514" s="41"/>
      <c r="DS514" s="41"/>
      <c r="DT514" s="41"/>
      <c r="DU514" s="41"/>
      <c r="DV514" s="41"/>
      <c r="DW514" s="41"/>
      <c r="DX514" s="41"/>
      <c r="DY514" s="41"/>
      <c r="DZ514" s="41"/>
      <c r="EA514" s="41"/>
      <c r="EB514" s="41"/>
      <c r="EC514" s="41"/>
      <c r="ED514" s="41"/>
      <c r="EE514" s="41"/>
      <c r="EF514" s="41"/>
      <c r="EG514" s="41"/>
      <c r="EH514" s="41"/>
      <c r="EI514" s="41"/>
      <c r="EJ514" s="41"/>
      <c r="EK514" s="41"/>
      <c r="EL514" s="41"/>
      <c r="EM514" s="41"/>
      <c r="EN514" s="41"/>
      <c r="EO514" s="41"/>
      <c r="EP514" s="41"/>
      <c r="EQ514" s="41"/>
      <c r="ER514" s="41"/>
      <c r="ES514" s="41"/>
      <c r="ET514" s="41"/>
      <c r="EU514" s="41"/>
      <c r="EV514" s="41"/>
      <c r="EW514" s="41"/>
      <c r="EX514" s="41"/>
      <c r="EY514" s="41"/>
      <c r="EZ514" s="41"/>
      <c r="FA514" s="41"/>
      <c r="FB514" s="41"/>
      <c r="FC514" s="41"/>
      <c r="FD514" s="41"/>
      <c r="FE514" s="41"/>
      <c r="FF514" s="41"/>
      <c r="FG514" s="41"/>
      <c r="FH514" s="41"/>
      <c r="FI514" s="41"/>
      <c r="FJ514" s="41"/>
      <c r="FK514" s="41"/>
      <c r="FL514" s="41"/>
      <c r="FM514" s="41"/>
      <c r="FN514" s="41"/>
      <c r="FO514" s="41"/>
      <c r="FP514" s="41"/>
      <c r="FQ514" s="41"/>
      <c r="FR514" s="41"/>
      <c r="FS514" s="41"/>
      <c r="FT514" s="41"/>
      <c r="FU514" s="41"/>
      <c r="FV514" s="41"/>
      <c r="FW514" s="41"/>
      <c r="FX514" s="41"/>
      <c r="FY514" s="41"/>
      <c r="FZ514" s="41"/>
      <c r="GA514" s="41"/>
      <c r="GB514" s="41"/>
      <c r="GC514" s="41"/>
      <c r="GD514" s="41"/>
      <c r="GE514" s="41"/>
      <c r="GF514" s="41"/>
      <c r="GG514" s="41"/>
      <c r="GH514" s="41"/>
      <c r="GI514" s="41"/>
      <c r="GJ514" s="41"/>
      <c r="GK514" s="41"/>
      <c r="GL514" s="41"/>
      <c r="GM514" s="41"/>
      <c r="GN514" s="41"/>
      <c r="GO514" s="41"/>
      <c r="GP514" s="41"/>
      <c r="GQ514" s="41"/>
      <c r="GR514" s="41"/>
      <c r="GS514" s="41"/>
      <c r="GT514" s="41"/>
      <c r="GU514" s="41"/>
      <c r="GV514" s="41"/>
      <c r="GW514" s="41"/>
      <c r="GX514" s="41"/>
      <c r="GY514" s="41"/>
      <c r="GZ514" s="41"/>
      <c r="HA514" s="41"/>
      <c r="HB514" s="41"/>
      <c r="HC514" s="41"/>
      <c r="HD514" s="41"/>
      <c r="HE514" s="41"/>
      <c r="HF514" s="41"/>
      <c r="HG514" s="41"/>
      <c r="HH514" s="41"/>
      <c r="HI514" s="41"/>
      <c r="HJ514" s="41"/>
      <c r="HK514" s="41"/>
      <c r="HL514" s="41"/>
      <c r="HM514" s="41"/>
      <c r="HN514" s="41"/>
      <c r="HO514" s="41"/>
      <c r="HP514" s="41"/>
      <c r="HQ514" s="41"/>
      <c r="HR514" s="41"/>
      <c r="HS514" s="41"/>
      <c r="HT514" s="41"/>
      <c r="HU514" s="41"/>
      <c r="HV514" s="41"/>
      <c r="HW514" s="41"/>
      <c r="HX514" s="41"/>
      <c r="HY514" s="41"/>
      <c r="HZ514" s="41"/>
      <c r="IA514" s="41"/>
      <c r="IB514" s="41"/>
      <c r="IC514" s="41"/>
      <c r="ID514" s="41"/>
      <c r="IE514" s="41"/>
      <c r="IF514" s="41"/>
      <c r="IG514" s="41"/>
      <c r="IH514" s="41"/>
      <c r="II514" s="41"/>
      <c r="IJ514" s="41"/>
      <c r="IK514" s="41"/>
      <c r="IL514" s="41"/>
      <c r="IM514" s="41"/>
      <c r="IN514" s="41"/>
      <c r="IO514" s="41"/>
      <c r="IP514" s="41"/>
      <c r="IQ514" s="41"/>
      <c r="IR514" s="41"/>
      <c r="IS514" s="41"/>
      <c r="IT514" s="41"/>
      <c r="IU514" s="41"/>
    </row>
    <row r="516" spans="68:255" x14ac:dyDescent="0.2">
      <c r="BP516" s="41"/>
      <c r="BQ516" s="41"/>
      <c r="BR516" s="41"/>
      <c r="BS516" s="41"/>
      <c r="BU516" s="41"/>
      <c r="BV516" s="41"/>
      <c r="BW516" s="41"/>
      <c r="BX516" s="41"/>
      <c r="BY516" s="41"/>
      <c r="BZ516" s="41"/>
      <c r="CA516" s="41"/>
      <c r="CB516" s="41"/>
      <c r="CC516" s="41"/>
      <c r="CD516" s="41"/>
      <c r="CE516" s="41"/>
      <c r="CF516" s="41"/>
      <c r="CG516" s="41"/>
      <c r="CH516" s="41"/>
      <c r="CI516" s="41"/>
      <c r="CJ516" s="41"/>
      <c r="CK516" s="41"/>
      <c r="CL516" s="41"/>
      <c r="CM516" s="41"/>
      <c r="CN516" s="41"/>
      <c r="CO516" s="41"/>
      <c r="CP516" s="41"/>
      <c r="CQ516" s="41"/>
      <c r="CR516" s="41"/>
      <c r="CS516" s="41"/>
      <c r="CT516" s="41"/>
      <c r="CU516" s="41"/>
      <c r="CV516" s="41"/>
      <c r="CW516" s="41"/>
      <c r="CX516" s="41"/>
      <c r="CY516" s="41"/>
      <c r="CZ516" s="41"/>
      <c r="DA516" s="41"/>
      <c r="DB516" s="41"/>
      <c r="DC516" s="41"/>
      <c r="DD516" s="41"/>
      <c r="DE516" s="41"/>
      <c r="DF516" s="41"/>
      <c r="DG516" s="41"/>
      <c r="DH516" s="41"/>
      <c r="DI516" s="41"/>
      <c r="DJ516" s="41"/>
      <c r="DK516" s="41"/>
      <c r="DL516" s="41"/>
      <c r="DM516" s="41"/>
      <c r="DN516" s="41"/>
      <c r="DO516" s="41"/>
      <c r="DP516" s="41"/>
      <c r="DQ516" s="41"/>
      <c r="DR516" s="41"/>
      <c r="DS516" s="41"/>
      <c r="DT516" s="41"/>
      <c r="DU516" s="41"/>
      <c r="DV516" s="41"/>
      <c r="DW516" s="41"/>
      <c r="DX516" s="41"/>
      <c r="DY516" s="41"/>
      <c r="DZ516" s="41"/>
      <c r="EA516" s="41"/>
      <c r="EB516" s="41"/>
      <c r="EC516" s="41"/>
      <c r="ED516" s="41"/>
      <c r="EE516" s="41"/>
      <c r="EF516" s="41"/>
      <c r="EG516" s="41"/>
      <c r="EH516" s="41"/>
      <c r="EI516" s="41"/>
      <c r="EJ516" s="41"/>
      <c r="EK516" s="41"/>
      <c r="EL516" s="41"/>
      <c r="EM516" s="41"/>
      <c r="EN516" s="41"/>
      <c r="EO516" s="41"/>
      <c r="EP516" s="41"/>
      <c r="EQ516" s="41"/>
      <c r="ER516" s="41"/>
      <c r="ES516" s="41"/>
      <c r="ET516" s="41"/>
      <c r="EU516" s="41"/>
      <c r="EV516" s="41"/>
      <c r="EW516" s="41"/>
      <c r="EX516" s="41"/>
      <c r="EY516" s="41"/>
      <c r="EZ516" s="41"/>
      <c r="FA516" s="41"/>
      <c r="FB516" s="41"/>
      <c r="FC516" s="41"/>
      <c r="FD516" s="41"/>
      <c r="FE516" s="41"/>
      <c r="FF516" s="41"/>
      <c r="FG516" s="41"/>
      <c r="FH516" s="41"/>
      <c r="FI516" s="41"/>
      <c r="FJ516" s="41"/>
      <c r="FK516" s="41"/>
      <c r="FL516" s="41"/>
      <c r="FM516" s="41"/>
      <c r="FN516" s="41"/>
      <c r="FO516" s="41"/>
      <c r="FP516" s="41"/>
      <c r="FQ516" s="41"/>
      <c r="FR516" s="41"/>
      <c r="FS516" s="41"/>
      <c r="FT516" s="41"/>
      <c r="FU516" s="41"/>
      <c r="FV516" s="41"/>
      <c r="FW516" s="41"/>
      <c r="FX516" s="41"/>
      <c r="FY516" s="41"/>
      <c r="FZ516" s="41"/>
      <c r="GA516" s="41"/>
      <c r="GB516" s="41"/>
      <c r="GC516" s="41"/>
      <c r="GD516" s="41"/>
      <c r="GE516" s="41"/>
      <c r="GF516" s="41"/>
      <c r="GG516" s="41"/>
      <c r="GH516" s="41"/>
      <c r="GI516" s="41"/>
      <c r="GJ516" s="41"/>
      <c r="GK516" s="41"/>
      <c r="GL516" s="41"/>
      <c r="GM516" s="41"/>
      <c r="GN516" s="41"/>
      <c r="GO516" s="41"/>
      <c r="GP516" s="41"/>
      <c r="GQ516" s="41"/>
      <c r="GR516" s="41"/>
      <c r="GS516" s="41"/>
      <c r="GT516" s="41"/>
      <c r="GU516" s="41"/>
      <c r="GV516" s="41"/>
      <c r="GW516" s="41"/>
      <c r="GX516" s="41"/>
      <c r="GY516" s="41"/>
      <c r="GZ516" s="41"/>
      <c r="HA516" s="41"/>
      <c r="HB516" s="41"/>
      <c r="HC516" s="41"/>
      <c r="HD516" s="41"/>
      <c r="HE516" s="41"/>
      <c r="HF516" s="41"/>
      <c r="HG516" s="41"/>
      <c r="HH516" s="41"/>
      <c r="HI516" s="41"/>
      <c r="HJ516" s="41"/>
      <c r="HK516" s="41"/>
      <c r="HL516" s="41"/>
      <c r="HM516" s="41"/>
      <c r="HN516" s="41"/>
      <c r="HO516" s="41"/>
      <c r="HP516" s="41"/>
      <c r="HQ516" s="41"/>
      <c r="HR516" s="41"/>
      <c r="HS516" s="41"/>
      <c r="HT516" s="41"/>
      <c r="HU516" s="41"/>
      <c r="HV516" s="41"/>
      <c r="HW516" s="41"/>
      <c r="HX516" s="41"/>
      <c r="HY516" s="41"/>
      <c r="HZ516" s="41"/>
      <c r="IA516" s="41"/>
      <c r="IB516" s="41"/>
      <c r="IC516" s="41"/>
      <c r="ID516" s="41"/>
      <c r="IE516" s="41"/>
      <c r="IF516" s="41"/>
      <c r="IG516" s="41"/>
      <c r="IH516" s="41"/>
      <c r="II516" s="41"/>
      <c r="IJ516" s="41"/>
      <c r="IK516" s="41"/>
      <c r="IL516" s="41"/>
      <c r="IM516" s="41"/>
      <c r="IN516" s="41"/>
      <c r="IO516" s="41"/>
      <c r="IP516" s="41"/>
      <c r="IQ516" s="41"/>
      <c r="IR516" s="41"/>
      <c r="IS516" s="41"/>
      <c r="IT516" s="41"/>
      <c r="IU516" s="41"/>
    </row>
    <row r="518" spans="68:255" x14ac:dyDescent="0.2">
      <c r="BP518" s="41"/>
      <c r="BQ518" s="41"/>
      <c r="BR518" s="41"/>
      <c r="BS518" s="41"/>
      <c r="BU518" s="41"/>
      <c r="BV518" s="41"/>
      <c r="BW518" s="41"/>
      <c r="BX518" s="41"/>
      <c r="BY518" s="41"/>
      <c r="BZ518" s="41"/>
      <c r="CA518" s="41"/>
      <c r="CB518" s="41"/>
      <c r="CC518" s="41"/>
      <c r="CD518" s="41"/>
      <c r="CE518" s="41"/>
      <c r="CF518" s="41"/>
      <c r="CG518" s="41"/>
      <c r="CH518" s="41"/>
      <c r="CI518" s="41"/>
      <c r="CJ518" s="41"/>
      <c r="CK518" s="41"/>
      <c r="CL518" s="41"/>
      <c r="CM518" s="41"/>
      <c r="CN518" s="41"/>
      <c r="CO518" s="41"/>
      <c r="CP518" s="41"/>
      <c r="CQ518" s="41"/>
      <c r="CR518" s="41"/>
      <c r="CS518" s="41"/>
      <c r="CT518" s="41"/>
      <c r="CU518" s="41"/>
      <c r="CV518" s="41"/>
      <c r="CW518" s="41"/>
      <c r="CX518" s="41"/>
      <c r="CY518" s="41"/>
      <c r="CZ518" s="41"/>
      <c r="DA518" s="41"/>
      <c r="DB518" s="41"/>
      <c r="DC518" s="41"/>
      <c r="DD518" s="41"/>
      <c r="DE518" s="41"/>
      <c r="DF518" s="41"/>
      <c r="DG518" s="41"/>
      <c r="DH518" s="41"/>
      <c r="DI518" s="41"/>
      <c r="DJ518" s="41"/>
      <c r="DK518" s="41"/>
      <c r="DL518" s="41"/>
      <c r="DM518" s="41"/>
      <c r="DN518" s="41"/>
      <c r="DO518" s="41"/>
      <c r="DP518" s="41"/>
      <c r="DQ518" s="41"/>
      <c r="DR518" s="41"/>
      <c r="DS518" s="41"/>
      <c r="DT518" s="41"/>
      <c r="DU518" s="41"/>
      <c r="DV518" s="41"/>
      <c r="DW518" s="41"/>
      <c r="DX518" s="41"/>
      <c r="DY518" s="41"/>
      <c r="DZ518" s="41"/>
      <c r="EA518" s="41"/>
      <c r="EB518" s="41"/>
      <c r="EC518" s="41"/>
      <c r="ED518" s="41"/>
      <c r="EE518" s="41"/>
      <c r="EF518" s="41"/>
      <c r="EG518" s="41"/>
      <c r="EH518" s="41"/>
      <c r="EI518" s="41"/>
      <c r="EJ518" s="41"/>
      <c r="EK518" s="41"/>
      <c r="EL518" s="41"/>
      <c r="EM518" s="41"/>
      <c r="EN518" s="41"/>
      <c r="EO518" s="41"/>
      <c r="EP518" s="41"/>
      <c r="EQ518" s="41"/>
      <c r="ER518" s="41"/>
      <c r="ES518" s="41"/>
      <c r="ET518" s="41"/>
      <c r="EU518" s="41"/>
      <c r="EV518" s="41"/>
      <c r="EW518" s="41"/>
      <c r="EX518" s="41"/>
      <c r="EY518" s="41"/>
      <c r="EZ518" s="41"/>
      <c r="FA518" s="41"/>
      <c r="FB518" s="41"/>
      <c r="FC518" s="41"/>
      <c r="FD518" s="41"/>
      <c r="FE518" s="41"/>
      <c r="FF518" s="41"/>
      <c r="FG518" s="41"/>
      <c r="FH518" s="41"/>
      <c r="FI518" s="41"/>
      <c r="FJ518" s="41"/>
      <c r="FK518" s="41"/>
      <c r="FL518" s="41"/>
      <c r="FM518" s="41"/>
      <c r="FN518" s="41"/>
      <c r="FO518" s="41"/>
      <c r="FP518" s="41"/>
      <c r="FQ518" s="41"/>
      <c r="FR518" s="41"/>
      <c r="FS518" s="41"/>
      <c r="FT518" s="41"/>
      <c r="FU518" s="41"/>
      <c r="FV518" s="41"/>
      <c r="FW518" s="41"/>
      <c r="FX518" s="41"/>
      <c r="FY518" s="41"/>
      <c r="FZ518" s="41"/>
      <c r="GA518" s="41"/>
      <c r="GB518" s="41"/>
      <c r="GC518" s="41"/>
      <c r="GD518" s="41"/>
      <c r="GE518" s="41"/>
      <c r="GF518" s="41"/>
      <c r="GG518" s="41"/>
      <c r="GH518" s="41"/>
      <c r="GI518" s="41"/>
      <c r="GJ518" s="41"/>
      <c r="GK518" s="41"/>
      <c r="GL518" s="41"/>
      <c r="GM518" s="41"/>
      <c r="GN518" s="41"/>
      <c r="GO518" s="41"/>
      <c r="GP518" s="41"/>
      <c r="GQ518" s="41"/>
      <c r="GR518" s="41"/>
      <c r="GS518" s="41"/>
      <c r="GT518" s="41"/>
      <c r="GU518" s="41"/>
      <c r="GV518" s="41"/>
      <c r="GW518" s="41"/>
      <c r="GX518" s="41"/>
      <c r="GY518" s="41"/>
      <c r="GZ518" s="41"/>
      <c r="HA518" s="41"/>
      <c r="HB518" s="41"/>
      <c r="HC518" s="41"/>
      <c r="HD518" s="41"/>
      <c r="HE518" s="41"/>
      <c r="HF518" s="41"/>
      <c r="HG518" s="41"/>
      <c r="HH518" s="41"/>
      <c r="HI518" s="41"/>
      <c r="HJ518" s="41"/>
      <c r="HK518" s="41"/>
      <c r="HL518" s="41"/>
      <c r="HM518" s="41"/>
      <c r="HN518" s="41"/>
      <c r="HO518" s="41"/>
      <c r="HP518" s="41"/>
      <c r="HQ518" s="41"/>
      <c r="HR518" s="41"/>
      <c r="HS518" s="41"/>
      <c r="HT518" s="41"/>
      <c r="HU518" s="41"/>
      <c r="HV518" s="41"/>
      <c r="HW518" s="41"/>
      <c r="HX518" s="41"/>
      <c r="HY518" s="41"/>
      <c r="HZ518" s="41"/>
      <c r="IA518" s="41"/>
      <c r="IB518" s="41"/>
      <c r="IC518" s="41"/>
      <c r="ID518" s="41"/>
      <c r="IE518" s="41"/>
      <c r="IF518" s="41"/>
      <c r="IG518" s="41"/>
      <c r="IH518" s="41"/>
      <c r="II518" s="41"/>
      <c r="IJ518" s="41"/>
      <c r="IK518" s="41"/>
      <c r="IL518" s="41"/>
      <c r="IM518" s="41"/>
      <c r="IN518" s="41"/>
      <c r="IO518" s="41"/>
      <c r="IP518" s="41"/>
      <c r="IQ518" s="41"/>
      <c r="IR518" s="41"/>
      <c r="IS518" s="41"/>
      <c r="IT518" s="41"/>
      <c r="IU518" s="41"/>
    </row>
    <row r="521" spans="68:255" x14ac:dyDescent="0.2">
      <c r="BP521" s="41"/>
      <c r="BQ521" s="41"/>
      <c r="BR521" s="41"/>
      <c r="BS521" s="41"/>
      <c r="BU521" s="41"/>
      <c r="BV521" s="41"/>
      <c r="BW521" s="41"/>
      <c r="BX521" s="41"/>
      <c r="BY521" s="41"/>
      <c r="BZ521" s="41"/>
      <c r="CA521" s="41"/>
      <c r="CB521" s="41"/>
      <c r="CC521" s="41"/>
      <c r="CD521" s="41"/>
      <c r="CE521" s="41"/>
      <c r="CF521" s="41"/>
      <c r="CG521" s="41"/>
      <c r="CH521" s="41"/>
      <c r="CI521" s="41"/>
      <c r="CJ521" s="41"/>
      <c r="CK521" s="41"/>
      <c r="CL521" s="41"/>
      <c r="CM521" s="41"/>
      <c r="CN521" s="41"/>
      <c r="CO521" s="41"/>
      <c r="CP521" s="41"/>
      <c r="CQ521" s="41"/>
      <c r="CR521" s="41"/>
      <c r="CS521" s="41"/>
      <c r="CT521" s="41"/>
      <c r="CU521" s="41"/>
      <c r="CV521" s="41"/>
      <c r="CW521" s="41"/>
      <c r="CX521" s="41"/>
      <c r="CY521" s="41"/>
      <c r="CZ521" s="41"/>
      <c r="DA521" s="41"/>
      <c r="DB521" s="41"/>
      <c r="DC521" s="41"/>
      <c r="DD521" s="41"/>
      <c r="DE521" s="41"/>
      <c r="DF521" s="41"/>
      <c r="DG521" s="41"/>
      <c r="DH521" s="41"/>
      <c r="DI521" s="41"/>
      <c r="DJ521" s="41"/>
      <c r="DK521" s="41"/>
      <c r="DL521" s="41"/>
      <c r="DM521" s="41"/>
      <c r="DN521" s="41"/>
      <c r="DO521" s="41"/>
      <c r="DP521" s="41"/>
      <c r="DQ521" s="41"/>
      <c r="DR521" s="41"/>
      <c r="DS521" s="41"/>
      <c r="DT521" s="41"/>
      <c r="DU521" s="41"/>
      <c r="DV521" s="41"/>
      <c r="DW521" s="41"/>
      <c r="DX521" s="41"/>
      <c r="DY521" s="41"/>
      <c r="DZ521" s="41"/>
      <c r="EA521" s="41"/>
      <c r="EB521" s="41"/>
      <c r="EC521" s="41"/>
      <c r="ED521" s="41"/>
      <c r="EE521" s="41"/>
      <c r="EF521" s="41"/>
      <c r="EG521" s="41"/>
      <c r="EH521" s="41"/>
      <c r="EI521" s="41"/>
      <c r="EJ521" s="41"/>
      <c r="EK521" s="41"/>
      <c r="EL521" s="41"/>
      <c r="EM521" s="41"/>
      <c r="EN521" s="41"/>
      <c r="EO521" s="41"/>
      <c r="EP521" s="41"/>
      <c r="EQ521" s="41"/>
      <c r="ER521" s="41"/>
      <c r="ES521" s="41"/>
      <c r="ET521" s="41"/>
      <c r="EU521" s="41"/>
      <c r="EV521" s="41"/>
      <c r="EW521" s="41"/>
      <c r="EX521" s="41"/>
      <c r="EY521" s="41"/>
      <c r="EZ521" s="41"/>
      <c r="FA521" s="41"/>
      <c r="FB521" s="41"/>
      <c r="FC521" s="41"/>
      <c r="FD521" s="41"/>
      <c r="FE521" s="41"/>
      <c r="FF521" s="41"/>
      <c r="FG521" s="41"/>
      <c r="FH521" s="41"/>
      <c r="FI521" s="41"/>
      <c r="FJ521" s="41"/>
      <c r="FK521" s="41"/>
      <c r="FL521" s="41"/>
      <c r="FM521" s="41"/>
      <c r="FN521" s="41"/>
      <c r="FO521" s="41"/>
      <c r="FP521" s="41"/>
      <c r="FQ521" s="41"/>
      <c r="FR521" s="41"/>
      <c r="FS521" s="41"/>
      <c r="FT521" s="41"/>
      <c r="FU521" s="41"/>
      <c r="FV521" s="41"/>
      <c r="FW521" s="41"/>
      <c r="FX521" s="41"/>
      <c r="FY521" s="41"/>
      <c r="FZ521" s="41"/>
      <c r="GA521" s="41"/>
      <c r="GB521" s="41"/>
      <c r="GC521" s="41"/>
      <c r="GD521" s="41"/>
      <c r="GE521" s="41"/>
      <c r="GF521" s="41"/>
      <c r="GG521" s="41"/>
      <c r="GH521" s="41"/>
      <c r="GI521" s="41"/>
      <c r="GJ521" s="41"/>
      <c r="GK521" s="41"/>
      <c r="GL521" s="41"/>
      <c r="GM521" s="41"/>
      <c r="GN521" s="41"/>
      <c r="GO521" s="41"/>
      <c r="GP521" s="41"/>
      <c r="GQ521" s="41"/>
      <c r="GR521" s="41"/>
      <c r="GS521" s="41"/>
      <c r="GT521" s="41"/>
      <c r="GU521" s="41"/>
      <c r="GV521" s="41"/>
      <c r="GW521" s="41"/>
      <c r="GX521" s="41"/>
      <c r="GY521" s="41"/>
      <c r="GZ521" s="41"/>
      <c r="HA521" s="41"/>
      <c r="HB521" s="41"/>
      <c r="HC521" s="41"/>
      <c r="HD521" s="41"/>
      <c r="HE521" s="41"/>
      <c r="HF521" s="41"/>
      <c r="HG521" s="41"/>
      <c r="HH521" s="41"/>
      <c r="HI521" s="41"/>
      <c r="HJ521" s="41"/>
      <c r="HK521" s="41"/>
      <c r="HL521" s="41"/>
      <c r="HM521" s="41"/>
      <c r="HN521" s="41"/>
      <c r="HO521" s="41"/>
      <c r="HP521" s="41"/>
      <c r="HQ521" s="41"/>
      <c r="HR521" s="41"/>
      <c r="HS521" s="41"/>
      <c r="HT521" s="41"/>
      <c r="HU521" s="41"/>
      <c r="HV521" s="41"/>
      <c r="HW521" s="41"/>
      <c r="HX521" s="41"/>
      <c r="HY521" s="41"/>
      <c r="HZ521" s="41"/>
      <c r="IA521" s="41"/>
      <c r="IB521" s="41"/>
      <c r="IC521" s="41"/>
      <c r="ID521" s="41"/>
      <c r="IE521" s="41"/>
      <c r="IF521" s="41"/>
      <c r="IG521" s="41"/>
      <c r="IH521" s="41"/>
      <c r="II521" s="41"/>
      <c r="IJ521" s="41"/>
      <c r="IK521" s="41"/>
      <c r="IL521" s="41"/>
      <c r="IM521" s="41"/>
      <c r="IN521" s="41"/>
      <c r="IO521" s="41"/>
      <c r="IP521" s="41"/>
      <c r="IQ521" s="41"/>
      <c r="IR521" s="41"/>
      <c r="IS521" s="41"/>
      <c r="IT521" s="41"/>
      <c r="IU521" s="41"/>
    </row>
    <row r="523" spans="68:255" x14ac:dyDescent="0.2">
      <c r="BP523" s="41"/>
      <c r="BQ523" s="41"/>
      <c r="BR523" s="41"/>
      <c r="BS523" s="41"/>
      <c r="BU523" s="41"/>
      <c r="BV523" s="41"/>
      <c r="BW523" s="41"/>
      <c r="BX523" s="41"/>
      <c r="BY523" s="41"/>
      <c r="BZ523" s="41"/>
      <c r="CA523" s="41"/>
      <c r="CB523" s="41"/>
      <c r="CC523" s="41"/>
      <c r="CD523" s="41"/>
      <c r="CE523" s="41"/>
      <c r="CF523" s="41"/>
      <c r="CG523" s="41"/>
      <c r="CH523" s="41"/>
      <c r="CI523" s="41"/>
      <c r="CJ523" s="41"/>
      <c r="CK523" s="41"/>
      <c r="CL523" s="41"/>
      <c r="CM523" s="41"/>
      <c r="CN523" s="41"/>
      <c r="CO523" s="41"/>
      <c r="CP523" s="41"/>
      <c r="CQ523" s="41"/>
      <c r="CR523" s="41"/>
      <c r="CS523" s="41"/>
      <c r="CT523" s="41"/>
      <c r="CU523" s="41"/>
      <c r="CV523" s="41"/>
      <c r="CW523" s="41"/>
      <c r="CX523" s="41"/>
      <c r="CY523" s="41"/>
      <c r="CZ523" s="41"/>
      <c r="DA523" s="41"/>
      <c r="DB523" s="41"/>
      <c r="DC523" s="41"/>
      <c r="DD523" s="41"/>
      <c r="DE523" s="41"/>
      <c r="DF523" s="41"/>
      <c r="DG523" s="41"/>
      <c r="DH523" s="41"/>
      <c r="DI523" s="41"/>
      <c r="DJ523" s="41"/>
      <c r="DK523" s="41"/>
      <c r="DL523" s="41"/>
      <c r="DM523" s="41"/>
      <c r="DN523" s="41"/>
      <c r="DO523" s="41"/>
      <c r="DP523" s="41"/>
      <c r="DQ523" s="41"/>
      <c r="DR523" s="41"/>
      <c r="DS523" s="41"/>
      <c r="DT523" s="41"/>
      <c r="DU523" s="41"/>
      <c r="DV523" s="41"/>
      <c r="DW523" s="41"/>
      <c r="DX523" s="41"/>
      <c r="DY523" s="41"/>
      <c r="DZ523" s="41"/>
      <c r="EA523" s="41"/>
      <c r="EB523" s="41"/>
      <c r="EC523" s="41"/>
      <c r="ED523" s="41"/>
      <c r="EE523" s="41"/>
      <c r="EF523" s="41"/>
      <c r="EG523" s="41"/>
      <c r="EH523" s="41"/>
      <c r="EI523" s="41"/>
      <c r="EJ523" s="41"/>
      <c r="EK523" s="41"/>
      <c r="EL523" s="41"/>
      <c r="EM523" s="41"/>
      <c r="EN523" s="41"/>
      <c r="EO523" s="41"/>
      <c r="EP523" s="41"/>
      <c r="EQ523" s="41"/>
      <c r="ER523" s="41"/>
      <c r="ES523" s="41"/>
      <c r="ET523" s="41"/>
      <c r="EU523" s="41"/>
      <c r="EV523" s="41"/>
      <c r="EW523" s="41"/>
      <c r="EX523" s="41"/>
      <c r="EY523" s="41"/>
      <c r="EZ523" s="41"/>
      <c r="FA523" s="41"/>
      <c r="FB523" s="41"/>
      <c r="FC523" s="41"/>
      <c r="FD523" s="41"/>
      <c r="FE523" s="41"/>
      <c r="FF523" s="41"/>
      <c r="FG523" s="41"/>
      <c r="FH523" s="41"/>
      <c r="FI523" s="41"/>
      <c r="FJ523" s="41"/>
      <c r="FK523" s="41"/>
      <c r="FL523" s="41"/>
      <c r="FM523" s="41"/>
      <c r="FN523" s="41"/>
      <c r="FO523" s="41"/>
      <c r="FP523" s="41"/>
      <c r="FQ523" s="41"/>
      <c r="FR523" s="41"/>
      <c r="FS523" s="41"/>
      <c r="FT523" s="41"/>
      <c r="FU523" s="41"/>
      <c r="FV523" s="41"/>
      <c r="FW523" s="41"/>
      <c r="FX523" s="41"/>
      <c r="FY523" s="41"/>
      <c r="FZ523" s="41"/>
      <c r="GA523" s="41"/>
      <c r="GB523" s="41"/>
      <c r="GC523" s="41"/>
      <c r="GD523" s="41"/>
      <c r="GE523" s="41"/>
      <c r="GF523" s="41"/>
      <c r="GG523" s="41"/>
      <c r="GH523" s="41"/>
      <c r="GI523" s="41"/>
      <c r="GJ523" s="41"/>
      <c r="GK523" s="41"/>
      <c r="GL523" s="41"/>
      <c r="GM523" s="41"/>
      <c r="GN523" s="41"/>
      <c r="GO523" s="41"/>
      <c r="GP523" s="41"/>
      <c r="GQ523" s="41"/>
      <c r="GR523" s="41"/>
      <c r="GS523" s="41"/>
      <c r="GT523" s="41"/>
      <c r="GU523" s="41"/>
      <c r="GV523" s="41"/>
      <c r="GW523" s="41"/>
      <c r="GX523" s="41"/>
      <c r="GY523" s="41"/>
      <c r="GZ523" s="41"/>
      <c r="HA523" s="41"/>
      <c r="HB523" s="41"/>
      <c r="HC523" s="41"/>
      <c r="HD523" s="41"/>
      <c r="HE523" s="41"/>
      <c r="HF523" s="41"/>
      <c r="HG523" s="41"/>
      <c r="HH523" s="41"/>
      <c r="HI523" s="41"/>
      <c r="HJ523" s="41"/>
      <c r="HK523" s="41"/>
      <c r="HL523" s="41"/>
      <c r="HM523" s="41"/>
      <c r="HN523" s="41"/>
      <c r="HO523" s="41"/>
      <c r="HP523" s="41"/>
      <c r="HQ523" s="41"/>
      <c r="HR523" s="41"/>
      <c r="HS523" s="41"/>
      <c r="HT523" s="41"/>
      <c r="HU523" s="41"/>
      <c r="HV523" s="41"/>
      <c r="HW523" s="41"/>
      <c r="HX523" s="41"/>
      <c r="HY523" s="41"/>
      <c r="HZ523" s="41"/>
      <c r="IA523" s="41"/>
      <c r="IB523" s="41"/>
      <c r="IC523" s="41"/>
      <c r="ID523" s="41"/>
      <c r="IE523" s="41"/>
      <c r="IF523" s="41"/>
      <c r="IG523" s="41"/>
      <c r="IH523" s="41"/>
      <c r="II523" s="41"/>
      <c r="IJ523" s="41"/>
      <c r="IK523" s="41"/>
      <c r="IL523" s="41"/>
      <c r="IM523" s="41"/>
      <c r="IN523" s="41"/>
      <c r="IO523" s="41"/>
      <c r="IP523" s="41"/>
      <c r="IQ523" s="41"/>
      <c r="IR523" s="41"/>
      <c r="IS523" s="41"/>
      <c r="IT523" s="41"/>
      <c r="IU523" s="41"/>
    </row>
    <row r="525" spans="68:255" x14ac:dyDescent="0.2">
      <c r="BP525" s="41"/>
      <c r="BQ525" s="41"/>
      <c r="BR525" s="41"/>
      <c r="BS525" s="41"/>
      <c r="BU525" s="41"/>
      <c r="BV525" s="41"/>
      <c r="BW525" s="41"/>
      <c r="BX525" s="41"/>
      <c r="BY525" s="41"/>
      <c r="BZ525" s="41"/>
      <c r="CA525" s="41"/>
      <c r="CB525" s="41"/>
      <c r="CC525" s="41"/>
      <c r="CD525" s="41"/>
      <c r="CE525" s="41"/>
      <c r="CF525" s="41"/>
      <c r="CG525" s="41"/>
      <c r="CH525" s="41"/>
      <c r="CI525" s="41"/>
      <c r="CJ525" s="41"/>
      <c r="CK525" s="41"/>
      <c r="CL525" s="41"/>
      <c r="CM525" s="41"/>
      <c r="CN525" s="41"/>
      <c r="CO525" s="41"/>
      <c r="CP525" s="41"/>
      <c r="CQ525" s="41"/>
      <c r="CR525" s="41"/>
      <c r="CS525" s="41"/>
      <c r="CT525" s="41"/>
      <c r="CU525" s="41"/>
      <c r="CV525" s="41"/>
      <c r="CW525" s="41"/>
      <c r="CX525" s="41"/>
      <c r="CY525" s="41"/>
      <c r="CZ525" s="41"/>
      <c r="DA525" s="41"/>
      <c r="DB525" s="41"/>
      <c r="DC525" s="41"/>
      <c r="DD525" s="41"/>
      <c r="DE525" s="41"/>
      <c r="DF525" s="41"/>
      <c r="DG525" s="41"/>
      <c r="DH525" s="41"/>
      <c r="DI525" s="41"/>
      <c r="DJ525" s="41"/>
      <c r="DK525" s="41"/>
      <c r="DL525" s="41"/>
      <c r="DM525" s="41"/>
      <c r="DN525" s="41"/>
      <c r="DO525" s="41"/>
      <c r="DP525" s="41"/>
      <c r="DQ525" s="41"/>
      <c r="DR525" s="41"/>
      <c r="DS525" s="41"/>
      <c r="DT525" s="41"/>
      <c r="DU525" s="41"/>
      <c r="DV525" s="41"/>
      <c r="DW525" s="41"/>
      <c r="DX525" s="41"/>
      <c r="DY525" s="41"/>
      <c r="DZ525" s="41"/>
      <c r="EA525" s="41"/>
      <c r="EB525" s="41"/>
      <c r="EC525" s="41"/>
      <c r="ED525" s="41"/>
      <c r="EE525" s="41"/>
      <c r="EF525" s="41"/>
      <c r="EG525" s="41"/>
      <c r="EH525" s="41"/>
      <c r="EI525" s="41"/>
      <c r="EJ525" s="41"/>
      <c r="EK525" s="41"/>
      <c r="EL525" s="41"/>
      <c r="EM525" s="41"/>
      <c r="EN525" s="41"/>
      <c r="EO525" s="41"/>
      <c r="EP525" s="41"/>
      <c r="EQ525" s="41"/>
      <c r="ER525" s="41"/>
      <c r="ES525" s="41"/>
      <c r="ET525" s="41"/>
      <c r="EU525" s="41"/>
      <c r="EV525" s="41"/>
      <c r="EW525" s="41"/>
      <c r="EX525" s="41"/>
      <c r="EY525" s="41"/>
      <c r="EZ525" s="41"/>
      <c r="FA525" s="41"/>
      <c r="FB525" s="41"/>
      <c r="FC525" s="41"/>
      <c r="FD525" s="41"/>
      <c r="FE525" s="41"/>
      <c r="FF525" s="41"/>
      <c r="FG525" s="41"/>
      <c r="FH525" s="41"/>
      <c r="FI525" s="41"/>
      <c r="FJ525" s="41"/>
      <c r="FK525" s="41"/>
      <c r="FL525" s="41"/>
      <c r="FM525" s="41"/>
      <c r="FN525" s="41"/>
      <c r="FO525" s="41"/>
      <c r="FP525" s="41"/>
      <c r="FQ525" s="41"/>
      <c r="FR525" s="41"/>
      <c r="FS525" s="41"/>
      <c r="FT525" s="41"/>
      <c r="FU525" s="41"/>
      <c r="FV525" s="41"/>
      <c r="FW525" s="41"/>
      <c r="FX525" s="41"/>
      <c r="FY525" s="41"/>
      <c r="FZ525" s="41"/>
      <c r="GA525" s="41"/>
      <c r="GB525" s="41"/>
      <c r="GC525" s="41"/>
      <c r="GD525" s="41"/>
      <c r="GE525" s="41"/>
      <c r="GF525" s="41"/>
      <c r="GG525" s="41"/>
      <c r="GH525" s="41"/>
      <c r="GI525" s="41"/>
      <c r="GJ525" s="41"/>
      <c r="GK525" s="41"/>
      <c r="GL525" s="41"/>
      <c r="GM525" s="41"/>
      <c r="GN525" s="41"/>
      <c r="GO525" s="41"/>
      <c r="GP525" s="41"/>
      <c r="GQ525" s="41"/>
      <c r="GR525" s="41"/>
      <c r="GS525" s="41"/>
      <c r="GT525" s="41"/>
      <c r="GU525" s="41"/>
      <c r="GV525" s="41"/>
      <c r="GW525" s="41"/>
      <c r="GX525" s="41"/>
      <c r="GY525" s="41"/>
      <c r="GZ525" s="41"/>
      <c r="HA525" s="41"/>
      <c r="HB525" s="41"/>
      <c r="HC525" s="41"/>
      <c r="HD525" s="41"/>
      <c r="HE525" s="41"/>
      <c r="HF525" s="41"/>
      <c r="HG525" s="41"/>
      <c r="HH525" s="41"/>
      <c r="HI525" s="41"/>
      <c r="HJ525" s="41"/>
      <c r="HK525" s="41"/>
      <c r="HL525" s="41"/>
      <c r="HM525" s="41"/>
      <c r="HN525" s="41"/>
      <c r="HO525" s="41"/>
      <c r="HP525" s="41"/>
      <c r="HQ525" s="41"/>
      <c r="HR525" s="41"/>
      <c r="HS525" s="41"/>
      <c r="HT525" s="41"/>
      <c r="HU525" s="41"/>
      <c r="HV525" s="41"/>
      <c r="HW525" s="41"/>
      <c r="HX525" s="41"/>
      <c r="HY525" s="41"/>
      <c r="HZ525" s="41"/>
      <c r="IA525" s="41"/>
      <c r="IB525" s="41"/>
      <c r="IC525" s="41"/>
      <c r="ID525" s="41"/>
      <c r="IE525" s="41"/>
      <c r="IF525" s="41"/>
      <c r="IG525" s="41"/>
      <c r="IH525" s="41"/>
      <c r="II525" s="41"/>
      <c r="IJ525" s="41"/>
      <c r="IK525" s="41"/>
      <c r="IL525" s="41"/>
      <c r="IM525" s="41"/>
      <c r="IN525" s="41"/>
      <c r="IO525" s="41"/>
      <c r="IP525" s="41"/>
      <c r="IQ525" s="41"/>
      <c r="IR525" s="41"/>
      <c r="IS525" s="41"/>
      <c r="IT525" s="41"/>
      <c r="IU525" s="41"/>
    </row>
    <row r="527" spans="68:255" x14ac:dyDescent="0.2">
      <c r="BP527" s="41"/>
      <c r="BQ527" s="41"/>
      <c r="BR527" s="41"/>
      <c r="BS527" s="41"/>
      <c r="BU527" s="41"/>
      <c r="BV527" s="41"/>
      <c r="BW527" s="41"/>
      <c r="BX527" s="41"/>
      <c r="BY527" s="41"/>
      <c r="BZ527" s="41"/>
      <c r="CA527" s="41"/>
      <c r="CB527" s="41"/>
      <c r="CC527" s="41"/>
      <c r="CD527" s="41"/>
      <c r="CE527" s="41"/>
      <c r="CF527" s="41"/>
      <c r="CG527" s="41"/>
      <c r="CH527" s="41"/>
      <c r="CI527" s="41"/>
      <c r="CJ527" s="41"/>
      <c r="CK527" s="41"/>
      <c r="CL527" s="41"/>
      <c r="CM527" s="41"/>
      <c r="CN527" s="41"/>
      <c r="CO527" s="41"/>
      <c r="CP527" s="41"/>
      <c r="CQ527" s="41"/>
      <c r="CR527" s="41"/>
      <c r="CS527" s="41"/>
      <c r="CT527" s="41"/>
      <c r="CU527" s="41"/>
      <c r="CV527" s="41"/>
      <c r="CW527" s="41"/>
      <c r="CX527" s="41"/>
      <c r="CY527" s="41"/>
      <c r="CZ527" s="41"/>
      <c r="DA527" s="41"/>
      <c r="DB527" s="41"/>
      <c r="DC527" s="41"/>
      <c r="DD527" s="41"/>
      <c r="DE527" s="41"/>
      <c r="DF527" s="41"/>
      <c r="DG527" s="41"/>
      <c r="DH527" s="41"/>
      <c r="DI527" s="41"/>
      <c r="DJ527" s="41"/>
      <c r="DK527" s="41"/>
      <c r="DL527" s="41"/>
      <c r="DM527" s="41"/>
      <c r="DN527" s="41"/>
      <c r="DO527" s="41"/>
      <c r="DP527" s="41"/>
      <c r="DQ527" s="41"/>
      <c r="DR527" s="41"/>
      <c r="DS527" s="41"/>
      <c r="DT527" s="41"/>
      <c r="DU527" s="41"/>
      <c r="DV527" s="41"/>
      <c r="DW527" s="41"/>
      <c r="DX527" s="41"/>
      <c r="DY527" s="41"/>
      <c r="DZ527" s="41"/>
      <c r="EA527" s="41"/>
      <c r="EB527" s="41"/>
      <c r="EC527" s="41"/>
      <c r="ED527" s="41"/>
      <c r="EE527" s="41"/>
      <c r="EF527" s="41"/>
      <c r="EG527" s="41"/>
      <c r="EH527" s="41"/>
      <c r="EI527" s="41"/>
      <c r="EJ527" s="41"/>
      <c r="EK527" s="41"/>
      <c r="EL527" s="41"/>
      <c r="EM527" s="41"/>
      <c r="EN527" s="41"/>
      <c r="EO527" s="41"/>
      <c r="EP527" s="41"/>
      <c r="EQ527" s="41"/>
      <c r="ER527" s="41"/>
      <c r="ES527" s="41"/>
      <c r="ET527" s="41"/>
      <c r="EU527" s="41"/>
      <c r="EV527" s="41"/>
      <c r="EW527" s="41"/>
      <c r="EX527" s="41"/>
      <c r="EY527" s="41"/>
      <c r="EZ527" s="41"/>
      <c r="FA527" s="41"/>
      <c r="FB527" s="41"/>
      <c r="FC527" s="41"/>
      <c r="FD527" s="41"/>
      <c r="FE527" s="41"/>
      <c r="FF527" s="41"/>
      <c r="FG527" s="41"/>
      <c r="FH527" s="41"/>
      <c r="FI527" s="41"/>
      <c r="FJ527" s="41"/>
      <c r="FK527" s="41"/>
      <c r="FL527" s="41"/>
      <c r="FM527" s="41"/>
      <c r="FN527" s="41"/>
      <c r="FO527" s="41"/>
      <c r="FP527" s="41"/>
      <c r="FQ527" s="41"/>
      <c r="FR527" s="41"/>
      <c r="FS527" s="41"/>
      <c r="FT527" s="41"/>
      <c r="FU527" s="41"/>
      <c r="FV527" s="41"/>
      <c r="FW527" s="41"/>
      <c r="FX527" s="41"/>
      <c r="FY527" s="41"/>
      <c r="FZ527" s="41"/>
      <c r="GA527" s="41"/>
      <c r="GB527" s="41"/>
      <c r="GC527" s="41"/>
      <c r="GD527" s="41"/>
      <c r="GE527" s="41"/>
      <c r="GF527" s="41"/>
      <c r="GG527" s="41"/>
      <c r="GH527" s="41"/>
      <c r="GI527" s="41"/>
      <c r="GJ527" s="41"/>
      <c r="GK527" s="41"/>
      <c r="GL527" s="41"/>
      <c r="GM527" s="41"/>
      <c r="GN527" s="41"/>
      <c r="GO527" s="41"/>
      <c r="GP527" s="41"/>
      <c r="GQ527" s="41"/>
      <c r="GR527" s="41"/>
      <c r="GS527" s="41"/>
      <c r="GT527" s="41"/>
      <c r="GU527" s="41"/>
      <c r="GV527" s="41"/>
      <c r="GW527" s="41"/>
      <c r="GX527" s="41"/>
      <c r="GY527" s="41"/>
      <c r="GZ527" s="41"/>
      <c r="HA527" s="41"/>
      <c r="HB527" s="41"/>
      <c r="HC527" s="41"/>
      <c r="HD527" s="41"/>
      <c r="HE527" s="41"/>
      <c r="HF527" s="41"/>
      <c r="HG527" s="41"/>
      <c r="HH527" s="41"/>
      <c r="HI527" s="41"/>
      <c r="HJ527" s="41"/>
      <c r="HK527" s="41"/>
      <c r="HL527" s="41"/>
      <c r="HM527" s="41"/>
      <c r="HN527" s="41"/>
      <c r="HO527" s="41"/>
      <c r="HP527" s="41"/>
      <c r="HQ527" s="41"/>
      <c r="HR527" s="41"/>
      <c r="HS527" s="41"/>
      <c r="HT527" s="41"/>
      <c r="HU527" s="41"/>
      <c r="HV527" s="41"/>
      <c r="HW527" s="41"/>
      <c r="HX527" s="41"/>
      <c r="HY527" s="41"/>
      <c r="HZ527" s="41"/>
      <c r="IA527" s="41"/>
      <c r="IB527" s="41"/>
      <c r="IC527" s="41"/>
      <c r="ID527" s="41"/>
      <c r="IE527" s="41"/>
      <c r="IF527" s="41"/>
      <c r="IG527" s="41"/>
      <c r="IH527" s="41"/>
      <c r="II527" s="41"/>
      <c r="IJ527" s="41"/>
      <c r="IK527" s="41"/>
      <c r="IL527" s="41"/>
      <c r="IM527" s="41"/>
      <c r="IN527" s="41"/>
      <c r="IO527" s="41"/>
      <c r="IP527" s="41"/>
      <c r="IQ527" s="41"/>
      <c r="IR527" s="41"/>
      <c r="IS527" s="41"/>
      <c r="IT527" s="41"/>
      <c r="IU527" s="41"/>
    </row>
    <row r="529" spans="68:255" x14ac:dyDescent="0.2">
      <c r="BP529" s="41"/>
      <c r="BQ529" s="41"/>
      <c r="BR529" s="41"/>
      <c r="BS529" s="41"/>
      <c r="BU529" s="41"/>
      <c r="BV529" s="41"/>
      <c r="BW529" s="41"/>
      <c r="BX529" s="41"/>
      <c r="BY529" s="41"/>
      <c r="BZ529" s="41"/>
      <c r="CA529" s="41"/>
      <c r="CB529" s="41"/>
      <c r="CC529" s="41"/>
      <c r="CD529" s="41"/>
      <c r="CE529" s="41"/>
      <c r="CF529" s="41"/>
      <c r="CG529" s="41"/>
      <c r="CH529" s="41"/>
      <c r="CI529" s="41"/>
      <c r="CJ529" s="41"/>
      <c r="CK529" s="41"/>
      <c r="CL529" s="41"/>
      <c r="CM529" s="41"/>
      <c r="CN529" s="41"/>
      <c r="CO529" s="41"/>
      <c r="CP529" s="41"/>
      <c r="CQ529" s="41"/>
      <c r="CR529" s="41"/>
      <c r="CS529" s="41"/>
      <c r="CT529" s="41"/>
      <c r="CU529" s="41"/>
      <c r="CV529" s="41"/>
      <c r="CW529" s="41"/>
      <c r="CX529" s="41"/>
      <c r="CY529" s="41"/>
      <c r="CZ529" s="41"/>
      <c r="DA529" s="41"/>
      <c r="DB529" s="41"/>
      <c r="DC529" s="41"/>
      <c r="DD529" s="41"/>
      <c r="DE529" s="41"/>
      <c r="DF529" s="41"/>
      <c r="DG529" s="41"/>
      <c r="DH529" s="41"/>
      <c r="DI529" s="41"/>
      <c r="DJ529" s="41"/>
      <c r="DK529" s="41"/>
      <c r="DL529" s="41"/>
      <c r="DM529" s="41"/>
      <c r="DN529" s="41"/>
      <c r="DO529" s="41"/>
      <c r="DP529" s="41"/>
      <c r="DQ529" s="41"/>
      <c r="DR529" s="41"/>
      <c r="DS529" s="41"/>
      <c r="DT529" s="41"/>
      <c r="DU529" s="41"/>
      <c r="DV529" s="41"/>
      <c r="DW529" s="41"/>
      <c r="DX529" s="41"/>
      <c r="DY529" s="41"/>
      <c r="DZ529" s="41"/>
      <c r="EA529" s="41"/>
      <c r="EB529" s="41"/>
      <c r="EC529" s="41"/>
      <c r="ED529" s="41"/>
      <c r="EE529" s="41"/>
      <c r="EF529" s="41"/>
      <c r="EG529" s="41"/>
      <c r="EH529" s="41"/>
      <c r="EI529" s="41"/>
      <c r="EJ529" s="41"/>
      <c r="EK529" s="41"/>
      <c r="EL529" s="41"/>
      <c r="EM529" s="41"/>
      <c r="EN529" s="41"/>
      <c r="EO529" s="41"/>
      <c r="EP529" s="41"/>
      <c r="EQ529" s="41"/>
      <c r="ER529" s="41"/>
      <c r="ES529" s="41"/>
      <c r="ET529" s="41"/>
      <c r="EU529" s="41"/>
      <c r="EV529" s="41"/>
      <c r="EW529" s="41"/>
      <c r="EX529" s="41"/>
      <c r="EY529" s="41"/>
      <c r="EZ529" s="41"/>
      <c r="FA529" s="41"/>
      <c r="FB529" s="41"/>
      <c r="FC529" s="41"/>
      <c r="FD529" s="41"/>
      <c r="FE529" s="41"/>
      <c r="FF529" s="41"/>
      <c r="FG529" s="41"/>
      <c r="FH529" s="41"/>
      <c r="FI529" s="41"/>
      <c r="FJ529" s="41"/>
      <c r="FK529" s="41"/>
      <c r="FL529" s="41"/>
      <c r="FM529" s="41"/>
      <c r="FN529" s="41"/>
      <c r="FO529" s="41"/>
      <c r="FP529" s="41"/>
      <c r="FQ529" s="41"/>
      <c r="FR529" s="41"/>
      <c r="FS529" s="41"/>
      <c r="FT529" s="41"/>
      <c r="FU529" s="41"/>
      <c r="FV529" s="41"/>
      <c r="FW529" s="41"/>
      <c r="FX529" s="41"/>
      <c r="FY529" s="41"/>
      <c r="FZ529" s="41"/>
      <c r="GA529" s="41"/>
      <c r="GB529" s="41"/>
      <c r="GC529" s="41"/>
      <c r="GD529" s="41"/>
      <c r="GE529" s="41"/>
      <c r="GF529" s="41"/>
      <c r="GG529" s="41"/>
      <c r="GH529" s="41"/>
      <c r="GI529" s="41"/>
      <c r="GJ529" s="41"/>
      <c r="GK529" s="41"/>
      <c r="GL529" s="41"/>
      <c r="GM529" s="41"/>
      <c r="GN529" s="41"/>
      <c r="GO529" s="41"/>
      <c r="GP529" s="41"/>
      <c r="GQ529" s="41"/>
      <c r="GR529" s="41"/>
      <c r="GS529" s="41"/>
      <c r="GT529" s="41"/>
      <c r="GU529" s="41"/>
      <c r="GV529" s="41"/>
      <c r="GW529" s="41"/>
      <c r="GX529" s="41"/>
      <c r="GY529" s="41"/>
      <c r="GZ529" s="41"/>
      <c r="HA529" s="41"/>
      <c r="HB529" s="41"/>
      <c r="HC529" s="41"/>
      <c r="HD529" s="41"/>
      <c r="HE529" s="41"/>
      <c r="HF529" s="41"/>
      <c r="HG529" s="41"/>
      <c r="HH529" s="41"/>
      <c r="HI529" s="41"/>
      <c r="HJ529" s="41"/>
      <c r="HK529" s="41"/>
      <c r="HL529" s="41"/>
      <c r="HM529" s="41"/>
      <c r="HN529" s="41"/>
      <c r="HO529" s="41"/>
      <c r="HP529" s="41"/>
      <c r="HQ529" s="41"/>
      <c r="HR529" s="41"/>
      <c r="HS529" s="41"/>
      <c r="HT529" s="41"/>
      <c r="HU529" s="41"/>
      <c r="HV529" s="41"/>
      <c r="HW529" s="41"/>
      <c r="HX529" s="41"/>
      <c r="HY529" s="41"/>
      <c r="HZ529" s="41"/>
      <c r="IA529" s="41"/>
      <c r="IB529" s="41"/>
      <c r="IC529" s="41"/>
      <c r="ID529" s="41"/>
      <c r="IE529" s="41"/>
      <c r="IF529" s="41"/>
      <c r="IG529" s="41"/>
      <c r="IH529" s="41"/>
      <c r="II529" s="41"/>
      <c r="IJ529" s="41"/>
      <c r="IK529" s="41"/>
      <c r="IL529" s="41"/>
      <c r="IM529" s="41"/>
      <c r="IN529" s="41"/>
      <c r="IO529" s="41"/>
      <c r="IP529" s="41"/>
      <c r="IQ529" s="41"/>
      <c r="IR529" s="41"/>
      <c r="IS529" s="41"/>
      <c r="IT529" s="41"/>
      <c r="IU529" s="41"/>
    </row>
    <row r="531" spans="68:255" x14ac:dyDescent="0.2">
      <c r="BP531" s="41"/>
      <c r="BQ531" s="41"/>
      <c r="BR531" s="41"/>
      <c r="BS531" s="41"/>
      <c r="BU531" s="41"/>
      <c r="BV531" s="41"/>
      <c r="BW531" s="41"/>
      <c r="BX531" s="41"/>
      <c r="BY531" s="41"/>
      <c r="BZ531" s="41"/>
      <c r="CA531" s="41"/>
      <c r="CB531" s="41"/>
      <c r="CC531" s="41"/>
      <c r="CD531" s="41"/>
      <c r="CE531" s="41"/>
      <c r="CF531" s="41"/>
      <c r="CG531" s="41"/>
      <c r="CH531" s="41"/>
      <c r="CI531" s="41"/>
      <c r="CJ531" s="41"/>
      <c r="CK531" s="41"/>
      <c r="CL531" s="41"/>
      <c r="CM531" s="41"/>
      <c r="CN531" s="41"/>
      <c r="CO531" s="41"/>
      <c r="CP531" s="41"/>
      <c r="CQ531" s="41"/>
      <c r="CR531" s="41"/>
      <c r="CS531" s="41"/>
      <c r="CT531" s="41"/>
      <c r="CU531" s="41"/>
      <c r="CV531" s="41"/>
      <c r="CW531" s="41"/>
      <c r="CX531" s="41"/>
      <c r="CY531" s="41"/>
      <c r="CZ531" s="41"/>
      <c r="DA531" s="41"/>
      <c r="DB531" s="41"/>
      <c r="DC531" s="41"/>
      <c r="DD531" s="41"/>
      <c r="DE531" s="41"/>
      <c r="DF531" s="41"/>
      <c r="DG531" s="41"/>
      <c r="DH531" s="41"/>
      <c r="DI531" s="41"/>
      <c r="DJ531" s="41"/>
      <c r="DK531" s="41"/>
      <c r="DL531" s="41"/>
      <c r="DM531" s="41"/>
      <c r="DN531" s="41"/>
      <c r="DO531" s="41"/>
      <c r="DP531" s="41"/>
      <c r="DQ531" s="41"/>
      <c r="DR531" s="41"/>
      <c r="DS531" s="41"/>
      <c r="DT531" s="41"/>
      <c r="DU531" s="41"/>
      <c r="DV531" s="41"/>
      <c r="DW531" s="41"/>
      <c r="DX531" s="41"/>
      <c r="DY531" s="41"/>
      <c r="DZ531" s="41"/>
      <c r="EA531" s="41"/>
      <c r="EB531" s="41"/>
      <c r="EC531" s="41"/>
      <c r="ED531" s="41"/>
      <c r="EE531" s="41"/>
      <c r="EF531" s="41"/>
      <c r="EG531" s="41"/>
      <c r="EH531" s="41"/>
      <c r="EI531" s="41"/>
      <c r="EJ531" s="41"/>
      <c r="EK531" s="41"/>
      <c r="EL531" s="41"/>
      <c r="EM531" s="41"/>
      <c r="EN531" s="41"/>
      <c r="EO531" s="41"/>
      <c r="EP531" s="41"/>
      <c r="EQ531" s="41"/>
      <c r="ER531" s="41"/>
      <c r="ES531" s="41"/>
      <c r="ET531" s="41"/>
      <c r="EU531" s="41"/>
      <c r="EV531" s="41"/>
      <c r="EW531" s="41"/>
      <c r="EX531" s="41"/>
      <c r="EY531" s="41"/>
      <c r="EZ531" s="41"/>
      <c r="FA531" s="41"/>
      <c r="FB531" s="41"/>
      <c r="FC531" s="41"/>
      <c r="FD531" s="41"/>
      <c r="FE531" s="41"/>
      <c r="FF531" s="41"/>
      <c r="FG531" s="41"/>
      <c r="FH531" s="41"/>
      <c r="FI531" s="41"/>
      <c r="FJ531" s="41"/>
      <c r="FK531" s="41"/>
      <c r="FL531" s="41"/>
      <c r="FM531" s="41"/>
      <c r="FN531" s="41"/>
      <c r="FO531" s="41"/>
      <c r="FP531" s="41"/>
      <c r="FQ531" s="41"/>
      <c r="FR531" s="41"/>
      <c r="FS531" s="41"/>
      <c r="FT531" s="41"/>
      <c r="FU531" s="41"/>
      <c r="FV531" s="41"/>
      <c r="FW531" s="41"/>
      <c r="FX531" s="41"/>
      <c r="FY531" s="41"/>
      <c r="FZ531" s="41"/>
      <c r="GA531" s="41"/>
      <c r="GB531" s="41"/>
      <c r="GC531" s="41"/>
      <c r="GD531" s="41"/>
      <c r="GE531" s="41"/>
      <c r="GF531" s="41"/>
      <c r="GG531" s="41"/>
      <c r="GH531" s="41"/>
      <c r="GI531" s="41"/>
      <c r="GJ531" s="41"/>
      <c r="GK531" s="41"/>
      <c r="GL531" s="41"/>
      <c r="GM531" s="41"/>
      <c r="GN531" s="41"/>
      <c r="GO531" s="41"/>
      <c r="GP531" s="41"/>
      <c r="GQ531" s="41"/>
      <c r="GR531" s="41"/>
      <c r="GS531" s="41"/>
      <c r="GT531" s="41"/>
      <c r="GU531" s="41"/>
      <c r="GV531" s="41"/>
      <c r="GW531" s="41"/>
      <c r="GX531" s="41"/>
      <c r="GY531" s="41"/>
      <c r="GZ531" s="41"/>
      <c r="HA531" s="41"/>
      <c r="HB531" s="41"/>
      <c r="HC531" s="41"/>
      <c r="HD531" s="41"/>
      <c r="HE531" s="41"/>
      <c r="HF531" s="41"/>
      <c r="HG531" s="41"/>
      <c r="HH531" s="41"/>
      <c r="HI531" s="41"/>
      <c r="HJ531" s="41"/>
      <c r="HK531" s="41"/>
      <c r="HL531" s="41"/>
      <c r="HM531" s="41"/>
      <c r="HN531" s="41"/>
      <c r="HO531" s="41"/>
      <c r="HP531" s="41"/>
      <c r="HQ531" s="41"/>
      <c r="HR531" s="41"/>
      <c r="HS531" s="41"/>
      <c r="HT531" s="41"/>
      <c r="HU531" s="41"/>
      <c r="HV531" s="41"/>
      <c r="HW531" s="41"/>
      <c r="HX531" s="41"/>
      <c r="HY531" s="41"/>
      <c r="HZ531" s="41"/>
      <c r="IA531" s="41"/>
      <c r="IB531" s="41"/>
      <c r="IC531" s="41"/>
      <c r="ID531" s="41"/>
      <c r="IE531" s="41"/>
      <c r="IF531" s="41"/>
      <c r="IG531" s="41"/>
      <c r="IH531" s="41"/>
      <c r="II531" s="41"/>
      <c r="IJ531" s="41"/>
      <c r="IK531" s="41"/>
      <c r="IL531" s="41"/>
      <c r="IM531" s="41"/>
      <c r="IN531" s="41"/>
      <c r="IO531" s="41"/>
      <c r="IP531" s="41"/>
      <c r="IQ531" s="41"/>
      <c r="IR531" s="41"/>
      <c r="IS531" s="41"/>
      <c r="IT531" s="41"/>
      <c r="IU531" s="41"/>
    </row>
    <row r="533" spans="68:255" x14ac:dyDescent="0.2">
      <c r="BP533" s="41"/>
      <c r="BQ533" s="41"/>
      <c r="BR533" s="41"/>
      <c r="BS533" s="41"/>
      <c r="BU533" s="41"/>
      <c r="BV533" s="41"/>
      <c r="BW533" s="41"/>
      <c r="BX533" s="41"/>
      <c r="BY533" s="41"/>
      <c r="BZ533" s="41"/>
      <c r="CA533" s="41"/>
      <c r="CB533" s="41"/>
      <c r="CC533" s="41"/>
      <c r="CD533" s="41"/>
      <c r="CE533" s="41"/>
      <c r="CF533" s="41"/>
      <c r="CG533" s="41"/>
      <c r="CH533" s="41"/>
      <c r="CI533" s="41"/>
      <c r="CJ533" s="41"/>
      <c r="CK533" s="41"/>
      <c r="CL533" s="41"/>
      <c r="CM533" s="41"/>
      <c r="CN533" s="41"/>
      <c r="CO533" s="41"/>
      <c r="CP533" s="41"/>
      <c r="CQ533" s="41"/>
      <c r="CR533" s="41"/>
      <c r="CS533" s="41"/>
      <c r="CT533" s="41"/>
      <c r="CU533" s="41"/>
      <c r="CV533" s="41"/>
      <c r="CW533" s="41"/>
      <c r="CX533" s="41"/>
      <c r="CY533" s="41"/>
      <c r="CZ533" s="41"/>
      <c r="DA533" s="41"/>
      <c r="DB533" s="41"/>
      <c r="DC533" s="41"/>
      <c r="DD533" s="41"/>
      <c r="DE533" s="41"/>
      <c r="DF533" s="41"/>
      <c r="DG533" s="41"/>
      <c r="DH533" s="41"/>
      <c r="DI533" s="41"/>
      <c r="DJ533" s="41"/>
      <c r="DK533" s="41"/>
      <c r="DL533" s="41"/>
      <c r="DM533" s="41"/>
      <c r="DN533" s="41"/>
      <c r="DO533" s="41"/>
      <c r="DP533" s="41"/>
      <c r="DQ533" s="41"/>
      <c r="DR533" s="41"/>
      <c r="DS533" s="41"/>
      <c r="DT533" s="41"/>
      <c r="DU533" s="41"/>
      <c r="DV533" s="41"/>
      <c r="DW533" s="41"/>
      <c r="DX533" s="41"/>
      <c r="DY533" s="41"/>
      <c r="DZ533" s="41"/>
      <c r="EA533" s="41"/>
      <c r="EB533" s="41"/>
      <c r="EC533" s="41"/>
      <c r="ED533" s="41"/>
      <c r="EE533" s="41"/>
      <c r="EF533" s="41"/>
      <c r="EG533" s="41"/>
      <c r="EH533" s="41"/>
      <c r="EI533" s="41"/>
      <c r="EJ533" s="41"/>
      <c r="EK533" s="41"/>
      <c r="EL533" s="41"/>
      <c r="EM533" s="41"/>
      <c r="EN533" s="41"/>
      <c r="EO533" s="41"/>
      <c r="EP533" s="41"/>
      <c r="EQ533" s="41"/>
      <c r="ER533" s="41"/>
      <c r="ES533" s="41"/>
      <c r="ET533" s="41"/>
      <c r="EU533" s="41"/>
      <c r="EV533" s="41"/>
      <c r="EW533" s="41"/>
      <c r="EX533" s="41"/>
      <c r="EY533" s="41"/>
      <c r="EZ533" s="41"/>
      <c r="FA533" s="41"/>
      <c r="FB533" s="41"/>
      <c r="FC533" s="41"/>
      <c r="FD533" s="41"/>
      <c r="FE533" s="41"/>
      <c r="FF533" s="41"/>
      <c r="FG533" s="41"/>
      <c r="FH533" s="41"/>
      <c r="FI533" s="41"/>
      <c r="FJ533" s="41"/>
      <c r="FK533" s="41"/>
      <c r="FL533" s="41"/>
      <c r="FM533" s="41"/>
      <c r="FN533" s="41"/>
      <c r="FO533" s="41"/>
      <c r="FP533" s="41"/>
      <c r="FQ533" s="41"/>
      <c r="FR533" s="41"/>
      <c r="FS533" s="41"/>
      <c r="FT533" s="41"/>
      <c r="FU533" s="41"/>
      <c r="FV533" s="41"/>
      <c r="FW533" s="41"/>
      <c r="FX533" s="41"/>
      <c r="FY533" s="41"/>
      <c r="FZ533" s="41"/>
      <c r="GA533" s="41"/>
      <c r="GB533" s="41"/>
      <c r="GC533" s="41"/>
      <c r="GD533" s="41"/>
      <c r="GE533" s="41"/>
      <c r="GF533" s="41"/>
      <c r="GG533" s="41"/>
      <c r="GH533" s="41"/>
      <c r="GI533" s="41"/>
      <c r="GJ533" s="41"/>
      <c r="GK533" s="41"/>
      <c r="GL533" s="41"/>
      <c r="GM533" s="41"/>
      <c r="GN533" s="41"/>
      <c r="GO533" s="41"/>
      <c r="GP533" s="41"/>
      <c r="GQ533" s="41"/>
      <c r="GR533" s="41"/>
      <c r="GS533" s="41"/>
      <c r="GT533" s="41"/>
      <c r="GU533" s="41"/>
      <c r="GV533" s="41"/>
      <c r="GW533" s="41"/>
      <c r="GX533" s="41"/>
      <c r="GY533" s="41"/>
      <c r="GZ533" s="41"/>
      <c r="HA533" s="41"/>
      <c r="HB533" s="41"/>
      <c r="HC533" s="41"/>
      <c r="HD533" s="41"/>
      <c r="HE533" s="41"/>
      <c r="HF533" s="41"/>
      <c r="HG533" s="41"/>
      <c r="HH533" s="41"/>
      <c r="HI533" s="41"/>
      <c r="HJ533" s="41"/>
      <c r="HK533" s="41"/>
      <c r="HL533" s="41"/>
      <c r="HM533" s="41"/>
      <c r="HN533" s="41"/>
      <c r="HO533" s="41"/>
      <c r="HP533" s="41"/>
      <c r="HQ533" s="41"/>
      <c r="HR533" s="41"/>
      <c r="HS533" s="41"/>
      <c r="HT533" s="41"/>
      <c r="HU533" s="41"/>
      <c r="HV533" s="41"/>
      <c r="HW533" s="41"/>
      <c r="HX533" s="41"/>
      <c r="HY533" s="41"/>
      <c r="HZ533" s="41"/>
      <c r="IA533" s="41"/>
      <c r="IB533" s="41"/>
      <c r="IC533" s="41"/>
      <c r="ID533" s="41"/>
      <c r="IE533" s="41"/>
      <c r="IF533" s="41"/>
      <c r="IG533" s="41"/>
      <c r="IH533" s="41"/>
      <c r="II533" s="41"/>
      <c r="IJ533" s="41"/>
      <c r="IK533" s="41"/>
      <c r="IL533" s="41"/>
      <c r="IM533" s="41"/>
      <c r="IN533" s="41"/>
      <c r="IO533" s="41"/>
      <c r="IP533" s="41"/>
      <c r="IQ533" s="41"/>
      <c r="IR533" s="41"/>
      <c r="IS533" s="41"/>
      <c r="IT533" s="41"/>
      <c r="IU533" s="41"/>
    </row>
    <row r="536" spans="68:255" x14ac:dyDescent="0.2">
      <c r="BP536" s="41"/>
      <c r="BQ536" s="41"/>
      <c r="BR536" s="41"/>
      <c r="BS536" s="41"/>
      <c r="BU536" s="41"/>
      <c r="BV536" s="41"/>
      <c r="BW536" s="41"/>
      <c r="BX536" s="41"/>
      <c r="BY536" s="41"/>
      <c r="BZ536" s="41"/>
      <c r="CA536" s="41"/>
      <c r="CB536" s="41"/>
      <c r="CC536" s="41"/>
      <c r="CD536" s="41"/>
      <c r="CE536" s="41"/>
      <c r="CF536" s="41"/>
      <c r="CG536" s="41"/>
      <c r="CH536" s="41"/>
      <c r="CI536" s="41"/>
      <c r="CJ536" s="41"/>
      <c r="CK536" s="41"/>
      <c r="CL536" s="41"/>
      <c r="CM536" s="41"/>
      <c r="CN536" s="41"/>
      <c r="CO536" s="41"/>
      <c r="CP536" s="41"/>
      <c r="CQ536" s="41"/>
      <c r="CR536" s="41"/>
      <c r="CS536" s="41"/>
      <c r="CT536" s="41"/>
      <c r="CU536" s="41"/>
      <c r="CV536" s="41"/>
      <c r="CW536" s="41"/>
      <c r="CX536" s="41"/>
      <c r="CY536" s="41"/>
      <c r="CZ536" s="41"/>
      <c r="DA536" s="41"/>
      <c r="DB536" s="41"/>
      <c r="DC536" s="41"/>
      <c r="DD536" s="41"/>
      <c r="DE536" s="41"/>
      <c r="DF536" s="41"/>
      <c r="DG536" s="41"/>
      <c r="DH536" s="41"/>
      <c r="DI536" s="41"/>
      <c r="DJ536" s="41"/>
      <c r="DK536" s="41"/>
      <c r="DL536" s="41"/>
      <c r="DM536" s="41"/>
      <c r="DN536" s="41"/>
      <c r="DO536" s="41"/>
      <c r="DP536" s="41"/>
      <c r="DQ536" s="41"/>
      <c r="DR536" s="41"/>
      <c r="DS536" s="41"/>
      <c r="DT536" s="41"/>
      <c r="DU536" s="41"/>
      <c r="DV536" s="41"/>
      <c r="DW536" s="41"/>
      <c r="DX536" s="41"/>
      <c r="DY536" s="41"/>
      <c r="DZ536" s="41"/>
      <c r="EA536" s="41"/>
      <c r="EB536" s="41"/>
      <c r="EC536" s="41"/>
      <c r="ED536" s="41"/>
      <c r="EE536" s="41"/>
      <c r="EF536" s="41"/>
      <c r="EG536" s="41"/>
      <c r="EH536" s="41"/>
      <c r="EI536" s="41"/>
      <c r="EJ536" s="41"/>
      <c r="EK536" s="41"/>
      <c r="EL536" s="41"/>
      <c r="EM536" s="41"/>
      <c r="EN536" s="41"/>
      <c r="EO536" s="41"/>
      <c r="EP536" s="41"/>
      <c r="EQ536" s="41"/>
      <c r="ER536" s="41"/>
      <c r="ES536" s="41"/>
      <c r="ET536" s="41"/>
      <c r="EU536" s="41"/>
      <c r="EV536" s="41"/>
      <c r="EW536" s="41"/>
      <c r="EX536" s="41"/>
      <c r="EY536" s="41"/>
      <c r="EZ536" s="41"/>
      <c r="FA536" s="41"/>
      <c r="FB536" s="41"/>
      <c r="FC536" s="41"/>
      <c r="FD536" s="41"/>
      <c r="FE536" s="41"/>
      <c r="FF536" s="41"/>
      <c r="FG536" s="41"/>
      <c r="FH536" s="41"/>
      <c r="FI536" s="41"/>
      <c r="FJ536" s="41"/>
      <c r="FK536" s="41"/>
      <c r="FL536" s="41"/>
      <c r="FM536" s="41"/>
      <c r="FN536" s="41"/>
      <c r="FO536" s="41"/>
      <c r="FP536" s="41"/>
      <c r="FQ536" s="41"/>
      <c r="FR536" s="41"/>
      <c r="FS536" s="41"/>
      <c r="FT536" s="41"/>
      <c r="FU536" s="41"/>
      <c r="FV536" s="41"/>
      <c r="FW536" s="41"/>
      <c r="FX536" s="41"/>
      <c r="FY536" s="41"/>
      <c r="FZ536" s="41"/>
      <c r="GA536" s="41"/>
      <c r="GB536" s="41"/>
      <c r="GC536" s="41"/>
      <c r="GD536" s="41"/>
      <c r="GE536" s="41"/>
      <c r="GF536" s="41"/>
      <c r="GG536" s="41"/>
      <c r="GH536" s="41"/>
      <c r="GI536" s="41"/>
      <c r="GJ536" s="41"/>
      <c r="GK536" s="41"/>
      <c r="GL536" s="41"/>
      <c r="GM536" s="41"/>
      <c r="GN536" s="41"/>
      <c r="GO536" s="41"/>
      <c r="GP536" s="41"/>
      <c r="GQ536" s="41"/>
      <c r="GR536" s="41"/>
      <c r="GS536" s="41"/>
      <c r="GT536" s="41"/>
      <c r="GU536" s="41"/>
      <c r="GV536" s="41"/>
      <c r="GW536" s="41"/>
      <c r="GX536" s="41"/>
      <c r="GY536" s="41"/>
      <c r="GZ536" s="41"/>
      <c r="HA536" s="41"/>
      <c r="HB536" s="41"/>
      <c r="HC536" s="41"/>
      <c r="HD536" s="41"/>
      <c r="HE536" s="41"/>
      <c r="HF536" s="41"/>
      <c r="HG536" s="41"/>
      <c r="HH536" s="41"/>
      <c r="HI536" s="41"/>
      <c r="HJ536" s="41"/>
      <c r="HK536" s="41"/>
      <c r="HL536" s="41"/>
      <c r="HM536" s="41"/>
      <c r="HN536" s="41"/>
      <c r="HO536" s="41"/>
      <c r="HP536" s="41"/>
      <c r="HQ536" s="41"/>
      <c r="HR536" s="41"/>
      <c r="HS536" s="41"/>
      <c r="HT536" s="41"/>
      <c r="HU536" s="41"/>
      <c r="HV536" s="41"/>
      <c r="HW536" s="41"/>
      <c r="HX536" s="41"/>
      <c r="HY536" s="41"/>
      <c r="HZ536" s="41"/>
      <c r="IA536" s="41"/>
      <c r="IB536" s="41"/>
      <c r="IC536" s="41"/>
      <c r="ID536" s="41"/>
      <c r="IE536" s="41"/>
      <c r="IF536" s="41"/>
      <c r="IG536" s="41"/>
      <c r="IH536" s="41"/>
      <c r="II536" s="41"/>
      <c r="IJ536" s="41"/>
      <c r="IK536" s="41"/>
      <c r="IL536" s="41"/>
      <c r="IM536" s="41"/>
      <c r="IN536" s="41"/>
      <c r="IO536" s="41"/>
      <c r="IP536" s="41"/>
      <c r="IQ536" s="41"/>
      <c r="IR536" s="41"/>
      <c r="IS536" s="41"/>
      <c r="IT536" s="41"/>
      <c r="IU536" s="41"/>
    </row>
    <row r="538" spans="68:255" x14ac:dyDescent="0.2">
      <c r="BP538" s="41"/>
      <c r="BQ538" s="41"/>
      <c r="BR538" s="41"/>
      <c r="BS538" s="41"/>
      <c r="BU538" s="41"/>
      <c r="BV538" s="41"/>
      <c r="BW538" s="41"/>
      <c r="BX538" s="41"/>
      <c r="BY538" s="41"/>
      <c r="BZ538" s="41"/>
      <c r="CA538" s="41"/>
      <c r="CB538" s="41"/>
      <c r="CC538" s="41"/>
      <c r="CD538" s="41"/>
      <c r="CE538" s="41"/>
      <c r="CF538" s="41"/>
      <c r="CG538" s="41"/>
      <c r="CH538" s="41"/>
      <c r="CI538" s="41"/>
      <c r="CJ538" s="41"/>
      <c r="CK538" s="41"/>
      <c r="CL538" s="41"/>
      <c r="CM538" s="41"/>
      <c r="CN538" s="41"/>
      <c r="CO538" s="41"/>
      <c r="CP538" s="41"/>
      <c r="CQ538" s="41"/>
      <c r="CR538" s="41"/>
      <c r="CS538" s="41"/>
      <c r="CT538" s="41"/>
      <c r="CU538" s="41"/>
      <c r="CV538" s="41"/>
      <c r="CW538" s="41"/>
      <c r="CX538" s="41"/>
      <c r="CY538" s="41"/>
      <c r="CZ538" s="41"/>
      <c r="DA538" s="41"/>
      <c r="DB538" s="41"/>
      <c r="DC538" s="41"/>
      <c r="DD538" s="41"/>
      <c r="DE538" s="41"/>
      <c r="DF538" s="41"/>
      <c r="DG538" s="41"/>
      <c r="DH538" s="41"/>
      <c r="DI538" s="41"/>
      <c r="DJ538" s="41"/>
      <c r="DK538" s="41"/>
      <c r="DL538" s="41"/>
      <c r="DM538" s="41"/>
      <c r="DN538" s="41"/>
      <c r="DO538" s="41"/>
      <c r="DP538" s="41"/>
      <c r="DQ538" s="41"/>
      <c r="DR538" s="41"/>
      <c r="DS538" s="41"/>
      <c r="DT538" s="41"/>
      <c r="DU538" s="41"/>
      <c r="DV538" s="41"/>
      <c r="DW538" s="41"/>
      <c r="DX538" s="41"/>
      <c r="DY538" s="41"/>
      <c r="DZ538" s="41"/>
      <c r="EA538" s="41"/>
      <c r="EB538" s="41"/>
      <c r="EC538" s="41"/>
      <c r="ED538" s="41"/>
      <c r="EE538" s="41"/>
      <c r="EF538" s="41"/>
      <c r="EG538" s="41"/>
      <c r="EH538" s="41"/>
      <c r="EI538" s="41"/>
      <c r="EJ538" s="41"/>
      <c r="EK538" s="41"/>
      <c r="EL538" s="41"/>
      <c r="EM538" s="41"/>
      <c r="EN538" s="41"/>
      <c r="EO538" s="41"/>
      <c r="EP538" s="41"/>
      <c r="EQ538" s="41"/>
      <c r="ER538" s="41"/>
      <c r="ES538" s="41"/>
      <c r="ET538" s="41"/>
      <c r="EU538" s="41"/>
      <c r="EV538" s="41"/>
      <c r="EW538" s="41"/>
      <c r="EX538" s="41"/>
      <c r="EY538" s="41"/>
      <c r="EZ538" s="41"/>
      <c r="FA538" s="41"/>
      <c r="FB538" s="41"/>
      <c r="FC538" s="41"/>
      <c r="FD538" s="41"/>
      <c r="FE538" s="41"/>
      <c r="FF538" s="41"/>
      <c r="FG538" s="41"/>
      <c r="FH538" s="41"/>
      <c r="FI538" s="41"/>
      <c r="FJ538" s="41"/>
      <c r="FK538" s="41"/>
      <c r="FL538" s="41"/>
      <c r="FM538" s="41"/>
      <c r="FN538" s="41"/>
      <c r="FO538" s="41"/>
      <c r="FP538" s="41"/>
      <c r="FQ538" s="41"/>
      <c r="FR538" s="41"/>
      <c r="FS538" s="41"/>
      <c r="FT538" s="41"/>
      <c r="FU538" s="41"/>
      <c r="FV538" s="41"/>
      <c r="FW538" s="41"/>
      <c r="FX538" s="41"/>
      <c r="FY538" s="41"/>
      <c r="FZ538" s="41"/>
      <c r="GA538" s="41"/>
      <c r="GB538" s="41"/>
      <c r="GC538" s="41"/>
      <c r="GD538" s="41"/>
      <c r="GE538" s="41"/>
      <c r="GF538" s="41"/>
      <c r="GG538" s="41"/>
      <c r="GH538" s="41"/>
      <c r="GI538" s="41"/>
      <c r="GJ538" s="41"/>
      <c r="GK538" s="41"/>
      <c r="GL538" s="41"/>
      <c r="GM538" s="41"/>
      <c r="GN538" s="41"/>
      <c r="GO538" s="41"/>
      <c r="GP538" s="41"/>
      <c r="GQ538" s="41"/>
      <c r="GR538" s="41"/>
      <c r="GS538" s="41"/>
      <c r="GT538" s="41"/>
      <c r="GU538" s="41"/>
      <c r="GV538" s="41"/>
      <c r="GW538" s="41"/>
      <c r="GX538" s="41"/>
      <c r="GY538" s="41"/>
      <c r="GZ538" s="41"/>
      <c r="HA538" s="41"/>
      <c r="HB538" s="41"/>
      <c r="HC538" s="41"/>
      <c r="HD538" s="41"/>
      <c r="HE538" s="41"/>
      <c r="HF538" s="41"/>
      <c r="HG538" s="41"/>
      <c r="HH538" s="41"/>
      <c r="HI538" s="41"/>
      <c r="HJ538" s="41"/>
      <c r="HK538" s="41"/>
      <c r="HL538" s="41"/>
      <c r="HM538" s="41"/>
      <c r="HN538" s="41"/>
      <c r="HO538" s="41"/>
      <c r="HP538" s="41"/>
      <c r="HQ538" s="41"/>
      <c r="HR538" s="41"/>
      <c r="HS538" s="41"/>
      <c r="HT538" s="41"/>
      <c r="HU538" s="41"/>
      <c r="HV538" s="41"/>
      <c r="HW538" s="41"/>
      <c r="HX538" s="41"/>
      <c r="HY538" s="41"/>
      <c r="HZ538" s="41"/>
      <c r="IA538" s="41"/>
      <c r="IB538" s="41"/>
      <c r="IC538" s="41"/>
      <c r="ID538" s="41"/>
      <c r="IE538" s="41"/>
      <c r="IF538" s="41"/>
      <c r="IG538" s="41"/>
      <c r="IH538" s="41"/>
      <c r="II538" s="41"/>
      <c r="IJ538" s="41"/>
      <c r="IK538" s="41"/>
      <c r="IL538" s="41"/>
      <c r="IM538" s="41"/>
      <c r="IN538" s="41"/>
      <c r="IO538" s="41"/>
      <c r="IP538" s="41"/>
      <c r="IQ538" s="41"/>
      <c r="IR538" s="41"/>
      <c r="IS538" s="41"/>
      <c r="IT538" s="41"/>
      <c r="IU538" s="41"/>
    </row>
    <row r="540" spans="68:255" x14ac:dyDescent="0.2">
      <c r="BP540" s="41"/>
      <c r="BQ540" s="41"/>
      <c r="BR540" s="41"/>
      <c r="BS540" s="41"/>
      <c r="BU540" s="41"/>
      <c r="BV540" s="41"/>
      <c r="BW540" s="41"/>
      <c r="BX540" s="41"/>
      <c r="BY540" s="41"/>
      <c r="BZ540" s="41"/>
      <c r="CA540" s="41"/>
      <c r="CB540" s="41"/>
      <c r="CC540" s="41"/>
      <c r="CD540" s="41"/>
      <c r="CE540" s="41"/>
      <c r="CF540" s="41"/>
      <c r="CG540" s="41"/>
      <c r="CH540" s="41"/>
      <c r="CI540" s="41"/>
      <c r="CJ540" s="41"/>
      <c r="CK540" s="41"/>
      <c r="CL540" s="41"/>
      <c r="CM540" s="41"/>
      <c r="CN540" s="41"/>
      <c r="CO540" s="41"/>
      <c r="CP540" s="41"/>
      <c r="CQ540" s="41"/>
      <c r="CR540" s="41"/>
      <c r="CS540" s="41"/>
      <c r="CT540" s="41"/>
      <c r="CU540" s="41"/>
      <c r="CV540" s="41"/>
      <c r="CW540" s="41"/>
      <c r="CX540" s="41"/>
      <c r="CY540" s="41"/>
      <c r="CZ540" s="41"/>
      <c r="DA540" s="41"/>
      <c r="DB540" s="41"/>
      <c r="DC540" s="41"/>
      <c r="DD540" s="41"/>
      <c r="DE540" s="41"/>
      <c r="DF540" s="41"/>
      <c r="DG540" s="41"/>
      <c r="DH540" s="41"/>
      <c r="DI540" s="41"/>
      <c r="DJ540" s="41"/>
      <c r="DK540" s="41"/>
      <c r="DL540" s="41"/>
      <c r="DM540" s="41"/>
      <c r="DN540" s="41"/>
      <c r="DO540" s="41"/>
      <c r="DP540" s="41"/>
      <c r="DQ540" s="41"/>
      <c r="DR540" s="41"/>
      <c r="DS540" s="41"/>
      <c r="DT540" s="41"/>
      <c r="DU540" s="41"/>
      <c r="DV540" s="41"/>
      <c r="DW540" s="41"/>
      <c r="DX540" s="41"/>
      <c r="DY540" s="41"/>
      <c r="DZ540" s="41"/>
      <c r="EA540" s="41"/>
      <c r="EB540" s="41"/>
      <c r="EC540" s="41"/>
      <c r="ED540" s="41"/>
      <c r="EE540" s="41"/>
      <c r="EF540" s="41"/>
      <c r="EG540" s="41"/>
      <c r="EH540" s="41"/>
      <c r="EI540" s="41"/>
      <c r="EJ540" s="41"/>
      <c r="EK540" s="41"/>
      <c r="EL540" s="41"/>
      <c r="EM540" s="41"/>
      <c r="EN540" s="41"/>
      <c r="EO540" s="41"/>
      <c r="EP540" s="41"/>
      <c r="EQ540" s="41"/>
      <c r="ER540" s="41"/>
      <c r="ES540" s="41"/>
      <c r="ET540" s="41"/>
      <c r="EU540" s="41"/>
      <c r="EV540" s="41"/>
      <c r="EW540" s="41"/>
      <c r="EX540" s="41"/>
      <c r="EY540" s="41"/>
      <c r="EZ540" s="41"/>
      <c r="FA540" s="41"/>
      <c r="FB540" s="41"/>
      <c r="FC540" s="41"/>
      <c r="FD540" s="41"/>
      <c r="FE540" s="41"/>
      <c r="FF540" s="41"/>
      <c r="FG540" s="41"/>
      <c r="FH540" s="41"/>
      <c r="FI540" s="41"/>
      <c r="FJ540" s="41"/>
      <c r="FK540" s="41"/>
      <c r="FL540" s="41"/>
      <c r="FM540" s="41"/>
      <c r="FN540" s="41"/>
      <c r="FO540" s="41"/>
      <c r="FP540" s="41"/>
      <c r="FQ540" s="41"/>
      <c r="FR540" s="41"/>
      <c r="FS540" s="41"/>
      <c r="FT540" s="41"/>
      <c r="FU540" s="41"/>
      <c r="FV540" s="41"/>
      <c r="FW540" s="41"/>
      <c r="FX540" s="41"/>
      <c r="FY540" s="41"/>
      <c r="FZ540" s="41"/>
      <c r="GA540" s="41"/>
      <c r="GB540" s="41"/>
      <c r="GC540" s="41"/>
      <c r="GD540" s="41"/>
      <c r="GE540" s="41"/>
      <c r="GF540" s="41"/>
      <c r="GG540" s="41"/>
      <c r="GH540" s="41"/>
      <c r="GI540" s="41"/>
      <c r="GJ540" s="41"/>
      <c r="GK540" s="41"/>
      <c r="GL540" s="41"/>
      <c r="GM540" s="41"/>
      <c r="GN540" s="41"/>
      <c r="GO540" s="41"/>
      <c r="GP540" s="41"/>
      <c r="GQ540" s="41"/>
      <c r="GR540" s="41"/>
      <c r="GS540" s="41"/>
      <c r="GT540" s="41"/>
      <c r="GU540" s="41"/>
      <c r="GV540" s="41"/>
      <c r="GW540" s="41"/>
      <c r="GX540" s="41"/>
      <c r="GY540" s="41"/>
      <c r="GZ540" s="41"/>
      <c r="HA540" s="41"/>
      <c r="HB540" s="41"/>
      <c r="HC540" s="41"/>
      <c r="HD540" s="41"/>
      <c r="HE540" s="41"/>
      <c r="HF540" s="41"/>
      <c r="HG540" s="41"/>
      <c r="HH540" s="41"/>
      <c r="HI540" s="41"/>
      <c r="HJ540" s="41"/>
      <c r="HK540" s="41"/>
      <c r="HL540" s="41"/>
      <c r="HM540" s="41"/>
      <c r="HN540" s="41"/>
      <c r="HO540" s="41"/>
      <c r="HP540" s="41"/>
      <c r="HQ540" s="41"/>
      <c r="HR540" s="41"/>
      <c r="HS540" s="41"/>
      <c r="HT540" s="41"/>
      <c r="HU540" s="41"/>
      <c r="HV540" s="41"/>
      <c r="HW540" s="41"/>
      <c r="HX540" s="41"/>
      <c r="HY540" s="41"/>
      <c r="HZ540" s="41"/>
      <c r="IA540" s="41"/>
      <c r="IB540" s="41"/>
      <c r="IC540" s="41"/>
      <c r="ID540" s="41"/>
      <c r="IE540" s="41"/>
      <c r="IF540" s="41"/>
      <c r="IG540" s="41"/>
      <c r="IH540" s="41"/>
      <c r="II540" s="41"/>
      <c r="IJ540" s="41"/>
      <c r="IK540" s="41"/>
      <c r="IL540" s="41"/>
      <c r="IM540" s="41"/>
      <c r="IN540" s="41"/>
      <c r="IO540" s="41"/>
      <c r="IP540" s="41"/>
      <c r="IQ540" s="41"/>
      <c r="IR540" s="41"/>
      <c r="IS540" s="41"/>
      <c r="IT540" s="41"/>
      <c r="IU540" s="41"/>
    </row>
    <row r="542" spans="68:255" x14ac:dyDescent="0.2">
      <c r="BP542" s="41"/>
      <c r="BQ542" s="41"/>
      <c r="BR542" s="41"/>
      <c r="BS542" s="41"/>
      <c r="BU542" s="41"/>
      <c r="BV542" s="41"/>
      <c r="BW542" s="41"/>
      <c r="BX542" s="41"/>
      <c r="BY542" s="41"/>
      <c r="BZ542" s="41"/>
      <c r="CA542" s="41"/>
      <c r="CB542" s="41"/>
      <c r="CC542" s="41"/>
      <c r="CD542" s="41"/>
      <c r="CE542" s="41"/>
      <c r="CF542" s="41"/>
      <c r="CG542" s="41"/>
      <c r="CH542" s="41"/>
      <c r="CI542" s="41"/>
      <c r="CJ542" s="41"/>
      <c r="CK542" s="41"/>
      <c r="CL542" s="41"/>
      <c r="CM542" s="41"/>
      <c r="CN542" s="41"/>
      <c r="CO542" s="41"/>
      <c r="CP542" s="41"/>
      <c r="CQ542" s="41"/>
      <c r="CR542" s="41"/>
      <c r="CS542" s="41"/>
      <c r="CT542" s="41"/>
      <c r="CU542" s="41"/>
      <c r="CV542" s="41"/>
      <c r="CW542" s="41"/>
      <c r="CX542" s="41"/>
      <c r="CY542" s="41"/>
      <c r="CZ542" s="41"/>
      <c r="DA542" s="41"/>
      <c r="DB542" s="41"/>
      <c r="DC542" s="41"/>
      <c r="DD542" s="41"/>
      <c r="DE542" s="41"/>
      <c r="DF542" s="41"/>
      <c r="DG542" s="41"/>
      <c r="DH542" s="41"/>
      <c r="DI542" s="41"/>
      <c r="DJ542" s="41"/>
      <c r="DK542" s="41"/>
      <c r="DL542" s="41"/>
      <c r="DM542" s="41"/>
      <c r="DN542" s="41"/>
      <c r="DO542" s="41"/>
      <c r="DP542" s="41"/>
      <c r="DQ542" s="41"/>
      <c r="DR542" s="41"/>
      <c r="DS542" s="41"/>
      <c r="DT542" s="41"/>
      <c r="DU542" s="41"/>
      <c r="DV542" s="41"/>
      <c r="DW542" s="41"/>
      <c r="DX542" s="41"/>
      <c r="DY542" s="41"/>
      <c r="DZ542" s="41"/>
      <c r="EA542" s="41"/>
      <c r="EB542" s="41"/>
      <c r="EC542" s="41"/>
      <c r="ED542" s="41"/>
      <c r="EE542" s="41"/>
      <c r="EF542" s="41"/>
      <c r="EG542" s="41"/>
      <c r="EH542" s="41"/>
      <c r="EI542" s="41"/>
      <c r="EJ542" s="41"/>
      <c r="EK542" s="41"/>
      <c r="EL542" s="41"/>
      <c r="EM542" s="41"/>
      <c r="EN542" s="41"/>
      <c r="EO542" s="41"/>
      <c r="EP542" s="41"/>
      <c r="EQ542" s="41"/>
      <c r="ER542" s="41"/>
      <c r="ES542" s="41"/>
      <c r="ET542" s="41"/>
      <c r="EU542" s="41"/>
      <c r="EV542" s="41"/>
      <c r="EW542" s="41"/>
      <c r="EX542" s="41"/>
      <c r="EY542" s="41"/>
      <c r="EZ542" s="41"/>
      <c r="FA542" s="41"/>
      <c r="FB542" s="41"/>
      <c r="FC542" s="41"/>
      <c r="FD542" s="41"/>
      <c r="FE542" s="41"/>
      <c r="FF542" s="41"/>
      <c r="FG542" s="41"/>
      <c r="FH542" s="41"/>
      <c r="FI542" s="41"/>
      <c r="FJ542" s="41"/>
      <c r="FK542" s="41"/>
      <c r="FL542" s="41"/>
      <c r="FM542" s="41"/>
      <c r="FN542" s="41"/>
      <c r="FO542" s="41"/>
      <c r="FP542" s="41"/>
      <c r="FQ542" s="41"/>
      <c r="FR542" s="41"/>
      <c r="FS542" s="41"/>
      <c r="FT542" s="41"/>
      <c r="FU542" s="41"/>
      <c r="FV542" s="41"/>
      <c r="FW542" s="41"/>
      <c r="FX542" s="41"/>
      <c r="FY542" s="41"/>
      <c r="FZ542" s="41"/>
      <c r="GA542" s="41"/>
      <c r="GB542" s="41"/>
      <c r="GC542" s="41"/>
      <c r="GD542" s="41"/>
      <c r="GE542" s="41"/>
      <c r="GF542" s="41"/>
      <c r="GG542" s="41"/>
      <c r="GH542" s="41"/>
      <c r="GI542" s="41"/>
      <c r="GJ542" s="41"/>
      <c r="GK542" s="41"/>
      <c r="GL542" s="41"/>
      <c r="GM542" s="41"/>
      <c r="GN542" s="41"/>
      <c r="GO542" s="41"/>
      <c r="GP542" s="41"/>
      <c r="GQ542" s="41"/>
      <c r="GR542" s="41"/>
      <c r="GS542" s="41"/>
      <c r="GT542" s="41"/>
      <c r="GU542" s="41"/>
      <c r="GV542" s="41"/>
      <c r="GW542" s="41"/>
      <c r="GX542" s="41"/>
      <c r="GY542" s="41"/>
      <c r="GZ542" s="41"/>
      <c r="HA542" s="41"/>
      <c r="HB542" s="41"/>
      <c r="HC542" s="41"/>
      <c r="HD542" s="41"/>
      <c r="HE542" s="41"/>
      <c r="HF542" s="41"/>
      <c r="HG542" s="41"/>
      <c r="HH542" s="41"/>
      <c r="HI542" s="41"/>
      <c r="HJ542" s="41"/>
      <c r="HK542" s="41"/>
      <c r="HL542" s="41"/>
      <c r="HM542" s="41"/>
      <c r="HN542" s="41"/>
      <c r="HO542" s="41"/>
      <c r="HP542" s="41"/>
      <c r="HQ542" s="41"/>
      <c r="HR542" s="41"/>
      <c r="HS542" s="41"/>
      <c r="HT542" s="41"/>
      <c r="HU542" s="41"/>
      <c r="HV542" s="41"/>
      <c r="HW542" s="41"/>
      <c r="HX542" s="41"/>
      <c r="HY542" s="41"/>
      <c r="HZ542" s="41"/>
      <c r="IA542" s="41"/>
      <c r="IB542" s="41"/>
      <c r="IC542" s="41"/>
      <c r="ID542" s="41"/>
      <c r="IE542" s="41"/>
      <c r="IF542" s="41"/>
      <c r="IG542" s="41"/>
      <c r="IH542" s="41"/>
      <c r="II542" s="41"/>
      <c r="IJ542" s="41"/>
      <c r="IK542" s="41"/>
      <c r="IL542" s="41"/>
      <c r="IM542" s="41"/>
      <c r="IN542" s="41"/>
      <c r="IO542" s="41"/>
      <c r="IP542" s="41"/>
      <c r="IQ542" s="41"/>
      <c r="IR542" s="41"/>
      <c r="IS542" s="41"/>
      <c r="IT542" s="41"/>
      <c r="IU542" s="41"/>
    </row>
    <row r="544" spans="68:255" x14ac:dyDescent="0.2">
      <c r="BP544" s="41"/>
      <c r="BQ544" s="41"/>
      <c r="BR544" s="41"/>
      <c r="BS544" s="41"/>
      <c r="BU544" s="41"/>
      <c r="BV544" s="41"/>
      <c r="BW544" s="41"/>
      <c r="BX544" s="41"/>
      <c r="BY544" s="41"/>
      <c r="BZ544" s="41"/>
      <c r="CA544" s="41"/>
      <c r="CB544" s="41"/>
      <c r="CC544" s="41"/>
      <c r="CD544" s="41"/>
      <c r="CE544" s="41"/>
      <c r="CF544" s="41"/>
      <c r="CG544" s="41"/>
      <c r="CH544" s="41"/>
      <c r="CI544" s="41"/>
      <c r="CJ544" s="41"/>
      <c r="CK544" s="41"/>
      <c r="CL544" s="41"/>
      <c r="CM544" s="41"/>
      <c r="CN544" s="41"/>
      <c r="CO544" s="41"/>
      <c r="CP544" s="41"/>
      <c r="CQ544" s="41"/>
      <c r="CR544" s="41"/>
      <c r="CS544" s="41"/>
      <c r="CT544" s="41"/>
      <c r="CU544" s="41"/>
      <c r="CV544" s="41"/>
      <c r="CW544" s="41"/>
      <c r="CX544" s="41"/>
      <c r="CY544" s="41"/>
      <c r="CZ544" s="41"/>
      <c r="DA544" s="41"/>
      <c r="DB544" s="41"/>
      <c r="DC544" s="41"/>
      <c r="DD544" s="41"/>
      <c r="DE544" s="41"/>
      <c r="DF544" s="41"/>
      <c r="DG544" s="41"/>
      <c r="DH544" s="41"/>
      <c r="DI544" s="41"/>
      <c r="DJ544" s="41"/>
      <c r="DK544" s="41"/>
      <c r="DL544" s="41"/>
      <c r="DM544" s="41"/>
      <c r="DN544" s="41"/>
      <c r="DO544" s="41"/>
      <c r="DP544" s="41"/>
      <c r="DQ544" s="41"/>
      <c r="DR544" s="41"/>
      <c r="DS544" s="41"/>
      <c r="DT544" s="41"/>
      <c r="DU544" s="41"/>
      <c r="DV544" s="41"/>
      <c r="DW544" s="41"/>
      <c r="DX544" s="41"/>
      <c r="DY544" s="41"/>
      <c r="DZ544" s="41"/>
      <c r="EA544" s="41"/>
      <c r="EB544" s="41"/>
      <c r="EC544" s="41"/>
      <c r="ED544" s="41"/>
      <c r="EE544" s="41"/>
      <c r="EF544" s="41"/>
      <c r="EG544" s="41"/>
      <c r="EH544" s="41"/>
      <c r="EI544" s="41"/>
      <c r="EJ544" s="41"/>
      <c r="EK544" s="41"/>
      <c r="EL544" s="41"/>
      <c r="EM544" s="41"/>
      <c r="EN544" s="41"/>
      <c r="EO544" s="41"/>
      <c r="EP544" s="41"/>
      <c r="EQ544" s="41"/>
      <c r="ER544" s="41"/>
      <c r="ES544" s="41"/>
      <c r="ET544" s="41"/>
      <c r="EU544" s="41"/>
      <c r="EV544" s="41"/>
      <c r="EW544" s="41"/>
      <c r="EX544" s="41"/>
      <c r="EY544" s="41"/>
      <c r="EZ544" s="41"/>
      <c r="FA544" s="41"/>
      <c r="FB544" s="41"/>
      <c r="FC544" s="41"/>
      <c r="FD544" s="41"/>
      <c r="FE544" s="41"/>
      <c r="FF544" s="41"/>
      <c r="FG544" s="41"/>
      <c r="FH544" s="41"/>
      <c r="FI544" s="41"/>
      <c r="FJ544" s="41"/>
      <c r="FK544" s="41"/>
      <c r="FL544" s="41"/>
      <c r="FM544" s="41"/>
      <c r="FN544" s="41"/>
      <c r="FO544" s="41"/>
      <c r="FP544" s="41"/>
      <c r="FQ544" s="41"/>
      <c r="FR544" s="41"/>
      <c r="FS544" s="41"/>
      <c r="FT544" s="41"/>
      <c r="FU544" s="41"/>
      <c r="FV544" s="41"/>
      <c r="FW544" s="41"/>
      <c r="FX544" s="41"/>
      <c r="FY544" s="41"/>
      <c r="FZ544" s="41"/>
      <c r="GA544" s="41"/>
      <c r="GB544" s="41"/>
      <c r="GC544" s="41"/>
      <c r="GD544" s="41"/>
      <c r="GE544" s="41"/>
      <c r="GF544" s="41"/>
      <c r="GG544" s="41"/>
      <c r="GH544" s="41"/>
      <c r="GI544" s="41"/>
      <c r="GJ544" s="41"/>
      <c r="GK544" s="41"/>
      <c r="GL544" s="41"/>
      <c r="GM544" s="41"/>
      <c r="GN544" s="41"/>
      <c r="GO544" s="41"/>
      <c r="GP544" s="41"/>
      <c r="GQ544" s="41"/>
      <c r="GR544" s="41"/>
      <c r="GS544" s="41"/>
      <c r="GT544" s="41"/>
      <c r="GU544" s="41"/>
      <c r="GV544" s="41"/>
      <c r="GW544" s="41"/>
      <c r="GX544" s="41"/>
      <c r="GY544" s="41"/>
      <c r="GZ544" s="41"/>
      <c r="HA544" s="41"/>
      <c r="HB544" s="41"/>
      <c r="HC544" s="41"/>
      <c r="HD544" s="41"/>
      <c r="HE544" s="41"/>
      <c r="HF544" s="41"/>
      <c r="HG544" s="41"/>
      <c r="HH544" s="41"/>
      <c r="HI544" s="41"/>
      <c r="HJ544" s="41"/>
      <c r="HK544" s="41"/>
      <c r="HL544" s="41"/>
      <c r="HM544" s="41"/>
      <c r="HN544" s="41"/>
      <c r="HO544" s="41"/>
      <c r="HP544" s="41"/>
      <c r="HQ544" s="41"/>
      <c r="HR544" s="41"/>
      <c r="HS544" s="41"/>
      <c r="HT544" s="41"/>
      <c r="HU544" s="41"/>
      <c r="HV544" s="41"/>
      <c r="HW544" s="41"/>
      <c r="HX544" s="41"/>
      <c r="HY544" s="41"/>
      <c r="HZ544" s="41"/>
      <c r="IA544" s="41"/>
      <c r="IB544" s="41"/>
      <c r="IC544" s="41"/>
      <c r="ID544" s="41"/>
      <c r="IE544" s="41"/>
      <c r="IF544" s="41"/>
      <c r="IG544" s="41"/>
      <c r="IH544" s="41"/>
      <c r="II544" s="41"/>
      <c r="IJ544" s="41"/>
      <c r="IK544" s="41"/>
      <c r="IL544" s="41"/>
      <c r="IM544" s="41"/>
      <c r="IN544" s="41"/>
      <c r="IO544" s="41"/>
      <c r="IP544" s="41"/>
      <c r="IQ544" s="41"/>
      <c r="IR544" s="41"/>
      <c r="IS544" s="41"/>
      <c r="IT544" s="41"/>
      <c r="IU544" s="41"/>
    </row>
    <row r="546" spans="68:255" x14ac:dyDescent="0.2">
      <c r="BP546" s="41"/>
      <c r="BQ546" s="41"/>
      <c r="BR546" s="41"/>
      <c r="BS546" s="41"/>
      <c r="BU546" s="41"/>
      <c r="BV546" s="41"/>
      <c r="BW546" s="41"/>
      <c r="BX546" s="41"/>
      <c r="BY546" s="41"/>
      <c r="BZ546" s="41"/>
      <c r="CA546" s="41"/>
      <c r="CB546" s="41"/>
      <c r="CC546" s="41"/>
      <c r="CD546" s="41"/>
      <c r="CE546" s="41"/>
      <c r="CF546" s="41"/>
      <c r="CG546" s="41"/>
      <c r="CH546" s="41"/>
      <c r="CI546" s="41"/>
      <c r="CJ546" s="41"/>
      <c r="CK546" s="41"/>
      <c r="CL546" s="41"/>
      <c r="CM546" s="41"/>
      <c r="CN546" s="41"/>
      <c r="CO546" s="41"/>
      <c r="CP546" s="41"/>
      <c r="CQ546" s="41"/>
      <c r="CR546" s="41"/>
      <c r="CS546" s="41"/>
      <c r="CT546" s="41"/>
      <c r="CU546" s="41"/>
      <c r="CV546" s="41"/>
      <c r="CW546" s="41"/>
      <c r="CX546" s="41"/>
      <c r="CY546" s="41"/>
      <c r="CZ546" s="41"/>
      <c r="DA546" s="41"/>
      <c r="DB546" s="41"/>
      <c r="DC546" s="41"/>
      <c r="DD546" s="41"/>
      <c r="DE546" s="41"/>
      <c r="DF546" s="41"/>
      <c r="DG546" s="41"/>
      <c r="DH546" s="41"/>
      <c r="DI546" s="41"/>
      <c r="DJ546" s="41"/>
      <c r="DK546" s="41"/>
      <c r="DL546" s="41"/>
      <c r="DM546" s="41"/>
      <c r="DN546" s="41"/>
      <c r="DO546" s="41"/>
      <c r="DP546" s="41"/>
      <c r="DQ546" s="41"/>
      <c r="DR546" s="41"/>
      <c r="DS546" s="41"/>
      <c r="DT546" s="41"/>
      <c r="DU546" s="41"/>
      <c r="DV546" s="41"/>
      <c r="DW546" s="41"/>
      <c r="DX546" s="41"/>
      <c r="DY546" s="41"/>
      <c r="DZ546" s="41"/>
      <c r="EA546" s="41"/>
      <c r="EB546" s="41"/>
      <c r="EC546" s="41"/>
      <c r="ED546" s="41"/>
      <c r="EE546" s="41"/>
      <c r="EF546" s="41"/>
      <c r="EG546" s="41"/>
      <c r="EH546" s="41"/>
      <c r="EI546" s="41"/>
      <c r="EJ546" s="41"/>
      <c r="EK546" s="41"/>
      <c r="EL546" s="41"/>
      <c r="EM546" s="41"/>
      <c r="EN546" s="41"/>
      <c r="EO546" s="41"/>
      <c r="EP546" s="41"/>
      <c r="EQ546" s="41"/>
      <c r="ER546" s="41"/>
      <c r="ES546" s="41"/>
      <c r="ET546" s="41"/>
      <c r="EU546" s="41"/>
      <c r="EV546" s="41"/>
      <c r="EW546" s="41"/>
      <c r="EX546" s="41"/>
      <c r="EY546" s="41"/>
      <c r="EZ546" s="41"/>
      <c r="FA546" s="41"/>
      <c r="FB546" s="41"/>
      <c r="FC546" s="41"/>
      <c r="FD546" s="41"/>
      <c r="FE546" s="41"/>
      <c r="FF546" s="41"/>
      <c r="FG546" s="41"/>
      <c r="FH546" s="41"/>
      <c r="FI546" s="41"/>
      <c r="FJ546" s="41"/>
      <c r="FK546" s="41"/>
      <c r="FL546" s="41"/>
      <c r="FM546" s="41"/>
      <c r="FN546" s="41"/>
      <c r="FO546" s="41"/>
      <c r="FP546" s="41"/>
      <c r="FQ546" s="41"/>
      <c r="FR546" s="41"/>
      <c r="FS546" s="41"/>
      <c r="FT546" s="41"/>
      <c r="FU546" s="41"/>
      <c r="FV546" s="41"/>
      <c r="FW546" s="41"/>
      <c r="FX546" s="41"/>
      <c r="FY546" s="41"/>
      <c r="FZ546" s="41"/>
      <c r="GA546" s="41"/>
      <c r="GB546" s="41"/>
      <c r="GC546" s="41"/>
      <c r="GD546" s="41"/>
      <c r="GE546" s="41"/>
      <c r="GF546" s="41"/>
      <c r="GG546" s="41"/>
      <c r="GH546" s="41"/>
      <c r="GI546" s="41"/>
      <c r="GJ546" s="41"/>
      <c r="GK546" s="41"/>
      <c r="GL546" s="41"/>
      <c r="GM546" s="41"/>
      <c r="GN546" s="41"/>
      <c r="GO546" s="41"/>
      <c r="GP546" s="41"/>
      <c r="GQ546" s="41"/>
      <c r="GR546" s="41"/>
      <c r="GS546" s="41"/>
      <c r="GT546" s="41"/>
      <c r="GU546" s="41"/>
      <c r="GV546" s="41"/>
      <c r="GW546" s="41"/>
      <c r="GX546" s="41"/>
      <c r="GY546" s="41"/>
      <c r="GZ546" s="41"/>
      <c r="HA546" s="41"/>
      <c r="HB546" s="41"/>
      <c r="HC546" s="41"/>
      <c r="HD546" s="41"/>
      <c r="HE546" s="41"/>
      <c r="HF546" s="41"/>
      <c r="HG546" s="41"/>
      <c r="HH546" s="41"/>
      <c r="HI546" s="41"/>
      <c r="HJ546" s="41"/>
      <c r="HK546" s="41"/>
      <c r="HL546" s="41"/>
      <c r="HM546" s="41"/>
      <c r="HN546" s="41"/>
      <c r="HO546" s="41"/>
      <c r="HP546" s="41"/>
      <c r="HQ546" s="41"/>
      <c r="HR546" s="41"/>
      <c r="HS546" s="41"/>
      <c r="HT546" s="41"/>
      <c r="HU546" s="41"/>
      <c r="HV546" s="41"/>
      <c r="HW546" s="41"/>
      <c r="HX546" s="41"/>
      <c r="HY546" s="41"/>
      <c r="HZ546" s="41"/>
      <c r="IA546" s="41"/>
      <c r="IB546" s="41"/>
      <c r="IC546" s="41"/>
      <c r="ID546" s="41"/>
      <c r="IE546" s="41"/>
      <c r="IF546" s="41"/>
      <c r="IG546" s="41"/>
      <c r="IH546" s="41"/>
      <c r="II546" s="41"/>
      <c r="IJ546" s="41"/>
      <c r="IK546" s="41"/>
      <c r="IL546" s="41"/>
      <c r="IM546" s="41"/>
      <c r="IN546" s="41"/>
      <c r="IO546" s="41"/>
      <c r="IP546" s="41"/>
      <c r="IQ546" s="41"/>
      <c r="IR546" s="41"/>
      <c r="IS546" s="41"/>
      <c r="IT546" s="41"/>
      <c r="IU546" s="41"/>
    </row>
    <row r="548" spans="68:255" x14ac:dyDescent="0.2">
      <c r="BP548" s="41"/>
      <c r="BQ548" s="41"/>
      <c r="BR548" s="41"/>
      <c r="BS548" s="41"/>
      <c r="BU548" s="41"/>
      <c r="BV548" s="41"/>
      <c r="BW548" s="41"/>
      <c r="BX548" s="41"/>
      <c r="BY548" s="41"/>
      <c r="BZ548" s="41"/>
      <c r="CA548" s="41"/>
      <c r="CB548" s="41"/>
      <c r="CC548" s="41"/>
      <c r="CD548" s="41"/>
      <c r="CE548" s="41"/>
      <c r="CF548" s="41"/>
      <c r="CG548" s="41"/>
      <c r="CH548" s="41"/>
      <c r="CI548" s="41"/>
      <c r="CJ548" s="41"/>
      <c r="CK548" s="41"/>
      <c r="CL548" s="41"/>
      <c r="CM548" s="41"/>
      <c r="CN548" s="41"/>
      <c r="CO548" s="41"/>
      <c r="CP548" s="41"/>
      <c r="CQ548" s="41"/>
      <c r="CR548" s="41"/>
      <c r="CS548" s="41"/>
      <c r="CT548" s="41"/>
      <c r="CU548" s="41"/>
      <c r="CV548" s="41"/>
      <c r="CW548" s="41"/>
      <c r="CX548" s="41"/>
      <c r="CY548" s="41"/>
      <c r="CZ548" s="41"/>
      <c r="DA548" s="41"/>
      <c r="DB548" s="41"/>
      <c r="DC548" s="41"/>
      <c r="DD548" s="41"/>
      <c r="DE548" s="41"/>
      <c r="DF548" s="41"/>
      <c r="DG548" s="41"/>
      <c r="DH548" s="41"/>
      <c r="DI548" s="41"/>
      <c r="DJ548" s="41"/>
      <c r="DK548" s="41"/>
      <c r="DL548" s="41"/>
      <c r="DM548" s="41"/>
      <c r="DN548" s="41"/>
      <c r="DO548" s="41"/>
      <c r="DP548" s="41"/>
      <c r="DQ548" s="41"/>
      <c r="DR548" s="41"/>
      <c r="DS548" s="41"/>
      <c r="DT548" s="41"/>
      <c r="DU548" s="41"/>
      <c r="DV548" s="41"/>
      <c r="DW548" s="41"/>
      <c r="DX548" s="41"/>
      <c r="DY548" s="41"/>
      <c r="DZ548" s="41"/>
      <c r="EA548" s="41"/>
      <c r="EB548" s="41"/>
      <c r="EC548" s="41"/>
      <c r="ED548" s="41"/>
      <c r="EE548" s="41"/>
      <c r="EF548" s="41"/>
      <c r="EG548" s="41"/>
      <c r="EH548" s="41"/>
      <c r="EI548" s="41"/>
      <c r="EJ548" s="41"/>
      <c r="EK548" s="41"/>
      <c r="EL548" s="41"/>
      <c r="EM548" s="41"/>
      <c r="EN548" s="41"/>
      <c r="EO548" s="41"/>
      <c r="EP548" s="41"/>
      <c r="EQ548" s="41"/>
      <c r="ER548" s="41"/>
      <c r="ES548" s="41"/>
      <c r="ET548" s="41"/>
      <c r="EU548" s="41"/>
      <c r="EV548" s="41"/>
      <c r="EW548" s="41"/>
      <c r="EX548" s="41"/>
      <c r="EY548" s="41"/>
      <c r="EZ548" s="41"/>
      <c r="FA548" s="41"/>
      <c r="FB548" s="41"/>
      <c r="FC548" s="41"/>
      <c r="FD548" s="41"/>
      <c r="FE548" s="41"/>
      <c r="FF548" s="41"/>
      <c r="FG548" s="41"/>
      <c r="FH548" s="41"/>
      <c r="FI548" s="41"/>
      <c r="FJ548" s="41"/>
      <c r="FK548" s="41"/>
      <c r="FL548" s="41"/>
      <c r="FM548" s="41"/>
      <c r="FN548" s="41"/>
      <c r="FO548" s="41"/>
      <c r="FP548" s="41"/>
      <c r="FQ548" s="41"/>
      <c r="FR548" s="41"/>
      <c r="FS548" s="41"/>
      <c r="FT548" s="41"/>
      <c r="FU548" s="41"/>
      <c r="FV548" s="41"/>
      <c r="FW548" s="41"/>
      <c r="FX548" s="41"/>
      <c r="FY548" s="41"/>
      <c r="FZ548" s="41"/>
      <c r="GA548" s="41"/>
      <c r="GB548" s="41"/>
      <c r="GC548" s="41"/>
      <c r="GD548" s="41"/>
      <c r="GE548" s="41"/>
      <c r="GF548" s="41"/>
      <c r="GG548" s="41"/>
      <c r="GH548" s="41"/>
      <c r="GI548" s="41"/>
      <c r="GJ548" s="41"/>
      <c r="GK548" s="41"/>
      <c r="GL548" s="41"/>
      <c r="GM548" s="41"/>
      <c r="GN548" s="41"/>
      <c r="GO548" s="41"/>
      <c r="GP548" s="41"/>
      <c r="GQ548" s="41"/>
      <c r="GR548" s="41"/>
      <c r="GS548" s="41"/>
      <c r="GT548" s="41"/>
      <c r="GU548" s="41"/>
      <c r="GV548" s="41"/>
      <c r="GW548" s="41"/>
      <c r="GX548" s="41"/>
      <c r="GY548" s="41"/>
      <c r="GZ548" s="41"/>
      <c r="HA548" s="41"/>
      <c r="HB548" s="41"/>
      <c r="HC548" s="41"/>
      <c r="HD548" s="41"/>
      <c r="HE548" s="41"/>
      <c r="HF548" s="41"/>
      <c r="HG548" s="41"/>
      <c r="HH548" s="41"/>
      <c r="HI548" s="41"/>
      <c r="HJ548" s="41"/>
      <c r="HK548" s="41"/>
      <c r="HL548" s="41"/>
      <c r="HM548" s="41"/>
      <c r="HN548" s="41"/>
      <c r="HO548" s="41"/>
      <c r="HP548" s="41"/>
      <c r="HQ548" s="41"/>
      <c r="HR548" s="41"/>
      <c r="HS548" s="41"/>
      <c r="HT548" s="41"/>
      <c r="HU548" s="41"/>
      <c r="HV548" s="41"/>
      <c r="HW548" s="41"/>
      <c r="HX548" s="41"/>
      <c r="HY548" s="41"/>
      <c r="HZ548" s="41"/>
      <c r="IA548" s="41"/>
      <c r="IB548" s="41"/>
      <c r="IC548" s="41"/>
      <c r="ID548" s="41"/>
      <c r="IE548" s="41"/>
      <c r="IF548" s="41"/>
      <c r="IG548" s="41"/>
      <c r="IH548" s="41"/>
      <c r="II548" s="41"/>
      <c r="IJ548" s="41"/>
      <c r="IK548" s="41"/>
      <c r="IL548" s="41"/>
      <c r="IM548" s="41"/>
      <c r="IN548" s="41"/>
      <c r="IO548" s="41"/>
      <c r="IP548" s="41"/>
      <c r="IQ548" s="41"/>
      <c r="IR548" s="41"/>
      <c r="IS548" s="41"/>
      <c r="IT548" s="41"/>
      <c r="IU548" s="41"/>
    </row>
    <row r="551" spans="68:255" x14ac:dyDescent="0.2">
      <c r="BP551" s="41"/>
      <c r="BQ551" s="41"/>
      <c r="BR551" s="41"/>
      <c r="BS551" s="41"/>
      <c r="BU551" s="41"/>
      <c r="BV551" s="41"/>
      <c r="BW551" s="41"/>
      <c r="BX551" s="41"/>
      <c r="BY551" s="41"/>
      <c r="BZ551" s="41"/>
      <c r="CA551" s="41"/>
      <c r="CB551" s="41"/>
      <c r="CC551" s="41"/>
      <c r="CD551" s="41"/>
      <c r="CE551" s="41"/>
      <c r="CF551" s="41"/>
      <c r="CG551" s="41"/>
      <c r="CH551" s="41"/>
      <c r="CI551" s="41"/>
      <c r="CJ551" s="41"/>
      <c r="CK551" s="41"/>
      <c r="CL551" s="41"/>
      <c r="CM551" s="41"/>
      <c r="CN551" s="41"/>
      <c r="CO551" s="41"/>
      <c r="CP551" s="41"/>
      <c r="CQ551" s="41"/>
      <c r="CR551" s="41"/>
      <c r="CS551" s="41"/>
      <c r="CT551" s="41"/>
      <c r="CU551" s="41"/>
      <c r="CV551" s="41"/>
      <c r="CW551" s="41"/>
      <c r="CX551" s="41"/>
      <c r="CY551" s="41"/>
      <c r="CZ551" s="41"/>
      <c r="DA551" s="41"/>
      <c r="DB551" s="41"/>
      <c r="DC551" s="41"/>
      <c r="DD551" s="41"/>
      <c r="DE551" s="41"/>
      <c r="DF551" s="41"/>
      <c r="DG551" s="41"/>
      <c r="DH551" s="41"/>
      <c r="DI551" s="41"/>
      <c r="DJ551" s="41"/>
      <c r="DK551" s="41"/>
      <c r="DL551" s="41"/>
      <c r="DM551" s="41"/>
      <c r="DN551" s="41"/>
      <c r="DO551" s="41"/>
      <c r="DP551" s="41"/>
      <c r="DQ551" s="41"/>
      <c r="DR551" s="41"/>
      <c r="DS551" s="41"/>
      <c r="DT551" s="41"/>
      <c r="DU551" s="41"/>
      <c r="DV551" s="41"/>
      <c r="DW551" s="41"/>
      <c r="DX551" s="41"/>
      <c r="DY551" s="41"/>
      <c r="DZ551" s="41"/>
      <c r="EA551" s="41"/>
      <c r="EB551" s="41"/>
      <c r="EC551" s="41"/>
      <c r="ED551" s="41"/>
      <c r="EE551" s="41"/>
      <c r="EF551" s="41"/>
      <c r="EG551" s="41"/>
      <c r="EH551" s="41"/>
      <c r="EI551" s="41"/>
      <c r="EJ551" s="41"/>
      <c r="EK551" s="41"/>
      <c r="EL551" s="41"/>
      <c r="EM551" s="41"/>
      <c r="EN551" s="41"/>
      <c r="EO551" s="41"/>
      <c r="EP551" s="41"/>
      <c r="EQ551" s="41"/>
      <c r="ER551" s="41"/>
      <c r="ES551" s="41"/>
      <c r="ET551" s="41"/>
      <c r="EU551" s="41"/>
      <c r="EV551" s="41"/>
      <c r="EW551" s="41"/>
      <c r="EX551" s="41"/>
      <c r="EY551" s="41"/>
      <c r="EZ551" s="41"/>
      <c r="FA551" s="41"/>
      <c r="FB551" s="41"/>
      <c r="FC551" s="41"/>
      <c r="FD551" s="41"/>
      <c r="FE551" s="41"/>
      <c r="FF551" s="41"/>
      <c r="FG551" s="41"/>
      <c r="FH551" s="41"/>
      <c r="FI551" s="41"/>
      <c r="FJ551" s="41"/>
      <c r="FK551" s="41"/>
      <c r="FL551" s="41"/>
      <c r="FM551" s="41"/>
      <c r="FN551" s="41"/>
      <c r="FO551" s="41"/>
      <c r="FP551" s="41"/>
      <c r="FQ551" s="41"/>
      <c r="FR551" s="41"/>
      <c r="FS551" s="41"/>
      <c r="FT551" s="41"/>
      <c r="FU551" s="41"/>
      <c r="FV551" s="41"/>
      <c r="FW551" s="41"/>
      <c r="FX551" s="41"/>
      <c r="FY551" s="41"/>
      <c r="FZ551" s="41"/>
      <c r="GA551" s="41"/>
      <c r="GB551" s="41"/>
      <c r="GC551" s="41"/>
      <c r="GD551" s="41"/>
      <c r="GE551" s="41"/>
      <c r="GF551" s="41"/>
      <c r="GG551" s="41"/>
      <c r="GH551" s="41"/>
      <c r="GI551" s="41"/>
      <c r="GJ551" s="41"/>
      <c r="GK551" s="41"/>
      <c r="GL551" s="41"/>
      <c r="GM551" s="41"/>
      <c r="GN551" s="41"/>
      <c r="GO551" s="41"/>
      <c r="GP551" s="41"/>
      <c r="GQ551" s="41"/>
      <c r="GR551" s="41"/>
      <c r="GS551" s="41"/>
      <c r="GT551" s="41"/>
      <c r="GU551" s="41"/>
      <c r="GV551" s="41"/>
      <c r="GW551" s="41"/>
      <c r="GX551" s="41"/>
      <c r="GY551" s="41"/>
      <c r="GZ551" s="41"/>
      <c r="HA551" s="41"/>
      <c r="HB551" s="41"/>
      <c r="HC551" s="41"/>
      <c r="HD551" s="41"/>
      <c r="HE551" s="41"/>
      <c r="HF551" s="41"/>
      <c r="HG551" s="41"/>
      <c r="HH551" s="41"/>
      <c r="HI551" s="41"/>
      <c r="HJ551" s="41"/>
      <c r="HK551" s="41"/>
      <c r="HL551" s="41"/>
      <c r="HM551" s="41"/>
      <c r="HN551" s="41"/>
      <c r="HO551" s="41"/>
      <c r="HP551" s="41"/>
      <c r="HQ551" s="41"/>
      <c r="HR551" s="41"/>
      <c r="HS551" s="41"/>
      <c r="HT551" s="41"/>
      <c r="HU551" s="41"/>
      <c r="HV551" s="41"/>
      <c r="HW551" s="41"/>
      <c r="HX551" s="41"/>
      <c r="HY551" s="41"/>
      <c r="HZ551" s="41"/>
      <c r="IA551" s="41"/>
      <c r="IB551" s="41"/>
      <c r="IC551" s="41"/>
      <c r="ID551" s="41"/>
      <c r="IE551" s="41"/>
      <c r="IF551" s="41"/>
      <c r="IG551" s="41"/>
      <c r="IH551" s="41"/>
      <c r="II551" s="41"/>
      <c r="IJ551" s="41"/>
      <c r="IK551" s="41"/>
      <c r="IL551" s="41"/>
      <c r="IM551" s="41"/>
      <c r="IN551" s="41"/>
      <c r="IO551" s="41"/>
      <c r="IP551" s="41"/>
      <c r="IQ551" s="41"/>
      <c r="IR551" s="41"/>
      <c r="IS551" s="41"/>
      <c r="IT551" s="41"/>
      <c r="IU551" s="41"/>
    </row>
    <row r="553" spans="68:255" x14ac:dyDescent="0.2">
      <c r="BP553" s="41"/>
      <c r="BQ553" s="41"/>
      <c r="BR553" s="41"/>
      <c r="BS553" s="41"/>
      <c r="BU553" s="41"/>
      <c r="BV553" s="41"/>
      <c r="BW553" s="41"/>
      <c r="BX553" s="41"/>
      <c r="BY553" s="41"/>
      <c r="BZ553" s="41"/>
      <c r="CA553" s="41"/>
      <c r="CB553" s="41"/>
      <c r="CC553" s="41"/>
      <c r="CD553" s="41"/>
      <c r="CE553" s="41"/>
      <c r="CF553" s="41"/>
      <c r="CG553" s="41"/>
      <c r="CH553" s="41"/>
      <c r="CI553" s="41"/>
      <c r="CJ553" s="41"/>
      <c r="CK553" s="41"/>
      <c r="CL553" s="41"/>
      <c r="CM553" s="41"/>
      <c r="CN553" s="41"/>
      <c r="CO553" s="41"/>
      <c r="CP553" s="41"/>
      <c r="CQ553" s="41"/>
      <c r="CR553" s="41"/>
      <c r="CS553" s="41"/>
      <c r="CT553" s="41"/>
      <c r="CU553" s="41"/>
      <c r="CV553" s="41"/>
      <c r="CW553" s="41"/>
      <c r="CX553" s="41"/>
      <c r="CY553" s="41"/>
      <c r="CZ553" s="41"/>
      <c r="DA553" s="41"/>
      <c r="DB553" s="41"/>
      <c r="DC553" s="41"/>
      <c r="DD553" s="41"/>
      <c r="DE553" s="41"/>
      <c r="DF553" s="41"/>
      <c r="DG553" s="41"/>
      <c r="DH553" s="41"/>
      <c r="DI553" s="41"/>
      <c r="DJ553" s="41"/>
      <c r="DK553" s="41"/>
      <c r="DL553" s="41"/>
      <c r="DM553" s="41"/>
      <c r="DN553" s="41"/>
      <c r="DO553" s="41"/>
      <c r="DP553" s="41"/>
      <c r="DQ553" s="41"/>
      <c r="DR553" s="41"/>
      <c r="DS553" s="41"/>
      <c r="DT553" s="41"/>
      <c r="DU553" s="41"/>
      <c r="DV553" s="41"/>
      <c r="DW553" s="41"/>
      <c r="DX553" s="41"/>
      <c r="DY553" s="41"/>
      <c r="DZ553" s="41"/>
      <c r="EA553" s="41"/>
      <c r="EB553" s="41"/>
      <c r="EC553" s="41"/>
      <c r="ED553" s="41"/>
      <c r="EE553" s="41"/>
      <c r="EF553" s="41"/>
      <c r="EG553" s="41"/>
      <c r="EH553" s="41"/>
      <c r="EI553" s="41"/>
      <c r="EJ553" s="41"/>
      <c r="EK553" s="41"/>
      <c r="EL553" s="41"/>
      <c r="EM553" s="41"/>
      <c r="EN553" s="41"/>
      <c r="EO553" s="41"/>
      <c r="EP553" s="41"/>
      <c r="EQ553" s="41"/>
      <c r="ER553" s="41"/>
      <c r="ES553" s="41"/>
      <c r="ET553" s="41"/>
      <c r="EU553" s="41"/>
      <c r="EV553" s="41"/>
      <c r="EW553" s="41"/>
      <c r="EX553" s="41"/>
      <c r="EY553" s="41"/>
      <c r="EZ553" s="41"/>
      <c r="FA553" s="41"/>
      <c r="FB553" s="41"/>
      <c r="FC553" s="41"/>
      <c r="FD553" s="41"/>
      <c r="FE553" s="41"/>
      <c r="FF553" s="41"/>
      <c r="FG553" s="41"/>
      <c r="FH553" s="41"/>
      <c r="FI553" s="41"/>
      <c r="FJ553" s="41"/>
      <c r="FK553" s="41"/>
      <c r="FL553" s="41"/>
      <c r="FM553" s="41"/>
      <c r="FN553" s="41"/>
      <c r="FO553" s="41"/>
      <c r="FP553" s="41"/>
      <c r="FQ553" s="41"/>
      <c r="FR553" s="41"/>
      <c r="FS553" s="41"/>
      <c r="FT553" s="41"/>
      <c r="FU553" s="41"/>
      <c r="FV553" s="41"/>
      <c r="FW553" s="41"/>
      <c r="FX553" s="41"/>
      <c r="FY553" s="41"/>
      <c r="FZ553" s="41"/>
      <c r="GA553" s="41"/>
      <c r="GB553" s="41"/>
      <c r="GC553" s="41"/>
      <c r="GD553" s="41"/>
      <c r="GE553" s="41"/>
      <c r="GF553" s="41"/>
      <c r="GG553" s="41"/>
      <c r="GH553" s="41"/>
      <c r="GI553" s="41"/>
      <c r="GJ553" s="41"/>
      <c r="GK553" s="41"/>
      <c r="GL553" s="41"/>
      <c r="GM553" s="41"/>
      <c r="GN553" s="41"/>
      <c r="GO553" s="41"/>
      <c r="GP553" s="41"/>
      <c r="GQ553" s="41"/>
      <c r="GR553" s="41"/>
      <c r="GS553" s="41"/>
      <c r="GT553" s="41"/>
      <c r="GU553" s="41"/>
      <c r="GV553" s="41"/>
      <c r="GW553" s="41"/>
      <c r="GX553" s="41"/>
      <c r="GY553" s="41"/>
      <c r="GZ553" s="41"/>
      <c r="HA553" s="41"/>
      <c r="HB553" s="41"/>
      <c r="HC553" s="41"/>
      <c r="HD553" s="41"/>
      <c r="HE553" s="41"/>
      <c r="HF553" s="41"/>
      <c r="HG553" s="41"/>
      <c r="HH553" s="41"/>
      <c r="HI553" s="41"/>
      <c r="HJ553" s="41"/>
      <c r="HK553" s="41"/>
      <c r="HL553" s="41"/>
      <c r="HM553" s="41"/>
      <c r="HN553" s="41"/>
      <c r="HO553" s="41"/>
      <c r="HP553" s="41"/>
      <c r="HQ553" s="41"/>
      <c r="HR553" s="41"/>
      <c r="HS553" s="41"/>
      <c r="HT553" s="41"/>
      <c r="HU553" s="41"/>
      <c r="HV553" s="41"/>
      <c r="HW553" s="41"/>
      <c r="HX553" s="41"/>
      <c r="HY553" s="41"/>
      <c r="HZ553" s="41"/>
      <c r="IA553" s="41"/>
      <c r="IB553" s="41"/>
      <c r="IC553" s="41"/>
      <c r="ID553" s="41"/>
      <c r="IE553" s="41"/>
      <c r="IF553" s="41"/>
      <c r="IG553" s="41"/>
      <c r="IH553" s="41"/>
      <c r="II553" s="41"/>
      <c r="IJ553" s="41"/>
      <c r="IK553" s="41"/>
      <c r="IL553" s="41"/>
      <c r="IM553" s="41"/>
      <c r="IN553" s="41"/>
      <c r="IO553" s="41"/>
      <c r="IP553" s="41"/>
      <c r="IQ553" s="41"/>
      <c r="IR553" s="41"/>
      <c r="IS553" s="41"/>
      <c r="IT553" s="41"/>
      <c r="IU553" s="41"/>
    </row>
    <row r="555" spans="68:255" x14ac:dyDescent="0.2">
      <c r="BP555" s="41"/>
      <c r="BQ555" s="41"/>
      <c r="BR555" s="41"/>
      <c r="BS555" s="41"/>
      <c r="BU555" s="41"/>
      <c r="BV555" s="41"/>
      <c r="BW555" s="41"/>
      <c r="BX555" s="41"/>
      <c r="BY555" s="41"/>
      <c r="BZ555" s="41"/>
      <c r="CA555" s="41"/>
      <c r="CB555" s="41"/>
      <c r="CC555" s="41"/>
      <c r="CD555" s="41"/>
      <c r="CE555" s="41"/>
      <c r="CF555" s="41"/>
      <c r="CG555" s="41"/>
      <c r="CH555" s="41"/>
      <c r="CI555" s="41"/>
      <c r="CJ555" s="41"/>
      <c r="CK555" s="41"/>
      <c r="CL555" s="41"/>
      <c r="CM555" s="41"/>
      <c r="CN555" s="41"/>
      <c r="CO555" s="41"/>
      <c r="CP555" s="41"/>
      <c r="CQ555" s="41"/>
      <c r="CR555" s="41"/>
      <c r="CS555" s="41"/>
      <c r="CT555" s="41"/>
      <c r="CU555" s="41"/>
      <c r="CV555" s="41"/>
      <c r="CW555" s="41"/>
      <c r="CX555" s="41"/>
      <c r="CY555" s="41"/>
      <c r="CZ555" s="41"/>
      <c r="DA555" s="41"/>
      <c r="DB555" s="41"/>
      <c r="DC555" s="41"/>
      <c r="DD555" s="41"/>
      <c r="DE555" s="41"/>
      <c r="DF555" s="41"/>
      <c r="DG555" s="41"/>
      <c r="DH555" s="41"/>
      <c r="DI555" s="41"/>
      <c r="DJ555" s="41"/>
      <c r="DK555" s="41"/>
      <c r="DL555" s="41"/>
      <c r="DM555" s="41"/>
      <c r="DN555" s="41"/>
      <c r="DO555" s="41"/>
      <c r="DP555" s="41"/>
      <c r="DQ555" s="41"/>
      <c r="DR555" s="41"/>
      <c r="DS555" s="41"/>
      <c r="DT555" s="41"/>
      <c r="DU555" s="41"/>
      <c r="DV555" s="41"/>
      <c r="DW555" s="41"/>
      <c r="DX555" s="41"/>
      <c r="DY555" s="41"/>
      <c r="DZ555" s="41"/>
      <c r="EA555" s="41"/>
      <c r="EB555" s="41"/>
      <c r="EC555" s="41"/>
      <c r="ED555" s="41"/>
      <c r="EE555" s="41"/>
      <c r="EF555" s="41"/>
      <c r="EG555" s="41"/>
      <c r="EH555" s="41"/>
      <c r="EI555" s="41"/>
      <c r="EJ555" s="41"/>
      <c r="EK555" s="41"/>
      <c r="EL555" s="41"/>
      <c r="EM555" s="41"/>
      <c r="EN555" s="41"/>
      <c r="EO555" s="41"/>
      <c r="EP555" s="41"/>
      <c r="EQ555" s="41"/>
      <c r="ER555" s="41"/>
      <c r="ES555" s="41"/>
      <c r="ET555" s="41"/>
      <c r="EU555" s="41"/>
      <c r="EV555" s="41"/>
      <c r="EW555" s="41"/>
      <c r="EX555" s="41"/>
      <c r="EY555" s="41"/>
      <c r="EZ555" s="41"/>
      <c r="FA555" s="41"/>
      <c r="FB555" s="41"/>
      <c r="FC555" s="41"/>
      <c r="FD555" s="41"/>
      <c r="FE555" s="41"/>
      <c r="FF555" s="41"/>
      <c r="FG555" s="41"/>
      <c r="FH555" s="41"/>
      <c r="FI555" s="41"/>
      <c r="FJ555" s="41"/>
      <c r="FK555" s="41"/>
      <c r="FL555" s="41"/>
      <c r="FM555" s="41"/>
      <c r="FN555" s="41"/>
      <c r="FO555" s="41"/>
      <c r="FP555" s="41"/>
      <c r="FQ555" s="41"/>
      <c r="FR555" s="41"/>
      <c r="FS555" s="41"/>
      <c r="FT555" s="41"/>
      <c r="FU555" s="41"/>
      <c r="FV555" s="41"/>
      <c r="FW555" s="41"/>
      <c r="FX555" s="41"/>
      <c r="FY555" s="41"/>
      <c r="FZ555" s="41"/>
      <c r="GA555" s="41"/>
      <c r="GB555" s="41"/>
      <c r="GC555" s="41"/>
      <c r="GD555" s="41"/>
      <c r="GE555" s="41"/>
      <c r="GF555" s="41"/>
      <c r="GG555" s="41"/>
      <c r="GH555" s="41"/>
      <c r="GI555" s="41"/>
      <c r="GJ555" s="41"/>
      <c r="GK555" s="41"/>
      <c r="GL555" s="41"/>
      <c r="GM555" s="41"/>
      <c r="GN555" s="41"/>
      <c r="GO555" s="41"/>
      <c r="GP555" s="41"/>
      <c r="GQ555" s="41"/>
      <c r="GR555" s="41"/>
      <c r="GS555" s="41"/>
      <c r="GT555" s="41"/>
      <c r="GU555" s="41"/>
      <c r="GV555" s="41"/>
      <c r="GW555" s="41"/>
      <c r="GX555" s="41"/>
      <c r="GY555" s="41"/>
      <c r="GZ555" s="41"/>
      <c r="HA555" s="41"/>
      <c r="HB555" s="41"/>
      <c r="HC555" s="41"/>
      <c r="HD555" s="41"/>
      <c r="HE555" s="41"/>
      <c r="HF555" s="41"/>
      <c r="HG555" s="41"/>
      <c r="HH555" s="41"/>
      <c r="HI555" s="41"/>
      <c r="HJ555" s="41"/>
      <c r="HK555" s="41"/>
      <c r="HL555" s="41"/>
      <c r="HM555" s="41"/>
      <c r="HN555" s="41"/>
      <c r="HO555" s="41"/>
      <c r="HP555" s="41"/>
      <c r="HQ555" s="41"/>
      <c r="HR555" s="41"/>
      <c r="HS555" s="41"/>
      <c r="HT555" s="41"/>
      <c r="HU555" s="41"/>
      <c r="HV555" s="41"/>
      <c r="HW555" s="41"/>
      <c r="HX555" s="41"/>
      <c r="HY555" s="41"/>
      <c r="HZ555" s="41"/>
      <c r="IA555" s="41"/>
      <c r="IB555" s="41"/>
      <c r="IC555" s="41"/>
      <c r="ID555" s="41"/>
      <c r="IE555" s="41"/>
      <c r="IF555" s="41"/>
      <c r="IG555" s="41"/>
      <c r="IH555" s="41"/>
      <c r="II555" s="41"/>
      <c r="IJ555" s="41"/>
      <c r="IK555" s="41"/>
      <c r="IL555" s="41"/>
      <c r="IM555" s="41"/>
      <c r="IN555" s="41"/>
      <c r="IO555" s="41"/>
      <c r="IP555" s="41"/>
      <c r="IQ555" s="41"/>
      <c r="IR555" s="41"/>
      <c r="IS555" s="41"/>
      <c r="IT555" s="41"/>
      <c r="IU555" s="41"/>
    </row>
    <row r="557" spans="68:255" x14ac:dyDescent="0.2">
      <c r="BP557" s="41"/>
      <c r="BQ557" s="41"/>
      <c r="BR557" s="41"/>
      <c r="BS557" s="41"/>
      <c r="BU557" s="41"/>
      <c r="BV557" s="41"/>
      <c r="BW557" s="41"/>
      <c r="BX557" s="41"/>
      <c r="BY557" s="41"/>
      <c r="BZ557" s="41"/>
      <c r="CA557" s="41"/>
      <c r="CB557" s="41"/>
      <c r="CC557" s="41"/>
      <c r="CD557" s="41"/>
      <c r="CE557" s="41"/>
      <c r="CF557" s="41"/>
      <c r="CG557" s="41"/>
      <c r="CH557" s="41"/>
      <c r="CI557" s="41"/>
      <c r="CJ557" s="41"/>
      <c r="CK557" s="41"/>
      <c r="CL557" s="41"/>
      <c r="CM557" s="41"/>
      <c r="CN557" s="41"/>
      <c r="CO557" s="41"/>
      <c r="CP557" s="41"/>
      <c r="CQ557" s="41"/>
      <c r="CR557" s="41"/>
      <c r="CS557" s="41"/>
      <c r="CT557" s="41"/>
      <c r="CU557" s="41"/>
      <c r="CV557" s="41"/>
      <c r="CW557" s="41"/>
      <c r="CX557" s="41"/>
      <c r="CY557" s="41"/>
      <c r="CZ557" s="41"/>
      <c r="DA557" s="41"/>
      <c r="DB557" s="41"/>
      <c r="DC557" s="41"/>
      <c r="DD557" s="41"/>
      <c r="DE557" s="41"/>
      <c r="DF557" s="41"/>
      <c r="DG557" s="41"/>
      <c r="DH557" s="41"/>
      <c r="DI557" s="41"/>
      <c r="DJ557" s="41"/>
      <c r="DK557" s="41"/>
      <c r="DL557" s="41"/>
      <c r="DM557" s="41"/>
      <c r="DN557" s="41"/>
      <c r="DO557" s="41"/>
      <c r="DP557" s="41"/>
      <c r="DQ557" s="41"/>
      <c r="DR557" s="41"/>
      <c r="DS557" s="41"/>
      <c r="DT557" s="41"/>
      <c r="DU557" s="41"/>
      <c r="DV557" s="41"/>
      <c r="DW557" s="41"/>
      <c r="DX557" s="41"/>
      <c r="DY557" s="41"/>
      <c r="DZ557" s="41"/>
      <c r="EA557" s="41"/>
      <c r="EB557" s="41"/>
      <c r="EC557" s="41"/>
      <c r="ED557" s="41"/>
      <c r="EE557" s="41"/>
      <c r="EF557" s="41"/>
      <c r="EG557" s="41"/>
      <c r="EH557" s="41"/>
      <c r="EI557" s="41"/>
      <c r="EJ557" s="41"/>
      <c r="EK557" s="41"/>
      <c r="EL557" s="41"/>
      <c r="EM557" s="41"/>
      <c r="EN557" s="41"/>
      <c r="EO557" s="41"/>
      <c r="EP557" s="41"/>
      <c r="EQ557" s="41"/>
      <c r="ER557" s="41"/>
      <c r="ES557" s="41"/>
      <c r="ET557" s="41"/>
      <c r="EU557" s="41"/>
      <c r="EV557" s="41"/>
      <c r="EW557" s="41"/>
      <c r="EX557" s="41"/>
      <c r="EY557" s="41"/>
      <c r="EZ557" s="41"/>
      <c r="FA557" s="41"/>
      <c r="FB557" s="41"/>
      <c r="FC557" s="41"/>
      <c r="FD557" s="41"/>
      <c r="FE557" s="41"/>
      <c r="FF557" s="41"/>
      <c r="FG557" s="41"/>
      <c r="FH557" s="41"/>
      <c r="FI557" s="41"/>
      <c r="FJ557" s="41"/>
      <c r="FK557" s="41"/>
      <c r="FL557" s="41"/>
      <c r="FM557" s="41"/>
      <c r="FN557" s="41"/>
      <c r="FO557" s="41"/>
      <c r="FP557" s="41"/>
      <c r="FQ557" s="41"/>
      <c r="FR557" s="41"/>
      <c r="FS557" s="41"/>
      <c r="FT557" s="41"/>
      <c r="FU557" s="41"/>
      <c r="FV557" s="41"/>
      <c r="FW557" s="41"/>
      <c r="FX557" s="41"/>
      <c r="FY557" s="41"/>
      <c r="FZ557" s="41"/>
      <c r="GA557" s="41"/>
      <c r="GB557" s="41"/>
      <c r="GC557" s="41"/>
      <c r="GD557" s="41"/>
      <c r="GE557" s="41"/>
      <c r="GF557" s="41"/>
      <c r="GG557" s="41"/>
      <c r="GH557" s="41"/>
      <c r="GI557" s="41"/>
      <c r="GJ557" s="41"/>
      <c r="GK557" s="41"/>
      <c r="GL557" s="41"/>
      <c r="GM557" s="41"/>
      <c r="GN557" s="41"/>
      <c r="GO557" s="41"/>
      <c r="GP557" s="41"/>
      <c r="GQ557" s="41"/>
      <c r="GR557" s="41"/>
      <c r="GS557" s="41"/>
      <c r="GT557" s="41"/>
      <c r="GU557" s="41"/>
      <c r="GV557" s="41"/>
      <c r="GW557" s="41"/>
      <c r="GX557" s="41"/>
      <c r="GY557" s="41"/>
      <c r="GZ557" s="41"/>
      <c r="HA557" s="41"/>
      <c r="HB557" s="41"/>
      <c r="HC557" s="41"/>
      <c r="HD557" s="41"/>
      <c r="HE557" s="41"/>
      <c r="HF557" s="41"/>
      <c r="HG557" s="41"/>
      <c r="HH557" s="41"/>
      <c r="HI557" s="41"/>
      <c r="HJ557" s="41"/>
      <c r="HK557" s="41"/>
      <c r="HL557" s="41"/>
      <c r="HM557" s="41"/>
      <c r="HN557" s="41"/>
      <c r="HO557" s="41"/>
      <c r="HP557" s="41"/>
      <c r="HQ557" s="41"/>
      <c r="HR557" s="41"/>
      <c r="HS557" s="41"/>
      <c r="HT557" s="41"/>
      <c r="HU557" s="41"/>
      <c r="HV557" s="41"/>
      <c r="HW557" s="41"/>
      <c r="HX557" s="41"/>
      <c r="HY557" s="41"/>
      <c r="HZ557" s="41"/>
      <c r="IA557" s="41"/>
      <c r="IB557" s="41"/>
      <c r="IC557" s="41"/>
      <c r="ID557" s="41"/>
      <c r="IE557" s="41"/>
      <c r="IF557" s="41"/>
      <c r="IG557" s="41"/>
      <c r="IH557" s="41"/>
      <c r="II557" s="41"/>
      <c r="IJ557" s="41"/>
      <c r="IK557" s="41"/>
      <c r="IL557" s="41"/>
      <c r="IM557" s="41"/>
      <c r="IN557" s="41"/>
      <c r="IO557" s="41"/>
      <c r="IP557" s="41"/>
      <c r="IQ557" s="41"/>
      <c r="IR557" s="41"/>
      <c r="IS557" s="41"/>
      <c r="IT557" s="41"/>
      <c r="IU557" s="41"/>
    </row>
    <row r="559" spans="68:255" x14ac:dyDescent="0.2">
      <c r="BP559" s="41"/>
      <c r="BQ559" s="41"/>
      <c r="BR559" s="41"/>
      <c r="BS559" s="41"/>
      <c r="BU559" s="41"/>
      <c r="BV559" s="41"/>
      <c r="BW559" s="41"/>
      <c r="BX559" s="41"/>
      <c r="BY559" s="41"/>
      <c r="BZ559" s="41"/>
      <c r="CA559" s="41"/>
      <c r="CB559" s="41"/>
      <c r="CC559" s="41"/>
      <c r="CD559" s="41"/>
      <c r="CE559" s="41"/>
      <c r="CF559" s="41"/>
      <c r="CG559" s="41"/>
      <c r="CH559" s="41"/>
      <c r="CI559" s="41"/>
      <c r="CJ559" s="41"/>
      <c r="CK559" s="41"/>
      <c r="CL559" s="41"/>
      <c r="CM559" s="41"/>
      <c r="CN559" s="41"/>
      <c r="CO559" s="41"/>
      <c r="CP559" s="41"/>
      <c r="CQ559" s="41"/>
      <c r="CR559" s="41"/>
      <c r="CS559" s="41"/>
      <c r="CT559" s="41"/>
      <c r="CU559" s="41"/>
      <c r="CV559" s="41"/>
      <c r="CW559" s="41"/>
      <c r="CX559" s="41"/>
      <c r="CY559" s="41"/>
      <c r="CZ559" s="41"/>
      <c r="DA559" s="41"/>
      <c r="DB559" s="41"/>
      <c r="DC559" s="41"/>
      <c r="DD559" s="41"/>
      <c r="DE559" s="41"/>
      <c r="DF559" s="41"/>
      <c r="DG559" s="41"/>
      <c r="DH559" s="41"/>
      <c r="DI559" s="41"/>
      <c r="DJ559" s="41"/>
      <c r="DK559" s="41"/>
      <c r="DL559" s="41"/>
      <c r="DM559" s="41"/>
      <c r="DN559" s="41"/>
      <c r="DO559" s="41"/>
      <c r="DP559" s="41"/>
      <c r="DQ559" s="41"/>
      <c r="DR559" s="41"/>
      <c r="DS559" s="41"/>
      <c r="DT559" s="41"/>
      <c r="DU559" s="41"/>
      <c r="DV559" s="41"/>
      <c r="DW559" s="41"/>
      <c r="DX559" s="41"/>
      <c r="DY559" s="41"/>
      <c r="DZ559" s="41"/>
      <c r="EA559" s="41"/>
      <c r="EB559" s="41"/>
      <c r="EC559" s="41"/>
      <c r="ED559" s="41"/>
      <c r="EE559" s="41"/>
      <c r="EF559" s="41"/>
      <c r="EG559" s="41"/>
      <c r="EH559" s="41"/>
      <c r="EI559" s="41"/>
      <c r="EJ559" s="41"/>
      <c r="EK559" s="41"/>
      <c r="EL559" s="41"/>
      <c r="EM559" s="41"/>
      <c r="EN559" s="41"/>
      <c r="EO559" s="41"/>
      <c r="EP559" s="41"/>
      <c r="EQ559" s="41"/>
      <c r="ER559" s="41"/>
      <c r="ES559" s="41"/>
      <c r="ET559" s="41"/>
      <c r="EU559" s="41"/>
      <c r="EV559" s="41"/>
      <c r="EW559" s="41"/>
      <c r="EX559" s="41"/>
      <c r="EY559" s="41"/>
      <c r="EZ559" s="41"/>
      <c r="FA559" s="41"/>
      <c r="FB559" s="41"/>
      <c r="FC559" s="41"/>
      <c r="FD559" s="41"/>
      <c r="FE559" s="41"/>
      <c r="FF559" s="41"/>
      <c r="FG559" s="41"/>
      <c r="FH559" s="41"/>
      <c r="FI559" s="41"/>
      <c r="FJ559" s="41"/>
      <c r="FK559" s="41"/>
      <c r="FL559" s="41"/>
      <c r="FM559" s="41"/>
      <c r="FN559" s="41"/>
      <c r="FO559" s="41"/>
      <c r="FP559" s="41"/>
      <c r="FQ559" s="41"/>
      <c r="FR559" s="41"/>
      <c r="FS559" s="41"/>
      <c r="FT559" s="41"/>
      <c r="FU559" s="41"/>
      <c r="FV559" s="41"/>
      <c r="FW559" s="41"/>
      <c r="FX559" s="41"/>
      <c r="FY559" s="41"/>
      <c r="FZ559" s="41"/>
      <c r="GA559" s="41"/>
      <c r="GB559" s="41"/>
      <c r="GC559" s="41"/>
      <c r="GD559" s="41"/>
      <c r="GE559" s="41"/>
      <c r="GF559" s="41"/>
      <c r="GG559" s="41"/>
      <c r="GH559" s="41"/>
      <c r="GI559" s="41"/>
      <c r="GJ559" s="41"/>
      <c r="GK559" s="41"/>
      <c r="GL559" s="41"/>
      <c r="GM559" s="41"/>
      <c r="GN559" s="41"/>
      <c r="GO559" s="41"/>
      <c r="GP559" s="41"/>
      <c r="GQ559" s="41"/>
      <c r="GR559" s="41"/>
      <c r="GS559" s="41"/>
      <c r="GT559" s="41"/>
      <c r="GU559" s="41"/>
      <c r="GV559" s="41"/>
      <c r="GW559" s="41"/>
      <c r="GX559" s="41"/>
      <c r="GY559" s="41"/>
      <c r="GZ559" s="41"/>
      <c r="HA559" s="41"/>
      <c r="HB559" s="41"/>
      <c r="HC559" s="41"/>
      <c r="HD559" s="41"/>
      <c r="HE559" s="41"/>
      <c r="HF559" s="41"/>
      <c r="HG559" s="41"/>
      <c r="HH559" s="41"/>
      <c r="HI559" s="41"/>
      <c r="HJ559" s="41"/>
      <c r="HK559" s="41"/>
      <c r="HL559" s="41"/>
      <c r="HM559" s="41"/>
      <c r="HN559" s="41"/>
      <c r="HO559" s="41"/>
      <c r="HP559" s="41"/>
      <c r="HQ559" s="41"/>
      <c r="HR559" s="41"/>
      <c r="HS559" s="41"/>
      <c r="HT559" s="41"/>
      <c r="HU559" s="41"/>
      <c r="HV559" s="41"/>
      <c r="HW559" s="41"/>
      <c r="HX559" s="41"/>
      <c r="HY559" s="41"/>
      <c r="HZ559" s="41"/>
      <c r="IA559" s="41"/>
      <c r="IB559" s="41"/>
      <c r="IC559" s="41"/>
      <c r="ID559" s="41"/>
      <c r="IE559" s="41"/>
      <c r="IF559" s="41"/>
      <c r="IG559" s="41"/>
      <c r="IH559" s="41"/>
      <c r="II559" s="41"/>
      <c r="IJ559" s="41"/>
      <c r="IK559" s="41"/>
      <c r="IL559" s="41"/>
      <c r="IM559" s="41"/>
      <c r="IN559" s="41"/>
      <c r="IO559" s="41"/>
      <c r="IP559" s="41"/>
      <c r="IQ559" s="41"/>
      <c r="IR559" s="41"/>
      <c r="IS559" s="41"/>
      <c r="IT559" s="41"/>
      <c r="IU559" s="41"/>
    </row>
    <row r="561" spans="68:255" x14ac:dyDescent="0.2">
      <c r="BP561" s="41"/>
      <c r="BQ561" s="41"/>
      <c r="BR561" s="41"/>
      <c r="BS561" s="41"/>
      <c r="BU561" s="41"/>
      <c r="BV561" s="41"/>
      <c r="BW561" s="41"/>
      <c r="BX561" s="41"/>
      <c r="BY561" s="41"/>
      <c r="BZ561" s="41"/>
      <c r="CA561" s="41"/>
      <c r="CB561" s="41"/>
      <c r="CC561" s="41"/>
      <c r="CD561" s="41"/>
      <c r="CE561" s="41"/>
      <c r="CF561" s="41"/>
      <c r="CG561" s="41"/>
      <c r="CH561" s="41"/>
      <c r="CI561" s="41"/>
      <c r="CJ561" s="41"/>
      <c r="CK561" s="41"/>
      <c r="CL561" s="41"/>
      <c r="CM561" s="41"/>
      <c r="CN561" s="41"/>
      <c r="CO561" s="41"/>
      <c r="CP561" s="41"/>
      <c r="CQ561" s="41"/>
      <c r="CR561" s="41"/>
      <c r="CS561" s="41"/>
      <c r="CT561" s="41"/>
      <c r="CU561" s="41"/>
      <c r="CV561" s="41"/>
      <c r="CW561" s="41"/>
      <c r="CX561" s="41"/>
      <c r="CY561" s="41"/>
      <c r="CZ561" s="41"/>
      <c r="DA561" s="41"/>
      <c r="DB561" s="41"/>
      <c r="DC561" s="41"/>
      <c r="DD561" s="41"/>
      <c r="DE561" s="41"/>
      <c r="DF561" s="41"/>
      <c r="DG561" s="41"/>
      <c r="DH561" s="41"/>
      <c r="DI561" s="41"/>
      <c r="DJ561" s="41"/>
      <c r="DK561" s="41"/>
      <c r="DL561" s="41"/>
      <c r="DM561" s="41"/>
      <c r="DN561" s="41"/>
      <c r="DO561" s="41"/>
      <c r="DP561" s="41"/>
      <c r="DQ561" s="41"/>
      <c r="DR561" s="41"/>
      <c r="DS561" s="41"/>
      <c r="DT561" s="41"/>
      <c r="DU561" s="41"/>
      <c r="DV561" s="41"/>
      <c r="DW561" s="41"/>
      <c r="DX561" s="41"/>
      <c r="DY561" s="41"/>
      <c r="DZ561" s="41"/>
      <c r="EA561" s="41"/>
      <c r="EB561" s="41"/>
      <c r="EC561" s="41"/>
      <c r="ED561" s="41"/>
      <c r="EE561" s="41"/>
      <c r="EF561" s="41"/>
      <c r="EG561" s="41"/>
      <c r="EH561" s="41"/>
      <c r="EI561" s="41"/>
      <c r="EJ561" s="41"/>
      <c r="EK561" s="41"/>
      <c r="EL561" s="41"/>
      <c r="EM561" s="41"/>
      <c r="EN561" s="41"/>
      <c r="EO561" s="41"/>
      <c r="EP561" s="41"/>
      <c r="EQ561" s="41"/>
      <c r="ER561" s="41"/>
      <c r="ES561" s="41"/>
      <c r="ET561" s="41"/>
      <c r="EU561" s="41"/>
      <c r="EV561" s="41"/>
      <c r="EW561" s="41"/>
      <c r="EX561" s="41"/>
      <c r="EY561" s="41"/>
      <c r="EZ561" s="41"/>
      <c r="FA561" s="41"/>
      <c r="FB561" s="41"/>
      <c r="FC561" s="41"/>
      <c r="FD561" s="41"/>
      <c r="FE561" s="41"/>
      <c r="FF561" s="41"/>
      <c r="FG561" s="41"/>
      <c r="FH561" s="41"/>
      <c r="FI561" s="41"/>
      <c r="FJ561" s="41"/>
      <c r="FK561" s="41"/>
      <c r="FL561" s="41"/>
      <c r="FM561" s="41"/>
      <c r="FN561" s="41"/>
      <c r="FO561" s="41"/>
      <c r="FP561" s="41"/>
      <c r="FQ561" s="41"/>
      <c r="FR561" s="41"/>
      <c r="FS561" s="41"/>
      <c r="FT561" s="41"/>
      <c r="FU561" s="41"/>
      <c r="FV561" s="41"/>
      <c r="FW561" s="41"/>
      <c r="FX561" s="41"/>
      <c r="FY561" s="41"/>
      <c r="FZ561" s="41"/>
      <c r="GA561" s="41"/>
      <c r="GB561" s="41"/>
      <c r="GC561" s="41"/>
      <c r="GD561" s="41"/>
      <c r="GE561" s="41"/>
      <c r="GF561" s="41"/>
      <c r="GG561" s="41"/>
      <c r="GH561" s="41"/>
      <c r="GI561" s="41"/>
      <c r="GJ561" s="41"/>
      <c r="GK561" s="41"/>
      <c r="GL561" s="41"/>
      <c r="GM561" s="41"/>
      <c r="GN561" s="41"/>
      <c r="GO561" s="41"/>
      <c r="GP561" s="41"/>
      <c r="GQ561" s="41"/>
      <c r="GR561" s="41"/>
      <c r="GS561" s="41"/>
      <c r="GT561" s="41"/>
      <c r="GU561" s="41"/>
      <c r="GV561" s="41"/>
      <c r="GW561" s="41"/>
      <c r="GX561" s="41"/>
      <c r="GY561" s="41"/>
      <c r="GZ561" s="41"/>
      <c r="HA561" s="41"/>
      <c r="HB561" s="41"/>
      <c r="HC561" s="41"/>
      <c r="HD561" s="41"/>
      <c r="HE561" s="41"/>
      <c r="HF561" s="41"/>
      <c r="HG561" s="41"/>
      <c r="HH561" s="41"/>
      <c r="HI561" s="41"/>
      <c r="HJ561" s="41"/>
      <c r="HK561" s="41"/>
      <c r="HL561" s="41"/>
      <c r="HM561" s="41"/>
      <c r="HN561" s="41"/>
      <c r="HO561" s="41"/>
      <c r="HP561" s="41"/>
      <c r="HQ561" s="41"/>
      <c r="HR561" s="41"/>
      <c r="HS561" s="41"/>
      <c r="HT561" s="41"/>
      <c r="HU561" s="41"/>
      <c r="HV561" s="41"/>
      <c r="HW561" s="41"/>
      <c r="HX561" s="41"/>
      <c r="HY561" s="41"/>
      <c r="HZ561" s="41"/>
      <c r="IA561" s="41"/>
      <c r="IB561" s="41"/>
      <c r="IC561" s="41"/>
      <c r="ID561" s="41"/>
      <c r="IE561" s="41"/>
      <c r="IF561" s="41"/>
      <c r="IG561" s="41"/>
      <c r="IH561" s="41"/>
      <c r="II561" s="41"/>
      <c r="IJ561" s="41"/>
      <c r="IK561" s="41"/>
      <c r="IL561" s="41"/>
      <c r="IM561" s="41"/>
      <c r="IN561" s="41"/>
      <c r="IO561" s="41"/>
      <c r="IP561" s="41"/>
      <c r="IQ561" s="41"/>
      <c r="IR561" s="41"/>
      <c r="IS561" s="41"/>
      <c r="IT561" s="41"/>
      <c r="IU561" s="41"/>
    </row>
    <row r="563" spans="68:255" x14ac:dyDescent="0.2">
      <c r="BP563" s="41"/>
      <c r="BQ563" s="41"/>
      <c r="BR563" s="41"/>
      <c r="BS563" s="41"/>
      <c r="BU563" s="41"/>
      <c r="BV563" s="41"/>
      <c r="BW563" s="41"/>
      <c r="BX563" s="41"/>
      <c r="BY563" s="41"/>
      <c r="BZ563" s="41"/>
      <c r="CA563" s="41"/>
      <c r="CB563" s="41"/>
      <c r="CC563" s="41"/>
      <c r="CD563" s="41"/>
      <c r="CE563" s="41"/>
      <c r="CF563" s="41"/>
      <c r="CG563" s="41"/>
      <c r="CH563" s="41"/>
      <c r="CI563" s="41"/>
      <c r="CJ563" s="41"/>
      <c r="CK563" s="41"/>
      <c r="CL563" s="41"/>
      <c r="CM563" s="41"/>
      <c r="CN563" s="41"/>
      <c r="CO563" s="41"/>
      <c r="CP563" s="41"/>
      <c r="CQ563" s="41"/>
      <c r="CR563" s="41"/>
      <c r="CS563" s="41"/>
      <c r="CT563" s="41"/>
      <c r="CU563" s="41"/>
      <c r="CV563" s="41"/>
      <c r="CW563" s="41"/>
      <c r="CX563" s="41"/>
      <c r="CY563" s="41"/>
      <c r="CZ563" s="41"/>
      <c r="DA563" s="41"/>
      <c r="DB563" s="41"/>
      <c r="DC563" s="41"/>
      <c r="DD563" s="41"/>
      <c r="DE563" s="41"/>
      <c r="DF563" s="41"/>
      <c r="DG563" s="41"/>
      <c r="DH563" s="41"/>
      <c r="DI563" s="41"/>
      <c r="DJ563" s="41"/>
      <c r="DK563" s="41"/>
      <c r="DL563" s="41"/>
      <c r="DM563" s="41"/>
      <c r="DN563" s="41"/>
      <c r="DO563" s="41"/>
      <c r="DP563" s="41"/>
      <c r="DQ563" s="41"/>
      <c r="DR563" s="41"/>
      <c r="DS563" s="41"/>
      <c r="DT563" s="41"/>
      <c r="DU563" s="41"/>
      <c r="DV563" s="41"/>
      <c r="DW563" s="41"/>
      <c r="DX563" s="41"/>
      <c r="DY563" s="41"/>
      <c r="DZ563" s="41"/>
      <c r="EA563" s="41"/>
      <c r="EB563" s="41"/>
      <c r="EC563" s="41"/>
      <c r="ED563" s="41"/>
      <c r="EE563" s="41"/>
      <c r="EF563" s="41"/>
      <c r="EG563" s="41"/>
      <c r="EH563" s="41"/>
      <c r="EI563" s="41"/>
      <c r="EJ563" s="41"/>
      <c r="EK563" s="41"/>
      <c r="EL563" s="41"/>
      <c r="EM563" s="41"/>
      <c r="EN563" s="41"/>
      <c r="EO563" s="41"/>
      <c r="EP563" s="41"/>
      <c r="EQ563" s="41"/>
      <c r="ER563" s="41"/>
      <c r="ES563" s="41"/>
      <c r="ET563" s="41"/>
      <c r="EU563" s="41"/>
      <c r="EV563" s="41"/>
      <c r="EW563" s="41"/>
      <c r="EX563" s="41"/>
      <c r="EY563" s="41"/>
      <c r="EZ563" s="41"/>
      <c r="FA563" s="41"/>
      <c r="FB563" s="41"/>
      <c r="FC563" s="41"/>
      <c r="FD563" s="41"/>
      <c r="FE563" s="41"/>
      <c r="FF563" s="41"/>
      <c r="FG563" s="41"/>
      <c r="FH563" s="41"/>
      <c r="FI563" s="41"/>
      <c r="FJ563" s="41"/>
      <c r="FK563" s="41"/>
      <c r="FL563" s="41"/>
      <c r="FM563" s="41"/>
      <c r="FN563" s="41"/>
      <c r="FO563" s="41"/>
      <c r="FP563" s="41"/>
      <c r="FQ563" s="41"/>
      <c r="FR563" s="41"/>
      <c r="FS563" s="41"/>
      <c r="FT563" s="41"/>
      <c r="FU563" s="41"/>
      <c r="FV563" s="41"/>
      <c r="FW563" s="41"/>
      <c r="FX563" s="41"/>
      <c r="FY563" s="41"/>
      <c r="FZ563" s="41"/>
      <c r="GA563" s="41"/>
      <c r="GB563" s="41"/>
      <c r="GC563" s="41"/>
      <c r="GD563" s="41"/>
      <c r="GE563" s="41"/>
      <c r="GF563" s="41"/>
      <c r="GG563" s="41"/>
      <c r="GH563" s="41"/>
      <c r="GI563" s="41"/>
      <c r="GJ563" s="41"/>
      <c r="GK563" s="41"/>
      <c r="GL563" s="41"/>
      <c r="GM563" s="41"/>
      <c r="GN563" s="41"/>
      <c r="GO563" s="41"/>
      <c r="GP563" s="41"/>
      <c r="GQ563" s="41"/>
      <c r="GR563" s="41"/>
      <c r="GS563" s="41"/>
      <c r="GT563" s="41"/>
      <c r="GU563" s="41"/>
      <c r="GV563" s="41"/>
      <c r="GW563" s="41"/>
      <c r="GX563" s="41"/>
      <c r="GY563" s="41"/>
      <c r="GZ563" s="41"/>
      <c r="HA563" s="41"/>
      <c r="HB563" s="41"/>
      <c r="HC563" s="41"/>
      <c r="HD563" s="41"/>
      <c r="HE563" s="41"/>
      <c r="HF563" s="41"/>
      <c r="HG563" s="41"/>
      <c r="HH563" s="41"/>
      <c r="HI563" s="41"/>
      <c r="HJ563" s="41"/>
      <c r="HK563" s="41"/>
      <c r="HL563" s="41"/>
      <c r="HM563" s="41"/>
      <c r="HN563" s="41"/>
      <c r="HO563" s="41"/>
      <c r="HP563" s="41"/>
      <c r="HQ563" s="41"/>
      <c r="HR563" s="41"/>
      <c r="HS563" s="41"/>
      <c r="HT563" s="41"/>
      <c r="HU563" s="41"/>
      <c r="HV563" s="41"/>
      <c r="HW563" s="41"/>
      <c r="HX563" s="41"/>
      <c r="HY563" s="41"/>
      <c r="HZ563" s="41"/>
      <c r="IA563" s="41"/>
      <c r="IB563" s="41"/>
      <c r="IC563" s="41"/>
      <c r="ID563" s="41"/>
      <c r="IE563" s="41"/>
      <c r="IF563" s="41"/>
      <c r="IG563" s="41"/>
      <c r="IH563" s="41"/>
      <c r="II563" s="41"/>
      <c r="IJ563" s="41"/>
      <c r="IK563" s="41"/>
      <c r="IL563" s="41"/>
      <c r="IM563" s="41"/>
      <c r="IN563" s="41"/>
      <c r="IO563" s="41"/>
      <c r="IP563" s="41"/>
      <c r="IQ563" s="41"/>
      <c r="IR563" s="41"/>
      <c r="IS563" s="41"/>
      <c r="IT563" s="41"/>
      <c r="IU563" s="41"/>
    </row>
    <row r="566" spans="68:255" x14ac:dyDescent="0.2">
      <c r="BP566" s="41"/>
      <c r="BQ566" s="41"/>
      <c r="BR566" s="41"/>
      <c r="BS566" s="41"/>
      <c r="BU566" s="41"/>
      <c r="BV566" s="41"/>
      <c r="BW566" s="41"/>
      <c r="BX566" s="41"/>
      <c r="BY566" s="41"/>
      <c r="BZ566" s="41"/>
      <c r="CA566" s="41"/>
      <c r="CB566" s="41"/>
      <c r="CC566" s="41"/>
      <c r="CD566" s="41"/>
      <c r="CE566" s="41"/>
      <c r="CF566" s="41"/>
      <c r="CG566" s="41"/>
      <c r="CH566" s="41"/>
      <c r="CI566" s="41"/>
      <c r="CJ566" s="41"/>
      <c r="CK566" s="41"/>
      <c r="CL566" s="41"/>
      <c r="CM566" s="41"/>
      <c r="CN566" s="41"/>
      <c r="CO566" s="41"/>
      <c r="CP566" s="41"/>
      <c r="CQ566" s="41"/>
      <c r="CR566" s="41"/>
      <c r="CS566" s="41"/>
      <c r="CT566" s="41"/>
      <c r="CU566" s="41"/>
      <c r="CV566" s="41"/>
      <c r="CW566" s="41"/>
      <c r="CX566" s="41"/>
      <c r="CY566" s="41"/>
      <c r="CZ566" s="41"/>
      <c r="DA566" s="41"/>
      <c r="DB566" s="41"/>
      <c r="DC566" s="41"/>
      <c r="DD566" s="41"/>
      <c r="DE566" s="41"/>
      <c r="DF566" s="41"/>
      <c r="DG566" s="41"/>
      <c r="DH566" s="41"/>
      <c r="DI566" s="41"/>
      <c r="DJ566" s="41"/>
      <c r="DK566" s="41"/>
      <c r="DL566" s="41"/>
      <c r="DM566" s="41"/>
      <c r="DN566" s="41"/>
      <c r="DO566" s="41"/>
      <c r="DP566" s="41"/>
      <c r="DQ566" s="41"/>
      <c r="DR566" s="41"/>
      <c r="DS566" s="41"/>
      <c r="DT566" s="41"/>
      <c r="DU566" s="41"/>
      <c r="DV566" s="41"/>
      <c r="DW566" s="41"/>
      <c r="DX566" s="41"/>
      <c r="DY566" s="41"/>
      <c r="DZ566" s="41"/>
      <c r="EA566" s="41"/>
      <c r="EB566" s="41"/>
      <c r="EC566" s="41"/>
      <c r="ED566" s="41"/>
      <c r="EE566" s="41"/>
      <c r="EF566" s="41"/>
      <c r="EG566" s="41"/>
      <c r="EH566" s="41"/>
      <c r="EI566" s="41"/>
      <c r="EJ566" s="41"/>
      <c r="EK566" s="41"/>
      <c r="EL566" s="41"/>
      <c r="EM566" s="41"/>
      <c r="EN566" s="41"/>
      <c r="EO566" s="41"/>
      <c r="EP566" s="41"/>
      <c r="EQ566" s="41"/>
      <c r="ER566" s="41"/>
      <c r="ES566" s="41"/>
      <c r="ET566" s="41"/>
      <c r="EU566" s="41"/>
      <c r="EV566" s="41"/>
      <c r="EW566" s="41"/>
      <c r="EX566" s="41"/>
      <c r="EY566" s="41"/>
      <c r="EZ566" s="41"/>
      <c r="FA566" s="41"/>
      <c r="FB566" s="41"/>
      <c r="FC566" s="41"/>
      <c r="FD566" s="41"/>
      <c r="FE566" s="41"/>
      <c r="FF566" s="41"/>
      <c r="FG566" s="41"/>
      <c r="FH566" s="41"/>
      <c r="FI566" s="41"/>
      <c r="FJ566" s="41"/>
      <c r="FK566" s="41"/>
      <c r="FL566" s="41"/>
      <c r="FM566" s="41"/>
      <c r="FN566" s="41"/>
      <c r="FO566" s="41"/>
      <c r="FP566" s="41"/>
      <c r="FQ566" s="41"/>
      <c r="FR566" s="41"/>
      <c r="FS566" s="41"/>
      <c r="FT566" s="41"/>
      <c r="FU566" s="41"/>
      <c r="FV566" s="41"/>
      <c r="FW566" s="41"/>
      <c r="FX566" s="41"/>
      <c r="FY566" s="41"/>
      <c r="FZ566" s="41"/>
      <c r="GA566" s="41"/>
      <c r="GB566" s="41"/>
      <c r="GC566" s="41"/>
      <c r="GD566" s="41"/>
      <c r="GE566" s="41"/>
      <c r="GF566" s="41"/>
      <c r="GG566" s="41"/>
      <c r="GH566" s="41"/>
      <c r="GI566" s="41"/>
      <c r="GJ566" s="41"/>
      <c r="GK566" s="41"/>
      <c r="GL566" s="41"/>
      <c r="GM566" s="41"/>
      <c r="GN566" s="41"/>
      <c r="GO566" s="41"/>
      <c r="GP566" s="41"/>
      <c r="GQ566" s="41"/>
      <c r="GR566" s="41"/>
      <c r="GS566" s="41"/>
      <c r="GT566" s="41"/>
      <c r="GU566" s="41"/>
      <c r="GV566" s="41"/>
      <c r="GW566" s="41"/>
      <c r="GX566" s="41"/>
      <c r="GY566" s="41"/>
      <c r="GZ566" s="41"/>
      <c r="HA566" s="41"/>
      <c r="HB566" s="41"/>
      <c r="HC566" s="41"/>
      <c r="HD566" s="41"/>
      <c r="HE566" s="41"/>
      <c r="HF566" s="41"/>
      <c r="HG566" s="41"/>
      <c r="HH566" s="41"/>
      <c r="HI566" s="41"/>
      <c r="HJ566" s="41"/>
      <c r="HK566" s="41"/>
      <c r="HL566" s="41"/>
      <c r="HM566" s="41"/>
      <c r="HN566" s="41"/>
      <c r="HO566" s="41"/>
      <c r="HP566" s="41"/>
      <c r="HQ566" s="41"/>
      <c r="HR566" s="41"/>
      <c r="HS566" s="41"/>
      <c r="HT566" s="41"/>
      <c r="HU566" s="41"/>
      <c r="HV566" s="41"/>
      <c r="HW566" s="41"/>
      <c r="HX566" s="41"/>
      <c r="HY566" s="41"/>
      <c r="HZ566" s="41"/>
      <c r="IA566" s="41"/>
      <c r="IB566" s="41"/>
      <c r="IC566" s="41"/>
      <c r="ID566" s="41"/>
      <c r="IE566" s="41"/>
      <c r="IF566" s="41"/>
      <c r="IG566" s="41"/>
      <c r="IH566" s="41"/>
      <c r="II566" s="41"/>
      <c r="IJ566" s="41"/>
      <c r="IK566" s="41"/>
      <c r="IL566" s="41"/>
      <c r="IM566" s="41"/>
      <c r="IN566" s="41"/>
      <c r="IO566" s="41"/>
      <c r="IP566" s="41"/>
      <c r="IQ566" s="41"/>
      <c r="IR566" s="41"/>
      <c r="IS566" s="41"/>
      <c r="IT566" s="41"/>
      <c r="IU566" s="41"/>
    </row>
    <row r="568" spans="68:255" x14ac:dyDescent="0.2">
      <c r="BP568" s="41"/>
      <c r="BQ568" s="41"/>
      <c r="BR568" s="41"/>
      <c r="BS568" s="41"/>
      <c r="BU568" s="41"/>
      <c r="BV568" s="41"/>
      <c r="BW568" s="41"/>
      <c r="BX568" s="41"/>
      <c r="BY568" s="41"/>
      <c r="BZ568" s="41"/>
      <c r="CA568" s="41"/>
      <c r="CB568" s="41"/>
      <c r="CC568" s="41"/>
      <c r="CD568" s="41"/>
      <c r="CE568" s="41"/>
      <c r="CF568" s="41"/>
      <c r="CG568" s="41"/>
      <c r="CH568" s="41"/>
      <c r="CI568" s="41"/>
      <c r="CJ568" s="41"/>
      <c r="CK568" s="41"/>
      <c r="CL568" s="41"/>
      <c r="CM568" s="41"/>
      <c r="CN568" s="41"/>
      <c r="CO568" s="41"/>
      <c r="CP568" s="41"/>
      <c r="CQ568" s="41"/>
      <c r="CR568" s="41"/>
      <c r="CS568" s="41"/>
      <c r="CT568" s="41"/>
      <c r="CU568" s="41"/>
      <c r="CV568" s="41"/>
      <c r="CW568" s="41"/>
      <c r="CX568" s="41"/>
      <c r="CY568" s="41"/>
      <c r="CZ568" s="41"/>
      <c r="DA568" s="41"/>
      <c r="DB568" s="41"/>
      <c r="DC568" s="41"/>
      <c r="DD568" s="41"/>
      <c r="DE568" s="41"/>
      <c r="DF568" s="41"/>
      <c r="DG568" s="41"/>
      <c r="DH568" s="41"/>
      <c r="DI568" s="41"/>
      <c r="DJ568" s="41"/>
      <c r="DK568" s="41"/>
      <c r="DL568" s="41"/>
      <c r="DM568" s="41"/>
      <c r="DN568" s="41"/>
      <c r="DO568" s="41"/>
      <c r="DP568" s="41"/>
      <c r="DQ568" s="41"/>
      <c r="DR568" s="41"/>
      <c r="DS568" s="41"/>
      <c r="DT568" s="41"/>
      <c r="DU568" s="41"/>
      <c r="DV568" s="41"/>
      <c r="DW568" s="41"/>
      <c r="DX568" s="41"/>
      <c r="DY568" s="41"/>
      <c r="DZ568" s="41"/>
      <c r="EA568" s="41"/>
      <c r="EB568" s="41"/>
      <c r="EC568" s="41"/>
      <c r="ED568" s="41"/>
      <c r="EE568" s="41"/>
      <c r="EF568" s="41"/>
      <c r="EG568" s="41"/>
      <c r="EH568" s="41"/>
      <c r="EI568" s="41"/>
      <c r="EJ568" s="41"/>
      <c r="EK568" s="41"/>
      <c r="EL568" s="41"/>
      <c r="EM568" s="41"/>
      <c r="EN568" s="41"/>
      <c r="EO568" s="41"/>
      <c r="EP568" s="41"/>
      <c r="EQ568" s="41"/>
      <c r="ER568" s="41"/>
      <c r="ES568" s="41"/>
      <c r="ET568" s="41"/>
      <c r="EU568" s="41"/>
      <c r="EV568" s="41"/>
      <c r="EW568" s="41"/>
      <c r="EX568" s="41"/>
      <c r="EY568" s="41"/>
      <c r="EZ568" s="41"/>
      <c r="FA568" s="41"/>
      <c r="FB568" s="41"/>
      <c r="FC568" s="41"/>
      <c r="FD568" s="41"/>
      <c r="FE568" s="41"/>
      <c r="FF568" s="41"/>
      <c r="FG568" s="41"/>
      <c r="FH568" s="41"/>
      <c r="FI568" s="41"/>
      <c r="FJ568" s="41"/>
      <c r="FK568" s="41"/>
      <c r="FL568" s="41"/>
      <c r="FM568" s="41"/>
      <c r="FN568" s="41"/>
      <c r="FO568" s="41"/>
      <c r="FP568" s="41"/>
      <c r="FQ568" s="41"/>
      <c r="FR568" s="41"/>
      <c r="FS568" s="41"/>
      <c r="FT568" s="41"/>
      <c r="FU568" s="41"/>
      <c r="FV568" s="41"/>
      <c r="FW568" s="41"/>
      <c r="FX568" s="41"/>
      <c r="FY568" s="41"/>
      <c r="FZ568" s="41"/>
      <c r="GA568" s="41"/>
      <c r="GB568" s="41"/>
      <c r="GC568" s="41"/>
      <c r="GD568" s="41"/>
      <c r="GE568" s="41"/>
      <c r="GF568" s="41"/>
      <c r="GG568" s="41"/>
      <c r="GH568" s="41"/>
      <c r="GI568" s="41"/>
      <c r="GJ568" s="41"/>
      <c r="GK568" s="41"/>
      <c r="GL568" s="41"/>
      <c r="GM568" s="41"/>
      <c r="GN568" s="41"/>
      <c r="GO568" s="41"/>
      <c r="GP568" s="41"/>
      <c r="GQ568" s="41"/>
      <c r="GR568" s="41"/>
      <c r="GS568" s="41"/>
      <c r="GT568" s="41"/>
      <c r="GU568" s="41"/>
      <c r="GV568" s="41"/>
      <c r="GW568" s="41"/>
      <c r="GX568" s="41"/>
      <c r="GY568" s="41"/>
      <c r="GZ568" s="41"/>
      <c r="HA568" s="41"/>
      <c r="HB568" s="41"/>
      <c r="HC568" s="41"/>
      <c r="HD568" s="41"/>
      <c r="HE568" s="41"/>
      <c r="HF568" s="41"/>
      <c r="HG568" s="41"/>
      <c r="HH568" s="41"/>
      <c r="HI568" s="41"/>
      <c r="HJ568" s="41"/>
      <c r="HK568" s="41"/>
      <c r="HL568" s="41"/>
      <c r="HM568" s="41"/>
      <c r="HN568" s="41"/>
      <c r="HO568" s="41"/>
      <c r="HP568" s="41"/>
      <c r="HQ568" s="41"/>
      <c r="HR568" s="41"/>
      <c r="HS568" s="41"/>
      <c r="HT568" s="41"/>
      <c r="HU568" s="41"/>
      <c r="HV568" s="41"/>
      <c r="HW568" s="41"/>
      <c r="HX568" s="41"/>
      <c r="HY568" s="41"/>
      <c r="HZ568" s="41"/>
      <c r="IA568" s="41"/>
      <c r="IB568" s="41"/>
      <c r="IC568" s="41"/>
      <c r="ID568" s="41"/>
      <c r="IE568" s="41"/>
      <c r="IF568" s="41"/>
      <c r="IG568" s="41"/>
      <c r="IH568" s="41"/>
      <c r="II568" s="41"/>
      <c r="IJ568" s="41"/>
      <c r="IK568" s="41"/>
      <c r="IL568" s="41"/>
      <c r="IM568" s="41"/>
      <c r="IN568" s="41"/>
      <c r="IO568" s="41"/>
      <c r="IP568" s="41"/>
      <c r="IQ568" s="41"/>
      <c r="IR568" s="41"/>
      <c r="IS568" s="41"/>
      <c r="IT568" s="41"/>
      <c r="IU568" s="41"/>
    </row>
    <row r="570" spans="68:255" x14ac:dyDescent="0.2">
      <c r="BP570" s="41"/>
      <c r="BQ570" s="41"/>
      <c r="BR570" s="41"/>
      <c r="BS570" s="41"/>
      <c r="BU570" s="41"/>
      <c r="BV570" s="41"/>
      <c r="BW570" s="41"/>
      <c r="BX570" s="41"/>
      <c r="BY570" s="41"/>
      <c r="BZ570" s="41"/>
      <c r="CA570" s="41"/>
      <c r="CB570" s="41"/>
      <c r="CC570" s="41"/>
      <c r="CD570" s="41"/>
      <c r="CE570" s="41"/>
      <c r="CF570" s="41"/>
      <c r="CG570" s="41"/>
      <c r="CH570" s="41"/>
      <c r="CI570" s="41"/>
      <c r="CJ570" s="41"/>
      <c r="CK570" s="41"/>
      <c r="CL570" s="41"/>
      <c r="CM570" s="41"/>
      <c r="CN570" s="41"/>
      <c r="CO570" s="41"/>
      <c r="CP570" s="41"/>
      <c r="CQ570" s="41"/>
      <c r="CR570" s="41"/>
      <c r="CS570" s="41"/>
      <c r="CT570" s="41"/>
      <c r="CU570" s="41"/>
      <c r="CV570" s="41"/>
      <c r="CW570" s="41"/>
      <c r="CX570" s="41"/>
      <c r="CY570" s="41"/>
      <c r="CZ570" s="41"/>
      <c r="DA570" s="41"/>
      <c r="DB570" s="41"/>
      <c r="DC570" s="41"/>
      <c r="DD570" s="41"/>
      <c r="DE570" s="41"/>
      <c r="DF570" s="41"/>
      <c r="DG570" s="41"/>
      <c r="DH570" s="41"/>
      <c r="DI570" s="41"/>
      <c r="DJ570" s="41"/>
      <c r="DK570" s="41"/>
      <c r="DL570" s="41"/>
      <c r="DM570" s="41"/>
      <c r="DN570" s="41"/>
      <c r="DO570" s="41"/>
      <c r="DP570" s="41"/>
      <c r="DQ570" s="41"/>
      <c r="DR570" s="41"/>
      <c r="DS570" s="41"/>
      <c r="DT570" s="41"/>
      <c r="DU570" s="41"/>
      <c r="DV570" s="41"/>
      <c r="DW570" s="41"/>
      <c r="DX570" s="41"/>
      <c r="DY570" s="41"/>
      <c r="DZ570" s="41"/>
      <c r="EA570" s="41"/>
      <c r="EB570" s="41"/>
      <c r="EC570" s="41"/>
      <c r="ED570" s="41"/>
      <c r="EE570" s="41"/>
      <c r="EF570" s="41"/>
      <c r="EG570" s="41"/>
      <c r="EH570" s="41"/>
      <c r="EI570" s="41"/>
      <c r="EJ570" s="41"/>
      <c r="EK570" s="41"/>
      <c r="EL570" s="41"/>
      <c r="EM570" s="41"/>
      <c r="EN570" s="41"/>
      <c r="EO570" s="41"/>
      <c r="EP570" s="41"/>
      <c r="EQ570" s="41"/>
      <c r="ER570" s="41"/>
      <c r="ES570" s="41"/>
      <c r="ET570" s="41"/>
      <c r="EU570" s="41"/>
      <c r="EV570" s="41"/>
      <c r="EW570" s="41"/>
      <c r="EX570" s="41"/>
      <c r="EY570" s="41"/>
      <c r="EZ570" s="41"/>
      <c r="FA570" s="41"/>
      <c r="FB570" s="41"/>
      <c r="FC570" s="41"/>
      <c r="FD570" s="41"/>
      <c r="FE570" s="41"/>
      <c r="FF570" s="41"/>
      <c r="FG570" s="41"/>
      <c r="FH570" s="41"/>
      <c r="FI570" s="41"/>
      <c r="FJ570" s="41"/>
      <c r="FK570" s="41"/>
      <c r="FL570" s="41"/>
      <c r="FM570" s="41"/>
      <c r="FN570" s="41"/>
      <c r="FO570" s="41"/>
      <c r="FP570" s="41"/>
      <c r="FQ570" s="41"/>
      <c r="FR570" s="41"/>
      <c r="FS570" s="41"/>
      <c r="FT570" s="41"/>
      <c r="FU570" s="41"/>
      <c r="FV570" s="41"/>
      <c r="FW570" s="41"/>
      <c r="FX570" s="41"/>
      <c r="FY570" s="41"/>
      <c r="FZ570" s="41"/>
      <c r="GA570" s="41"/>
      <c r="GB570" s="41"/>
      <c r="GC570" s="41"/>
      <c r="GD570" s="41"/>
      <c r="GE570" s="41"/>
      <c r="GF570" s="41"/>
      <c r="GG570" s="41"/>
      <c r="GH570" s="41"/>
      <c r="GI570" s="41"/>
      <c r="GJ570" s="41"/>
      <c r="GK570" s="41"/>
      <c r="GL570" s="41"/>
      <c r="GM570" s="41"/>
      <c r="GN570" s="41"/>
      <c r="GO570" s="41"/>
      <c r="GP570" s="41"/>
      <c r="GQ570" s="41"/>
      <c r="GR570" s="41"/>
      <c r="GS570" s="41"/>
      <c r="GT570" s="41"/>
      <c r="GU570" s="41"/>
      <c r="GV570" s="41"/>
      <c r="GW570" s="41"/>
      <c r="GX570" s="41"/>
      <c r="GY570" s="41"/>
      <c r="GZ570" s="41"/>
      <c r="HA570" s="41"/>
      <c r="HB570" s="41"/>
      <c r="HC570" s="41"/>
      <c r="HD570" s="41"/>
      <c r="HE570" s="41"/>
      <c r="HF570" s="41"/>
      <c r="HG570" s="41"/>
      <c r="HH570" s="41"/>
      <c r="HI570" s="41"/>
      <c r="HJ570" s="41"/>
      <c r="HK570" s="41"/>
      <c r="HL570" s="41"/>
      <c r="HM570" s="41"/>
      <c r="HN570" s="41"/>
      <c r="HO570" s="41"/>
      <c r="HP570" s="41"/>
      <c r="HQ570" s="41"/>
      <c r="HR570" s="41"/>
      <c r="HS570" s="41"/>
      <c r="HT570" s="41"/>
      <c r="HU570" s="41"/>
      <c r="HV570" s="41"/>
      <c r="HW570" s="41"/>
      <c r="HX570" s="41"/>
      <c r="HY570" s="41"/>
      <c r="HZ570" s="41"/>
      <c r="IA570" s="41"/>
      <c r="IB570" s="41"/>
      <c r="IC570" s="41"/>
      <c r="ID570" s="41"/>
      <c r="IE570" s="41"/>
      <c r="IF570" s="41"/>
      <c r="IG570" s="41"/>
      <c r="IH570" s="41"/>
      <c r="II570" s="41"/>
      <c r="IJ570" s="41"/>
      <c r="IK570" s="41"/>
      <c r="IL570" s="41"/>
      <c r="IM570" s="41"/>
      <c r="IN570" s="41"/>
      <c r="IO570" s="41"/>
      <c r="IP570" s="41"/>
      <c r="IQ570" s="41"/>
      <c r="IR570" s="41"/>
      <c r="IS570" s="41"/>
      <c r="IT570" s="41"/>
      <c r="IU570" s="41"/>
    </row>
    <row r="572" spans="68:255" x14ac:dyDescent="0.2">
      <c r="BP572" s="41"/>
      <c r="BQ572" s="41"/>
      <c r="BR572" s="41"/>
      <c r="BS572" s="41"/>
      <c r="BU572" s="41"/>
      <c r="BV572" s="41"/>
      <c r="BW572" s="41"/>
      <c r="BX572" s="41"/>
      <c r="BY572" s="41"/>
      <c r="BZ572" s="41"/>
      <c r="CA572" s="41"/>
      <c r="CB572" s="41"/>
      <c r="CC572" s="41"/>
      <c r="CD572" s="41"/>
      <c r="CE572" s="41"/>
      <c r="CF572" s="41"/>
      <c r="CG572" s="41"/>
      <c r="CH572" s="41"/>
      <c r="CI572" s="41"/>
      <c r="CJ572" s="41"/>
      <c r="CK572" s="41"/>
      <c r="CL572" s="41"/>
      <c r="CM572" s="41"/>
      <c r="CN572" s="41"/>
      <c r="CO572" s="41"/>
      <c r="CP572" s="41"/>
      <c r="CQ572" s="41"/>
      <c r="CR572" s="41"/>
      <c r="CS572" s="41"/>
      <c r="CT572" s="41"/>
      <c r="CU572" s="41"/>
      <c r="CV572" s="41"/>
      <c r="CW572" s="41"/>
      <c r="CX572" s="41"/>
      <c r="CY572" s="41"/>
      <c r="CZ572" s="41"/>
      <c r="DA572" s="41"/>
      <c r="DB572" s="41"/>
      <c r="DC572" s="41"/>
      <c r="DD572" s="41"/>
      <c r="DE572" s="41"/>
      <c r="DF572" s="41"/>
      <c r="DG572" s="41"/>
      <c r="DH572" s="41"/>
      <c r="DI572" s="41"/>
      <c r="DJ572" s="41"/>
      <c r="DK572" s="41"/>
      <c r="DL572" s="41"/>
      <c r="DM572" s="41"/>
      <c r="DN572" s="41"/>
      <c r="DO572" s="41"/>
      <c r="DP572" s="41"/>
      <c r="DQ572" s="41"/>
      <c r="DR572" s="41"/>
      <c r="DS572" s="41"/>
      <c r="DT572" s="41"/>
      <c r="DU572" s="41"/>
      <c r="DV572" s="41"/>
      <c r="DW572" s="41"/>
      <c r="DX572" s="41"/>
      <c r="DY572" s="41"/>
      <c r="DZ572" s="41"/>
      <c r="EA572" s="41"/>
      <c r="EB572" s="41"/>
      <c r="EC572" s="41"/>
      <c r="ED572" s="41"/>
      <c r="EE572" s="41"/>
      <c r="EF572" s="41"/>
      <c r="EG572" s="41"/>
      <c r="EH572" s="41"/>
      <c r="EI572" s="41"/>
      <c r="EJ572" s="41"/>
      <c r="EK572" s="41"/>
      <c r="EL572" s="41"/>
      <c r="EM572" s="41"/>
      <c r="EN572" s="41"/>
      <c r="EO572" s="41"/>
      <c r="EP572" s="41"/>
      <c r="EQ572" s="41"/>
      <c r="ER572" s="41"/>
      <c r="ES572" s="41"/>
      <c r="ET572" s="41"/>
      <c r="EU572" s="41"/>
      <c r="EV572" s="41"/>
      <c r="EW572" s="41"/>
      <c r="EX572" s="41"/>
      <c r="EY572" s="41"/>
      <c r="EZ572" s="41"/>
      <c r="FA572" s="41"/>
      <c r="FB572" s="41"/>
      <c r="FC572" s="41"/>
      <c r="FD572" s="41"/>
      <c r="FE572" s="41"/>
      <c r="FF572" s="41"/>
      <c r="FG572" s="41"/>
      <c r="FH572" s="41"/>
      <c r="FI572" s="41"/>
      <c r="FJ572" s="41"/>
      <c r="FK572" s="41"/>
      <c r="FL572" s="41"/>
      <c r="FM572" s="41"/>
      <c r="FN572" s="41"/>
      <c r="FO572" s="41"/>
      <c r="FP572" s="41"/>
      <c r="FQ572" s="41"/>
      <c r="FR572" s="41"/>
      <c r="FS572" s="41"/>
      <c r="FT572" s="41"/>
      <c r="FU572" s="41"/>
      <c r="FV572" s="41"/>
      <c r="FW572" s="41"/>
      <c r="FX572" s="41"/>
      <c r="FY572" s="41"/>
      <c r="FZ572" s="41"/>
      <c r="GA572" s="41"/>
      <c r="GB572" s="41"/>
      <c r="GC572" s="41"/>
      <c r="GD572" s="41"/>
      <c r="GE572" s="41"/>
      <c r="GF572" s="41"/>
      <c r="GG572" s="41"/>
      <c r="GH572" s="41"/>
      <c r="GI572" s="41"/>
      <c r="GJ572" s="41"/>
      <c r="GK572" s="41"/>
      <c r="GL572" s="41"/>
      <c r="GM572" s="41"/>
      <c r="GN572" s="41"/>
      <c r="GO572" s="41"/>
      <c r="GP572" s="41"/>
      <c r="GQ572" s="41"/>
      <c r="GR572" s="41"/>
      <c r="GS572" s="41"/>
      <c r="GT572" s="41"/>
      <c r="GU572" s="41"/>
      <c r="GV572" s="41"/>
      <c r="GW572" s="41"/>
      <c r="GX572" s="41"/>
      <c r="GY572" s="41"/>
      <c r="GZ572" s="41"/>
      <c r="HA572" s="41"/>
      <c r="HB572" s="41"/>
      <c r="HC572" s="41"/>
      <c r="HD572" s="41"/>
      <c r="HE572" s="41"/>
      <c r="HF572" s="41"/>
      <c r="HG572" s="41"/>
      <c r="HH572" s="41"/>
      <c r="HI572" s="41"/>
      <c r="HJ572" s="41"/>
      <c r="HK572" s="41"/>
      <c r="HL572" s="41"/>
      <c r="HM572" s="41"/>
      <c r="HN572" s="41"/>
      <c r="HO572" s="41"/>
      <c r="HP572" s="41"/>
      <c r="HQ572" s="41"/>
      <c r="HR572" s="41"/>
      <c r="HS572" s="41"/>
      <c r="HT572" s="41"/>
      <c r="HU572" s="41"/>
      <c r="HV572" s="41"/>
      <c r="HW572" s="41"/>
      <c r="HX572" s="41"/>
      <c r="HY572" s="41"/>
      <c r="HZ572" s="41"/>
      <c r="IA572" s="41"/>
      <c r="IB572" s="41"/>
      <c r="IC572" s="41"/>
      <c r="ID572" s="41"/>
      <c r="IE572" s="41"/>
      <c r="IF572" s="41"/>
      <c r="IG572" s="41"/>
      <c r="IH572" s="41"/>
      <c r="II572" s="41"/>
      <c r="IJ572" s="41"/>
      <c r="IK572" s="41"/>
      <c r="IL572" s="41"/>
      <c r="IM572" s="41"/>
      <c r="IN572" s="41"/>
      <c r="IO572" s="41"/>
      <c r="IP572" s="41"/>
      <c r="IQ572" s="41"/>
      <c r="IR572" s="41"/>
      <c r="IS572" s="41"/>
      <c r="IT572" s="41"/>
      <c r="IU572" s="41"/>
    </row>
    <row r="574" spans="68:255" x14ac:dyDescent="0.2">
      <c r="BP574" s="41"/>
      <c r="BQ574" s="41"/>
      <c r="BR574" s="41"/>
      <c r="BS574" s="41"/>
      <c r="BU574" s="41"/>
      <c r="BV574" s="41"/>
      <c r="BW574" s="41"/>
      <c r="BX574" s="41"/>
      <c r="BY574" s="41"/>
      <c r="BZ574" s="41"/>
      <c r="CA574" s="41"/>
      <c r="CB574" s="41"/>
      <c r="CC574" s="41"/>
      <c r="CD574" s="41"/>
      <c r="CE574" s="41"/>
      <c r="CF574" s="41"/>
      <c r="CG574" s="41"/>
      <c r="CH574" s="41"/>
      <c r="CI574" s="41"/>
      <c r="CJ574" s="41"/>
      <c r="CK574" s="41"/>
      <c r="CL574" s="41"/>
      <c r="CM574" s="41"/>
      <c r="CN574" s="41"/>
      <c r="CO574" s="41"/>
      <c r="CP574" s="41"/>
      <c r="CQ574" s="41"/>
      <c r="CR574" s="41"/>
      <c r="CS574" s="41"/>
      <c r="CT574" s="41"/>
      <c r="CU574" s="41"/>
      <c r="CV574" s="41"/>
      <c r="CW574" s="41"/>
      <c r="CX574" s="41"/>
      <c r="CY574" s="41"/>
      <c r="CZ574" s="41"/>
      <c r="DA574" s="41"/>
      <c r="DB574" s="41"/>
      <c r="DC574" s="41"/>
      <c r="DD574" s="41"/>
      <c r="DE574" s="41"/>
      <c r="DF574" s="41"/>
      <c r="DG574" s="41"/>
      <c r="DH574" s="41"/>
      <c r="DI574" s="41"/>
      <c r="DJ574" s="41"/>
      <c r="DK574" s="41"/>
      <c r="DL574" s="41"/>
      <c r="DM574" s="41"/>
      <c r="DN574" s="41"/>
      <c r="DO574" s="41"/>
      <c r="DP574" s="41"/>
      <c r="DQ574" s="41"/>
      <c r="DR574" s="41"/>
      <c r="DS574" s="41"/>
      <c r="DT574" s="41"/>
      <c r="DU574" s="41"/>
      <c r="DV574" s="41"/>
      <c r="DW574" s="41"/>
      <c r="DX574" s="41"/>
      <c r="DY574" s="41"/>
      <c r="DZ574" s="41"/>
      <c r="EA574" s="41"/>
      <c r="EB574" s="41"/>
      <c r="EC574" s="41"/>
      <c r="ED574" s="41"/>
      <c r="EE574" s="41"/>
      <c r="EF574" s="41"/>
      <c r="EG574" s="41"/>
      <c r="EH574" s="41"/>
      <c r="EI574" s="41"/>
      <c r="EJ574" s="41"/>
      <c r="EK574" s="41"/>
      <c r="EL574" s="41"/>
      <c r="EM574" s="41"/>
      <c r="EN574" s="41"/>
      <c r="EO574" s="41"/>
      <c r="EP574" s="41"/>
      <c r="EQ574" s="41"/>
      <c r="ER574" s="41"/>
      <c r="ES574" s="41"/>
      <c r="ET574" s="41"/>
      <c r="EU574" s="41"/>
      <c r="EV574" s="41"/>
      <c r="EW574" s="41"/>
      <c r="EX574" s="41"/>
      <c r="EY574" s="41"/>
      <c r="EZ574" s="41"/>
      <c r="FA574" s="41"/>
      <c r="FB574" s="41"/>
      <c r="FC574" s="41"/>
      <c r="FD574" s="41"/>
      <c r="FE574" s="41"/>
      <c r="FF574" s="41"/>
      <c r="FG574" s="41"/>
      <c r="FH574" s="41"/>
      <c r="FI574" s="41"/>
      <c r="FJ574" s="41"/>
      <c r="FK574" s="41"/>
      <c r="FL574" s="41"/>
      <c r="FM574" s="41"/>
      <c r="FN574" s="41"/>
      <c r="FO574" s="41"/>
      <c r="FP574" s="41"/>
      <c r="FQ574" s="41"/>
      <c r="FR574" s="41"/>
      <c r="FS574" s="41"/>
      <c r="FT574" s="41"/>
      <c r="FU574" s="41"/>
      <c r="FV574" s="41"/>
      <c r="FW574" s="41"/>
      <c r="FX574" s="41"/>
      <c r="FY574" s="41"/>
      <c r="FZ574" s="41"/>
      <c r="GA574" s="41"/>
      <c r="GB574" s="41"/>
      <c r="GC574" s="41"/>
      <c r="GD574" s="41"/>
      <c r="GE574" s="41"/>
      <c r="GF574" s="41"/>
      <c r="GG574" s="41"/>
      <c r="GH574" s="41"/>
      <c r="GI574" s="41"/>
      <c r="GJ574" s="41"/>
      <c r="GK574" s="41"/>
      <c r="GL574" s="41"/>
      <c r="GM574" s="41"/>
      <c r="GN574" s="41"/>
      <c r="GO574" s="41"/>
      <c r="GP574" s="41"/>
      <c r="GQ574" s="41"/>
      <c r="GR574" s="41"/>
      <c r="GS574" s="41"/>
      <c r="GT574" s="41"/>
      <c r="GU574" s="41"/>
      <c r="GV574" s="41"/>
      <c r="GW574" s="41"/>
      <c r="GX574" s="41"/>
      <c r="GY574" s="41"/>
      <c r="GZ574" s="41"/>
      <c r="HA574" s="41"/>
      <c r="HB574" s="41"/>
      <c r="HC574" s="41"/>
      <c r="HD574" s="41"/>
      <c r="HE574" s="41"/>
      <c r="HF574" s="41"/>
      <c r="HG574" s="41"/>
      <c r="HH574" s="41"/>
      <c r="HI574" s="41"/>
      <c r="HJ574" s="41"/>
      <c r="HK574" s="41"/>
      <c r="HL574" s="41"/>
      <c r="HM574" s="41"/>
      <c r="HN574" s="41"/>
      <c r="HO574" s="41"/>
      <c r="HP574" s="41"/>
      <c r="HQ574" s="41"/>
      <c r="HR574" s="41"/>
      <c r="HS574" s="41"/>
      <c r="HT574" s="41"/>
      <c r="HU574" s="41"/>
      <c r="HV574" s="41"/>
      <c r="HW574" s="41"/>
      <c r="HX574" s="41"/>
      <c r="HY574" s="41"/>
      <c r="HZ574" s="41"/>
      <c r="IA574" s="41"/>
      <c r="IB574" s="41"/>
      <c r="IC574" s="41"/>
      <c r="ID574" s="41"/>
      <c r="IE574" s="41"/>
      <c r="IF574" s="41"/>
      <c r="IG574" s="41"/>
      <c r="IH574" s="41"/>
      <c r="II574" s="41"/>
      <c r="IJ574" s="41"/>
      <c r="IK574" s="41"/>
      <c r="IL574" s="41"/>
      <c r="IM574" s="41"/>
      <c r="IN574" s="41"/>
      <c r="IO574" s="41"/>
      <c r="IP574" s="41"/>
      <c r="IQ574" s="41"/>
      <c r="IR574" s="41"/>
      <c r="IS574" s="41"/>
      <c r="IT574" s="41"/>
      <c r="IU574" s="41"/>
    </row>
    <row r="576" spans="68:255" x14ac:dyDescent="0.2">
      <c r="BP576" s="41"/>
      <c r="BQ576" s="41"/>
      <c r="BR576" s="41"/>
      <c r="BS576" s="41"/>
      <c r="BU576" s="41"/>
      <c r="BV576" s="41"/>
      <c r="BW576" s="41"/>
      <c r="BX576" s="41"/>
      <c r="BY576" s="41"/>
      <c r="BZ576" s="41"/>
      <c r="CA576" s="41"/>
      <c r="CB576" s="41"/>
      <c r="CC576" s="41"/>
      <c r="CD576" s="41"/>
      <c r="CE576" s="41"/>
      <c r="CF576" s="41"/>
      <c r="CG576" s="41"/>
      <c r="CH576" s="41"/>
      <c r="CI576" s="41"/>
      <c r="CJ576" s="41"/>
      <c r="CK576" s="41"/>
      <c r="CL576" s="41"/>
      <c r="CM576" s="41"/>
      <c r="CN576" s="41"/>
      <c r="CO576" s="41"/>
      <c r="CP576" s="41"/>
      <c r="CQ576" s="41"/>
      <c r="CR576" s="41"/>
      <c r="CS576" s="41"/>
      <c r="CT576" s="41"/>
      <c r="CU576" s="41"/>
      <c r="CV576" s="41"/>
      <c r="CW576" s="41"/>
      <c r="CX576" s="41"/>
      <c r="CY576" s="41"/>
      <c r="CZ576" s="41"/>
      <c r="DA576" s="41"/>
      <c r="DB576" s="41"/>
      <c r="DC576" s="41"/>
      <c r="DD576" s="41"/>
      <c r="DE576" s="41"/>
      <c r="DF576" s="41"/>
      <c r="DG576" s="41"/>
      <c r="DH576" s="41"/>
      <c r="DI576" s="41"/>
      <c r="DJ576" s="41"/>
      <c r="DK576" s="41"/>
      <c r="DL576" s="41"/>
      <c r="DM576" s="41"/>
      <c r="DN576" s="41"/>
      <c r="DO576" s="41"/>
      <c r="DP576" s="41"/>
      <c r="DQ576" s="41"/>
      <c r="DR576" s="41"/>
      <c r="DS576" s="41"/>
      <c r="DT576" s="41"/>
      <c r="DU576" s="41"/>
      <c r="DV576" s="41"/>
      <c r="DW576" s="41"/>
      <c r="DX576" s="41"/>
      <c r="DY576" s="41"/>
      <c r="DZ576" s="41"/>
      <c r="EA576" s="41"/>
      <c r="EB576" s="41"/>
      <c r="EC576" s="41"/>
      <c r="ED576" s="41"/>
      <c r="EE576" s="41"/>
      <c r="EF576" s="41"/>
      <c r="EG576" s="41"/>
      <c r="EH576" s="41"/>
      <c r="EI576" s="41"/>
      <c r="EJ576" s="41"/>
      <c r="EK576" s="41"/>
      <c r="EL576" s="41"/>
      <c r="EM576" s="41"/>
      <c r="EN576" s="41"/>
      <c r="EO576" s="41"/>
      <c r="EP576" s="41"/>
      <c r="EQ576" s="41"/>
      <c r="ER576" s="41"/>
      <c r="ES576" s="41"/>
      <c r="ET576" s="41"/>
      <c r="EU576" s="41"/>
      <c r="EV576" s="41"/>
      <c r="EW576" s="41"/>
      <c r="EX576" s="41"/>
      <c r="EY576" s="41"/>
      <c r="EZ576" s="41"/>
      <c r="FA576" s="41"/>
      <c r="FB576" s="41"/>
      <c r="FC576" s="41"/>
      <c r="FD576" s="41"/>
      <c r="FE576" s="41"/>
      <c r="FF576" s="41"/>
      <c r="FG576" s="41"/>
      <c r="FH576" s="41"/>
      <c r="FI576" s="41"/>
      <c r="FJ576" s="41"/>
      <c r="FK576" s="41"/>
      <c r="FL576" s="41"/>
      <c r="FM576" s="41"/>
      <c r="FN576" s="41"/>
      <c r="FO576" s="41"/>
      <c r="FP576" s="41"/>
      <c r="FQ576" s="41"/>
      <c r="FR576" s="41"/>
      <c r="FS576" s="41"/>
      <c r="FT576" s="41"/>
      <c r="FU576" s="41"/>
      <c r="FV576" s="41"/>
      <c r="FW576" s="41"/>
      <c r="FX576" s="41"/>
      <c r="FY576" s="41"/>
      <c r="FZ576" s="41"/>
      <c r="GA576" s="41"/>
      <c r="GB576" s="41"/>
      <c r="GC576" s="41"/>
      <c r="GD576" s="41"/>
      <c r="GE576" s="41"/>
      <c r="GF576" s="41"/>
      <c r="GG576" s="41"/>
      <c r="GH576" s="41"/>
      <c r="GI576" s="41"/>
      <c r="GJ576" s="41"/>
      <c r="GK576" s="41"/>
      <c r="GL576" s="41"/>
      <c r="GM576" s="41"/>
      <c r="GN576" s="41"/>
      <c r="GO576" s="41"/>
      <c r="GP576" s="41"/>
      <c r="GQ576" s="41"/>
      <c r="GR576" s="41"/>
      <c r="GS576" s="41"/>
      <c r="GT576" s="41"/>
      <c r="GU576" s="41"/>
      <c r="GV576" s="41"/>
      <c r="GW576" s="41"/>
      <c r="GX576" s="41"/>
      <c r="GY576" s="41"/>
      <c r="GZ576" s="41"/>
      <c r="HA576" s="41"/>
      <c r="HB576" s="41"/>
      <c r="HC576" s="41"/>
      <c r="HD576" s="41"/>
      <c r="HE576" s="41"/>
      <c r="HF576" s="41"/>
      <c r="HG576" s="41"/>
      <c r="HH576" s="41"/>
      <c r="HI576" s="41"/>
      <c r="HJ576" s="41"/>
      <c r="HK576" s="41"/>
      <c r="HL576" s="41"/>
      <c r="HM576" s="41"/>
      <c r="HN576" s="41"/>
      <c r="HO576" s="41"/>
      <c r="HP576" s="41"/>
      <c r="HQ576" s="41"/>
      <c r="HR576" s="41"/>
      <c r="HS576" s="41"/>
      <c r="HT576" s="41"/>
      <c r="HU576" s="41"/>
      <c r="HV576" s="41"/>
      <c r="HW576" s="41"/>
      <c r="HX576" s="41"/>
      <c r="HY576" s="41"/>
      <c r="HZ576" s="41"/>
      <c r="IA576" s="41"/>
      <c r="IB576" s="41"/>
      <c r="IC576" s="41"/>
      <c r="ID576" s="41"/>
      <c r="IE576" s="41"/>
      <c r="IF576" s="41"/>
      <c r="IG576" s="41"/>
      <c r="IH576" s="41"/>
      <c r="II576" s="41"/>
      <c r="IJ576" s="41"/>
      <c r="IK576" s="41"/>
      <c r="IL576" s="41"/>
      <c r="IM576" s="41"/>
      <c r="IN576" s="41"/>
      <c r="IO576" s="41"/>
      <c r="IP576" s="41"/>
      <c r="IQ576" s="41"/>
      <c r="IR576" s="41"/>
      <c r="IS576" s="41"/>
      <c r="IT576" s="41"/>
      <c r="IU576" s="41"/>
    </row>
    <row r="578" spans="68:255" x14ac:dyDescent="0.2">
      <c r="BP578" s="41"/>
      <c r="BQ578" s="41"/>
      <c r="BR578" s="41"/>
      <c r="BS578" s="41"/>
      <c r="BU578" s="41"/>
      <c r="BV578" s="41"/>
      <c r="BW578" s="41"/>
      <c r="BX578" s="41"/>
      <c r="BY578" s="41"/>
      <c r="BZ578" s="41"/>
      <c r="CA578" s="41"/>
      <c r="CB578" s="41"/>
      <c r="CC578" s="41"/>
      <c r="CD578" s="41"/>
      <c r="CE578" s="41"/>
      <c r="CF578" s="41"/>
      <c r="CG578" s="41"/>
      <c r="CH578" s="41"/>
      <c r="CI578" s="41"/>
      <c r="CJ578" s="41"/>
      <c r="CK578" s="41"/>
      <c r="CL578" s="41"/>
      <c r="CM578" s="41"/>
      <c r="CN578" s="41"/>
      <c r="CO578" s="41"/>
      <c r="CP578" s="41"/>
      <c r="CQ578" s="41"/>
      <c r="CR578" s="41"/>
      <c r="CS578" s="41"/>
      <c r="CT578" s="41"/>
      <c r="CU578" s="41"/>
      <c r="CV578" s="41"/>
      <c r="CW578" s="41"/>
      <c r="CX578" s="41"/>
      <c r="CY578" s="41"/>
      <c r="CZ578" s="41"/>
      <c r="DA578" s="41"/>
      <c r="DB578" s="41"/>
      <c r="DC578" s="41"/>
      <c r="DD578" s="41"/>
      <c r="DE578" s="41"/>
      <c r="DF578" s="41"/>
      <c r="DG578" s="41"/>
      <c r="DH578" s="41"/>
      <c r="DI578" s="41"/>
      <c r="DJ578" s="41"/>
      <c r="DK578" s="41"/>
      <c r="DL578" s="41"/>
      <c r="DM578" s="41"/>
      <c r="DN578" s="41"/>
      <c r="DO578" s="41"/>
      <c r="DP578" s="41"/>
      <c r="DQ578" s="41"/>
      <c r="DR578" s="41"/>
      <c r="DS578" s="41"/>
      <c r="DT578" s="41"/>
      <c r="DU578" s="41"/>
      <c r="DV578" s="41"/>
      <c r="DW578" s="41"/>
      <c r="DX578" s="41"/>
      <c r="DY578" s="41"/>
      <c r="DZ578" s="41"/>
      <c r="EA578" s="41"/>
      <c r="EB578" s="41"/>
      <c r="EC578" s="41"/>
      <c r="ED578" s="41"/>
      <c r="EE578" s="41"/>
      <c r="EF578" s="41"/>
      <c r="EG578" s="41"/>
      <c r="EH578" s="41"/>
      <c r="EI578" s="41"/>
      <c r="EJ578" s="41"/>
      <c r="EK578" s="41"/>
      <c r="EL578" s="41"/>
      <c r="EM578" s="41"/>
      <c r="EN578" s="41"/>
      <c r="EO578" s="41"/>
      <c r="EP578" s="41"/>
      <c r="EQ578" s="41"/>
      <c r="ER578" s="41"/>
      <c r="ES578" s="41"/>
      <c r="ET578" s="41"/>
      <c r="EU578" s="41"/>
      <c r="EV578" s="41"/>
      <c r="EW578" s="41"/>
      <c r="EX578" s="41"/>
      <c r="EY578" s="41"/>
      <c r="EZ578" s="41"/>
      <c r="FA578" s="41"/>
      <c r="FB578" s="41"/>
      <c r="FC578" s="41"/>
      <c r="FD578" s="41"/>
      <c r="FE578" s="41"/>
      <c r="FF578" s="41"/>
      <c r="FG578" s="41"/>
      <c r="FH578" s="41"/>
      <c r="FI578" s="41"/>
      <c r="FJ578" s="41"/>
      <c r="FK578" s="41"/>
      <c r="FL578" s="41"/>
      <c r="FM578" s="41"/>
      <c r="FN578" s="41"/>
      <c r="FO578" s="41"/>
      <c r="FP578" s="41"/>
      <c r="FQ578" s="41"/>
      <c r="FR578" s="41"/>
      <c r="FS578" s="41"/>
      <c r="FT578" s="41"/>
      <c r="FU578" s="41"/>
      <c r="FV578" s="41"/>
      <c r="FW578" s="41"/>
      <c r="FX578" s="41"/>
      <c r="FY578" s="41"/>
      <c r="FZ578" s="41"/>
      <c r="GA578" s="41"/>
      <c r="GB578" s="41"/>
      <c r="GC578" s="41"/>
      <c r="GD578" s="41"/>
      <c r="GE578" s="41"/>
      <c r="GF578" s="41"/>
      <c r="GG578" s="41"/>
      <c r="GH578" s="41"/>
      <c r="GI578" s="41"/>
      <c r="GJ578" s="41"/>
      <c r="GK578" s="41"/>
      <c r="GL578" s="41"/>
      <c r="GM578" s="41"/>
      <c r="GN578" s="41"/>
      <c r="GO578" s="41"/>
      <c r="GP578" s="41"/>
      <c r="GQ578" s="41"/>
      <c r="GR578" s="41"/>
      <c r="GS578" s="41"/>
      <c r="GT578" s="41"/>
      <c r="GU578" s="41"/>
      <c r="GV578" s="41"/>
      <c r="GW578" s="41"/>
      <c r="GX578" s="41"/>
      <c r="GY578" s="41"/>
      <c r="GZ578" s="41"/>
      <c r="HA578" s="41"/>
      <c r="HB578" s="41"/>
      <c r="HC578" s="41"/>
      <c r="HD578" s="41"/>
      <c r="HE578" s="41"/>
      <c r="HF578" s="41"/>
      <c r="HG578" s="41"/>
      <c r="HH578" s="41"/>
      <c r="HI578" s="41"/>
      <c r="HJ578" s="41"/>
      <c r="HK578" s="41"/>
      <c r="HL578" s="41"/>
      <c r="HM578" s="41"/>
      <c r="HN578" s="41"/>
      <c r="HO578" s="41"/>
      <c r="HP578" s="41"/>
      <c r="HQ578" s="41"/>
      <c r="HR578" s="41"/>
      <c r="HS578" s="41"/>
      <c r="HT578" s="41"/>
      <c r="HU578" s="41"/>
      <c r="HV578" s="41"/>
      <c r="HW578" s="41"/>
      <c r="HX578" s="41"/>
      <c r="HY578" s="41"/>
      <c r="HZ578" s="41"/>
      <c r="IA578" s="41"/>
      <c r="IB578" s="41"/>
      <c r="IC578" s="41"/>
      <c r="ID578" s="41"/>
      <c r="IE578" s="41"/>
      <c r="IF578" s="41"/>
      <c r="IG578" s="41"/>
      <c r="IH578" s="41"/>
      <c r="II578" s="41"/>
      <c r="IJ578" s="41"/>
      <c r="IK578" s="41"/>
      <c r="IL578" s="41"/>
      <c r="IM578" s="41"/>
      <c r="IN578" s="41"/>
      <c r="IO578" s="41"/>
      <c r="IP578" s="41"/>
      <c r="IQ578" s="41"/>
      <c r="IR578" s="41"/>
      <c r="IS578" s="41"/>
      <c r="IT578" s="41"/>
      <c r="IU578" s="41"/>
    </row>
    <row r="581" spans="68:255" x14ac:dyDescent="0.2">
      <c r="BP581" s="41"/>
      <c r="BQ581" s="41"/>
      <c r="BR581" s="41"/>
      <c r="BS581" s="41"/>
      <c r="BU581" s="41"/>
      <c r="BV581" s="41"/>
      <c r="BW581" s="41"/>
      <c r="BX581" s="41"/>
      <c r="BY581" s="41"/>
      <c r="BZ581" s="41"/>
      <c r="CA581" s="41"/>
      <c r="CB581" s="41"/>
      <c r="CC581" s="41"/>
      <c r="CD581" s="41"/>
      <c r="CE581" s="41"/>
      <c r="CF581" s="41"/>
      <c r="CG581" s="41"/>
      <c r="CH581" s="41"/>
      <c r="CI581" s="41"/>
      <c r="CJ581" s="41"/>
      <c r="CK581" s="41"/>
      <c r="CL581" s="41"/>
      <c r="CM581" s="41"/>
      <c r="CN581" s="41"/>
      <c r="CO581" s="41"/>
      <c r="CP581" s="41"/>
      <c r="CQ581" s="41"/>
      <c r="CR581" s="41"/>
      <c r="CS581" s="41"/>
      <c r="CT581" s="41"/>
      <c r="CU581" s="41"/>
      <c r="CV581" s="41"/>
      <c r="CW581" s="41"/>
      <c r="CX581" s="41"/>
      <c r="CY581" s="41"/>
      <c r="CZ581" s="41"/>
      <c r="DA581" s="41"/>
      <c r="DB581" s="41"/>
      <c r="DC581" s="41"/>
      <c r="DD581" s="41"/>
      <c r="DE581" s="41"/>
      <c r="DF581" s="41"/>
      <c r="DG581" s="41"/>
      <c r="DH581" s="41"/>
      <c r="DI581" s="41"/>
      <c r="DJ581" s="41"/>
      <c r="DK581" s="41"/>
      <c r="DL581" s="41"/>
      <c r="DM581" s="41"/>
      <c r="DN581" s="41"/>
      <c r="DO581" s="41"/>
      <c r="DP581" s="41"/>
      <c r="DQ581" s="41"/>
      <c r="DR581" s="41"/>
      <c r="DS581" s="41"/>
      <c r="DT581" s="41"/>
      <c r="DU581" s="41"/>
      <c r="DV581" s="41"/>
      <c r="DW581" s="41"/>
      <c r="DX581" s="41"/>
      <c r="DY581" s="41"/>
      <c r="DZ581" s="41"/>
      <c r="EA581" s="41"/>
      <c r="EB581" s="41"/>
      <c r="EC581" s="41"/>
      <c r="ED581" s="41"/>
      <c r="EE581" s="41"/>
      <c r="EF581" s="41"/>
      <c r="EG581" s="41"/>
      <c r="EH581" s="41"/>
      <c r="EI581" s="41"/>
      <c r="EJ581" s="41"/>
      <c r="EK581" s="41"/>
      <c r="EL581" s="41"/>
      <c r="EM581" s="41"/>
      <c r="EN581" s="41"/>
      <c r="EO581" s="41"/>
      <c r="EP581" s="41"/>
      <c r="EQ581" s="41"/>
      <c r="ER581" s="41"/>
      <c r="ES581" s="41"/>
      <c r="ET581" s="41"/>
      <c r="EU581" s="41"/>
      <c r="EV581" s="41"/>
      <c r="EW581" s="41"/>
      <c r="EX581" s="41"/>
      <c r="EY581" s="41"/>
      <c r="EZ581" s="41"/>
      <c r="FA581" s="41"/>
      <c r="FB581" s="41"/>
      <c r="FC581" s="41"/>
      <c r="FD581" s="41"/>
      <c r="FE581" s="41"/>
      <c r="FF581" s="41"/>
      <c r="FG581" s="41"/>
      <c r="FH581" s="41"/>
      <c r="FI581" s="41"/>
      <c r="FJ581" s="41"/>
      <c r="FK581" s="41"/>
      <c r="FL581" s="41"/>
      <c r="FM581" s="41"/>
      <c r="FN581" s="41"/>
      <c r="FO581" s="41"/>
      <c r="FP581" s="41"/>
      <c r="FQ581" s="41"/>
      <c r="FR581" s="41"/>
      <c r="FS581" s="41"/>
      <c r="FT581" s="41"/>
      <c r="FU581" s="41"/>
      <c r="FV581" s="41"/>
      <c r="FW581" s="41"/>
      <c r="FX581" s="41"/>
      <c r="FY581" s="41"/>
      <c r="FZ581" s="41"/>
      <c r="GA581" s="41"/>
      <c r="GB581" s="41"/>
      <c r="GC581" s="41"/>
      <c r="GD581" s="41"/>
      <c r="GE581" s="41"/>
      <c r="GF581" s="41"/>
      <c r="GG581" s="41"/>
      <c r="GH581" s="41"/>
      <c r="GI581" s="41"/>
      <c r="GJ581" s="41"/>
      <c r="GK581" s="41"/>
      <c r="GL581" s="41"/>
      <c r="GM581" s="41"/>
      <c r="GN581" s="41"/>
      <c r="GO581" s="41"/>
      <c r="GP581" s="41"/>
      <c r="GQ581" s="41"/>
      <c r="GR581" s="41"/>
      <c r="GS581" s="41"/>
      <c r="GT581" s="41"/>
      <c r="GU581" s="41"/>
      <c r="GV581" s="41"/>
      <c r="GW581" s="41"/>
      <c r="GX581" s="41"/>
      <c r="GY581" s="41"/>
      <c r="GZ581" s="41"/>
      <c r="HA581" s="41"/>
      <c r="HB581" s="41"/>
      <c r="HC581" s="41"/>
      <c r="HD581" s="41"/>
      <c r="HE581" s="41"/>
      <c r="HF581" s="41"/>
      <c r="HG581" s="41"/>
      <c r="HH581" s="41"/>
      <c r="HI581" s="41"/>
      <c r="HJ581" s="41"/>
      <c r="HK581" s="41"/>
      <c r="HL581" s="41"/>
      <c r="HM581" s="41"/>
      <c r="HN581" s="41"/>
      <c r="HO581" s="41"/>
      <c r="HP581" s="41"/>
      <c r="HQ581" s="41"/>
      <c r="HR581" s="41"/>
      <c r="HS581" s="41"/>
      <c r="HT581" s="41"/>
      <c r="HU581" s="41"/>
      <c r="HV581" s="41"/>
      <c r="HW581" s="41"/>
      <c r="HX581" s="41"/>
      <c r="HY581" s="41"/>
      <c r="HZ581" s="41"/>
      <c r="IA581" s="41"/>
      <c r="IB581" s="41"/>
      <c r="IC581" s="41"/>
      <c r="ID581" s="41"/>
      <c r="IE581" s="41"/>
      <c r="IF581" s="41"/>
      <c r="IG581" s="41"/>
      <c r="IH581" s="41"/>
      <c r="II581" s="41"/>
      <c r="IJ581" s="41"/>
      <c r="IK581" s="41"/>
      <c r="IL581" s="41"/>
      <c r="IM581" s="41"/>
      <c r="IN581" s="41"/>
      <c r="IO581" s="41"/>
      <c r="IP581" s="41"/>
      <c r="IQ581" s="41"/>
      <c r="IR581" s="41"/>
      <c r="IS581" s="41"/>
      <c r="IT581" s="41"/>
      <c r="IU581" s="41"/>
    </row>
    <row r="583" spans="68:255" x14ac:dyDescent="0.2">
      <c r="BP583" s="41"/>
      <c r="BQ583" s="41"/>
      <c r="BR583" s="41"/>
      <c r="BS583" s="41"/>
      <c r="BU583" s="41"/>
      <c r="BV583" s="41"/>
      <c r="BW583" s="41"/>
      <c r="BX583" s="41"/>
      <c r="BY583" s="41"/>
      <c r="BZ583" s="41"/>
      <c r="CA583" s="41"/>
      <c r="CB583" s="41"/>
      <c r="CC583" s="41"/>
      <c r="CD583" s="41"/>
      <c r="CE583" s="41"/>
      <c r="CF583" s="41"/>
      <c r="CG583" s="41"/>
      <c r="CH583" s="41"/>
      <c r="CI583" s="41"/>
      <c r="CJ583" s="41"/>
      <c r="CK583" s="41"/>
      <c r="CL583" s="41"/>
      <c r="CM583" s="41"/>
      <c r="CN583" s="41"/>
      <c r="CO583" s="41"/>
      <c r="CP583" s="41"/>
      <c r="CQ583" s="41"/>
      <c r="CR583" s="41"/>
      <c r="CS583" s="41"/>
      <c r="CT583" s="41"/>
      <c r="CU583" s="41"/>
      <c r="CV583" s="41"/>
      <c r="CW583" s="41"/>
      <c r="CX583" s="41"/>
      <c r="CY583" s="41"/>
      <c r="CZ583" s="41"/>
      <c r="DA583" s="41"/>
      <c r="DB583" s="41"/>
      <c r="DC583" s="41"/>
      <c r="DD583" s="41"/>
      <c r="DE583" s="41"/>
      <c r="DF583" s="41"/>
      <c r="DG583" s="41"/>
      <c r="DH583" s="41"/>
      <c r="DI583" s="41"/>
      <c r="DJ583" s="41"/>
      <c r="DK583" s="41"/>
      <c r="DL583" s="41"/>
      <c r="DM583" s="41"/>
      <c r="DN583" s="41"/>
      <c r="DO583" s="41"/>
      <c r="DP583" s="41"/>
      <c r="DQ583" s="41"/>
      <c r="DR583" s="41"/>
      <c r="DS583" s="41"/>
      <c r="DT583" s="41"/>
      <c r="DU583" s="41"/>
      <c r="DV583" s="41"/>
      <c r="DW583" s="41"/>
      <c r="DX583" s="41"/>
      <c r="DY583" s="41"/>
      <c r="DZ583" s="41"/>
      <c r="EA583" s="41"/>
      <c r="EB583" s="41"/>
      <c r="EC583" s="41"/>
      <c r="ED583" s="41"/>
      <c r="EE583" s="41"/>
      <c r="EF583" s="41"/>
      <c r="EG583" s="41"/>
      <c r="EH583" s="41"/>
      <c r="EI583" s="41"/>
      <c r="EJ583" s="41"/>
      <c r="EK583" s="41"/>
      <c r="EL583" s="41"/>
      <c r="EM583" s="41"/>
      <c r="EN583" s="41"/>
      <c r="EO583" s="41"/>
      <c r="EP583" s="41"/>
      <c r="EQ583" s="41"/>
      <c r="ER583" s="41"/>
      <c r="ES583" s="41"/>
      <c r="ET583" s="41"/>
      <c r="EU583" s="41"/>
      <c r="EV583" s="41"/>
      <c r="EW583" s="41"/>
      <c r="EX583" s="41"/>
      <c r="EY583" s="41"/>
      <c r="EZ583" s="41"/>
      <c r="FA583" s="41"/>
      <c r="FB583" s="41"/>
      <c r="FC583" s="41"/>
      <c r="FD583" s="41"/>
      <c r="FE583" s="41"/>
      <c r="FF583" s="41"/>
      <c r="FG583" s="41"/>
      <c r="FH583" s="41"/>
      <c r="FI583" s="41"/>
      <c r="FJ583" s="41"/>
      <c r="FK583" s="41"/>
      <c r="FL583" s="41"/>
      <c r="FM583" s="41"/>
      <c r="FN583" s="41"/>
      <c r="FO583" s="41"/>
      <c r="FP583" s="41"/>
      <c r="FQ583" s="41"/>
      <c r="FR583" s="41"/>
      <c r="FS583" s="41"/>
      <c r="FT583" s="41"/>
      <c r="FU583" s="41"/>
      <c r="FV583" s="41"/>
      <c r="FW583" s="41"/>
      <c r="FX583" s="41"/>
      <c r="FY583" s="41"/>
      <c r="FZ583" s="41"/>
      <c r="GA583" s="41"/>
      <c r="GB583" s="41"/>
      <c r="GC583" s="41"/>
      <c r="GD583" s="41"/>
      <c r="GE583" s="41"/>
      <c r="GF583" s="41"/>
      <c r="GG583" s="41"/>
      <c r="GH583" s="41"/>
      <c r="GI583" s="41"/>
      <c r="GJ583" s="41"/>
      <c r="GK583" s="41"/>
      <c r="GL583" s="41"/>
      <c r="GM583" s="41"/>
      <c r="GN583" s="41"/>
      <c r="GO583" s="41"/>
      <c r="GP583" s="41"/>
      <c r="GQ583" s="41"/>
      <c r="GR583" s="41"/>
      <c r="GS583" s="41"/>
      <c r="GT583" s="41"/>
      <c r="GU583" s="41"/>
      <c r="GV583" s="41"/>
      <c r="GW583" s="41"/>
      <c r="GX583" s="41"/>
      <c r="GY583" s="41"/>
      <c r="GZ583" s="41"/>
      <c r="HA583" s="41"/>
      <c r="HB583" s="41"/>
      <c r="HC583" s="41"/>
      <c r="HD583" s="41"/>
      <c r="HE583" s="41"/>
      <c r="HF583" s="41"/>
      <c r="HG583" s="41"/>
      <c r="HH583" s="41"/>
      <c r="HI583" s="41"/>
      <c r="HJ583" s="41"/>
      <c r="HK583" s="41"/>
      <c r="HL583" s="41"/>
      <c r="HM583" s="41"/>
      <c r="HN583" s="41"/>
      <c r="HO583" s="41"/>
      <c r="HP583" s="41"/>
      <c r="HQ583" s="41"/>
      <c r="HR583" s="41"/>
      <c r="HS583" s="41"/>
      <c r="HT583" s="41"/>
      <c r="HU583" s="41"/>
      <c r="HV583" s="41"/>
      <c r="HW583" s="41"/>
      <c r="HX583" s="41"/>
      <c r="HY583" s="41"/>
      <c r="HZ583" s="41"/>
      <c r="IA583" s="41"/>
      <c r="IB583" s="41"/>
      <c r="IC583" s="41"/>
      <c r="ID583" s="41"/>
      <c r="IE583" s="41"/>
      <c r="IF583" s="41"/>
      <c r="IG583" s="41"/>
      <c r="IH583" s="41"/>
      <c r="II583" s="41"/>
      <c r="IJ583" s="41"/>
      <c r="IK583" s="41"/>
      <c r="IL583" s="41"/>
      <c r="IM583" s="41"/>
      <c r="IN583" s="41"/>
      <c r="IO583" s="41"/>
      <c r="IP583" s="41"/>
      <c r="IQ583" s="41"/>
      <c r="IR583" s="41"/>
      <c r="IS583" s="41"/>
      <c r="IT583" s="41"/>
      <c r="IU583" s="41"/>
    </row>
    <row r="585" spans="68:255" x14ac:dyDescent="0.2">
      <c r="BP585" s="41"/>
      <c r="BQ585" s="41"/>
      <c r="BR585" s="41"/>
      <c r="BS585" s="41"/>
      <c r="BU585" s="41"/>
      <c r="BV585" s="41"/>
      <c r="BW585" s="41"/>
      <c r="BX585" s="41"/>
      <c r="BY585" s="41"/>
      <c r="BZ585" s="41"/>
      <c r="CA585" s="41"/>
      <c r="CB585" s="41"/>
      <c r="CC585" s="41"/>
      <c r="CD585" s="41"/>
      <c r="CE585" s="41"/>
      <c r="CF585" s="41"/>
      <c r="CG585" s="41"/>
      <c r="CH585" s="41"/>
      <c r="CI585" s="41"/>
      <c r="CJ585" s="41"/>
      <c r="CK585" s="41"/>
      <c r="CL585" s="41"/>
      <c r="CM585" s="41"/>
      <c r="CN585" s="41"/>
      <c r="CO585" s="41"/>
      <c r="CP585" s="41"/>
      <c r="CQ585" s="41"/>
      <c r="CR585" s="41"/>
      <c r="CS585" s="41"/>
      <c r="CT585" s="41"/>
      <c r="CU585" s="41"/>
      <c r="CV585" s="41"/>
      <c r="CW585" s="41"/>
      <c r="CX585" s="41"/>
      <c r="CY585" s="41"/>
      <c r="CZ585" s="41"/>
      <c r="DA585" s="41"/>
      <c r="DB585" s="41"/>
      <c r="DC585" s="41"/>
      <c r="DD585" s="41"/>
      <c r="DE585" s="41"/>
      <c r="DF585" s="41"/>
      <c r="DG585" s="41"/>
      <c r="DH585" s="41"/>
      <c r="DI585" s="41"/>
      <c r="DJ585" s="41"/>
      <c r="DK585" s="41"/>
      <c r="DL585" s="41"/>
      <c r="DM585" s="41"/>
      <c r="DN585" s="41"/>
      <c r="DO585" s="41"/>
      <c r="DP585" s="41"/>
      <c r="DQ585" s="41"/>
      <c r="DR585" s="41"/>
      <c r="DS585" s="41"/>
      <c r="DT585" s="41"/>
      <c r="DU585" s="41"/>
      <c r="DV585" s="41"/>
      <c r="DW585" s="41"/>
      <c r="DX585" s="41"/>
      <c r="DY585" s="41"/>
      <c r="DZ585" s="41"/>
      <c r="EA585" s="41"/>
      <c r="EB585" s="41"/>
      <c r="EC585" s="41"/>
      <c r="ED585" s="41"/>
      <c r="EE585" s="41"/>
      <c r="EF585" s="41"/>
      <c r="EG585" s="41"/>
      <c r="EH585" s="41"/>
      <c r="EI585" s="41"/>
      <c r="EJ585" s="41"/>
      <c r="EK585" s="41"/>
      <c r="EL585" s="41"/>
      <c r="EM585" s="41"/>
      <c r="EN585" s="41"/>
      <c r="EO585" s="41"/>
      <c r="EP585" s="41"/>
      <c r="EQ585" s="41"/>
      <c r="ER585" s="41"/>
      <c r="ES585" s="41"/>
      <c r="ET585" s="41"/>
      <c r="EU585" s="41"/>
      <c r="EV585" s="41"/>
      <c r="EW585" s="41"/>
      <c r="EX585" s="41"/>
      <c r="EY585" s="41"/>
      <c r="EZ585" s="41"/>
      <c r="FA585" s="41"/>
      <c r="FB585" s="41"/>
      <c r="FC585" s="41"/>
      <c r="FD585" s="41"/>
      <c r="FE585" s="41"/>
      <c r="FF585" s="41"/>
      <c r="FG585" s="41"/>
      <c r="FH585" s="41"/>
      <c r="FI585" s="41"/>
      <c r="FJ585" s="41"/>
      <c r="FK585" s="41"/>
      <c r="FL585" s="41"/>
      <c r="FM585" s="41"/>
      <c r="FN585" s="41"/>
      <c r="FO585" s="41"/>
      <c r="FP585" s="41"/>
      <c r="FQ585" s="41"/>
      <c r="FR585" s="41"/>
      <c r="FS585" s="41"/>
      <c r="FT585" s="41"/>
      <c r="FU585" s="41"/>
      <c r="FV585" s="41"/>
      <c r="FW585" s="41"/>
      <c r="FX585" s="41"/>
      <c r="FY585" s="41"/>
      <c r="FZ585" s="41"/>
      <c r="GA585" s="41"/>
      <c r="GB585" s="41"/>
      <c r="GC585" s="41"/>
      <c r="GD585" s="41"/>
      <c r="GE585" s="41"/>
      <c r="GF585" s="41"/>
      <c r="GG585" s="41"/>
      <c r="GH585" s="41"/>
      <c r="GI585" s="41"/>
      <c r="GJ585" s="41"/>
      <c r="GK585" s="41"/>
      <c r="GL585" s="41"/>
      <c r="GM585" s="41"/>
      <c r="GN585" s="41"/>
      <c r="GO585" s="41"/>
      <c r="GP585" s="41"/>
      <c r="GQ585" s="41"/>
      <c r="GR585" s="41"/>
      <c r="GS585" s="41"/>
      <c r="GT585" s="41"/>
      <c r="GU585" s="41"/>
      <c r="GV585" s="41"/>
      <c r="GW585" s="41"/>
      <c r="GX585" s="41"/>
      <c r="GY585" s="41"/>
      <c r="GZ585" s="41"/>
      <c r="HA585" s="41"/>
      <c r="HB585" s="41"/>
      <c r="HC585" s="41"/>
      <c r="HD585" s="41"/>
      <c r="HE585" s="41"/>
      <c r="HF585" s="41"/>
      <c r="HG585" s="41"/>
      <c r="HH585" s="41"/>
      <c r="HI585" s="41"/>
      <c r="HJ585" s="41"/>
      <c r="HK585" s="41"/>
      <c r="HL585" s="41"/>
      <c r="HM585" s="41"/>
      <c r="HN585" s="41"/>
      <c r="HO585" s="41"/>
      <c r="HP585" s="41"/>
      <c r="HQ585" s="41"/>
      <c r="HR585" s="41"/>
      <c r="HS585" s="41"/>
      <c r="HT585" s="41"/>
      <c r="HU585" s="41"/>
      <c r="HV585" s="41"/>
      <c r="HW585" s="41"/>
      <c r="HX585" s="41"/>
      <c r="HY585" s="41"/>
      <c r="HZ585" s="41"/>
      <c r="IA585" s="41"/>
      <c r="IB585" s="41"/>
      <c r="IC585" s="41"/>
      <c r="ID585" s="41"/>
      <c r="IE585" s="41"/>
      <c r="IF585" s="41"/>
      <c r="IG585" s="41"/>
      <c r="IH585" s="41"/>
      <c r="II585" s="41"/>
      <c r="IJ585" s="41"/>
      <c r="IK585" s="41"/>
      <c r="IL585" s="41"/>
      <c r="IM585" s="41"/>
      <c r="IN585" s="41"/>
      <c r="IO585" s="41"/>
      <c r="IP585" s="41"/>
      <c r="IQ585" s="41"/>
      <c r="IR585" s="41"/>
      <c r="IS585" s="41"/>
      <c r="IT585" s="41"/>
      <c r="IU585" s="41"/>
    </row>
    <row r="587" spans="68:255" x14ac:dyDescent="0.2">
      <c r="BP587" s="41"/>
      <c r="BQ587" s="41"/>
      <c r="BR587" s="41"/>
      <c r="BS587" s="41"/>
      <c r="BU587" s="41"/>
      <c r="BV587" s="41"/>
      <c r="BW587" s="41"/>
      <c r="BX587" s="41"/>
      <c r="BY587" s="41"/>
      <c r="BZ587" s="41"/>
      <c r="CA587" s="41"/>
      <c r="CB587" s="41"/>
      <c r="CC587" s="41"/>
      <c r="CD587" s="41"/>
      <c r="CE587" s="41"/>
      <c r="CF587" s="41"/>
      <c r="CG587" s="41"/>
      <c r="CH587" s="41"/>
      <c r="CI587" s="41"/>
      <c r="CJ587" s="41"/>
      <c r="CK587" s="41"/>
      <c r="CL587" s="41"/>
      <c r="CM587" s="41"/>
      <c r="CN587" s="41"/>
      <c r="CO587" s="41"/>
      <c r="CP587" s="41"/>
      <c r="CQ587" s="41"/>
      <c r="CR587" s="41"/>
      <c r="CS587" s="41"/>
      <c r="CT587" s="41"/>
      <c r="CU587" s="41"/>
      <c r="CV587" s="41"/>
      <c r="CW587" s="41"/>
      <c r="CX587" s="41"/>
      <c r="CY587" s="41"/>
      <c r="CZ587" s="41"/>
      <c r="DA587" s="41"/>
      <c r="DB587" s="41"/>
      <c r="DC587" s="41"/>
      <c r="DD587" s="41"/>
      <c r="DE587" s="41"/>
      <c r="DF587" s="41"/>
      <c r="DG587" s="41"/>
      <c r="DH587" s="41"/>
      <c r="DI587" s="41"/>
      <c r="DJ587" s="41"/>
      <c r="DK587" s="41"/>
      <c r="DL587" s="41"/>
      <c r="DM587" s="41"/>
      <c r="DN587" s="41"/>
      <c r="DO587" s="41"/>
      <c r="DP587" s="41"/>
      <c r="DQ587" s="41"/>
      <c r="DR587" s="41"/>
      <c r="DS587" s="41"/>
      <c r="DT587" s="41"/>
      <c r="DU587" s="41"/>
      <c r="DV587" s="41"/>
      <c r="DW587" s="41"/>
      <c r="DX587" s="41"/>
      <c r="DY587" s="41"/>
      <c r="DZ587" s="41"/>
      <c r="EA587" s="41"/>
      <c r="EB587" s="41"/>
      <c r="EC587" s="41"/>
      <c r="ED587" s="41"/>
      <c r="EE587" s="41"/>
      <c r="EF587" s="41"/>
      <c r="EG587" s="41"/>
      <c r="EH587" s="41"/>
      <c r="EI587" s="41"/>
      <c r="EJ587" s="41"/>
      <c r="EK587" s="41"/>
      <c r="EL587" s="41"/>
      <c r="EM587" s="41"/>
      <c r="EN587" s="41"/>
      <c r="EO587" s="41"/>
      <c r="EP587" s="41"/>
      <c r="EQ587" s="41"/>
      <c r="ER587" s="41"/>
      <c r="ES587" s="41"/>
      <c r="ET587" s="41"/>
      <c r="EU587" s="41"/>
      <c r="EV587" s="41"/>
      <c r="EW587" s="41"/>
      <c r="EX587" s="41"/>
      <c r="EY587" s="41"/>
      <c r="EZ587" s="41"/>
      <c r="FA587" s="41"/>
      <c r="FB587" s="41"/>
      <c r="FC587" s="41"/>
      <c r="FD587" s="41"/>
      <c r="FE587" s="41"/>
      <c r="FF587" s="41"/>
      <c r="FG587" s="41"/>
      <c r="FH587" s="41"/>
      <c r="FI587" s="41"/>
      <c r="FJ587" s="41"/>
      <c r="FK587" s="41"/>
      <c r="FL587" s="41"/>
      <c r="FM587" s="41"/>
      <c r="FN587" s="41"/>
      <c r="FO587" s="41"/>
      <c r="FP587" s="41"/>
      <c r="FQ587" s="41"/>
      <c r="FR587" s="41"/>
      <c r="FS587" s="41"/>
      <c r="FT587" s="41"/>
      <c r="FU587" s="41"/>
      <c r="FV587" s="41"/>
      <c r="FW587" s="41"/>
      <c r="FX587" s="41"/>
      <c r="FY587" s="41"/>
      <c r="FZ587" s="41"/>
      <c r="GA587" s="41"/>
      <c r="GB587" s="41"/>
      <c r="GC587" s="41"/>
      <c r="GD587" s="41"/>
      <c r="GE587" s="41"/>
      <c r="GF587" s="41"/>
      <c r="GG587" s="41"/>
      <c r="GH587" s="41"/>
      <c r="GI587" s="41"/>
      <c r="GJ587" s="41"/>
      <c r="GK587" s="41"/>
      <c r="GL587" s="41"/>
      <c r="GM587" s="41"/>
      <c r="GN587" s="41"/>
      <c r="GO587" s="41"/>
      <c r="GP587" s="41"/>
      <c r="GQ587" s="41"/>
      <c r="GR587" s="41"/>
      <c r="GS587" s="41"/>
      <c r="GT587" s="41"/>
      <c r="GU587" s="41"/>
      <c r="GV587" s="41"/>
      <c r="GW587" s="41"/>
      <c r="GX587" s="41"/>
      <c r="GY587" s="41"/>
      <c r="GZ587" s="41"/>
      <c r="HA587" s="41"/>
      <c r="HB587" s="41"/>
      <c r="HC587" s="41"/>
      <c r="HD587" s="41"/>
      <c r="HE587" s="41"/>
      <c r="HF587" s="41"/>
      <c r="HG587" s="41"/>
      <c r="HH587" s="41"/>
      <c r="HI587" s="41"/>
      <c r="HJ587" s="41"/>
      <c r="HK587" s="41"/>
      <c r="HL587" s="41"/>
      <c r="HM587" s="41"/>
      <c r="HN587" s="41"/>
      <c r="HO587" s="41"/>
      <c r="HP587" s="41"/>
      <c r="HQ587" s="41"/>
      <c r="HR587" s="41"/>
      <c r="HS587" s="41"/>
      <c r="HT587" s="41"/>
      <c r="HU587" s="41"/>
      <c r="HV587" s="41"/>
      <c r="HW587" s="41"/>
      <c r="HX587" s="41"/>
      <c r="HY587" s="41"/>
      <c r="HZ587" s="41"/>
      <c r="IA587" s="41"/>
      <c r="IB587" s="41"/>
      <c r="IC587" s="41"/>
      <c r="ID587" s="41"/>
      <c r="IE587" s="41"/>
      <c r="IF587" s="41"/>
      <c r="IG587" s="41"/>
      <c r="IH587" s="41"/>
      <c r="II587" s="41"/>
      <c r="IJ587" s="41"/>
      <c r="IK587" s="41"/>
      <c r="IL587" s="41"/>
      <c r="IM587" s="41"/>
      <c r="IN587" s="41"/>
      <c r="IO587" s="41"/>
      <c r="IP587" s="41"/>
      <c r="IQ587" s="41"/>
      <c r="IR587" s="41"/>
      <c r="IS587" s="41"/>
      <c r="IT587" s="41"/>
      <c r="IU587" s="41"/>
    </row>
    <row r="589" spans="68:255" x14ac:dyDescent="0.2">
      <c r="BP589" s="41"/>
      <c r="BQ589" s="41"/>
      <c r="BR589" s="41"/>
      <c r="BS589" s="41"/>
      <c r="BU589" s="41"/>
      <c r="BV589" s="41"/>
      <c r="BW589" s="41"/>
      <c r="BX589" s="41"/>
      <c r="BY589" s="41"/>
      <c r="BZ589" s="41"/>
      <c r="CA589" s="41"/>
      <c r="CB589" s="41"/>
      <c r="CC589" s="41"/>
      <c r="CD589" s="41"/>
      <c r="CE589" s="41"/>
      <c r="CF589" s="41"/>
      <c r="CG589" s="41"/>
      <c r="CH589" s="41"/>
      <c r="CI589" s="41"/>
      <c r="CJ589" s="41"/>
      <c r="CK589" s="41"/>
      <c r="CL589" s="41"/>
      <c r="CM589" s="41"/>
      <c r="CN589" s="41"/>
      <c r="CO589" s="41"/>
      <c r="CP589" s="41"/>
      <c r="CQ589" s="41"/>
      <c r="CR589" s="41"/>
      <c r="CS589" s="41"/>
      <c r="CT589" s="41"/>
      <c r="CU589" s="41"/>
      <c r="CV589" s="41"/>
      <c r="CW589" s="41"/>
      <c r="CX589" s="41"/>
      <c r="CY589" s="41"/>
      <c r="CZ589" s="41"/>
      <c r="DA589" s="41"/>
      <c r="DB589" s="41"/>
      <c r="DC589" s="41"/>
      <c r="DD589" s="41"/>
      <c r="DE589" s="41"/>
      <c r="DF589" s="41"/>
      <c r="DG589" s="41"/>
      <c r="DH589" s="41"/>
      <c r="DI589" s="41"/>
      <c r="DJ589" s="41"/>
      <c r="DK589" s="41"/>
      <c r="DL589" s="41"/>
      <c r="DM589" s="41"/>
      <c r="DN589" s="41"/>
      <c r="DO589" s="41"/>
      <c r="DP589" s="41"/>
      <c r="DQ589" s="41"/>
      <c r="DR589" s="41"/>
      <c r="DS589" s="41"/>
      <c r="DT589" s="41"/>
      <c r="DU589" s="41"/>
      <c r="DV589" s="41"/>
      <c r="DW589" s="41"/>
      <c r="DX589" s="41"/>
      <c r="DY589" s="41"/>
      <c r="DZ589" s="41"/>
      <c r="EA589" s="41"/>
      <c r="EB589" s="41"/>
      <c r="EC589" s="41"/>
      <c r="ED589" s="41"/>
      <c r="EE589" s="41"/>
      <c r="EF589" s="41"/>
      <c r="EG589" s="41"/>
      <c r="EH589" s="41"/>
      <c r="EI589" s="41"/>
      <c r="EJ589" s="41"/>
      <c r="EK589" s="41"/>
      <c r="EL589" s="41"/>
      <c r="EM589" s="41"/>
      <c r="EN589" s="41"/>
      <c r="EO589" s="41"/>
      <c r="EP589" s="41"/>
      <c r="EQ589" s="41"/>
      <c r="ER589" s="41"/>
      <c r="ES589" s="41"/>
      <c r="ET589" s="41"/>
      <c r="EU589" s="41"/>
      <c r="EV589" s="41"/>
      <c r="EW589" s="41"/>
      <c r="EX589" s="41"/>
      <c r="EY589" s="41"/>
      <c r="EZ589" s="41"/>
      <c r="FA589" s="41"/>
      <c r="FB589" s="41"/>
      <c r="FC589" s="41"/>
      <c r="FD589" s="41"/>
      <c r="FE589" s="41"/>
      <c r="FF589" s="41"/>
      <c r="FG589" s="41"/>
      <c r="FH589" s="41"/>
      <c r="FI589" s="41"/>
      <c r="FJ589" s="41"/>
      <c r="FK589" s="41"/>
      <c r="FL589" s="41"/>
      <c r="FM589" s="41"/>
      <c r="FN589" s="41"/>
      <c r="FO589" s="41"/>
      <c r="FP589" s="41"/>
      <c r="FQ589" s="41"/>
      <c r="FR589" s="41"/>
      <c r="FS589" s="41"/>
      <c r="FT589" s="41"/>
      <c r="FU589" s="41"/>
      <c r="FV589" s="41"/>
      <c r="FW589" s="41"/>
      <c r="FX589" s="41"/>
      <c r="FY589" s="41"/>
      <c r="FZ589" s="41"/>
      <c r="GA589" s="41"/>
      <c r="GB589" s="41"/>
      <c r="GC589" s="41"/>
      <c r="GD589" s="41"/>
      <c r="GE589" s="41"/>
      <c r="GF589" s="41"/>
      <c r="GG589" s="41"/>
      <c r="GH589" s="41"/>
      <c r="GI589" s="41"/>
      <c r="GJ589" s="41"/>
      <c r="GK589" s="41"/>
      <c r="GL589" s="41"/>
      <c r="GM589" s="41"/>
      <c r="GN589" s="41"/>
      <c r="GO589" s="41"/>
      <c r="GP589" s="41"/>
      <c r="GQ589" s="41"/>
      <c r="GR589" s="41"/>
      <c r="GS589" s="41"/>
      <c r="GT589" s="41"/>
      <c r="GU589" s="41"/>
      <c r="GV589" s="41"/>
      <c r="GW589" s="41"/>
      <c r="GX589" s="41"/>
      <c r="GY589" s="41"/>
      <c r="GZ589" s="41"/>
      <c r="HA589" s="41"/>
      <c r="HB589" s="41"/>
      <c r="HC589" s="41"/>
      <c r="HD589" s="41"/>
      <c r="HE589" s="41"/>
      <c r="HF589" s="41"/>
      <c r="HG589" s="41"/>
      <c r="HH589" s="41"/>
      <c r="HI589" s="41"/>
      <c r="HJ589" s="41"/>
      <c r="HK589" s="41"/>
      <c r="HL589" s="41"/>
      <c r="HM589" s="41"/>
      <c r="HN589" s="41"/>
      <c r="HO589" s="41"/>
      <c r="HP589" s="41"/>
      <c r="HQ589" s="41"/>
      <c r="HR589" s="41"/>
      <c r="HS589" s="41"/>
      <c r="HT589" s="41"/>
      <c r="HU589" s="41"/>
      <c r="HV589" s="41"/>
      <c r="HW589" s="41"/>
      <c r="HX589" s="41"/>
      <c r="HY589" s="41"/>
      <c r="HZ589" s="41"/>
      <c r="IA589" s="41"/>
      <c r="IB589" s="41"/>
      <c r="IC589" s="41"/>
      <c r="ID589" s="41"/>
      <c r="IE589" s="41"/>
      <c r="IF589" s="41"/>
      <c r="IG589" s="41"/>
      <c r="IH589" s="41"/>
      <c r="II589" s="41"/>
      <c r="IJ589" s="41"/>
      <c r="IK589" s="41"/>
      <c r="IL589" s="41"/>
      <c r="IM589" s="41"/>
      <c r="IN589" s="41"/>
      <c r="IO589" s="41"/>
      <c r="IP589" s="41"/>
      <c r="IQ589" s="41"/>
      <c r="IR589" s="41"/>
      <c r="IS589" s="41"/>
      <c r="IT589" s="41"/>
      <c r="IU589" s="41"/>
    </row>
    <row r="591" spans="68:255" x14ac:dyDescent="0.2">
      <c r="BP591" s="41"/>
      <c r="BQ591" s="41"/>
      <c r="BR591" s="41"/>
      <c r="BS591" s="41"/>
      <c r="BU591" s="41"/>
      <c r="BV591" s="41"/>
      <c r="BW591" s="41"/>
      <c r="BX591" s="41"/>
      <c r="BY591" s="41"/>
      <c r="BZ591" s="41"/>
      <c r="CA591" s="41"/>
      <c r="CB591" s="41"/>
      <c r="CC591" s="41"/>
      <c r="CD591" s="41"/>
      <c r="CE591" s="41"/>
      <c r="CF591" s="41"/>
      <c r="CG591" s="41"/>
      <c r="CH591" s="41"/>
      <c r="CI591" s="41"/>
      <c r="CJ591" s="41"/>
      <c r="CK591" s="41"/>
      <c r="CL591" s="41"/>
      <c r="CM591" s="41"/>
      <c r="CN591" s="41"/>
      <c r="CO591" s="41"/>
      <c r="CP591" s="41"/>
      <c r="CQ591" s="41"/>
      <c r="CR591" s="41"/>
      <c r="CS591" s="41"/>
      <c r="CT591" s="41"/>
      <c r="CU591" s="41"/>
      <c r="CV591" s="41"/>
      <c r="CW591" s="41"/>
      <c r="CX591" s="41"/>
      <c r="CY591" s="41"/>
      <c r="CZ591" s="41"/>
      <c r="DA591" s="41"/>
      <c r="DB591" s="41"/>
      <c r="DC591" s="41"/>
      <c r="DD591" s="41"/>
      <c r="DE591" s="41"/>
      <c r="DF591" s="41"/>
      <c r="DG591" s="41"/>
      <c r="DH591" s="41"/>
      <c r="DI591" s="41"/>
      <c r="DJ591" s="41"/>
      <c r="DK591" s="41"/>
      <c r="DL591" s="41"/>
      <c r="DM591" s="41"/>
      <c r="DN591" s="41"/>
      <c r="DO591" s="41"/>
      <c r="DP591" s="41"/>
      <c r="DQ591" s="41"/>
      <c r="DR591" s="41"/>
      <c r="DS591" s="41"/>
      <c r="DT591" s="41"/>
      <c r="DU591" s="41"/>
      <c r="DV591" s="41"/>
      <c r="DW591" s="41"/>
      <c r="DX591" s="41"/>
      <c r="DY591" s="41"/>
      <c r="DZ591" s="41"/>
      <c r="EA591" s="41"/>
      <c r="EB591" s="41"/>
      <c r="EC591" s="41"/>
      <c r="ED591" s="41"/>
      <c r="EE591" s="41"/>
      <c r="EF591" s="41"/>
      <c r="EG591" s="41"/>
      <c r="EH591" s="41"/>
      <c r="EI591" s="41"/>
      <c r="EJ591" s="41"/>
      <c r="EK591" s="41"/>
      <c r="EL591" s="41"/>
      <c r="EM591" s="41"/>
      <c r="EN591" s="41"/>
      <c r="EO591" s="41"/>
      <c r="EP591" s="41"/>
      <c r="EQ591" s="41"/>
      <c r="ER591" s="41"/>
      <c r="ES591" s="41"/>
      <c r="ET591" s="41"/>
      <c r="EU591" s="41"/>
      <c r="EV591" s="41"/>
      <c r="EW591" s="41"/>
      <c r="EX591" s="41"/>
      <c r="EY591" s="41"/>
      <c r="EZ591" s="41"/>
      <c r="FA591" s="41"/>
      <c r="FB591" s="41"/>
      <c r="FC591" s="41"/>
      <c r="FD591" s="41"/>
      <c r="FE591" s="41"/>
      <c r="FF591" s="41"/>
      <c r="FG591" s="41"/>
      <c r="FH591" s="41"/>
      <c r="FI591" s="41"/>
      <c r="FJ591" s="41"/>
      <c r="FK591" s="41"/>
      <c r="FL591" s="41"/>
      <c r="FM591" s="41"/>
      <c r="FN591" s="41"/>
      <c r="FO591" s="41"/>
      <c r="FP591" s="41"/>
      <c r="FQ591" s="41"/>
      <c r="FR591" s="41"/>
      <c r="FS591" s="41"/>
      <c r="FT591" s="41"/>
      <c r="FU591" s="41"/>
      <c r="FV591" s="41"/>
      <c r="FW591" s="41"/>
      <c r="FX591" s="41"/>
      <c r="FY591" s="41"/>
      <c r="FZ591" s="41"/>
      <c r="GA591" s="41"/>
      <c r="GB591" s="41"/>
      <c r="GC591" s="41"/>
      <c r="GD591" s="41"/>
      <c r="GE591" s="41"/>
      <c r="GF591" s="41"/>
      <c r="GG591" s="41"/>
      <c r="GH591" s="41"/>
      <c r="GI591" s="41"/>
      <c r="GJ591" s="41"/>
      <c r="GK591" s="41"/>
      <c r="GL591" s="41"/>
      <c r="GM591" s="41"/>
      <c r="GN591" s="41"/>
      <c r="GO591" s="41"/>
      <c r="GP591" s="41"/>
      <c r="GQ591" s="41"/>
      <c r="GR591" s="41"/>
      <c r="GS591" s="41"/>
      <c r="GT591" s="41"/>
      <c r="GU591" s="41"/>
      <c r="GV591" s="41"/>
      <c r="GW591" s="41"/>
      <c r="GX591" s="41"/>
      <c r="GY591" s="41"/>
      <c r="GZ591" s="41"/>
      <c r="HA591" s="41"/>
      <c r="HB591" s="41"/>
      <c r="HC591" s="41"/>
      <c r="HD591" s="41"/>
      <c r="HE591" s="41"/>
      <c r="HF591" s="41"/>
      <c r="HG591" s="41"/>
      <c r="HH591" s="41"/>
      <c r="HI591" s="41"/>
      <c r="HJ591" s="41"/>
      <c r="HK591" s="41"/>
      <c r="HL591" s="41"/>
      <c r="HM591" s="41"/>
      <c r="HN591" s="41"/>
      <c r="HO591" s="41"/>
      <c r="HP591" s="41"/>
      <c r="HQ591" s="41"/>
      <c r="HR591" s="41"/>
      <c r="HS591" s="41"/>
      <c r="HT591" s="41"/>
      <c r="HU591" s="41"/>
      <c r="HV591" s="41"/>
      <c r="HW591" s="41"/>
      <c r="HX591" s="41"/>
      <c r="HY591" s="41"/>
      <c r="HZ591" s="41"/>
      <c r="IA591" s="41"/>
      <c r="IB591" s="41"/>
      <c r="IC591" s="41"/>
      <c r="ID591" s="41"/>
      <c r="IE591" s="41"/>
      <c r="IF591" s="41"/>
      <c r="IG591" s="41"/>
      <c r="IH591" s="41"/>
      <c r="II591" s="41"/>
      <c r="IJ591" s="41"/>
      <c r="IK591" s="41"/>
      <c r="IL591" s="41"/>
      <c r="IM591" s="41"/>
      <c r="IN591" s="41"/>
      <c r="IO591" s="41"/>
      <c r="IP591" s="41"/>
      <c r="IQ591" s="41"/>
      <c r="IR591" s="41"/>
      <c r="IS591" s="41"/>
      <c r="IT591" s="41"/>
      <c r="IU591" s="41"/>
    </row>
    <row r="593" spans="68:255" x14ac:dyDescent="0.2">
      <c r="BP593" s="41"/>
      <c r="BQ593" s="41"/>
      <c r="BR593" s="41"/>
      <c r="BS593" s="41"/>
      <c r="BU593" s="41"/>
      <c r="BV593" s="41"/>
      <c r="BW593" s="41"/>
      <c r="BX593" s="41"/>
      <c r="BY593" s="41"/>
      <c r="BZ593" s="41"/>
      <c r="CA593" s="41"/>
      <c r="CB593" s="41"/>
      <c r="CC593" s="41"/>
      <c r="CD593" s="41"/>
      <c r="CE593" s="41"/>
      <c r="CF593" s="41"/>
      <c r="CG593" s="41"/>
      <c r="CH593" s="41"/>
      <c r="CI593" s="41"/>
      <c r="CJ593" s="41"/>
      <c r="CK593" s="41"/>
      <c r="CL593" s="41"/>
      <c r="CM593" s="41"/>
      <c r="CN593" s="41"/>
      <c r="CO593" s="41"/>
      <c r="CP593" s="41"/>
      <c r="CQ593" s="41"/>
      <c r="CR593" s="41"/>
      <c r="CS593" s="41"/>
      <c r="CT593" s="41"/>
      <c r="CU593" s="41"/>
      <c r="CV593" s="41"/>
      <c r="CW593" s="41"/>
      <c r="CX593" s="41"/>
      <c r="CY593" s="41"/>
      <c r="CZ593" s="41"/>
      <c r="DA593" s="41"/>
      <c r="DB593" s="41"/>
      <c r="DC593" s="41"/>
      <c r="DD593" s="41"/>
      <c r="DE593" s="41"/>
      <c r="DF593" s="41"/>
      <c r="DG593" s="41"/>
      <c r="DH593" s="41"/>
      <c r="DI593" s="41"/>
      <c r="DJ593" s="41"/>
      <c r="DK593" s="41"/>
      <c r="DL593" s="41"/>
      <c r="DM593" s="41"/>
      <c r="DN593" s="41"/>
      <c r="DO593" s="41"/>
      <c r="DP593" s="41"/>
      <c r="DQ593" s="41"/>
      <c r="DR593" s="41"/>
      <c r="DS593" s="41"/>
      <c r="DT593" s="41"/>
      <c r="DU593" s="41"/>
      <c r="DV593" s="41"/>
      <c r="DW593" s="41"/>
      <c r="DX593" s="41"/>
      <c r="DY593" s="41"/>
      <c r="DZ593" s="41"/>
      <c r="EA593" s="41"/>
      <c r="EB593" s="41"/>
      <c r="EC593" s="41"/>
      <c r="ED593" s="41"/>
      <c r="EE593" s="41"/>
      <c r="EF593" s="41"/>
      <c r="EG593" s="41"/>
      <c r="EH593" s="41"/>
      <c r="EI593" s="41"/>
      <c r="EJ593" s="41"/>
      <c r="EK593" s="41"/>
      <c r="EL593" s="41"/>
      <c r="EM593" s="41"/>
      <c r="EN593" s="41"/>
      <c r="EO593" s="41"/>
      <c r="EP593" s="41"/>
      <c r="EQ593" s="41"/>
      <c r="ER593" s="41"/>
      <c r="ES593" s="41"/>
      <c r="ET593" s="41"/>
      <c r="EU593" s="41"/>
      <c r="EV593" s="41"/>
      <c r="EW593" s="41"/>
      <c r="EX593" s="41"/>
      <c r="EY593" s="41"/>
      <c r="EZ593" s="41"/>
      <c r="FA593" s="41"/>
      <c r="FB593" s="41"/>
      <c r="FC593" s="41"/>
      <c r="FD593" s="41"/>
      <c r="FE593" s="41"/>
      <c r="FF593" s="41"/>
      <c r="FG593" s="41"/>
      <c r="FH593" s="41"/>
      <c r="FI593" s="41"/>
      <c r="FJ593" s="41"/>
      <c r="FK593" s="41"/>
      <c r="FL593" s="41"/>
      <c r="FM593" s="41"/>
      <c r="FN593" s="41"/>
      <c r="FO593" s="41"/>
      <c r="FP593" s="41"/>
      <c r="FQ593" s="41"/>
      <c r="FR593" s="41"/>
      <c r="FS593" s="41"/>
      <c r="FT593" s="41"/>
      <c r="FU593" s="41"/>
      <c r="FV593" s="41"/>
      <c r="FW593" s="41"/>
      <c r="FX593" s="41"/>
      <c r="FY593" s="41"/>
      <c r="FZ593" s="41"/>
      <c r="GA593" s="41"/>
      <c r="GB593" s="41"/>
      <c r="GC593" s="41"/>
      <c r="GD593" s="41"/>
      <c r="GE593" s="41"/>
      <c r="GF593" s="41"/>
      <c r="GG593" s="41"/>
      <c r="GH593" s="41"/>
      <c r="GI593" s="41"/>
      <c r="GJ593" s="41"/>
      <c r="GK593" s="41"/>
      <c r="GL593" s="41"/>
      <c r="GM593" s="41"/>
      <c r="GN593" s="41"/>
      <c r="GO593" s="41"/>
      <c r="GP593" s="41"/>
      <c r="GQ593" s="41"/>
      <c r="GR593" s="41"/>
      <c r="GS593" s="41"/>
      <c r="GT593" s="41"/>
      <c r="GU593" s="41"/>
      <c r="GV593" s="41"/>
      <c r="GW593" s="41"/>
      <c r="GX593" s="41"/>
      <c r="GY593" s="41"/>
      <c r="GZ593" s="41"/>
      <c r="HA593" s="41"/>
      <c r="HB593" s="41"/>
      <c r="HC593" s="41"/>
      <c r="HD593" s="41"/>
      <c r="HE593" s="41"/>
      <c r="HF593" s="41"/>
      <c r="HG593" s="41"/>
      <c r="HH593" s="41"/>
      <c r="HI593" s="41"/>
      <c r="HJ593" s="41"/>
      <c r="HK593" s="41"/>
      <c r="HL593" s="41"/>
      <c r="HM593" s="41"/>
      <c r="HN593" s="41"/>
      <c r="HO593" s="41"/>
      <c r="HP593" s="41"/>
      <c r="HQ593" s="41"/>
      <c r="HR593" s="41"/>
      <c r="HS593" s="41"/>
      <c r="HT593" s="41"/>
      <c r="HU593" s="41"/>
      <c r="HV593" s="41"/>
      <c r="HW593" s="41"/>
      <c r="HX593" s="41"/>
      <c r="HY593" s="41"/>
      <c r="HZ593" s="41"/>
      <c r="IA593" s="41"/>
      <c r="IB593" s="41"/>
      <c r="IC593" s="41"/>
      <c r="ID593" s="41"/>
      <c r="IE593" s="41"/>
      <c r="IF593" s="41"/>
      <c r="IG593" s="41"/>
      <c r="IH593" s="41"/>
      <c r="II593" s="41"/>
      <c r="IJ593" s="41"/>
      <c r="IK593" s="41"/>
      <c r="IL593" s="41"/>
      <c r="IM593" s="41"/>
      <c r="IN593" s="41"/>
      <c r="IO593" s="41"/>
      <c r="IP593" s="41"/>
      <c r="IQ593" s="41"/>
      <c r="IR593" s="41"/>
      <c r="IS593" s="41"/>
      <c r="IT593" s="41"/>
      <c r="IU593" s="41"/>
    </row>
    <row r="596" spans="68:255" x14ac:dyDescent="0.2">
      <c r="BP596" s="41"/>
      <c r="BQ596" s="41"/>
      <c r="BR596" s="41"/>
      <c r="BS596" s="41"/>
      <c r="BU596" s="41"/>
      <c r="BV596" s="41"/>
      <c r="BW596" s="41"/>
      <c r="BX596" s="41"/>
      <c r="BY596" s="41"/>
      <c r="BZ596" s="41"/>
      <c r="CA596" s="41"/>
      <c r="CB596" s="41"/>
      <c r="CC596" s="41"/>
      <c r="CD596" s="41"/>
      <c r="CE596" s="41"/>
      <c r="CF596" s="41"/>
      <c r="CG596" s="41"/>
      <c r="CH596" s="41"/>
      <c r="CI596" s="41"/>
      <c r="CJ596" s="41"/>
      <c r="CK596" s="41"/>
      <c r="CL596" s="41"/>
      <c r="CM596" s="41"/>
      <c r="CN596" s="41"/>
      <c r="CO596" s="41"/>
      <c r="CP596" s="41"/>
      <c r="CQ596" s="41"/>
      <c r="CR596" s="41"/>
      <c r="CS596" s="41"/>
      <c r="CT596" s="41"/>
      <c r="CU596" s="41"/>
      <c r="CV596" s="41"/>
      <c r="CW596" s="41"/>
      <c r="CX596" s="41"/>
      <c r="CY596" s="41"/>
      <c r="CZ596" s="41"/>
      <c r="DA596" s="41"/>
      <c r="DB596" s="41"/>
      <c r="DC596" s="41"/>
      <c r="DD596" s="41"/>
      <c r="DE596" s="41"/>
      <c r="DF596" s="41"/>
      <c r="DG596" s="41"/>
      <c r="DH596" s="41"/>
      <c r="DI596" s="41"/>
      <c r="DJ596" s="41"/>
      <c r="DK596" s="41"/>
      <c r="DL596" s="41"/>
      <c r="DM596" s="41"/>
      <c r="DN596" s="41"/>
      <c r="DO596" s="41"/>
      <c r="DP596" s="41"/>
      <c r="DQ596" s="41"/>
      <c r="DR596" s="41"/>
      <c r="DS596" s="41"/>
      <c r="DT596" s="41"/>
      <c r="DU596" s="41"/>
      <c r="DV596" s="41"/>
      <c r="DW596" s="41"/>
      <c r="DX596" s="41"/>
      <c r="DY596" s="41"/>
      <c r="DZ596" s="41"/>
      <c r="EA596" s="41"/>
      <c r="EB596" s="41"/>
      <c r="EC596" s="41"/>
      <c r="ED596" s="41"/>
      <c r="EE596" s="41"/>
      <c r="EF596" s="41"/>
      <c r="EG596" s="41"/>
      <c r="EH596" s="41"/>
      <c r="EI596" s="41"/>
      <c r="EJ596" s="41"/>
      <c r="EK596" s="41"/>
      <c r="EL596" s="41"/>
      <c r="EM596" s="41"/>
      <c r="EN596" s="41"/>
      <c r="EO596" s="41"/>
      <c r="EP596" s="41"/>
      <c r="EQ596" s="41"/>
      <c r="ER596" s="41"/>
      <c r="ES596" s="41"/>
      <c r="ET596" s="41"/>
      <c r="EU596" s="41"/>
      <c r="EV596" s="41"/>
      <c r="EW596" s="41"/>
      <c r="EX596" s="41"/>
      <c r="EY596" s="41"/>
      <c r="EZ596" s="41"/>
      <c r="FA596" s="41"/>
      <c r="FB596" s="41"/>
      <c r="FC596" s="41"/>
      <c r="FD596" s="41"/>
      <c r="FE596" s="41"/>
      <c r="FF596" s="41"/>
      <c r="FG596" s="41"/>
      <c r="FH596" s="41"/>
      <c r="FI596" s="41"/>
      <c r="FJ596" s="41"/>
      <c r="FK596" s="41"/>
      <c r="FL596" s="41"/>
      <c r="FM596" s="41"/>
      <c r="FN596" s="41"/>
      <c r="FO596" s="41"/>
      <c r="FP596" s="41"/>
      <c r="FQ596" s="41"/>
      <c r="FR596" s="41"/>
      <c r="FS596" s="41"/>
      <c r="FT596" s="41"/>
      <c r="FU596" s="41"/>
      <c r="FV596" s="41"/>
      <c r="FW596" s="41"/>
      <c r="FX596" s="41"/>
      <c r="FY596" s="41"/>
      <c r="FZ596" s="41"/>
      <c r="GA596" s="41"/>
      <c r="GB596" s="41"/>
      <c r="GC596" s="41"/>
      <c r="GD596" s="41"/>
      <c r="GE596" s="41"/>
      <c r="GF596" s="41"/>
      <c r="GG596" s="41"/>
      <c r="GH596" s="41"/>
      <c r="GI596" s="41"/>
      <c r="GJ596" s="41"/>
      <c r="GK596" s="41"/>
      <c r="GL596" s="41"/>
      <c r="GM596" s="41"/>
      <c r="GN596" s="41"/>
      <c r="GO596" s="41"/>
      <c r="GP596" s="41"/>
      <c r="GQ596" s="41"/>
      <c r="GR596" s="41"/>
      <c r="GS596" s="41"/>
      <c r="GT596" s="41"/>
      <c r="GU596" s="41"/>
      <c r="GV596" s="41"/>
      <c r="GW596" s="41"/>
      <c r="GX596" s="41"/>
      <c r="GY596" s="41"/>
      <c r="GZ596" s="41"/>
      <c r="HA596" s="41"/>
      <c r="HB596" s="41"/>
      <c r="HC596" s="41"/>
      <c r="HD596" s="41"/>
      <c r="HE596" s="41"/>
      <c r="HF596" s="41"/>
      <c r="HG596" s="41"/>
      <c r="HH596" s="41"/>
      <c r="HI596" s="41"/>
      <c r="HJ596" s="41"/>
      <c r="HK596" s="41"/>
      <c r="HL596" s="41"/>
      <c r="HM596" s="41"/>
      <c r="HN596" s="41"/>
      <c r="HO596" s="41"/>
      <c r="HP596" s="41"/>
      <c r="HQ596" s="41"/>
      <c r="HR596" s="41"/>
      <c r="HS596" s="41"/>
      <c r="HT596" s="41"/>
      <c r="HU596" s="41"/>
      <c r="HV596" s="41"/>
      <c r="HW596" s="41"/>
      <c r="HX596" s="41"/>
      <c r="HY596" s="41"/>
      <c r="HZ596" s="41"/>
      <c r="IA596" s="41"/>
      <c r="IB596" s="41"/>
      <c r="IC596" s="41"/>
      <c r="ID596" s="41"/>
      <c r="IE596" s="41"/>
      <c r="IF596" s="41"/>
      <c r="IG596" s="41"/>
      <c r="IH596" s="41"/>
      <c r="II596" s="41"/>
      <c r="IJ596" s="41"/>
      <c r="IK596" s="41"/>
      <c r="IL596" s="41"/>
      <c r="IM596" s="41"/>
      <c r="IN596" s="41"/>
      <c r="IO596" s="41"/>
      <c r="IP596" s="41"/>
      <c r="IQ596" s="41"/>
      <c r="IR596" s="41"/>
      <c r="IS596" s="41"/>
      <c r="IT596" s="41"/>
      <c r="IU596" s="41"/>
    </row>
    <row r="598" spans="68:255" x14ac:dyDescent="0.2">
      <c r="BP598" s="41"/>
      <c r="BQ598" s="41"/>
      <c r="BR598" s="41"/>
      <c r="BS598" s="41"/>
      <c r="BU598" s="41"/>
      <c r="BV598" s="41"/>
      <c r="BW598" s="41"/>
      <c r="BX598" s="41"/>
      <c r="BY598" s="41"/>
      <c r="BZ598" s="41"/>
      <c r="CA598" s="41"/>
      <c r="CB598" s="41"/>
      <c r="CC598" s="41"/>
      <c r="CD598" s="41"/>
      <c r="CE598" s="41"/>
      <c r="CF598" s="41"/>
      <c r="CG598" s="41"/>
      <c r="CH598" s="41"/>
      <c r="CI598" s="41"/>
      <c r="CJ598" s="41"/>
      <c r="CK598" s="41"/>
      <c r="CL598" s="41"/>
      <c r="CM598" s="41"/>
      <c r="CN598" s="41"/>
      <c r="CO598" s="41"/>
      <c r="CP598" s="41"/>
      <c r="CQ598" s="41"/>
      <c r="CR598" s="41"/>
      <c r="CS598" s="41"/>
      <c r="CT598" s="41"/>
      <c r="CU598" s="41"/>
      <c r="CV598" s="41"/>
      <c r="CW598" s="41"/>
      <c r="CX598" s="41"/>
      <c r="CY598" s="41"/>
      <c r="CZ598" s="41"/>
      <c r="DA598" s="41"/>
      <c r="DB598" s="41"/>
      <c r="DC598" s="41"/>
      <c r="DD598" s="41"/>
      <c r="DE598" s="41"/>
      <c r="DF598" s="41"/>
      <c r="DG598" s="41"/>
      <c r="DH598" s="41"/>
      <c r="DI598" s="41"/>
      <c r="DJ598" s="41"/>
      <c r="DK598" s="41"/>
      <c r="DL598" s="41"/>
      <c r="DM598" s="41"/>
      <c r="DN598" s="41"/>
      <c r="DO598" s="41"/>
      <c r="DP598" s="41"/>
      <c r="DQ598" s="41"/>
      <c r="DR598" s="41"/>
      <c r="DS598" s="41"/>
      <c r="DT598" s="41"/>
      <c r="DU598" s="41"/>
      <c r="DV598" s="41"/>
      <c r="DW598" s="41"/>
      <c r="DX598" s="41"/>
      <c r="DY598" s="41"/>
      <c r="DZ598" s="41"/>
      <c r="EA598" s="41"/>
      <c r="EB598" s="41"/>
      <c r="EC598" s="41"/>
      <c r="ED598" s="41"/>
      <c r="EE598" s="41"/>
      <c r="EF598" s="41"/>
      <c r="EG598" s="41"/>
      <c r="EH598" s="41"/>
      <c r="EI598" s="41"/>
      <c r="EJ598" s="41"/>
      <c r="EK598" s="41"/>
      <c r="EL598" s="41"/>
      <c r="EM598" s="41"/>
      <c r="EN598" s="41"/>
      <c r="EO598" s="41"/>
      <c r="EP598" s="41"/>
      <c r="EQ598" s="41"/>
      <c r="ER598" s="41"/>
      <c r="ES598" s="41"/>
      <c r="ET598" s="41"/>
      <c r="EU598" s="41"/>
      <c r="EV598" s="41"/>
      <c r="EW598" s="41"/>
      <c r="EX598" s="41"/>
      <c r="EY598" s="41"/>
      <c r="EZ598" s="41"/>
      <c r="FA598" s="41"/>
      <c r="FB598" s="41"/>
      <c r="FC598" s="41"/>
      <c r="FD598" s="41"/>
      <c r="FE598" s="41"/>
      <c r="FF598" s="41"/>
      <c r="FG598" s="41"/>
      <c r="FH598" s="41"/>
      <c r="FI598" s="41"/>
      <c r="FJ598" s="41"/>
      <c r="FK598" s="41"/>
      <c r="FL598" s="41"/>
      <c r="FM598" s="41"/>
      <c r="FN598" s="41"/>
      <c r="FO598" s="41"/>
      <c r="FP598" s="41"/>
      <c r="FQ598" s="41"/>
      <c r="FR598" s="41"/>
      <c r="FS598" s="41"/>
      <c r="FT598" s="41"/>
      <c r="FU598" s="41"/>
      <c r="FV598" s="41"/>
      <c r="FW598" s="41"/>
      <c r="FX598" s="41"/>
      <c r="FY598" s="41"/>
      <c r="FZ598" s="41"/>
      <c r="GA598" s="41"/>
      <c r="GB598" s="41"/>
      <c r="GC598" s="41"/>
      <c r="GD598" s="41"/>
      <c r="GE598" s="41"/>
      <c r="GF598" s="41"/>
      <c r="GG598" s="41"/>
      <c r="GH598" s="41"/>
      <c r="GI598" s="41"/>
      <c r="GJ598" s="41"/>
      <c r="GK598" s="41"/>
      <c r="GL598" s="41"/>
      <c r="GM598" s="41"/>
      <c r="GN598" s="41"/>
      <c r="GO598" s="41"/>
      <c r="GP598" s="41"/>
      <c r="GQ598" s="41"/>
      <c r="GR598" s="41"/>
      <c r="GS598" s="41"/>
      <c r="GT598" s="41"/>
      <c r="GU598" s="41"/>
      <c r="GV598" s="41"/>
      <c r="GW598" s="41"/>
      <c r="GX598" s="41"/>
      <c r="GY598" s="41"/>
      <c r="GZ598" s="41"/>
      <c r="HA598" s="41"/>
      <c r="HB598" s="41"/>
      <c r="HC598" s="41"/>
      <c r="HD598" s="41"/>
      <c r="HE598" s="41"/>
      <c r="HF598" s="41"/>
      <c r="HG598" s="41"/>
      <c r="HH598" s="41"/>
      <c r="HI598" s="41"/>
      <c r="HJ598" s="41"/>
      <c r="HK598" s="41"/>
      <c r="HL598" s="41"/>
      <c r="HM598" s="41"/>
      <c r="HN598" s="41"/>
      <c r="HO598" s="41"/>
      <c r="HP598" s="41"/>
      <c r="HQ598" s="41"/>
      <c r="HR598" s="41"/>
      <c r="HS598" s="41"/>
      <c r="HT598" s="41"/>
      <c r="HU598" s="41"/>
      <c r="HV598" s="41"/>
      <c r="HW598" s="41"/>
      <c r="HX598" s="41"/>
      <c r="HY598" s="41"/>
      <c r="HZ598" s="41"/>
      <c r="IA598" s="41"/>
      <c r="IB598" s="41"/>
      <c r="IC598" s="41"/>
      <c r="ID598" s="41"/>
      <c r="IE598" s="41"/>
      <c r="IF598" s="41"/>
      <c r="IG598" s="41"/>
      <c r="IH598" s="41"/>
      <c r="II598" s="41"/>
      <c r="IJ598" s="41"/>
      <c r="IK598" s="41"/>
      <c r="IL598" s="41"/>
      <c r="IM598" s="41"/>
      <c r="IN598" s="41"/>
      <c r="IO598" s="41"/>
      <c r="IP598" s="41"/>
      <c r="IQ598" s="41"/>
      <c r="IR598" s="41"/>
      <c r="IS598" s="41"/>
      <c r="IT598" s="41"/>
      <c r="IU598" s="41"/>
    </row>
    <row r="600" spans="68:255" x14ac:dyDescent="0.2">
      <c r="BP600" s="41"/>
      <c r="BQ600" s="41"/>
      <c r="BR600" s="41"/>
      <c r="BS600" s="41"/>
      <c r="BU600" s="41"/>
      <c r="BV600" s="41"/>
      <c r="BW600" s="41"/>
      <c r="BX600" s="41"/>
      <c r="BY600" s="41"/>
      <c r="BZ600" s="41"/>
      <c r="CA600" s="41"/>
      <c r="CB600" s="41"/>
      <c r="CC600" s="41"/>
      <c r="CD600" s="41"/>
      <c r="CE600" s="41"/>
      <c r="CF600" s="41"/>
      <c r="CG600" s="41"/>
      <c r="CH600" s="41"/>
      <c r="CI600" s="41"/>
      <c r="CJ600" s="41"/>
      <c r="CK600" s="41"/>
      <c r="CL600" s="41"/>
      <c r="CM600" s="41"/>
      <c r="CN600" s="41"/>
      <c r="CO600" s="41"/>
      <c r="CP600" s="41"/>
      <c r="CQ600" s="41"/>
      <c r="CR600" s="41"/>
      <c r="CS600" s="41"/>
      <c r="CT600" s="41"/>
      <c r="CU600" s="41"/>
      <c r="CV600" s="41"/>
      <c r="CW600" s="41"/>
      <c r="CX600" s="41"/>
      <c r="CY600" s="41"/>
      <c r="CZ600" s="41"/>
      <c r="DA600" s="41"/>
      <c r="DB600" s="41"/>
      <c r="DC600" s="41"/>
      <c r="DD600" s="41"/>
      <c r="DE600" s="41"/>
      <c r="DF600" s="41"/>
      <c r="DG600" s="41"/>
      <c r="DH600" s="41"/>
      <c r="DI600" s="41"/>
      <c r="DJ600" s="41"/>
      <c r="DK600" s="41"/>
      <c r="DL600" s="41"/>
      <c r="DM600" s="41"/>
      <c r="DN600" s="41"/>
      <c r="DO600" s="41"/>
      <c r="DP600" s="41"/>
      <c r="DQ600" s="41"/>
      <c r="DR600" s="41"/>
      <c r="DS600" s="41"/>
      <c r="DT600" s="41"/>
      <c r="DU600" s="41"/>
      <c r="DV600" s="41"/>
      <c r="DW600" s="41"/>
      <c r="DX600" s="41"/>
      <c r="DY600" s="41"/>
      <c r="DZ600" s="41"/>
      <c r="EA600" s="41"/>
      <c r="EB600" s="41"/>
      <c r="EC600" s="41"/>
      <c r="ED600" s="41"/>
      <c r="EE600" s="41"/>
      <c r="EF600" s="41"/>
      <c r="EG600" s="41"/>
      <c r="EH600" s="41"/>
      <c r="EI600" s="41"/>
      <c r="EJ600" s="41"/>
      <c r="EK600" s="41"/>
      <c r="EL600" s="41"/>
      <c r="EM600" s="41"/>
      <c r="EN600" s="41"/>
      <c r="EO600" s="41"/>
      <c r="EP600" s="41"/>
      <c r="EQ600" s="41"/>
      <c r="ER600" s="41"/>
      <c r="ES600" s="41"/>
      <c r="ET600" s="41"/>
      <c r="EU600" s="41"/>
      <c r="EV600" s="41"/>
      <c r="EW600" s="41"/>
      <c r="EX600" s="41"/>
      <c r="EY600" s="41"/>
      <c r="EZ600" s="41"/>
      <c r="FA600" s="41"/>
      <c r="FB600" s="41"/>
      <c r="FC600" s="41"/>
      <c r="FD600" s="41"/>
      <c r="FE600" s="41"/>
      <c r="FF600" s="41"/>
      <c r="FG600" s="41"/>
      <c r="FH600" s="41"/>
      <c r="FI600" s="41"/>
      <c r="FJ600" s="41"/>
      <c r="FK600" s="41"/>
      <c r="FL600" s="41"/>
      <c r="FM600" s="41"/>
      <c r="FN600" s="41"/>
      <c r="FO600" s="41"/>
      <c r="FP600" s="41"/>
      <c r="FQ600" s="41"/>
      <c r="FR600" s="41"/>
      <c r="FS600" s="41"/>
      <c r="FT600" s="41"/>
      <c r="FU600" s="41"/>
      <c r="FV600" s="41"/>
      <c r="FW600" s="41"/>
      <c r="FX600" s="41"/>
      <c r="FY600" s="41"/>
      <c r="FZ600" s="41"/>
      <c r="GA600" s="41"/>
      <c r="GB600" s="41"/>
      <c r="GC600" s="41"/>
      <c r="GD600" s="41"/>
      <c r="GE600" s="41"/>
      <c r="GF600" s="41"/>
      <c r="GG600" s="41"/>
      <c r="GH600" s="41"/>
      <c r="GI600" s="41"/>
      <c r="GJ600" s="41"/>
      <c r="GK600" s="41"/>
      <c r="GL600" s="41"/>
      <c r="GM600" s="41"/>
      <c r="GN600" s="41"/>
      <c r="GO600" s="41"/>
      <c r="GP600" s="41"/>
      <c r="GQ600" s="41"/>
      <c r="GR600" s="41"/>
      <c r="GS600" s="41"/>
      <c r="GT600" s="41"/>
      <c r="GU600" s="41"/>
      <c r="GV600" s="41"/>
      <c r="GW600" s="41"/>
      <c r="GX600" s="41"/>
      <c r="GY600" s="41"/>
      <c r="GZ600" s="41"/>
      <c r="HA600" s="41"/>
      <c r="HB600" s="41"/>
      <c r="HC600" s="41"/>
      <c r="HD600" s="41"/>
      <c r="HE600" s="41"/>
      <c r="HF600" s="41"/>
      <c r="HG600" s="41"/>
      <c r="HH600" s="41"/>
      <c r="HI600" s="41"/>
      <c r="HJ600" s="41"/>
      <c r="HK600" s="41"/>
      <c r="HL600" s="41"/>
      <c r="HM600" s="41"/>
      <c r="HN600" s="41"/>
      <c r="HO600" s="41"/>
      <c r="HP600" s="41"/>
      <c r="HQ600" s="41"/>
      <c r="HR600" s="41"/>
      <c r="HS600" s="41"/>
      <c r="HT600" s="41"/>
      <c r="HU600" s="41"/>
      <c r="HV600" s="41"/>
      <c r="HW600" s="41"/>
      <c r="HX600" s="41"/>
      <c r="HY600" s="41"/>
      <c r="HZ600" s="41"/>
      <c r="IA600" s="41"/>
      <c r="IB600" s="41"/>
      <c r="IC600" s="41"/>
      <c r="ID600" s="41"/>
      <c r="IE600" s="41"/>
      <c r="IF600" s="41"/>
      <c r="IG600" s="41"/>
      <c r="IH600" s="41"/>
      <c r="II600" s="41"/>
      <c r="IJ600" s="41"/>
      <c r="IK600" s="41"/>
      <c r="IL600" s="41"/>
      <c r="IM600" s="41"/>
      <c r="IN600" s="41"/>
      <c r="IO600" s="41"/>
      <c r="IP600" s="41"/>
      <c r="IQ600" s="41"/>
      <c r="IR600" s="41"/>
      <c r="IS600" s="41"/>
      <c r="IT600" s="41"/>
      <c r="IU600" s="41"/>
    </row>
    <row r="602" spans="68:255" x14ac:dyDescent="0.2">
      <c r="BP602" s="41"/>
      <c r="BQ602" s="41"/>
      <c r="BR602" s="41"/>
      <c r="BS602" s="41"/>
      <c r="BU602" s="41"/>
      <c r="BV602" s="41"/>
      <c r="BW602" s="41"/>
      <c r="BX602" s="41"/>
      <c r="BY602" s="41"/>
      <c r="BZ602" s="41"/>
      <c r="CA602" s="41"/>
      <c r="CB602" s="41"/>
      <c r="CC602" s="41"/>
      <c r="CD602" s="41"/>
      <c r="CE602" s="41"/>
      <c r="CF602" s="41"/>
      <c r="CG602" s="41"/>
      <c r="CH602" s="41"/>
      <c r="CI602" s="41"/>
      <c r="CJ602" s="41"/>
      <c r="CK602" s="41"/>
      <c r="CL602" s="41"/>
      <c r="CM602" s="41"/>
      <c r="CN602" s="41"/>
      <c r="CO602" s="41"/>
      <c r="CP602" s="41"/>
      <c r="CQ602" s="41"/>
      <c r="CR602" s="41"/>
      <c r="CS602" s="41"/>
      <c r="CT602" s="41"/>
      <c r="CU602" s="41"/>
      <c r="CV602" s="41"/>
      <c r="CW602" s="41"/>
      <c r="CX602" s="41"/>
      <c r="CY602" s="41"/>
      <c r="CZ602" s="41"/>
      <c r="DA602" s="41"/>
      <c r="DB602" s="41"/>
      <c r="DC602" s="41"/>
      <c r="DD602" s="41"/>
      <c r="DE602" s="41"/>
      <c r="DF602" s="41"/>
      <c r="DG602" s="41"/>
      <c r="DH602" s="41"/>
      <c r="DI602" s="41"/>
      <c r="DJ602" s="41"/>
      <c r="DK602" s="41"/>
      <c r="DL602" s="41"/>
      <c r="DM602" s="41"/>
      <c r="DN602" s="41"/>
      <c r="DO602" s="41"/>
      <c r="DP602" s="41"/>
      <c r="DQ602" s="41"/>
      <c r="DR602" s="41"/>
      <c r="DS602" s="41"/>
      <c r="DT602" s="41"/>
      <c r="DU602" s="41"/>
      <c r="DV602" s="41"/>
      <c r="DW602" s="41"/>
      <c r="DX602" s="41"/>
      <c r="DY602" s="41"/>
      <c r="DZ602" s="41"/>
      <c r="EA602" s="41"/>
      <c r="EB602" s="41"/>
      <c r="EC602" s="41"/>
      <c r="ED602" s="41"/>
      <c r="EE602" s="41"/>
      <c r="EF602" s="41"/>
      <c r="EG602" s="41"/>
      <c r="EH602" s="41"/>
      <c r="EI602" s="41"/>
      <c r="EJ602" s="41"/>
      <c r="EK602" s="41"/>
      <c r="EL602" s="41"/>
      <c r="EM602" s="41"/>
      <c r="EN602" s="41"/>
      <c r="EO602" s="41"/>
      <c r="EP602" s="41"/>
      <c r="EQ602" s="41"/>
      <c r="ER602" s="41"/>
      <c r="ES602" s="41"/>
      <c r="ET602" s="41"/>
      <c r="EU602" s="41"/>
      <c r="EV602" s="41"/>
      <c r="EW602" s="41"/>
      <c r="EX602" s="41"/>
      <c r="EY602" s="41"/>
      <c r="EZ602" s="41"/>
      <c r="FA602" s="41"/>
      <c r="FB602" s="41"/>
      <c r="FC602" s="41"/>
      <c r="FD602" s="41"/>
      <c r="FE602" s="41"/>
      <c r="FF602" s="41"/>
      <c r="FG602" s="41"/>
      <c r="FH602" s="41"/>
      <c r="FI602" s="41"/>
      <c r="FJ602" s="41"/>
      <c r="FK602" s="41"/>
      <c r="FL602" s="41"/>
      <c r="FM602" s="41"/>
      <c r="FN602" s="41"/>
      <c r="FO602" s="41"/>
      <c r="FP602" s="41"/>
      <c r="FQ602" s="41"/>
      <c r="FR602" s="41"/>
      <c r="FS602" s="41"/>
      <c r="FT602" s="41"/>
      <c r="FU602" s="41"/>
      <c r="FV602" s="41"/>
      <c r="FW602" s="41"/>
      <c r="FX602" s="41"/>
      <c r="FY602" s="41"/>
      <c r="FZ602" s="41"/>
      <c r="GA602" s="41"/>
      <c r="GB602" s="41"/>
      <c r="GC602" s="41"/>
      <c r="GD602" s="41"/>
      <c r="GE602" s="41"/>
      <c r="GF602" s="41"/>
      <c r="GG602" s="41"/>
      <c r="GH602" s="41"/>
      <c r="GI602" s="41"/>
      <c r="GJ602" s="41"/>
      <c r="GK602" s="41"/>
      <c r="GL602" s="41"/>
      <c r="GM602" s="41"/>
      <c r="GN602" s="41"/>
      <c r="GO602" s="41"/>
      <c r="GP602" s="41"/>
      <c r="GQ602" s="41"/>
      <c r="GR602" s="41"/>
      <c r="GS602" s="41"/>
      <c r="GT602" s="41"/>
      <c r="GU602" s="41"/>
      <c r="GV602" s="41"/>
      <c r="GW602" s="41"/>
      <c r="GX602" s="41"/>
      <c r="GY602" s="41"/>
      <c r="GZ602" s="41"/>
      <c r="HA602" s="41"/>
      <c r="HB602" s="41"/>
      <c r="HC602" s="41"/>
      <c r="HD602" s="41"/>
      <c r="HE602" s="41"/>
      <c r="HF602" s="41"/>
      <c r="HG602" s="41"/>
      <c r="HH602" s="41"/>
      <c r="HI602" s="41"/>
      <c r="HJ602" s="41"/>
      <c r="HK602" s="41"/>
      <c r="HL602" s="41"/>
      <c r="HM602" s="41"/>
      <c r="HN602" s="41"/>
      <c r="HO602" s="41"/>
      <c r="HP602" s="41"/>
      <c r="HQ602" s="41"/>
      <c r="HR602" s="41"/>
      <c r="HS602" s="41"/>
      <c r="HT602" s="41"/>
      <c r="HU602" s="41"/>
      <c r="HV602" s="41"/>
      <c r="HW602" s="41"/>
      <c r="HX602" s="41"/>
      <c r="HY602" s="41"/>
      <c r="HZ602" s="41"/>
      <c r="IA602" s="41"/>
      <c r="IB602" s="41"/>
      <c r="IC602" s="41"/>
      <c r="ID602" s="41"/>
      <c r="IE602" s="41"/>
      <c r="IF602" s="41"/>
      <c r="IG602" s="41"/>
      <c r="IH602" s="41"/>
      <c r="II602" s="41"/>
      <c r="IJ602" s="41"/>
      <c r="IK602" s="41"/>
      <c r="IL602" s="41"/>
      <c r="IM602" s="41"/>
      <c r="IN602" s="41"/>
      <c r="IO602" s="41"/>
      <c r="IP602" s="41"/>
      <c r="IQ602" s="41"/>
      <c r="IR602" s="41"/>
      <c r="IS602" s="41"/>
      <c r="IT602" s="41"/>
      <c r="IU602" s="41"/>
    </row>
    <row r="604" spans="68:255" x14ac:dyDescent="0.2">
      <c r="BP604" s="41"/>
      <c r="BQ604" s="41"/>
      <c r="BR604" s="41"/>
      <c r="BS604" s="41"/>
      <c r="BU604" s="41"/>
      <c r="BV604" s="41"/>
      <c r="BW604" s="41"/>
      <c r="BX604" s="41"/>
      <c r="BY604" s="41"/>
      <c r="BZ604" s="41"/>
      <c r="CA604" s="41"/>
      <c r="CB604" s="41"/>
      <c r="CC604" s="41"/>
      <c r="CD604" s="41"/>
      <c r="CE604" s="41"/>
      <c r="CF604" s="41"/>
      <c r="CG604" s="41"/>
      <c r="CH604" s="41"/>
      <c r="CI604" s="41"/>
      <c r="CJ604" s="41"/>
      <c r="CK604" s="41"/>
      <c r="CL604" s="41"/>
      <c r="CM604" s="41"/>
      <c r="CN604" s="41"/>
      <c r="CO604" s="41"/>
      <c r="CP604" s="41"/>
      <c r="CQ604" s="41"/>
      <c r="CR604" s="41"/>
      <c r="CS604" s="41"/>
      <c r="CT604" s="41"/>
      <c r="CU604" s="41"/>
      <c r="CV604" s="41"/>
      <c r="CW604" s="41"/>
      <c r="CX604" s="41"/>
      <c r="CY604" s="41"/>
      <c r="CZ604" s="41"/>
      <c r="DA604" s="41"/>
      <c r="DB604" s="41"/>
      <c r="DC604" s="41"/>
      <c r="DD604" s="41"/>
      <c r="DE604" s="41"/>
      <c r="DF604" s="41"/>
      <c r="DG604" s="41"/>
      <c r="DH604" s="41"/>
      <c r="DI604" s="41"/>
      <c r="DJ604" s="41"/>
      <c r="DK604" s="41"/>
      <c r="DL604" s="41"/>
      <c r="DM604" s="41"/>
      <c r="DN604" s="41"/>
      <c r="DO604" s="41"/>
      <c r="DP604" s="41"/>
      <c r="DQ604" s="41"/>
      <c r="DR604" s="41"/>
      <c r="DS604" s="41"/>
      <c r="DT604" s="41"/>
      <c r="DU604" s="41"/>
      <c r="DV604" s="41"/>
      <c r="DW604" s="41"/>
      <c r="DX604" s="41"/>
      <c r="DY604" s="41"/>
      <c r="DZ604" s="41"/>
      <c r="EA604" s="41"/>
      <c r="EB604" s="41"/>
      <c r="EC604" s="41"/>
      <c r="ED604" s="41"/>
      <c r="EE604" s="41"/>
      <c r="EF604" s="41"/>
      <c r="EG604" s="41"/>
      <c r="EH604" s="41"/>
      <c r="EI604" s="41"/>
      <c r="EJ604" s="41"/>
      <c r="EK604" s="41"/>
      <c r="EL604" s="41"/>
      <c r="EM604" s="41"/>
      <c r="EN604" s="41"/>
      <c r="EO604" s="41"/>
      <c r="EP604" s="41"/>
      <c r="EQ604" s="41"/>
      <c r="ER604" s="41"/>
      <c r="ES604" s="41"/>
      <c r="ET604" s="41"/>
      <c r="EU604" s="41"/>
      <c r="EV604" s="41"/>
      <c r="EW604" s="41"/>
      <c r="EX604" s="41"/>
      <c r="EY604" s="41"/>
      <c r="EZ604" s="41"/>
      <c r="FA604" s="41"/>
      <c r="FB604" s="41"/>
      <c r="FC604" s="41"/>
      <c r="FD604" s="41"/>
      <c r="FE604" s="41"/>
      <c r="FF604" s="41"/>
      <c r="FG604" s="41"/>
      <c r="FH604" s="41"/>
      <c r="FI604" s="41"/>
      <c r="FJ604" s="41"/>
      <c r="FK604" s="41"/>
      <c r="FL604" s="41"/>
      <c r="FM604" s="41"/>
      <c r="FN604" s="41"/>
      <c r="FO604" s="41"/>
      <c r="FP604" s="41"/>
      <c r="FQ604" s="41"/>
      <c r="FR604" s="41"/>
      <c r="FS604" s="41"/>
      <c r="FT604" s="41"/>
      <c r="FU604" s="41"/>
      <c r="FV604" s="41"/>
      <c r="FW604" s="41"/>
      <c r="FX604" s="41"/>
      <c r="FY604" s="41"/>
      <c r="FZ604" s="41"/>
      <c r="GA604" s="41"/>
      <c r="GB604" s="41"/>
      <c r="GC604" s="41"/>
      <c r="GD604" s="41"/>
      <c r="GE604" s="41"/>
      <c r="GF604" s="41"/>
      <c r="GG604" s="41"/>
      <c r="GH604" s="41"/>
      <c r="GI604" s="41"/>
      <c r="GJ604" s="41"/>
      <c r="GK604" s="41"/>
      <c r="GL604" s="41"/>
      <c r="GM604" s="41"/>
      <c r="GN604" s="41"/>
      <c r="GO604" s="41"/>
      <c r="GP604" s="41"/>
      <c r="GQ604" s="41"/>
      <c r="GR604" s="41"/>
      <c r="GS604" s="41"/>
      <c r="GT604" s="41"/>
      <c r="GU604" s="41"/>
      <c r="GV604" s="41"/>
      <c r="GW604" s="41"/>
      <c r="GX604" s="41"/>
      <c r="GY604" s="41"/>
      <c r="GZ604" s="41"/>
      <c r="HA604" s="41"/>
      <c r="HB604" s="41"/>
      <c r="HC604" s="41"/>
      <c r="HD604" s="41"/>
      <c r="HE604" s="41"/>
      <c r="HF604" s="41"/>
      <c r="HG604" s="41"/>
      <c r="HH604" s="41"/>
      <c r="HI604" s="41"/>
      <c r="HJ604" s="41"/>
      <c r="HK604" s="41"/>
      <c r="HL604" s="41"/>
      <c r="HM604" s="41"/>
      <c r="HN604" s="41"/>
      <c r="HO604" s="41"/>
      <c r="HP604" s="41"/>
      <c r="HQ604" s="41"/>
      <c r="HR604" s="41"/>
      <c r="HS604" s="41"/>
      <c r="HT604" s="41"/>
      <c r="HU604" s="41"/>
      <c r="HV604" s="41"/>
      <c r="HW604" s="41"/>
      <c r="HX604" s="41"/>
      <c r="HY604" s="41"/>
      <c r="HZ604" s="41"/>
      <c r="IA604" s="41"/>
      <c r="IB604" s="41"/>
      <c r="IC604" s="41"/>
      <c r="ID604" s="41"/>
      <c r="IE604" s="41"/>
      <c r="IF604" s="41"/>
      <c r="IG604" s="41"/>
      <c r="IH604" s="41"/>
      <c r="II604" s="41"/>
      <c r="IJ604" s="41"/>
      <c r="IK604" s="41"/>
      <c r="IL604" s="41"/>
      <c r="IM604" s="41"/>
      <c r="IN604" s="41"/>
      <c r="IO604" s="41"/>
      <c r="IP604" s="41"/>
      <c r="IQ604" s="41"/>
      <c r="IR604" s="41"/>
      <c r="IS604" s="41"/>
      <c r="IT604" s="41"/>
      <c r="IU604" s="41"/>
    </row>
    <row r="606" spans="68:255" x14ac:dyDescent="0.2">
      <c r="BP606" s="41"/>
      <c r="BQ606" s="41"/>
      <c r="BR606" s="41"/>
      <c r="BS606" s="41"/>
      <c r="BU606" s="41"/>
      <c r="BV606" s="41"/>
      <c r="BW606" s="41"/>
      <c r="BX606" s="41"/>
      <c r="BY606" s="41"/>
      <c r="BZ606" s="41"/>
      <c r="CA606" s="41"/>
      <c r="CB606" s="41"/>
      <c r="CC606" s="41"/>
      <c r="CD606" s="41"/>
      <c r="CE606" s="41"/>
      <c r="CF606" s="41"/>
      <c r="CG606" s="41"/>
      <c r="CH606" s="41"/>
      <c r="CI606" s="41"/>
      <c r="CJ606" s="41"/>
      <c r="CK606" s="41"/>
      <c r="CL606" s="41"/>
      <c r="CM606" s="41"/>
      <c r="CN606" s="41"/>
      <c r="CO606" s="41"/>
      <c r="CP606" s="41"/>
      <c r="CQ606" s="41"/>
      <c r="CR606" s="41"/>
      <c r="CS606" s="41"/>
      <c r="CT606" s="41"/>
      <c r="CU606" s="41"/>
      <c r="CV606" s="41"/>
      <c r="CW606" s="41"/>
      <c r="CX606" s="41"/>
      <c r="CY606" s="41"/>
      <c r="CZ606" s="41"/>
      <c r="DA606" s="41"/>
      <c r="DB606" s="41"/>
      <c r="DC606" s="41"/>
      <c r="DD606" s="41"/>
      <c r="DE606" s="41"/>
      <c r="DF606" s="41"/>
      <c r="DG606" s="41"/>
      <c r="DH606" s="41"/>
      <c r="DI606" s="41"/>
      <c r="DJ606" s="41"/>
      <c r="DK606" s="41"/>
      <c r="DL606" s="41"/>
      <c r="DM606" s="41"/>
      <c r="DN606" s="41"/>
      <c r="DO606" s="41"/>
      <c r="DP606" s="41"/>
      <c r="DQ606" s="41"/>
      <c r="DR606" s="41"/>
      <c r="DS606" s="41"/>
      <c r="DT606" s="41"/>
      <c r="DU606" s="41"/>
      <c r="DV606" s="41"/>
      <c r="DW606" s="41"/>
      <c r="DX606" s="41"/>
      <c r="DY606" s="41"/>
      <c r="DZ606" s="41"/>
      <c r="EA606" s="41"/>
      <c r="EB606" s="41"/>
      <c r="EC606" s="41"/>
      <c r="ED606" s="41"/>
      <c r="EE606" s="41"/>
      <c r="EF606" s="41"/>
      <c r="EG606" s="41"/>
      <c r="EH606" s="41"/>
      <c r="EI606" s="41"/>
      <c r="EJ606" s="41"/>
      <c r="EK606" s="41"/>
      <c r="EL606" s="41"/>
      <c r="EM606" s="41"/>
      <c r="EN606" s="41"/>
      <c r="EO606" s="41"/>
      <c r="EP606" s="41"/>
      <c r="EQ606" s="41"/>
      <c r="ER606" s="41"/>
      <c r="ES606" s="41"/>
      <c r="ET606" s="41"/>
      <c r="EU606" s="41"/>
      <c r="EV606" s="41"/>
      <c r="EW606" s="41"/>
      <c r="EX606" s="41"/>
      <c r="EY606" s="41"/>
      <c r="EZ606" s="41"/>
      <c r="FA606" s="41"/>
      <c r="FB606" s="41"/>
      <c r="FC606" s="41"/>
      <c r="FD606" s="41"/>
      <c r="FE606" s="41"/>
      <c r="FF606" s="41"/>
      <c r="FG606" s="41"/>
      <c r="FH606" s="41"/>
      <c r="FI606" s="41"/>
      <c r="FJ606" s="41"/>
      <c r="FK606" s="41"/>
      <c r="FL606" s="41"/>
      <c r="FM606" s="41"/>
      <c r="FN606" s="41"/>
      <c r="FO606" s="41"/>
      <c r="FP606" s="41"/>
      <c r="FQ606" s="41"/>
      <c r="FR606" s="41"/>
      <c r="FS606" s="41"/>
      <c r="FT606" s="41"/>
      <c r="FU606" s="41"/>
      <c r="FV606" s="41"/>
      <c r="FW606" s="41"/>
      <c r="FX606" s="41"/>
      <c r="FY606" s="41"/>
      <c r="FZ606" s="41"/>
      <c r="GA606" s="41"/>
      <c r="GB606" s="41"/>
      <c r="GC606" s="41"/>
      <c r="GD606" s="41"/>
      <c r="GE606" s="41"/>
      <c r="GF606" s="41"/>
      <c r="GG606" s="41"/>
      <c r="GH606" s="41"/>
      <c r="GI606" s="41"/>
      <c r="GJ606" s="41"/>
      <c r="GK606" s="41"/>
      <c r="GL606" s="41"/>
      <c r="GM606" s="41"/>
      <c r="GN606" s="41"/>
      <c r="GO606" s="41"/>
      <c r="GP606" s="41"/>
      <c r="GQ606" s="41"/>
      <c r="GR606" s="41"/>
      <c r="GS606" s="41"/>
      <c r="GT606" s="41"/>
      <c r="GU606" s="41"/>
      <c r="GV606" s="41"/>
      <c r="GW606" s="41"/>
      <c r="GX606" s="41"/>
      <c r="GY606" s="41"/>
      <c r="GZ606" s="41"/>
      <c r="HA606" s="41"/>
      <c r="HB606" s="41"/>
      <c r="HC606" s="41"/>
      <c r="HD606" s="41"/>
      <c r="HE606" s="41"/>
      <c r="HF606" s="41"/>
      <c r="HG606" s="41"/>
      <c r="HH606" s="41"/>
      <c r="HI606" s="41"/>
      <c r="HJ606" s="41"/>
      <c r="HK606" s="41"/>
      <c r="HL606" s="41"/>
      <c r="HM606" s="41"/>
      <c r="HN606" s="41"/>
      <c r="HO606" s="41"/>
      <c r="HP606" s="41"/>
      <c r="HQ606" s="41"/>
      <c r="HR606" s="41"/>
      <c r="HS606" s="41"/>
      <c r="HT606" s="41"/>
      <c r="HU606" s="41"/>
      <c r="HV606" s="41"/>
      <c r="HW606" s="41"/>
      <c r="HX606" s="41"/>
      <c r="HY606" s="41"/>
      <c r="HZ606" s="41"/>
      <c r="IA606" s="41"/>
      <c r="IB606" s="41"/>
      <c r="IC606" s="41"/>
      <c r="ID606" s="41"/>
      <c r="IE606" s="41"/>
      <c r="IF606" s="41"/>
      <c r="IG606" s="41"/>
      <c r="IH606" s="41"/>
      <c r="II606" s="41"/>
      <c r="IJ606" s="41"/>
      <c r="IK606" s="41"/>
      <c r="IL606" s="41"/>
      <c r="IM606" s="41"/>
      <c r="IN606" s="41"/>
      <c r="IO606" s="41"/>
      <c r="IP606" s="41"/>
      <c r="IQ606" s="41"/>
      <c r="IR606" s="41"/>
      <c r="IS606" s="41"/>
      <c r="IT606" s="41"/>
      <c r="IU606" s="41"/>
    </row>
    <row r="608" spans="68:255" x14ac:dyDescent="0.2">
      <c r="BP608" s="41"/>
      <c r="BQ608" s="41"/>
      <c r="BR608" s="41"/>
      <c r="BS608" s="41"/>
      <c r="BU608" s="41"/>
      <c r="BV608" s="41"/>
      <c r="BW608" s="41"/>
      <c r="BX608" s="41"/>
      <c r="BY608" s="41"/>
      <c r="BZ608" s="41"/>
      <c r="CA608" s="41"/>
      <c r="CB608" s="41"/>
      <c r="CC608" s="41"/>
      <c r="CD608" s="41"/>
      <c r="CE608" s="41"/>
      <c r="CF608" s="41"/>
      <c r="CG608" s="41"/>
      <c r="CH608" s="41"/>
      <c r="CI608" s="41"/>
      <c r="CJ608" s="41"/>
      <c r="CK608" s="41"/>
      <c r="CL608" s="41"/>
      <c r="CM608" s="41"/>
      <c r="CN608" s="41"/>
      <c r="CO608" s="41"/>
      <c r="CP608" s="41"/>
      <c r="CQ608" s="41"/>
      <c r="CR608" s="41"/>
      <c r="CS608" s="41"/>
      <c r="CT608" s="41"/>
      <c r="CU608" s="41"/>
      <c r="CV608" s="41"/>
      <c r="CW608" s="41"/>
      <c r="CX608" s="41"/>
      <c r="CY608" s="41"/>
      <c r="CZ608" s="41"/>
      <c r="DA608" s="41"/>
      <c r="DB608" s="41"/>
      <c r="DC608" s="41"/>
      <c r="DD608" s="41"/>
      <c r="DE608" s="41"/>
      <c r="DF608" s="41"/>
      <c r="DG608" s="41"/>
      <c r="DH608" s="41"/>
      <c r="DI608" s="41"/>
      <c r="DJ608" s="41"/>
      <c r="DK608" s="41"/>
      <c r="DL608" s="41"/>
      <c r="DM608" s="41"/>
      <c r="DN608" s="41"/>
      <c r="DO608" s="41"/>
      <c r="DP608" s="41"/>
      <c r="DQ608" s="41"/>
      <c r="DR608" s="41"/>
      <c r="DS608" s="41"/>
      <c r="DT608" s="41"/>
      <c r="DU608" s="41"/>
      <c r="DV608" s="41"/>
      <c r="DW608" s="41"/>
      <c r="DX608" s="41"/>
      <c r="DY608" s="41"/>
      <c r="DZ608" s="41"/>
      <c r="EA608" s="41"/>
      <c r="EB608" s="41"/>
      <c r="EC608" s="41"/>
      <c r="ED608" s="41"/>
      <c r="EE608" s="41"/>
      <c r="EF608" s="41"/>
      <c r="EG608" s="41"/>
      <c r="EH608" s="41"/>
      <c r="EI608" s="41"/>
      <c r="EJ608" s="41"/>
      <c r="EK608" s="41"/>
      <c r="EL608" s="41"/>
      <c r="EM608" s="41"/>
      <c r="EN608" s="41"/>
      <c r="EO608" s="41"/>
      <c r="EP608" s="41"/>
      <c r="EQ608" s="41"/>
      <c r="ER608" s="41"/>
      <c r="ES608" s="41"/>
      <c r="ET608" s="41"/>
      <c r="EU608" s="41"/>
      <c r="EV608" s="41"/>
      <c r="EW608" s="41"/>
      <c r="EX608" s="41"/>
      <c r="EY608" s="41"/>
      <c r="EZ608" s="41"/>
      <c r="FA608" s="41"/>
      <c r="FB608" s="41"/>
      <c r="FC608" s="41"/>
      <c r="FD608" s="41"/>
      <c r="FE608" s="41"/>
      <c r="FF608" s="41"/>
      <c r="FG608" s="41"/>
      <c r="FH608" s="41"/>
      <c r="FI608" s="41"/>
      <c r="FJ608" s="41"/>
      <c r="FK608" s="41"/>
      <c r="FL608" s="41"/>
      <c r="FM608" s="41"/>
      <c r="FN608" s="41"/>
      <c r="FO608" s="41"/>
      <c r="FP608" s="41"/>
      <c r="FQ608" s="41"/>
      <c r="FR608" s="41"/>
      <c r="FS608" s="41"/>
      <c r="FT608" s="41"/>
      <c r="FU608" s="41"/>
      <c r="FV608" s="41"/>
      <c r="FW608" s="41"/>
      <c r="FX608" s="41"/>
      <c r="FY608" s="41"/>
      <c r="FZ608" s="41"/>
      <c r="GA608" s="41"/>
      <c r="GB608" s="41"/>
      <c r="GC608" s="41"/>
      <c r="GD608" s="41"/>
      <c r="GE608" s="41"/>
      <c r="GF608" s="41"/>
      <c r="GG608" s="41"/>
      <c r="GH608" s="41"/>
      <c r="GI608" s="41"/>
      <c r="GJ608" s="41"/>
      <c r="GK608" s="41"/>
      <c r="GL608" s="41"/>
      <c r="GM608" s="41"/>
      <c r="GN608" s="41"/>
      <c r="GO608" s="41"/>
      <c r="GP608" s="41"/>
      <c r="GQ608" s="41"/>
      <c r="GR608" s="41"/>
      <c r="GS608" s="41"/>
      <c r="GT608" s="41"/>
      <c r="GU608" s="41"/>
      <c r="GV608" s="41"/>
      <c r="GW608" s="41"/>
      <c r="GX608" s="41"/>
      <c r="GY608" s="41"/>
      <c r="GZ608" s="41"/>
      <c r="HA608" s="41"/>
      <c r="HB608" s="41"/>
      <c r="HC608" s="41"/>
      <c r="HD608" s="41"/>
      <c r="HE608" s="41"/>
      <c r="HF608" s="41"/>
      <c r="HG608" s="41"/>
      <c r="HH608" s="41"/>
      <c r="HI608" s="41"/>
      <c r="HJ608" s="41"/>
      <c r="HK608" s="41"/>
      <c r="HL608" s="41"/>
      <c r="HM608" s="41"/>
      <c r="HN608" s="41"/>
      <c r="HO608" s="41"/>
      <c r="HP608" s="41"/>
      <c r="HQ608" s="41"/>
      <c r="HR608" s="41"/>
      <c r="HS608" s="41"/>
      <c r="HT608" s="41"/>
      <c r="HU608" s="41"/>
      <c r="HV608" s="41"/>
      <c r="HW608" s="41"/>
      <c r="HX608" s="41"/>
      <c r="HY608" s="41"/>
      <c r="HZ608" s="41"/>
      <c r="IA608" s="41"/>
      <c r="IB608" s="41"/>
      <c r="IC608" s="41"/>
      <c r="ID608" s="41"/>
      <c r="IE608" s="41"/>
      <c r="IF608" s="41"/>
      <c r="IG608" s="41"/>
      <c r="IH608" s="41"/>
      <c r="II608" s="41"/>
      <c r="IJ608" s="41"/>
      <c r="IK608" s="41"/>
      <c r="IL608" s="41"/>
      <c r="IM608" s="41"/>
      <c r="IN608" s="41"/>
      <c r="IO608" s="41"/>
      <c r="IP608" s="41"/>
      <c r="IQ608" s="41"/>
      <c r="IR608" s="41"/>
      <c r="IS608" s="41"/>
      <c r="IT608" s="41"/>
      <c r="IU608" s="41"/>
    </row>
    <row r="611" spans="68:255" x14ac:dyDescent="0.2">
      <c r="BP611" s="41"/>
      <c r="BQ611" s="41"/>
      <c r="BR611" s="41"/>
      <c r="BS611" s="41"/>
      <c r="BU611" s="41"/>
      <c r="BV611" s="41"/>
      <c r="BW611" s="41"/>
      <c r="BX611" s="41"/>
      <c r="BY611" s="41"/>
      <c r="BZ611" s="41"/>
      <c r="CA611" s="41"/>
      <c r="CB611" s="41"/>
      <c r="CC611" s="41"/>
      <c r="CD611" s="41"/>
      <c r="CE611" s="41"/>
      <c r="CF611" s="41"/>
      <c r="CG611" s="41"/>
      <c r="CH611" s="41"/>
      <c r="CI611" s="41"/>
      <c r="CJ611" s="41"/>
      <c r="CK611" s="41"/>
      <c r="CL611" s="41"/>
      <c r="CM611" s="41"/>
      <c r="CN611" s="41"/>
      <c r="CO611" s="41"/>
      <c r="CP611" s="41"/>
      <c r="CQ611" s="41"/>
      <c r="CR611" s="41"/>
      <c r="CS611" s="41"/>
      <c r="CT611" s="41"/>
      <c r="CU611" s="41"/>
      <c r="CV611" s="41"/>
      <c r="CW611" s="41"/>
      <c r="CX611" s="41"/>
      <c r="CY611" s="41"/>
      <c r="CZ611" s="41"/>
      <c r="DA611" s="41"/>
      <c r="DB611" s="41"/>
      <c r="DC611" s="41"/>
      <c r="DD611" s="41"/>
      <c r="DE611" s="41"/>
      <c r="DF611" s="41"/>
      <c r="DG611" s="41"/>
      <c r="DH611" s="41"/>
      <c r="DI611" s="41"/>
      <c r="DJ611" s="41"/>
      <c r="DK611" s="41"/>
      <c r="DL611" s="41"/>
      <c r="DM611" s="41"/>
      <c r="DN611" s="41"/>
      <c r="DO611" s="41"/>
      <c r="DP611" s="41"/>
      <c r="DQ611" s="41"/>
      <c r="DR611" s="41"/>
      <c r="DS611" s="41"/>
      <c r="DT611" s="41"/>
      <c r="DU611" s="41"/>
      <c r="DV611" s="41"/>
      <c r="DW611" s="41"/>
      <c r="DX611" s="41"/>
      <c r="DY611" s="41"/>
      <c r="DZ611" s="41"/>
      <c r="EA611" s="41"/>
      <c r="EB611" s="41"/>
      <c r="EC611" s="41"/>
      <c r="ED611" s="41"/>
      <c r="EE611" s="41"/>
      <c r="EF611" s="41"/>
      <c r="EG611" s="41"/>
      <c r="EH611" s="41"/>
      <c r="EI611" s="41"/>
      <c r="EJ611" s="41"/>
      <c r="EK611" s="41"/>
      <c r="EL611" s="41"/>
      <c r="EM611" s="41"/>
      <c r="EN611" s="41"/>
      <c r="EO611" s="41"/>
      <c r="EP611" s="41"/>
      <c r="EQ611" s="41"/>
      <c r="ER611" s="41"/>
      <c r="ES611" s="41"/>
      <c r="ET611" s="41"/>
      <c r="EU611" s="41"/>
      <c r="EV611" s="41"/>
      <c r="EW611" s="41"/>
      <c r="EX611" s="41"/>
      <c r="EY611" s="41"/>
      <c r="EZ611" s="41"/>
      <c r="FA611" s="41"/>
      <c r="FB611" s="41"/>
      <c r="FC611" s="41"/>
      <c r="FD611" s="41"/>
      <c r="FE611" s="41"/>
      <c r="FF611" s="41"/>
      <c r="FG611" s="41"/>
      <c r="FH611" s="41"/>
      <c r="FI611" s="41"/>
      <c r="FJ611" s="41"/>
      <c r="FK611" s="41"/>
      <c r="FL611" s="41"/>
      <c r="FM611" s="41"/>
      <c r="FN611" s="41"/>
      <c r="FO611" s="41"/>
      <c r="FP611" s="41"/>
      <c r="FQ611" s="41"/>
      <c r="FR611" s="41"/>
      <c r="FS611" s="41"/>
      <c r="FT611" s="41"/>
      <c r="FU611" s="41"/>
      <c r="FV611" s="41"/>
      <c r="FW611" s="41"/>
      <c r="FX611" s="41"/>
      <c r="FY611" s="41"/>
      <c r="FZ611" s="41"/>
      <c r="GA611" s="41"/>
      <c r="GB611" s="41"/>
      <c r="GC611" s="41"/>
      <c r="GD611" s="41"/>
      <c r="GE611" s="41"/>
      <c r="GF611" s="41"/>
      <c r="GG611" s="41"/>
      <c r="GH611" s="41"/>
      <c r="GI611" s="41"/>
      <c r="GJ611" s="41"/>
      <c r="GK611" s="41"/>
      <c r="GL611" s="41"/>
      <c r="GM611" s="41"/>
      <c r="GN611" s="41"/>
      <c r="GO611" s="41"/>
      <c r="GP611" s="41"/>
      <c r="GQ611" s="41"/>
      <c r="GR611" s="41"/>
      <c r="GS611" s="41"/>
      <c r="GT611" s="41"/>
      <c r="GU611" s="41"/>
      <c r="GV611" s="41"/>
      <c r="GW611" s="41"/>
      <c r="GX611" s="41"/>
      <c r="GY611" s="41"/>
      <c r="GZ611" s="41"/>
      <c r="HA611" s="41"/>
      <c r="HB611" s="41"/>
      <c r="HC611" s="41"/>
      <c r="HD611" s="41"/>
      <c r="HE611" s="41"/>
      <c r="HF611" s="41"/>
      <c r="HG611" s="41"/>
      <c r="HH611" s="41"/>
      <c r="HI611" s="41"/>
      <c r="HJ611" s="41"/>
      <c r="HK611" s="41"/>
      <c r="HL611" s="41"/>
      <c r="HM611" s="41"/>
      <c r="HN611" s="41"/>
      <c r="HO611" s="41"/>
      <c r="HP611" s="41"/>
      <c r="HQ611" s="41"/>
      <c r="HR611" s="41"/>
      <c r="HS611" s="41"/>
      <c r="HT611" s="41"/>
      <c r="HU611" s="41"/>
      <c r="HV611" s="41"/>
      <c r="HW611" s="41"/>
      <c r="HX611" s="41"/>
      <c r="HY611" s="41"/>
      <c r="HZ611" s="41"/>
      <c r="IA611" s="41"/>
      <c r="IB611" s="41"/>
      <c r="IC611" s="41"/>
      <c r="ID611" s="41"/>
      <c r="IE611" s="41"/>
      <c r="IF611" s="41"/>
      <c r="IG611" s="41"/>
      <c r="IH611" s="41"/>
      <c r="II611" s="41"/>
      <c r="IJ611" s="41"/>
      <c r="IK611" s="41"/>
      <c r="IL611" s="41"/>
      <c r="IM611" s="41"/>
      <c r="IN611" s="41"/>
      <c r="IO611" s="41"/>
      <c r="IP611" s="41"/>
      <c r="IQ611" s="41"/>
      <c r="IR611" s="41"/>
      <c r="IS611" s="41"/>
      <c r="IT611" s="41"/>
      <c r="IU611" s="41"/>
    </row>
    <row r="613" spans="68:255" x14ac:dyDescent="0.2">
      <c r="BP613" s="41"/>
      <c r="BQ613" s="41"/>
      <c r="BR613" s="41"/>
      <c r="BS613" s="41"/>
      <c r="BU613" s="41"/>
      <c r="BV613" s="41"/>
      <c r="BW613" s="41"/>
      <c r="BX613" s="41"/>
      <c r="BY613" s="41"/>
      <c r="BZ613" s="41"/>
      <c r="CA613" s="41"/>
      <c r="CB613" s="41"/>
      <c r="CC613" s="41"/>
      <c r="CD613" s="41"/>
      <c r="CE613" s="41"/>
      <c r="CF613" s="41"/>
      <c r="CG613" s="41"/>
      <c r="CH613" s="41"/>
      <c r="CI613" s="41"/>
      <c r="CJ613" s="41"/>
      <c r="CK613" s="41"/>
      <c r="CL613" s="41"/>
      <c r="CM613" s="41"/>
      <c r="CN613" s="41"/>
      <c r="CO613" s="41"/>
      <c r="CP613" s="41"/>
      <c r="CQ613" s="41"/>
      <c r="CR613" s="41"/>
      <c r="CS613" s="41"/>
      <c r="CT613" s="41"/>
      <c r="CU613" s="41"/>
      <c r="CV613" s="41"/>
      <c r="CW613" s="41"/>
      <c r="CX613" s="41"/>
      <c r="CY613" s="41"/>
      <c r="CZ613" s="41"/>
      <c r="DA613" s="41"/>
      <c r="DB613" s="41"/>
      <c r="DC613" s="41"/>
      <c r="DD613" s="41"/>
      <c r="DE613" s="41"/>
      <c r="DF613" s="41"/>
      <c r="DG613" s="41"/>
      <c r="DH613" s="41"/>
      <c r="DI613" s="41"/>
      <c r="DJ613" s="41"/>
      <c r="DK613" s="41"/>
      <c r="DL613" s="41"/>
      <c r="DM613" s="41"/>
      <c r="DN613" s="41"/>
      <c r="DO613" s="41"/>
      <c r="DP613" s="41"/>
      <c r="DQ613" s="41"/>
      <c r="DR613" s="41"/>
      <c r="DS613" s="41"/>
      <c r="DT613" s="41"/>
      <c r="DU613" s="41"/>
      <c r="DV613" s="41"/>
      <c r="DW613" s="41"/>
      <c r="DX613" s="41"/>
      <c r="DY613" s="41"/>
      <c r="DZ613" s="41"/>
      <c r="EA613" s="41"/>
      <c r="EB613" s="41"/>
      <c r="EC613" s="41"/>
      <c r="ED613" s="41"/>
      <c r="EE613" s="41"/>
      <c r="EF613" s="41"/>
      <c r="EG613" s="41"/>
      <c r="EH613" s="41"/>
      <c r="EI613" s="41"/>
      <c r="EJ613" s="41"/>
      <c r="EK613" s="41"/>
      <c r="EL613" s="41"/>
      <c r="EM613" s="41"/>
      <c r="EN613" s="41"/>
      <c r="EO613" s="41"/>
      <c r="EP613" s="41"/>
      <c r="EQ613" s="41"/>
      <c r="ER613" s="41"/>
      <c r="ES613" s="41"/>
      <c r="ET613" s="41"/>
      <c r="EU613" s="41"/>
      <c r="EV613" s="41"/>
      <c r="EW613" s="41"/>
      <c r="EX613" s="41"/>
      <c r="EY613" s="41"/>
      <c r="EZ613" s="41"/>
      <c r="FA613" s="41"/>
      <c r="FB613" s="41"/>
      <c r="FC613" s="41"/>
      <c r="FD613" s="41"/>
      <c r="FE613" s="41"/>
      <c r="FF613" s="41"/>
      <c r="FG613" s="41"/>
      <c r="FH613" s="41"/>
      <c r="FI613" s="41"/>
      <c r="FJ613" s="41"/>
      <c r="FK613" s="41"/>
      <c r="FL613" s="41"/>
      <c r="FM613" s="41"/>
      <c r="FN613" s="41"/>
      <c r="FO613" s="41"/>
      <c r="FP613" s="41"/>
      <c r="FQ613" s="41"/>
      <c r="FR613" s="41"/>
      <c r="FS613" s="41"/>
      <c r="FT613" s="41"/>
      <c r="FU613" s="41"/>
      <c r="FV613" s="41"/>
      <c r="FW613" s="41"/>
      <c r="FX613" s="41"/>
      <c r="FY613" s="41"/>
      <c r="FZ613" s="41"/>
      <c r="GA613" s="41"/>
      <c r="GB613" s="41"/>
      <c r="GC613" s="41"/>
      <c r="GD613" s="41"/>
      <c r="GE613" s="41"/>
      <c r="GF613" s="41"/>
      <c r="GG613" s="41"/>
      <c r="GH613" s="41"/>
      <c r="GI613" s="41"/>
      <c r="GJ613" s="41"/>
      <c r="GK613" s="41"/>
      <c r="GL613" s="41"/>
      <c r="GM613" s="41"/>
      <c r="GN613" s="41"/>
      <c r="GO613" s="41"/>
      <c r="GP613" s="41"/>
      <c r="GQ613" s="41"/>
      <c r="GR613" s="41"/>
      <c r="GS613" s="41"/>
      <c r="GT613" s="41"/>
      <c r="GU613" s="41"/>
      <c r="GV613" s="41"/>
      <c r="GW613" s="41"/>
      <c r="GX613" s="41"/>
      <c r="GY613" s="41"/>
      <c r="GZ613" s="41"/>
      <c r="HA613" s="41"/>
      <c r="HB613" s="41"/>
      <c r="HC613" s="41"/>
      <c r="HD613" s="41"/>
      <c r="HE613" s="41"/>
      <c r="HF613" s="41"/>
      <c r="HG613" s="41"/>
      <c r="HH613" s="41"/>
      <c r="HI613" s="41"/>
      <c r="HJ613" s="41"/>
      <c r="HK613" s="41"/>
      <c r="HL613" s="41"/>
      <c r="HM613" s="41"/>
      <c r="HN613" s="41"/>
      <c r="HO613" s="41"/>
      <c r="HP613" s="41"/>
      <c r="HQ613" s="41"/>
      <c r="HR613" s="41"/>
      <c r="HS613" s="41"/>
      <c r="HT613" s="41"/>
      <c r="HU613" s="41"/>
      <c r="HV613" s="41"/>
      <c r="HW613" s="41"/>
      <c r="HX613" s="41"/>
      <c r="HY613" s="41"/>
      <c r="HZ613" s="41"/>
      <c r="IA613" s="41"/>
      <c r="IB613" s="41"/>
      <c r="IC613" s="41"/>
      <c r="ID613" s="41"/>
      <c r="IE613" s="41"/>
      <c r="IF613" s="41"/>
      <c r="IG613" s="41"/>
      <c r="IH613" s="41"/>
      <c r="II613" s="41"/>
      <c r="IJ613" s="41"/>
      <c r="IK613" s="41"/>
      <c r="IL613" s="41"/>
      <c r="IM613" s="41"/>
      <c r="IN613" s="41"/>
      <c r="IO613" s="41"/>
      <c r="IP613" s="41"/>
      <c r="IQ613" s="41"/>
      <c r="IR613" s="41"/>
      <c r="IS613" s="41"/>
      <c r="IT613" s="41"/>
      <c r="IU613" s="41"/>
    </row>
    <row r="615" spans="68:255" x14ac:dyDescent="0.2">
      <c r="BP615" s="41"/>
      <c r="BQ615" s="41"/>
      <c r="BR615" s="41"/>
      <c r="BS615" s="41"/>
      <c r="BU615" s="41"/>
      <c r="BV615" s="41"/>
      <c r="BW615" s="41"/>
      <c r="BX615" s="41"/>
      <c r="BY615" s="41"/>
      <c r="BZ615" s="41"/>
      <c r="CA615" s="41"/>
      <c r="CB615" s="41"/>
      <c r="CC615" s="41"/>
      <c r="CD615" s="41"/>
      <c r="CE615" s="41"/>
      <c r="CF615" s="41"/>
      <c r="CG615" s="41"/>
      <c r="CH615" s="41"/>
      <c r="CI615" s="41"/>
      <c r="CJ615" s="41"/>
      <c r="CK615" s="41"/>
      <c r="CL615" s="41"/>
      <c r="CM615" s="41"/>
      <c r="CN615" s="41"/>
      <c r="CO615" s="41"/>
      <c r="CP615" s="41"/>
      <c r="CQ615" s="41"/>
      <c r="CR615" s="41"/>
      <c r="CS615" s="41"/>
      <c r="CT615" s="41"/>
      <c r="CU615" s="41"/>
      <c r="CV615" s="41"/>
      <c r="CW615" s="41"/>
      <c r="CX615" s="41"/>
      <c r="CY615" s="41"/>
      <c r="CZ615" s="41"/>
      <c r="DA615" s="41"/>
      <c r="DB615" s="41"/>
      <c r="DC615" s="41"/>
      <c r="DD615" s="41"/>
      <c r="DE615" s="41"/>
      <c r="DF615" s="41"/>
      <c r="DG615" s="41"/>
      <c r="DH615" s="41"/>
      <c r="DI615" s="41"/>
      <c r="DJ615" s="41"/>
      <c r="DK615" s="41"/>
      <c r="DL615" s="41"/>
      <c r="DM615" s="41"/>
      <c r="DN615" s="41"/>
      <c r="DO615" s="41"/>
      <c r="DP615" s="41"/>
      <c r="DQ615" s="41"/>
      <c r="DR615" s="41"/>
      <c r="DS615" s="41"/>
      <c r="DT615" s="41"/>
      <c r="DU615" s="41"/>
      <c r="DV615" s="41"/>
      <c r="DW615" s="41"/>
      <c r="DX615" s="41"/>
      <c r="DY615" s="41"/>
      <c r="DZ615" s="41"/>
      <c r="EA615" s="41"/>
      <c r="EB615" s="41"/>
      <c r="EC615" s="41"/>
      <c r="ED615" s="41"/>
      <c r="EE615" s="41"/>
      <c r="EF615" s="41"/>
      <c r="EG615" s="41"/>
      <c r="EH615" s="41"/>
      <c r="EI615" s="41"/>
      <c r="EJ615" s="41"/>
      <c r="EK615" s="41"/>
      <c r="EL615" s="41"/>
      <c r="EM615" s="41"/>
      <c r="EN615" s="41"/>
      <c r="EO615" s="41"/>
      <c r="EP615" s="41"/>
      <c r="EQ615" s="41"/>
      <c r="ER615" s="41"/>
      <c r="ES615" s="41"/>
      <c r="ET615" s="41"/>
      <c r="EU615" s="41"/>
      <c r="EV615" s="41"/>
      <c r="EW615" s="41"/>
      <c r="EX615" s="41"/>
      <c r="EY615" s="41"/>
      <c r="EZ615" s="41"/>
      <c r="FA615" s="41"/>
      <c r="FB615" s="41"/>
      <c r="FC615" s="41"/>
      <c r="FD615" s="41"/>
      <c r="FE615" s="41"/>
      <c r="FF615" s="41"/>
      <c r="FG615" s="41"/>
      <c r="FH615" s="41"/>
      <c r="FI615" s="41"/>
      <c r="FJ615" s="41"/>
      <c r="FK615" s="41"/>
      <c r="FL615" s="41"/>
      <c r="FM615" s="41"/>
      <c r="FN615" s="41"/>
      <c r="FO615" s="41"/>
      <c r="FP615" s="41"/>
      <c r="FQ615" s="41"/>
      <c r="FR615" s="41"/>
      <c r="FS615" s="41"/>
      <c r="FT615" s="41"/>
      <c r="FU615" s="41"/>
      <c r="FV615" s="41"/>
      <c r="FW615" s="41"/>
      <c r="FX615" s="41"/>
      <c r="FY615" s="41"/>
      <c r="FZ615" s="41"/>
      <c r="GA615" s="41"/>
      <c r="GB615" s="41"/>
      <c r="GC615" s="41"/>
      <c r="GD615" s="41"/>
      <c r="GE615" s="41"/>
      <c r="GF615" s="41"/>
      <c r="GG615" s="41"/>
      <c r="GH615" s="41"/>
      <c r="GI615" s="41"/>
      <c r="GJ615" s="41"/>
      <c r="GK615" s="41"/>
      <c r="GL615" s="41"/>
      <c r="GM615" s="41"/>
      <c r="GN615" s="41"/>
      <c r="GO615" s="41"/>
      <c r="GP615" s="41"/>
      <c r="GQ615" s="41"/>
      <c r="GR615" s="41"/>
      <c r="GS615" s="41"/>
      <c r="GT615" s="41"/>
      <c r="GU615" s="41"/>
      <c r="GV615" s="41"/>
      <c r="GW615" s="41"/>
      <c r="GX615" s="41"/>
      <c r="GY615" s="41"/>
      <c r="GZ615" s="41"/>
      <c r="HA615" s="41"/>
      <c r="HB615" s="41"/>
      <c r="HC615" s="41"/>
      <c r="HD615" s="41"/>
      <c r="HE615" s="41"/>
      <c r="HF615" s="41"/>
      <c r="HG615" s="41"/>
      <c r="HH615" s="41"/>
      <c r="HI615" s="41"/>
      <c r="HJ615" s="41"/>
      <c r="HK615" s="41"/>
      <c r="HL615" s="41"/>
      <c r="HM615" s="41"/>
      <c r="HN615" s="41"/>
      <c r="HO615" s="41"/>
      <c r="HP615" s="41"/>
      <c r="HQ615" s="41"/>
      <c r="HR615" s="41"/>
      <c r="HS615" s="41"/>
      <c r="HT615" s="41"/>
      <c r="HU615" s="41"/>
      <c r="HV615" s="41"/>
      <c r="HW615" s="41"/>
      <c r="HX615" s="41"/>
      <c r="HY615" s="41"/>
      <c r="HZ615" s="41"/>
      <c r="IA615" s="41"/>
      <c r="IB615" s="41"/>
      <c r="IC615" s="41"/>
      <c r="ID615" s="41"/>
      <c r="IE615" s="41"/>
      <c r="IF615" s="41"/>
      <c r="IG615" s="41"/>
      <c r="IH615" s="41"/>
      <c r="II615" s="41"/>
      <c r="IJ615" s="41"/>
      <c r="IK615" s="41"/>
      <c r="IL615" s="41"/>
      <c r="IM615" s="41"/>
      <c r="IN615" s="41"/>
      <c r="IO615" s="41"/>
      <c r="IP615" s="41"/>
      <c r="IQ615" s="41"/>
      <c r="IR615" s="41"/>
      <c r="IS615" s="41"/>
      <c r="IT615" s="41"/>
      <c r="IU615" s="41"/>
    </row>
    <row r="617" spans="68:255" x14ac:dyDescent="0.2">
      <c r="BP617" s="41"/>
      <c r="BQ617" s="41"/>
      <c r="BR617" s="41"/>
      <c r="BS617" s="41"/>
      <c r="BU617" s="41"/>
      <c r="BV617" s="41"/>
      <c r="BW617" s="41"/>
      <c r="BX617" s="41"/>
      <c r="BY617" s="41"/>
      <c r="BZ617" s="41"/>
      <c r="CA617" s="41"/>
      <c r="CB617" s="41"/>
      <c r="CC617" s="41"/>
      <c r="CD617" s="41"/>
      <c r="CE617" s="41"/>
      <c r="CF617" s="41"/>
      <c r="CG617" s="41"/>
      <c r="CH617" s="41"/>
      <c r="CI617" s="41"/>
      <c r="CJ617" s="41"/>
      <c r="CK617" s="41"/>
      <c r="CL617" s="41"/>
      <c r="CM617" s="41"/>
      <c r="CN617" s="41"/>
      <c r="CO617" s="41"/>
      <c r="CP617" s="41"/>
      <c r="CQ617" s="41"/>
      <c r="CR617" s="41"/>
      <c r="CS617" s="41"/>
      <c r="CT617" s="41"/>
      <c r="CU617" s="41"/>
      <c r="CV617" s="41"/>
      <c r="CW617" s="41"/>
      <c r="CX617" s="41"/>
      <c r="CY617" s="41"/>
      <c r="CZ617" s="41"/>
      <c r="DA617" s="41"/>
      <c r="DB617" s="41"/>
      <c r="DC617" s="41"/>
      <c r="DD617" s="41"/>
      <c r="DE617" s="41"/>
      <c r="DF617" s="41"/>
      <c r="DG617" s="41"/>
      <c r="DH617" s="41"/>
      <c r="DI617" s="41"/>
      <c r="DJ617" s="41"/>
      <c r="DK617" s="41"/>
      <c r="DL617" s="41"/>
      <c r="DM617" s="41"/>
      <c r="DN617" s="41"/>
      <c r="DO617" s="41"/>
      <c r="DP617" s="41"/>
      <c r="DQ617" s="41"/>
      <c r="DR617" s="41"/>
      <c r="DS617" s="41"/>
      <c r="DT617" s="41"/>
      <c r="DU617" s="41"/>
      <c r="DV617" s="41"/>
      <c r="DW617" s="41"/>
      <c r="DX617" s="41"/>
      <c r="DY617" s="41"/>
      <c r="DZ617" s="41"/>
      <c r="EA617" s="41"/>
      <c r="EB617" s="41"/>
      <c r="EC617" s="41"/>
      <c r="ED617" s="41"/>
      <c r="EE617" s="41"/>
      <c r="EF617" s="41"/>
      <c r="EG617" s="41"/>
      <c r="EH617" s="41"/>
      <c r="EI617" s="41"/>
      <c r="EJ617" s="41"/>
      <c r="EK617" s="41"/>
      <c r="EL617" s="41"/>
      <c r="EM617" s="41"/>
      <c r="EN617" s="41"/>
      <c r="EO617" s="41"/>
      <c r="EP617" s="41"/>
      <c r="EQ617" s="41"/>
      <c r="ER617" s="41"/>
      <c r="ES617" s="41"/>
      <c r="ET617" s="41"/>
      <c r="EU617" s="41"/>
      <c r="EV617" s="41"/>
      <c r="EW617" s="41"/>
      <c r="EX617" s="41"/>
      <c r="EY617" s="41"/>
      <c r="EZ617" s="41"/>
      <c r="FA617" s="41"/>
      <c r="FB617" s="41"/>
      <c r="FC617" s="41"/>
      <c r="FD617" s="41"/>
      <c r="FE617" s="41"/>
      <c r="FF617" s="41"/>
      <c r="FG617" s="41"/>
      <c r="FH617" s="41"/>
      <c r="FI617" s="41"/>
      <c r="FJ617" s="41"/>
      <c r="FK617" s="41"/>
      <c r="FL617" s="41"/>
      <c r="FM617" s="41"/>
      <c r="FN617" s="41"/>
      <c r="FO617" s="41"/>
      <c r="FP617" s="41"/>
      <c r="FQ617" s="41"/>
      <c r="FR617" s="41"/>
      <c r="FS617" s="41"/>
      <c r="FT617" s="41"/>
      <c r="FU617" s="41"/>
      <c r="FV617" s="41"/>
      <c r="FW617" s="41"/>
      <c r="FX617" s="41"/>
      <c r="FY617" s="41"/>
      <c r="FZ617" s="41"/>
      <c r="GA617" s="41"/>
      <c r="GB617" s="41"/>
      <c r="GC617" s="41"/>
      <c r="GD617" s="41"/>
      <c r="GE617" s="41"/>
      <c r="GF617" s="41"/>
      <c r="GG617" s="41"/>
      <c r="GH617" s="41"/>
      <c r="GI617" s="41"/>
      <c r="GJ617" s="41"/>
      <c r="GK617" s="41"/>
      <c r="GL617" s="41"/>
      <c r="GM617" s="41"/>
      <c r="GN617" s="41"/>
      <c r="GO617" s="41"/>
      <c r="GP617" s="41"/>
      <c r="GQ617" s="41"/>
      <c r="GR617" s="41"/>
      <c r="GS617" s="41"/>
      <c r="GT617" s="41"/>
      <c r="GU617" s="41"/>
      <c r="GV617" s="41"/>
      <c r="GW617" s="41"/>
      <c r="GX617" s="41"/>
      <c r="GY617" s="41"/>
      <c r="GZ617" s="41"/>
      <c r="HA617" s="41"/>
      <c r="HB617" s="41"/>
      <c r="HC617" s="41"/>
      <c r="HD617" s="41"/>
      <c r="HE617" s="41"/>
      <c r="HF617" s="41"/>
      <c r="HG617" s="41"/>
      <c r="HH617" s="41"/>
      <c r="HI617" s="41"/>
      <c r="HJ617" s="41"/>
      <c r="HK617" s="41"/>
      <c r="HL617" s="41"/>
      <c r="HM617" s="41"/>
      <c r="HN617" s="41"/>
      <c r="HO617" s="41"/>
      <c r="HP617" s="41"/>
      <c r="HQ617" s="41"/>
      <c r="HR617" s="41"/>
      <c r="HS617" s="41"/>
      <c r="HT617" s="41"/>
      <c r="HU617" s="41"/>
      <c r="HV617" s="41"/>
      <c r="HW617" s="41"/>
      <c r="HX617" s="41"/>
      <c r="HY617" s="41"/>
      <c r="HZ617" s="41"/>
      <c r="IA617" s="41"/>
      <c r="IB617" s="41"/>
      <c r="IC617" s="41"/>
      <c r="ID617" s="41"/>
      <c r="IE617" s="41"/>
      <c r="IF617" s="41"/>
      <c r="IG617" s="41"/>
      <c r="IH617" s="41"/>
      <c r="II617" s="41"/>
      <c r="IJ617" s="41"/>
      <c r="IK617" s="41"/>
      <c r="IL617" s="41"/>
      <c r="IM617" s="41"/>
      <c r="IN617" s="41"/>
      <c r="IO617" s="41"/>
      <c r="IP617" s="41"/>
      <c r="IQ617" s="41"/>
      <c r="IR617" s="41"/>
      <c r="IS617" s="41"/>
      <c r="IT617" s="41"/>
      <c r="IU617" s="41"/>
    </row>
    <row r="619" spans="68:255" x14ac:dyDescent="0.2">
      <c r="BP619" s="41"/>
      <c r="BQ619" s="41"/>
      <c r="BR619" s="41"/>
      <c r="BS619" s="41"/>
      <c r="BU619" s="41"/>
      <c r="BV619" s="41"/>
      <c r="BW619" s="41"/>
      <c r="BX619" s="41"/>
      <c r="BY619" s="41"/>
      <c r="BZ619" s="41"/>
      <c r="CA619" s="41"/>
      <c r="CB619" s="41"/>
      <c r="CC619" s="41"/>
      <c r="CD619" s="41"/>
      <c r="CE619" s="41"/>
      <c r="CF619" s="41"/>
      <c r="CG619" s="41"/>
      <c r="CH619" s="41"/>
      <c r="CI619" s="41"/>
      <c r="CJ619" s="41"/>
      <c r="CK619" s="41"/>
      <c r="CL619" s="41"/>
      <c r="CM619" s="41"/>
      <c r="CN619" s="41"/>
      <c r="CO619" s="41"/>
      <c r="CP619" s="41"/>
      <c r="CQ619" s="41"/>
      <c r="CR619" s="41"/>
      <c r="CS619" s="41"/>
      <c r="CT619" s="41"/>
      <c r="CU619" s="41"/>
      <c r="CV619" s="41"/>
      <c r="CW619" s="41"/>
      <c r="CX619" s="41"/>
      <c r="CY619" s="41"/>
      <c r="CZ619" s="41"/>
      <c r="DA619" s="41"/>
      <c r="DB619" s="41"/>
      <c r="DC619" s="41"/>
      <c r="DD619" s="41"/>
      <c r="DE619" s="41"/>
      <c r="DF619" s="41"/>
      <c r="DG619" s="41"/>
      <c r="DH619" s="41"/>
      <c r="DI619" s="41"/>
      <c r="DJ619" s="41"/>
      <c r="DK619" s="41"/>
      <c r="DL619" s="41"/>
      <c r="DM619" s="41"/>
      <c r="DN619" s="41"/>
      <c r="DO619" s="41"/>
      <c r="DP619" s="41"/>
      <c r="DQ619" s="41"/>
      <c r="DR619" s="41"/>
      <c r="DS619" s="41"/>
      <c r="DT619" s="41"/>
      <c r="DU619" s="41"/>
      <c r="DV619" s="41"/>
      <c r="DW619" s="41"/>
      <c r="DX619" s="41"/>
      <c r="DY619" s="41"/>
      <c r="DZ619" s="41"/>
      <c r="EA619" s="41"/>
      <c r="EB619" s="41"/>
      <c r="EC619" s="41"/>
      <c r="ED619" s="41"/>
      <c r="EE619" s="41"/>
      <c r="EF619" s="41"/>
      <c r="EG619" s="41"/>
      <c r="EH619" s="41"/>
      <c r="EI619" s="41"/>
      <c r="EJ619" s="41"/>
      <c r="EK619" s="41"/>
      <c r="EL619" s="41"/>
      <c r="EM619" s="41"/>
      <c r="EN619" s="41"/>
      <c r="EO619" s="41"/>
      <c r="EP619" s="41"/>
      <c r="EQ619" s="41"/>
      <c r="ER619" s="41"/>
      <c r="ES619" s="41"/>
      <c r="ET619" s="41"/>
      <c r="EU619" s="41"/>
      <c r="EV619" s="41"/>
      <c r="EW619" s="41"/>
      <c r="EX619" s="41"/>
      <c r="EY619" s="41"/>
      <c r="EZ619" s="41"/>
      <c r="FA619" s="41"/>
      <c r="FB619" s="41"/>
      <c r="FC619" s="41"/>
      <c r="FD619" s="41"/>
      <c r="FE619" s="41"/>
      <c r="FF619" s="41"/>
      <c r="FG619" s="41"/>
      <c r="FH619" s="41"/>
      <c r="FI619" s="41"/>
      <c r="FJ619" s="41"/>
      <c r="FK619" s="41"/>
      <c r="FL619" s="41"/>
      <c r="FM619" s="41"/>
      <c r="FN619" s="41"/>
      <c r="FO619" s="41"/>
      <c r="FP619" s="41"/>
      <c r="FQ619" s="41"/>
      <c r="FR619" s="41"/>
      <c r="FS619" s="41"/>
      <c r="FT619" s="41"/>
      <c r="FU619" s="41"/>
      <c r="FV619" s="41"/>
      <c r="FW619" s="41"/>
      <c r="FX619" s="41"/>
      <c r="FY619" s="41"/>
      <c r="FZ619" s="41"/>
      <c r="GA619" s="41"/>
      <c r="GB619" s="41"/>
      <c r="GC619" s="41"/>
      <c r="GD619" s="41"/>
      <c r="GE619" s="41"/>
      <c r="GF619" s="41"/>
      <c r="GG619" s="41"/>
      <c r="GH619" s="41"/>
      <c r="GI619" s="41"/>
      <c r="GJ619" s="41"/>
      <c r="GK619" s="41"/>
      <c r="GL619" s="41"/>
      <c r="GM619" s="41"/>
      <c r="GN619" s="41"/>
      <c r="GO619" s="41"/>
      <c r="GP619" s="41"/>
      <c r="GQ619" s="41"/>
      <c r="GR619" s="41"/>
      <c r="GS619" s="41"/>
      <c r="GT619" s="41"/>
      <c r="GU619" s="41"/>
      <c r="GV619" s="41"/>
      <c r="GW619" s="41"/>
      <c r="GX619" s="41"/>
      <c r="GY619" s="41"/>
      <c r="GZ619" s="41"/>
      <c r="HA619" s="41"/>
      <c r="HB619" s="41"/>
      <c r="HC619" s="41"/>
      <c r="HD619" s="41"/>
      <c r="HE619" s="41"/>
      <c r="HF619" s="41"/>
      <c r="HG619" s="41"/>
      <c r="HH619" s="41"/>
      <c r="HI619" s="41"/>
      <c r="HJ619" s="41"/>
      <c r="HK619" s="41"/>
      <c r="HL619" s="41"/>
      <c r="HM619" s="41"/>
      <c r="HN619" s="41"/>
      <c r="HO619" s="41"/>
      <c r="HP619" s="41"/>
      <c r="HQ619" s="41"/>
      <c r="HR619" s="41"/>
      <c r="HS619" s="41"/>
      <c r="HT619" s="41"/>
      <c r="HU619" s="41"/>
      <c r="HV619" s="41"/>
      <c r="HW619" s="41"/>
      <c r="HX619" s="41"/>
      <c r="HY619" s="41"/>
      <c r="HZ619" s="41"/>
      <c r="IA619" s="41"/>
      <c r="IB619" s="41"/>
      <c r="IC619" s="41"/>
      <c r="ID619" s="41"/>
      <c r="IE619" s="41"/>
      <c r="IF619" s="41"/>
      <c r="IG619" s="41"/>
      <c r="IH619" s="41"/>
      <c r="II619" s="41"/>
      <c r="IJ619" s="41"/>
      <c r="IK619" s="41"/>
      <c r="IL619" s="41"/>
      <c r="IM619" s="41"/>
      <c r="IN619" s="41"/>
      <c r="IO619" s="41"/>
      <c r="IP619" s="41"/>
      <c r="IQ619" s="41"/>
      <c r="IR619" s="41"/>
      <c r="IS619" s="41"/>
      <c r="IT619" s="41"/>
      <c r="IU619" s="41"/>
    </row>
    <row r="621" spans="68:255" x14ac:dyDescent="0.2">
      <c r="BP621" s="41"/>
      <c r="BQ621" s="41"/>
      <c r="BR621" s="41"/>
      <c r="BS621" s="41"/>
      <c r="BU621" s="41"/>
      <c r="BV621" s="41"/>
      <c r="BW621" s="41"/>
      <c r="BX621" s="41"/>
      <c r="BY621" s="41"/>
      <c r="BZ621" s="41"/>
      <c r="CA621" s="41"/>
      <c r="CB621" s="41"/>
      <c r="CC621" s="41"/>
      <c r="CD621" s="41"/>
      <c r="CE621" s="41"/>
      <c r="CF621" s="41"/>
      <c r="CG621" s="41"/>
      <c r="CH621" s="41"/>
      <c r="CI621" s="41"/>
      <c r="CJ621" s="41"/>
      <c r="CK621" s="41"/>
      <c r="CL621" s="41"/>
      <c r="CM621" s="41"/>
      <c r="CN621" s="41"/>
      <c r="CO621" s="41"/>
      <c r="CP621" s="41"/>
      <c r="CQ621" s="41"/>
      <c r="CR621" s="41"/>
      <c r="CS621" s="41"/>
      <c r="CT621" s="41"/>
      <c r="CU621" s="41"/>
      <c r="CV621" s="41"/>
      <c r="CW621" s="41"/>
      <c r="CX621" s="41"/>
      <c r="CY621" s="41"/>
      <c r="CZ621" s="41"/>
      <c r="DA621" s="41"/>
      <c r="DB621" s="41"/>
      <c r="DC621" s="41"/>
      <c r="DD621" s="41"/>
      <c r="DE621" s="41"/>
      <c r="DF621" s="41"/>
      <c r="DG621" s="41"/>
      <c r="DH621" s="41"/>
      <c r="DI621" s="41"/>
      <c r="DJ621" s="41"/>
      <c r="DK621" s="41"/>
      <c r="DL621" s="41"/>
      <c r="DM621" s="41"/>
      <c r="DN621" s="41"/>
      <c r="DO621" s="41"/>
      <c r="DP621" s="41"/>
      <c r="DQ621" s="41"/>
      <c r="DR621" s="41"/>
      <c r="DS621" s="41"/>
      <c r="DT621" s="41"/>
      <c r="DU621" s="41"/>
      <c r="DV621" s="41"/>
      <c r="DW621" s="41"/>
      <c r="DX621" s="41"/>
      <c r="DY621" s="41"/>
      <c r="DZ621" s="41"/>
      <c r="EA621" s="41"/>
      <c r="EB621" s="41"/>
      <c r="EC621" s="41"/>
      <c r="ED621" s="41"/>
      <c r="EE621" s="41"/>
      <c r="EF621" s="41"/>
      <c r="EG621" s="41"/>
      <c r="EH621" s="41"/>
      <c r="EI621" s="41"/>
      <c r="EJ621" s="41"/>
      <c r="EK621" s="41"/>
      <c r="EL621" s="41"/>
      <c r="EM621" s="41"/>
      <c r="EN621" s="41"/>
      <c r="EO621" s="41"/>
      <c r="EP621" s="41"/>
      <c r="EQ621" s="41"/>
      <c r="ER621" s="41"/>
      <c r="ES621" s="41"/>
      <c r="ET621" s="41"/>
      <c r="EU621" s="41"/>
      <c r="EV621" s="41"/>
      <c r="EW621" s="41"/>
      <c r="EX621" s="41"/>
      <c r="EY621" s="41"/>
      <c r="EZ621" s="41"/>
      <c r="FA621" s="41"/>
      <c r="FB621" s="41"/>
      <c r="FC621" s="41"/>
      <c r="FD621" s="41"/>
      <c r="FE621" s="41"/>
      <c r="FF621" s="41"/>
      <c r="FG621" s="41"/>
      <c r="FH621" s="41"/>
      <c r="FI621" s="41"/>
      <c r="FJ621" s="41"/>
      <c r="FK621" s="41"/>
      <c r="FL621" s="41"/>
      <c r="FM621" s="41"/>
      <c r="FN621" s="41"/>
      <c r="FO621" s="41"/>
      <c r="FP621" s="41"/>
      <c r="FQ621" s="41"/>
      <c r="FR621" s="41"/>
      <c r="FS621" s="41"/>
      <c r="FT621" s="41"/>
      <c r="FU621" s="41"/>
      <c r="FV621" s="41"/>
      <c r="FW621" s="41"/>
      <c r="FX621" s="41"/>
      <c r="FY621" s="41"/>
      <c r="FZ621" s="41"/>
      <c r="GA621" s="41"/>
      <c r="GB621" s="41"/>
      <c r="GC621" s="41"/>
      <c r="GD621" s="41"/>
      <c r="GE621" s="41"/>
      <c r="GF621" s="41"/>
      <c r="GG621" s="41"/>
      <c r="GH621" s="41"/>
      <c r="GI621" s="41"/>
      <c r="GJ621" s="41"/>
      <c r="GK621" s="41"/>
      <c r="GL621" s="41"/>
      <c r="GM621" s="41"/>
      <c r="GN621" s="41"/>
      <c r="GO621" s="41"/>
      <c r="GP621" s="41"/>
      <c r="GQ621" s="41"/>
      <c r="GR621" s="41"/>
      <c r="GS621" s="41"/>
      <c r="GT621" s="41"/>
      <c r="GU621" s="41"/>
      <c r="GV621" s="41"/>
      <c r="GW621" s="41"/>
      <c r="GX621" s="41"/>
      <c r="GY621" s="41"/>
      <c r="GZ621" s="41"/>
      <c r="HA621" s="41"/>
      <c r="HB621" s="41"/>
      <c r="HC621" s="41"/>
      <c r="HD621" s="41"/>
      <c r="HE621" s="41"/>
      <c r="HF621" s="41"/>
      <c r="HG621" s="41"/>
      <c r="HH621" s="41"/>
      <c r="HI621" s="41"/>
      <c r="HJ621" s="41"/>
      <c r="HK621" s="41"/>
      <c r="HL621" s="41"/>
      <c r="HM621" s="41"/>
      <c r="HN621" s="41"/>
      <c r="HO621" s="41"/>
      <c r="HP621" s="41"/>
      <c r="HQ621" s="41"/>
      <c r="HR621" s="41"/>
      <c r="HS621" s="41"/>
      <c r="HT621" s="41"/>
      <c r="HU621" s="41"/>
      <c r="HV621" s="41"/>
      <c r="HW621" s="41"/>
      <c r="HX621" s="41"/>
      <c r="HY621" s="41"/>
      <c r="HZ621" s="41"/>
      <c r="IA621" s="41"/>
      <c r="IB621" s="41"/>
      <c r="IC621" s="41"/>
      <c r="ID621" s="41"/>
      <c r="IE621" s="41"/>
      <c r="IF621" s="41"/>
      <c r="IG621" s="41"/>
      <c r="IH621" s="41"/>
      <c r="II621" s="41"/>
      <c r="IJ621" s="41"/>
      <c r="IK621" s="41"/>
      <c r="IL621" s="41"/>
      <c r="IM621" s="41"/>
      <c r="IN621" s="41"/>
      <c r="IO621" s="41"/>
      <c r="IP621" s="41"/>
      <c r="IQ621" s="41"/>
      <c r="IR621" s="41"/>
      <c r="IS621" s="41"/>
      <c r="IT621" s="41"/>
      <c r="IU621" s="41"/>
    </row>
    <row r="623" spans="68:255" x14ac:dyDescent="0.2">
      <c r="BP623" s="41"/>
      <c r="BQ623" s="41"/>
      <c r="BR623" s="41"/>
      <c r="BS623" s="41"/>
      <c r="BU623" s="41"/>
      <c r="BV623" s="41"/>
      <c r="BW623" s="41"/>
      <c r="BX623" s="41"/>
      <c r="BY623" s="41"/>
      <c r="BZ623" s="41"/>
      <c r="CA623" s="41"/>
      <c r="CB623" s="41"/>
      <c r="CC623" s="41"/>
      <c r="CD623" s="41"/>
      <c r="CE623" s="41"/>
      <c r="CF623" s="41"/>
      <c r="CG623" s="41"/>
      <c r="CH623" s="41"/>
      <c r="CI623" s="41"/>
      <c r="CJ623" s="41"/>
      <c r="CK623" s="41"/>
      <c r="CL623" s="41"/>
      <c r="CM623" s="41"/>
      <c r="CN623" s="41"/>
      <c r="CO623" s="41"/>
      <c r="CP623" s="41"/>
      <c r="CQ623" s="41"/>
      <c r="CR623" s="41"/>
      <c r="CS623" s="41"/>
      <c r="CT623" s="41"/>
      <c r="CU623" s="41"/>
      <c r="CV623" s="41"/>
      <c r="CW623" s="41"/>
      <c r="CX623" s="41"/>
      <c r="CY623" s="41"/>
      <c r="CZ623" s="41"/>
      <c r="DA623" s="41"/>
      <c r="DB623" s="41"/>
      <c r="DC623" s="41"/>
      <c r="DD623" s="41"/>
      <c r="DE623" s="41"/>
      <c r="DF623" s="41"/>
      <c r="DG623" s="41"/>
      <c r="DH623" s="41"/>
      <c r="DI623" s="41"/>
      <c r="DJ623" s="41"/>
      <c r="DK623" s="41"/>
      <c r="DL623" s="41"/>
      <c r="DM623" s="41"/>
      <c r="DN623" s="41"/>
      <c r="DO623" s="41"/>
      <c r="DP623" s="41"/>
      <c r="DQ623" s="41"/>
      <c r="DR623" s="41"/>
      <c r="DS623" s="41"/>
      <c r="DT623" s="41"/>
      <c r="DU623" s="41"/>
      <c r="DV623" s="41"/>
      <c r="DW623" s="41"/>
      <c r="DX623" s="41"/>
      <c r="DY623" s="41"/>
      <c r="DZ623" s="41"/>
      <c r="EA623" s="41"/>
      <c r="EB623" s="41"/>
      <c r="EC623" s="41"/>
      <c r="ED623" s="41"/>
      <c r="EE623" s="41"/>
      <c r="EF623" s="41"/>
      <c r="EG623" s="41"/>
      <c r="EH623" s="41"/>
      <c r="EI623" s="41"/>
      <c r="EJ623" s="41"/>
      <c r="EK623" s="41"/>
      <c r="EL623" s="41"/>
      <c r="EM623" s="41"/>
      <c r="EN623" s="41"/>
      <c r="EO623" s="41"/>
      <c r="EP623" s="41"/>
      <c r="EQ623" s="41"/>
      <c r="ER623" s="41"/>
      <c r="ES623" s="41"/>
      <c r="ET623" s="41"/>
      <c r="EU623" s="41"/>
      <c r="EV623" s="41"/>
      <c r="EW623" s="41"/>
      <c r="EX623" s="41"/>
      <c r="EY623" s="41"/>
      <c r="EZ623" s="41"/>
      <c r="FA623" s="41"/>
      <c r="FB623" s="41"/>
      <c r="FC623" s="41"/>
      <c r="FD623" s="41"/>
      <c r="FE623" s="41"/>
      <c r="FF623" s="41"/>
      <c r="FG623" s="41"/>
      <c r="FH623" s="41"/>
      <c r="FI623" s="41"/>
      <c r="FJ623" s="41"/>
      <c r="FK623" s="41"/>
      <c r="FL623" s="41"/>
      <c r="FM623" s="41"/>
      <c r="FN623" s="41"/>
      <c r="FO623" s="41"/>
      <c r="FP623" s="41"/>
      <c r="FQ623" s="41"/>
      <c r="FR623" s="41"/>
      <c r="FS623" s="41"/>
      <c r="FT623" s="41"/>
      <c r="FU623" s="41"/>
      <c r="FV623" s="41"/>
      <c r="FW623" s="41"/>
      <c r="FX623" s="41"/>
      <c r="FY623" s="41"/>
      <c r="FZ623" s="41"/>
      <c r="GA623" s="41"/>
      <c r="GB623" s="41"/>
      <c r="GC623" s="41"/>
      <c r="GD623" s="41"/>
      <c r="GE623" s="41"/>
      <c r="GF623" s="41"/>
      <c r="GG623" s="41"/>
      <c r="GH623" s="41"/>
      <c r="GI623" s="41"/>
      <c r="GJ623" s="41"/>
      <c r="GK623" s="41"/>
      <c r="GL623" s="41"/>
      <c r="GM623" s="41"/>
      <c r="GN623" s="41"/>
      <c r="GO623" s="41"/>
      <c r="GP623" s="41"/>
      <c r="GQ623" s="41"/>
      <c r="GR623" s="41"/>
      <c r="GS623" s="41"/>
      <c r="GT623" s="41"/>
      <c r="GU623" s="41"/>
      <c r="GV623" s="41"/>
      <c r="GW623" s="41"/>
      <c r="GX623" s="41"/>
      <c r="GY623" s="41"/>
      <c r="GZ623" s="41"/>
      <c r="HA623" s="41"/>
      <c r="HB623" s="41"/>
      <c r="HC623" s="41"/>
      <c r="HD623" s="41"/>
      <c r="HE623" s="41"/>
      <c r="HF623" s="41"/>
      <c r="HG623" s="41"/>
      <c r="HH623" s="41"/>
      <c r="HI623" s="41"/>
      <c r="HJ623" s="41"/>
      <c r="HK623" s="41"/>
      <c r="HL623" s="41"/>
      <c r="HM623" s="41"/>
      <c r="HN623" s="41"/>
      <c r="HO623" s="41"/>
      <c r="HP623" s="41"/>
      <c r="HQ623" s="41"/>
      <c r="HR623" s="41"/>
      <c r="HS623" s="41"/>
      <c r="HT623" s="41"/>
      <c r="HU623" s="41"/>
      <c r="HV623" s="41"/>
      <c r="HW623" s="41"/>
      <c r="HX623" s="41"/>
      <c r="HY623" s="41"/>
      <c r="HZ623" s="41"/>
      <c r="IA623" s="41"/>
      <c r="IB623" s="41"/>
      <c r="IC623" s="41"/>
      <c r="ID623" s="41"/>
      <c r="IE623" s="41"/>
      <c r="IF623" s="41"/>
      <c r="IG623" s="41"/>
      <c r="IH623" s="41"/>
      <c r="II623" s="41"/>
      <c r="IJ623" s="41"/>
      <c r="IK623" s="41"/>
      <c r="IL623" s="41"/>
      <c r="IM623" s="41"/>
      <c r="IN623" s="41"/>
      <c r="IO623" s="41"/>
      <c r="IP623" s="41"/>
      <c r="IQ623" s="41"/>
      <c r="IR623" s="41"/>
      <c r="IS623" s="41"/>
      <c r="IT623" s="41"/>
      <c r="IU623" s="41"/>
    </row>
    <row r="626" spans="68:255" x14ac:dyDescent="0.2">
      <c r="BP626" s="41"/>
      <c r="BQ626" s="41"/>
      <c r="BR626" s="41"/>
      <c r="BS626" s="41"/>
      <c r="BU626" s="41"/>
      <c r="BV626" s="41"/>
      <c r="BW626" s="41"/>
      <c r="BX626" s="41"/>
      <c r="BY626" s="41"/>
      <c r="BZ626" s="41"/>
      <c r="CA626" s="41"/>
      <c r="CB626" s="41"/>
      <c r="CC626" s="41"/>
      <c r="CD626" s="41"/>
      <c r="CE626" s="41"/>
      <c r="CF626" s="41"/>
      <c r="CG626" s="41"/>
      <c r="CH626" s="41"/>
      <c r="CI626" s="41"/>
      <c r="CJ626" s="41"/>
      <c r="CK626" s="41"/>
      <c r="CL626" s="41"/>
      <c r="CM626" s="41"/>
      <c r="CN626" s="41"/>
      <c r="CO626" s="41"/>
      <c r="CP626" s="41"/>
      <c r="CQ626" s="41"/>
      <c r="CR626" s="41"/>
      <c r="CS626" s="41"/>
      <c r="CT626" s="41"/>
      <c r="CU626" s="41"/>
      <c r="CV626" s="41"/>
      <c r="CW626" s="41"/>
      <c r="CX626" s="41"/>
      <c r="CY626" s="41"/>
      <c r="CZ626" s="41"/>
      <c r="DA626" s="41"/>
      <c r="DB626" s="41"/>
      <c r="DC626" s="41"/>
      <c r="DD626" s="41"/>
      <c r="DE626" s="41"/>
      <c r="DF626" s="41"/>
      <c r="DG626" s="41"/>
      <c r="DH626" s="41"/>
      <c r="DI626" s="41"/>
      <c r="DJ626" s="41"/>
      <c r="DK626" s="41"/>
      <c r="DL626" s="41"/>
      <c r="DM626" s="41"/>
      <c r="DN626" s="41"/>
      <c r="DO626" s="41"/>
      <c r="DP626" s="41"/>
      <c r="DQ626" s="41"/>
      <c r="DR626" s="41"/>
      <c r="DS626" s="41"/>
      <c r="DT626" s="41"/>
      <c r="DU626" s="41"/>
      <c r="DV626" s="41"/>
      <c r="DW626" s="41"/>
      <c r="DX626" s="41"/>
      <c r="DY626" s="41"/>
      <c r="DZ626" s="41"/>
      <c r="EA626" s="41"/>
      <c r="EB626" s="41"/>
      <c r="EC626" s="41"/>
      <c r="ED626" s="41"/>
      <c r="EE626" s="41"/>
      <c r="EF626" s="41"/>
      <c r="EG626" s="41"/>
      <c r="EH626" s="41"/>
      <c r="EI626" s="41"/>
      <c r="EJ626" s="41"/>
      <c r="EK626" s="41"/>
      <c r="EL626" s="41"/>
      <c r="EM626" s="41"/>
      <c r="EN626" s="41"/>
      <c r="EO626" s="41"/>
      <c r="EP626" s="41"/>
      <c r="EQ626" s="41"/>
      <c r="ER626" s="41"/>
      <c r="ES626" s="41"/>
      <c r="ET626" s="41"/>
      <c r="EU626" s="41"/>
      <c r="EV626" s="41"/>
      <c r="EW626" s="41"/>
      <c r="EX626" s="41"/>
      <c r="EY626" s="41"/>
      <c r="EZ626" s="41"/>
      <c r="FA626" s="41"/>
      <c r="FB626" s="41"/>
      <c r="FC626" s="41"/>
      <c r="FD626" s="41"/>
      <c r="FE626" s="41"/>
      <c r="FF626" s="41"/>
      <c r="FG626" s="41"/>
      <c r="FH626" s="41"/>
      <c r="FI626" s="41"/>
      <c r="FJ626" s="41"/>
      <c r="FK626" s="41"/>
      <c r="FL626" s="41"/>
      <c r="FM626" s="41"/>
      <c r="FN626" s="41"/>
      <c r="FO626" s="41"/>
      <c r="FP626" s="41"/>
      <c r="FQ626" s="41"/>
      <c r="FR626" s="41"/>
      <c r="FS626" s="41"/>
      <c r="FT626" s="41"/>
      <c r="FU626" s="41"/>
      <c r="FV626" s="41"/>
      <c r="FW626" s="41"/>
      <c r="FX626" s="41"/>
      <c r="FY626" s="41"/>
      <c r="FZ626" s="41"/>
      <c r="GA626" s="41"/>
      <c r="GB626" s="41"/>
      <c r="GC626" s="41"/>
      <c r="GD626" s="41"/>
      <c r="GE626" s="41"/>
      <c r="GF626" s="41"/>
      <c r="GG626" s="41"/>
      <c r="GH626" s="41"/>
      <c r="GI626" s="41"/>
      <c r="GJ626" s="41"/>
      <c r="GK626" s="41"/>
      <c r="GL626" s="41"/>
      <c r="GM626" s="41"/>
      <c r="GN626" s="41"/>
      <c r="GO626" s="41"/>
      <c r="GP626" s="41"/>
      <c r="GQ626" s="41"/>
      <c r="GR626" s="41"/>
      <c r="GS626" s="41"/>
      <c r="GT626" s="41"/>
      <c r="GU626" s="41"/>
      <c r="GV626" s="41"/>
      <c r="GW626" s="41"/>
      <c r="GX626" s="41"/>
      <c r="GY626" s="41"/>
      <c r="GZ626" s="41"/>
      <c r="HA626" s="41"/>
      <c r="HB626" s="41"/>
      <c r="HC626" s="41"/>
      <c r="HD626" s="41"/>
      <c r="HE626" s="41"/>
      <c r="HF626" s="41"/>
      <c r="HG626" s="41"/>
      <c r="HH626" s="41"/>
      <c r="HI626" s="41"/>
      <c r="HJ626" s="41"/>
      <c r="HK626" s="41"/>
      <c r="HL626" s="41"/>
      <c r="HM626" s="41"/>
      <c r="HN626" s="41"/>
      <c r="HO626" s="41"/>
      <c r="HP626" s="41"/>
      <c r="HQ626" s="41"/>
      <c r="HR626" s="41"/>
      <c r="HS626" s="41"/>
      <c r="HT626" s="41"/>
      <c r="HU626" s="41"/>
      <c r="HV626" s="41"/>
      <c r="HW626" s="41"/>
      <c r="HX626" s="41"/>
      <c r="HY626" s="41"/>
      <c r="HZ626" s="41"/>
      <c r="IA626" s="41"/>
      <c r="IB626" s="41"/>
      <c r="IC626" s="41"/>
      <c r="ID626" s="41"/>
      <c r="IE626" s="41"/>
      <c r="IF626" s="41"/>
      <c r="IG626" s="41"/>
      <c r="IH626" s="41"/>
      <c r="II626" s="41"/>
      <c r="IJ626" s="41"/>
      <c r="IK626" s="41"/>
      <c r="IL626" s="41"/>
      <c r="IM626" s="41"/>
      <c r="IN626" s="41"/>
      <c r="IO626" s="41"/>
      <c r="IP626" s="41"/>
      <c r="IQ626" s="41"/>
      <c r="IR626" s="41"/>
      <c r="IS626" s="41"/>
      <c r="IT626" s="41"/>
      <c r="IU626" s="41"/>
    </row>
    <row r="628" spans="68:255" x14ac:dyDescent="0.2">
      <c r="BP628" s="41"/>
      <c r="BQ628" s="41"/>
      <c r="BR628" s="41"/>
      <c r="BS628" s="41"/>
      <c r="BU628" s="41"/>
      <c r="BV628" s="41"/>
      <c r="BW628" s="41"/>
      <c r="BX628" s="41"/>
      <c r="BY628" s="41"/>
      <c r="BZ628" s="41"/>
      <c r="CA628" s="41"/>
      <c r="CB628" s="41"/>
      <c r="CC628" s="41"/>
      <c r="CD628" s="41"/>
      <c r="CE628" s="41"/>
      <c r="CF628" s="41"/>
      <c r="CG628" s="41"/>
      <c r="CH628" s="41"/>
      <c r="CI628" s="41"/>
      <c r="CJ628" s="41"/>
      <c r="CK628" s="41"/>
      <c r="CL628" s="41"/>
      <c r="CM628" s="41"/>
      <c r="CN628" s="41"/>
      <c r="CO628" s="41"/>
      <c r="CP628" s="41"/>
      <c r="CQ628" s="41"/>
      <c r="CR628" s="41"/>
      <c r="CS628" s="41"/>
      <c r="CT628" s="41"/>
      <c r="CU628" s="41"/>
      <c r="CV628" s="41"/>
      <c r="CW628" s="41"/>
      <c r="CX628" s="41"/>
      <c r="CY628" s="41"/>
      <c r="CZ628" s="41"/>
      <c r="DA628" s="41"/>
      <c r="DB628" s="41"/>
      <c r="DC628" s="41"/>
      <c r="DD628" s="41"/>
      <c r="DE628" s="41"/>
      <c r="DF628" s="41"/>
      <c r="DG628" s="41"/>
      <c r="DH628" s="41"/>
      <c r="DI628" s="41"/>
      <c r="DJ628" s="41"/>
      <c r="DK628" s="41"/>
      <c r="DL628" s="41"/>
      <c r="DM628" s="41"/>
      <c r="DN628" s="41"/>
      <c r="DO628" s="41"/>
      <c r="DP628" s="41"/>
      <c r="DQ628" s="41"/>
      <c r="DR628" s="41"/>
      <c r="DS628" s="41"/>
      <c r="DT628" s="41"/>
      <c r="DU628" s="41"/>
      <c r="DV628" s="41"/>
      <c r="DW628" s="41"/>
      <c r="DX628" s="41"/>
      <c r="DY628" s="41"/>
      <c r="DZ628" s="41"/>
      <c r="EA628" s="41"/>
      <c r="EB628" s="41"/>
      <c r="EC628" s="41"/>
      <c r="ED628" s="41"/>
      <c r="EE628" s="41"/>
      <c r="EF628" s="41"/>
      <c r="EG628" s="41"/>
      <c r="EH628" s="41"/>
      <c r="EI628" s="41"/>
      <c r="EJ628" s="41"/>
      <c r="EK628" s="41"/>
      <c r="EL628" s="41"/>
      <c r="EM628" s="41"/>
      <c r="EN628" s="41"/>
      <c r="EO628" s="41"/>
      <c r="EP628" s="41"/>
      <c r="EQ628" s="41"/>
      <c r="ER628" s="41"/>
      <c r="ES628" s="41"/>
      <c r="ET628" s="41"/>
      <c r="EU628" s="41"/>
      <c r="EV628" s="41"/>
      <c r="EW628" s="41"/>
      <c r="EX628" s="41"/>
      <c r="EY628" s="41"/>
      <c r="EZ628" s="41"/>
      <c r="FA628" s="41"/>
      <c r="FB628" s="41"/>
      <c r="FC628" s="41"/>
      <c r="FD628" s="41"/>
      <c r="FE628" s="41"/>
      <c r="FF628" s="41"/>
      <c r="FG628" s="41"/>
      <c r="FH628" s="41"/>
      <c r="FI628" s="41"/>
      <c r="FJ628" s="41"/>
      <c r="FK628" s="41"/>
      <c r="FL628" s="41"/>
      <c r="FM628" s="41"/>
      <c r="FN628" s="41"/>
      <c r="FO628" s="41"/>
      <c r="FP628" s="41"/>
      <c r="FQ628" s="41"/>
      <c r="FR628" s="41"/>
      <c r="FS628" s="41"/>
      <c r="FT628" s="41"/>
      <c r="FU628" s="41"/>
      <c r="FV628" s="41"/>
      <c r="FW628" s="41"/>
      <c r="FX628" s="41"/>
      <c r="FY628" s="41"/>
      <c r="FZ628" s="41"/>
      <c r="GA628" s="41"/>
      <c r="GB628" s="41"/>
      <c r="GC628" s="41"/>
      <c r="GD628" s="41"/>
      <c r="GE628" s="41"/>
      <c r="GF628" s="41"/>
      <c r="GG628" s="41"/>
      <c r="GH628" s="41"/>
      <c r="GI628" s="41"/>
      <c r="GJ628" s="41"/>
      <c r="GK628" s="41"/>
      <c r="GL628" s="41"/>
      <c r="GM628" s="41"/>
      <c r="GN628" s="41"/>
      <c r="GO628" s="41"/>
      <c r="GP628" s="41"/>
      <c r="GQ628" s="41"/>
      <c r="GR628" s="41"/>
      <c r="GS628" s="41"/>
      <c r="GT628" s="41"/>
      <c r="GU628" s="41"/>
      <c r="GV628" s="41"/>
      <c r="GW628" s="41"/>
      <c r="GX628" s="41"/>
      <c r="GY628" s="41"/>
      <c r="GZ628" s="41"/>
      <c r="HA628" s="41"/>
      <c r="HB628" s="41"/>
      <c r="HC628" s="41"/>
      <c r="HD628" s="41"/>
      <c r="HE628" s="41"/>
      <c r="HF628" s="41"/>
      <c r="HG628" s="41"/>
      <c r="HH628" s="41"/>
      <c r="HI628" s="41"/>
      <c r="HJ628" s="41"/>
      <c r="HK628" s="41"/>
      <c r="HL628" s="41"/>
      <c r="HM628" s="41"/>
      <c r="HN628" s="41"/>
      <c r="HO628" s="41"/>
      <c r="HP628" s="41"/>
      <c r="HQ628" s="41"/>
      <c r="HR628" s="41"/>
      <c r="HS628" s="41"/>
      <c r="HT628" s="41"/>
      <c r="HU628" s="41"/>
      <c r="HV628" s="41"/>
      <c r="HW628" s="41"/>
      <c r="HX628" s="41"/>
      <c r="HY628" s="41"/>
      <c r="HZ628" s="41"/>
      <c r="IA628" s="41"/>
      <c r="IB628" s="41"/>
      <c r="IC628" s="41"/>
      <c r="ID628" s="41"/>
      <c r="IE628" s="41"/>
      <c r="IF628" s="41"/>
      <c r="IG628" s="41"/>
      <c r="IH628" s="41"/>
      <c r="II628" s="41"/>
      <c r="IJ628" s="41"/>
      <c r="IK628" s="41"/>
      <c r="IL628" s="41"/>
      <c r="IM628" s="41"/>
      <c r="IN628" s="41"/>
      <c r="IO628" s="41"/>
      <c r="IP628" s="41"/>
      <c r="IQ628" s="41"/>
      <c r="IR628" s="41"/>
      <c r="IS628" s="41"/>
      <c r="IT628" s="41"/>
      <c r="IU628" s="41"/>
    </row>
    <row r="630" spans="68:255" x14ac:dyDescent="0.2">
      <c r="BP630" s="41"/>
      <c r="BQ630" s="41"/>
      <c r="BR630" s="41"/>
      <c r="BS630" s="41"/>
      <c r="BU630" s="41"/>
      <c r="BV630" s="41"/>
      <c r="BW630" s="41"/>
      <c r="BX630" s="41"/>
      <c r="BY630" s="41"/>
      <c r="BZ630" s="41"/>
      <c r="CA630" s="41"/>
      <c r="CB630" s="41"/>
      <c r="CC630" s="41"/>
      <c r="CD630" s="41"/>
      <c r="CE630" s="41"/>
      <c r="CF630" s="41"/>
      <c r="CG630" s="41"/>
      <c r="CH630" s="41"/>
      <c r="CI630" s="41"/>
      <c r="CJ630" s="41"/>
      <c r="CK630" s="41"/>
      <c r="CL630" s="41"/>
      <c r="CM630" s="41"/>
      <c r="CN630" s="41"/>
      <c r="CO630" s="41"/>
      <c r="CP630" s="41"/>
      <c r="CQ630" s="41"/>
      <c r="CR630" s="41"/>
      <c r="CS630" s="41"/>
      <c r="CT630" s="41"/>
      <c r="CU630" s="41"/>
      <c r="CV630" s="41"/>
      <c r="CW630" s="41"/>
      <c r="CX630" s="41"/>
      <c r="CY630" s="41"/>
      <c r="CZ630" s="41"/>
      <c r="DA630" s="41"/>
      <c r="DB630" s="41"/>
      <c r="DC630" s="41"/>
      <c r="DD630" s="41"/>
      <c r="DE630" s="41"/>
      <c r="DF630" s="41"/>
      <c r="DG630" s="41"/>
      <c r="DH630" s="41"/>
      <c r="DI630" s="41"/>
      <c r="DJ630" s="41"/>
      <c r="DK630" s="41"/>
      <c r="DL630" s="41"/>
      <c r="DM630" s="41"/>
      <c r="DN630" s="41"/>
      <c r="DO630" s="41"/>
      <c r="DP630" s="41"/>
      <c r="DQ630" s="41"/>
      <c r="DR630" s="41"/>
      <c r="DS630" s="41"/>
      <c r="DT630" s="41"/>
      <c r="DU630" s="41"/>
      <c r="DV630" s="41"/>
      <c r="DW630" s="41"/>
      <c r="DX630" s="41"/>
      <c r="DY630" s="41"/>
      <c r="DZ630" s="41"/>
      <c r="EA630" s="41"/>
      <c r="EB630" s="41"/>
      <c r="EC630" s="41"/>
      <c r="ED630" s="41"/>
      <c r="EE630" s="41"/>
      <c r="EF630" s="41"/>
      <c r="EG630" s="41"/>
      <c r="EH630" s="41"/>
      <c r="EI630" s="41"/>
      <c r="EJ630" s="41"/>
      <c r="EK630" s="41"/>
      <c r="EL630" s="41"/>
      <c r="EM630" s="41"/>
      <c r="EN630" s="41"/>
      <c r="EO630" s="41"/>
      <c r="EP630" s="41"/>
      <c r="EQ630" s="41"/>
      <c r="ER630" s="41"/>
      <c r="ES630" s="41"/>
      <c r="ET630" s="41"/>
      <c r="EU630" s="41"/>
      <c r="EV630" s="41"/>
      <c r="EW630" s="41"/>
      <c r="EX630" s="41"/>
      <c r="EY630" s="41"/>
      <c r="EZ630" s="41"/>
      <c r="FA630" s="41"/>
      <c r="FB630" s="41"/>
      <c r="FC630" s="41"/>
      <c r="FD630" s="41"/>
      <c r="FE630" s="41"/>
      <c r="FF630" s="41"/>
      <c r="FG630" s="41"/>
      <c r="FH630" s="41"/>
      <c r="FI630" s="41"/>
      <c r="FJ630" s="41"/>
      <c r="FK630" s="41"/>
      <c r="FL630" s="41"/>
      <c r="FM630" s="41"/>
      <c r="FN630" s="41"/>
      <c r="FO630" s="41"/>
      <c r="FP630" s="41"/>
      <c r="FQ630" s="41"/>
      <c r="FR630" s="41"/>
      <c r="FS630" s="41"/>
      <c r="FT630" s="41"/>
      <c r="FU630" s="41"/>
      <c r="FV630" s="41"/>
      <c r="FW630" s="41"/>
      <c r="FX630" s="41"/>
      <c r="FY630" s="41"/>
      <c r="FZ630" s="41"/>
      <c r="GA630" s="41"/>
      <c r="GB630" s="41"/>
      <c r="GC630" s="41"/>
      <c r="GD630" s="41"/>
      <c r="GE630" s="41"/>
      <c r="GF630" s="41"/>
      <c r="GG630" s="41"/>
      <c r="GH630" s="41"/>
      <c r="GI630" s="41"/>
      <c r="GJ630" s="41"/>
      <c r="GK630" s="41"/>
      <c r="GL630" s="41"/>
      <c r="GM630" s="41"/>
      <c r="GN630" s="41"/>
      <c r="GO630" s="41"/>
      <c r="GP630" s="41"/>
      <c r="GQ630" s="41"/>
      <c r="GR630" s="41"/>
      <c r="GS630" s="41"/>
      <c r="GT630" s="41"/>
      <c r="GU630" s="41"/>
      <c r="GV630" s="41"/>
      <c r="GW630" s="41"/>
      <c r="GX630" s="41"/>
      <c r="GY630" s="41"/>
      <c r="GZ630" s="41"/>
      <c r="HA630" s="41"/>
      <c r="HB630" s="41"/>
      <c r="HC630" s="41"/>
      <c r="HD630" s="41"/>
      <c r="HE630" s="41"/>
      <c r="HF630" s="41"/>
      <c r="HG630" s="41"/>
      <c r="HH630" s="41"/>
      <c r="HI630" s="41"/>
      <c r="HJ630" s="41"/>
      <c r="HK630" s="41"/>
      <c r="HL630" s="41"/>
      <c r="HM630" s="41"/>
      <c r="HN630" s="41"/>
      <c r="HO630" s="41"/>
      <c r="HP630" s="41"/>
      <c r="HQ630" s="41"/>
      <c r="HR630" s="41"/>
      <c r="HS630" s="41"/>
      <c r="HT630" s="41"/>
      <c r="HU630" s="41"/>
      <c r="HV630" s="41"/>
      <c r="HW630" s="41"/>
      <c r="HX630" s="41"/>
      <c r="HY630" s="41"/>
      <c r="HZ630" s="41"/>
      <c r="IA630" s="41"/>
      <c r="IB630" s="41"/>
      <c r="IC630" s="41"/>
      <c r="ID630" s="41"/>
      <c r="IE630" s="41"/>
      <c r="IF630" s="41"/>
      <c r="IG630" s="41"/>
      <c r="IH630" s="41"/>
      <c r="II630" s="41"/>
      <c r="IJ630" s="41"/>
      <c r="IK630" s="41"/>
      <c r="IL630" s="41"/>
      <c r="IM630" s="41"/>
      <c r="IN630" s="41"/>
      <c r="IO630" s="41"/>
      <c r="IP630" s="41"/>
      <c r="IQ630" s="41"/>
      <c r="IR630" s="41"/>
      <c r="IS630" s="41"/>
      <c r="IT630" s="41"/>
      <c r="IU630" s="41"/>
    </row>
    <row r="632" spans="68:255" x14ac:dyDescent="0.2">
      <c r="BP632" s="41"/>
      <c r="BQ632" s="41"/>
      <c r="BR632" s="41"/>
      <c r="BS632" s="41"/>
      <c r="BU632" s="41"/>
      <c r="BV632" s="41"/>
      <c r="BW632" s="41"/>
      <c r="BX632" s="41"/>
      <c r="BY632" s="41"/>
      <c r="BZ632" s="41"/>
      <c r="CA632" s="41"/>
      <c r="CB632" s="41"/>
      <c r="CC632" s="41"/>
      <c r="CD632" s="41"/>
      <c r="CE632" s="41"/>
      <c r="CF632" s="41"/>
      <c r="CG632" s="41"/>
      <c r="CH632" s="41"/>
      <c r="CI632" s="41"/>
      <c r="CJ632" s="41"/>
      <c r="CK632" s="41"/>
      <c r="CL632" s="41"/>
      <c r="CM632" s="41"/>
      <c r="CN632" s="41"/>
      <c r="CO632" s="41"/>
      <c r="CP632" s="41"/>
      <c r="CQ632" s="41"/>
      <c r="CR632" s="41"/>
      <c r="CS632" s="41"/>
      <c r="CT632" s="41"/>
      <c r="CU632" s="41"/>
      <c r="CV632" s="41"/>
      <c r="CW632" s="41"/>
      <c r="CX632" s="41"/>
      <c r="CY632" s="41"/>
      <c r="CZ632" s="41"/>
      <c r="DA632" s="41"/>
      <c r="DB632" s="41"/>
      <c r="DC632" s="41"/>
      <c r="DD632" s="41"/>
      <c r="DE632" s="41"/>
      <c r="DF632" s="41"/>
      <c r="DG632" s="41"/>
      <c r="DH632" s="41"/>
      <c r="DI632" s="41"/>
      <c r="DJ632" s="41"/>
      <c r="DK632" s="41"/>
      <c r="DL632" s="41"/>
      <c r="DM632" s="41"/>
      <c r="DN632" s="41"/>
      <c r="DO632" s="41"/>
      <c r="DP632" s="41"/>
      <c r="DQ632" s="41"/>
      <c r="DR632" s="41"/>
      <c r="DS632" s="41"/>
      <c r="DT632" s="41"/>
      <c r="DU632" s="41"/>
      <c r="DV632" s="41"/>
      <c r="DW632" s="41"/>
      <c r="DX632" s="41"/>
      <c r="DY632" s="41"/>
      <c r="DZ632" s="41"/>
      <c r="EA632" s="41"/>
      <c r="EB632" s="41"/>
      <c r="EC632" s="41"/>
      <c r="ED632" s="41"/>
      <c r="EE632" s="41"/>
      <c r="EF632" s="41"/>
      <c r="EG632" s="41"/>
      <c r="EH632" s="41"/>
      <c r="EI632" s="41"/>
      <c r="EJ632" s="41"/>
      <c r="EK632" s="41"/>
      <c r="EL632" s="41"/>
      <c r="EM632" s="41"/>
      <c r="EN632" s="41"/>
      <c r="EO632" s="41"/>
      <c r="EP632" s="41"/>
      <c r="EQ632" s="41"/>
      <c r="ER632" s="41"/>
      <c r="ES632" s="41"/>
      <c r="ET632" s="41"/>
      <c r="EU632" s="41"/>
      <c r="EV632" s="41"/>
      <c r="EW632" s="41"/>
      <c r="EX632" s="41"/>
      <c r="EY632" s="41"/>
      <c r="EZ632" s="41"/>
      <c r="FA632" s="41"/>
      <c r="FB632" s="41"/>
      <c r="FC632" s="41"/>
      <c r="FD632" s="41"/>
      <c r="FE632" s="41"/>
      <c r="FF632" s="41"/>
      <c r="FG632" s="41"/>
      <c r="FH632" s="41"/>
      <c r="FI632" s="41"/>
      <c r="FJ632" s="41"/>
      <c r="FK632" s="41"/>
      <c r="FL632" s="41"/>
      <c r="FM632" s="41"/>
      <c r="FN632" s="41"/>
      <c r="FO632" s="41"/>
      <c r="FP632" s="41"/>
      <c r="FQ632" s="41"/>
      <c r="FR632" s="41"/>
      <c r="FS632" s="41"/>
      <c r="FT632" s="41"/>
      <c r="FU632" s="41"/>
      <c r="FV632" s="41"/>
      <c r="FW632" s="41"/>
      <c r="FX632" s="41"/>
      <c r="FY632" s="41"/>
      <c r="FZ632" s="41"/>
      <c r="GA632" s="41"/>
      <c r="GB632" s="41"/>
      <c r="GC632" s="41"/>
      <c r="GD632" s="41"/>
      <c r="GE632" s="41"/>
      <c r="GF632" s="41"/>
      <c r="GG632" s="41"/>
      <c r="GH632" s="41"/>
      <c r="GI632" s="41"/>
      <c r="GJ632" s="41"/>
      <c r="GK632" s="41"/>
      <c r="GL632" s="41"/>
      <c r="GM632" s="41"/>
      <c r="GN632" s="41"/>
      <c r="GO632" s="41"/>
      <c r="GP632" s="41"/>
      <c r="GQ632" s="41"/>
      <c r="GR632" s="41"/>
      <c r="GS632" s="41"/>
      <c r="GT632" s="41"/>
      <c r="GU632" s="41"/>
      <c r="GV632" s="41"/>
      <c r="GW632" s="41"/>
      <c r="GX632" s="41"/>
      <c r="GY632" s="41"/>
      <c r="GZ632" s="41"/>
      <c r="HA632" s="41"/>
      <c r="HB632" s="41"/>
      <c r="HC632" s="41"/>
      <c r="HD632" s="41"/>
      <c r="HE632" s="41"/>
      <c r="HF632" s="41"/>
      <c r="HG632" s="41"/>
      <c r="HH632" s="41"/>
      <c r="HI632" s="41"/>
      <c r="HJ632" s="41"/>
      <c r="HK632" s="41"/>
      <c r="HL632" s="41"/>
      <c r="HM632" s="41"/>
      <c r="HN632" s="41"/>
      <c r="HO632" s="41"/>
      <c r="HP632" s="41"/>
      <c r="HQ632" s="41"/>
      <c r="HR632" s="41"/>
      <c r="HS632" s="41"/>
      <c r="HT632" s="41"/>
      <c r="HU632" s="41"/>
      <c r="HV632" s="41"/>
      <c r="HW632" s="41"/>
      <c r="HX632" s="41"/>
      <c r="HY632" s="41"/>
      <c r="HZ632" s="41"/>
      <c r="IA632" s="41"/>
      <c r="IB632" s="41"/>
      <c r="IC632" s="41"/>
      <c r="ID632" s="41"/>
      <c r="IE632" s="41"/>
      <c r="IF632" s="41"/>
      <c r="IG632" s="41"/>
      <c r="IH632" s="41"/>
      <c r="II632" s="41"/>
      <c r="IJ632" s="41"/>
      <c r="IK632" s="41"/>
      <c r="IL632" s="41"/>
      <c r="IM632" s="41"/>
      <c r="IN632" s="41"/>
      <c r="IO632" s="41"/>
      <c r="IP632" s="41"/>
      <c r="IQ632" s="41"/>
      <c r="IR632" s="41"/>
      <c r="IS632" s="41"/>
      <c r="IT632" s="41"/>
      <c r="IU632" s="41"/>
    </row>
    <row r="634" spans="68:255" x14ac:dyDescent="0.2">
      <c r="BP634" s="41"/>
      <c r="BQ634" s="41"/>
      <c r="BR634" s="41"/>
      <c r="BS634" s="41"/>
      <c r="BU634" s="41"/>
      <c r="BV634" s="41"/>
      <c r="BW634" s="41"/>
      <c r="BX634" s="41"/>
      <c r="BY634" s="41"/>
      <c r="BZ634" s="41"/>
      <c r="CA634" s="41"/>
      <c r="CB634" s="41"/>
      <c r="CC634" s="41"/>
      <c r="CD634" s="41"/>
      <c r="CE634" s="41"/>
      <c r="CF634" s="41"/>
      <c r="CG634" s="41"/>
      <c r="CH634" s="41"/>
      <c r="CI634" s="41"/>
      <c r="CJ634" s="41"/>
      <c r="CK634" s="41"/>
      <c r="CL634" s="41"/>
      <c r="CM634" s="41"/>
      <c r="CN634" s="41"/>
      <c r="CO634" s="41"/>
      <c r="CP634" s="41"/>
      <c r="CQ634" s="41"/>
      <c r="CR634" s="41"/>
      <c r="CS634" s="41"/>
      <c r="CT634" s="41"/>
      <c r="CU634" s="41"/>
      <c r="CV634" s="41"/>
      <c r="CW634" s="41"/>
      <c r="CX634" s="41"/>
      <c r="CY634" s="41"/>
      <c r="CZ634" s="41"/>
      <c r="DA634" s="41"/>
      <c r="DB634" s="41"/>
      <c r="DC634" s="41"/>
      <c r="DD634" s="41"/>
      <c r="DE634" s="41"/>
      <c r="DF634" s="41"/>
      <c r="DG634" s="41"/>
      <c r="DH634" s="41"/>
      <c r="DI634" s="41"/>
      <c r="DJ634" s="41"/>
      <c r="DK634" s="41"/>
      <c r="DL634" s="41"/>
      <c r="DM634" s="41"/>
      <c r="DN634" s="41"/>
      <c r="DO634" s="41"/>
      <c r="DP634" s="41"/>
      <c r="DQ634" s="41"/>
      <c r="DR634" s="41"/>
      <c r="DS634" s="41"/>
      <c r="DT634" s="41"/>
      <c r="DU634" s="41"/>
      <c r="DV634" s="41"/>
      <c r="DW634" s="41"/>
      <c r="DX634" s="41"/>
      <c r="DY634" s="41"/>
      <c r="DZ634" s="41"/>
      <c r="EA634" s="41"/>
      <c r="EB634" s="41"/>
      <c r="EC634" s="41"/>
      <c r="ED634" s="41"/>
      <c r="EE634" s="41"/>
      <c r="EF634" s="41"/>
      <c r="EG634" s="41"/>
      <c r="EH634" s="41"/>
      <c r="EI634" s="41"/>
      <c r="EJ634" s="41"/>
      <c r="EK634" s="41"/>
      <c r="EL634" s="41"/>
      <c r="EM634" s="41"/>
      <c r="EN634" s="41"/>
      <c r="EO634" s="41"/>
      <c r="EP634" s="41"/>
      <c r="EQ634" s="41"/>
      <c r="ER634" s="41"/>
      <c r="ES634" s="41"/>
      <c r="ET634" s="41"/>
      <c r="EU634" s="41"/>
      <c r="EV634" s="41"/>
      <c r="EW634" s="41"/>
      <c r="EX634" s="41"/>
      <c r="EY634" s="41"/>
      <c r="EZ634" s="41"/>
      <c r="FA634" s="41"/>
      <c r="FB634" s="41"/>
      <c r="FC634" s="41"/>
      <c r="FD634" s="41"/>
      <c r="FE634" s="41"/>
      <c r="FF634" s="41"/>
      <c r="FG634" s="41"/>
      <c r="FH634" s="41"/>
      <c r="FI634" s="41"/>
      <c r="FJ634" s="41"/>
      <c r="FK634" s="41"/>
      <c r="FL634" s="41"/>
      <c r="FM634" s="41"/>
      <c r="FN634" s="41"/>
      <c r="FO634" s="41"/>
      <c r="FP634" s="41"/>
      <c r="FQ634" s="41"/>
      <c r="FR634" s="41"/>
      <c r="FS634" s="41"/>
      <c r="FT634" s="41"/>
      <c r="FU634" s="41"/>
      <c r="FV634" s="41"/>
      <c r="FW634" s="41"/>
      <c r="FX634" s="41"/>
      <c r="FY634" s="41"/>
      <c r="FZ634" s="41"/>
      <c r="GA634" s="41"/>
      <c r="GB634" s="41"/>
      <c r="GC634" s="41"/>
      <c r="GD634" s="41"/>
      <c r="GE634" s="41"/>
      <c r="GF634" s="41"/>
      <c r="GG634" s="41"/>
      <c r="GH634" s="41"/>
      <c r="GI634" s="41"/>
      <c r="GJ634" s="41"/>
      <c r="GK634" s="41"/>
      <c r="GL634" s="41"/>
      <c r="GM634" s="41"/>
      <c r="GN634" s="41"/>
      <c r="GO634" s="41"/>
      <c r="GP634" s="41"/>
      <c r="GQ634" s="41"/>
      <c r="GR634" s="41"/>
      <c r="GS634" s="41"/>
      <c r="GT634" s="41"/>
      <c r="GU634" s="41"/>
      <c r="GV634" s="41"/>
      <c r="GW634" s="41"/>
      <c r="GX634" s="41"/>
      <c r="GY634" s="41"/>
      <c r="GZ634" s="41"/>
      <c r="HA634" s="41"/>
      <c r="HB634" s="41"/>
      <c r="HC634" s="41"/>
      <c r="HD634" s="41"/>
      <c r="HE634" s="41"/>
      <c r="HF634" s="41"/>
      <c r="HG634" s="41"/>
      <c r="HH634" s="41"/>
      <c r="HI634" s="41"/>
      <c r="HJ634" s="41"/>
      <c r="HK634" s="41"/>
      <c r="HL634" s="41"/>
      <c r="HM634" s="41"/>
      <c r="HN634" s="41"/>
      <c r="HO634" s="41"/>
      <c r="HP634" s="41"/>
      <c r="HQ634" s="41"/>
      <c r="HR634" s="41"/>
      <c r="HS634" s="41"/>
      <c r="HT634" s="41"/>
      <c r="HU634" s="41"/>
      <c r="HV634" s="41"/>
      <c r="HW634" s="41"/>
      <c r="HX634" s="41"/>
      <c r="HY634" s="41"/>
      <c r="HZ634" s="41"/>
      <c r="IA634" s="41"/>
      <c r="IB634" s="41"/>
      <c r="IC634" s="41"/>
      <c r="ID634" s="41"/>
      <c r="IE634" s="41"/>
      <c r="IF634" s="41"/>
      <c r="IG634" s="41"/>
      <c r="IH634" s="41"/>
      <c r="II634" s="41"/>
      <c r="IJ634" s="41"/>
      <c r="IK634" s="41"/>
      <c r="IL634" s="41"/>
      <c r="IM634" s="41"/>
      <c r="IN634" s="41"/>
      <c r="IO634" s="41"/>
      <c r="IP634" s="41"/>
      <c r="IQ634" s="41"/>
      <c r="IR634" s="41"/>
      <c r="IS634" s="41"/>
      <c r="IT634" s="41"/>
      <c r="IU634" s="41"/>
    </row>
    <row r="636" spans="68:255" x14ac:dyDescent="0.2">
      <c r="BP636" s="41"/>
      <c r="BQ636" s="41"/>
      <c r="BR636" s="41"/>
      <c r="BS636" s="41"/>
      <c r="BU636" s="41"/>
      <c r="BV636" s="41"/>
      <c r="BW636" s="41"/>
      <c r="BX636" s="41"/>
      <c r="BY636" s="41"/>
      <c r="BZ636" s="41"/>
      <c r="CA636" s="41"/>
      <c r="CB636" s="41"/>
      <c r="CC636" s="41"/>
      <c r="CD636" s="41"/>
      <c r="CE636" s="41"/>
      <c r="CF636" s="41"/>
      <c r="CG636" s="41"/>
      <c r="CH636" s="41"/>
      <c r="CI636" s="41"/>
      <c r="CJ636" s="41"/>
      <c r="CK636" s="41"/>
      <c r="CL636" s="41"/>
      <c r="CM636" s="41"/>
      <c r="CN636" s="41"/>
      <c r="CO636" s="41"/>
      <c r="CP636" s="41"/>
      <c r="CQ636" s="41"/>
      <c r="CR636" s="41"/>
      <c r="CS636" s="41"/>
      <c r="CT636" s="41"/>
      <c r="CU636" s="41"/>
      <c r="CV636" s="41"/>
      <c r="CW636" s="41"/>
      <c r="CX636" s="41"/>
      <c r="CY636" s="41"/>
      <c r="CZ636" s="41"/>
      <c r="DA636" s="41"/>
      <c r="DB636" s="41"/>
      <c r="DC636" s="41"/>
      <c r="DD636" s="41"/>
      <c r="DE636" s="41"/>
      <c r="DF636" s="41"/>
      <c r="DG636" s="41"/>
      <c r="DH636" s="41"/>
      <c r="DI636" s="41"/>
      <c r="DJ636" s="41"/>
      <c r="DK636" s="41"/>
      <c r="DL636" s="41"/>
      <c r="DM636" s="41"/>
      <c r="DN636" s="41"/>
      <c r="DO636" s="41"/>
      <c r="DP636" s="41"/>
      <c r="DQ636" s="41"/>
      <c r="DR636" s="41"/>
      <c r="DS636" s="41"/>
      <c r="DT636" s="41"/>
      <c r="DU636" s="41"/>
      <c r="DV636" s="41"/>
      <c r="DW636" s="41"/>
      <c r="DX636" s="41"/>
      <c r="DY636" s="41"/>
      <c r="DZ636" s="41"/>
      <c r="EA636" s="41"/>
      <c r="EB636" s="41"/>
      <c r="EC636" s="41"/>
      <c r="ED636" s="41"/>
      <c r="EE636" s="41"/>
      <c r="EF636" s="41"/>
      <c r="EG636" s="41"/>
      <c r="EH636" s="41"/>
      <c r="EI636" s="41"/>
      <c r="EJ636" s="41"/>
      <c r="EK636" s="41"/>
      <c r="EL636" s="41"/>
      <c r="EM636" s="41"/>
      <c r="EN636" s="41"/>
      <c r="EO636" s="41"/>
      <c r="EP636" s="41"/>
      <c r="EQ636" s="41"/>
      <c r="ER636" s="41"/>
      <c r="ES636" s="41"/>
      <c r="ET636" s="41"/>
      <c r="EU636" s="41"/>
      <c r="EV636" s="41"/>
      <c r="EW636" s="41"/>
      <c r="EX636" s="41"/>
      <c r="EY636" s="41"/>
      <c r="EZ636" s="41"/>
      <c r="FA636" s="41"/>
      <c r="FB636" s="41"/>
      <c r="FC636" s="41"/>
      <c r="FD636" s="41"/>
      <c r="FE636" s="41"/>
      <c r="FF636" s="41"/>
      <c r="FG636" s="41"/>
      <c r="FH636" s="41"/>
      <c r="FI636" s="41"/>
      <c r="FJ636" s="41"/>
      <c r="FK636" s="41"/>
      <c r="FL636" s="41"/>
      <c r="FM636" s="41"/>
      <c r="FN636" s="41"/>
      <c r="FO636" s="41"/>
      <c r="FP636" s="41"/>
      <c r="FQ636" s="41"/>
      <c r="FR636" s="41"/>
      <c r="FS636" s="41"/>
      <c r="FT636" s="41"/>
      <c r="FU636" s="41"/>
      <c r="FV636" s="41"/>
      <c r="FW636" s="41"/>
      <c r="FX636" s="41"/>
      <c r="FY636" s="41"/>
      <c r="FZ636" s="41"/>
      <c r="GA636" s="41"/>
      <c r="GB636" s="41"/>
      <c r="GC636" s="41"/>
      <c r="GD636" s="41"/>
      <c r="GE636" s="41"/>
      <c r="GF636" s="41"/>
      <c r="GG636" s="41"/>
      <c r="GH636" s="41"/>
      <c r="GI636" s="41"/>
      <c r="GJ636" s="41"/>
      <c r="GK636" s="41"/>
      <c r="GL636" s="41"/>
      <c r="GM636" s="41"/>
      <c r="GN636" s="41"/>
      <c r="GO636" s="41"/>
      <c r="GP636" s="41"/>
      <c r="GQ636" s="41"/>
      <c r="GR636" s="41"/>
      <c r="GS636" s="41"/>
      <c r="GT636" s="41"/>
      <c r="GU636" s="41"/>
      <c r="GV636" s="41"/>
      <c r="GW636" s="41"/>
      <c r="GX636" s="41"/>
      <c r="GY636" s="41"/>
      <c r="GZ636" s="41"/>
      <c r="HA636" s="41"/>
      <c r="HB636" s="41"/>
      <c r="HC636" s="41"/>
      <c r="HD636" s="41"/>
      <c r="HE636" s="41"/>
      <c r="HF636" s="41"/>
      <c r="HG636" s="41"/>
      <c r="HH636" s="41"/>
      <c r="HI636" s="41"/>
      <c r="HJ636" s="41"/>
      <c r="HK636" s="41"/>
      <c r="HL636" s="41"/>
      <c r="HM636" s="41"/>
      <c r="HN636" s="41"/>
      <c r="HO636" s="41"/>
      <c r="HP636" s="41"/>
      <c r="HQ636" s="41"/>
      <c r="HR636" s="41"/>
      <c r="HS636" s="41"/>
      <c r="HT636" s="41"/>
      <c r="HU636" s="41"/>
      <c r="HV636" s="41"/>
      <c r="HW636" s="41"/>
      <c r="HX636" s="41"/>
      <c r="HY636" s="41"/>
      <c r="HZ636" s="41"/>
      <c r="IA636" s="41"/>
      <c r="IB636" s="41"/>
      <c r="IC636" s="41"/>
      <c r="ID636" s="41"/>
      <c r="IE636" s="41"/>
      <c r="IF636" s="41"/>
      <c r="IG636" s="41"/>
      <c r="IH636" s="41"/>
      <c r="II636" s="41"/>
      <c r="IJ636" s="41"/>
      <c r="IK636" s="41"/>
      <c r="IL636" s="41"/>
      <c r="IM636" s="41"/>
      <c r="IN636" s="41"/>
      <c r="IO636" s="41"/>
      <c r="IP636" s="41"/>
      <c r="IQ636" s="41"/>
      <c r="IR636" s="41"/>
      <c r="IS636" s="41"/>
      <c r="IT636" s="41"/>
      <c r="IU636" s="41"/>
    </row>
    <row r="638" spans="68:255" x14ac:dyDescent="0.2">
      <c r="BP638" s="41"/>
      <c r="BQ638" s="41"/>
      <c r="BR638" s="41"/>
      <c r="BS638" s="41"/>
      <c r="BU638" s="41"/>
      <c r="BV638" s="41"/>
      <c r="BW638" s="41"/>
      <c r="BX638" s="41"/>
      <c r="BY638" s="41"/>
      <c r="BZ638" s="41"/>
      <c r="CA638" s="41"/>
      <c r="CB638" s="41"/>
      <c r="CC638" s="41"/>
      <c r="CD638" s="41"/>
      <c r="CE638" s="41"/>
      <c r="CF638" s="41"/>
      <c r="CG638" s="41"/>
      <c r="CH638" s="41"/>
      <c r="CI638" s="41"/>
      <c r="CJ638" s="41"/>
      <c r="CK638" s="41"/>
      <c r="CL638" s="41"/>
      <c r="CM638" s="41"/>
      <c r="CN638" s="41"/>
      <c r="CO638" s="41"/>
      <c r="CP638" s="41"/>
      <c r="CQ638" s="41"/>
      <c r="CR638" s="41"/>
      <c r="CS638" s="41"/>
      <c r="CT638" s="41"/>
      <c r="CU638" s="41"/>
      <c r="CV638" s="41"/>
      <c r="CW638" s="41"/>
      <c r="CX638" s="41"/>
      <c r="CY638" s="41"/>
      <c r="CZ638" s="41"/>
      <c r="DA638" s="41"/>
      <c r="DB638" s="41"/>
      <c r="DC638" s="41"/>
      <c r="DD638" s="41"/>
      <c r="DE638" s="41"/>
      <c r="DF638" s="41"/>
      <c r="DG638" s="41"/>
      <c r="DH638" s="41"/>
      <c r="DI638" s="41"/>
      <c r="DJ638" s="41"/>
      <c r="DK638" s="41"/>
      <c r="DL638" s="41"/>
      <c r="DM638" s="41"/>
      <c r="DN638" s="41"/>
      <c r="DO638" s="41"/>
      <c r="DP638" s="41"/>
      <c r="DQ638" s="41"/>
      <c r="DR638" s="41"/>
      <c r="DS638" s="41"/>
      <c r="DT638" s="41"/>
      <c r="DU638" s="41"/>
      <c r="DV638" s="41"/>
      <c r="DW638" s="41"/>
      <c r="DX638" s="41"/>
      <c r="DY638" s="41"/>
      <c r="DZ638" s="41"/>
      <c r="EA638" s="41"/>
      <c r="EB638" s="41"/>
      <c r="EC638" s="41"/>
      <c r="ED638" s="41"/>
      <c r="EE638" s="41"/>
      <c r="EF638" s="41"/>
      <c r="EG638" s="41"/>
      <c r="EH638" s="41"/>
      <c r="EI638" s="41"/>
      <c r="EJ638" s="41"/>
      <c r="EK638" s="41"/>
      <c r="EL638" s="41"/>
      <c r="EM638" s="41"/>
      <c r="EN638" s="41"/>
      <c r="EO638" s="41"/>
      <c r="EP638" s="41"/>
      <c r="EQ638" s="41"/>
      <c r="ER638" s="41"/>
      <c r="ES638" s="41"/>
      <c r="ET638" s="41"/>
      <c r="EU638" s="41"/>
      <c r="EV638" s="41"/>
      <c r="EW638" s="41"/>
      <c r="EX638" s="41"/>
      <c r="EY638" s="41"/>
      <c r="EZ638" s="41"/>
      <c r="FA638" s="41"/>
      <c r="FB638" s="41"/>
      <c r="FC638" s="41"/>
      <c r="FD638" s="41"/>
      <c r="FE638" s="41"/>
      <c r="FF638" s="41"/>
      <c r="FG638" s="41"/>
      <c r="FH638" s="41"/>
      <c r="FI638" s="41"/>
      <c r="FJ638" s="41"/>
      <c r="FK638" s="41"/>
      <c r="FL638" s="41"/>
      <c r="FM638" s="41"/>
      <c r="FN638" s="41"/>
      <c r="FO638" s="41"/>
      <c r="FP638" s="41"/>
      <c r="FQ638" s="41"/>
      <c r="FR638" s="41"/>
      <c r="FS638" s="41"/>
      <c r="FT638" s="41"/>
      <c r="FU638" s="41"/>
      <c r="FV638" s="41"/>
      <c r="FW638" s="41"/>
      <c r="FX638" s="41"/>
      <c r="FY638" s="41"/>
      <c r="FZ638" s="41"/>
      <c r="GA638" s="41"/>
      <c r="GB638" s="41"/>
      <c r="GC638" s="41"/>
      <c r="GD638" s="41"/>
      <c r="GE638" s="41"/>
      <c r="GF638" s="41"/>
      <c r="GG638" s="41"/>
      <c r="GH638" s="41"/>
      <c r="GI638" s="41"/>
      <c r="GJ638" s="41"/>
      <c r="GK638" s="41"/>
      <c r="GL638" s="41"/>
      <c r="GM638" s="41"/>
      <c r="GN638" s="41"/>
      <c r="GO638" s="41"/>
      <c r="GP638" s="41"/>
      <c r="GQ638" s="41"/>
      <c r="GR638" s="41"/>
      <c r="GS638" s="41"/>
      <c r="GT638" s="41"/>
      <c r="GU638" s="41"/>
      <c r="GV638" s="41"/>
      <c r="GW638" s="41"/>
      <c r="GX638" s="41"/>
      <c r="GY638" s="41"/>
      <c r="GZ638" s="41"/>
      <c r="HA638" s="41"/>
      <c r="HB638" s="41"/>
      <c r="HC638" s="41"/>
      <c r="HD638" s="41"/>
      <c r="HE638" s="41"/>
      <c r="HF638" s="41"/>
      <c r="HG638" s="41"/>
      <c r="HH638" s="41"/>
      <c r="HI638" s="41"/>
      <c r="HJ638" s="41"/>
      <c r="HK638" s="41"/>
      <c r="HL638" s="41"/>
      <c r="HM638" s="41"/>
      <c r="HN638" s="41"/>
      <c r="HO638" s="41"/>
      <c r="HP638" s="41"/>
      <c r="HQ638" s="41"/>
      <c r="HR638" s="41"/>
      <c r="HS638" s="41"/>
      <c r="HT638" s="41"/>
      <c r="HU638" s="41"/>
      <c r="HV638" s="41"/>
      <c r="HW638" s="41"/>
      <c r="HX638" s="41"/>
      <c r="HY638" s="41"/>
      <c r="HZ638" s="41"/>
      <c r="IA638" s="41"/>
      <c r="IB638" s="41"/>
      <c r="IC638" s="41"/>
      <c r="ID638" s="41"/>
      <c r="IE638" s="41"/>
      <c r="IF638" s="41"/>
      <c r="IG638" s="41"/>
      <c r="IH638" s="41"/>
      <c r="II638" s="41"/>
      <c r="IJ638" s="41"/>
      <c r="IK638" s="41"/>
      <c r="IL638" s="41"/>
      <c r="IM638" s="41"/>
      <c r="IN638" s="41"/>
      <c r="IO638" s="41"/>
      <c r="IP638" s="41"/>
      <c r="IQ638" s="41"/>
      <c r="IR638" s="41"/>
      <c r="IS638" s="41"/>
      <c r="IT638" s="41"/>
      <c r="IU638" s="41"/>
    </row>
    <row r="641" spans="68:255" x14ac:dyDescent="0.2">
      <c r="BP641" s="41"/>
      <c r="BQ641" s="41"/>
      <c r="BR641" s="41"/>
      <c r="BS641" s="41"/>
      <c r="BU641" s="41"/>
      <c r="BV641" s="41"/>
      <c r="BW641" s="41"/>
      <c r="BX641" s="41"/>
      <c r="BY641" s="41"/>
      <c r="BZ641" s="41"/>
      <c r="CA641" s="41"/>
      <c r="CB641" s="41"/>
      <c r="CC641" s="41"/>
      <c r="CD641" s="41"/>
      <c r="CE641" s="41"/>
      <c r="CF641" s="41"/>
      <c r="CG641" s="41"/>
      <c r="CH641" s="41"/>
      <c r="CI641" s="41"/>
      <c r="CJ641" s="41"/>
      <c r="CK641" s="41"/>
      <c r="CL641" s="41"/>
      <c r="CM641" s="41"/>
      <c r="CN641" s="41"/>
      <c r="CO641" s="41"/>
      <c r="CP641" s="41"/>
      <c r="CQ641" s="41"/>
      <c r="CR641" s="41"/>
      <c r="CS641" s="41"/>
      <c r="CT641" s="41"/>
      <c r="CU641" s="41"/>
      <c r="CV641" s="41"/>
      <c r="CW641" s="41"/>
      <c r="CX641" s="41"/>
      <c r="CY641" s="41"/>
      <c r="CZ641" s="41"/>
      <c r="DA641" s="41"/>
      <c r="DB641" s="41"/>
      <c r="DC641" s="41"/>
      <c r="DD641" s="41"/>
      <c r="DE641" s="41"/>
      <c r="DF641" s="41"/>
      <c r="DG641" s="41"/>
      <c r="DH641" s="41"/>
      <c r="DI641" s="41"/>
      <c r="DJ641" s="41"/>
      <c r="DK641" s="41"/>
      <c r="DL641" s="41"/>
      <c r="DM641" s="41"/>
      <c r="DN641" s="41"/>
      <c r="DO641" s="41"/>
      <c r="DP641" s="41"/>
      <c r="DQ641" s="41"/>
      <c r="DR641" s="41"/>
      <c r="DS641" s="41"/>
      <c r="DT641" s="41"/>
      <c r="DU641" s="41"/>
      <c r="DV641" s="41"/>
      <c r="DW641" s="41"/>
      <c r="DX641" s="41"/>
      <c r="DY641" s="41"/>
      <c r="DZ641" s="41"/>
      <c r="EA641" s="41"/>
      <c r="EB641" s="41"/>
      <c r="EC641" s="41"/>
      <c r="ED641" s="41"/>
      <c r="EE641" s="41"/>
      <c r="EF641" s="41"/>
      <c r="EG641" s="41"/>
      <c r="EH641" s="41"/>
      <c r="EI641" s="41"/>
      <c r="EJ641" s="41"/>
      <c r="EK641" s="41"/>
      <c r="EL641" s="41"/>
      <c r="EM641" s="41"/>
      <c r="EN641" s="41"/>
      <c r="EO641" s="41"/>
      <c r="EP641" s="41"/>
      <c r="EQ641" s="41"/>
      <c r="ER641" s="41"/>
      <c r="ES641" s="41"/>
      <c r="ET641" s="41"/>
      <c r="EU641" s="41"/>
      <c r="EV641" s="41"/>
      <c r="EW641" s="41"/>
      <c r="EX641" s="41"/>
      <c r="EY641" s="41"/>
      <c r="EZ641" s="41"/>
      <c r="FA641" s="41"/>
      <c r="FB641" s="41"/>
      <c r="FC641" s="41"/>
      <c r="FD641" s="41"/>
      <c r="FE641" s="41"/>
      <c r="FF641" s="41"/>
      <c r="FG641" s="41"/>
      <c r="FH641" s="41"/>
      <c r="FI641" s="41"/>
      <c r="FJ641" s="41"/>
      <c r="FK641" s="41"/>
      <c r="FL641" s="41"/>
      <c r="FM641" s="41"/>
      <c r="FN641" s="41"/>
      <c r="FO641" s="41"/>
      <c r="FP641" s="41"/>
      <c r="FQ641" s="41"/>
      <c r="FR641" s="41"/>
      <c r="FS641" s="41"/>
      <c r="FT641" s="41"/>
      <c r="FU641" s="41"/>
      <c r="FV641" s="41"/>
      <c r="FW641" s="41"/>
      <c r="FX641" s="41"/>
      <c r="FY641" s="41"/>
      <c r="FZ641" s="41"/>
      <c r="GA641" s="41"/>
      <c r="GB641" s="41"/>
      <c r="GC641" s="41"/>
      <c r="GD641" s="41"/>
      <c r="GE641" s="41"/>
      <c r="GF641" s="41"/>
      <c r="GG641" s="41"/>
      <c r="GH641" s="41"/>
      <c r="GI641" s="41"/>
      <c r="GJ641" s="41"/>
      <c r="GK641" s="41"/>
      <c r="GL641" s="41"/>
      <c r="GM641" s="41"/>
      <c r="GN641" s="41"/>
      <c r="GO641" s="41"/>
      <c r="GP641" s="41"/>
      <c r="GQ641" s="41"/>
      <c r="GR641" s="41"/>
      <c r="GS641" s="41"/>
      <c r="GT641" s="41"/>
      <c r="GU641" s="41"/>
      <c r="GV641" s="41"/>
      <c r="GW641" s="41"/>
      <c r="GX641" s="41"/>
      <c r="GY641" s="41"/>
      <c r="GZ641" s="41"/>
      <c r="HA641" s="41"/>
      <c r="HB641" s="41"/>
      <c r="HC641" s="41"/>
      <c r="HD641" s="41"/>
      <c r="HE641" s="41"/>
      <c r="HF641" s="41"/>
      <c r="HG641" s="41"/>
      <c r="HH641" s="41"/>
      <c r="HI641" s="41"/>
      <c r="HJ641" s="41"/>
      <c r="HK641" s="41"/>
      <c r="HL641" s="41"/>
      <c r="HM641" s="41"/>
      <c r="HN641" s="41"/>
      <c r="HO641" s="41"/>
      <c r="HP641" s="41"/>
      <c r="HQ641" s="41"/>
      <c r="HR641" s="41"/>
      <c r="HS641" s="41"/>
      <c r="HT641" s="41"/>
      <c r="HU641" s="41"/>
      <c r="HV641" s="41"/>
      <c r="HW641" s="41"/>
      <c r="HX641" s="41"/>
      <c r="HY641" s="41"/>
      <c r="HZ641" s="41"/>
      <c r="IA641" s="41"/>
      <c r="IB641" s="41"/>
      <c r="IC641" s="41"/>
      <c r="ID641" s="41"/>
      <c r="IE641" s="41"/>
      <c r="IF641" s="41"/>
      <c r="IG641" s="41"/>
      <c r="IH641" s="41"/>
      <c r="II641" s="41"/>
      <c r="IJ641" s="41"/>
      <c r="IK641" s="41"/>
      <c r="IL641" s="41"/>
      <c r="IM641" s="41"/>
      <c r="IN641" s="41"/>
      <c r="IO641" s="41"/>
      <c r="IP641" s="41"/>
      <c r="IQ641" s="41"/>
      <c r="IR641" s="41"/>
      <c r="IS641" s="41"/>
      <c r="IT641" s="41"/>
      <c r="IU641" s="41"/>
    </row>
    <row r="643" spans="68:255" x14ac:dyDescent="0.2">
      <c r="BP643" s="41"/>
      <c r="BQ643" s="41"/>
      <c r="BR643" s="41"/>
      <c r="BS643" s="41"/>
      <c r="BU643" s="41"/>
      <c r="BV643" s="41"/>
      <c r="BW643" s="41"/>
      <c r="BX643" s="41"/>
      <c r="BY643" s="41"/>
      <c r="BZ643" s="41"/>
      <c r="CA643" s="41"/>
      <c r="CB643" s="41"/>
      <c r="CC643" s="41"/>
      <c r="CD643" s="41"/>
      <c r="CE643" s="41"/>
      <c r="CF643" s="41"/>
      <c r="CG643" s="41"/>
      <c r="CH643" s="41"/>
      <c r="CI643" s="41"/>
      <c r="CJ643" s="41"/>
      <c r="CK643" s="41"/>
      <c r="CL643" s="41"/>
      <c r="CM643" s="41"/>
      <c r="CN643" s="41"/>
      <c r="CO643" s="41"/>
      <c r="CP643" s="41"/>
      <c r="CQ643" s="41"/>
      <c r="CR643" s="41"/>
      <c r="CS643" s="41"/>
      <c r="CT643" s="41"/>
      <c r="CU643" s="41"/>
      <c r="CV643" s="41"/>
      <c r="CW643" s="41"/>
      <c r="CX643" s="41"/>
      <c r="CY643" s="41"/>
      <c r="CZ643" s="41"/>
      <c r="DA643" s="41"/>
      <c r="DB643" s="41"/>
      <c r="DC643" s="41"/>
      <c r="DD643" s="41"/>
      <c r="DE643" s="41"/>
      <c r="DF643" s="41"/>
      <c r="DG643" s="41"/>
      <c r="DH643" s="41"/>
      <c r="DI643" s="41"/>
      <c r="DJ643" s="41"/>
      <c r="DK643" s="41"/>
      <c r="DL643" s="41"/>
      <c r="DM643" s="41"/>
      <c r="DN643" s="41"/>
      <c r="DO643" s="41"/>
      <c r="DP643" s="41"/>
      <c r="DQ643" s="41"/>
      <c r="DR643" s="41"/>
      <c r="DS643" s="41"/>
      <c r="DT643" s="41"/>
      <c r="DU643" s="41"/>
      <c r="DV643" s="41"/>
      <c r="DW643" s="41"/>
      <c r="DX643" s="41"/>
      <c r="DY643" s="41"/>
      <c r="DZ643" s="41"/>
      <c r="EA643" s="41"/>
      <c r="EB643" s="41"/>
      <c r="EC643" s="41"/>
      <c r="ED643" s="41"/>
      <c r="EE643" s="41"/>
      <c r="EF643" s="41"/>
      <c r="EG643" s="41"/>
      <c r="EH643" s="41"/>
      <c r="EI643" s="41"/>
      <c r="EJ643" s="41"/>
      <c r="EK643" s="41"/>
      <c r="EL643" s="41"/>
      <c r="EM643" s="41"/>
      <c r="EN643" s="41"/>
      <c r="EO643" s="41"/>
      <c r="EP643" s="41"/>
      <c r="EQ643" s="41"/>
      <c r="ER643" s="41"/>
      <c r="ES643" s="41"/>
      <c r="ET643" s="41"/>
      <c r="EU643" s="41"/>
      <c r="EV643" s="41"/>
      <c r="EW643" s="41"/>
      <c r="EX643" s="41"/>
      <c r="EY643" s="41"/>
      <c r="EZ643" s="41"/>
      <c r="FA643" s="41"/>
      <c r="FB643" s="41"/>
      <c r="FC643" s="41"/>
      <c r="FD643" s="41"/>
      <c r="FE643" s="41"/>
      <c r="FF643" s="41"/>
      <c r="FG643" s="41"/>
      <c r="FH643" s="41"/>
      <c r="FI643" s="41"/>
      <c r="FJ643" s="41"/>
      <c r="FK643" s="41"/>
      <c r="FL643" s="41"/>
      <c r="FM643" s="41"/>
      <c r="FN643" s="41"/>
      <c r="FO643" s="41"/>
      <c r="FP643" s="41"/>
      <c r="FQ643" s="41"/>
      <c r="FR643" s="41"/>
      <c r="FS643" s="41"/>
      <c r="FT643" s="41"/>
      <c r="FU643" s="41"/>
      <c r="FV643" s="41"/>
      <c r="FW643" s="41"/>
      <c r="FX643" s="41"/>
      <c r="FY643" s="41"/>
      <c r="FZ643" s="41"/>
      <c r="GA643" s="41"/>
      <c r="GB643" s="41"/>
      <c r="GC643" s="41"/>
      <c r="GD643" s="41"/>
      <c r="GE643" s="41"/>
      <c r="GF643" s="41"/>
      <c r="GG643" s="41"/>
      <c r="GH643" s="41"/>
      <c r="GI643" s="41"/>
      <c r="GJ643" s="41"/>
      <c r="GK643" s="41"/>
      <c r="GL643" s="41"/>
      <c r="GM643" s="41"/>
      <c r="GN643" s="41"/>
      <c r="GO643" s="41"/>
      <c r="GP643" s="41"/>
      <c r="GQ643" s="41"/>
      <c r="GR643" s="41"/>
      <c r="GS643" s="41"/>
      <c r="GT643" s="41"/>
      <c r="GU643" s="41"/>
      <c r="GV643" s="41"/>
      <c r="GW643" s="41"/>
      <c r="GX643" s="41"/>
      <c r="GY643" s="41"/>
      <c r="GZ643" s="41"/>
      <c r="HA643" s="41"/>
      <c r="HB643" s="41"/>
      <c r="HC643" s="41"/>
      <c r="HD643" s="41"/>
      <c r="HE643" s="41"/>
      <c r="HF643" s="41"/>
      <c r="HG643" s="41"/>
      <c r="HH643" s="41"/>
      <c r="HI643" s="41"/>
      <c r="HJ643" s="41"/>
      <c r="HK643" s="41"/>
      <c r="HL643" s="41"/>
      <c r="HM643" s="41"/>
      <c r="HN643" s="41"/>
      <c r="HO643" s="41"/>
      <c r="HP643" s="41"/>
      <c r="HQ643" s="41"/>
      <c r="HR643" s="41"/>
      <c r="HS643" s="41"/>
      <c r="HT643" s="41"/>
      <c r="HU643" s="41"/>
      <c r="HV643" s="41"/>
      <c r="HW643" s="41"/>
      <c r="HX643" s="41"/>
      <c r="HY643" s="41"/>
      <c r="HZ643" s="41"/>
      <c r="IA643" s="41"/>
      <c r="IB643" s="41"/>
      <c r="IC643" s="41"/>
      <c r="ID643" s="41"/>
      <c r="IE643" s="41"/>
      <c r="IF643" s="41"/>
      <c r="IG643" s="41"/>
      <c r="IH643" s="41"/>
      <c r="II643" s="41"/>
      <c r="IJ643" s="41"/>
      <c r="IK643" s="41"/>
      <c r="IL643" s="41"/>
      <c r="IM643" s="41"/>
      <c r="IN643" s="41"/>
      <c r="IO643" s="41"/>
      <c r="IP643" s="41"/>
      <c r="IQ643" s="41"/>
      <c r="IR643" s="41"/>
      <c r="IS643" s="41"/>
      <c r="IT643" s="41"/>
      <c r="IU643" s="41"/>
    </row>
    <row r="645" spans="68:255" x14ac:dyDescent="0.2">
      <c r="BP645" s="41"/>
      <c r="BQ645" s="41"/>
      <c r="BR645" s="41"/>
      <c r="BS645" s="41"/>
      <c r="BU645" s="41"/>
      <c r="BV645" s="41"/>
      <c r="BW645" s="41"/>
      <c r="BX645" s="41"/>
      <c r="BY645" s="41"/>
      <c r="BZ645" s="41"/>
      <c r="CA645" s="41"/>
      <c r="CB645" s="41"/>
      <c r="CC645" s="41"/>
      <c r="CD645" s="41"/>
      <c r="CE645" s="41"/>
      <c r="CF645" s="41"/>
      <c r="CG645" s="41"/>
      <c r="CH645" s="41"/>
      <c r="CI645" s="41"/>
      <c r="CJ645" s="41"/>
      <c r="CK645" s="41"/>
      <c r="CL645" s="41"/>
      <c r="CM645" s="41"/>
      <c r="CN645" s="41"/>
      <c r="CO645" s="41"/>
      <c r="CP645" s="41"/>
      <c r="CQ645" s="41"/>
      <c r="CR645" s="41"/>
      <c r="CS645" s="41"/>
      <c r="CT645" s="41"/>
      <c r="CU645" s="41"/>
      <c r="CV645" s="41"/>
      <c r="CW645" s="41"/>
      <c r="CX645" s="41"/>
      <c r="CY645" s="41"/>
      <c r="CZ645" s="41"/>
      <c r="DA645" s="41"/>
      <c r="DB645" s="41"/>
      <c r="DC645" s="41"/>
      <c r="DD645" s="41"/>
      <c r="DE645" s="41"/>
      <c r="DF645" s="41"/>
      <c r="DG645" s="41"/>
      <c r="DH645" s="41"/>
      <c r="DI645" s="41"/>
      <c r="DJ645" s="41"/>
      <c r="DK645" s="41"/>
      <c r="DL645" s="41"/>
      <c r="DM645" s="41"/>
      <c r="DN645" s="41"/>
      <c r="DO645" s="41"/>
      <c r="DP645" s="41"/>
      <c r="DQ645" s="41"/>
      <c r="DR645" s="41"/>
      <c r="DS645" s="41"/>
      <c r="DT645" s="41"/>
      <c r="DU645" s="41"/>
      <c r="DV645" s="41"/>
      <c r="DW645" s="41"/>
      <c r="DX645" s="41"/>
      <c r="DY645" s="41"/>
      <c r="DZ645" s="41"/>
      <c r="EA645" s="41"/>
      <c r="EB645" s="41"/>
      <c r="EC645" s="41"/>
      <c r="ED645" s="41"/>
      <c r="EE645" s="41"/>
      <c r="EF645" s="41"/>
      <c r="EG645" s="41"/>
      <c r="EH645" s="41"/>
      <c r="EI645" s="41"/>
      <c r="EJ645" s="41"/>
      <c r="EK645" s="41"/>
      <c r="EL645" s="41"/>
      <c r="EM645" s="41"/>
      <c r="EN645" s="41"/>
      <c r="EO645" s="41"/>
      <c r="EP645" s="41"/>
      <c r="EQ645" s="41"/>
      <c r="ER645" s="41"/>
      <c r="ES645" s="41"/>
      <c r="ET645" s="41"/>
      <c r="EU645" s="41"/>
      <c r="EV645" s="41"/>
      <c r="EW645" s="41"/>
      <c r="EX645" s="41"/>
      <c r="EY645" s="41"/>
      <c r="EZ645" s="41"/>
      <c r="FA645" s="41"/>
      <c r="FB645" s="41"/>
      <c r="FC645" s="41"/>
      <c r="FD645" s="41"/>
      <c r="FE645" s="41"/>
      <c r="FF645" s="41"/>
      <c r="FG645" s="41"/>
      <c r="FH645" s="41"/>
      <c r="FI645" s="41"/>
      <c r="FJ645" s="41"/>
      <c r="FK645" s="41"/>
      <c r="FL645" s="41"/>
      <c r="FM645" s="41"/>
      <c r="FN645" s="41"/>
      <c r="FO645" s="41"/>
      <c r="FP645" s="41"/>
      <c r="FQ645" s="41"/>
      <c r="FR645" s="41"/>
      <c r="FS645" s="41"/>
      <c r="FT645" s="41"/>
      <c r="FU645" s="41"/>
      <c r="FV645" s="41"/>
      <c r="FW645" s="41"/>
      <c r="FX645" s="41"/>
      <c r="FY645" s="41"/>
      <c r="FZ645" s="41"/>
      <c r="GA645" s="41"/>
      <c r="GB645" s="41"/>
      <c r="GC645" s="41"/>
      <c r="GD645" s="41"/>
      <c r="GE645" s="41"/>
      <c r="GF645" s="41"/>
      <c r="GG645" s="41"/>
      <c r="GH645" s="41"/>
      <c r="GI645" s="41"/>
      <c r="GJ645" s="41"/>
      <c r="GK645" s="41"/>
      <c r="GL645" s="41"/>
      <c r="GM645" s="41"/>
      <c r="GN645" s="41"/>
      <c r="GO645" s="41"/>
      <c r="GP645" s="41"/>
      <c r="GQ645" s="41"/>
      <c r="GR645" s="41"/>
      <c r="GS645" s="41"/>
      <c r="GT645" s="41"/>
      <c r="GU645" s="41"/>
      <c r="GV645" s="41"/>
      <c r="GW645" s="41"/>
      <c r="GX645" s="41"/>
      <c r="GY645" s="41"/>
      <c r="GZ645" s="41"/>
      <c r="HA645" s="41"/>
      <c r="HB645" s="41"/>
      <c r="HC645" s="41"/>
      <c r="HD645" s="41"/>
      <c r="HE645" s="41"/>
      <c r="HF645" s="41"/>
      <c r="HG645" s="41"/>
      <c r="HH645" s="41"/>
      <c r="HI645" s="41"/>
      <c r="HJ645" s="41"/>
      <c r="HK645" s="41"/>
      <c r="HL645" s="41"/>
      <c r="HM645" s="41"/>
      <c r="HN645" s="41"/>
      <c r="HO645" s="41"/>
      <c r="HP645" s="41"/>
      <c r="HQ645" s="41"/>
      <c r="HR645" s="41"/>
      <c r="HS645" s="41"/>
      <c r="HT645" s="41"/>
      <c r="HU645" s="41"/>
      <c r="HV645" s="41"/>
      <c r="HW645" s="41"/>
      <c r="HX645" s="41"/>
      <c r="HY645" s="41"/>
      <c r="HZ645" s="41"/>
      <c r="IA645" s="41"/>
      <c r="IB645" s="41"/>
      <c r="IC645" s="41"/>
      <c r="ID645" s="41"/>
      <c r="IE645" s="41"/>
      <c r="IF645" s="41"/>
      <c r="IG645" s="41"/>
      <c r="IH645" s="41"/>
      <c r="II645" s="41"/>
      <c r="IJ645" s="41"/>
      <c r="IK645" s="41"/>
      <c r="IL645" s="41"/>
      <c r="IM645" s="41"/>
      <c r="IN645" s="41"/>
      <c r="IO645" s="41"/>
      <c r="IP645" s="41"/>
      <c r="IQ645" s="41"/>
      <c r="IR645" s="41"/>
      <c r="IS645" s="41"/>
      <c r="IT645" s="41"/>
      <c r="IU645" s="41"/>
    </row>
    <row r="647" spans="68:255" x14ac:dyDescent="0.2">
      <c r="BP647" s="41"/>
      <c r="BQ647" s="41"/>
      <c r="BR647" s="41"/>
      <c r="BS647" s="41"/>
      <c r="BU647" s="41"/>
      <c r="BV647" s="41"/>
      <c r="BW647" s="41"/>
      <c r="BX647" s="41"/>
      <c r="BY647" s="41"/>
      <c r="BZ647" s="41"/>
      <c r="CA647" s="41"/>
      <c r="CB647" s="41"/>
      <c r="CC647" s="41"/>
      <c r="CD647" s="41"/>
      <c r="CE647" s="41"/>
      <c r="CF647" s="41"/>
      <c r="CG647" s="41"/>
      <c r="CH647" s="41"/>
      <c r="CI647" s="41"/>
      <c r="CJ647" s="41"/>
      <c r="CK647" s="41"/>
      <c r="CL647" s="41"/>
      <c r="CM647" s="41"/>
      <c r="CN647" s="41"/>
      <c r="CO647" s="41"/>
      <c r="CP647" s="41"/>
      <c r="CQ647" s="41"/>
      <c r="CR647" s="41"/>
      <c r="CS647" s="41"/>
      <c r="CT647" s="41"/>
      <c r="CU647" s="41"/>
      <c r="CV647" s="41"/>
      <c r="CW647" s="41"/>
      <c r="CX647" s="41"/>
      <c r="CY647" s="41"/>
      <c r="CZ647" s="41"/>
      <c r="DA647" s="41"/>
      <c r="DB647" s="41"/>
      <c r="DC647" s="41"/>
      <c r="DD647" s="41"/>
      <c r="DE647" s="41"/>
      <c r="DF647" s="41"/>
      <c r="DG647" s="41"/>
      <c r="DH647" s="41"/>
      <c r="DI647" s="41"/>
      <c r="DJ647" s="41"/>
      <c r="DK647" s="41"/>
      <c r="DL647" s="41"/>
      <c r="DM647" s="41"/>
      <c r="DN647" s="41"/>
      <c r="DO647" s="41"/>
      <c r="DP647" s="41"/>
      <c r="DQ647" s="41"/>
      <c r="DR647" s="41"/>
      <c r="DS647" s="41"/>
      <c r="DT647" s="41"/>
      <c r="DU647" s="41"/>
      <c r="DV647" s="41"/>
      <c r="DW647" s="41"/>
      <c r="DX647" s="41"/>
      <c r="DY647" s="41"/>
      <c r="DZ647" s="41"/>
      <c r="EA647" s="41"/>
      <c r="EB647" s="41"/>
      <c r="EC647" s="41"/>
      <c r="ED647" s="41"/>
      <c r="EE647" s="41"/>
      <c r="EF647" s="41"/>
      <c r="EG647" s="41"/>
      <c r="EH647" s="41"/>
      <c r="EI647" s="41"/>
      <c r="EJ647" s="41"/>
      <c r="EK647" s="41"/>
      <c r="EL647" s="41"/>
      <c r="EM647" s="41"/>
      <c r="EN647" s="41"/>
      <c r="EO647" s="41"/>
      <c r="EP647" s="41"/>
      <c r="EQ647" s="41"/>
      <c r="ER647" s="41"/>
      <c r="ES647" s="41"/>
      <c r="ET647" s="41"/>
      <c r="EU647" s="41"/>
      <c r="EV647" s="41"/>
      <c r="EW647" s="41"/>
      <c r="EX647" s="41"/>
      <c r="EY647" s="41"/>
      <c r="EZ647" s="41"/>
      <c r="FA647" s="41"/>
      <c r="FB647" s="41"/>
      <c r="FC647" s="41"/>
      <c r="FD647" s="41"/>
      <c r="FE647" s="41"/>
      <c r="FF647" s="41"/>
      <c r="FG647" s="41"/>
      <c r="FH647" s="41"/>
      <c r="FI647" s="41"/>
      <c r="FJ647" s="41"/>
      <c r="FK647" s="41"/>
      <c r="FL647" s="41"/>
      <c r="FM647" s="41"/>
      <c r="FN647" s="41"/>
      <c r="FO647" s="41"/>
      <c r="FP647" s="41"/>
      <c r="FQ647" s="41"/>
      <c r="FR647" s="41"/>
      <c r="FS647" s="41"/>
      <c r="FT647" s="41"/>
      <c r="FU647" s="41"/>
      <c r="FV647" s="41"/>
      <c r="FW647" s="41"/>
      <c r="FX647" s="41"/>
      <c r="FY647" s="41"/>
      <c r="FZ647" s="41"/>
      <c r="GA647" s="41"/>
      <c r="GB647" s="41"/>
      <c r="GC647" s="41"/>
      <c r="GD647" s="41"/>
      <c r="GE647" s="41"/>
      <c r="GF647" s="41"/>
      <c r="GG647" s="41"/>
      <c r="GH647" s="41"/>
      <c r="GI647" s="41"/>
      <c r="GJ647" s="41"/>
      <c r="GK647" s="41"/>
      <c r="GL647" s="41"/>
      <c r="GM647" s="41"/>
      <c r="GN647" s="41"/>
      <c r="GO647" s="41"/>
      <c r="GP647" s="41"/>
      <c r="GQ647" s="41"/>
      <c r="GR647" s="41"/>
      <c r="GS647" s="41"/>
      <c r="GT647" s="41"/>
      <c r="GU647" s="41"/>
      <c r="GV647" s="41"/>
      <c r="GW647" s="41"/>
      <c r="GX647" s="41"/>
      <c r="GY647" s="41"/>
      <c r="GZ647" s="41"/>
      <c r="HA647" s="41"/>
      <c r="HB647" s="41"/>
      <c r="HC647" s="41"/>
      <c r="HD647" s="41"/>
      <c r="HE647" s="41"/>
      <c r="HF647" s="41"/>
      <c r="HG647" s="41"/>
      <c r="HH647" s="41"/>
      <c r="HI647" s="41"/>
      <c r="HJ647" s="41"/>
      <c r="HK647" s="41"/>
      <c r="HL647" s="41"/>
      <c r="HM647" s="41"/>
      <c r="HN647" s="41"/>
      <c r="HO647" s="41"/>
      <c r="HP647" s="41"/>
      <c r="HQ647" s="41"/>
      <c r="HR647" s="41"/>
      <c r="HS647" s="41"/>
      <c r="HT647" s="41"/>
      <c r="HU647" s="41"/>
      <c r="HV647" s="41"/>
      <c r="HW647" s="41"/>
      <c r="HX647" s="41"/>
      <c r="HY647" s="41"/>
      <c r="HZ647" s="41"/>
      <c r="IA647" s="41"/>
      <c r="IB647" s="41"/>
      <c r="IC647" s="41"/>
      <c r="ID647" s="41"/>
      <c r="IE647" s="41"/>
      <c r="IF647" s="41"/>
      <c r="IG647" s="41"/>
      <c r="IH647" s="41"/>
      <c r="II647" s="41"/>
      <c r="IJ647" s="41"/>
      <c r="IK647" s="41"/>
      <c r="IL647" s="41"/>
      <c r="IM647" s="41"/>
      <c r="IN647" s="41"/>
      <c r="IO647" s="41"/>
      <c r="IP647" s="41"/>
      <c r="IQ647" s="41"/>
      <c r="IR647" s="41"/>
      <c r="IS647" s="41"/>
      <c r="IT647" s="41"/>
      <c r="IU647" s="41"/>
    </row>
    <row r="649" spans="68:255" x14ac:dyDescent="0.2">
      <c r="BP649" s="41"/>
      <c r="BQ649" s="41"/>
      <c r="BR649" s="41"/>
      <c r="BS649" s="41"/>
      <c r="BU649" s="41"/>
      <c r="BV649" s="41"/>
      <c r="BW649" s="41"/>
      <c r="BX649" s="41"/>
      <c r="BY649" s="41"/>
      <c r="BZ649" s="41"/>
      <c r="CA649" s="41"/>
      <c r="CB649" s="41"/>
      <c r="CC649" s="41"/>
      <c r="CD649" s="41"/>
      <c r="CE649" s="41"/>
      <c r="CF649" s="41"/>
      <c r="CG649" s="41"/>
      <c r="CH649" s="41"/>
      <c r="CI649" s="41"/>
      <c r="CJ649" s="41"/>
      <c r="CK649" s="41"/>
      <c r="CL649" s="41"/>
      <c r="CM649" s="41"/>
      <c r="CN649" s="41"/>
      <c r="CO649" s="41"/>
      <c r="CP649" s="41"/>
      <c r="CQ649" s="41"/>
      <c r="CR649" s="41"/>
      <c r="CS649" s="41"/>
      <c r="CT649" s="41"/>
      <c r="CU649" s="41"/>
      <c r="CV649" s="41"/>
      <c r="CW649" s="41"/>
      <c r="CX649" s="41"/>
      <c r="CY649" s="41"/>
      <c r="CZ649" s="41"/>
      <c r="DA649" s="41"/>
      <c r="DB649" s="41"/>
      <c r="DC649" s="41"/>
      <c r="DD649" s="41"/>
      <c r="DE649" s="41"/>
      <c r="DF649" s="41"/>
      <c r="DG649" s="41"/>
      <c r="DH649" s="41"/>
      <c r="DI649" s="41"/>
      <c r="DJ649" s="41"/>
      <c r="DK649" s="41"/>
      <c r="DL649" s="41"/>
      <c r="DM649" s="41"/>
      <c r="DN649" s="41"/>
      <c r="DO649" s="41"/>
      <c r="DP649" s="41"/>
      <c r="DQ649" s="41"/>
      <c r="DR649" s="41"/>
      <c r="DS649" s="41"/>
      <c r="DT649" s="41"/>
      <c r="DU649" s="41"/>
      <c r="DV649" s="41"/>
      <c r="DW649" s="41"/>
      <c r="DX649" s="41"/>
      <c r="DY649" s="41"/>
      <c r="DZ649" s="41"/>
      <c r="EA649" s="41"/>
      <c r="EB649" s="41"/>
      <c r="EC649" s="41"/>
      <c r="ED649" s="41"/>
      <c r="EE649" s="41"/>
      <c r="EF649" s="41"/>
      <c r="EG649" s="41"/>
      <c r="EH649" s="41"/>
      <c r="EI649" s="41"/>
      <c r="EJ649" s="41"/>
      <c r="EK649" s="41"/>
      <c r="EL649" s="41"/>
      <c r="EM649" s="41"/>
      <c r="EN649" s="41"/>
      <c r="EO649" s="41"/>
      <c r="EP649" s="41"/>
      <c r="EQ649" s="41"/>
      <c r="ER649" s="41"/>
      <c r="ES649" s="41"/>
      <c r="ET649" s="41"/>
      <c r="EU649" s="41"/>
      <c r="EV649" s="41"/>
      <c r="EW649" s="41"/>
      <c r="EX649" s="41"/>
      <c r="EY649" s="41"/>
      <c r="EZ649" s="41"/>
      <c r="FA649" s="41"/>
      <c r="FB649" s="41"/>
      <c r="FC649" s="41"/>
      <c r="FD649" s="41"/>
      <c r="FE649" s="41"/>
      <c r="FF649" s="41"/>
      <c r="FG649" s="41"/>
      <c r="FH649" s="41"/>
      <c r="FI649" s="41"/>
      <c r="FJ649" s="41"/>
      <c r="FK649" s="41"/>
      <c r="FL649" s="41"/>
      <c r="FM649" s="41"/>
      <c r="FN649" s="41"/>
      <c r="FO649" s="41"/>
      <c r="FP649" s="41"/>
      <c r="FQ649" s="41"/>
      <c r="FR649" s="41"/>
      <c r="FS649" s="41"/>
      <c r="FT649" s="41"/>
      <c r="FU649" s="41"/>
      <c r="FV649" s="41"/>
      <c r="FW649" s="41"/>
      <c r="FX649" s="41"/>
      <c r="FY649" s="41"/>
      <c r="FZ649" s="41"/>
      <c r="GA649" s="41"/>
      <c r="GB649" s="41"/>
      <c r="GC649" s="41"/>
      <c r="GD649" s="41"/>
      <c r="GE649" s="41"/>
      <c r="GF649" s="41"/>
      <c r="GG649" s="41"/>
      <c r="GH649" s="41"/>
      <c r="GI649" s="41"/>
      <c r="GJ649" s="41"/>
      <c r="GK649" s="41"/>
      <c r="GL649" s="41"/>
      <c r="GM649" s="41"/>
      <c r="GN649" s="41"/>
      <c r="GO649" s="41"/>
      <c r="GP649" s="41"/>
      <c r="GQ649" s="41"/>
      <c r="GR649" s="41"/>
      <c r="GS649" s="41"/>
      <c r="GT649" s="41"/>
      <c r="GU649" s="41"/>
      <c r="GV649" s="41"/>
      <c r="GW649" s="41"/>
      <c r="GX649" s="41"/>
      <c r="GY649" s="41"/>
      <c r="GZ649" s="41"/>
      <c r="HA649" s="41"/>
      <c r="HB649" s="41"/>
      <c r="HC649" s="41"/>
      <c r="HD649" s="41"/>
      <c r="HE649" s="41"/>
      <c r="HF649" s="41"/>
      <c r="HG649" s="41"/>
      <c r="HH649" s="41"/>
      <c r="HI649" s="41"/>
      <c r="HJ649" s="41"/>
      <c r="HK649" s="41"/>
      <c r="HL649" s="41"/>
      <c r="HM649" s="41"/>
      <c r="HN649" s="41"/>
      <c r="HO649" s="41"/>
      <c r="HP649" s="41"/>
      <c r="HQ649" s="41"/>
      <c r="HR649" s="41"/>
      <c r="HS649" s="41"/>
      <c r="HT649" s="41"/>
      <c r="HU649" s="41"/>
      <c r="HV649" s="41"/>
      <c r="HW649" s="41"/>
      <c r="HX649" s="41"/>
      <c r="HY649" s="41"/>
      <c r="HZ649" s="41"/>
      <c r="IA649" s="41"/>
      <c r="IB649" s="41"/>
      <c r="IC649" s="41"/>
      <c r="ID649" s="41"/>
      <c r="IE649" s="41"/>
      <c r="IF649" s="41"/>
      <c r="IG649" s="41"/>
      <c r="IH649" s="41"/>
      <c r="II649" s="41"/>
      <c r="IJ649" s="41"/>
      <c r="IK649" s="41"/>
      <c r="IL649" s="41"/>
      <c r="IM649" s="41"/>
      <c r="IN649" s="41"/>
      <c r="IO649" s="41"/>
      <c r="IP649" s="41"/>
      <c r="IQ649" s="41"/>
      <c r="IR649" s="41"/>
      <c r="IS649" s="41"/>
      <c r="IT649" s="41"/>
      <c r="IU649" s="41"/>
    </row>
    <row r="651" spans="68:255" x14ac:dyDescent="0.2">
      <c r="BP651" s="41"/>
      <c r="BQ651" s="41"/>
      <c r="BR651" s="41"/>
      <c r="BS651" s="41"/>
      <c r="BU651" s="41"/>
      <c r="BV651" s="41"/>
      <c r="BW651" s="41"/>
      <c r="BX651" s="41"/>
      <c r="BY651" s="41"/>
      <c r="BZ651" s="41"/>
      <c r="CA651" s="41"/>
      <c r="CB651" s="41"/>
      <c r="CC651" s="41"/>
      <c r="CD651" s="41"/>
      <c r="CE651" s="41"/>
      <c r="CF651" s="41"/>
      <c r="CG651" s="41"/>
      <c r="CH651" s="41"/>
      <c r="CI651" s="41"/>
      <c r="CJ651" s="41"/>
      <c r="CK651" s="41"/>
      <c r="CL651" s="41"/>
      <c r="CM651" s="41"/>
      <c r="CN651" s="41"/>
      <c r="CO651" s="41"/>
      <c r="CP651" s="41"/>
      <c r="CQ651" s="41"/>
      <c r="CR651" s="41"/>
      <c r="CS651" s="41"/>
      <c r="CT651" s="41"/>
      <c r="CU651" s="41"/>
      <c r="CV651" s="41"/>
      <c r="CW651" s="41"/>
      <c r="CX651" s="41"/>
      <c r="CY651" s="41"/>
      <c r="CZ651" s="41"/>
      <c r="DA651" s="41"/>
      <c r="DB651" s="41"/>
      <c r="DC651" s="41"/>
      <c r="DD651" s="41"/>
      <c r="DE651" s="41"/>
      <c r="DF651" s="41"/>
      <c r="DG651" s="41"/>
      <c r="DH651" s="41"/>
      <c r="DI651" s="41"/>
      <c r="DJ651" s="41"/>
      <c r="DK651" s="41"/>
      <c r="DL651" s="41"/>
      <c r="DM651" s="41"/>
      <c r="DN651" s="41"/>
      <c r="DO651" s="41"/>
      <c r="DP651" s="41"/>
      <c r="DQ651" s="41"/>
      <c r="DR651" s="41"/>
      <c r="DS651" s="41"/>
      <c r="DT651" s="41"/>
      <c r="DU651" s="41"/>
      <c r="DV651" s="41"/>
      <c r="DW651" s="41"/>
      <c r="DX651" s="41"/>
      <c r="DY651" s="41"/>
      <c r="DZ651" s="41"/>
      <c r="EA651" s="41"/>
      <c r="EB651" s="41"/>
      <c r="EC651" s="41"/>
      <c r="ED651" s="41"/>
      <c r="EE651" s="41"/>
      <c r="EF651" s="41"/>
      <c r="EG651" s="41"/>
      <c r="EH651" s="41"/>
      <c r="EI651" s="41"/>
      <c r="EJ651" s="41"/>
      <c r="EK651" s="41"/>
      <c r="EL651" s="41"/>
      <c r="EM651" s="41"/>
      <c r="EN651" s="41"/>
      <c r="EO651" s="41"/>
      <c r="EP651" s="41"/>
      <c r="EQ651" s="41"/>
      <c r="ER651" s="41"/>
      <c r="ES651" s="41"/>
      <c r="ET651" s="41"/>
      <c r="EU651" s="41"/>
      <c r="EV651" s="41"/>
      <c r="EW651" s="41"/>
      <c r="EX651" s="41"/>
      <c r="EY651" s="41"/>
      <c r="EZ651" s="41"/>
      <c r="FA651" s="41"/>
      <c r="FB651" s="41"/>
      <c r="FC651" s="41"/>
      <c r="FD651" s="41"/>
      <c r="FE651" s="41"/>
      <c r="FF651" s="41"/>
      <c r="FG651" s="41"/>
      <c r="FH651" s="41"/>
      <c r="FI651" s="41"/>
      <c r="FJ651" s="41"/>
      <c r="FK651" s="41"/>
      <c r="FL651" s="41"/>
      <c r="FM651" s="41"/>
      <c r="FN651" s="41"/>
      <c r="FO651" s="41"/>
      <c r="FP651" s="41"/>
      <c r="FQ651" s="41"/>
      <c r="FR651" s="41"/>
      <c r="FS651" s="41"/>
      <c r="FT651" s="41"/>
      <c r="FU651" s="41"/>
      <c r="FV651" s="41"/>
      <c r="FW651" s="41"/>
      <c r="FX651" s="41"/>
      <c r="FY651" s="41"/>
      <c r="FZ651" s="41"/>
      <c r="GA651" s="41"/>
      <c r="GB651" s="41"/>
      <c r="GC651" s="41"/>
      <c r="GD651" s="41"/>
      <c r="GE651" s="41"/>
      <c r="GF651" s="41"/>
      <c r="GG651" s="41"/>
      <c r="GH651" s="41"/>
      <c r="GI651" s="41"/>
      <c r="GJ651" s="41"/>
      <c r="GK651" s="41"/>
      <c r="GL651" s="41"/>
      <c r="GM651" s="41"/>
      <c r="GN651" s="41"/>
      <c r="GO651" s="41"/>
      <c r="GP651" s="41"/>
      <c r="GQ651" s="41"/>
      <c r="GR651" s="41"/>
      <c r="GS651" s="41"/>
      <c r="GT651" s="41"/>
      <c r="GU651" s="41"/>
      <c r="GV651" s="41"/>
      <c r="GW651" s="41"/>
      <c r="GX651" s="41"/>
      <c r="GY651" s="41"/>
      <c r="GZ651" s="41"/>
      <c r="HA651" s="41"/>
      <c r="HB651" s="41"/>
      <c r="HC651" s="41"/>
      <c r="HD651" s="41"/>
      <c r="HE651" s="41"/>
      <c r="HF651" s="41"/>
      <c r="HG651" s="41"/>
      <c r="HH651" s="41"/>
      <c r="HI651" s="41"/>
      <c r="HJ651" s="41"/>
      <c r="HK651" s="41"/>
      <c r="HL651" s="41"/>
      <c r="HM651" s="41"/>
      <c r="HN651" s="41"/>
      <c r="HO651" s="41"/>
      <c r="HP651" s="41"/>
      <c r="HQ651" s="41"/>
      <c r="HR651" s="41"/>
      <c r="HS651" s="41"/>
      <c r="HT651" s="41"/>
      <c r="HU651" s="41"/>
      <c r="HV651" s="41"/>
      <c r="HW651" s="41"/>
      <c r="HX651" s="41"/>
      <c r="HY651" s="41"/>
      <c r="HZ651" s="41"/>
      <c r="IA651" s="41"/>
      <c r="IB651" s="41"/>
      <c r="IC651" s="41"/>
      <c r="ID651" s="41"/>
      <c r="IE651" s="41"/>
      <c r="IF651" s="41"/>
      <c r="IG651" s="41"/>
      <c r="IH651" s="41"/>
      <c r="II651" s="41"/>
      <c r="IJ651" s="41"/>
      <c r="IK651" s="41"/>
      <c r="IL651" s="41"/>
      <c r="IM651" s="41"/>
      <c r="IN651" s="41"/>
      <c r="IO651" s="41"/>
      <c r="IP651" s="41"/>
      <c r="IQ651" s="41"/>
      <c r="IR651" s="41"/>
      <c r="IS651" s="41"/>
      <c r="IT651" s="41"/>
      <c r="IU651" s="41"/>
    </row>
    <row r="653" spans="68:255" x14ac:dyDescent="0.2">
      <c r="BP653" s="41"/>
      <c r="BQ653" s="41"/>
      <c r="BR653" s="41"/>
      <c r="BS653" s="41"/>
      <c r="BU653" s="41"/>
      <c r="BV653" s="41"/>
      <c r="BW653" s="41"/>
      <c r="BX653" s="41"/>
      <c r="BY653" s="41"/>
      <c r="BZ653" s="41"/>
      <c r="CA653" s="41"/>
      <c r="CB653" s="41"/>
      <c r="CC653" s="41"/>
      <c r="CD653" s="41"/>
      <c r="CE653" s="41"/>
      <c r="CF653" s="41"/>
      <c r="CG653" s="41"/>
      <c r="CH653" s="41"/>
      <c r="CI653" s="41"/>
      <c r="CJ653" s="41"/>
      <c r="CK653" s="41"/>
      <c r="CL653" s="41"/>
      <c r="CM653" s="41"/>
      <c r="CN653" s="41"/>
      <c r="CO653" s="41"/>
      <c r="CP653" s="41"/>
      <c r="CQ653" s="41"/>
      <c r="CR653" s="41"/>
      <c r="CS653" s="41"/>
      <c r="CT653" s="41"/>
      <c r="CU653" s="41"/>
      <c r="CV653" s="41"/>
      <c r="CW653" s="41"/>
      <c r="CX653" s="41"/>
      <c r="CY653" s="41"/>
      <c r="CZ653" s="41"/>
      <c r="DA653" s="41"/>
      <c r="DB653" s="41"/>
      <c r="DC653" s="41"/>
      <c r="DD653" s="41"/>
      <c r="DE653" s="41"/>
      <c r="DF653" s="41"/>
      <c r="DG653" s="41"/>
      <c r="DH653" s="41"/>
      <c r="DI653" s="41"/>
      <c r="DJ653" s="41"/>
      <c r="DK653" s="41"/>
      <c r="DL653" s="41"/>
      <c r="DM653" s="41"/>
      <c r="DN653" s="41"/>
      <c r="DO653" s="41"/>
      <c r="DP653" s="41"/>
      <c r="DQ653" s="41"/>
      <c r="DR653" s="41"/>
      <c r="DS653" s="41"/>
      <c r="DT653" s="41"/>
      <c r="DU653" s="41"/>
      <c r="DV653" s="41"/>
      <c r="DW653" s="41"/>
      <c r="DX653" s="41"/>
      <c r="DY653" s="41"/>
      <c r="DZ653" s="41"/>
      <c r="EA653" s="41"/>
      <c r="EB653" s="41"/>
      <c r="EC653" s="41"/>
      <c r="ED653" s="41"/>
      <c r="EE653" s="41"/>
      <c r="EF653" s="41"/>
      <c r="EG653" s="41"/>
      <c r="EH653" s="41"/>
      <c r="EI653" s="41"/>
      <c r="EJ653" s="41"/>
      <c r="EK653" s="41"/>
      <c r="EL653" s="41"/>
      <c r="EM653" s="41"/>
      <c r="EN653" s="41"/>
      <c r="EO653" s="41"/>
      <c r="EP653" s="41"/>
      <c r="EQ653" s="41"/>
      <c r="ER653" s="41"/>
      <c r="ES653" s="41"/>
      <c r="ET653" s="41"/>
      <c r="EU653" s="41"/>
      <c r="EV653" s="41"/>
      <c r="EW653" s="41"/>
      <c r="EX653" s="41"/>
      <c r="EY653" s="41"/>
      <c r="EZ653" s="41"/>
      <c r="FA653" s="41"/>
      <c r="FB653" s="41"/>
      <c r="FC653" s="41"/>
      <c r="FD653" s="41"/>
      <c r="FE653" s="41"/>
      <c r="FF653" s="41"/>
      <c r="FG653" s="41"/>
      <c r="FH653" s="41"/>
      <c r="FI653" s="41"/>
      <c r="FJ653" s="41"/>
      <c r="FK653" s="41"/>
      <c r="FL653" s="41"/>
      <c r="FM653" s="41"/>
      <c r="FN653" s="41"/>
      <c r="FO653" s="41"/>
      <c r="FP653" s="41"/>
      <c r="FQ653" s="41"/>
      <c r="FR653" s="41"/>
      <c r="FS653" s="41"/>
      <c r="FT653" s="41"/>
      <c r="FU653" s="41"/>
      <c r="FV653" s="41"/>
      <c r="FW653" s="41"/>
      <c r="FX653" s="41"/>
      <c r="FY653" s="41"/>
      <c r="FZ653" s="41"/>
      <c r="GA653" s="41"/>
      <c r="GB653" s="41"/>
      <c r="GC653" s="41"/>
      <c r="GD653" s="41"/>
      <c r="GE653" s="41"/>
      <c r="GF653" s="41"/>
      <c r="GG653" s="41"/>
      <c r="GH653" s="41"/>
      <c r="GI653" s="41"/>
      <c r="GJ653" s="41"/>
      <c r="GK653" s="41"/>
      <c r="GL653" s="41"/>
      <c r="GM653" s="41"/>
      <c r="GN653" s="41"/>
      <c r="GO653" s="41"/>
      <c r="GP653" s="41"/>
      <c r="GQ653" s="41"/>
      <c r="GR653" s="41"/>
      <c r="GS653" s="41"/>
      <c r="GT653" s="41"/>
      <c r="GU653" s="41"/>
      <c r="GV653" s="41"/>
      <c r="GW653" s="41"/>
      <c r="GX653" s="41"/>
      <c r="GY653" s="41"/>
      <c r="GZ653" s="41"/>
      <c r="HA653" s="41"/>
      <c r="HB653" s="41"/>
      <c r="HC653" s="41"/>
      <c r="HD653" s="41"/>
      <c r="HE653" s="41"/>
      <c r="HF653" s="41"/>
      <c r="HG653" s="41"/>
      <c r="HH653" s="41"/>
      <c r="HI653" s="41"/>
      <c r="HJ653" s="41"/>
      <c r="HK653" s="41"/>
      <c r="HL653" s="41"/>
      <c r="HM653" s="41"/>
      <c r="HN653" s="41"/>
      <c r="HO653" s="41"/>
      <c r="HP653" s="41"/>
      <c r="HQ653" s="41"/>
      <c r="HR653" s="41"/>
      <c r="HS653" s="41"/>
      <c r="HT653" s="41"/>
      <c r="HU653" s="41"/>
      <c r="HV653" s="41"/>
      <c r="HW653" s="41"/>
      <c r="HX653" s="41"/>
      <c r="HY653" s="41"/>
      <c r="HZ653" s="41"/>
      <c r="IA653" s="41"/>
      <c r="IB653" s="41"/>
      <c r="IC653" s="41"/>
      <c r="ID653" s="41"/>
      <c r="IE653" s="41"/>
      <c r="IF653" s="41"/>
      <c r="IG653" s="41"/>
      <c r="IH653" s="41"/>
      <c r="II653" s="41"/>
      <c r="IJ653" s="41"/>
      <c r="IK653" s="41"/>
      <c r="IL653" s="41"/>
      <c r="IM653" s="41"/>
      <c r="IN653" s="41"/>
      <c r="IO653" s="41"/>
      <c r="IP653" s="41"/>
      <c r="IQ653" s="41"/>
      <c r="IR653" s="41"/>
      <c r="IS653" s="41"/>
      <c r="IT653" s="41"/>
      <c r="IU653" s="41"/>
    </row>
    <row r="656" spans="68:255" x14ac:dyDescent="0.2">
      <c r="BP656" s="41"/>
      <c r="BQ656" s="41"/>
      <c r="BR656" s="41"/>
      <c r="BS656" s="41"/>
      <c r="BU656" s="41"/>
      <c r="BV656" s="41"/>
      <c r="BW656" s="41"/>
      <c r="BX656" s="41"/>
      <c r="BY656" s="41"/>
      <c r="BZ656" s="41"/>
      <c r="CA656" s="41"/>
      <c r="CB656" s="41"/>
      <c r="CC656" s="41"/>
      <c r="CD656" s="41"/>
      <c r="CE656" s="41"/>
      <c r="CF656" s="41"/>
      <c r="CG656" s="41"/>
      <c r="CH656" s="41"/>
      <c r="CI656" s="41"/>
      <c r="CJ656" s="41"/>
      <c r="CK656" s="41"/>
      <c r="CL656" s="41"/>
      <c r="CM656" s="41"/>
      <c r="CN656" s="41"/>
      <c r="CO656" s="41"/>
      <c r="CP656" s="41"/>
      <c r="CQ656" s="41"/>
      <c r="CR656" s="41"/>
      <c r="CS656" s="41"/>
      <c r="CT656" s="41"/>
      <c r="CU656" s="41"/>
      <c r="CV656" s="41"/>
      <c r="CW656" s="41"/>
      <c r="CX656" s="41"/>
      <c r="CY656" s="41"/>
      <c r="CZ656" s="41"/>
      <c r="DA656" s="41"/>
      <c r="DB656" s="41"/>
      <c r="DC656" s="41"/>
      <c r="DD656" s="41"/>
      <c r="DE656" s="41"/>
      <c r="DF656" s="41"/>
      <c r="DG656" s="41"/>
      <c r="DH656" s="41"/>
      <c r="DI656" s="41"/>
      <c r="DJ656" s="41"/>
      <c r="DK656" s="41"/>
      <c r="DL656" s="41"/>
      <c r="DM656" s="41"/>
      <c r="DN656" s="41"/>
      <c r="DO656" s="41"/>
      <c r="DP656" s="41"/>
      <c r="DQ656" s="41"/>
      <c r="DR656" s="41"/>
      <c r="DS656" s="41"/>
      <c r="DT656" s="41"/>
      <c r="DU656" s="41"/>
      <c r="DV656" s="41"/>
      <c r="DW656" s="41"/>
      <c r="DX656" s="41"/>
      <c r="DY656" s="41"/>
      <c r="DZ656" s="41"/>
      <c r="EA656" s="41"/>
      <c r="EB656" s="41"/>
      <c r="EC656" s="41"/>
      <c r="ED656" s="41"/>
      <c r="EE656" s="41"/>
      <c r="EF656" s="41"/>
      <c r="EG656" s="41"/>
      <c r="EH656" s="41"/>
      <c r="EI656" s="41"/>
      <c r="EJ656" s="41"/>
      <c r="EK656" s="41"/>
      <c r="EL656" s="41"/>
      <c r="EM656" s="41"/>
      <c r="EN656" s="41"/>
      <c r="EO656" s="41"/>
      <c r="EP656" s="41"/>
      <c r="EQ656" s="41"/>
      <c r="ER656" s="41"/>
      <c r="ES656" s="41"/>
      <c r="ET656" s="41"/>
      <c r="EU656" s="41"/>
      <c r="EV656" s="41"/>
      <c r="EW656" s="41"/>
      <c r="EX656" s="41"/>
      <c r="EY656" s="41"/>
      <c r="EZ656" s="41"/>
      <c r="FA656" s="41"/>
      <c r="FB656" s="41"/>
      <c r="FC656" s="41"/>
      <c r="FD656" s="41"/>
      <c r="FE656" s="41"/>
      <c r="FF656" s="41"/>
      <c r="FG656" s="41"/>
      <c r="FH656" s="41"/>
      <c r="FI656" s="41"/>
      <c r="FJ656" s="41"/>
      <c r="FK656" s="41"/>
      <c r="FL656" s="41"/>
      <c r="FM656" s="41"/>
      <c r="FN656" s="41"/>
      <c r="FO656" s="41"/>
      <c r="FP656" s="41"/>
      <c r="FQ656" s="41"/>
      <c r="FR656" s="41"/>
      <c r="FS656" s="41"/>
      <c r="FT656" s="41"/>
      <c r="FU656" s="41"/>
      <c r="FV656" s="41"/>
      <c r="FW656" s="41"/>
      <c r="FX656" s="41"/>
      <c r="FY656" s="41"/>
      <c r="FZ656" s="41"/>
      <c r="GA656" s="41"/>
      <c r="GB656" s="41"/>
      <c r="GC656" s="41"/>
      <c r="GD656" s="41"/>
      <c r="GE656" s="41"/>
      <c r="GF656" s="41"/>
      <c r="GG656" s="41"/>
      <c r="GH656" s="41"/>
      <c r="GI656" s="41"/>
      <c r="GJ656" s="41"/>
      <c r="GK656" s="41"/>
      <c r="GL656" s="41"/>
      <c r="GM656" s="41"/>
      <c r="GN656" s="41"/>
      <c r="GO656" s="41"/>
      <c r="GP656" s="41"/>
      <c r="GQ656" s="41"/>
      <c r="GR656" s="41"/>
      <c r="GS656" s="41"/>
      <c r="GT656" s="41"/>
      <c r="GU656" s="41"/>
      <c r="GV656" s="41"/>
      <c r="GW656" s="41"/>
      <c r="GX656" s="41"/>
      <c r="GY656" s="41"/>
      <c r="GZ656" s="41"/>
      <c r="HA656" s="41"/>
      <c r="HB656" s="41"/>
      <c r="HC656" s="41"/>
      <c r="HD656" s="41"/>
      <c r="HE656" s="41"/>
      <c r="HF656" s="41"/>
      <c r="HG656" s="41"/>
      <c r="HH656" s="41"/>
      <c r="HI656" s="41"/>
      <c r="HJ656" s="41"/>
      <c r="HK656" s="41"/>
      <c r="HL656" s="41"/>
      <c r="HM656" s="41"/>
      <c r="HN656" s="41"/>
      <c r="HO656" s="41"/>
      <c r="HP656" s="41"/>
      <c r="HQ656" s="41"/>
      <c r="HR656" s="41"/>
      <c r="HS656" s="41"/>
      <c r="HT656" s="41"/>
      <c r="HU656" s="41"/>
      <c r="HV656" s="41"/>
      <c r="HW656" s="41"/>
      <c r="HX656" s="41"/>
      <c r="HY656" s="41"/>
      <c r="HZ656" s="41"/>
      <c r="IA656" s="41"/>
      <c r="IB656" s="41"/>
      <c r="IC656" s="41"/>
      <c r="ID656" s="41"/>
      <c r="IE656" s="41"/>
      <c r="IF656" s="41"/>
      <c r="IG656" s="41"/>
      <c r="IH656" s="41"/>
      <c r="II656" s="41"/>
      <c r="IJ656" s="41"/>
      <c r="IK656" s="41"/>
      <c r="IL656" s="41"/>
      <c r="IM656" s="41"/>
      <c r="IN656" s="41"/>
      <c r="IO656" s="41"/>
      <c r="IP656" s="41"/>
      <c r="IQ656" s="41"/>
      <c r="IR656" s="41"/>
      <c r="IS656" s="41"/>
      <c r="IT656" s="41"/>
      <c r="IU656" s="41"/>
    </row>
    <row r="658" spans="68:255" x14ac:dyDescent="0.2">
      <c r="BP658" s="41"/>
      <c r="BQ658" s="41"/>
      <c r="BR658" s="41"/>
      <c r="BS658" s="41"/>
      <c r="BU658" s="41"/>
      <c r="BV658" s="41"/>
      <c r="BW658" s="41"/>
      <c r="BX658" s="41"/>
      <c r="BY658" s="41"/>
      <c r="BZ658" s="41"/>
      <c r="CA658" s="41"/>
      <c r="CB658" s="41"/>
      <c r="CC658" s="41"/>
      <c r="CD658" s="41"/>
      <c r="CE658" s="41"/>
      <c r="CF658" s="41"/>
      <c r="CG658" s="41"/>
      <c r="CH658" s="41"/>
      <c r="CI658" s="41"/>
      <c r="CJ658" s="41"/>
      <c r="CK658" s="41"/>
      <c r="CL658" s="41"/>
      <c r="CM658" s="41"/>
      <c r="CN658" s="41"/>
      <c r="CO658" s="41"/>
      <c r="CP658" s="41"/>
      <c r="CQ658" s="41"/>
      <c r="CR658" s="41"/>
      <c r="CS658" s="41"/>
      <c r="CT658" s="41"/>
      <c r="CU658" s="41"/>
      <c r="CV658" s="41"/>
      <c r="CW658" s="41"/>
      <c r="CX658" s="41"/>
      <c r="CY658" s="41"/>
      <c r="CZ658" s="41"/>
      <c r="DA658" s="41"/>
      <c r="DB658" s="41"/>
      <c r="DC658" s="41"/>
      <c r="DD658" s="41"/>
      <c r="DE658" s="41"/>
      <c r="DF658" s="41"/>
      <c r="DG658" s="41"/>
      <c r="DH658" s="41"/>
      <c r="DI658" s="41"/>
      <c r="DJ658" s="41"/>
      <c r="DK658" s="41"/>
      <c r="DL658" s="41"/>
      <c r="DM658" s="41"/>
      <c r="DN658" s="41"/>
      <c r="DO658" s="41"/>
      <c r="DP658" s="41"/>
      <c r="DQ658" s="41"/>
      <c r="DR658" s="41"/>
      <c r="DS658" s="41"/>
      <c r="DT658" s="41"/>
      <c r="DU658" s="41"/>
      <c r="DV658" s="41"/>
      <c r="DW658" s="41"/>
      <c r="DX658" s="41"/>
      <c r="DY658" s="41"/>
      <c r="DZ658" s="41"/>
      <c r="EA658" s="41"/>
      <c r="EB658" s="41"/>
      <c r="EC658" s="41"/>
      <c r="ED658" s="41"/>
      <c r="EE658" s="41"/>
      <c r="EF658" s="41"/>
      <c r="EG658" s="41"/>
      <c r="EH658" s="41"/>
      <c r="EI658" s="41"/>
      <c r="EJ658" s="41"/>
      <c r="EK658" s="41"/>
      <c r="EL658" s="41"/>
      <c r="EM658" s="41"/>
      <c r="EN658" s="41"/>
      <c r="EO658" s="41"/>
      <c r="EP658" s="41"/>
      <c r="EQ658" s="41"/>
      <c r="ER658" s="41"/>
      <c r="ES658" s="41"/>
      <c r="ET658" s="41"/>
      <c r="EU658" s="41"/>
      <c r="EV658" s="41"/>
      <c r="EW658" s="41"/>
      <c r="EX658" s="41"/>
      <c r="EY658" s="41"/>
      <c r="EZ658" s="41"/>
      <c r="FA658" s="41"/>
      <c r="FB658" s="41"/>
      <c r="FC658" s="41"/>
      <c r="FD658" s="41"/>
      <c r="FE658" s="41"/>
      <c r="FF658" s="41"/>
      <c r="FG658" s="41"/>
      <c r="FH658" s="41"/>
      <c r="FI658" s="41"/>
      <c r="FJ658" s="41"/>
      <c r="FK658" s="41"/>
      <c r="FL658" s="41"/>
      <c r="FM658" s="41"/>
      <c r="FN658" s="41"/>
      <c r="FO658" s="41"/>
      <c r="FP658" s="41"/>
      <c r="FQ658" s="41"/>
      <c r="FR658" s="41"/>
      <c r="FS658" s="41"/>
      <c r="FT658" s="41"/>
      <c r="FU658" s="41"/>
      <c r="FV658" s="41"/>
      <c r="FW658" s="41"/>
      <c r="FX658" s="41"/>
      <c r="FY658" s="41"/>
      <c r="FZ658" s="41"/>
      <c r="GA658" s="41"/>
      <c r="GB658" s="41"/>
      <c r="GC658" s="41"/>
      <c r="GD658" s="41"/>
      <c r="GE658" s="41"/>
      <c r="GF658" s="41"/>
      <c r="GG658" s="41"/>
      <c r="GH658" s="41"/>
      <c r="GI658" s="41"/>
      <c r="GJ658" s="41"/>
      <c r="GK658" s="41"/>
      <c r="GL658" s="41"/>
      <c r="GM658" s="41"/>
      <c r="GN658" s="41"/>
      <c r="GO658" s="41"/>
      <c r="GP658" s="41"/>
      <c r="GQ658" s="41"/>
      <c r="GR658" s="41"/>
      <c r="GS658" s="41"/>
      <c r="GT658" s="41"/>
      <c r="GU658" s="41"/>
      <c r="GV658" s="41"/>
      <c r="GW658" s="41"/>
      <c r="GX658" s="41"/>
      <c r="GY658" s="41"/>
      <c r="GZ658" s="41"/>
      <c r="HA658" s="41"/>
      <c r="HB658" s="41"/>
      <c r="HC658" s="41"/>
      <c r="HD658" s="41"/>
      <c r="HE658" s="41"/>
      <c r="HF658" s="41"/>
      <c r="HG658" s="41"/>
      <c r="HH658" s="41"/>
      <c r="HI658" s="41"/>
      <c r="HJ658" s="41"/>
      <c r="HK658" s="41"/>
      <c r="HL658" s="41"/>
      <c r="HM658" s="41"/>
      <c r="HN658" s="41"/>
      <c r="HO658" s="41"/>
      <c r="HP658" s="41"/>
      <c r="HQ658" s="41"/>
      <c r="HR658" s="41"/>
      <c r="HS658" s="41"/>
      <c r="HT658" s="41"/>
      <c r="HU658" s="41"/>
      <c r="HV658" s="41"/>
      <c r="HW658" s="41"/>
      <c r="HX658" s="41"/>
      <c r="HY658" s="41"/>
      <c r="HZ658" s="41"/>
      <c r="IA658" s="41"/>
      <c r="IB658" s="41"/>
      <c r="IC658" s="41"/>
      <c r="ID658" s="41"/>
      <c r="IE658" s="41"/>
      <c r="IF658" s="41"/>
      <c r="IG658" s="41"/>
      <c r="IH658" s="41"/>
      <c r="II658" s="41"/>
      <c r="IJ658" s="41"/>
      <c r="IK658" s="41"/>
      <c r="IL658" s="41"/>
      <c r="IM658" s="41"/>
      <c r="IN658" s="41"/>
      <c r="IO658" s="41"/>
      <c r="IP658" s="41"/>
      <c r="IQ658" s="41"/>
      <c r="IR658" s="41"/>
      <c r="IS658" s="41"/>
      <c r="IT658" s="41"/>
      <c r="IU658" s="41"/>
    </row>
    <row r="660" spans="68:255" x14ac:dyDescent="0.2">
      <c r="BP660" s="41"/>
      <c r="BQ660" s="41"/>
      <c r="BR660" s="41"/>
      <c r="BS660" s="41"/>
      <c r="BU660" s="41"/>
      <c r="BV660" s="41"/>
      <c r="BW660" s="41"/>
      <c r="BX660" s="41"/>
      <c r="BY660" s="41"/>
      <c r="BZ660" s="41"/>
      <c r="CA660" s="41"/>
      <c r="CB660" s="41"/>
      <c r="CC660" s="41"/>
      <c r="CD660" s="41"/>
      <c r="CE660" s="41"/>
      <c r="CF660" s="41"/>
      <c r="CG660" s="41"/>
      <c r="CH660" s="41"/>
      <c r="CI660" s="41"/>
      <c r="CJ660" s="41"/>
      <c r="CK660" s="41"/>
      <c r="CL660" s="41"/>
      <c r="CM660" s="41"/>
      <c r="CN660" s="41"/>
      <c r="CO660" s="41"/>
      <c r="CP660" s="41"/>
      <c r="CQ660" s="41"/>
      <c r="CR660" s="41"/>
      <c r="CS660" s="41"/>
      <c r="CT660" s="41"/>
      <c r="CU660" s="41"/>
      <c r="CV660" s="41"/>
      <c r="CW660" s="41"/>
      <c r="CX660" s="41"/>
      <c r="CY660" s="41"/>
      <c r="CZ660" s="41"/>
      <c r="DA660" s="41"/>
      <c r="DB660" s="41"/>
      <c r="DC660" s="41"/>
      <c r="DD660" s="41"/>
      <c r="DE660" s="41"/>
      <c r="DF660" s="41"/>
      <c r="DG660" s="41"/>
      <c r="DH660" s="41"/>
      <c r="DI660" s="41"/>
      <c r="DJ660" s="41"/>
      <c r="DK660" s="41"/>
      <c r="DL660" s="41"/>
      <c r="DM660" s="41"/>
      <c r="DN660" s="41"/>
      <c r="DO660" s="41"/>
      <c r="DP660" s="41"/>
      <c r="DQ660" s="41"/>
      <c r="DR660" s="41"/>
      <c r="DS660" s="41"/>
      <c r="DT660" s="41"/>
      <c r="DU660" s="41"/>
      <c r="DV660" s="41"/>
      <c r="DW660" s="41"/>
      <c r="DX660" s="41"/>
      <c r="DY660" s="41"/>
      <c r="DZ660" s="41"/>
      <c r="EA660" s="41"/>
      <c r="EB660" s="41"/>
      <c r="EC660" s="41"/>
      <c r="ED660" s="41"/>
      <c r="EE660" s="41"/>
      <c r="EF660" s="41"/>
      <c r="EG660" s="41"/>
      <c r="EH660" s="41"/>
      <c r="EI660" s="41"/>
      <c r="EJ660" s="41"/>
      <c r="EK660" s="41"/>
      <c r="EL660" s="41"/>
      <c r="EM660" s="41"/>
      <c r="EN660" s="41"/>
      <c r="EO660" s="41"/>
      <c r="EP660" s="41"/>
      <c r="EQ660" s="41"/>
      <c r="ER660" s="41"/>
      <c r="ES660" s="41"/>
      <c r="ET660" s="41"/>
      <c r="EU660" s="41"/>
      <c r="EV660" s="41"/>
      <c r="EW660" s="41"/>
      <c r="EX660" s="41"/>
      <c r="EY660" s="41"/>
      <c r="EZ660" s="41"/>
      <c r="FA660" s="41"/>
      <c r="FB660" s="41"/>
      <c r="FC660" s="41"/>
      <c r="FD660" s="41"/>
      <c r="FE660" s="41"/>
      <c r="FF660" s="41"/>
      <c r="FG660" s="41"/>
      <c r="FH660" s="41"/>
      <c r="FI660" s="41"/>
      <c r="FJ660" s="41"/>
      <c r="FK660" s="41"/>
      <c r="FL660" s="41"/>
      <c r="FM660" s="41"/>
      <c r="FN660" s="41"/>
      <c r="FO660" s="41"/>
      <c r="FP660" s="41"/>
      <c r="FQ660" s="41"/>
      <c r="FR660" s="41"/>
      <c r="FS660" s="41"/>
      <c r="FT660" s="41"/>
      <c r="FU660" s="41"/>
      <c r="FV660" s="41"/>
      <c r="FW660" s="41"/>
      <c r="FX660" s="41"/>
      <c r="FY660" s="41"/>
      <c r="FZ660" s="41"/>
      <c r="GA660" s="41"/>
      <c r="GB660" s="41"/>
      <c r="GC660" s="41"/>
      <c r="GD660" s="41"/>
      <c r="GE660" s="41"/>
      <c r="GF660" s="41"/>
      <c r="GG660" s="41"/>
      <c r="GH660" s="41"/>
      <c r="GI660" s="41"/>
      <c r="GJ660" s="41"/>
      <c r="GK660" s="41"/>
      <c r="GL660" s="41"/>
      <c r="GM660" s="41"/>
      <c r="GN660" s="41"/>
      <c r="GO660" s="41"/>
      <c r="GP660" s="41"/>
      <c r="GQ660" s="41"/>
      <c r="GR660" s="41"/>
      <c r="GS660" s="41"/>
      <c r="GT660" s="41"/>
      <c r="GU660" s="41"/>
      <c r="GV660" s="41"/>
      <c r="GW660" s="41"/>
      <c r="GX660" s="41"/>
      <c r="GY660" s="41"/>
      <c r="GZ660" s="41"/>
      <c r="HA660" s="41"/>
      <c r="HB660" s="41"/>
      <c r="HC660" s="41"/>
      <c r="HD660" s="41"/>
      <c r="HE660" s="41"/>
      <c r="HF660" s="41"/>
      <c r="HG660" s="41"/>
      <c r="HH660" s="41"/>
      <c r="HI660" s="41"/>
      <c r="HJ660" s="41"/>
      <c r="HK660" s="41"/>
      <c r="HL660" s="41"/>
      <c r="HM660" s="41"/>
      <c r="HN660" s="41"/>
      <c r="HO660" s="41"/>
      <c r="HP660" s="41"/>
      <c r="HQ660" s="41"/>
      <c r="HR660" s="41"/>
      <c r="HS660" s="41"/>
      <c r="HT660" s="41"/>
      <c r="HU660" s="41"/>
      <c r="HV660" s="41"/>
      <c r="HW660" s="41"/>
      <c r="HX660" s="41"/>
      <c r="HY660" s="41"/>
      <c r="HZ660" s="41"/>
      <c r="IA660" s="41"/>
      <c r="IB660" s="41"/>
      <c r="IC660" s="41"/>
      <c r="ID660" s="41"/>
      <c r="IE660" s="41"/>
      <c r="IF660" s="41"/>
      <c r="IG660" s="41"/>
      <c r="IH660" s="41"/>
      <c r="II660" s="41"/>
      <c r="IJ660" s="41"/>
      <c r="IK660" s="41"/>
      <c r="IL660" s="41"/>
      <c r="IM660" s="41"/>
      <c r="IN660" s="41"/>
      <c r="IO660" s="41"/>
      <c r="IP660" s="41"/>
      <c r="IQ660" s="41"/>
      <c r="IR660" s="41"/>
      <c r="IS660" s="41"/>
      <c r="IT660" s="41"/>
      <c r="IU660" s="41"/>
    </row>
    <row r="662" spans="68:255" x14ac:dyDescent="0.2">
      <c r="BP662" s="41"/>
      <c r="BQ662" s="41"/>
      <c r="BR662" s="41"/>
      <c r="BS662" s="41"/>
      <c r="BU662" s="41"/>
      <c r="BV662" s="41"/>
      <c r="BW662" s="41"/>
      <c r="BX662" s="41"/>
      <c r="BY662" s="41"/>
      <c r="BZ662" s="41"/>
      <c r="CA662" s="41"/>
      <c r="CB662" s="41"/>
      <c r="CC662" s="41"/>
      <c r="CD662" s="41"/>
      <c r="CE662" s="41"/>
      <c r="CF662" s="41"/>
      <c r="CG662" s="41"/>
      <c r="CH662" s="41"/>
      <c r="CI662" s="41"/>
      <c r="CJ662" s="41"/>
      <c r="CK662" s="41"/>
      <c r="CL662" s="41"/>
      <c r="CM662" s="41"/>
      <c r="CN662" s="41"/>
      <c r="CO662" s="41"/>
      <c r="CP662" s="41"/>
      <c r="CQ662" s="41"/>
      <c r="CR662" s="41"/>
      <c r="CS662" s="41"/>
      <c r="CT662" s="41"/>
      <c r="CU662" s="41"/>
      <c r="CV662" s="41"/>
      <c r="CW662" s="41"/>
      <c r="CX662" s="41"/>
      <c r="CY662" s="41"/>
      <c r="CZ662" s="41"/>
      <c r="DA662" s="41"/>
      <c r="DB662" s="41"/>
      <c r="DC662" s="41"/>
      <c r="DD662" s="41"/>
      <c r="DE662" s="41"/>
      <c r="DF662" s="41"/>
      <c r="DG662" s="41"/>
      <c r="DH662" s="41"/>
      <c r="DI662" s="41"/>
      <c r="DJ662" s="41"/>
      <c r="DK662" s="41"/>
      <c r="DL662" s="41"/>
      <c r="DM662" s="41"/>
      <c r="DN662" s="41"/>
      <c r="DO662" s="41"/>
      <c r="DP662" s="41"/>
      <c r="DQ662" s="41"/>
      <c r="DR662" s="41"/>
      <c r="DS662" s="41"/>
      <c r="DT662" s="41"/>
      <c r="DU662" s="41"/>
      <c r="DV662" s="41"/>
      <c r="DW662" s="41"/>
      <c r="DX662" s="41"/>
      <c r="DY662" s="41"/>
      <c r="DZ662" s="41"/>
      <c r="EA662" s="41"/>
      <c r="EB662" s="41"/>
      <c r="EC662" s="41"/>
      <c r="ED662" s="41"/>
      <c r="EE662" s="41"/>
      <c r="EF662" s="41"/>
      <c r="EG662" s="41"/>
      <c r="EH662" s="41"/>
      <c r="EI662" s="41"/>
      <c r="EJ662" s="41"/>
      <c r="EK662" s="41"/>
      <c r="EL662" s="41"/>
      <c r="EM662" s="41"/>
      <c r="EN662" s="41"/>
      <c r="EO662" s="41"/>
      <c r="EP662" s="41"/>
      <c r="EQ662" s="41"/>
      <c r="ER662" s="41"/>
      <c r="ES662" s="41"/>
      <c r="ET662" s="41"/>
      <c r="EU662" s="41"/>
      <c r="EV662" s="41"/>
      <c r="EW662" s="41"/>
      <c r="EX662" s="41"/>
      <c r="EY662" s="41"/>
      <c r="EZ662" s="41"/>
      <c r="FA662" s="41"/>
      <c r="FB662" s="41"/>
      <c r="FC662" s="41"/>
      <c r="FD662" s="41"/>
      <c r="FE662" s="41"/>
      <c r="FF662" s="41"/>
      <c r="FG662" s="41"/>
      <c r="FH662" s="41"/>
      <c r="FI662" s="41"/>
      <c r="FJ662" s="41"/>
      <c r="FK662" s="41"/>
      <c r="FL662" s="41"/>
      <c r="FM662" s="41"/>
      <c r="FN662" s="41"/>
      <c r="FO662" s="41"/>
      <c r="FP662" s="41"/>
      <c r="FQ662" s="41"/>
      <c r="FR662" s="41"/>
      <c r="FS662" s="41"/>
      <c r="FT662" s="41"/>
      <c r="FU662" s="41"/>
      <c r="FV662" s="41"/>
      <c r="FW662" s="41"/>
      <c r="FX662" s="41"/>
      <c r="FY662" s="41"/>
      <c r="FZ662" s="41"/>
      <c r="GA662" s="41"/>
      <c r="GB662" s="41"/>
      <c r="GC662" s="41"/>
      <c r="GD662" s="41"/>
      <c r="GE662" s="41"/>
      <c r="GF662" s="41"/>
      <c r="GG662" s="41"/>
      <c r="GH662" s="41"/>
      <c r="GI662" s="41"/>
      <c r="GJ662" s="41"/>
      <c r="GK662" s="41"/>
      <c r="GL662" s="41"/>
      <c r="GM662" s="41"/>
      <c r="GN662" s="41"/>
      <c r="GO662" s="41"/>
      <c r="GP662" s="41"/>
      <c r="GQ662" s="41"/>
      <c r="GR662" s="41"/>
      <c r="GS662" s="41"/>
      <c r="GT662" s="41"/>
      <c r="GU662" s="41"/>
      <c r="GV662" s="41"/>
      <c r="GW662" s="41"/>
      <c r="GX662" s="41"/>
      <c r="GY662" s="41"/>
      <c r="GZ662" s="41"/>
      <c r="HA662" s="41"/>
      <c r="HB662" s="41"/>
      <c r="HC662" s="41"/>
      <c r="HD662" s="41"/>
      <c r="HE662" s="41"/>
      <c r="HF662" s="41"/>
      <c r="HG662" s="41"/>
      <c r="HH662" s="41"/>
      <c r="HI662" s="41"/>
      <c r="HJ662" s="41"/>
      <c r="HK662" s="41"/>
      <c r="HL662" s="41"/>
      <c r="HM662" s="41"/>
      <c r="HN662" s="41"/>
      <c r="HO662" s="41"/>
      <c r="HP662" s="41"/>
      <c r="HQ662" s="41"/>
      <c r="HR662" s="41"/>
      <c r="HS662" s="41"/>
      <c r="HT662" s="41"/>
      <c r="HU662" s="41"/>
      <c r="HV662" s="41"/>
      <c r="HW662" s="41"/>
      <c r="HX662" s="41"/>
      <c r="HY662" s="41"/>
      <c r="HZ662" s="41"/>
      <c r="IA662" s="41"/>
      <c r="IB662" s="41"/>
      <c r="IC662" s="41"/>
      <c r="ID662" s="41"/>
      <c r="IE662" s="41"/>
      <c r="IF662" s="41"/>
      <c r="IG662" s="41"/>
      <c r="IH662" s="41"/>
      <c r="II662" s="41"/>
      <c r="IJ662" s="41"/>
      <c r="IK662" s="41"/>
      <c r="IL662" s="41"/>
      <c r="IM662" s="41"/>
      <c r="IN662" s="41"/>
      <c r="IO662" s="41"/>
      <c r="IP662" s="41"/>
      <c r="IQ662" s="41"/>
      <c r="IR662" s="41"/>
      <c r="IS662" s="41"/>
      <c r="IT662" s="41"/>
      <c r="IU662" s="41"/>
    </row>
    <row r="664" spans="68:255" x14ac:dyDescent="0.2">
      <c r="BP664" s="41"/>
      <c r="BQ664" s="41"/>
      <c r="BR664" s="41"/>
      <c r="BS664" s="41"/>
      <c r="BU664" s="41"/>
      <c r="BV664" s="41"/>
      <c r="BW664" s="41"/>
      <c r="BX664" s="41"/>
      <c r="BY664" s="41"/>
      <c r="BZ664" s="41"/>
      <c r="CA664" s="41"/>
      <c r="CB664" s="41"/>
      <c r="CC664" s="41"/>
      <c r="CD664" s="41"/>
      <c r="CE664" s="41"/>
      <c r="CF664" s="41"/>
      <c r="CG664" s="41"/>
      <c r="CH664" s="41"/>
      <c r="CI664" s="41"/>
      <c r="CJ664" s="41"/>
      <c r="CK664" s="41"/>
      <c r="CL664" s="41"/>
      <c r="CM664" s="41"/>
      <c r="CN664" s="41"/>
      <c r="CO664" s="41"/>
      <c r="CP664" s="41"/>
      <c r="CQ664" s="41"/>
      <c r="CR664" s="41"/>
      <c r="CS664" s="41"/>
      <c r="CT664" s="41"/>
      <c r="CU664" s="41"/>
      <c r="CV664" s="41"/>
      <c r="CW664" s="41"/>
      <c r="CX664" s="41"/>
      <c r="CY664" s="41"/>
      <c r="CZ664" s="41"/>
      <c r="DA664" s="41"/>
      <c r="DB664" s="41"/>
      <c r="DC664" s="41"/>
      <c r="DD664" s="41"/>
      <c r="DE664" s="41"/>
      <c r="DF664" s="41"/>
      <c r="DG664" s="41"/>
      <c r="DH664" s="41"/>
      <c r="DI664" s="41"/>
      <c r="DJ664" s="41"/>
      <c r="DK664" s="41"/>
      <c r="DL664" s="41"/>
      <c r="DM664" s="41"/>
      <c r="DN664" s="41"/>
      <c r="DO664" s="41"/>
      <c r="DP664" s="41"/>
      <c r="DQ664" s="41"/>
      <c r="DR664" s="41"/>
      <c r="DS664" s="41"/>
      <c r="DT664" s="41"/>
      <c r="DU664" s="41"/>
      <c r="DV664" s="41"/>
      <c r="DW664" s="41"/>
      <c r="DX664" s="41"/>
      <c r="DY664" s="41"/>
      <c r="DZ664" s="41"/>
      <c r="EA664" s="41"/>
      <c r="EB664" s="41"/>
      <c r="EC664" s="41"/>
      <c r="ED664" s="41"/>
      <c r="EE664" s="41"/>
      <c r="EF664" s="41"/>
      <c r="EG664" s="41"/>
      <c r="EH664" s="41"/>
      <c r="EI664" s="41"/>
      <c r="EJ664" s="41"/>
      <c r="EK664" s="41"/>
      <c r="EL664" s="41"/>
      <c r="EM664" s="41"/>
      <c r="EN664" s="41"/>
      <c r="EO664" s="41"/>
      <c r="EP664" s="41"/>
      <c r="EQ664" s="41"/>
      <c r="ER664" s="41"/>
      <c r="ES664" s="41"/>
      <c r="ET664" s="41"/>
      <c r="EU664" s="41"/>
      <c r="EV664" s="41"/>
      <c r="EW664" s="41"/>
      <c r="EX664" s="41"/>
      <c r="EY664" s="41"/>
      <c r="EZ664" s="41"/>
      <c r="FA664" s="41"/>
      <c r="FB664" s="41"/>
      <c r="FC664" s="41"/>
      <c r="FD664" s="41"/>
      <c r="FE664" s="41"/>
      <c r="FF664" s="41"/>
      <c r="FG664" s="41"/>
      <c r="FH664" s="41"/>
      <c r="FI664" s="41"/>
      <c r="FJ664" s="41"/>
      <c r="FK664" s="41"/>
      <c r="FL664" s="41"/>
      <c r="FM664" s="41"/>
      <c r="FN664" s="41"/>
      <c r="FO664" s="41"/>
      <c r="FP664" s="41"/>
      <c r="FQ664" s="41"/>
      <c r="FR664" s="41"/>
      <c r="FS664" s="41"/>
      <c r="FT664" s="41"/>
      <c r="FU664" s="41"/>
      <c r="FV664" s="41"/>
      <c r="FW664" s="41"/>
      <c r="FX664" s="41"/>
      <c r="FY664" s="41"/>
      <c r="FZ664" s="41"/>
      <c r="GA664" s="41"/>
      <c r="GB664" s="41"/>
      <c r="GC664" s="41"/>
      <c r="GD664" s="41"/>
      <c r="GE664" s="41"/>
      <c r="GF664" s="41"/>
      <c r="GG664" s="41"/>
      <c r="GH664" s="41"/>
      <c r="GI664" s="41"/>
      <c r="GJ664" s="41"/>
      <c r="GK664" s="41"/>
      <c r="GL664" s="41"/>
      <c r="GM664" s="41"/>
      <c r="GN664" s="41"/>
      <c r="GO664" s="41"/>
      <c r="GP664" s="41"/>
      <c r="GQ664" s="41"/>
      <c r="GR664" s="41"/>
      <c r="GS664" s="41"/>
      <c r="GT664" s="41"/>
      <c r="GU664" s="41"/>
      <c r="GV664" s="41"/>
      <c r="GW664" s="41"/>
      <c r="GX664" s="41"/>
      <c r="GY664" s="41"/>
      <c r="GZ664" s="41"/>
      <c r="HA664" s="41"/>
      <c r="HB664" s="41"/>
      <c r="HC664" s="41"/>
      <c r="HD664" s="41"/>
      <c r="HE664" s="41"/>
      <c r="HF664" s="41"/>
      <c r="HG664" s="41"/>
      <c r="HH664" s="41"/>
      <c r="HI664" s="41"/>
      <c r="HJ664" s="41"/>
      <c r="HK664" s="41"/>
      <c r="HL664" s="41"/>
      <c r="HM664" s="41"/>
      <c r="HN664" s="41"/>
      <c r="HO664" s="41"/>
      <c r="HP664" s="41"/>
      <c r="HQ664" s="41"/>
      <c r="HR664" s="41"/>
      <c r="HS664" s="41"/>
      <c r="HT664" s="41"/>
      <c r="HU664" s="41"/>
      <c r="HV664" s="41"/>
      <c r="HW664" s="41"/>
      <c r="HX664" s="41"/>
      <c r="HY664" s="41"/>
      <c r="HZ664" s="41"/>
      <c r="IA664" s="41"/>
      <c r="IB664" s="41"/>
      <c r="IC664" s="41"/>
      <c r="ID664" s="41"/>
      <c r="IE664" s="41"/>
      <c r="IF664" s="41"/>
      <c r="IG664" s="41"/>
      <c r="IH664" s="41"/>
      <c r="II664" s="41"/>
      <c r="IJ664" s="41"/>
      <c r="IK664" s="41"/>
      <c r="IL664" s="41"/>
      <c r="IM664" s="41"/>
      <c r="IN664" s="41"/>
      <c r="IO664" s="41"/>
      <c r="IP664" s="41"/>
      <c r="IQ664" s="41"/>
      <c r="IR664" s="41"/>
      <c r="IS664" s="41"/>
      <c r="IT664" s="41"/>
      <c r="IU664" s="41"/>
    </row>
    <row r="666" spans="68:255" x14ac:dyDescent="0.2">
      <c r="BP666" s="41"/>
      <c r="BQ666" s="41"/>
      <c r="BR666" s="41"/>
      <c r="BS666" s="41"/>
      <c r="BU666" s="41"/>
      <c r="BV666" s="41"/>
      <c r="BW666" s="41"/>
      <c r="BX666" s="41"/>
      <c r="BY666" s="41"/>
      <c r="BZ666" s="41"/>
      <c r="CA666" s="41"/>
      <c r="CB666" s="41"/>
      <c r="CC666" s="41"/>
      <c r="CD666" s="41"/>
      <c r="CE666" s="41"/>
      <c r="CF666" s="41"/>
      <c r="CG666" s="41"/>
      <c r="CH666" s="41"/>
      <c r="CI666" s="41"/>
      <c r="CJ666" s="41"/>
      <c r="CK666" s="41"/>
      <c r="CL666" s="41"/>
      <c r="CM666" s="41"/>
      <c r="CN666" s="41"/>
      <c r="CO666" s="41"/>
      <c r="CP666" s="41"/>
      <c r="CQ666" s="41"/>
      <c r="CR666" s="41"/>
      <c r="CS666" s="41"/>
      <c r="CT666" s="41"/>
      <c r="CU666" s="41"/>
      <c r="CV666" s="41"/>
      <c r="CW666" s="41"/>
      <c r="CX666" s="41"/>
      <c r="CY666" s="41"/>
      <c r="CZ666" s="41"/>
      <c r="DA666" s="41"/>
      <c r="DB666" s="41"/>
      <c r="DC666" s="41"/>
      <c r="DD666" s="41"/>
      <c r="DE666" s="41"/>
      <c r="DF666" s="41"/>
      <c r="DG666" s="41"/>
      <c r="DH666" s="41"/>
      <c r="DI666" s="41"/>
      <c r="DJ666" s="41"/>
      <c r="DK666" s="41"/>
      <c r="DL666" s="41"/>
      <c r="DM666" s="41"/>
      <c r="DN666" s="41"/>
      <c r="DO666" s="41"/>
      <c r="DP666" s="41"/>
      <c r="DQ666" s="41"/>
      <c r="DR666" s="41"/>
      <c r="DS666" s="41"/>
      <c r="DT666" s="41"/>
      <c r="DU666" s="41"/>
      <c r="DV666" s="41"/>
      <c r="DW666" s="41"/>
      <c r="DX666" s="41"/>
      <c r="DY666" s="41"/>
      <c r="DZ666" s="41"/>
      <c r="EA666" s="41"/>
      <c r="EB666" s="41"/>
      <c r="EC666" s="41"/>
      <c r="ED666" s="41"/>
      <c r="EE666" s="41"/>
      <c r="EF666" s="41"/>
      <c r="EG666" s="41"/>
      <c r="EH666" s="41"/>
      <c r="EI666" s="41"/>
      <c r="EJ666" s="41"/>
      <c r="EK666" s="41"/>
      <c r="EL666" s="41"/>
      <c r="EM666" s="41"/>
      <c r="EN666" s="41"/>
      <c r="EO666" s="41"/>
      <c r="EP666" s="41"/>
      <c r="EQ666" s="41"/>
      <c r="ER666" s="41"/>
      <c r="ES666" s="41"/>
      <c r="ET666" s="41"/>
      <c r="EU666" s="41"/>
      <c r="EV666" s="41"/>
      <c r="EW666" s="41"/>
      <c r="EX666" s="41"/>
      <c r="EY666" s="41"/>
      <c r="EZ666" s="41"/>
      <c r="FA666" s="41"/>
      <c r="FB666" s="41"/>
      <c r="FC666" s="41"/>
      <c r="FD666" s="41"/>
      <c r="FE666" s="41"/>
      <c r="FF666" s="41"/>
      <c r="FG666" s="41"/>
      <c r="FH666" s="41"/>
      <c r="FI666" s="41"/>
      <c r="FJ666" s="41"/>
      <c r="FK666" s="41"/>
      <c r="FL666" s="41"/>
      <c r="FM666" s="41"/>
      <c r="FN666" s="41"/>
      <c r="FO666" s="41"/>
      <c r="FP666" s="41"/>
      <c r="FQ666" s="41"/>
      <c r="FR666" s="41"/>
      <c r="FS666" s="41"/>
      <c r="FT666" s="41"/>
      <c r="FU666" s="41"/>
      <c r="FV666" s="41"/>
      <c r="FW666" s="41"/>
      <c r="FX666" s="41"/>
      <c r="FY666" s="41"/>
      <c r="FZ666" s="41"/>
      <c r="GA666" s="41"/>
      <c r="GB666" s="41"/>
      <c r="GC666" s="41"/>
      <c r="GD666" s="41"/>
      <c r="GE666" s="41"/>
      <c r="GF666" s="41"/>
      <c r="GG666" s="41"/>
      <c r="GH666" s="41"/>
      <c r="GI666" s="41"/>
      <c r="GJ666" s="41"/>
      <c r="GK666" s="41"/>
      <c r="GL666" s="41"/>
      <c r="GM666" s="41"/>
      <c r="GN666" s="41"/>
      <c r="GO666" s="41"/>
      <c r="GP666" s="41"/>
      <c r="GQ666" s="41"/>
      <c r="GR666" s="41"/>
      <c r="GS666" s="41"/>
      <c r="GT666" s="41"/>
      <c r="GU666" s="41"/>
      <c r="GV666" s="41"/>
      <c r="GW666" s="41"/>
      <c r="GX666" s="41"/>
      <c r="GY666" s="41"/>
      <c r="GZ666" s="41"/>
      <c r="HA666" s="41"/>
      <c r="HB666" s="41"/>
      <c r="HC666" s="41"/>
      <c r="HD666" s="41"/>
      <c r="HE666" s="41"/>
      <c r="HF666" s="41"/>
      <c r="HG666" s="41"/>
      <c r="HH666" s="41"/>
      <c r="HI666" s="41"/>
      <c r="HJ666" s="41"/>
      <c r="HK666" s="41"/>
      <c r="HL666" s="41"/>
      <c r="HM666" s="41"/>
      <c r="HN666" s="41"/>
      <c r="HO666" s="41"/>
      <c r="HP666" s="41"/>
      <c r="HQ666" s="41"/>
      <c r="HR666" s="41"/>
      <c r="HS666" s="41"/>
      <c r="HT666" s="41"/>
      <c r="HU666" s="41"/>
      <c r="HV666" s="41"/>
      <c r="HW666" s="41"/>
      <c r="HX666" s="41"/>
      <c r="HY666" s="41"/>
      <c r="HZ666" s="41"/>
      <c r="IA666" s="41"/>
      <c r="IB666" s="41"/>
      <c r="IC666" s="41"/>
      <c r="ID666" s="41"/>
      <c r="IE666" s="41"/>
      <c r="IF666" s="41"/>
      <c r="IG666" s="41"/>
      <c r="IH666" s="41"/>
      <c r="II666" s="41"/>
      <c r="IJ666" s="41"/>
      <c r="IK666" s="41"/>
      <c r="IL666" s="41"/>
      <c r="IM666" s="41"/>
      <c r="IN666" s="41"/>
      <c r="IO666" s="41"/>
      <c r="IP666" s="41"/>
      <c r="IQ666" s="41"/>
      <c r="IR666" s="41"/>
      <c r="IS666" s="41"/>
      <c r="IT666" s="41"/>
      <c r="IU666" s="41"/>
    </row>
    <row r="668" spans="68:255" x14ac:dyDescent="0.2">
      <c r="BP668" s="41"/>
      <c r="BQ668" s="41"/>
      <c r="BR668" s="41"/>
      <c r="BS668" s="41"/>
      <c r="BU668" s="41"/>
      <c r="BV668" s="41"/>
      <c r="BW668" s="41"/>
      <c r="BX668" s="41"/>
      <c r="BY668" s="41"/>
      <c r="BZ668" s="41"/>
      <c r="CA668" s="41"/>
      <c r="CB668" s="41"/>
      <c r="CC668" s="41"/>
      <c r="CD668" s="41"/>
      <c r="CE668" s="41"/>
      <c r="CF668" s="41"/>
      <c r="CG668" s="41"/>
      <c r="CH668" s="41"/>
      <c r="CI668" s="41"/>
      <c r="CJ668" s="41"/>
      <c r="CK668" s="41"/>
      <c r="CL668" s="41"/>
      <c r="CM668" s="41"/>
      <c r="CN668" s="41"/>
      <c r="CO668" s="41"/>
      <c r="CP668" s="41"/>
      <c r="CQ668" s="41"/>
      <c r="CR668" s="41"/>
      <c r="CS668" s="41"/>
      <c r="CT668" s="41"/>
      <c r="CU668" s="41"/>
      <c r="CV668" s="41"/>
      <c r="CW668" s="41"/>
      <c r="CX668" s="41"/>
      <c r="CY668" s="41"/>
      <c r="CZ668" s="41"/>
      <c r="DA668" s="41"/>
      <c r="DB668" s="41"/>
      <c r="DC668" s="41"/>
      <c r="DD668" s="41"/>
      <c r="DE668" s="41"/>
      <c r="DF668" s="41"/>
      <c r="DG668" s="41"/>
      <c r="DH668" s="41"/>
      <c r="DI668" s="41"/>
      <c r="DJ668" s="41"/>
      <c r="DK668" s="41"/>
      <c r="DL668" s="41"/>
      <c r="DM668" s="41"/>
      <c r="DN668" s="41"/>
      <c r="DO668" s="41"/>
      <c r="DP668" s="41"/>
      <c r="DQ668" s="41"/>
      <c r="DR668" s="41"/>
      <c r="DS668" s="41"/>
      <c r="DT668" s="41"/>
      <c r="DU668" s="41"/>
      <c r="DV668" s="41"/>
      <c r="DW668" s="41"/>
      <c r="DX668" s="41"/>
      <c r="DY668" s="41"/>
      <c r="DZ668" s="41"/>
      <c r="EA668" s="41"/>
      <c r="EB668" s="41"/>
      <c r="EC668" s="41"/>
      <c r="ED668" s="41"/>
      <c r="EE668" s="41"/>
      <c r="EF668" s="41"/>
      <c r="EG668" s="41"/>
      <c r="EH668" s="41"/>
      <c r="EI668" s="41"/>
      <c r="EJ668" s="41"/>
      <c r="EK668" s="41"/>
      <c r="EL668" s="41"/>
      <c r="EM668" s="41"/>
      <c r="EN668" s="41"/>
      <c r="EO668" s="41"/>
      <c r="EP668" s="41"/>
      <c r="EQ668" s="41"/>
      <c r="ER668" s="41"/>
      <c r="ES668" s="41"/>
      <c r="ET668" s="41"/>
      <c r="EU668" s="41"/>
      <c r="EV668" s="41"/>
      <c r="EW668" s="41"/>
      <c r="EX668" s="41"/>
      <c r="EY668" s="41"/>
      <c r="EZ668" s="41"/>
      <c r="FA668" s="41"/>
      <c r="FB668" s="41"/>
      <c r="FC668" s="41"/>
      <c r="FD668" s="41"/>
      <c r="FE668" s="41"/>
      <c r="FF668" s="41"/>
      <c r="FG668" s="41"/>
      <c r="FH668" s="41"/>
      <c r="FI668" s="41"/>
      <c r="FJ668" s="41"/>
      <c r="FK668" s="41"/>
      <c r="FL668" s="41"/>
      <c r="FM668" s="41"/>
      <c r="FN668" s="41"/>
      <c r="FO668" s="41"/>
      <c r="FP668" s="41"/>
      <c r="FQ668" s="41"/>
      <c r="FR668" s="41"/>
      <c r="FS668" s="41"/>
      <c r="FT668" s="41"/>
      <c r="FU668" s="41"/>
      <c r="FV668" s="41"/>
      <c r="FW668" s="41"/>
      <c r="FX668" s="41"/>
      <c r="FY668" s="41"/>
      <c r="FZ668" s="41"/>
      <c r="GA668" s="41"/>
      <c r="GB668" s="41"/>
      <c r="GC668" s="41"/>
      <c r="GD668" s="41"/>
      <c r="GE668" s="41"/>
      <c r="GF668" s="41"/>
      <c r="GG668" s="41"/>
      <c r="GH668" s="41"/>
      <c r="GI668" s="41"/>
      <c r="GJ668" s="41"/>
      <c r="GK668" s="41"/>
      <c r="GL668" s="41"/>
      <c r="GM668" s="41"/>
      <c r="GN668" s="41"/>
      <c r="GO668" s="41"/>
      <c r="GP668" s="41"/>
      <c r="GQ668" s="41"/>
      <c r="GR668" s="41"/>
      <c r="GS668" s="41"/>
      <c r="GT668" s="41"/>
      <c r="GU668" s="41"/>
      <c r="GV668" s="41"/>
      <c r="GW668" s="41"/>
      <c r="GX668" s="41"/>
      <c r="GY668" s="41"/>
      <c r="GZ668" s="41"/>
      <c r="HA668" s="41"/>
      <c r="HB668" s="41"/>
      <c r="HC668" s="41"/>
      <c r="HD668" s="41"/>
      <c r="HE668" s="41"/>
      <c r="HF668" s="41"/>
      <c r="HG668" s="41"/>
      <c r="HH668" s="41"/>
      <c r="HI668" s="41"/>
      <c r="HJ668" s="41"/>
      <c r="HK668" s="41"/>
      <c r="HL668" s="41"/>
      <c r="HM668" s="41"/>
      <c r="HN668" s="41"/>
      <c r="HO668" s="41"/>
      <c r="HP668" s="41"/>
      <c r="HQ668" s="41"/>
      <c r="HR668" s="41"/>
      <c r="HS668" s="41"/>
      <c r="HT668" s="41"/>
      <c r="HU668" s="41"/>
      <c r="HV668" s="41"/>
      <c r="HW668" s="41"/>
      <c r="HX668" s="41"/>
      <c r="HY668" s="41"/>
      <c r="HZ668" s="41"/>
      <c r="IA668" s="41"/>
      <c r="IB668" s="41"/>
      <c r="IC668" s="41"/>
      <c r="ID668" s="41"/>
      <c r="IE668" s="41"/>
      <c r="IF668" s="41"/>
      <c r="IG668" s="41"/>
      <c r="IH668" s="41"/>
      <c r="II668" s="41"/>
      <c r="IJ668" s="41"/>
      <c r="IK668" s="41"/>
      <c r="IL668" s="41"/>
      <c r="IM668" s="41"/>
      <c r="IN668" s="41"/>
      <c r="IO668" s="41"/>
      <c r="IP668" s="41"/>
      <c r="IQ668" s="41"/>
      <c r="IR668" s="41"/>
      <c r="IS668" s="41"/>
      <c r="IT668" s="41"/>
      <c r="IU668" s="41"/>
    </row>
    <row r="671" spans="68:255" x14ac:dyDescent="0.2">
      <c r="BP671" s="41"/>
      <c r="BQ671" s="41"/>
      <c r="BR671" s="41"/>
      <c r="BS671" s="41"/>
      <c r="BU671" s="41"/>
      <c r="BV671" s="41"/>
      <c r="BW671" s="41"/>
      <c r="BX671" s="41"/>
      <c r="BY671" s="41"/>
      <c r="BZ671" s="41"/>
      <c r="CA671" s="41"/>
      <c r="CB671" s="41"/>
      <c r="CC671" s="41"/>
      <c r="CD671" s="41"/>
      <c r="CE671" s="41"/>
      <c r="CF671" s="41"/>
      <c r="CG671" s="41"/>
      <c r="CH671" s="41"/>
      <c r="CI671" s="41"/>
      <c r="CJ671" s="41"/>
      <c r="CK671" s="41"/>
      <c r="CL671" s="41"/>
      <c r="CM671" s="41"/>
      <c r="CN671" s="41"/>
      <c r="CO671" s="41"/>
      <c r="CP671" s="41"/>
      <c r="CQ671" s="41"/>
      <c r="CR671" s="41"/>
      <c r="CS671" s="41"/>
      <c r="CT671" s="41"/>
      <c r="CU671" s="41"/>
      <c r="CV671" s="41"/>
      <c r="CW671" s="41"/>
      <c r="CX671" s="41"/>
      <c r="CY671" s="41"/>
      <c r="CZ671" s="41"/>
      <c r="DA671" s="41"/>
      <c r="DB671" s="41"/>
      <c r="DC671" s="41"/>
      <c r="DD671" s="41"/>
      <c r="DE671" s="41"/>
      <c r="DF671" s="41"/>
      <c r="DG671" s="41"/>
      <c r="DH671" s="41"/>
      <c r="DI671" s="41"/>
      <c r="DJ671" s="41"/>
      <c r="DK671" s="41"/>
      <c r="DL671" s="41"/>
      <c r="DM671" s="41"/>
      <c r="DN671" s="41"/>
      <c r="DO671" s="41"/>
      <c r="DP671" s="41"/>
      <c r="DQ671" s="41"/>
      <c r="DR671" s="41"/>
      <c r="DS671" s="41"/>
      <c r="DT671" s="41"/>
      <c r="DU671" s="41"/>
      <c r="DV671" s="41"/>
      <c r="DW671" s="41"/>
      <c r="DX671" s="41"/>
      <c r="DY671" s="41"/>
      <c r="DZ671" s="41"/>
      <c r="EA671" s="41"/>
      <c r="EB671" s="41"/>
      <c r="EC671" s="41"/>
      <c r="ED671" s="41"/>
      <c r="EE671" s="41"/>
      <c r="EF671" s="41"/>
      <c r="EG671" s="41"/>
      <c r="EH671" s="41"/>
      <c r="EI671" s="41"/>
      <c r="EJ671" s="41"/>
      <c r="EK671" s="41"/>
      <c r="EL671" s="41"/>
      <c r="EM671" s="41"/>
      <c r="EN671" s="41"/>
      <c r="EO671" s="41"/>
      <c r="EP671" s="41"/>
      <c r="EQ671" s="41"/>
      <c r="ER671" s="41"/>
      <c r="ES671" s="41"/>
      <c r="ET671" s="41"/>
      <c r="EU671" s="41"/>
      <c r="EV671" s="41"/>
      <c r="EW671" s="41"/>
      <c r="EX671" s="41"/>
      <c r="EY671" s="41"/>
      <c r="EZ671" s="41"/>
      <c r="FA671" s="41"/>
      <c r="FB671" s="41"/>
      <c r="FC671" s="41"/>
      <c r="FD671" s="41"/>
      <c r="FE671" s="41"/>
      <c r="FF671" s="41"/>
      <c r="FG671" s="41"/>
      <c r="FH671" s="41"/>
      <c r="FI671" s="41"/>
      <c r="FJ671" s="41"/>
      <c r="FK671" s="41"/>
      <c r="FL671" s="41"/>
      <c r="FM671" s="41"/>
      <c r="FN671" s="41"/>
      <c r="FO671" s="41"/>
      <c r="FP671" s="41"/>
      <c r="FQ671" s="41"/>
      <c r="FR671" s="41"/>
      <c r="FS671" s="41"/>
      <c r="FT671" s="41"/>
      <c r="FU671" s="41"/>
      <c r="FV671" s="41"/>
      <c r="FW671" s="41"/>
      <c r="FX671" s="41"/>
      <c r="FY671" s="41"/>
      <c r="FZ671" s="41"/>
      <c r="GA671" s="41"/>
      <c r="GB671" s="41"/>
      <c r="GC671" s="41"/>
      <c r="GD671" s="41"/>
      <c r="GE671" s="41"/>
      <c r="GF671" s="41"/>
      <c r="GG671" s="41"/>
      <c r="GH671" s="41"/>
      <c r="GI671" s="41"/>
      <c r="GJ671" s="41"/>
      <c r="GK671" s="41"/>
      <c r="GL671" s="41"/>
      <c r="GM671" s="41"/>
      <c r="GN671" s="41"/>
      <c r="GO671" s="41"/>
      <c r="GP671" s="41"/>
      <c r="GQ671" s="41"/>
      <c r="GR671" s="41"/>
      <c r="GS671" s="41"/>
      <c r="GT671" s="41"/>
      <c r="GU671" s="41"/>
      <c r="GV671" s="41"/>
      <c r="GW671" s="41"/>
      <c r="GX671" s="41"/>
      <c r="GY671" s="41"/>
      <c r="GZ671" s="41"/>
      <c r="HA671" s="41"/>
      <c r="HB671" s="41"/>
      <c r="HC671" s="41"/>
      <c r="HD671" s="41"/>
      <c r="HE671" s="41"/>
      <c r="HF671" s="41"/>
      <c r="HG671" s="41"/>
      <c r="HH671" s="41"/>
      <c r="HI671" s="41"/>
      <c r="HJ671" s="41"/>
      <c r="HK671" s="41"/>
      <c r="HL671" s="41"/>
      <c r="HM671" s="41"/>
      <c r="HN671" s="41"/>
      <c r="HO671" s="41"/>
      <c r="HP671" s="41"/>
      <c r="HQ671" s="41"/>
      <c r="HR671" s="41"/>
      <c r="HS671" s="41"/>
      <c r="HT671" s="41"/>
      <c r="HU671" s="41"/>
      <c r="HV671" s="41"/>
      <c r="HW671" s="41"/>
      <c r="HX671" s="41"/>
      <c r="HY671" s="41"/>
      <c r="HZ671" s="41"/>
      <c r="IA671" s="41"/>
      <c r="IB671" s="41"/>
      <c r="IC671" s="41"/>
      <c r="ID671" s="41"/>
      <c r="IE671" s="41"/>
      <c r="IF671" s="41"/>
      <c r="IG671" s="41"/>
      <c r="IH671" s="41"/>
      <c r="II671" s="41"/>
      <c r="IJ671" s="41"/>
      <c r="IK671" s="41"/>
      <c r="IL671" s="41"/>
      <c r="IM671" s="41"/>
      <c r="IN671" s="41"/>
      <c r="IO671" s="41"/>
      <c r="IP671" s="41"/>
      <c r="IQ671" s="41"/>
      <c r="IR671" s="41"/>
      <c r="IS671" s="41"/>
      <c r="IT671" s="41"/>
      <c r="IU671" s="41"/>
    </row>
    <row r="673" spans="68:255" x14ac:dyDescent="0.2">
      <c r="BP673" s="41"/>
      <c r="BQ673" s="41"/>
      <c r="BR673" s="41"/>
      <c r="BS673" s="41"/>
      <c r="BU673" s="41"/>
      <c r="BV673" s="41"/>
      <c r="BW673" s="41"/>
      <c r="BX673" s="41"/>
      <c r="BY673" s="41"/>
      <c r="BZ673" s="41"/>
      <c r="CA673" s="41"/>
      <c r="CB673" s="41"/>
      <c r="CC673" s="41"/>
      <c r="CD673" s="41"/>
      <c r="CE673" s="41"/>
      <c r="CF673" s="41"/>
      <c r="CG673" s="41"/>
      <c r="CH673" s="41"/>
      <c r="CI673" s="41"/>
      <c r="CJ673" s="41"/>
      <c r="CK673" s="41"/>
      <c r="CL673" s="41"/>
      <c r="CM673" s="41"/>
      <c r="CN673" s="41"/>
      <c r="CO673" s="41"/>
      <c r="CP673" s="41"/>
      <c r="CQ673" s="41"/>
      <c r="CR673" s="41"/>
      <c r="CS673" s="41"/>
      <c r="CT673" s="41"/>
      <c r="CU673" s="41"/>
      <c r="CV673" s="41"/>
      <c r="CW673" s="41"/>
      <c r="CX673" s="41"/>
      <c r="CY673" s="41"/>
      <c r="CZ673" s="41"/>
      <c r="DA673" s="41"/>
      <c r="DB673" s="41"/>
      <c r="DC673" s="41"/>
      <c r="DD673" s="41"/>
      <c r="DE673" s="41"/>
      <c r="DF673" s="41"/>
      <c r="DG673" s="41"/>
      <c r="DH673" s="41"/>
      <c r="DI673" s="41"/>
      <c r="DJ673" s="41"/>
      <c r="DK673" s="41"/>
      <c r="DL673" s="41"/>
      <c r="DM673" s="41"/>
      <c r="DN673" s="41"/>
      <c r="DO673" s="41"/>
      <c r="DP673" s="41"/>
      <c r="DQ673" s="41"/>
      <c r="DR673" s="41"/>
      <c r="DS673" s="41"/>
      <c r="DT673" s="41"/>
      <c r="DU673" s="41"/>
      <c r="DV673" s="41"/>
      <c r="DW673" s="41"/>
      <c r="DX673" s="41"/>
      <c r="DY673" s="41"/>
      <c r="DZ673" s="41"/>
      <c r="EA673" s="41"/>
      <c r="EB673" s="41"/>
      <c r="EC673" s="41"/>
      <c r="ED673" s="41"/>
      <c r="EE673" s="41"/>
      <c r="EF673" s="41"/>
      <c r="EG673" s="41"/>
      <c r="EH673" s="41"/>
      <c r="EI673" s="41"/>
      <c r="EJ673" s="41"/>
      <c r="EK673" s="41"/>
      <c r="EL673" s="41"/>
      <c r="EM673" s="41"/>
      <c r="EN673" s="41"/>
      <c r="EO673" s="41"/>
      <c r="EP673" s="41"/>
      <c r="EQ673" s="41"/>
      <c r="ER673" s="41"/>
      <c r="ES673" s="41"/>
      <c r="ET673" s="41"/>
      <c r="EU673" s="41"/>
      <c r="EV673" s="41"/>
      <c r="EW673" s="41"/>
      <c r="EX673" s="41"/>
      <c r="EY673" s="41"/>
      <c r="EZ673" s="41"/>
      <c r="FA673" s="41"/>
      <c r="FB673" s="41"/>
      <c r="FC673" s="41"/>
      <c r="FD673" s="41"/>
      <c r="FE673" s="41"/>
      <c r="FF673" s="41"/>
      <c r="FG673" s="41"/>
      <c r="FH673" s="41"/>
      <c r="FI673" s="41"/>
      <c r="FJ673" s="41"/>
      <c r="FK673" s="41"/>
      <c r="FL673" s="41"/>
      <c r="FM673" s="41"/>
      <c r="FN673" s="41"/>
      <c r="FO673" s="41"/>
      <c r="FP673" s="41"/>
      <c r="FQ673" s="41"/>
      <c r="FR673" s="41"/>
      <c r="FS673" s="41"/>
      <c r="FT673" s="41"/>
      <c r="FU673" s="41"/>
      <c r="FV673" s="41"/>
      <c r="FW673" s="41"/>
      <c r="FX673" s="41"/>
      <c r="FY673" s="41"/>
      <c r="FZ673" s="41"/>
      <c r="GA673" s="41"/>
      <c r="GB673" s="41"/>
      <c r="GC673" s="41"/>
      <c r="GD673" s="41"/>
      <c r="GE673" s="41"/>
      <c r="GF673" s="41"/>
      <c r="GG673" s="41"/>
      <c r="GH673" s="41"/>
      <c r="GI673" s="41"/>
      <c r="GJ673" s="41"/>
      <c r="GK673" s="41"/>
      <c r="GL673" s="41"/>
      <c r="GM673" s="41"/>
      <c r="GN673" s="41"/>
      <c r="GO673" s="41"/>
      <c r="GP673" s="41"/>
      <c r="GQ673" s="41"/>
      <c r="GR673" s="41"/>
      <c r="GS673" s="41"/>
      <c r="GT673" s="41"/>
      <c r="GU673" s="41"/>
      <c r="GV673" s="41"/>
      <c r="GW673" s="41"/>
      <c r="GX673" s="41"/>
      <c r="GY673" s="41"/>
      <c r="GZ673" s="41"/>
      <c r="HA673" s="41"/>
      <c r="HB673" s="41"/>
      <c r="HC673" s="41"/>
      <c r="HD673" s="41"/>
      <c r="HE673" s="41"/>
      <c r="HF673" s="41"/>
      <c r="HG673" s="41"/>
      <c r="HH673" s="41"/>
      <c r="HI673" s="41"/>
      <c r="HJ673" s="41"/>
      <c r="HK673" s="41"/>
      <c r="HL673" s="41"/>
      <c r="HM673" s="41"/>
      <c r="HN673" s="41"/>
      <c r="HO673" s="41"/>
      <c r="HP673" s="41"/>
      <c r="HQ673" s="41"/>
      <c r="HR673" s="41"/>
      <c r="HS673" s="41"/>
      <c r="HT673" s="41"/>
      <c r="HU673" s="41"/>
      <c r="HV673" s="41"/>
      <c r="HW673" s="41"/>
      <c r="HX673" s="41"/>
      <c r="HY673" s="41"/>
      <c r="HZ673" s="41"/>
      <c r="IA673" s="41"/>
      <c r="IB673" s="41"/>
      <c r="IC673" s="41"/>
      <c r="ID673" s="41"/>
      <c r="IE673" s="41"/>
      <c r="IF673" s="41"/>
      <c r="IG673" s="41"/>
      <c r="IH673" s="41"/>
      <c r="II673" s="41"/>
      <c r="IJ673" s="41"/>
      <c r="IK673" s="41"/>
      <c r="IL673" s="41"/>
      <c r="IM673" s="41"/>
      <c r="IN673" s="41"/>
      <c r="IO673" s="41"/>
      <c r="IP673" s="41"/>
      <c r="IQ673" s="41"/>
      <c r="IR673" s="41"/>
      <c r="IS673" s="41"/>
      <c r="IT673" s="41"/>
      <c r="IU673" s="41"/>
    </row>
    <row r="675" spans="68:255" x14ac:dyDescent="0.2">
      <c r="BP675" s="41"/>
      <c r="BQ675" s="41"/>
      <c r="BR675" s="41"/>
      <c r="BS675" s="41"/>
      <c r="BU675" s="41"/>
      <c r="BV675" s="41"/>
      <c r="BW675" s="41"/>
      <c r="BX675" s="41"/>
      <c r="BY675" s="41"/>
      <c r="BZ675" s="41"/>
      <c r="CA675" s="41"/>
      <c r="CB675" s="41"/>
      <c r="CC675" s="41"/>
      <c r="CD675" s="41"/>
      <c r="CE675" s="41"/>
      <c r="CF675" s="41"/>
      <c r="CG675" s="41"/>
      <c r="CH675" s="41"/>
      <c r="CI675" s="41"/>
      <c r="CJ675" s="41"/>
      <c r="CK675" s="41"/>
      <c r="CL675" s="41"/>
      <c r="CM675" s="41"/>
      <c r="CN675" s="41"/>
      <c r="CO675" s="41"/>
      <c r="CP675" s="41"/>
      <c r="CQ675" s="41"/>
      <c r="CR675" s="41"/>
      <c r="CS675" s="41"/>
      <c r="CT675" s="41"/>
      <c r="CU675" s="41"/>
      <c r="CV675" s="41"/>
      <c r="CW675" s="41"/>
      <c r="CX675" s="41"/>
      <c r="CY675" s="41"/>
      <c r="CZ675" s="41"/>
      <c r="DA675" s="41"/>
      <c r="DB675" s="41"/>
      <c r="DC675" s="41"/>
      <c r="DD675" s="41"/>
      <c r="DE675" s="41"/>
      <c r="DF675" s="41"/>
      <c r="DG675" s="41"/>
      <c r="DH675" s="41"/>
      <c r="DI675" s="41"/>
      <c r="DJ675" s="41"/>
      <c r="DK675" s="41"/>
      <c r="DL675" s="41"/>
      <c r="DM675" s="41"/>
      <c r="DN675" s="41"/>
      <c r="DO675" s="41"/>
      <c r="DP675" s="41"/>
      <c r="DQ675" s="41"/>
      <c r="DR675" s="41"/>
      <c r="DS675" s="41"/>
      <c r="DT675" s="41"/>
      <c r="DU675" s="41"/>
      <c r="DV675" s="41"/>
      <c r="DW675" s="41"/>
      <c r="DX675" s="41"/>
      <c r="DY675" s="41"/>
      <c r="DZ675" s="41"/>
      <c r="EA675" s="41"/>
      <c r="EB675" s="41"/>
      <c r="EC675" s="41"/>
      <c r="ED675" s="41"/>
      <c r="EE675" s="41"/>
      <c r="EF675" s="41"/>
      <c r="EG675" s="41"/>
      <c r="EH675" s="41"/>
      <c r="EI675" s="41"/>
      <c r="EJ675" s="41"/>
      <c r="EK675" s="41"/>
      <c r="EL675" s="41"/>
      <c r="EM675" s="41"/>
      <c r="EN675" s="41"/>
      <c r="EO675" s="41"/>
      <c r="EP675" s="41"/>
      <c r="EQ675" s="41"/>
      <c r="ER675" s="41"/>
      <c r="ES675" s="41"/>
      <c r="ET675" s="41"/>
      <c r="EU675" s="41"/>
      <c r="EV675" s="41"/>
      <c r="EW675" s="41"/>
      <c r="EX675" s="41"/>
      <c r="EY675" s="41"/>
      <c r="EZ675" s="41"/>
      <c r="FA675" s="41"/>
      <c r="FB675" s="41"/>
      <c r="FC675" s="41"/>
      <c r="FD675" s="41"/>
      <c r="FE675" s="41"/>
      <c r="FF675" s="41"/>
      <c r="FG675" s="41"/>
      <c r="FH675" s="41"/>
      <c r="FI675" s="41"/>
      <c r="FJ675" s="41"/>
      <c r="FK675" s="41"/>
      <c r="FL675" s="41"/>
      <c r="FM675" s="41"/>
      <c r="FN675" s="41"/>
      <c r="FO675" s="41"/>
      <c r="FP675" s="41"/>
      <c r="FQ675" s="41"/>
      <c r="FR675" s="41"/>
      <c r="FS675" s="41"/>
      <c r="FT675" s="41"/>
      <c r="FU675" s="41"/>
      <c r="FV675" s="41"/>
      <c r="FW675" s="41"/>
      <c r="FX675" s="41"/>
      <c r="FY675" s="41"/>
      <c r="FZ675" s="41"/>
      <c r="GA675" s="41"/>
      <c r="GB675" s="41"/>
      <c r="GC675" s="41"/>
      <c r="GD675" s="41"/>
      <c r="GE675" s="41"/>
      <c r="GF675" s="41"/>
      <c r="GG675" s="41"/>
      <c r="GH675" s="41"/>
      <c r="GI675" s="41"/>
      <c r="GJ675" s="41"/>
      <c r="GK675" s="41"/>
      <c r="GL675" s="41"/>
      <c r="GM675" s="41"/>
      <c r="GN675" s="41"/>
      <c r="GO675" s="41"/>
      <c r="GP675" s="41"/>
      <c r="GQ675" s="41"/>
      <c r="GR675" s="41"/>
      <c r="GS675" s="41"/>
      <c r="GT675" s="41"/>
      <c r="GU675" s="41"/>
      <c r="GV675" s="41"/>
      <c r="GW675" s="41"/>
      <c r="GX675" s="41"/>
      <c r="GY675" s="41"/>
      <c r="GZ675" s="41"/>
      <c r="HA675" s="41"/>
      <c r="HB675" s="41"/>
      <c r="HC675" s="41"/>
      <c r="HD675" s="41"/>
      <c r="HE675" s="41"/>
      <c r="HF675" s="41"/>
      <c r="HG675" s="41"/>
      <c r="HH675" s="41"/>
      <c r="HI675" s="41"/>
      <c r="HJ675" s="41"/>
      <c r="HK675" s="41"/>
      <c r="HL675" s="41"/>
      <c r="HM675" s="41"/>
      <c r="HN675" s="41"/>
      <c r="HO675" s="41"/>
      <c r="HP675" s="41"/>
      <c r="HQ675" s="41"/>
      <c r="HR675" s="41"/>
      <c r="HS675" s="41"/>
      <c r="HT675" s="41"/>
      <c r="HU675" s="41"/>
      <c r="HV675" s="41"/>
      <c r="HW675" s="41"/>
      <c r="HX675" s="41"/>
      <c r="HY675" s="41"/>
      <c r="HZ675" s="41"/>
      <c r="IA675" s="41"/>
      <c r="IB675" s="41"/>
      <c r="IC675" s="41"/>
      <c r="ID675" s="41"/>
      <c r="IE675" s="41"/>
      <c r="IF675" s="41"/>
      <c r="IG675" s="41"/>
      <c r="IH675" s="41"/>
      <c r="II675" s="41"/>
      <c r="IJ675" s="41"/>
      <c r="IK675" s="41"/>
      <c r="IL675" s="41"/>
      <c r="IM675" s="41"/>
      <c r="IN675" s="41"/>
      <c r="IO675" s="41"/>
      <c r="IP675" s="41"/>
      <c r="IQ675" s="41"/>
      <c r="IR675" s="41"/>
      <c r="IS675" s="41"/>
      <c r="IT675" s="41"/>
      <c r="IU675" s="41"/>
    </row>
    <row r="677" spans="68:255" x14ac:dyDescent="0.2">
      <c r="BP677" s="41"/>
      <c r="BQ677" s="41"/>
      <c r="BR677" s="41"/>
      <c r="BS677" s="41"/>
      <c r="BU677" s="41"/>
      <c r="BV677" s="41"/>
      <c r="BW677" s="41"/>
      <c r="BX677" s="41"/>
      <c r="BY677" s="41"/>
      <c r="BZ677" s="41"/>
      <c r="CA677" s="41"/>
      <c r="CB677" s="41"/>
      <c r="CC677" s="41"/>
      <c r="CD677" s="41"/>
      <c r="CE677" s="41"/>
      <c r="CF677" s="41"/>
      <c r="CG677" s="41"/>
      <c r="CH677" s="41"/>
      <c r="CI677" s="41"/>
      <c r="CJ677" s="41"/>
      <c r="CK677" s="41"/>
      <c r="CL677" s="41"/>
      <c r="CM677" s="41"/>
      <c r="CN677" s="41"/>
      <c r="CO677" s="41"/>
      <c r="CP677" s="41"/>
      <c r="CQ677" s="41"/>
      <c r="CR677" s="41"/>
      <c r="CS677" s="41"/>
      <c r="CT677" s="41"/>
      <c r="CU677" s="41"/>
      <c r="CV677" s="41"/>
      <c r="CW677" s="41"/>
      <c r="CX677" s="41"/>
      <c r="CY677" s="41"/>
      <c r="CZ677" s="41"/>
      <c r="DA677" s="41"/>
      <c r="DB677" s="41"/>
      <c r="DC677" s="41"/>
      <c r="DD677" s="41"/>
      <c r="DE677" s="41"/>
      <c r="DF677" s="41"/>
      <c r="DG677" s="41"/>
      <c r="DH677" s="41"/>
      <c r="DI677" s="41"/>
      <c r="DJ677" s="41"/>
      <c r="DK677" s="41"/>
      <c r="DL677" s="41"/>
      <c r="DM677" s="41"/>
      <c r="DN677" s="41"/>
      <c r="DO677" s="41"/>
      <c r="DP677" s="41"/>
      <c r="DQ677" s="41"/>
      <c r="DR677" s="41"/>
      <c r="DS677" s="41"/>
      <c r="DT677" s="41"/>
      <c r="DU677" s="41"/>
      <c r="DV677" s="41"/>
      <c r="DW677" s="41"/>
      <c r="DX677" s="41"/>
      <c r="DY677" s="41"/>
      <c r="DZ677" s="41"/>
      <c r="EA677" s="41"/>
      <c r="EB677" s="41"/>
      <c r="EC677" s="41"/>
      <c r="ED677" s="41"/>
      <c r="EE677" s="41"/>
      <c r="EF677" s="41"/>
      <c r="EG677" s="41"/>
      <c r="EH677" s="41"/>
      <c r="EI677" s="41"/>
      <c r="EJ677" s="41"/>
      <c r="EK677" s="41"/>
      <c r="EL677" s="41"/>
      <c r="EM677" s="41"/>
      <c r="EN677" s="41"/>
      <c r="EO677" s="41"/>
      <c r="EP677" s="41"/>
      <c r="EQ677" s="41"/>
      <c r="ER677" s="41"/>
      <c r="ES677" s="41"/>
      <c r="ET677" s="41"/>
      <c r="EU677" s="41"/>
      <c r="EV677" s="41"/>
      <c r="EW677" s="41"/>
      <c r="EX677" s="41"/>
      <c r="EY677" s="41"/>
      <c r="EZ677" s="41"/>
      <c r="FA677" s="41"/>
      <c r="FB677" s="41"/>
      <c r="FC677" s="41"/>
      <c r="FD677" s="41"/>
      <c r="FE677" s="41"/>
      <c r="FF677" s="41"/>
      <c r="FG677" s="41"/>
      <c r="FH677" s="41"/>
      <c r="FI677" s="41"/>
      <c r="FJ677" s="41"/>
      <c r="FK677" s="41"/>
      <c r="FL677" s="41"/>
      <c r="FM677" s="41"/>
      <c r="FN677" s="41"/>
      <c r="FO677" s="41"/>
      <c r="FP677" s="41"/>
      <c r="FQ677" s="41"/>
      <c r="FR677" s="41"/>
      <c r="FS677" s="41"/>
      <c r="FT677" s="41"/>
      <c r="FU677" s="41"/>
      <c r="FV677" s="41"/>
      <c r="FW677" s="41"/>
      <c r="FX677" s="41"/>
      <c r="FY677" s="41"/>
      <c r="FZ677" s="41"/>
      <c r="GA677" s="41"/>
      <c r="GB677" s="41"/>
      <c r="GC677" s="41"/>
      <c r="GD677" s="41"/>
      <c r="GE677" s="41"/>
      <c r="GF677" s="41"/>
      <c r="GG677" s="41"/>
      <c r="GH677" s="41"/>
      <c r="GI677" s="41"/>
      <c r="GJ677" s="41"/>
      <c r="GK677" s="41"/>
      <c r="GL677" s="41"/>
      <c r="GM677" s="41"/>
      <c r="GN677" s="41"/>
      <c r="GO677" s="41"/>
      <c r="GP677" s="41"/>
      <c r="GQ677" s="41"/>
      <c r="GR677" s="41"/>
      <c r="GS677" s="41"/>
      <c r="GT677" s="41"/>
      <c r="GU677" s="41"/>
      <c r="GV677" s="41"/>
      <c r="GW677" s="41"/>
      <c r="GX677" s="41"/>
      <c r="GY677" s="41"/>
      <c r="GZ677" s="41"/>
      <c r="HA677" s="41"/>
      <c r="HB677" s="41"/>
      <c r="HC677" s="41"/>
      <c r="HD677" s="41"/>
      <c r="HE677" s="41"/>
      <c r="HF677" s="41"/>
      <c r="HG677" s="41"/>
      <c r="HH677" s="41"/>
      <c r="HI677" s="41"/>
      <c r="HJ677" s="41"/>
      <c r="HK677" s="41"/>
      <c r="HL677" s="41"/>
      <c r="HM677" s="41"/>
      <c r="HN677" s="41"/>
      <c r="HO677" s="41"/>
      <c r="HP677" s="41"/>
      <c r="HQ677" s="41"/>
      <c r="HR677" s="41"/>
      <c r="HS677" s="41"/>
      <c r="HT677" s="41"/>
      <c r="HU677" s="41"/>
      <c r="HV677" s="41"/>
      <c r="HW677" s="41"/>
      <c r="HX677" s="41"/>
      <c r="HY677" s="41"/>
      <c r="HZ677" s="41"/>
      <c r="IA677" s="41"/>
      <c r="IB677" s="41"/>
      <c r="IC677" s="41"/>
      <c r="ID677" s="41"/>
      <c r="IE677" s="41"/>
      <c r="IF677" s="41"/>
      <c r="IG677" s="41"/>
      <c r="IH677" s="41"/>
      <c r="II677" s="41"/>
      <c r="IJ677" s="41"/>
      <c r="IK677" s="41"/>
      <c r="IL677" s="41"/>
      <c r="IM677" s="41"/>
      <c r="IN677" s="41"/>
      <c r="IO677" s="41"/>
      <c r="IP677" s="41"/>
      <c r="IQ677" s="41"/>
      <c r="IR677" s="41"/>
      <c r="IS677" s="41"/>
      <c r="IT677" s="41"/>
      <c r="IU677" s="41"/>
    </row>
    <row r="679" spans="68:255" x14ac:dyDescent="0.2">
      <c r="BP679" s="41"/>
      <c r="BQ679" s="41"/>
      <c r="BR679" s="41"/>
      <c r="BS679" s="41"/>
      <c r="BU679" s="41"/>
      <c r="BV679" s="41"/>
      <c r="BW679" s="41"/>
      <c r="BX679" s="41"/>
      <c r="BY679" s="41"/>
      <c r="BZ679" s="41"/>
      <c r="CA679" s="41"/>
      <c r="CB679" s="41"/>
      <c r="CC679" s="41"/>
      <c r="CD679" s="41"/>
      <c r="CE679" s="41"/>
      <c r="CF679" s="41"/>
      <c r="CG679" s="41"/>
      <c r="CH679" s="41"/>
      <c r="CI679" s="41"/>
      <c r="CJ679" s="41"/>
      <c r="CK679" s="41"/>
      <c r="CL679" s="41"/>
      <c r="CM679" s="41"/>
      <c r="CN679" s="41"/>
      <c r="CO679" s="41"/>
      <c r="CP679" s="41"/>
      <c r="CQ679" s="41"/>
      <c r="CR679" s="41"/>
      <c r="CS679" s="41"/>
      <c r="CT679" s="41"/>
      <c r="CU679" s="41"/>
      <c r="CV679" s="41"/>
      <c r="CW679" s="41"/>
      <c r="CX679" s="41"/>
      <c r="CY679" s="41"/>
      <c r="CZ679" s="41"/>
      <c r="DA679" s="41"/>
      <c r="DB679" s="41"/>
      <c r="DC679" s="41"/>
      <c r="DD679" s="41"/>
      <c r="DE679" s="41"/>
      <c r="DF679" s="41"/>
      <c r="DG679" s="41"/>
      <c r="DH679" s="41"/>
      <c r="DI679" s="41"/>
      <c r="DJ679" s="41"/>
      <c r="DK679" s="41"/>
      <c r="DL679" s="41"/>
      <c r="DM679" s="41"/>
      <c r="DN679" s="41"/>
      <c r="DO679" s="41"/>
      <c r="DP679" s="41"/>
      <c r="DQ679" s="41"/>
      <c r="DR679" s="41"/>
      <c r="DS679" s="41"/>
      <c r="DT679" s="41"/>
      <c r="DU679" s="41"/>
      <c r="DV679" s="41"/>
      <c r="DW679" s="41"/>
      <c r="DX679" s="41"/>
      <c r="DY679" s="41"/>
      <c r="DZ679" s="41"/>
      <c r="EA679" s="41"/>
      <c r="EB679" s="41"/>
      <c r="EC679" s="41"/>
      <c r="ED679" s="41"/>
      <c r="EE679" s="41"/>
      <c r="EF679" s="41"/>
      <c r="EG679" s="41"/>
      <c r="EH679" s="41"/>
      <c r="EI679" s="41"/>
      <c r="EJ679" s="41"/>
      <c r="EK679" s="41"/>
      <c r="EL679" s="41"/>
      <c r="EM679" s="41"/>
      <c r="EN679" s="41"/>
      <c r="EO679" s="41"/>
      <c r="EP679" s="41"/>
      <c r="EQ679" s="41"/>
      <c r="ER679" s="41"/>
      <c r="ES679" s="41"/>
      <c r="ET679" s="41"/>
      <c r="EU679" s="41"/>
      <c r="EV679" s="41"/>
      <c r="EW679" s="41"/>
      <c r="EX679" s="41"/>
      <c r="EY679" s="41"/>
      <c r="EZ679" s="41"/>
      <c r="FA679" s="41"/>
      <c r="FB679" s="41"/>
      <c r="FC679" s="41"/>
      <c r="FD679" s="41"/>
      <c r="FE679" s="41"/>
      <c r="FF679" s="41"/>
      <c r="FG679" s="41"/>
      <c r="FH679" s="41"/>
      <c r="FI679" s="41"/>
      <c r="FJ679" s="41"/>
      <c r="FK679" s="41"/>
      <c r="FL679" s="41"/>
      <c r="FM679" s="41"/>
      <c r="FN679" s="41"/>
      <c r="FO679" s="41"/>
      <c r="FP679" s="41"/>
      <c r="FQ679" s="41"/>
      <c r="FR679" s="41"/>
      <c r="FS679" s="41"/>
      <c r="FT679" s="41"/>
      <c r="FU679" s="41"/>
      <c r="FV679" s="41"/>
      <c r="FW679" s="41"/>
      <c r="FX679" s="41"/>
      <c r="FY679" s="41"/>
      <c r="FZ679" s="41"/>
      <c r="GA679" s="41"/>
      <c r="GB679" s="41"/>
      <c r="GC679" s="41"/>
      <c r="GD679" s="41"/>
      <c r="GE679" s="41"/>
      <c r="GF679" s="41"/>
      <c r="GG679" s="41"/>
      <c r="GH679" s="41"/>
      <c r="GI679" s="41"/>
      <c r="GJ679" s="41"/>
      <c r="GK679" s="41"/>
      <c r="GL679" s="41"/>
      <c r="GM679" s="41"/>
      <c r="GN679" s="41"/>
      <c r="GO679" s="41"/>
      <c r="GP679" s="41"/>
      <c r="GQ679" s="41"/>
      <c r="GR679" s="41"/>
      <c r="GS679" s="41"/>
      <c r="GT679" s="41"/>
      <c r="GU679" s="41"/>
      <c r="GV679" s="41"/>
      <c r="GW679" s="41"/>
      <c r="GX679" s="41"/>
      <c r="GY679" s="41"/>
      <c r="GZ679" s="41"/>
      <c r="HA679" s="41"/>
      <c r="HB679" s="41"/>
      <c r="HC679" s="41"/>
      <c r="HD679" s="41"/>
      <c r="HE679" s="41"/>
      <c r="HF679" s="41"/>
      <c r="HG679" s="41"/>
      <c r="HH679" s="41"/>
      <c r="HI679" s="41"/>
      <c r="HJ679" s="41"/>
      <c r="HK679" s="41"/>
      <c r="HL679" s="41"/>
      <c r="HM679" s="41"/>
      <c r="HN679" s="41"/>
      <c r="HO679" s="41"/>
      <c r="HP679" s="41"/>
      <c r="HQ679" s="41"/>
      <c r="HR679" s="41"/>
      <c r="HS679" s="41"/>
      <c r="HT679" s="41"/>
      <c r="HU679" s="41"/>
      <c r="HV679" s="41"/>
      <c r="HW679" s="41"/>
      <c r="HX679" s="41"/>
      <c r="HY679" s="41"/>
      <c r="HZ679" s="41"/>
      <c r="IA679" s="41"/>
      <c r="IB679" s="41"/>
      <c r="IC679" s="41"/>
      <c r="ID679" s="41"/>
      <c r="IE679" s="41"/>
      <c r="IF679" s="41"/>
      <c r="IG679" s="41"/>
      <c r="IH679" s="41"/>
      <c r="II679" s="41"/>
      <c r="IJ679" s="41"/>
      <c r="IK679" s="41"/>
      <c r="IL679" s="41"/>
      <c r="IM679" s="41"/>
      <c r="IN679" s="41"/>
      <c r="IO679" s="41"/>
      <c r="IP679" s="41"/>
      <c r="IQ679" s="41"/>
      <c r="IR679" s="41"/>
      <c r="IS679" s="41"/>
      <c r="IT679" s="41"/>
      <c r="IU679" s="41"/>
    </row>
    <row r="681" spans="68:255" x14ac:dyDescent="0.2">
      <c r="BP681" s="41"/>
      <c r="BQ681" s="41"/>
      <c r="BR681" s="41"/>
      <c r="BS681" s="41"/>
      <c r="BU681" s="41"/>
      <c r="BV681" s="41"/>
      <c r="BW681" s="41"/>
      <c r="BX681" s="41"/>
      <c r="BY681" s="41"/>
      <c r="BZ681" s="41"/>
      <c r="CA681" s="41"/>
      <c r="CB681" s="41"/>
      <c r="CC681" s="41"/>
      <c r="CD681" s="41"/>
      <c r="CE681" s="41"/>
      <c r="CF681" s="41"/>
      <c r="CG681" s="41"/>
      <c r="CH681" s="41"/>
      <c r="CI681" s="41"/>
      <c r="CJ681" s="41"/>
      <c r="CK681" s="41"/>
      <c r="CL681" s="41"/>
      <c r="CM681" s="41"/>
      <c r="CN681" s="41"/>
      <c r="CO681" s="41"/>
      <c r="CP681" s="41"/>
      <c r="CQ681" s="41"/>
      <c r="CR681" s="41"/>
      <c r="CS681" s="41"/>
      <c r="CT681" s="41"/>
      <c r="CU681" s="41"/>
      <c r="CV681" s="41"/>
      <c r="CW681" s="41"/>
      <c r="CX681" s="41"/>
      <c r="CY681" s="41"/>
      <c r="CZ681" s="41"/>
      <c r="DA681" s="41"/>
      <c r="DB681" s="41"/>
      <c r="DC681" s="41"/>
      <c r="DD681" s="41"/>
      <c r="DE681" s="41"/>
      <c r="DF681" s="41"/>
      <c r="DG681" s="41"/>
      <c r="DH681" s="41"/>
      <c r="DI681" s="41"/>
      <c r="DJ681" s="41"/>
      <c r="DK681" s="41"/>
      <c r="DL681" s="41"/>
      <c r="DM681" s="41"/>
      <c r="DN681" s="41"/>
      <c r="DO681" s="41"/>
      <c r="DP681" s="41"/>
      <c r="DQ681" s="41"/>
      <c r="DR681" s="41"/>
      <c r="DS681" s="41"/>
      <c r="DT681" s="41"/>
      <c r="DU681" s="41"/>
      <c r="DV681" s="41"/>
      <c r="DW681" s="41"/>
      <c r="DX681" s="41"/>
      <c r="DY681" s="41"/>
      <c r="DZ681" s="41"/>
      <c r="EA681" s="41"/>
      <c r="EB681" s="41"/>
      <c r="EC681" s="41"/>
      <c r="ED681" s="41"/>
      <c r="EE681" s="41"/>
      <c r="EF681" s="41"/>
      <c r="EG681" s="41"/>
      <c r="EH681" s="41"/>
      <c r="EI681" s="41"/>
      <c r="EJ681" s="41"/>
      <c r="EK681" s="41"/>
      <c r="EL681" s="41"/>
      <c r="EM681" s="41"/>
      <c r="EN681" s="41"/>
      <c r="EO681" s="41"/>
      <c r="EP681" s="41"/>
      <c r="EQ681" s="41"/>
      <c r="ER681" s="41"/>
      <c r="ES681" s="41"/>
      <c r="ET681" s="41"/>
      <c r="EU681" s="41"/>
      <c r="EV681" s="41"/>
      <c r="EW681" s="41"/>
      <c r="EX681" s="41"/>
      <c r="EY681" s="41"/>
      <c r="EZ681" s="41"/>
      <c r="FA681" s="41"/>
      <c r="FB681" s="41"/>
      <c r="FC681" s="41"/>
      <c r="FD681" s="41"/>
      <c r="FE681" s="41"/>
      <c r="FF681" s="41"/>
      <c r="FG681" s="41"/>
      <c r="FH681" s="41"/>
      <c r="FI681" s="41"/>
      <c r="FJ681" s="41"/>
      <c r="FK681" s="41"/>
      <c r="FL681" s="41"/>
      <c r="FM681" s="41"/>
      <c r="FN681" s="41"/>
      <c r="FO681" s="41"/>
      <c r="FP681" s="41"/>
      <c r="FQ681" s="41"/>
      <c r="FR681" s="41"/>
      <c r="FS681" s="41"/>
      <c r="FT681" s="41"/>
      <c r="FU681" s="41"/>
      <c r="FV681" s="41"/>
      <c r="FW681" s="41"/>
      <c r="FX681" s="41"/>
      <c r="FY681" s="41"/>
      <c r="FZ681" s="41"/>
      <c r="GA681" s="41"/>
      <c r="GB681" s="41"/>
      <c r="GC681" s="41"/>
      <c r="GD681" s="41"/>
      <c r="GE681" s="41"/>
      <c r="GF681" s="41"/>
      <c r="GG681" s="41"/>
      <c r="GH681" s="41"/>
      <c r="GI681" s="41"/>
      <c r="GJ681" s="41"/>
      <c r="GK681" s="41"/>
      <c r="GL681" s="41"/>
      <c r="GM681" s="41"/>
      <c r="GN681" s="41"/>
      <c r="GO681" s="41"/>
      <c r="GP681" s="41"/>
      <c r="GQ681" s="41"/>
      <c r="GR681" s="41"/>
      <c r="GS681" s="41"/>
      <c r="GT681" s="41"/>
      <c r="GU681" s="41"/>
      <c r="GV681" s="41"/>
      <c r="GW681" s="41"/>
      <c r="GX681" s="41"/>
      <c r="GY681" s="41"/>
      <c r="GZ681" s="41"/>
      <c r="HA681" s="41"/>
      <c r="HB681" s="41"/>
      <c r="HC681" s="41"/>
      <c r="HD681" s="41"/>
      <c r="HE681" s="41"/>
      <c r="HF681" s="41"/>
      <c r="HG681" s="41"/>
      <c r="HH681" s="41"/>
      <c r="HI681" s="41"/>
      <c r="HJ681" s="41"/>
      <c r="HK681" s="41"/>
      <c r="HL681" s="41"/>
      <c r="HM681" s="41"/>
      <c r="HN681" s="41"/>
      <c r="HO681" s="41"/>
      <c r="HP681" s="41"/>
      <c r="HQ681" s="41"/>
      <c r="HR681" s="41"/>
      <c r="HS681" s="41"/>
      <c r="HT681" s="41"/>
      <c r="HU681" s="41"/>
      <c r="HV681" s="41"/>
      <c r="HW681" s="41"/>
      <c r="HX681" s="41"/>
      <c r="HY681" s="41"/>
      <c r="HZ681" s="41"/>
      <c r="IA681" s="41"/>
      <c r="IB681" s="41"/>
      <c r="IC681" s="41"/>
      <c r="ID681" s="41"/>
      <c r="IE681" s="41"/>
      <c r="IF681" s="41"/>
      <c r="IG681" s="41"/>
      <c r="IH681" s="41"/>
      <c r="II681" s="41"/>
      <c r="IJ681" s="41"/>
      <c r="IK681" s="41"/>
      <c r="IL681" s="41"/>
      <c r="IM681" s="41"/>
      <c r="IN681" s="41"/>
      <c r="IO681" s="41"/>
      <c r="IP681" s="41"/>
      <c r="IQ681" s="41"/>
      <c r="IR681" s="41"/>
      <c r="IS681" s="41"/>
      <c r="IT681" s="41"/>
      <c r="IU681" s="41"/>
    </row>
    <row r="683" spans="68:255" x14ac:dyDescent="0.2">
      <c r="BP683" s="41"/>
      <c r="BQ683" s="41"/>
      <c r="BR683" s="41"/>
      <c r="BS683" s="41"/>
      <c r="BU683" s="41"/>
      <c r="BV683" s="41"/>
      <c r="BW683" s="41"/>
      <c r="BX683" s="41"/>
      <c r="BY683" s="41"/>
      <c r="BZ683" s="41"/>
      <c r="CA683" s="41"/>
      <c r="CB683" s="41"/>
      <c r="CC683" s="41"/>
      <c r="CD683" s="41"/>
      <c r="CE683" s="41"/>
      <c r="CF683" s="41"/>
      <c r="CG683" s="41"/>
      <c r="CH683" s="41"/>
      <c r="CI683" s="41"/>
      <c r="CJ683" s="41"/>
      <c r="CK683" s="41"/>
      <c r="CL683" s="41"/>
      <c r="CM683" s="41"/>
      <c r="CN683" s="41"/>
      <c r="CO683" s="41"/>
      <c r="CP683" s="41"/>
      <c r="CQ683" s="41"/>
      <c r="CR683" s="41"/>
      <c r="CS683" s="41"/>
      <c r="CT683" s="41"/>
      <c r="CU683" s="41"/>
      <c r="CV683" s="41"/>
      <c r="CW683" s="41"/>
      <c r="CX683" s="41"/>
      <c r="CY683" s="41"/>
      <c r="CZ683" s="41"/>
      <c r="DA683" s="41"/>
      <c r="DB683" s="41"/>
      <c r="DC683" s="41"/>
      <c r="DD683" s="41"/>
      <c r="DE683" s="41"/>
      <c r="DF683" s="41"/>
      <c r="DG683" s="41"/>
      <c r="DH683" s="41"/>
      <c r="DI683" s="41"/>
      <c r="DJ683" s="41"/>
      <c r="DK683" s="41"/>
      <c r="DL683" s="41"/>
      <c r="DM683" s="41"/>
      <c r="DN683" s="41"/>
      <c r="DO683" s="41"/>
      <c r="DP683" s="41"/>
      <c r="DQ683" s="41"/>
      <c r="DR683" s="41"/>
      <c r="DS683" s="41"/>
      <c r="DT683" s="41"/>
      <c r="DU683" s="41"/>
      <c r="DV683" s="41"/>
      <c r="DW683" s="41"/>
      <c r="DX683" s="41"/>
      <c r="DY683" s="41"/>
      <c r="DZ683" s="41"/>
      <c r="EA683" s="41"/>
      <c r="EB683" s="41"/>
      <c r="EC683" s="41"/>
      <c r="ED683" s="41"/>
      <c r="EE683" s="41"/>
      <c r="EF683" s="41"/>
      <c r="EG683" s="41"/>
      <c r="EH683" s="41"/>
      <c r="EI683" s="41"/>
      <c r="EJ683" s="41"/>
      <c r="EK683" s="41"/>
      <c r="EL683" s="41"/>
      <c r="EM683" s="41"/>
      <c r="EN683" s="41"/>
      <c r="EO683" s="41"/>
      <c r="EP683" s="41"/>
      <c r="EQ683" s="41"/>
      <c r="ER683" s="41"/>
      <c r="ES683" s="41"/>
      <c r="ET683" s="41"/>
      <c r="EU683" s="41"/>
      <c r="EV683" s="41"/>
      <c r="EW683" s="41"/>
      <c r="EX683" s="41"/>
      <c r="EY683" s="41"/>
      <c r="EZ683" s="41"/>
      <c r="FA683" s="41"/>
      <c r="FB683" s="41"/>
      <c r="FC683" s="41"/>
      <c r="FD683" s="41"/>
      <c r="FE683" s="41"/>
      <c r="FF683" s="41"/>
      <c r="FG683" s="41"/>
      <c r="FH683" s="41"/>
      <c r="FI683" s="41"/>
      <c r="FJ683" s="41"/>
      <c r="FK683" s="41"/>
      <c r="FL683" s="41"/>
      <c r="FM683" s="41"/>
      <c r="FN683" s="41"/>
      <c r="FO683" s="41"/>
      <c r="FP683" s="41"/>
      <c r="FQ683" s="41"/>
      <c r="FR683" s="41"/>
      <c r="FS683" s="41"/>
      <c r="FT683" s="41"/>
      <c r="FU683" s="41"/>
      <c r="FV683" s="41"/>
      <c r="FW683" s="41"/>
      <c r="FX683" s="41"/>
      <c r="FY683" s="41"/>
      <c r="FZ683" s="41"/>
      <c r="GA683" s="41"/>
      <c r="GB683" s="41"/>
      <c r="GC683" s="41"/>
      <c r="GD683" s="41"/>
      <c r="GE683" s="41"/>
      <c r="GF683" s="41"/>
      <c r="GG683" s="41"/>
      <c r="GH683" s="41"/>
      <c r="GI683" s="41"/>
      <c r="GJ683" s="41"/>
      <c r="GK683" s="41"/>
      <c r="GL683" s="41"/>
      <c r="GM683" s="41"/>
      <c r="GN683" s="41"/>
      <c r="GO683" s="41"/>
      <c r="GP683" s="41"/>
      <c r="GQ683" s="41"/>
      <c r="GR683" s="41"/>
      <c r="GS683" s="41"/>
      <c r="GT683" s="41"/>
      <c r="GU683" s="41"/>
      <c r="GV683" s="41"/>
      <c r="GW683" s="41"/>
      <c r="GX683" s="41"/>
      <c r="GY683" s="41"/>
      <c r="GZ683" s="41"/>
      <c r="HA683" s="41"/>
      <c r="HB683" s="41"/>
      <c r="HC683" s="41"/>
      <c r="HD683" s="41"/>
      <c r="HE683" s="41"/>
      <c r="HF683" s="41"/>
      <c r="HG683" s="41"/>
      <c r="HH683" s="41"/>
      <c r="HI683" s="41"/>
      <c r="HJ683" s="41"/>
      <c r="HK683" s="41"/>
      <c r="HL683" s="41"/>
      <c r="HM683" s="41"/>
      <c r="HN683" s="41"/>
      <c r="HO683" s="41"/>
      <c r="HP683" s="41"/>
      <c r="HQ683" s="41"/>
      <c r="HR683" s="41"/>
      <c r="HS683" s="41"/>
      <c r="HT683" s="41"/>
      <c r="HU683" s="41"/>
      <c r="HV683" s="41"/>
      <c r="HW683" s="41"/>
      <c r="HX683" s="41"/>
      <c r="HY683" s="41"/>
      <c r="HZ683" s="41"/>
      <c r="IA683" s="41"/>
      <c r="IB683" s="41"/>
      <c r="IC683" s="41"/>
      <c r="ID683" s="41"/>
      <c r="IE683" s="41"/>
      <c r="IF683" s="41"/>
      <c r="IG683" s="41"/>
      <c r="IH683" s="41"/>
      <c r="II683" s="41"/>
      <c r="IJ683" s="41"/>
      <c r="IK683" s="41"/>
      <c r="IL683" s="41"/>
      <c r="IM683" s="41"/>
      <c r="IN683" s="41"/>
      <c r="IO683" s="41"/>
      <c r="IP683" s="41"/>
      <c r="IQ683" s="41"/>
      <c r="IR683" s="41"/>
      <c r="IS683" s="41"/>
      <c r="IT683" s="41"/>
      <c r="IU683" s="41"/>
    </row>
    <row r="686" spans="68:255" x14ac:dyDescent="0.2">
      <c r="BP686" s="41"/>
      <c r="BQ686" s="41"/>
      <c r="BR686" s="41"/>
      <c r="BS686" s="41"/>
      <c r="BU686" s="41"/>
      <c r="BV686" s="41"/>
      <c r="BW686" s="41"/>
      <c r="BX686" s="41"/>
      <c r="BY686" s="41"/>
      <c r="BZ686" s="41"/>
      <c r="CA686" s="41"/>
      <c r="CB686" s="41"/>
      <c r="CC686" s="41"/>
      <c r="CD686" s="41"/>
      <c r="CE686" s="41"/>
      <c r="CF686" s="41"/>
      <c r="CG686" s="41"/>
      <c r="CH686" s="41"/>
      <c r="CI686" s="41"/>
      <c r="CJ686" s="41"/>
      <c r="CK686" s="41"/>
      <c r="CL686" s="41"/>
      <c r="CM686" s="41"/>
      <c r="CN686" s="41"/>
      <c r="CO686" s="41"/>
      <c r="CP686" s="41"/>
      <c r="CQ686" s="41"/>
      <c r="CR686" s="41"/>
      <c r="CS686" s="41"/>
      <c r="CT686" s="41"/>
      <c r="CU686" s="41"/>
      <c r="CV686" s="41"/>
      <c r="CW686" s="41"/>
      <c r="CX686" s="41"/>
      <c r="CY686" s="41"/>
      <c r="CZ686" s="41"/>
      <c r="DA686" s="41"/>
      <c r="DB686" s="41"/>
      <c r="DC686" s="41"/>
      <c r="DD686" s="41"/>
      <c r="DE686" s="41"/>
      <c r="DF686" s="41"/>
      <c r="DG686" s="41"/>
      <c r="DH686" s="41"/>
      <c r="DI686" s="41"/>
      <c r="DJ686" s="41"/>
      <c r="DK686" s="41"/>
      <c r="DL686" s="41"/>
      <c r="DM686" s="41"/>
      <c r="DN686" s="41"/>
      <c r="DO686" s="41"/>
      <c r="DP686" s="41"/>
      <c r="DQ686" s="41"/>
      <c r="DR686" s="41"/>
      <c r="DS686" s="41"/>
      <c r="DT686" s="41"/>
      <c r="DU686" s="41"/>
      <c r="DV686" s="41"/>
      <c r="DW686" s="41"/>
      <c r="DX686" s="41"/>
      <c r="DY686" s="41"/>
      <c r="DZ686" s="41"/>
      <c r="EA686" s="41"/>
      <c r="EB686" s="41"/>
      <c r="EC686" s="41"/>
      <c r="ED686" s="41"/>
      <c r="EE686" s="41"/>
      <c r="EF686" s="41"/>
      <c r="EG686" s="41"/>
      <c r="EH686" s="41"/>
      <c r="EI686" s="41"/>
      <c r="EJ686" s="41"/>
      <c r="EK686" s="41"/>
      <c r="EL686" s="41"/>
      <c r="EM686" s="41"/>
      <c r="EN686" s="41"/>
      <c r="EO686" s="41"/>
      <c r="EP686" s="41"/>
      <c r="EQ686" s="41"/>
      <c r="ER686" s="41"/>
      <c r="ES686" s="41"/>
      <c r="ET686" s="41"/>
      <c r="EU686" s="41"/>
      <c r="EV686" s="41"/>
      <c r="EW686" s="41"/>
      <c r="EX686" s="41"/>
      <c r="EY686" s="41"/>
      <c r="EZ686" s="41"/>
      <c r="FA686" s="41"/>
      <c r="FB686" s="41"/>
      <c r="FC686" s="41"/>
      <c r="FD686" s="41"/>
      <c r="FE686" s="41"/>
      <c r="FF686" s="41"/>
      <c r="FG686" s="41"/>
      <c r="FH686" s="41"/>
      <c r="FI686" s="41"/>
      <c r="FJ686" s="41"/>
      <c r="FK686" s="41"/>
      <c r="FL686" s="41"/>
      <c r="FM686" s="41"/>
      <c r="FN686" s="41"/>
      <c r="FO686" s="41"/>
      <c r="FP686" s="41"/>
      <c r="FQ686" s="41"/>
      <c r="FR686" s="41"/>
      <c r="FS686" s="41"/>
      <c r="FT686" s="41"/>
      <c r="FU686" s="41"/>
      <c r="FV686" s="41"/>
      <c r="FW686" s="41"/>
      <c r="FX686" s="41"/>
      <c r="FY686" s="41"/>
      <c r="FZ686" s="41"/>
      <c r="GA686" s="41"/>
      <c r="GB686" s="41"/>
      <c r="GC686" s="41"/>
      <c r="GD686" s="41"/>
      <c r="GE686" s="41"/>
      <c r="GF686" s="41"/>
      <c r="GG686" s="41"/>
      <c r="GH686" s="41"/>
      <c r="GI686" s="41"/>
      <c r="GJ686" s="41"/>
      <c r="GK686" s="41"/>
      <c r="GL686" s="41"/>
      <c r="GM686" s="41"/>
      <c r="GN686" s="41"/>
      <c r="GO686" s="41"/>
      <c r="GP686" s="41"/>
      <c r="GQ686" s="41"/>
      <c r="GR686" s="41"/>
      <c r="GS686" s="41"/>
      <c r="GT686" s="41"/>
      <c r="GU686" s="41"/>
      <c r="GV686" s="41"/>
      <c r="GW686" s="41"/>
      <c r="GX686" s="41"/>
      <c r="GY686" s="41"/>
      <c r="GZ686" s="41"/>
      <c r="HA686" s="41"/>
      <c r="HB686" s="41"/>
      <c r="HC686" s="41"/>
      <c r="HD686" s="41"/>
      <c r="HE686" s="41"/>
      <c r="HF686" s="41"/>
      <c r="HG686" s="41"/>
      <c r="HH686" s="41"/>
      <c r="HI686" s="41"/>
      <c r="HJ686" s="41"/>
      <c r="HK686" s="41"/>
      <c r="HL686" s="41"/>
      <c r="HM686" s="41"/>
      <c r="HN686" s="41"/>
      <c r="HO686" s="41"/>
      <c r="HP686" s="41"/>
      <c r="HQ686" s="41"/>
      <c r="HR686" s="41"/>
      <c r="HS686" s="41"/>
      <c r="HT686" s="41"/>
      <c r="HU686" s="41"/>
      <c r="HV686" s="41"/>
      <c r="HW686" s="41"/>
      <c r="HX686" s="41"/>
      <c r="HY686" s="41"/>
      <c r="HZ686" s="41"/>
      <c r="IA686" s="41"/>
      <c r="IB686" s="41"/>
      <c r="IC686" s="41"/>
      <c r="ID686" s="41"/>
      <c r="IE686" s="41"/>
      <c r="IF686" s="41"/>
      <c r="IG686" s="41"/>
      <c r="IH686" s="41"/>
      <c r="II686" s="41"/>
      <c r="IJ686" s="41"/>
      <c r="IK686" s="41"/>
      <c r="IL686" s="41"/>
      <c r="IM686" s="41"/>
      <c r="IN686" s="41"/>
      <c r="IO686" s="41"/>
      <c r="IP686" s="41"/>
      <c r="IQ686" s="41"/>
      <c r="IR686" s="41"/>
      <c r="IS686" s="41"/>
      <c r="IT686" s="41"/>
      <c r="IU686" s="41"/>
    </row>
    <row r="688" spans="68:255" x14ac:dyDescent="0.2">
      <c r="BP688" s="41"/>
      <c r="BQ688" s="41"/>
      <c r="BR688" s="41"/>
      <c r="BS688" s="41"/>
      <c r="BU688" s="41"/>
      <c r="BV688" s="41"/>
      <c r="BW688" s="41"/>
      <c r="BX688" s="41"/>
      <c r="BY688" s="41"/>
      <c r="BZ688" s="41"/>
      <c r="CA688" s="41"/>
      <c r="CB688" s="41"/>
      <c r="CC688" s="41"/>
      <c r="CD688" s="41"/>
      <c r="CE688" s="41"/>
      <c r="CF688" s="41"/>
      <c r="CG688" s="41"/>
      <c r="CH688" s="41"/>
      <c r="CI688" s="41"/>
      <c r="CJ688" s="41"/>
      <c r="CK688" s="41"/>
      <c r="CL688" s="41"/>
      <c r="CM688" s="41"/>
      <c r="CN688" s="41"/>
      <c r="CO688" s="41"/>
      <c r="CP688" s="41"/>
      <c r="CQ688" s="41"/>
      <c r="CR688" s="41"/>
      <c r="CS688" s="41"/>
      <c r="CT688" s="41"/>
      <c r="CU688" s="41"/>
      <c r="CV688" s="41"/>
      <c r="CW688" s="41"/>
      <c r="CX688" s="41"/>
      <c r="CY688" s="41"/>
      <c r="CZ688" s="41"/>
      <c r="DA688" s="41"/>
      <c r="DB688" s="41"/>
      <c r="DC688" s="41"/>
      <c r="DD688" s="41"/>
      <c r="DE688" s="41"/>
      <c r="DF688" s="41"/>
      <c r="DG688" s="41"/>
      <c r="DH688" s="41"/>
      <c r="DI688" s="41"/>
      <c r="DJ688" s="41"/>
      <c r="DK688" s="41"/>
      <c r="DL688" s="41"/>
      <c r="DM688" s="41"/>
      <c r="DN688" s="41"/>
      <c r="DO688" s="41"/>
      <c r="DP688" s="41"/>
      <c r="DQ688" s="41"/>
      <c r="DR688" s="41"/>
      <c r="DS688" s="41"/>
      <c r="DT688" s="41"/>
      <c r="DU688" s="41"/>
      <c r="DV688" s="41"/>
      <c r="DW688" s="41"/>
      <c r="DX688" s="41"/>
      <c r="DY688" s="41"/>
      <c r="DZ688" s="41"/>
      <c r="EA688" s="41"/>
      <c r="EB688" s="41"/>
      <c r="EC688" s="41"/>
      <c r="ED688" s="41"/>
      <c r="EE688" s="41"/>
      <c r="EF688" s="41"/>
      <c r="EG688" s="41"/>
      <c r="EH688" s="41"/>
      <c r="EI688" s="41"/>
      <c r="EJ688" s="41"/>
      <c r="EK688" s="41"/>
      <c r="EL688" s="41"/>
      <c r="EM688" s="41"/>
      <c r="EN688" s="41"/>
      <c r="EO688" s="41"/>
      <c r="EP688" s="41"/>
      <c r="EQ688" s="41"/>
      <c r="ER688" s="41"/>
      <c r="ES688" s="41"/>
      <c r="ET688" s="41"/>
      <c r="EU688" s="41"/>
      <c r="EV688" s="41"/>
      <c r="EW688" s="41"/>
      <c r="EX688" s="41"/>
      <c r="EY688" s="41"/>
      <c r="EZ688" s="41"/>
      <c r="FA688" s="41"/>
      <c r="FB688" s="41"/>
      <c r="FC688" s="41"/>
      <c r="FD688" s="41"/>
      <c r="FE688" s="41"/>
      <c r="FF688" s="41"/>
      <c r="FG688" s="41"/>
      <c r="FH688" s="41"/>
      <c r="FI688" s="41"/>
      <c r="FJ688" s="41"/>
      <c r="FK688" s="41"/>
      <c r="FL688" s="41"/>
      <c r="FM688" s="41"/>
      <c r="FN688" s="41"/>
      <c r="FO688" s="41"/>
      <c r="FP688" s="41"/>
      <c r="FQ688" s="41"/>
      <c r="FR688" s="41"/>
      <c r="FS688" s="41"/>
      <c r="FT688" s="41"/>
      <c r="FU688" s="41"/>
      <c r="FV688" s="41"/>
      <c r="FW688" s="41"/>
      <c r="FX688" s="41"/>
      <c r="FY688" s="41"/>
      <c r="FZ688" s="41"/>
      <c r="GA688" s="41"/>
      <c r="GB688" s="41"/>
      <c r="GC688" s="41"/>
      <c r="GD688" s="41"/>
      <c r="GE688" s="41"/>
      <c r="GF688" s="41"/>
      <c r="GG688" s="41"/>
      <c r="GH688" s="41"/>
      <c r="GI688" s="41"/>
      <c r="GJ688" s="41"/>
      <c r="GK688" s="41"/>
      <c r="GL688" s="41"/>
      <c r="GM688" s="41"/>
      <c r="GN688" s="41"/>
      <c r="GO688" s="41"/>
      <c r="GP688" s="41"/>
      <c r="GQ688" s="41"/>
      <c r="GR688" s="41"/>
      <c r="GS688" s="41"/>
      <c r="GT688" s="41"/>
      <c r="GU688" s="41"/>
      <c r="GV688" s="41"/>
      <c r="GW688" s="41"/>
      <c r="GX688" s="41"/>
      <c r="GY688" s="41"/>
      <c r="GZ688" s="41"/>
      <c r="HA688" s="41"/>
      <c r="HB688" s="41"/>
      <c r="HC688" s="41"/>
      <c r="HD688" s="41"/>
      <c r="HE688" s="41"/>
      <c r="HF688" s="41"/>
      <c r="HG688" s="41"/>
      <c r="HH688" s="41"/>
      <c r="HI688" s="41"/>
      <c r="HJ688" s="41"/>
      <c r="HK688" s="41"/>
      <c r="HL688" s="41"/>
      <c r="HM688" s="41"/>
      <c r="HN688" s="41"/>
      <c r="HO688" s="41"/>
      <c r="HP688" s="41"/>
      <c r="HQ688" s="41"/>
      <c r="HR688" s="41"/>
      <c r="HS688" s="41"/>
      <c r="HT688" s="41"/>
      <c r="HU688" s="41"/>
      <c r="HV688" s="41"/>
      <c r="HW688" s="41"/>
      <c r="HX688" s="41"/>
      <c r="HY688" s="41"/>
      <c r="HZ688" s="41"/>
      <c r="IA688" s="41"/>
      <c r="IB688" s="41"/>
      <c r="IC688" s="41"/>
      <c r="ID688" s="41"/>
      <c r="IE688" s="41"/>
      <c r="IF688" s="41"/>
      <c r="IG688" s="41"/>
      <c r="IH688" s="41"/>
      <c r="II688" s="41"/>
      <c r="IJ688" s="41"/>
      <c r="IK688" s="41"/>
      <c r="IL688" s="41"/>
      <c r="IM688" s="41"/>
      <c r="IN688" s="41"/>
      <c r="IO688" s="41"/>
      <c r="IP688" s="41"/>
      <c r="IQ688" s="41"/>
      <c r="IR688" s="41"/>
      <c r="IS688" s="41"/>
      <c r="IT688" s="41"/>
      <c r="IU688" s="41"/>
    </row>
    <row r="690" spans="68:255" x14ac:dyDescent="0.2">
      <c r="BP690" s="41"/>
      <c r="BQ690" s="41"/>
      <c r="BR690" s="41"/>
      <c r="BS690" s="41"/>
      <c r="BU690" s="41"/>
      <c r="BV690" s="41"/>
      <c r="BW690" s="41"/>
      <c r="BX690" s="41"/>
      <c r="BY690" s="41"/>
      <c r="BZ690" s="41"/>
      <c r="CA690" s="41"/>
      <c r="CB690" s="41"/>
      <c r="CC690" s="41"/>
      <c r="CD690" s="41"/>
      <c r="CE690" s="41"/>
      <c r="CF690" s="41"/>
      <c r="CG690" s="41"/>
      <c r="CH690" s="41"/>
      <c r="CI690" s="41"/>
      <c r="CJ690" s="41"/>
      <c r="CK690" s="41"/>
      <c r="CL690" s="41"/>
      <c r="CM690" s="41"/>
      <c r="CN690" s="41"/>
      <c r="CO690" s="41"/>
      <c r="CP690" s="41"/>
      <c r="CQ690" s="41"/>
      <c r="CR690" s="41"/>
      <c r="CS690" s="41"/>
      <c r="CT690" s="41"/>
      <c r="CU690" s="41"/>
      <c r="CV690" s="41"/>
      <c r="CW690" s="41"/>
      <c r="CX690" s="41"/>
      <c r="CY690" s="41"/>
      <c r="CZ690" s="41"/>
      <c r="DA690" s="41"/>
      <c r="DB690" s="41"/>
      <c r="DC690" s="41"/>
      <c r="DD690" s="41"/>
      <c r="DE690" s="41"/>
      <c r="DF690" s="41"/>
      <c r="DG690" s="41"/>
      <c r="DH690" s="41"/>
      <c r="DI690" s="41"/>
      <c r="DJ690" s="41"/>
      <c r="DK690" s="41"/>
      <c r="DL690" s="41"/>
      <c r="DM690" s="41"/>
      <c r="DN690" s="41"/>
      <c r="DO690" s="41"/>
      <c r="DP690" s="41"/>
      <c r="DQ690" s="41"/>
      <c r="DR690" s="41"/>
      <c r="DS690" s="41"/>
      <c r="DT690" s="41"/>
      <c r="DU690" s="41"/>
      <c r="DV690" s="41"/>
      <c r="DW690" s="41"/>
      <c r="DX690" s="41"/>
      <c r="DY690" s="41"/>
      <c r="DZ690" s="41"/>
      <c r="EA690" s="41"/>
      <c r="EB690" s="41"/>
      <c r="EC690" s="41"/>
      <c r="ED690" s="41"/>
      <c r="EE690" s="41"/>
      <c r="EF690" s="41"/>
      <c r="EG690" s="41"/>
      <c r="EH690" s="41"/>
      <c r="EI690" s="41"/>
      <c r="EJ690" s="41"/>
      <c r="EK690" s="41"/>
      <c r="EL690" s="41"/>
      <c r="EM690" s="41"/>
      <c r="EN690" s="41"/>
      <c r="EO690" s="41"/>
      <c r="EP690" s="41"/>
      <c r="EQ690" s="41"/>
      <c r="ER690" s="41"/>
      <c r="ES690" s="41"/>
      <c r="ET690" s="41"/>
      <c r="EU690" s="41"/>
      <c r="EV690" s="41"/>
      <c r="EW690" s="41"/>
      <c r="EX690" s="41"/>
      <c r="EY690" s="41"/>
      <c r="EZ690" s="41"/>
      <c r="FA690" s="41"/>
      <c r="FB690" s="41"/>
      <c r="FC690" s="41"/>
      <c r="FD690" s="41"/>
      <c r="FE690" s="41"/>
      <c r="FF690" s="41"/>
      <c r="FG690" s="41"/>
      <c r="FH690" s="41"/>
      <c r="FI690" s="41"/>
      <c r="FJ690" s="41"/>
      <c r="FK690" s="41"/>
      <c r="FL690" s="41"/>
      <c r="FM690" s="41"/>
      <c r="FN690" s="41"/>
      <c r="FO690" s="41"/>
      <c r="FP690" s="41"/>
      <c r="FQ690" s="41"/>
      <c r="FR690" s="41"/>
      <c r="FS690" s="41"/>
      <c r="FT690" s="41"/>
      <c r="FU690" s="41"/>
      <c r="FV690" s="41"/>
      <c r="FW690" s="41"/>
      <c r="FX690" s="41"/>
      <c r="FY690" s="41"/>
      <c r="FZ690" s="41"/>
      <c r="GA690" s="41"/>
      <c r="GB690" s="41"/>
      <c r="GC690" s="41"/>
      <c r="GD690" s="41"/>
      <c r="GE690" s="41"/>
      <c r="GF690" s="41"/>
      <c r="GG690" s="41"/>
      <c r="GH690" s="41"/>
      <c r="GI690" s="41"/>
      <c r="GJ690" s="41"/>
      <c r="GK690" s="41"/>
      <c r="GL690" s="41"/>
      <c r="GM690" s="41"/>
      <c r="GN690" s="41"/>
      <c r="GO690" s="41"/>
      <c r="GP690" s="41"/>
      <c r="GQ690" s="41"/>
      <c r="GR690" s="41"/>
      <c r="GS690" s="41"/>
      <c r="GT690" s="41"/>
      <c r="GU690" s="41"/>
      <c r="GV690" s="41"/>
      <c r="GW690" s="41"/>
      <c r="GX690" s="41"/>
      <c r="GY690" s="41"/>
      <c r="GZ690" s="41"/>
      <c r="HA690" s="41"/>
      <c r="HB690" s="41"/>
      <c r="HC690" s="41"/>
      <c r="HD690" s="41"/>
      <c r="HE690" s="41"/>
      <c r="HF690" s="41"/>
      <c r="HG690" s="41"/>
      <c r="HH690" s="41"/>
      <c r="HI690" s="41"/>
      <c r="HJ690" s="41"/>
      <c r="HK690" s="41"/>
      <c r="HL690" s="41"/>
      <c r="HM690" s="41"/>
      <c r="HN690" s="41"/>
      <c r="HO690" s="41"/>
      <c r="HP690" s="41"/>
      <c r="HQ690" s="41"/>
      <c r="HR690" s="41"/>
      <c r="HS690" s="41"/>
      <c r="HT690" s="41"/>
      <c r="HU690" s="41"/>
      <c r="HV690" s="41"/>
      <c r="HW690" s="41"/>
      <c r="HX690" s="41"/>
      <c r="HY690" s="41"/>
      <c r="HZ690" s="41"/>
      <c r="IA690" s="41"/>
      <c r="IB690" s="41"/>
      <c r="IC690" s="41"/>
      <c r="ID690" s="41"/>
      <c r="IE690" s="41"/>
      <c r="IF690" s="41"/>
      <c r="IG690" s="41"/>
      <c r="IH690" s="41"/>
      <c r="II690" s="41"/>
      <c r="IJ690" s="41"/>
      <c r="IK690" s="41"/>
      <c r="IL690" s="41"/>
      <c r="IM690" s="41"/>
      <c r="IN690" s="41"/>
      <c r="IO690" s="41"/>
      <c r="IP690" s="41"/>
      <c r="IQ690" s="41"/>
      <c r="IR690" s="41"/>
      <c r="IS690" s="41"/>
      <c r="IT690" s="41"/>
      <c r="IU690" s="41"/>
    </row>
    <row r="692" spans="68:255" x14ac:dyDescent="0.2">
      <c r="BP692" s="41"/>
      <c r="BQ692" s="41"/>
      <c r="BR692" s="41"/>
      <c r="BS692" s="41"/>
      <c r="BU692" s="41"/>
      <c r="BV692" s="41"/>
      <c r="BW692" s="41"/>
      <c r="BX692" s="41"/>
      <c r="BY692" s="41"/>
      <c r="BZ692" s="41"/>
      <c r="CA692" s="41"/>
      <c r="CB692" s="41"/>
      <c r="CC692" s="41"/>
      <c r="CD692" s="41"/>
      <c r="CE692" s="41"/>
      <c r="CF692" s="41"/>
      <c r="CG692" s="41"/>
      <c r="CH692" s="41"/>
      <c r="CI692" s="41"/>
      <c r="CJ692" s="41"/>
      <c r="CK692" s="41"/>
      <c r="CL692" s="41"/>
      <c r="CM692" s="41"/>
      <c r="CN692" s="41"/>
      <c r="CO692" s="41"/>
      <c r="CP692" s="41"/>
      <c r="CQ692" s="41"/>
      <c r="CR692" s="41"/>
      <c r="CS692" s="41"/>
      <c r="CT692" s="41"/>
      <c r="CU692" s="41"/>
      <c r="CV692" s="41"/>
      <c r="CW692" s="41"/>
      <c r="CX692" s="41"/>
      <c r="CY692" s="41"/>
      <c r="CZ692" s="41"/>
      <c r="DA692" s="41"/>
      <c r="DB692" s="41"/>
      <c r="DC692" s="41"/>
      <c r="DD692" s="41"/>
      <c r="DE692" s="41"/>
      <c r="DF692" s="41"/>
      <c r="DG692" s="41"/>
      <c r="DH692" s="41"/>
      <c r="DI692" s="41"/>
      <c r="DJ692" s="41"/>
      <c r="DK692" s="41"/>
      <c r="DL692" s="41"/>
      <c r="DM692" s="41"/>
      <c r="DN692" s="41"/>
      <c r="DO692" s="41"/>
      <c r="DP692" s="41"/>
      <c r="DQ692" s="41"/>
      <c r="DR692" s="41"/>
      <c r="DS692" s="41"/>
      <c r="DT692" s="41"/>
      <c r="DU692" s="41"/>
      <c r="DV692" s="41"/>
      <c r="DW692" s="41"/>
      <c r="DX692" s="41"/>
      <c r="DY692" s="41"/>
      <c r="DZ692" s="41"/>
      <c r="EA692" s="41"/>
      <c r="EB692" s="41"/>
      <c r="EC692" s="41"/>
      <c r="ED692" s="41"/>
      <c r="EE692" s="41"/>
      <c r="EF692" s="41"/>
      <c r="EG692" s="41"/>
      <c r="EH692" s="41"/>
      <c r="EI692" s="41"/>
      <c r="EJ692" s="41"/>
      <c r="EK692" s="41"/>
      <c r="EL692" s="41"/>
      <c r="EM692" s="41"/>
      <c r="EN692" s="41"/>
      <c r="EO692" s="41"/>
      <c r="EP692" s="41"/>
      <c r="EQ692" s="41"/>
      <c r="ER692" s="41"/>
      <c r="ES692" s="41"/>
      <c r="ET692" s="41"/>
      <c r="EU692" s="41"/>
      <c r="EV692" s="41"/>
      <c r="EW692" s="41"/>
      <c r="EX692" s="41"/>
      <c r="EY692" s="41"/>
      <c r="EZ692" s="41"/>
      <c r="FA692" s="41"/>
      <c r="FB692" s="41"/>
      <c r="FC692" s="41"/>
      <c r="FD692" s="41"/>
      <c r="FE692" s="41"/>
      <c r="FF692" s="41"/>
      <c r="FG692" s="41"/>
      <c r="FH692" s="41"/>
      <c r="FI692" s="41"/>
      <c r="FJ692" s="41"/>
      <c r="FK692" s="41"/>
      <c r="FL692" s="41"/>
      <c r="FM692" s="41"/>
      <c r="FN692" s="41"/>
      <c r="FO692" s="41"/>
      <c r="FP692" s="41"/>
      <c r="FQ692" s="41"/>
      <c r="FR692" s="41"/>
      <c r="FS692" s="41"/>
      <c r="FT692" s="41"/>
      <c r="FU692" s="41"/>
      <c r="FV692" s="41"/>
      <c r="FW692" s="41"/>
      <c r="FX692" s="41"/>
      <c r="FY692" s="41"/>
      <c r="FZ692" s="41"/>
      <c r="GA692" s="41"/>
      <c r="GB692" s="41"/>
      <c r="GC692" s="41"/>
      <c r="GD692" s="41"/>
      <c r="GE692" s="41"/>
      <c r="GF692" s="41"/>
      <c r="GG692" s="41"/>
      <c r="GH692" s="41"/>
      <c r="GI692" s="41"/>
      <c r="GJ692" s="41"/>
      <c r="GK692" s="41"/>
      <c r="GL692" s="41"/>
      <c r="GM692" s="41"/>
      <c r="GN692" s="41"/>
      <c r="GO692" s="41"/>
      <c r="GP692" s="41"/>
      <c r="GQ692" s="41"/>
      <c r="GR692" s="41"/>
      <c r="GS692" s="41"/>
      <c r="GT692" s="41"/>
      <c r="GU692" s="41"/>
      <c r="GV692" s="41"/>
      <c r="GW692" s="41"/>
      <c r="GX692" s="41"/>
      <c r="GY692" s="41"/>
      <c r="GZ692" s="41"/>
      <c r="HA692" s="41"/>
      <c r="HB692" s="41"/>
      <c r="HC692" s="41"/>
      <c r="HD692" s="41"/>
      <c r="HE692" s="41"/>
      <c r="HF692" s="41"/>
      <c r="HG692" s="41"/>
      <c r="HH692" s="41"/>
      <c r="HI692" s="41"/>
      <c r="HJ692" s="41"/>
      <c r="HK692" s="41"/>
      <c r="HL692" s="41"/>
      <c r="HM692" s="41"/>
      <c r="HN692" s="41"/>
      <c r="HO692" s="41"/>
      <c r="HP692" s="41"/>
      <c r="HQ692" s="41"/>
      <c r="HR692" s="41"/>
      <c r="HS692" s="41"/>
      <c r="HT692" s="41"/>
      <c r="HU692" s="41"/>
      <c r="HV692" s="41"/>
      <c r="HW692" s="41"/>
      <c r="HX692" s="41"/>
      <c r="HY692" s="41"/>
      <c r="HZ692" s="41"/>
      <c r="IA692" s="41"/>
      <c r="IB692" s="41"/>
      <c r="IC692" s="41"/>
      <c r="ID692" s="41"/>
      <c r="IE692" s="41"/>
      <c r="IF692" s="41"/>
      <c r="IG692" s="41"/>
      <c r="IH692" s="41"/>
      <c r="II692" s="41"/>
      <c r="IJ692" s="41"/>
      <c r="IK692" s="41"/>
      <c r="IL692" s="41"/>
      <c r="IM692" s="41"/>
      <c r="IN692" s="41"/>
      <c r="IO692" s="41"/>
      <c r="IP692" s="41"/>
      <c r="IQ692" s="41"/>
      <c r="IR692" s="41"/>
      <c r="IS692" s="41"/>
      <c r="IT692" s="41"/>
      <c r="IU692" s="41"/>
    </row>
    <row r="694" spans="68:255" x14ac:dyDescent="0.2">
      <c r="BP694" s="41"/>
      <c r="BQ694" s="41"/>
      <c r="BR694" s="41"/>
      <c r="BS694" s="41"/>
      <c r="BU694" s="41"/>
      <c r="BV694" s="41"/>
      <c r="BW694" s="41"/>
      <c r="BX694" s="41"/>
      <c r="BY694" s="41"/>
      <c r="BZ694" s="41"/>
      <c r="CA694" s="41"/>
      <c r="CB694" s="41"/>
      <c r="CC694" s="41"/>
      <c r="CD694" s="41"/>
      <c r="CE694" s="41"/>
      <c r="CF694" s="41"/>
      <c r="CG694" s="41"/>
      <c r="CH694" s="41"/>
      <c r="CI694" s="41"/>
      <c r="CJ694" s="41"/>
      <c r="CK694" s="41"/>
      <c r="CL694" s="41"/>
      <c r="CM694" s="41"/>
      <c r="CN694" s="41"/>
      <c r="CO694" s="41"/>
      <c r="CP694" s="41"/>
      <c r="CQ694" s="41"/>
      <c r="CR694" s="41"/>
      <c r="CS694" s="41"/>
      <c r="CT694" s="41"/>
      <c r="CU694" s="41"/>
      <c r="CV694" s="41"/>
      <c r="CW694" s="41"/>
      <c r="CX694" s="41"/>
      <c r="CY694" s="41"/>
      <c r="CZ694" s="41"/>
      <c r="DA694" s="41"/>
      <c r="DB694" s="41"/>
      <c r="DC694" s="41"/>
      <c r="DD694" s="41"/>
      <c r="DE694" s="41"/>
      <c r="DF694" s="41"/>
      <c r="DG694" s="41"/>
      <c r="DH694" s="41"/>
      <c r="DI694" s="41"/>
      <c r="DJ694" s="41"/>
      <c r="DK694" s="41"/>
      <c r="DL694" s="41"/>
      <c r="DM694" s="41"/>
      <c r="DN694" s="41"/>
      <c r="DO694" s="41"/>
      <c r="DP694" s="41"/>
      <c r="DQ694" s="41"/>
      <c r="DR694" s="41"/>
      <c r="DS694" s="41"/>
      <c r="DT694" s="41"/>
      <c r="DU694" s="41"/>
      <c r="DV694" s="41"/>
      <c r="DW694" s="41"/>
      <c r="DX694" s="41"/>
      <c r="DY694" s="41"/>
      <c r="DZ694" s="41"/>
      <c r="EA694" s="41"/>
      <c r="EB694" s="41"/>
      <c r="EC694" s="41"/>
      <c r="ED694" s="41"/>
      <c r="EE694" s="41"/>
      <c r="EF694" s="41"/>
      <c r="EG694" s="41"/>
      <c r="EH694" s="41"/>
      <c r="EI694" s="41"/>
      <c r="EJ694" s="41"/>
      <c r="EK694" s="41"/>
      <c r="EL694" s="41"/>
      <c r="EM694" s="41"/>
      <c r="EN694" s="41"/>
      <c r="EO694" s="41"/>
      <c r="EP694" s="41"/>
      <c r="EQ694" s="41"/>
      <c r="ER694" s="41"/>
      <c r="ES694" s="41"/>
      <c r="ET694" s="41"/>
      <c r="EU694" s="41"/>
      <c r="EV694" s="41"/>
      <c r="EW694" s="41"/>
      <c r="EX694" s="41"/>
      <c r="EY694" s="41"/>
      <c r="EZ694" s="41"/>
      <c r="FA694" s="41"/>
      <c r="FB694" s="41"/>
      <c r="FC694" s="41"/>
      <c r="FD694" s="41"/>
      <c r="FE694" s="41"/>
      <c r="FF694" s="41"/>
      <c r="FG694" s="41"/>
      <c r="FH694" s="41"/>
      <c r="FI694" s="41"/>
      <c r="FJ694" s="41"/>
      <c r="FK694" s="41"/>
      <c r="FL694" s="41"/>
      <c r="FM694" s="41"/>
      <c r="FN694" s="41"/>
      <c r="FO694" s="41"/>
      <c r="FP694" s="41"/>
      <c r="FQ694" s="41"/>
      <c r="FR694" s="41"/>
      <c r="FS694" s="41"/>
      <c r="FT694" s="41"/>
      <c r="FU694" s="41"/>
      <c r="FV694" s="41"/>
      <c r="FW694" s="41"/>
      <c r="FX694" s="41"/>
      <c r="FY694" s="41"/>
      <c r="FZ694" s="41"/>
      <c r="GA694" s="41"/>
      <c r="GB694" s="41"/>
      <c r="GC694" s="41"/>
      <c r="GD694" s="41"/>
      <c r="GE694" s="41"/>
      <c r="GF694" s="41"/>
      <c r="GG694" s="41"/>
      <c r="GH694" s="41"/>
      <c r="GI694" s="41"/>
      <c r="GJ694" s="41"/>
      <c r="GK694" s="41"/>
      <c r="GL694" s="41"/>
      <c r="GM694" s="41"/>
      <c r="GN694" s="41"/>
      <c r="GO694" s="41"/>
      <c r="GP694" s="41"/>
      <c r="GQ694" s="41"/>
      <c r="GR694" s="41"/>
      <c r="GS694" s="41"/>
      <c r="GT694" s="41"/>
      <c r="GU694" s="41"/>
      <c r="GV694" s="41"/>
      <c r="GW694" s="41"/>
      <c r="GX694" s="41"/>
      <c r="GY694" s="41"/>
      <c r="GZ694" s="41"/>
      <c r="HA694" s="41"/>
      <c r="HB694" s="41"/>
      <c r="HC694" s="41"/>
      <c r="HD694" s="41"/>
      <c r="HE694" s="41"/>
      <c r="HF694" s="41"/>
      <c r="HG694" s="41"/>
      <c r="HH694" s="41"/>
      <c r="HI694" s="41"/>
      <c r="HJ694" s="41"/>
      <c r="HK694" s="41"/>
      <c r="HL694" s="41"/>
      <c r="HM694" s="41"/>
      <c r="HN694" s="41"/>
      <c r="HO694" s="41"/>
      <c r="HP694" s="41"/>
      <c r="HQ694" s="41"/>
      <c r="HR694" s="41"/>
      <c r="HS694" s="41"/>
      <c r="HT694" s="41"/>
      <c r="HU694" s="41"/>
      <c r="HV694" s="41"/>
      <c r="HW694" s="41"/>
      <c r="HX694" s="41"/>
      <c r="HY694" s="41"/>
      <c r="HZ694" s="41"/>
      <c r="IA694" s="41"/>
      <c r="IB694" s="41"/>
      <c r="IC694" s="41"/>
      <c r="ID694" s="41"/>
      <c r="IE694" s="41"/>
      <c r="IF694" s="41"/>
      <c r="IG694" s="41"/>
      <c r="IH694" s="41"/>
      <c r="II694" s="41"/>
      <c r="IJ694" s="41"/>
      <c r="IK694" s="41"/>
      <c r="IL694" s="41"/>
      <c r="IM694" s="41"/>
      <c r="IN694" s="41"/>
      <c r="IO694" s="41"/>
      <c r="IP694" s="41"/>
      <c r="IQ694" s="41"/>
      <c r="IR694" s="41"/>
      <c r="IS694" s="41"/>
      <c r="IT694" s="41"/>
      <c r="IU694" s="41"/>
    </row>
    <row r="696" spans="68:255" x14ac:dyDescent="0.2">
      <c r="BP696" s="41"/>
      <c r="BQ696" s="41"/>
      <c r="BR696" s="41"/>
      <c r="BS696" s="41"/>
      <c r="BU696" s="41"/>
      <c r="BV696" s="41"/>
      <c r="BW696" s="41"/>
      <c r="BX696" s="41"/>
      <c r="BY696" s="41"/>
      <c r="BZ696" s="41"/>
      <c r="CA696" s="41"/>
      <c r="CB696" s="41"/>
      <c r="CC696" s="41"/>
      <c r="CD696" s="41"/>
      <c r="CE696" s="41"/>
      <c r="CF696" s="41"/>
      <c r="CG696" s="41"/>
      <c r="CH696" s="41"/>
      <c r="CI696" s="41"/>
      <c r="CJ696" s="41"/>
      <c r="CK696" s="41"/>
      <c r="CL696" s="41"/>
      <c r="CM696" s="41"/>
      <c r="CN696" s="41"/>
      <c r="CO696" s="41"/>
      <c r="CP696" s="41"/>
      <c r="CQ696" s="41"/>
      <c r="CR696" s="41"/>
      <c r="CS696" s="41"/>
      <c r="CT696" s="41"/>
      <c r="CU696" s="41"/>
      <c r="CV696" s="41"/>
      <c r="CW696" s="41"/>
      <c r="CX696" s="41"/>
      <c r="CY696" s="41"/>
      <c r="CZ696" s="41"/>
      <c r="DA696" s="41"/>
      <c r="DB696" s="41"/>
      <c r="DC696" s="41"/>
      <c r="DD696" s="41"/>
      <c r="DE696" s="41"/>
      <c r="DF696" s="41"/>
      <c r="DG696" s="41"/>
      <c r="DH696" s="41"/>
      <c r="DI696" s="41"/>
      <c r="DJ696" s="41"/>
      <c r="DK696" s="41"/>
      <c r="DL696" s="41"/>
      <c r="DM696" s="41"/>
      <c r="DN696" s="41"/>
      <c r="DO696" s="41"/>
      <c r="DP696" s="41"/>
      <c r="DQ696" s="41"/>
      <c r="DR696" s="41"/>
      <c r="DS696" s="41"/>
      <c r="DT696" s="41"/>
      <c r="DU696" s="41"/>
      <c r="DV696" s="41"/>
      <c r="DW696" s="41"/>
      <c r="DX696" s="41"/>
      <c r="DY696" s="41"/>
      <c r="DZ696" s="41"/>
      <c r="EA696" s="41"/>
      <c r="EB696" s="41"/>
      <c r="EC696" s="41"/>
      <c r="ED696" s="41"/>
      <c r="EE696" s="41"/>
      <c r="EF696" s="41"/>
      <c r="EG696" s="41"/>
      <c r="EH696" s="41"/>
      <c r="EI696" s="41"/>
      <c r="EJ696" s="41"/>
      <c r="EK696" s="41"/>
      <c r="EL696" s="41"/>
      <c r="EM696" s="41"/>
      <c r="EN696" s="41"/>
      <c r="EO696" s="41"/>
      <c r="EP696" s="41"/>
      <c r="EQ696" s="41"/>
      <c r="ER696" s="41"/>
      <c r="ES696" s="41"/>
      <c r="ET696" s="41"/>
      <c r="EU696" s="41"/>
      <c r="EV696" s="41"/>
      <c r="EW696" s="41"/>
      <c r="EX696" s="41"/>
      <c r="EY696" s="41"/>
      <c r="EZ696" s="41"/>
      <c r="FA696" s="41"/>
      <c r="FB696" s="41"/>
      <c r="FC696" s="41"/>
      <c r="FD696" s="41"/>
      <c r="FE696" s="41"/>
      <c r="FF696" s="41"/>
      <c r="FG696" s="41"/>
      <c r="FH696" s="41"/>
      <c r="FI696" s="41"/>
      <c r="FJ696" s="41"/>
      <c r="FK696" s="41"/>
      <c r="FL696" s="41"/>
      <c r="FM696" s="41"/>
      <c r="FN696" s="41"/>
      <c r="FO696" s="41"/>
      <c r="FP696" s="41"/>
      <c r="FQ696" s="41"/>
      <c r="FR696" s="41"/>
      <c r="FS696" s="41"/>
      <c r="FT696" s="41"/>
      <c r="FU696" s="41"/>
      <c r="FV696" s="41"/>
      <c r="FW696" s="41"/>
      <c r="FX696" s="41"/>
      <c r="FY696" s="41"/>
      <c r="FZ696" s="41"/>
      <c r="GA696" s="41"/>
      <c r="GB696" s="41"/>
      <c r="GC696" s="41"/>
      <c r="GD696" s="41"/>
      <c r="GE696" s="41"/>
      <c r="GF696" s="41"/>
      <c r="GG696" s="41"/>
      <c r="GH696" s="41"/>
      <c r="GI696" s="41"/>
      <c r="GJ696" s="41"/>
      <c r="GK696" s="41"/>
      <c r="GL696" s="41"/>
      <c r="GM696" s="41"/>
      <c r="GN696" s="41"/>
      <c r="GO696" s="41"/>
      <c r="GP696" s="41"/>
      <c r="GQ696" s="41"/>
      <c r="GR696" s="41"/>
      <c r="GS696" s="41"/>
      <c r="GT696" s="41"/>
      <c r="GU696" s="41"/>
      <c r="GV696" s="41"/>
      <c r="GW696" s="41"/>
      <c r="GX696" s="41"/>
      <c r="GY696" s="41"/>
      <c r="GZ696" s="41"/>
      <c r="HA696" s="41"/>
      <c r="HB696" s="41"/>
      <c r="HC696" s="41"/>
      <c r="HD696" s="41"/>
      <c r="HE696" s="41"/>
      <c r="HF696" s="41"/>
      <c r="HG696" s="41"/>
      <c r="HH696" s="41"/>
      <c r="HI696" s="41"/>
      <c r="HJ696" s="41"/>
      <c r="HK696" s="41"/>
      <c r="HL696" s="41"/>
      <c r="HM696" s="41"/>
      <c r="HN696" s="41"/>
      <c r="HO696" s="41"/>
      <c r="HP696" s="41"/>
      <c r="HQ696" s="41"/>
      <c r="HR696" s="41"/>
      <c r="HS696" s="41"/>
      <c r="HT696" s="41"/>
      <c r="HU696" s="41"/>
      <c r="HV696" s="41"/>
      <c r="HW696" s="41"/>
      <c r="HX696" s="41"/>
      <c r="HY696" s="41"/>
      <c r="HZ696" s="41"/>
      <c r="IA696" s="41"/>
      <c r="IB696" s="41"/>
      <c r="IC696" s="41"/>
      <c r="ID696" s="41"/>
      <c r="IE696" s="41"/>
      <c r="IF696" s="41"/>
      <c r="IG696" s="41"/>
      <c r="IH696" s="41"/>
      <c r="II696" s="41"/>
      <c r="IJ696" s="41"/>
      <c r="IK696" s="41"/>
      <c r="IL696" s="41"/>
      <c r="IM696" s="41"/>
      <c r="IN696" s="41"/>
      <c r="IO696" s="41"/>
      <c r="IP696" s="41"/>
      <c r="IQ696" s="41"/>
      <c r="IR696" s="41"/>
      <c r="IS696" s="41"/>
      <c r="IT696" s="41"/>
      <c r="IU696" s="41"/>
    </row>
    <row r="698" spans="68:255" x14ac:dyDescent="0.2">
      <c r="BP698" s="41"/>
      <c r="BQ698" s="41"/>
      <c r="BR698" s="41"/>
      <c r="BS698" s="41"/>
      <c r="BU698" s="41"/>
      <c r="BV698" s="41"/>
      <c r="BW698" s="41"/>
      <c r="BX698" s="41"/>
      <c r="BY698" s="41"/>
      <c r="BZ698" s="41"/>
      <c r="CA698" s="41"/>
      <c r="CB698" s="41"/>
      <c r="CC698" s="41"/>
      <c r="CD698" s="41"/>
      <c r="CE698" s="41"/>
      <c r="CF698" s="41"/>
      <c r="CG698" s="41"/>
      <c r="CH698" s="41"/>
      <c r="CI698" s="41"/>
      <c r="CJ698" s="41"/>
      <c r="CK698" s="41"/>
      <c r="CL698" s="41"/>
      <c r="CM698" s="41"/>
      <c r="CN698" s="41"/>
      <c r="CO698" s="41"/>
      <c r="CP698" s="41"/>
      <c r="CQ698" s="41"/>
      <c r="CR698" s="41"/>
      <c r="CS698" s="41"/>
      <c r="CT698" s="41"/>
      <c r="CU698" s="41"/>
      <c r="CV698" s="41"/>
      <c r="CW698" s="41"/>
      <c r="CX698" s="41"/>
      <c r="CY698" s="41"/>
      <c r="CZ698" s="41"/>
      <c r="DA698" s="41"/>
      <c r="DB698" s="41"/>
      <c r="DC698" s="41"/>
      <c r="DD698" s="41"/>
      <c r="DE698" s="41"/>
      <c r="DF698" s="41"/>
      <c r="DG698" s="41"/>
      <c r="DH698" s="41"/>
      <c r="DI698" s="41"/>
      <c r="DJ698" s="41"/>
      <c r="DK698" s="41"/>
      <c r="DL698" s="41"/>
      <c r="DM698" s="41"/>
      <c r="DN698" s="41"/>
      <c r="DO698" s="41"/>
      <c r="DP698" s="41"/>
      <c r="DQ698" s="41"/>
      <c r="DR698" s="41"/>
      <c r="DS698" s="41"/>
      <c r="DT698" s="41"/>
      <c r="DU698" s="41"/>
      <c r="DV698" s="41"/>
      <c r="DW698" s="41"/>
      <c r="DX698" s="41"/>
      <c r="DY698" s="41"/>
      <c r="DZ698" s="41"/>
      <c r="EA698" s="41"/>
      <c r="EB698" s="41"/>
      <c r="EC698" s="41"/>
      <c r="ED698" s="41"/>
      <c r="EE698" s="41"/>
      <c r="EF698" s="41"/>
      <c r="EG698" s="41"/>
      <c r="EH698" s="41"/>
      <c r="EI698" s="41"/>
      <c r="EJ698" s="41"/>
      <c r="EK698" s="41"/>
      <c r="EL698" s="41"/>
      <c r="EM698" s="41"/>
      <c r="EN698" s="41"/>
      <c r="EO698" s="41"/>
      <c r="EP698" s="41"/>
      <c r="EQ698" s="41"/>
      <c r="ER698" s="41"/>
      <c r="ES698" s="41"/>
      <c r="ET698" s="41"/>
      <c r="EU698" s="41"/>
      <c r="EV698" s="41"/>
      <c r="EW698" s="41"/>
      <c r="EX698" s="41"/>
      <c r="EY698" s="41"/>
      <c r="EZ698" s="41"/>
      <c r="FA698" s="41"/>
      <c r="FB698" s="41"/>
      <c r="FC698" s="41"/>
      <c r="FD698" s="41"/>
      <c r="FE698" s="41"/>
      <c r="FF698" s="41"/>
      <c r="FG698" s="41"/>
      <c r="FH698" s="41"/>
      <c r="FI698" s="41"/>
      <c r="FJ698" s="41"/>
      <c r="FK698" s="41"/>
      <c r="FL698" s="41"/>
      <c r="FM698" s="41"/>
      <c r="FN698" s="41"/>
      <c r="FO698" s="41"/>
      <c r="FP698" s="41"/>
      <c r="FQ698" s="41"/>
      <c r="FR698" s="41"/>
      <c r="FS698" s="41"/>
      <c r="FT698" s="41"/>
      <c r="FU698" s="41"/>
      <c r="FV698" s="41"/>
      <c r="FW698" s="41"/>
      <c r="FX698" s="41"/>
      <c r="FY698" s="41"/>
      <c r="FZ698" s="41"/>
      <c r="GA698" s="41"/>
      <c r="GB698" s="41"/>
      <c r="GC698" s="41"/>
      <c r="GD698" s="41"/>
      <c r="GE698" s="41"/>
      <c r="GF698" s="41"/>
      <c r="GG698" s="41"/>
      <c r="GH698" s="41"/>
      <c r="GI698" s="41"/>
      <c r="GJ698" s="41"/>
      <c r="GK698" s="41"/>
      <c r="GL698" s="41"/>
      <c r="GM698" s="41"/>
      <c r="GN698" s="41"/>
      <c r="GO698" s="41"/>
      <c r="GP698" s="41"/>
      <c r="GQ698" s="41"/>
      <c r="GR698" s="41"/>
      <c r="GS698" s="41"/>
      <c r="GT698" s="41"/>
      <c r="GU698" s="41"/>
      <c r="GV698" s="41"/>
      <c r="GW698" s="41"/>
      <c r="GX698" s="41"/>
      <c r="GY698" s="41"/>
      <c r="GZ698" s="41"/>
      <c r="HA698" s="41"/>
      <c r="HB698" s="41"/>
      <c r="HC698" s="41"/>
      <c r="HD698" s="41"/>
      <c r="HE698" s="41"/>
      <c r="HF698" s="41"/>
      <c r="HG698" s="41"/>
      <c r="HH698" s="41"/>
      <c r="HI698" s="41"/>
      <c r="HJ698" s="41"/>
      <c r="HK698" s="41"/>
      <c r="HL698" s="41"/>
      <c r="HM698" s="41"/>
      <c r="HN698" s="41"/>
      <c r="HO698" s="41"/>
      <c r="HP698" s="41"/>
      <c r="HQ698" s="41"/>
      <c r="HR698" s="41"/>
      <c r="HS698" s="41"/>
      <c r="HT698" s="41"/>
      <c r="HU698" s="41"/>
      <c r="HV698" s="41"/>
      <c r="HW698" s="41"/>
      <c r="HX698" s="41"/>
      <c r="HY698" s="41"/>
      <c r="HZ698" s="41"/>
      <c r="IA698" s="41"/>
      <c r="IB698" s="41"/>
      <c r="IC698" s="41"/>
      <c r="ID698" s="41"/>
      <c r="IE698" s="41"/>
      <c r="IF698" s="41"/>
      <c r="IG698" s="41"/>
      <c r="IH698" s="41"/>
      <c r="II698" s="41"/>
      <c r="IJ698" s="41"/>
      <c r="IK698" s="41"/>
      <c r="IL698" s="41"/>
      <c r="IM698" s="41"/>
      <c r="IN698" s="41"/>
      <c r="IO698" s="41"/>
      <c r="IP698" s="41"/>
      <c r="IQ698" s="41"/>
      <c r="IR698" s="41"/>
      <c r="IS698" s="41"/>
      <c r="IT698" s="41"/>
      <c r="IU698" s="41"/>
    </row>
    <row r="701" spans="68:255" x14ac:dyDescent="0.2">
      <c r="BP701" s="41"/>
      <c r="BQ701" s="41"/>
      <c r="BR701" s="41"/>
      <c r="BS701" s="41"/>
      <c r="BU701" s="41"/>
      <c r="BV701" s="41"/>
      <c r="BW701" s="41"/>
      <c r="BX701" s="41"/>
      <c r="BY701" s="41"/>
      <c r="BZ701" s="41"/>
      <c r="CA701" s="41"/>
      <c r="CB701" s="41"/>
      <c r="CC701" s="41"/>
      <c r="CD701" s="41"/>
      <c r="CE701" s="41"/>
      <c r="CF701" s="41"/>
      <c r="CG701" s="41"/>
      <c r="CH701" s="41"/>
      <c r="CI701" s="41"/>
      <c r="CJ701" s="41"/>
      <c r="CK701" s="41"/>
      <c r="CL701" s="41"/>
      <c r="CM701" s="41"/>
      <c r="CN701" s="41"/>
      <c r="CO701" s="41"/>
      <c r="CP701" s="41"/>
      <c r="CQ701" s="41"/>
      <c r="CR701" s="41"/>
      <c r="CS701" s="41"/>
      <c r="CT701" s="41"/>
      <c r="CU701" s="41"/>
      <c r="CV701" s="41"/>
      <c r="CW701" s="41"/>
      <c r="CX701" s="41"/>
      <c r="CY701" s="41"/>
      <c r="CZ701" s="41"/>
      <c r="DA701" s="41"/>
      <c r="DB701" s="41"/>
      <c r="DC701" s="41"/>
      <c r="DD701" s="41"/>
      <c r="DE701" s="41"/>
      <c r="DF701" s="41"/>
      <c r="DG701" s="41"/>
      <c r="DH701" s="41"/>
      <c r="DI701" s="41"/>
      <c r="DJ701" s="41"/>
      <c r="DK701" s="41"/>
      <c r="DL701" s="41"/>
      <c r="DM701" s="41"/>
      <c r="DN701" s="41"/>
      <c r="DO701" s="41"/>
      <c r="DP701" s="41"/>
      <c r="DQ701" s="41"/>
      <c r="DR701" s="41"/>
      <c r="DS701" s="41"/>
      <c r="DT701" s="41"/>
      <c r="DU701" s="41"/>
      <c r="DV701" s="41"/>
      <c r="DW701" s="41"/>
      <c r="DX701" s="41"/>
      <c r="DY701" s="41"/>
      <c r="DZ701" s="41"/>
      <c r="EA701" s="41"/>
      <c r="EB701" s="41"/>
      <c r="EC701" s="41"/>
      <c r="ED701" s="41"/>
      <c r="EE701" s="41"/>
      <c r="EF701" s="41"/>
      <c r="EG701" s="41"/>
      <c r="EH701" s="41"/>
      <c r="EI701" s="41"/>
      <c r="EJ701" s="41"/>
      <c r="EK701" s="41"/>
      <c r="EL701" s="41"/>
      <c r="EM701" s="41"/>
      <c r="EN701" s="41"/>
      <c r="EO701" s="41"/>
      <c r="EP701" s="41"/>
      <c r="EQ701" s="41"/>
      <c r="ER701" s="41"/>
      <c r="ES701" s="41"/>
      <c r="ET701" s="41"/>
      <c r="EU701" s="41"/>
      <c r="EV701" s="41"/>
      <c r="EW701" s="41"/>
      <c r="EX701" s="41"/>
      <c r="EY701" s="41"/>
      <c r="EZ701" s="41"/>
      <c r="FA701" s="41"/>
      <c r="FB701" s="41"/>
      <c r="FC701" s="41"/>
      <c r="FD701" s="41"/>
      <c r="FE701" s="41"/>
      <c r="FF701" s="41"/>
      <c r="FG701" s="41"/>
      <c r="FH701" s="41"/>
      <c r="FI701" s="41"/>
      <c r="FJ701" s="41"/>
      <c r="FK701" s="41"/>
      <c r="FL701" s="41"/>
      <c r="FM701" s="41"/>
      <c r="FN701" s="41"/>
      <c r="FO701" s="41"/>
      <c r="FP701" s="41"/>
      <c r="FQ701" s="41"/>
      <c r="FR701" s="41"/>
      <c r="FS701" s="41"/>
      <c r="FT701" s="41"/>
      <c r="FU701" s="41"/>
      <c r="FV701" s="41"/>
      <c r="FW701" s="41"/>
      <c r="FX701" s="41"/>
      <c r="FY701" s="41"/>
      <c r="FZ701" s="41"/>
      <c r="GA701" s="41"/>
      <c r="GB701" s="41"/>
      <c r="GC701" s="41"/>
      <c r="GD701" s="41"/>
      <c r="GE701" s="41"/>
      <c r="GF701" s="41"/>
      <c r="GG701" s="41"/>
      <c r="GH701" s="41"/>
      <c r="GI701" s="41"/>
      <c r="GJ701" s="41"/>
      <c r="GK701" s="41"/>
      <c r="GL701" s="41"/>
      <c r="GM701" s="41"/>
      <c r="GN701" s="41"/>
      <c r="GO701" s="41"/>
      <c r="GP701" s="41"/>
      <c r="GQ701" s="41"/>
      <c r="GR701" s="41"/>
      <c r="GS701" s="41"/>
      <c r="GT701" s="41"/>
      <c r="GU701" s="41"/>
      <c r="GV701" s="41"/>
      <c r="GW701" s="41"/>
      <c r="GX701" s="41"/>
      <c r="GY701" s="41"/>
      <c r="GZ701" s="41"/>
      <c r="HA701" s="41"/>
      <c r="HB701" s="41"/>
      <c r="HC701" s="41"/>
      <c r="HD701" s="41"/>
      <c r="HE701" s="41"/>
      <c r="HF701" s="41"/>
      <c r="HG701" s="41"/>
      <c r="HH701" s="41"/>
      <c r="HI701" s="41"/>
      <c r="HJ701" s="41"/>
      <c r="HK701" s="41"/>
      <c r="HL701" s="41"/>
      <c r="HM701" s="41"/>
      <c r="HN701" s="41"/>
      <c r="HO701" s="41"/>
      <c r="HP701" s="41"/>
      <c r="HQ701" s="41"/>
      <c r="HR701" s="41"/>
      <c r="HS701" s="41"/>
      <c r="HT701" s="41"/>
      <c r="HU701" s="41"/>
      <c r="HV701" s="41"/>
      <c r="HW701" s="41"/>
      <c r="HX701" s="41"/>
      <c r="HY701" s="41"/>
      <c r="HZ701" s="41"/>
      <c r="IA701" s="41"/>
      <c r="IB701" s="41"/>
      <c r="IC701" s="41"/>
      <c r="ID701" s="41"/>
      <c r="IE701" s="41"/>
      <c r="IF701" s="41"/>
      <c r="IG701" s="41"/>
      <c r="IH701" s="41"/>
      <c r="II701" s="41"/>
      <c r="IJ701" s="41"/>
      <c r="IK701" s="41"/>
      <c r="IL701" s="41"/>
      <c r="IM701" s="41"/>
      <c r="IN701" s="41"/>
      <c r="IO701" s="41"/>
      <c r="IP701" s="41"/>
      <c r="IQ701" s="41"/>
      <c r="IR701" s="41"/>
      <c r="IS701" s="41"/>
      <c r="IT701" s="41"/>
      <c r="IU701" s="41"/>
    </row>
    <row r="703" spans="68:255" x14ac:dyDescent="0.2">
      <c r="BP703" s="41"/>
      <c r="BQ703" s="41"/>
      <c r="BR703" s="41"/>
      <c r="BS703" s="41"/>
      <c r="BU703" s="41"/>
      <c r="BV703" s="41"/>
      <c r="BW703" s="41"/>
      <c r="BX703" s="41"/>
      <c r="BY703" s="41"/>
      <c r="BZ703" s="41"/>
      <c r="CA703" s="41"/>
      <c r="CB703" s="41"/>
      <c r="CC703" s="41"/>
      <c r="CD703" s="41"/>
      <c r="CE703" s="41"/>
      <c r="CF703" s="41"/>
      <c r="CG703" s="41"/>
      <c r="CH703" s="41"/>
      <c r="CI703" s="41"/>
      <c r="CJ703" s="41"/>
      <c r="CK703" s="41"/>
      <c r="CL703" s="41"/>
      <c r="CM703" s="41"/>
      <c r="CN703" s="41"/>
      <c r="CO703" s="41"/>
      <c r="CP703" s="41"/>
      <c r="CQ703" s="41"/>
      <c r="CR703" s="41"/>
      <c r="CS703" s="41"/>
      <c r="CT703" s="41"/>
      <c r="CU703" s="41"/>
      <c r="CV703" s="41"/>
      <c r="CW703" s="41"/>
      <c r="CX703" s="41"/>
      <c r="CY703" s="41"/>
      <c r="CZ703" s="41"/>
      <c r="DA703" s="41"/>
      <c r="DB703" s="41"/>
      <c r="DC703" s="41"/>
      <c r="DD703" s="41"/>
      <c r="DE703" s="41"/>
      <c r="DF703" s="41"/>
      <c r="DG703" s="41"/>
      <c r="DH703" s="41"/>
      <c r="DI703" s="41"/>
      <c r="DJ703" s="41"/>
      <c r="DK703" s="41"/>
      <c r="DL703" s="41"/>
      <c r="DM703" s="41"/>
      <c r="DN703" s="41"/>
      <c r="DO703" s="41"/>
      <c r="DP703" s="41"/>
      <c r="DQ703" s="41"/>
      <c r="DR703" s="41"/>
      <c r="DS703" s="41"/>
      <c r="DT703" s="41"/>
      <c r="DU703" s="41"/>
      <c r="DV703" s="41"/>
      <c r="DW703" s="41"/>
      <c r="DX703" s="41"/>
      <c r="DY703" s="41"/>
      <c r="DZ703" s="41"/>
      <c r="EA703" s="41"/>
      <c r="EB703" s="41"/>
      <c r="EC703" s="41"/>
      <c r="ED703" s="41"/>
      <c r="EE703" s="41"/>
      <c r="EF703" s="41"/>
      <c r="EG703" s="41"/>
      <c r="EH703" s="41"/>
      <c r="EI703" s="41"/>
      <c r="EJ703" s="41"/>
      <c r="EK703" s="41"/>
      <c r="EL703" s="41"/>
      <c r="EM703" s="41"/>
      <c r="EN703" s="41"/>
      <c r="EO703" s="41"/>
      <c r="EP703" s="41"/>
      <c r="EQ703" s="41"/>
      <c r="ER703" s="41"/>
      <c r="ES703" s="41"/>
      <c r="ET703" s="41"/>
      <c r="EU703" s="41"/>
      <c r="EV703" s="41"/>
      <c r="EW703" s="41"/>
      <c r="EX703" s="41"/>
      <c r="EY703" s="41"/>
      <c r="EZ703" s="41"/>
      <c r="FA703" s="41"/>
      <c r="FB703" s="41"/>
      <c r="FC703" s="41"/>
      <c r="FD703" s="41"/>
      <c r="FE703" s="41"/>
      <c r="FF703" s="41"/>
      <c r="FG703" s="41"/>
      <c r="FH703" s="41"/>
      <c r="FI703" s="41"/>
      <c r="FJ703" s="41"/>
      <c r="FK703" s="41"/>
      <c r="FL703" s="41"/>
      <c r="FM703" s="41"/>
      <c r="FN703" s="41"/>
      <c r="FO703" s="41"/>
      <c r="FP703" s="41"/>
      <c r="FQ703" s="41"/>
      <c r="FR703" s="41"/>
      <c r="FS703" s="41"/>
      <c r="FT703" s="41"/>
      <c r="FU703" s="41"/>
      <c r="FV703" s="41"/>
      <c r="FW703" s="41"/>
      <c r="FX703" s="41"/>
      <c r="FY703" s="41"/>
      <c r="FZ703" s="41"/>
      <c r="GA703" s="41"/>
      <c r="GB703" s="41"/>
      <c r="GC703" s="41"/>
      <c r="GD703" s="41"/>
      <c r="GE703" s="41"/>
      <c r="GF703" s="41"/>
      <c r="GG703" s="41"/>
      <c r="GH703" s="41"/>
      <c r="GI703" s="41"/>
      <c r="GJ703" s="41"/>
      <c r="GK703" s="41"/>
      <c r="GL703" s="41"/>
      <c r="GM703" s="41"/>
      <c r="GN703" s="41"/>
      <c r="GO703" s="41"/>
      <c r="GP703" s="41"/>
      <c r="GQ703" s="41"/>
      <c r="GR703" s="41"/>
      <c r="GS703" s="41"/>
      <c r="GT703" s="41"/>
      <c r="GU703" s="41"/>
      <c r="GV703" s="41"/>
      <c r="GW703" s="41"/>
      <c r="GX703" s="41"/>
      <c r="GY703" s="41"/>
      <c r="GZ703" s="41"/>
      <c r="HA703" s="41"/>
      <c r="HB703" s="41"/>
      <c r="HC703" s="41"/>
      <c r="HD703" s="41"/>
      <c r="HE703" s="41"/>
      <c r="HF703" s="41"/>
      <c r="HG703" s="41"/>
      <c r="HH703" s="41"/>
      <c r="HI703" s="41"/>
      <c r="HJ703" s="41"/>
      <c r="HK703" s="41"/>
      <c r="HL703" s="41"/>
      <c r="HM703" s="41"/>
      <c r="HN703" s="41"/>
      <c r="HO703" s="41"/>
      <c r="HP703" s="41"/>
      <c r="HQ703" s="41"/>
      <c r="HR703" s="41"/>
      <c r="HS703" s="41"/>
      <c r="HT703" s="41"/>
      <c r="HU703" s="41"/>
      <c r="HV703" s="41"/>
      <c r="HW703" s="41"/>
      <c r="HX703" s="41"/>
      <c r="HY703" s="41"/>
      <c r="HZ703" s="41"/>
      <c r="IA703" s="41"/>
      <c r="IB703" s="41"/>
      <c r="IC703" s="41"/>
      <c r="ID703" s="41"/>
      <c r="IE703" s="41"/>
      <c r="IF703" s="41"/>
      <c r="IG703" s="41"/>
      <c r="IH703" s="41"/>
      <c r="II703" s="41"/>
      <c r="IJ703" s="41"/>
      <c r="IK703" s="41"/>
      <c r="IL703" s="41"/>
      <c r="IM703" s="41"/>
      <c r="IN703" s="41"/>
      <c r="IO703" s="41"/>
      <c r="IP703" s="41"/>
      <c r="IQ703" s="41"/>
      <c r="IR703" s="41"/>
      <c r="IS703" s="41"/>
      <c r="IT703" s="41"/>
      <c r="IU703" s="41"/>
    </row>
    <row r="705" spans="68:255" x14ac:dyDescent="0.2">
      <c r="BP705" s="41"/>
      <c r="BQ705" s="41"/>
      <c r="BR705" s="41"/>
      <c r="BS705" s="41"/>
      <c r="BU705" s="41"/>
      <c r="BV705" s="41"/>
      <c r="BW705" s="41"/>
      <c r="BX705" s="41"/>
      <c r="BY705" s="41"/>
      <c r="BZ705" s="41"/>
      <c r="CA705" s="41"/>
      <c r="CB705" s="41"/>
      <c r="CC705" s="41"/>
      <c r="CD705" s="41"/>
      <c r="CE705" s="41"/>
      <c r="CF705" s="41"/>
      <c r="CG705" s="41"/>
      <c r="CH705" s="41"/>
      <c r="CI705" s="41"/>
      <c r="CJ705" s="41"/>
      <c r="CK705" s="41"/>
      <c r="CL705" s="41"/>
      <c r="CM705" s="41"/>
      <c r="CN705" s="41"/>
      <c r="CO705" s="41"/>
      <c r="CP705" s="41"/>
      <c r="CQ705" s="41"/>
      <c r="CR705" s="41"/>
      <c r="CS705" s="41"/>
      <c r="CT705" s="41"/>
      <c r="CU705" s="41"/>
      <c r="CV705" s="41"/>
      <c r="CW705" s="41"/>
      <c r="CX705" s="41"/>
      <c r="CY705" s="41"/>
      <c r="CZ705" s="41"/>
      <c r="DA705" s="41"/>
      <c r="DB705" s="41"/>
      <c r="DC705" s="41"/>
      <c r="DD705" s="41"/>
      <c r="DE705" s="41"/>
      <c r="DF705" s="41"/>
      <c r="DG705" s="41"/>
      <c r="DH705" s="41"/>
      <c r="DI705" s="41"/>
      <c r="DJ705" s="41"/>
      <c r="DK705" s="41"/>
      <c r="DL705" s="41"/>
      <c r="DM705" s="41"/>
      <c r="DN705" s="41"/>
      <c r="DO705" s="41"/>
      <c r="DP705" s="41"/>
      <c r="DQ705" s="41"/>
      <c r="DR705" s="41"/>
      <c r="DS705" s="41"/>
      <c r="DT705" s="41"/>
      <c r="DU705" s="41"/>
      <c r="DV705" s="41"/>
      <c r="DW705" s="41"/>
      <c r="DX705" s="41"/>
      <c r="DY705" s="41"/>
      <c r="DZ705" s="41"/>
      <c r="EA705" s="41"/>
      <c r="EB705" s="41"/>
      <c r="EC705" s="41"/>
      <c r="ED705" s="41"/>
      <c r="EE705" s="41"/>
      <c r="EF705" s="41"/>
      <c r="EG705" s="41"/>
      <c r="EH705" s="41"/>
      <c r="EI705" s="41"/>
      <c r="EJ705" s="41"/>
      <c r="EK705" s="41"/>
      <c r="EL705" s="41"/>
      <c r="EM705" s="41"/>
      <c r="EN705" s="41"/>
      <c r="EO705" s="41"/>
      <c r="EP705" s="41"/>
      <c r="EQ705" s="41"/>
      <c r="ER705" s="41"/>
      <c r="ES705" s="41"/>
      <c r="ET705" s="41"/>
      <c r="EU705" s="41"/>
      <c r="EV705" s="41"/>
      <c r="EW705" s="41"/>
      <c r="EX705" s="41"/>
      <c r="EY705" s="41"/>
      <c r="EZ705" s="41"/>
      <c r="FA705" s="41"/>
      <c r="FB705" s="41"/>
      <c r="FC705" s="41"/>
      <c r="FD705" s="41"/>
      <c r="FE705" s="41"/>
      <c r="FF705" s="41"/>
      <c r="FG705" s="41"/>
      <c r="FH705" s="41"/>
      <c r="FI705" s="41"/>
      <c r="FJ705" s="41"/>
      <c r="FK705" s="41"/>
      <c r="FL705" s="41"/>
      <c r="FM705" s="41"/>
      <c r="FN705" s="41"/>
      <c r="FO705" s="41"/>
      <c r="FP705" s="41"/>
      <c r="FQ705" s="41"/>
      <c r="FR705" s="41"/>
      <c r="FS705" s="41"/>
      <c r="FT705" s="41"/>
      <c r="FU705" s="41"/>
      <c r="FV705" s="41"/>
      <c r="FW705" s="41"/>
      <c r="FX705" s="41"/>
      <c r="FY705" s="41"/>
      <c r="FZ705" s="41"/>
      <c r="GA705" s="41"/>
      <c r="GB705" s="41"/>
      <c r="GC705" s="41"/>
      <c r="GD705" s="41"/>
      <c r="GE705" s="41"/>
      <c r="GF705" s="41"/>
      <c r="GG705" s="41"/>
      <c r="GH705" s="41"/>
      <c r="GI705" s="41"/>
      <c r="GJ705" s="41"/>
      <c r="GK705" s="41"/>
      <c r="GL705" s="41"/>
      <c r="GM705" s="41"/>
      <c r="GN705" s="41"/>
      <c r="GO705" s="41"/>
      <c r="GP705" s="41"/>
      <c r="GQ705" s="41"/>
      <c r="GR705" s="41"/>
      <c r="GS705" s="41"/>
      <c r="GT705" s="41"/>
      <c r="GU705" s="41"/>
      <c r="GV705" s="41"/>
      <c r="GW705" s="41"/>
      <c r="GX705" s="41"/>
      <c r="GY705" s="41"/>
      <c r="GZ705" s="41"/>
      <c r="HA705" s="41"/>
      <c r="HB705" s="41"/>
      <c r="HC705" s="41"/>
      <c r="HD705" s="41"/>
      <c r="HE705" s="41"/>
      <c r="HF705" s="41"/>
      <c r="HG705" s="41"/>
      <c r="HH705" s="41"/>
      <c r="HI705" s="41"/>
      <c r="HJ705" s="41"/>
      <c r="HK705" s="41"/>
      <c r="HL705" s="41"/>
      <c r="HM705" s="41"/>
      <c r="HN705" s="41"/>
      <c r="HO705" s="41"/>
      <c r="HP705" s="41"/>
      <c r="HQ705" s="41"/>
      <c r="HR705" s="41"/>
      <c r="HS705" s="41"/>
      <c r="HT705" s="41"/>
      <c r="HU705" s="41"/>
      <c r="HV705" s="41"/>
      <c r="HW705" s="41"/>
      <c r="HX705" s="41"/>
      <c r="HY705" s="41"/>
      <c r="HZ705" s="41"/>
      <c r="IA705" s="41"/>
      <c r="IB705" s="41"/>
      <c r="IC705" s="41"/>
      <c r="ID705" s="41"/>
      <c r="IE705" s="41"/>
      <c r="IF705" s="41"/>
      <c r="IG705" s="41"/>
      <c r="IH705" s="41"/>
      <c r="II705" s="41"/>
      <c r="IJ705" s="41"/>
      <c r="IK705" s="41"/>
      <c r="IL705" s="41"/>
      <c r="IM705" s="41"/>
      <c r="IN705" s="41"/>
      <c r="IO705" s="41"/>
      <c r="IP705" s="41"/>
      <c r="IQ705" s="41"/>
      <c r="IR705" s="41"/>
      <c r="IS705" s="41"/>
      <c r="IT705" s="41"/>
      <c r="IU705" s="41"/>
    </row>
    <row r="707" spans="68:255" x14ac:dyDescent="0.2">
      <c r="BP707" s="41"/>
      <c r="BQ707" s="41"/>
      <c r="BR707" s="41"/>
      <c r="BS707" s="41"/>
      <c r="BU707" s="41"/>
      <c r="BV707" s="41"/>
      <c r="BW707" s="41"/>
      <c r="BX707" s="41"/>
      <c r="BY707" s="41"/>
      <c r="BZ707" s="41"/>
      <c r="CA707" s="41"/>
      <c r="CB707" s="41"/>
      <c r="CC707" s="41"/>
      <c r="CD707" s="41"/>
      <c r="CE707" s="41"/>
      <c r="CF707" s="41"/>
      <c r="CG707" s="41"/>
      <c r="CH707" s="41"/>
      <c r="CI707" s="41"/>
      <c r="CJ707" s="41"/>
      <c r="CK707" s="41"/>
      <c r="CL707" s="41"/>
      <c r="CM707" s="41"/>
      <c r="CN707" s="41"/>
      <c r="CO707" s="41"/>
      <c r="CP707" s="41"/>
      <c r="CQ707" s="41"/>
      <c r="CR707" s="41"/>
      <c r="CS707" s="41"/>
      <c r="CT707" s="41"/>
      <c r="CU707" s="41"/>
      <c r="CV707" s="41"/>
      <c r="CW707" s="41"/>
      <c r="CX707" s="41"/>
      <c r="CY707" s="41"/>
      <c r="CZ707" s="41"/>
      <c r="DA707" s="41"/>
      <c r="DB707" s="41"/>
      <c r="DC707" s="41"/>
      <c r="DD707" s="41"/>
      <c r="DE707" s="41"/>
      <c r="DF707" s="41"/>
      <c r="DG707" s="41"/>
      <c r="DH707" s="41"/>
      <c r="DI707" s="41"/>
      <c r="DJ707" s="41"/>
      <c r="DK707" s="41"/>
      <c r="DL707" s="41"/>
      <c r="DM707" s="41"/>
      <c r="DN707" s="41"/>
      <c r="DO707" s="41"/>
      <c r="DP707" s="41"/>
      <c r="DQ707" s="41"/>
      <c r="DR707" s="41"/>
      <c r="DS707" s="41"/>
      <c r="DT707" s="41"/>
      <c r="DU707" s="41"/>
      <c r="DV707" s="41"/>
      <c r="DW707" s="41"/>
      <c r="DX707" s="41"/>
      <c r="DY707" s="41"/>
      <c r="DZ707" s="41"/>
      <c r="EA707" s="41"/>
      <c r="EB707" s="41"/>
      <c r="EC707" s="41"/>
      <c r="ED707" s="41"/>
      <c r="EE707" s="41"/>
      <c r="EF707" s="41"/>
      <c r="EG707" s="41"/>
      <c r="EH707" s="41"/>
      <c r="EI707" s="41"/>
      <c r="EJ707" s="41"/>
      <c r="EK707" s="41"/>
      <c r="EL707" s="41"/>
      <c r="EM707" s="41"/>
      <c r="EN707" s="41"/>
      <c r="EO707" s="41"/>
      <c r="EP707" s="41"/>
      <c r="EQ707" s="41"/>
      <c r="ER707" s="41"/>
      <c r="ES707" s="41"/>
      <c r="ET707" s="41"/>
      <c r="EU707" s="41"/>
      <c r="EV707" s="41"/>
      <c r="EW707" s="41"/>
      <c r="EX707" s="41"/>
      <c r="EY707" s="41"/>
      <c r="EZ707" s="41"/>
      <c r="FA707" s="41"/>
      <c r="FB707" s="41"/>
      <c r="FC707" s="41"/>
      <c r="FD707" s="41"/>
      <c r="FE707" s="41"/>
      <c r="FF707" s="41"/>
      <c r="FG707" s="41"/>
      <c r="FH707" s="41"/>
      <c r="FI707" s="41"/>
      <c r="FJ707" s="41"/>
      <c r="FK707" s="41"/>
      <c r="FL707" s="41"/>
      <c r="FM707" s="41"/>
      <c r="FN707" s="41"/>
      <c r="FO707" s="41"/>
      <c r="FP707" s="41"/>
      <c r="FQ707" s="41"/>
      <c r="FR707" s="41"/>
      <c r="FS707" s="41"/>
      <c r="FT707" s="41"/>
      <c r="FU707" s="41"/>
      <c r="FV707" s="41"/>
      <c r="FW707" s="41"/>
      <c r="FX707" s="41"/>
      <c r="FY707" s="41"/>
      <c r="FZ707" s="41"/>
      <c r="GA707" s="41"/>
      <c r="GB707" s="41"/>
      <c r="GC707" s="41"/>
      <c r="GD707" s="41"/>
      <c r="GE707" s="41"/>
      <c r="GF707" s="41"/>
      <c r="GG707" s="41"/>
      <c r="GH707" s="41"/>
      <c r="GI707" s="41"/>
      <c r="GJ707" s="41"/>
      <c r="GK707" s="41"/>
      <c r="GL707" s="41"/>
      <c r="GM707" s="41"/>
      <c r="GN707" s="41"/>
      <c r="GO707" s="41"/>
      <c r="GP707" s="41"/>
      <c r="GQ707" s="41"/>
      <c r="GR707" s="41"/>
      <c r="GS707" s="41"/>
      <c r="GT707" s="41"/>
      <c r="GU707" s="41"/>
      <c r="GV707" s="41"/>
      <c r="GW707" s="41"/>
      <c r="GX707" s="41"/>
      <c r="GY707" s="41"/>
      <c r="GZ707" s="41"/>
      <c r="HA707" s="41"/>
      <c r="HB707" s="41"/>
      <c r="HC707" s="41"/>
      <c r="HD707" s="41"/>
      <c r="HE707" s="41"/>
      <c r="HF707" s="41"/>
      <c r="HG707" s="41"/>
      <c r="HH707" s="41"/>
      <c r="HI707" s="41"/>
      <c r="HJ707" s="41"/>
      <c r="HK707" s="41"/>
      <c r="HL707" s="41"/>
      <c r="HM707" s="41"/>
      <c r="HN707" s="41"/>
      <c r="HO707" s="41"/>
      <c r="HP707" s="41"/>
      <c r="HQ707" s="41"/>
      <c r="HR707" s="41"/>
      <c r="HS707" s="41"/>
      <c r="HT707" s="41"/>
      <c r="HU707" s="41"/>
      <c r="HV707" s="41"/>
      <c r="HW707" s="41"/>
      <c r="HX707" s="41"/>
      <c r="HY707" s="41"/>
      <c r="HZ707" s="41"/>
      <c r="IA707" s="41"/>
      <c r="IB707" s="41"/>
      <c r="IC707" s="41"/>
      <c r="ID707" s="41"/>
      <c r="IE707" s="41"/>
      <c r="IF707" s="41"/>
      <c r="IG707" s="41"/>
      <c r="IH707" s="41"/>
      <c r="II707" s="41"/>
      <c r="IJ707" s="41"/>
      <c r="IK707" s="41"/>
      <c r="IL707" s="41"/>
      <c r="IM707" s="41"/>
      <c r="IN707" s="41"/>
      <c r="IO707" s="41"/>
      <c r="IP707" s="41"/>
      <c r="IQ707" s="41"/>
      <c r="IR707" s="41"/>
      <c r="IS707" s="41"/>
      <c r="IT707" s="41"/>
      <c r="IU707" s="41"/>
    </row>
    <row r="709" spans="68:255" x14ac:dyDescent="0.2">
      <c r="BP709" s="41"/>
      <c r="BQ709" s="41"/>
      <c r="BR709" s="41"/>
      <c r="BS709" s="41"/>
      <c r="BU709" s="41"/>
      <c r="BV709" s="41"/>
      <c r="BW709" s="41"/>
      <c r="BX709" s="41"/>
      <c r="BY709" s="41"/>
      <c r="BZ709" s="41"/>
      <c r="CA709" s="41"/>
      <c r="CB709" s="41"/>
      <c r="CC709" s="41"/>
      <c r="CD709" s="41"/>
      <c r="CE709" s="41"/>
      <c r="CF709" s="41"/>
      <c r="CG709" s="41"/>
      <c r="CH709" s="41"/>
      <c r="CI709" s="41"/>
      <c r="CJ709" s="41"/>
      <c r="CK709" s="41"/>
      <c r="CL709" s="41"/>
      <c r="CM709" s="41"/>
      <c r="CN709" s="41"/>
      <c r="CO709" s="41"/>
      <c r="CP709" s="41"/>
      <c r="CQ709" s="41"/>
      <c r="CR709" s="41"/>
      <c r="CS709" s="41"/>
      <c r="CT709" s="41"/>
      <c r="CU709" s="41"/>
      <c r="CV709" s="41"/>
      <c r="CW709" s="41"/>
      <c r="CX709" s="41"/>
      <c r="CY709" s="41"/>
      <c r="CZ709" s="41"/>
      <c r="DA709" s="41"/>
      <c r="DB709" s="41"/>
      <c r="DC709" s="41"/>
      <c r="DD709" s="41"/>
      <c r="DE709" s="41"/>
      <c r="DF709" s="41"/>
      <c r="DG709" s="41"/>
      <c r="DH709" s="41"/>
      <c r="DI709" s="41"/>
      <c r="DJ709" s="41"/>
      <c r="DK709" s="41"/>
      <c r="DL709" s="41"/>
      <c r="DM709" s="41"/>
      <c r="DN709" s="41"/>
      <c r="DO709" s="41"/>
      <c r="DP709" s="41"/>
      <c r="DQ709" s="41"/>
      <c r="DR709" s="41"/>
      <c r="DS709" s="41"/>
      <c r="DT709" s="41"/>
      <c r="DU709" s="41"/>
      <c r="DV709" s="41"/>
      <c r="DW709" s="41"/>
      <c r="DX709" s="41"/>
      <c r="DY709" s="41"/>
      <c r="DZ709" s="41"/>
      <c r="EA709" s="41"/>
      <c r="EB709" s="41"/>
      <c r="EC709" s="41"/>
      <c r="ED709" s="41"/>
      <c r="EE709" s="41"/>
      <c r="EF709" s="41"/>
      <c r="EG709" s="41"/>
      <c r="EH709" s="41"/>
      <c r="EI709" s="41"/>
      <c r="EJ709" s="41"/>
      <c r="EK709" s="41"/>
      <c r="EL709" s="41"/>
      <c r="EM709" s="41"/>
      <c r="EN709" s="41"/>
      <c r="EO709" s="41"/>
      <c r="EP709" s="41"/>
      <c r="EQ709" s="41"/>
      <c r="ER709" s="41"/>
      <c r="ES709" s="41"/>
      <c r="ET709" s="41"/>
      <c r="EU709" s="41"/>
      <c r="EV709" s="41"/>
      <c r="EW709" s="41"/>
      <c r="EX709" s="41"/>
      <c r="EY709" s="41"/>
      <c r="EZ709" s="41"/>
      <c r="FA709" s="41"/>
      <c r="FB709" s="41"/>
      <c r="FC709" s="41"/>
      <c r="FD709" s="41"/>
      <c r="FE709" s="41"/>
      <c r="FF709" s="41"/>
      <c r="FG709" s="41"/>
      <c r="FH709" s="41"/>
      <c r="FI709" s="41"/>
      <c r="FJ709" s="41"/>
      <c r="FK709" s="41"/>
      <c r="FL709" s="41"/>
      <c r="FM709" s="41"/>
      <c r="FN709" s="41"/>
      <c r="FO709" s="41"/>
      <c r="FP709" s="41"/>
      <c r="FQ709" s="41"/>
      <c r="FR709" s="41"/>
      <c r="FS709" s="41"/>
      <c r="FT709" s="41"/>
      <c r="FU709" s="41"/>
      <c r="FV709" s="41"/>
      <c r="FW709" s="41"/>
      <c r="FX709" s="41"/>
      <c r="FY709" s="41"/>
      <c r="FZ709" s="41"/>
      <c r="GA709" s="41"/>
      <c r="GB709" s="41"/>
      <c r="GC709" s="41"/>
      <c r="GD709" s="41"/>
      <c r="GE709" s="41"/>
      <c r="GF709" s="41"/>
      <c r="GG709" s="41"/>
      <c r="GH709" s="41"/>
      <c r="GI709" s="41"/>
      <c r="GJ709" s="41"/>
      <c r="GK709" s="41"/>
      <c r="GL709" s="41"/>
      <c r="GM709" s="41"/>
      <c r="GN709" s="41"/>
      <c r="GO709" s="41"/>
      <c r="GP709" s="41"/>
      <c r="GQ709" s="41"/>
      <c r="GR709" s="41"/>
      <c r="GS709" s="41"/>
      <c r="GT709" s="41"/>
      <c r="GU709" s="41"/>
      <c r="GV709" s="41"/>
      <c r="GW709" s="41"/>
      <c r="GX709" s="41"/>
      <c r="GY709" s="41"/>
      <c r="GZ709" s="41"/>
      <c r="HA709" s="41"/>
      <c r="HB709" s="41"/>
      <c r="HC709" s="41"/>
      <c r="HD709" s="41"/>
      <c r="HE709" s="41"/>
      <c r="HF709" s="41"/>
      <c r="HG709" s="41"/>
      <c r="HH709" s="41"/>
      <c r="HI709" s="41"/>
      <c r="HJ709" s="41"/>
      <c r="HK709" s="41"/>
      <c r="HL709" s="41"/>
      <c r="HM709" s="41"/>
      <c r="HN709" s="41"/>
      <c r="HO709" s="41"/>
      <c r="HP709" s="41"/>
      <c r="HQ709" s="41"/>
      <c r="HR709" s="41"/>
      <c r="HS709" s="41"/>
      <c r="HT709" s="41"/>
      <c r="HU709" s="41"/>
      <c r="HV709" s="41"/>
      <c r="HW709" s="41"/>
      <c r="HX709" s="41"/>
      <c r="HY709" s="41"/>
      <c r="HZ709" s="41"/>
      <c r="IA709" s="41"/>
      <c r="IB709" s="41"/>
      <c r="IC709" s="41"/>
      <c r="ID709" s="41"/>
      <c r="IE709" s="41"/>
      <c r="IF709" s="41"/>
      <c r="IG709" s="41"/>
      <c r="IH709" s="41"/>
      <c r="II709" s="41"/>
      <c r="IJ709" s="41"/>
      <c r="IK709" s="41"/>
      <c r="IL709" s="41"/>
      <c r="IM709" s="41"/>
      <c r="IN709" s="41"/>
      <c r="IO709" s="41"/>
      <c r="IP709" s="41"/>
      <c r="IQ709" s="41"/>
      <c r="IR709" s="41"/>
      <c r="IS709" s="41"/>
      <c r="IT709" s="41"/>
      <c r="IU709" s="41"/>
    </row>
    <row r="711" spans="68:255" x14ac:dyDescent="0.2">
      <c r="BP711" s="41"/>
      <c r="BQ711" s="41"/>
      <c r="BR711" s="41"/>
      <c r="BS711" s="41"/>
      <c r="BU711" s="41"/>
      <c r="BV711" s="41"/>
      <c r="BW711" s="41"/>
      <c r="BX711" s="41"/>
      <c r="BY711" s="41"/>
      <c r="BZ711" s="41"/>
      <c r="CA711" s="41"/>
      <c r="CB711" s="41"/>
      <c r="CC711" s="41"/>
      <c r="CD711" s="41"/>
      <c r="CE711" s="41"/>
      <c r="CF711" s="41"/>
      <c r="CG711" s="41"/>
      <c r="CH711" s="41"/>
      <c r="CI711" s="41"/>
      <c r="CJ711" s="41"/>
      <c r="CK711" s="41"/>
      <c r="CL711" s="41"/>
      <c r="CM711" s="41"/>
      <c r="CN711" s="41"/>
      <c r="CO711" s="41"/>
      <c r="CP711" s="41"/>
      <c r="CQ711" s="41"/>
      <c r="CR711" s="41"/>
      <c r="CS711" s="41"/>
      <c r="CT711" s="41"/>
      <c r="CU711" s="41"/>
      <c r="CV711" s="41"/>
      <c r="CW711" s="41"/>
      <c r="CX711" s="41"/>
      <c r="CY711" s="41"/>
      <c r="CZ711" s="41"/>
      <c r="DA711" s="41"/>
      <c r="DB711" s="41"/>
      <c r="DC711" s="41"/>
      <c r="DD711" s="41"/>
      <c r="DE711" s="41"/>
      <c r="DF711" s="41"/>
      <c r="DG711" s="41"/>
      <c r="DH711" s="41"/>
      <c r="DI711" s="41"/>
      <c r="DJ711" s="41"/>
      <c r="DK711" s="41"/>
      <c r="DL711" s="41"/>
      <c r="DM711" s="41"/>
      <c r="DN711" s="41"/>
      <c r="DO711" s="41"/>
      <c r="DP711" s="41"/>
      <c r="DQ711" s="41"/>
      <c r="DR711" s="41"/>
      <c r="DS711" s="41"/>
      <c r="DT711" s="41"/>
      <c r="DU711" s="41"/>
      <c r="DV711" s="41"/>
      <c r="DW711" s="41"/>
      <c r="DX711" s="41"/>
      <c r="DY711" s="41"/>
      <c r="DZ711" s="41"/>
      <c r="EA711" s="41"/>
      <c r="EB711" s="41"/>
      <c r="EC711" s="41"/>
      <c r="ED711" s="41"/>
      <c r="EE711" s="41"/>
      <c r="EF711" s="41"/>
      <c r="EG711" s="41"/>
      <c r="EH711" s="41"/>
      <c r="EI711" s="41"/>
      <c r="EJ711" s="41"/>
      <c r="EK711" s="41"/>
      <c r="EL711" s="41"/>
      <c r="EM711" s="41"/>
      <c r="EN711" s="41"/>
      <c r="EO711" s="41"/>
      <c r="EP711" s="41"/>
      <c r="EQ711" s="41"/>
      <c r="ER711" s="41"/>
      <c r="ES711" s="41"/>
      <c r="ET711" s="41"/>
      <c r="EU711" s="41"/>
      <c r="EV711" s="41"/>
      <c r="EW711" s="41"/>
      <c r="EX711" s="41"/>
      <c r="EY711" s="41"/>
      <c r="EZ711" s="41"/>
      <c r="FA711" s="41"/>
      <c r="FB711" s="41"/>
      <c r="FC711" s="41"/>
      <c r="FD711" s="41"/>
      <c r="FE711" s="41"/>
      <c r="FF711" s="41"/>
      <c r="FG711" s="41"/>
      <c r="FH711" s="41"/>
      <c r="FI711" s="41"/>
      <c r="FJ711" s="41"/>
      <c r="FK711" s="41"/>
      <c r="FL711" s="41"/>
      <c r="FM711" s="41"/>
      <c r="FN711" s="41"/>
      <c r="FO711" s="41"/>
      <c r="FP711" s="41"/>
      <c r="FQ711" s="41"/>
      <c r="FR711" s="41"/>
      <c r="FS711" s="41"/>
      <c r="FT711" s="41"/>
      <c r="FU711" s="41"/>
      <c r="FV711" s="41"/>
      <c r="FW711" s="41"/>
      <c r="FX711" s="41"/>
      <c r="FY711" s="41"/>
      <c r="FZ711" s="41"/>
      <c r="GA711" s="41"/>
      <c r="GB711" s="41"/>
      <c r="GC711" s="41"/>
      <c r="GD711" s="41"/>
      <c r="GE711" s="41"/>
      <c r="GF711" s="41"/>
      <c r="GG711" s="41"/>
      <c r="GH711" s="41"/>
      <c r="GI711" s="41"/>
      <c r="GJ711" s="41"/>
      <c r="GK711" s="41"/>
      <c r="GL711" s="41"/>
      <c r="GM711" s="41"/>
      <c r="GN711" s="41"/>
      <c r="GO711" s="41"/>
      <c r="GP711" s="41"/>
      <c r="GQ711" s="41"/>
      <c r="GR711" s="41"/>
      <c r="GS711" s="41"/>
      <c r="GT711" s="41"/>
      <c r="GU711" s="41"/>
      <c r="GV711" s="41"/>
      <c r="GW711" s="41"/>
      <c r="GX711" s="41"/>
      <c r="GY711" s="41"/>
      <c r="GZ711" s="41"/>
      <c r="HA711" s="41"/>
      <c r="HB711" s="41"/>
      <c r="HC711" s="41"/>
      <c r="HD711" s="41"/>
      <c r="HE711" s="41"/>
      <c r="HF711" s="41"/>
      <c r="HG711" s="41"/>
      <c r="HH711" s="41"/>
      <c r="HI711" s="41"/>
      <c r="HJ711" s="41"/>
      <c r="HK711" s="41"/>
      <c r="HL711" s="41"/>
      <c r="HM711" s="41"/>
      <c r="HN711" s="41"/>
      <c r="HO711" s="41"/>
      <c r="HP711" s="41"/>
      <c r="HQ711" s="41"/>
      <c r="HR711" s="41"/>
      <c r="HS711" s="41"/>
      <c r="HT711" s="41"/>
      <c r="HU711" s="41"/>
      <c r="HV711" s="41"/>
      <c r="HW711" s="41"/>
      <c r="HX711" s="41"/>
      <c r="HY711" s="41"/>
      <c r="HZ711" s="41"/>
      <c r="IA711" s="41"/>
      <c r="IB711" s="41"/>
      <c r="IC711" s="41"/>
      <c r="ID711" s="41"/>
      <c r="IE711" s="41"/>
      <c r="IF711" s="41"/>
      <c r="IG711" s="41"/>
      <c r="IH711" s="41"/>
      <c r="II711" s="41"/>
      <c r="IJ711" s="41"/>
      <c r="IK711" s="41"/>
      <c r="IL711" s="41"/>
      <c r="IM711" s="41"/>
      <c r="IN711" s="41"/>
      <c r="IO711" s="41"/>
      <c r="IP711" s="41"/>
      <c r="IQ711" s="41"/>
      <c r="IR711" s="41"/>
      <c r="IS711" s="41"/>
      <c r="IT711" s="41"/>
      <c r="IU711" s="41"/>
    </row>
    <row r="713" spans="68:255" x14ac:dyDescent="0.2">
      <c r="BP713" s="41"/>
      <c r="BQ713" s="41"/>
      <c r="BR713" s="41"/>
      <c r="BS713" s="41"/>
      <c r="BU713" s="41"/>
      <c r="BV713" s="41"/>
      <c r="BW713" s="41"/>
      <c r="BX713" s="41"/>
      <c r="BY713" s="41"/>
      <c r="BZ713" s="41"/>
      <c r="CA713" s="41"/>
      <c r="CB713" s="41"/>
      <c r="CC713" s="41"/>
      <c r="CD713" s="41"/>
      <c r="CE713" s="41"/>
      <c r="CF713" s="41"/>
      <c r="CG713" s="41"/>
      <c r="CH713" s="41"/>
      <c r="CI713" s="41"/>
      <c r="CJ713" s="41"/>
      <c r="CK713" s="41"/>
      <c r="CL713" s="41"/>
      <c r="CM713" s="41"/>
      <c r="CN713" s="41"/>
      <c r="CO713" s="41"/>
      <c r="CP713" s="41"/>
      <c r="CQ713" s="41"/>
      <c r="CR713" s="41"/>
      <c r="CS713" s="41"/>
      <c r="CT713" s="41"/>
      <c r="CU713" s="41"/>
      <c r="CV713" s="41"/>
      <c r="CW713" s="41"/>
      <c r="CX713" s="41"/>
      <c r="CY713" s="41"/>
      <c r="CZ713" s="41"/>
      <c r="DA713" s="41"/>
      <c r="DB713" s="41"/>
      <c r="DC713" s="41"/>
      <c r="DD713" s="41"/>
      <c r="DE713" s="41"/>
      <c r="DF713" s="41"/>
      <c r="DG713" s="41"/>
      <c r="DH713" s="41"/>
      <c r="DI713" s="41"/>
      <c r="DJ713" s="41"/>
      <c r="DK713" s="41"/>
      <c r="DL713" s="41"/>
      <c r="DM713" s="41"/>
      <c r="DN713" s="41"/>
      <c r="DO713" s="41"/>
      <c r="DP713" s="41"/>
      <c r="DQ713" s="41"/>
      <c r="DR713" s="41"/>
      <c r="DS713" s="41"/>
      <c r="DT713" s="41"/>
      <c r="DU713" s="41"/>
      <c r="DV713" s="41"/>
      <c r="DW713" s="41"/>
      <c r="DX713" s="41"/>
      <c r="DY713" s="41"/>
      <c r="DZ713" s="41"/>
      <c r="EA713" s="41"/>
      <c r="EB713" s="41"/>
      <c r="EC713" s="41"/>
      <c r="ED713" s="41"/>
      <c r="EE713" s="41"/>
      <c r="EF713" s="41"/>
      <c r="EG713" s="41"/>
      <c r="EH713" s="41"/>
      <c r="EI713" s="41"/>
      <c r="EJ713" s="41"/>
      <c r="EK713" s="41"/>
      <c r="EL713" s="41"/>
      <c r="EM713" s="41"/>
      <c r="EN713" s="41"/>
      <c r="EO713" s="41"/>
      <c r="EP713" s="41"/>
      <c r="EQ713" s="41"/>
      <c r="ER713" s="41"/>
      <c r="ES713" s="41"/>
      <c r="ET713" s="41"/>
      <c r="EU713" s="41"/>
      <c r="EV713" s="41"/>
      <c r="EW713" s="41"/>
      <c r="EX713" s="41"/>
      <c r="EY713" s="41"/>
      <c r="EZ713" s="41"/>
      <c r="FA713" s="41"/>
      <c r="FB713" s="41"/>
      <c r="FC713" s="41"/>
      <c r="FD713" s="41"/>
      <c r="FE713" s="41"/>
      <c r="FF713" s="41"/>
      <c r="FG713" s="41"/>
      <c r="FH713" s="41"/>
      <c r="FI713" s="41"/>
      <c r="FJ713" s="41"/>
      <c r="FK713" s="41"/>
      <c r="FL713" s="41"/>
      <c r="FM713" s="41"/>
      <c r="FN713" s="41"/>
      <c r="FO713" s="41"/>
      <c r="FP713" s="41"/>
      <c r="FQ713" s="41"/>
      <c r="FR713" s="41"/>
      <c r="FS713" s="41"/>
      <c r="FT713" s="41"/>
      <c r="FU713" s="41"/>
      <c r="FV713" s="41"/>
      <c r="FW713" s="41"/>
      <c r="FX713" s="41"/>
      <c r="FY713" s="41"/>
      <c r="FZ713" s="41"/>
      <c r="GA713" s="41"/>
      <c r="GB713" s="41"/>
      <c r="GC713" s="41"/>
      <c r="GD713" s="41"/>
      <c r="GE713" s="41"/>
      <c r="GF713" s="41"/>
      <c r="GG713" s="41"/>
      <c r="GH713" s="41"/>
      <c r="GI713" s="41"/>
      <c r="GJ713" s="41"/>
      <c r="GK713" s="41"/>
      <c r="GL713" s="41"/>
      <c r="GM713" s="41"/>
      <c r="GN713" s="41"/>
      <c r="GO713" s="41"/>
      <c r="GP713" s="41"/>
      <c r="GQ713" s="41"/>
      <c r="GR713" s="41"/>
      <c r="GS713" s="41"/>
      <c r="GT713" s="41"/>
      <c r="GU713" s="41"/>
      <c r="GV713" s="41"/>
      <c r="GW713" s="41"/>
      <c r="GX713" s="41"/>
      <c r="GY713" s="41"/>
      <c r="GZ713" s="41"/>
      <c r="HA713" s="41"/>
      <c r="HB713" s="41"/>
      <c r="HC713" s="41"/>
      <c r="HD713" s="41"/>
      <c r="HE713" s="41"/>
      <c r="HF713" s="41"/>
      <c r="HG713" s="41"/>
      <c r="HH713" s="41"/>
      <c r="HI713" s="41"/>
      <c r="HJ713" s="41"/>
      <c r="HK713" s="41"/>
      <c r="HL713" s="41"/>
      <c r="HM713" s="41"/>
      <c r="HN713" s="41"/>
      <c r="HO713" s="41"/>
      <c r="HP713" s="41"/>
      <c r="HQ713" s="41"/>
      <c r="HR713" s="41"/>
      <c r="HS713" s="41"/>
      <c r="HT713" s="41"/>
      <c r="HU713" s="41"/>
      <c r="HV713" s="41"/>
      <c r="HW713" s="41"/>
      <c r="HX713" s="41"/>
      <c r="HY713" s="41"/>
      <c r="HZ713" s="41"/>
      <c r="IA713" s="41"/>
      <c r="IB713" s="41"/>
      <c r="IC713" s="41"/>
      <c r="ID713" s="41"/>
      <c r="IE713" s="41"/>
      <c r="IF713" s="41"/>
      <c r="IG713" s="41"/>
      <c r="IH713" s="41"/>
      <c r="II713" s="41"/>
      <c r="IJ713" s="41"/>
      <c r="IK713" s="41"/>
      <c r="IL713" s="41"/>
      <c r="IM713" s="41"/>
      <c r="IN713" s="41"/>
      <c r="IO713" s="41"/>
      <c r="IP713" s="41"/>
      <c r="IQ713" s="41"/>
      <c r="IR713" s="41"/>
      <c r="IS713" s="41"/>
      <c r="IT713" s="41"/>
      <c r="IU713" s="41"/>
    </row>
    <row r="716" spans="68:255" x14ac:dyDescent="0.2">
      <c r="BP716" s="41"/>
      <c r="BQ716" s="41"/>
      <c r="BR716" s="41"/>
      <c r="BS716" s="41"/>
      <c r="BU716" s="41"/>
      <c r="BV716" s="41"/>
      <c r="BW716" s="41"/>
      <c r="BX716" s="41"/>
      <c r="BY716" s="41"/>
      <c r="BZ716" s="41"/>
      <c r="CA716" s="41"/>
      <c r="CB716" s="41"/>
      <c r="CC716" s="41"/>
      <c r="CD716" s="41"/>
      <c r="CE716" s="41"/>
      <c r="CF716" s="41"/>
      <c r="CG716" s="41"/>
      <c r="CH716" s="41"/>
      <c r="CI716" s="41"/>
      <c r="CJ716" s="41"/>
      <c r="CK716" s="41"/>
      <c r="CL716" s="41"/>
      <c r="CM716" s="41"/>
      <c r="CN716" s="41"/>
      <c r="CO716" s="41"/>
      <c r="CP716" s="41"/>
      <c r="CQ716" s="41"/>
      <c r="CR716" s="41"/>
      <c r="CS716" s="41"/>
      <c r="CT716" s="41"/>
      <c r="CU716" s="41"/>
      <c r="CV716" s="41"/>
      <c r="CW716" s="41"/>
      <c r="CX716" s="41"/>
      <c r="CY716" s="41"/>
      <c r="CZ716" s="41"/>
      <c r="DA716" s="41"/>
      <c r="DB716" s="41"/>
      <c r="DC716" s="41"/>
      <c r="DD716" s="41"/>
      <c r="DE716" s="41"/>
      <c r="DF716" s="41"/>
      <c r="DG716" s="41"/>
      <c r="DH716" s="41"/>
      <c r="DI716" s="41"/>
      <c r="DJ716" s="41"/>
      <c r="DK716" s="41"/>
      <c r="DL716" s="41"/>
      <c r="DM716" s="41"/>
      <c r="DN716" s="41"/>
      <c r="DO716" s="41"/>
      <c r="DP716" s="41"/>
      <c r="DQ716" s="41"/>
      <c r="DR716" s="41"/>
      <c r="DS716" s="41"/>
      <c r="DT716" s="41"/>
      <c r="DU716" s="41"/>
      <c r="DV716" s="41"/>
      <c r="DW716" s="41"/>
      <c r="DX716" s="41"/>
      <c r="DY716" s="41"/>
      <c r="DZ716" s="41"/>
      <c r="EA716" s="41"/>
      <c r="EB716" s="41"/>
      <c r="EC716" s="41"/>
      <c r="ED716" s="41"/>
      <c r="EE716" s="41"/>
      <c r="EF716" s="41"/>
      <c r="EG716" s="41"/>
      <c r="EH716" s="41"/>
      <c r="EI716" s="41"/>
      <c r="EJ716" s="41"/>
      <c r="EK716" s="41"/>
      <c r="EL716" s="41"/>
      <c r="EM716" s="41"/>
      <c r="EN716" s="41"/>
      <c r="EO716" s="41"/>
      <c r="EP716" s="41"/>
      <c r="EQ716" s="41"/>
      <c r="ER716" s="41"/>
      <c r="ES716" s="41"/>
      <c r="ET716" s="41"/>
      <c r="EU716" s="41"/>
      <c r="EV716" s="41"/>
      <c r="EW716" s="41"/>
      <c r="EX716" s="41"/>
      <c r="EY716" s="41"/>
      <c r="EZ716" s="41"/>
      <c r="FA716" s="41"/>
      <c r="FB716" s="41"/>
      <c r="FC716" s="41"/>
      <c r="FD716" s="41"/>
      <c r="FE716" s="41"/>
      <c r="FF716" s="41"/>
      <c r="FG716" s="41"/>
      <c r="FH716" s="41"/>
      <c r="FI716" s="41"/>
      <c r="FJ716" s="41"/>
      <c r="FK716" s="41"/>
      <c r="FL716" s="41"/>
      <c r="FM716" s="41"/>
      <c r="FN716" s="41"/>
      <c r="FO716" s="41"/>
      <c r="FP716" s="41"/>
      <c r="FQ716" s="41"/>
      <c r="FR716" s="41"/>
      <c r="FS716" s="41"/>
      <c r="FT716" s="41"/>
      <c r="FU716" s="41"/>
      <c r="FV716" s="41"/>
      <c r="FW716" s="41"/>
      <c r="FX716" s="41"/>
      <c r="FY716" s="41"/>
      <c r="FZ716" s="41"/>
      <c r="GA716" s="41"/>
      <c r="GB716" s="41"/>
      <c r="GC716" s="41"/>
      <c r="GD716" s="41"/>
      <c r="GE716" s="41"/>
      <c r="GF716" s="41"/>
      <c r="GG716" s="41"/>
      <c r="GH716" s="41"/>
      <c r="GI716" s="41"/>
      <c r="GJ716" s="41"/>
      <c r="GK716" s="41"/>
      <c r="GL716" s="41"/>
      <c r="GM716" s="41"/>
      <c r="GN716" s="41"/>
      <c r="GO716" s="41"/>
      <c r="GP716" s="41"/>
      <c r="GQ716" s="41"/>
      <c r="GR716" s="41"/>
      <c r="GS716" s="41"/>
      <c r="GT716" s="41"/>
      <c r="GU716" s="41"/>
      <c r="GV716" s="41"/>
      <c r="GW716" s="41"/>
      <c r="GX716" s="41"/>
      <c r="GY716" s="41"/>
      <c r="GZ716" s="41"/>
      <c r="HA716" s="41"/>
      <c r="HB716" s="41"/>
      <c r="HC716" s="41"/>
      <c r="HD716" s="41"/>
      <c r="HE716" s="41"/>
      <c r="HF716" s="41"/>
      <c r="HG716" s="41"/>
      <c r="HH716" s="41"/>
      <c r="HI716" s="41"/>
      <c r="HJ716" s="41"/>
      <c r="HK716" s="41"/>
      <c r="HL716" s="41"/>
      <c r="HM716" s="41"/>
      <c r="HN716" s="41"/>
      <c r="HO716" s="41"/>
      <c r="HP716" s="41"/>
      <c r="HQ716" s="41"/>
      <c r="HR716" s="41"/>
      <c r="HS716" s="41"/>
      <c r="HT716" s="41"/>
      <c r="HU716" s="41"/>
      <c r="HV716" s="41"/>
      <c r="HW716" s="41"/>
      <c r="HX716" s="41"/>
      <c r="HY716" s="41"/>
      <c r="HZ716" s="41"/>
      <c r="IA716" s="41"/>
      <c r="IB716" s="41"/>
      <c r="IC716" s="41"/>
      <c r="ID716" s="41"/>
      <c r="IE716" s="41"/>
      <c r="IF716" s="41"/>
      <c r="IG716" s="41"/>
      <c r="IH716" s="41"/>
      <c r="II716" s="41"/>
      <c r="IJ716" s="41"/>
      <c r="IK716" s="41"/>
      <c r="IL716" s="41"/>
      <c r="IM716" s="41"/>
      <c r="IN716" s="41"/>
      <c r="IO716" s="41"/>
      <c r="IP716" s="41"/>
      <c r="IQ716" s="41"/>
      <c r="IR716" s="41"/>
      <c r="IS716" s="41"/>
      <c r="IT716" s="41"/>
      <c r="IU716" s="41"/>
    </row>
    <row r="718" spans="68:255" x14ac:dyDescent="0.2">
      <c r="BP718" s="41"/>
      <c r="BQ718" s="41"/>
      <c r="BR718" s="41"/>
      <c r="BS718" s="41"/>
      <c r="BU718" s="41"/>
      <c r="BV718" s="41"/>
      <c r="BW718" s="41"/>
      <c r="BX718" s="41"/>
      <c r="BY718" s="41"/>
      <c r="BZ718" s="41"/>
      <c r="CA718" s="41"/>
      <c r="CB718" s="41"/>
      <c r="CC718" s="41"/>
      <c r="CD718" s="41"/>
      <c r="CE718" s="41"/>
      <c r="CF718" s="41"/>
      <c r="CG718" s="41"/>
      <c r="CH718" s="41"/>
      <c r="CI718" s="41"/>
      <c r="CJ718" s="41"/>
      <c r="CK718" s="41"/>
      <c r="CL718" s="41"/>
      <c r="CM718" s="41"/>
      <c r="CN718" s="41"/>
      <c r="CO718" s="41"/>
      <c r="CP718" s="41"/>
      <c r="CQ718" s="41"/>
      <c r="CR718" s="41"/>
      <c r="CS718" s="41"/>
      <c r="CT718" s="41"/>
      <c r="CU718" s="41"/>
      <c r="CV718" s="41"/>
      <c r="CW718" s="41"/>
      <c r="CX718" s="41"/>
      <c r="CY718" s="41"/>
      <c r="CZ718" s="41"/>
      <c r="DA718" s="41"/>
      <c r="DB718" s="41"/>
      <c r="DC718" s="41"/>
      <c r="DD718" s="41"/>
      <c r="DE718" s="41"/>
      <c r="DF718" s="41"/>
      <c r="DG718" s="41"/>
      <c r="DH718" s="41"/>
      <c r="DI718" s="41"/>
      <c r="DJ718" s="41"/>
      <c r="DK718" s="41"/>
      <c r="DL718" s="41"/>
      <c r="DM718" s="41"/>
      <c r="DN718" s="41"/>
      <c r="DO718" s="41"/>
      <c r="DP718" s="41"/>
      <c r="DQ718" s="41"/>
      <c r="DR718" s="41"/>
      <c r="DS718" s="41"/>
      <c r="DT718" s="41"/>
      <c r="DU718" s="41"/>
      <c r="DV718" s="41"/>
      <c r="DW718" s="41"/>
      <c r="DX718" s="41"/>
      <c r="DY718" s="41"/>
      <c r="DZ718" s="41"/>
      <c r="EA718" s="41"/>
      <c r="EB718" s="41"/>
      <c r="EC718" s="41"/>
      <c r="ED718" s="41"/>
      <c r="EE718" s="41"/>
      <c r="EF718" s="41"/>
      <c r="EG718" s="41"/>
      <c r="EH718" s="41"/>
      <c r="EI718" s="41"/>
      <c r="EJ718" s="41"/>
      <c r="EK718" s="41"/>
      <c r="EL718" s="41"/>
      <c r="EM718" s="41"/>
      <c r="EN718" s="41"/>
      <c r="EO718" s="41"/>
      <c r="EP718" s="41"/>
      <c r="EQ718" s="41"/>
      <c r="ER718" s="41"/>
      <c r="ES718" s="41"/>
      <c r="ET718" s="41"/>
      <c r="EU718" s="41"/>
      <c r="EV718" s="41"/>
      <c r="EW718" s="41"/>
      <c r="EX718" s="41"/>
      <c r="EY718" s="41"/>
      <c r="EZ718" s="41"/>
      <c r="FA718" s="41"/>
      <c r="FB718" s="41"/>
      <c r="FC718" s="41"/>
      <c r="FD718" s="41"/>
      <c r="FE718" s="41"/>
      <c r="FF718" s="41"/>
      <c r="FG718" s="41"/>
      <c r="FH718" s="41"/>
      <c r="FI718" s="41"/>
      <c r="FJ718" s="41"/>
      <c r="FK718" s="41"/>
      <c r="FL718" s="41"/>
      <c r="FM718" s="41"/>
      <c r="FN718" s="41"/>
      <c r="FO718" s="41"/>
      <c r="FP718" s="41"/>
      <c r="FQ718" s="41"/>
      <c r="FR718" s="41"/>
      <c r="FS718" s="41"/>
      <c r="FT718" s="41"/>
      <c r="FU718" s="41"/>
      <c r="FV718" s="41"/>
      <c r="FW718" s="41"/>
      <c r="FX718" s="41"/>
      <c r="FY718" s="41"/>
      <c r="FZ718" s="41"/>
      <c r="GA718" s="41"/>
      <c r="GB718" s="41"/>
      <c r="GC718" s="41"/>
      <c r="GD718" s="41"/>
      <c r="GE718" s="41"/>
      <c r="GF718" s="41"/>
      <c r="GG718" s="41"/>
      <c r="GH718" s="41"/>
      <c r="GI718" s="41"/>
      <c r="GJ718" s="41"/>
      <c r="GK718" s="41"/>
      <c r="GL718" s="41"/>
      <c r="GM718" s="41"/>
      <c r="GN718" s="41"/>
      <c r="GO718" s="41"/>
      <c r="GP718" s="41"/>
      <c r="GQ718" s="41"/>
      <c r="GR718" s="41"/>
      <c r="GS718" s="41"/>
      <c r="GT718" s="41"/>
      <c r="GU718" s="41"/>
      <c r="GV718" s="41"/>
      <c r="GW718" s="41"/>
      <c r="GX718" s="41"/>
      <c r="GY718" s="41"/>
      <c r="GZ718" s="41"/>
      <c r="HA718" s="41"/>
      <c r="HB718" s="41"/>
      <c r="HC718" s="41"/>
      <c r="HD718" s="41"/>
      <c r="HE718" s="41"/>
      <c r="HF718" s="41"/>
      <c r="HG718" s="41"/>
      <c r="HH718" s="41"/>
      <c r="HI718" s="41"/>
      <c r="HJ718" s="41"/>
      <c r="HK718" s="41"/>
      <c r="HL718" s="41"/>
      <c r="HM718" s="41"/>
      <c r="HN718" s="41"/>
      <c r="HO718" s="41"/>
      <c r="HP718" s="41"/>
      <c r="HQ718" s="41"/>
      <c r="HR718" s="41"/>
      <c r="HS718" s="41"/>
      <c r="HT718" s="41"/>
      <c r="HU718" s="41"/>
      <c r="HV718" s="41"/>
      <c r="HW718" s="41"/>
      <c r="HX718" s="41"/>
      <c r="HY718" s="41"/>
      <c r="HZ718" s="41"/>
      <c r="IA718" s="41"/>
      <c r="IB718" s="41"/>
      <c r="IC718" s="41"/>
      <c r="ID718" s="41"/>
      <c r="IE718" s="41"/>
      <c r="IF718" s="41"/>
      <c r="IG718" s="41"/>
      <c r="IH718" s="41"/>
      <c r="II718" s="41"/>
      <c r="IJ718" s="41"/>
      <c r="IK718" s="41"/>
      <c r="IL718" s="41"/>
      <c r="IM718" s="41"/>
      <c r="IN718" s="41"/>
      <c r="IO718" s="41"/>
      <c r="IP718" s="41"/>
      <c r="IQ718" s="41"/>
      <c r="IR718" s="41"/>
      <c r="IS718" s="41"/>
      <c r="IT718" s="41"/>
      <c r="IU718" s="41"/>
    </row>
    <row r="720" spans="68:255" x14ac:dyDescent="0.2">
      <c r="BP720" s="41"/>
      <c r="BQ720" s="41"/>
      <c r="BR720" s="41"/>
      <c r="BS720" s="41"/>
      <c r="BU720" s="41"/>
      <c r="BV720" s="41"/>
      <c r="BW720" s="41"/>
      <c r="BX720" s="41"/>
      <c r="BY720" s="41"/>
      <c r="BZ720" s="41"/>
      <c r="CA720" s="41"/>
      <c r="CB720" s="41"/>
      <c r="CC720" s="41"/>
      <c r="CD720" s="41"/>
      <c r="CE720" s="41"/>
      <c r="CF720" s="41"/>
      <c r="CG720" s="41"/>
      <c r="CH720" s="41"/>
      <c r="CI720" s="41"/>
      <c r="CJ720" s="41"/>
      <c r="CK720" s="41"/>
      <c r="CL720" s="41"/>
      <c r="CM720" s="41"/>
      <c r="CN720" s="41"/>
      <c r="CO720" s="41"/>
      <c r="CP720" s="41"/>
      <c r="CQ720" s="41"/>
      <c r="CR720" s="41"/>
      <c r="CS720" s="41"/>
      <c r="CT720" s="41"/>
      <c r="CU720" s="41"/>
      <c r="CV720" s="41"/>
      <c r="CW720" s="41"/>
      <c r="CX720" s="41"/>
      <c r="CY720" s="41"/>
      <c r="CZ720" s="41"/>
      <c r="DA720" s="41"/>
      <c r="DB720" s="41"/>
      <c r="DC720" s="41"/>
      <c r="DD720" s="41"/>
      <c r="DE720" s="41"/>
      <c r="DF720" s="41"/>
      <c r="DG720" s="41"/>
      <c r="DH720" s="41"/>
      <c r="DI720" s="41"/>
      <c r="DJ720" s="41"/>
      <c r="DK720" s="41"/>
      <c r="DL720" s="41"/>
      <c r="DM720" s="41"/>
      <c r="DN720" s="41"/>
      <c r="DO720" s="41"/>
      <c r="DP720" s="41"/>
      <c r="DQ720" s="41"/>
      <c r="DR720" s="41"/>
      <c r="DS720" s="41"/>
      <c r="DT720" s="41"/>
      <c r="DU720" s="41"/>
      <c r="DV720" s="41"/>
      <c r="DW720" s="41"/>
      <c r="DX720" s="41"/>
      <c r="DY720" s="41"/>
      <c r="DZ720" s="41"/>
      <c r="EA720" s="41"/>
      <c r="EB720" s="41"/>
      <c r="EC720" s="41"/>
      <c r="ED720" s="41"/>
      <c r="EE720" s="41"/>
      <c r="EF720" s="41"/>
      <c r="EG720" s="41"/>
      <c r="EH720" s="41"/>
      <c r="EI720" s="41"/>
      <c r="EJ720" s="41"/>
      <c r="EK720" s="41"/>
      <c r="EL720" s="41"/>
      <c r="EM720" s="41"/>
      <c r="EN720" s="41"/>
      <c r="EO720" s="41"/>
      <c r="EP720" s="41"/>
      <c r="EQ720" s="41"/>
      <c r="ER720" s="41"/>
      <c r="ES720" s="41"/>
      <c r="ET720" s="41"/>
      <c r="EU720" s="41"/>
      <c r="EV720" s="41"/>
      <c r="EW720" s="41"/>
      <c r="EX720" s="41"/>
      <c r="EY720" s="41"/>
      <c r="EZ720" s="41"/>
      <c r="FA720" s="41"/>
      <c r="FB720" s="41"/>
      <c r="FC720" s="41"/>
      <c r="FD720" s="41"/>
      <c r="FE720" s="41"/>
      <c r="FF720" s="41"/>
      <c r="FG720" s="41"/>
      <c r="FH720" s="41"/>
      <c r="FI720" s="41"/>
      <c r="FJ720" s="41"/>
      <c r="FK720" s="41"/>
      <c r="FL720" s="41"/>
      <c r="FM720" s="41"/>
      <c r="FN720" s="41"/>
      <c r="FO720" s="41"/>
      <c r="FP720" s="41"/>
      <c r="FQ720" s="41"/>
      <c r="FR720" s="41"/>
      <c r="FS720" s="41"/>
      <c r="FT720" s="41"/>
      <c r="FU720" s="41"/>
      <c r="FV720" s="41"/>
      <c r="FW720" s="41"/>
      <c r="FX720" s="41"/>
      <c r="FY720" s="41"/>
      <c r="FZ720" s="41"/>
      <c r="GA720" s="41"/>
      <c r="GB720" s="41"/>
      <c r="GC720" s="41"/>
      <c r="GD720" s="41"/>
      <c r="GE720" s="41"/>
      <c r="GF720" s="41"/>
      <c r="GG720" s="41"/>
      <c r="GH720" s="41"/>
      <c r="GI720" s="41"/>
      <c r="GJ720" s="41"/>
      <c r="GK720" s="41"/>
      <c r="GL720" s="41"/>
      <c r="GM720" s="41"/>
      <c r="GN720" s="41"/>
      <c r="GO720" s="41"/>
      <c r="GP720" s="41"/>
      <c r="GQ720" s="41"/>
      <c r="GR720" s="41"/>
      <c r="GS720" s="41"/>
      <c r="GT720" s="41"/>
      <c r="GU720" s="41"/>
      <c r="GV720" s="41"/>
      <c r="GW720" s="41"/>
      <c r="GX720" s="41"/>
      <c r="GY720" s="41"/>
      <c r="GZ720" s="41"/>
      <c r="HA720" s="41"/>
      <c r="HB720" s="41"/>
      <c r="HC720" s="41"/>
      <c r="HD720" s="41"/>
      <c r="HE720" s="41"/>
      <c r="HF720" s="41"/>
      <c r="HG720" s="41"/>
      <c r="HH720" s="41"/>
      <c r="HI720" s="41"/>
      <c r="HJ720" s="41"/>
      <c r="HK720" s="41"/>
      <c r="HL720" s="41"/>
      <c r="HM720" s="41"/>
      <c r="HN720" s="41"/>
      <c r="HO720" s="41"/>
      <c r="HP720" s="41"/>
      <c r="HQ720" s="41"/>
      <c r="HR720" s="41"/>
      <c r="HS720" s="41"/>
      <c r="HT720" s="41"/>
      <c r="HU720" s="41"/>
      <c r="HV720" s="41"/>
      <c r="HW720" s="41"/>
      <c r="HX720" s="41"/>
      <c r="HY720" s="41"/>
      <c r="HZ720" s="41"/>
      <c r="IA720" s="41"/>
      <c r="IB720" s="41"/>
      <c r="IC720" s="41"/>
      <c r="ID720" s="41"/>
      <c r="IE720" s="41"/>
      <c r="IF720" s="41"/>
      <c r="IG720" s="41"/>
      <c r="IH720" s="41"/>
      <c r="II720" s="41"/>
      <c r="IJ720" s="41"/>
      <c r="IK720" s="41"/>
      <c r="IL720" s="41"/>
      <c r="IM720" s="41"/>
      <c r="IN720" s="41"/>
      <c r="IO720" s="41"/>
      <c r="IP720" s="41"/>
      <c r="IQ720" s="41"/>
      <c r="IR720" s="41"/>
      <c r="IS720" s="41"/>
      <c r="IT720" s="41"/>
      <c r="IU720" s="41"/>
    </row>
    <row r="722" spans="68:255" x14ac:dyDescent="0.2">
      <c r="BP722" s="41"/>
      <c r="BQ722" s="41"/>
      <c r="BR722" s="41"/>
      <c r="BS722" s="41"/>
      <c r="BU722" s="41"/>
      <c r="BV722" s="41"/>
      <c r="BW722" s="41"/>
      <c r="BX722" s="41"/>
      <c r="BY722" s="41"/>
      <c r="BZ722" s="41"/>
      <c r="CA722" s="41"/>
      <c r="CB722" s="41"/>
      <c r="CC722" s="41"/>
      <c r="CD722" s="41"/>
      <c r="CE722" s="41"/>
      <c r="CF722" s="41"/>
      <c r="CG722" s="41"/>
      <c r="CH722" s="41"/>
      <c r="CI722" s="41"/>
      <c r="CJ722" s="41"/>
      <c r="CK722" s="41"/>
      <c r="CL722" s="41"/>
      <c r="CM722" s="41"/>
      <c r="CN722" s="41"/>
      <c r="CO722" s="41"/>
      <c r="CP722" s="41"/>
      <c r="CQ722" s="41"/>
      <c r="CR722" s="41"/>
      <c r="CS722" s="41"/>
      <c r="CT722" s="41"/>
      <c r="CU722" s="41"/>
      <c r="CV722" s="41"/>
      <c r="CW722" s="41"/>
      <c r="CX722" s="41"/>
      <c r="CY722" s="41"/>
      <c r="CZ722" s="41"/>
      <c r="DA722" s="41"/>
      <c r="DB722" s="41"/>
      <c r="DC722" s="41"/>
      <c r="DD722" s="41"/>
      <c r="DE722" s="41"/>
      <c r="DF722" s="41"/>
      <c r="DG722" s="41"/>
      <c r="DH722" s="41"/>
      <c r="DI722" s="41"/>
      <c r="DJ722" s="41"/>
      <c r="DK722" s="41"/>
      <c r="DL722" s="41"/>
      <c r="DM722" s="41"/>
      <c r="DN722" s="41"/>
      <c r="DO722" s="41"/>
      <c r="DP722" s="41"/>
      <c r="DQ722" s="41"/>
      <c r="DR722" s="41"/>
      <c r="DS722" s="41"/>
      <c r="DT722" s="41"/>
      <c r="DU722" s="41"/>
      <c r="DV722" s="41"/>
      <c r="DW722" s="41"/>
      <c r="DX722" s="41"/>
      <c r="DY722" s="41"/>
      <c r="DZ722" s="41"/>
      <c r="EA722" s="41"/>
      <c r="EB722" s="41"/>
      <c r="EC722" s="41"/>
      <c r="ED722" s="41"/>
      <c r="EE722" s="41"/>
      <c r="EF722" s="41"/>
      <c r="EG722" s="41"/>
      <c r="EH722" s="41"/>
      <c r="EI722" s="41"/>
      <c r="EJ722" s="41"/>
      <c r="EK722" s="41"/>
      <c r="EL722" s="41"/>
      <c r="EM722" s="41"/>
      <c r="EN722" s="41"/>
      <c r="EO722" s="41"/>
      <c r="EP722" s="41"/>
      <c r="EQ722" s="41"/>
      <c r="ER722" s="41"/>
      <c r="ES722" s="41"/>
      <c r="ET722" s="41"/>
      <c r="EU722" s="41"/>
      <c r="EV722" s="41"/>
      <c r="EW722" s="41"/>
      <c r="EX722" s="41"/>
      <c r="EY722" s="41"/>
      <c r="EZ722" s="41"/>
      <c r="FA722" s="41"/>
      <c r="FB722" s="41"/>
      <c r="FC722" s="41"/>
      <c r="FD722" s="41"/>
      <c r="FE722" s="41"/>
      <c r="FF722" s="41"/>
      <c r="FG722" s="41"/>
      <c r="FH722" s="41"/>
      <c r="FI722" s="41"/>
      <c r="FJ722" s="41"/>
      <c r="FK722" s="41"/>
      <c r="FL722" s="41"/>
      <c r="FM722" s="41"/>
      <c r="FN722" s="41"/>
      <c r="FO722" s="41"/>
      <c r="FP722" s="41"/>
      <c r="FQ722" s="41"/>
      <c r="FR722" s="41"/>
      <c r="FS722" s="41"/>
      <c r="FT722" s="41"/>
      <c r="FU722" s="41"/>
      <c r="FV722" s="41"/>
      <c r="FW722" s="41"/>
      <c r="FX722" s="41"/>
      <c r="FY722" s="41"/>
      <c r="FZ722" s="41"/>
      <c r="GA722" s="41"/>
      <c r="GB722" s="41"/>
      <c r="GC722" s="41"/>
      <c r="GD722" s="41"/>
      <c r="GE722" s="41"/>
      <c r="GF722" s="41"/>
      <c r="GG722" s="41"/>
      <c r="GH722" s="41"/>
      <c r="GI722" s="41"/>
      <c r="GJ722" s="41"/>
      <c r="GK722" s="41"/>
      <c r="GL722" s="41"/>
      <c r="GM722" s="41"/>
      <c r="GN722" s="41"/>
      <c r="GO722" s="41"/>
      <c r="GP722" s="41"/>
      <c r="GQ722" s="41"/>
      <c r="GR722" s="41"/>
      <c r="GS722" s="41"/>
      <c r="GT722" s="41"/>
      <c r="GU722" s="41"/>
      <c r="GV722" s="41"/>
      <c r="GW722" s="41"/>
      <c r="GX722" s="41"/>
      <c r="GY722" s="41"/>
      <c r="GZ722" s="41"/>
      <c r="HA722" s="41"/>
      <c r="HB722" s="41"/>
      <c r="HC722" s="41"/>
      <c r="HD722" s="41"/>
      <c r="HE722" s="41"/>
      <c r="HF722" s="41"/>
      <c r="HG722" s="41"/>
      <c r="HH722" s="41"/>
      <c r="HI722" s="41"/>
      <c r="HJ722" s="41"/>
      <c r="HK722" s="41"/>
      <c r="HL722" s="41"/>
      <c r="HM722" s="41"/>
      <c r="HN722" s="41"/>
      <c r="HO722" s="41"/>
      <c r="HP722" s="41"/>
      <c r="HQ722" s="41"/>
      <c r="HR722" s="41"/>
      <c r="HS722" s="41"/>
      <c r="HT722" s="41"/>
      <c r="HU722" s="41"/>
      <c r="HV722" s="41"/>
      <c r="HW722" s="41"/>
      <c r="HX722" s="41"/>
      <c r="HY722" s="41"/>
      <c r="HZ722" s="41"/>
      <c r="IA722" s="41"/>
      <c r="IB722" s="41"/>
      <c r="IC722" s="41"/>
      <c r="ID722" s="41"/>
      <c r="IE722" s="41"/>
      <c r="IF722" s="41"/>
      <c r="IG722" s="41"/>
      <c r="IH722" s="41"/>
      <c r="II722" s="41"/>
      <c r="IJ722" s="41"/>
      <c r="IK722" s="41"/>
      <c r="IL722" s="41"/>
      <c r="IM722" s="41"/>
      <c r="IN722" s="41"/>
      <c r="IO722" s="41"/>
      <c r="IP722" s="41"/>
      <c r="IQ722" s="41"/>
      <c r="IR722" s="41"/>
      <c r="IS722" s="41"/>
      <c r="IT722" s="41"/>
      <c r="IU722" s="41"/>
    </row>
    <row r="724" spans="68:255" x14ac:dyDescent="0.2">
      <c r="BP724" s="41"/>
      <c r="BQ724" s="41"/>
      <c r="BR724" s="41"/>
      <c r="BS724" s="41"/>
      <c r="BU724" s="41"/>
      <c r="BV724" s="41"/>
      <c r="BW724" s="41"/>
      <c r="BX724" s="41"/>
      <c r="BY724" s="41"/>
      <c r="BZ724" s="41"/>
      <c r="CA724" s="41"/>
      <c r="CB724" s="41"/>
      <c r="CC724" s="41"/>
      <c r="CD724" s="41"/>
      <c r="CE724" s="41"/>
      <c r="CF724" s="41"/>
      <c r="CG724" s="41"/>
      <c r="CH724" s="41"/>
      <c r="CI724" s="41"/>
      <c r="CJ724" s="41"/>
      <c r="CK724" s="41"/>
      <c r="CL724" s="41"/>
      <c r="CM724" s="41"/>
      <c r="CN724" s="41"/>
      <c r="CO724" s="41"/>
      <c r="CP724" s="41"/>
      <c r="CQ724" s="41"/>
      <c r="CR724" s="41"/>
      <c r="CS724" s="41"/>
      <c r="CT724" s="41"/>
      <c r="CU724" s="41"/>
      <c r="CV724" s="41"/>
      <c r="CW724" s="41"/>
      <c r="CX724" s="41"/>
      <c r="CY724" s="41"/>
      <c r="CZ724" s="41"/>
      <c r="DA724" s="41"/>
      <c r="DB724" s="41"/>
      <c r="DC724" s="41"/>
      <c r="DD724" s="41"/>
      <c r="DE724" s="41"/>
      <c r="DF724" s="41"/>
      <c r="DG724" s="41"/>
      <c r="DH724" s="41"/>
      <c r="DI724" s="41"/>
      <c r="DJ724" s="41"/>
      <c r="DK724" s="41"/>
      <c r="DL724" s="41"/>
      <c r="DM724" s="41"/>
      <c r="DN724" s="41"/>
      <c r="DO724" s="41"/>
      <c r="DP724" s="41"/>
      <c r="DQ724" s="41"/>
      <c r="DR724" s="41"/>
      <c r="DS724" s="41"/>
      <c r="DT724" s="41"/>
      <c r="DU724" s="41"/>
      <c r="DV724" s="41"/>
      <c r="DW724" s="41"/>
      <c r="DX724" s="41"/>
      <c r="DY724" s="41"/>
      <c r="DZ724" s="41"/>
      <c r="EA724" s="41"/>
      <c r="EB724" s="41"/>
      <c r="EC724" s="41"/>
      <c r="ED724" s="41"/>
      <c r="EE724" s="41"/>
      <c r="EF724" s="41"/>
      <c r="EG724" s="41"/>
      <c r="EH724" s="41"/>
      <c r="EI724" s="41"/>
      <c r="EJ724" s="41"/>
      <c r="EK724" s="41"/>
      <c r="EL724" s="41"/>
      <c r="EM724" s="41"/>
      <c r="EN724" s="41"/>
      <c r="EO724" s="41"/>
      <c r="EP724" s="41"/>
      <c r="EQ724" s="41"/>
      <c r="ER724" s="41"/>
      <c r="ES724" s="41"/>
      <c r="ET724" s="41"/>
      <c r="EU724" s="41"/>
      <c r="EV724" s="41"/>
      <c r="EW724" s="41"/>
      <c r="EX724" s="41"/>
      <c r="EY724" s="41"/>
      <c r="EZ724" s="41"/>
      <c r="FA724" s="41"/>
      <c r="FB724" s="41"/>
      <c r="FC724" s="41"/>
      <c r="FD724" s="41"/>
      <c r="FE724" s="41"/>
      <c r="FF724" s="41"/>
      <c r="FG724" s="41"/>
      <c r="FH724" s="41"/>
      <c r="FI724" s="41"/>
      <c r="FJ724" s="41"/>
      <c r="FK724" s="41"/>
      <c r="FL724" s="41"/>
      <c r="FM724" s="41"/>
      <c r="FN724" s="41"/>
      <c r="FO724" s="41"/>
      <c r="FP724" s="41"/>
      <c r="FQ724" s="41"/>
      <c r="FR724" s="41"/>
      <c r="FS724" s="41"/>
      <c r="FT724" s="41"/>
      <c r="FU724" s="41"/>
      <c r="FV724" s="41"/>
      <c r="FW724" s="41"/>
      <c r="FX724" s="41"/>
      <c r="FY724" s="41"/>
      <c r="FZ724" s="41"/>
      <c r="GA724" s="41"/>
      <c r="GB724" s="41"/>
      <c r="GC724" s="41"/>
      <c r="GD724" s="41"/>
      <c r="GE724" s="41"/>
      <c r="GF724" s="41"/>
      <c r="GG724" s="41"/>
      <c r="GH724" s="41"/>
      <c r="GI724" s="41"/>
      <c r="GJ724" s="41"/>
      <c r="GK724" s="41"/>
      <c r="GL724" s="41"/>
      <c r="GM724" s="41"/>
      <c r="GN724" s="41"/>
      <c r="GO724" s="41"/>
      <c r="GP724" s="41"/>
      <c r="GQ724" s="41"/>
      <c r="GR724" s="41"/>
      <c r="GS724" s="41"/>
      <c r="GT724" s="41"/>
      <c r="GU724" s="41"/>
      <c r="GV724" s="41"/>
      <c r="GW724" s="41"/>
      <c r="GX724" s="41"/>
      <c r="GY724" s="41"/>
      <c r="GZ724" s="41"/>
      <c r="HA724" s="41"/>
      <c r="HB724" s="41"/>
      <c r="HC724" s="41"/>
      <c r="HD724" s="41"/>
      <c r="HE724" s="41"/>
      <c r="HF724" s="41"/>
      <c r="HG724" s="41"/>
      <c r="HH724" s="41"/>
      <c r="HI724" s="41"/>
      <c r="HJ724" s="41"/>
      <c r="HK724" s="41"/>
      <c r="HL724" s="41"/>
      <c r="HM724" s="41"/>
      <c r="HN724" s="41"/>
      <c r="HO724" s="41"/>
      <c r="HP724" s="41"/>
      <c r="HQ724" s="41"/>
      <c r="HR724" s="41"/>
      <c r="HS724" s="41"/>
      <c r="HT724" s="41"/>
      <c r="HU724" s="41"/>
      <c r="HV724" s="41"/>
      <c r="HW724" s="41"/>
      <c r="HX724" s="41"/>
      <c r="HY724" s="41"/>
      <c r="HZ724" s="41"/>
      <c r="IA724" s="41"/>
      <c r="IB724" s="41"/>
      <c r="IC724" s="41"/>
      <c r="ID724" s="41"/>
      <c r="IE724" s="41"/>
      <c r="IF724" s="41"/>
      <c r="IG724" s="41"/>
      <c r="IH724" s="41"/>
      <c r="II724" s="41"/>
      <c r="IJ724" s="41"/>
      <c r="IK724" s="41"/>
      <c r="IL724" s="41"/>
      <c r="IM724" s="41"/>
      <c r="IN724" s="41"/>
      <c r="IO724" s="41"/>
      <c r="IP724" s="41"/>
      <c r="IQ724" s="41"/>
      <c r="IR724" s="41"/>
      <c r="IS724" s="41"/>
      <c r="IT724" s="41"/>
      <c r="IU724" s="41"/>
    </row>
    <row r="726" spans="68:255" x14ac:dyDescent="0.2">
      <c r="BP726" s="41"/>
      <c r="BQ726" s="41"/>
      <c r="BR726" s="41"/>
      <c r="BS726" s="41"/>
      <c r="BU726" s="41"/>
      <c r="BV726" s="41"/>
      <c r="BW726" s="41"/>
      <c r="BX726" s="41"/>
      <c r="BY726" s="41"/>
      <c r="BZ726" s="41"/>
      <c r="CA726" s="41"/>
      <c r="CB726" s="41"/>
      <c r="CC726" s="41"/>
      <c r="CD726" s="41"/>
      <c r="CE726" s="41"/>
      <c r="CF726" s="41"/>
      <c r="CG726" s="41"/>
      <c r="CH726" s="41"/>
      <c r="CI726" s="41"/>
      <c r="CJ726" s="41"/>
      <c r="CK726" s="41"/>
      <c r="CL726" s="41"/>
      <c r="CM726" s="41"/>
      <c r="CN726" s="41"/>
      <c r="CO726" s="41"/>
      <c r="CP726" s="41"/>
      <c r="CQ726" s="41"/>
      <c r="CR726" s="41"/>
      <c r="CS726" s="41"/>
      <c r="CT726" s="41"/>
      <c r="CU726" s="41"/>
      <c r="CV726" s="41"/>
      <c r="CW726" s="41"/>
      <c r="CX726" s="41"/>
      <c r="CY726" s="41"/>
      <c r="CZ726" s="41"/>
      <c r="DA726" s="41"/>
      <c r="DB726" s="41"/>
      <c r="DC726" s="41"/>
      <c r="DD726" s="41"/>
      <c r="DE726" s="41"/>
      <c r="DF726" s="41"/>
      <c r="DG726" s="41"/>
      <c r="DH726" s="41"/>
      <c r="DI726" s="41"/>
      <c r="DJ726" s="41"/>
      <c r="DK726" s="41"/>
      <c r="DL726" s="41"/>
      <c r="DM726" s="41"/>
      <c r="DN726" s="41"/>
      <c r="DO726" s="41"/>
      <c r="DP726" s="41"/>
      <c r="DQ726" s="41"/>
      <c r="DR726" s="41"/>
      <c r="DS726" s="41"/>
      <c r="DT726" s="41"/>
      <c r="DU726" s="41"/>
      <c r="DV726" s="41"/>
      <c r="DW726" s="41"/>
      <c r="DX726" s="41"/>
      <c r="DY726" s="41"/>
      <c r="DZ726" s="41"/>
      <c r="EA726" s="41"/>
      <c r="EB726" s="41"/>
      <c r="EC726" s="41"/>
      <c r="ED726" s="41"/>
      <c r="EE726" s="41"/>
      <c r="EF726" s="41"/>
      <c r="EG726" s="41"/>
      <c r="EH726" s="41"/>
      <c r="EI726" s="41"/>
      <c r="EJ726" s="41"/>
      <c r="EK726" s="41"/>
      <c r="EL726" s="41"/>
      <c r="EM726" s="41"/>
      <c r="EN726" s="41"/>
      <c r="EO726" s="41"/>
      <c r="EP726" s="41"/>
      <c r="EQ726" s="41"/>
      <c r="ER726" s="41"/>
      <c r="ES726" s="41"/>
      <c r="ET726" s="41"/>
      <c r="EU726" s="41"/>
      <c r="EV726" s="41"/>
      <c r="EW726" s="41"/>
      <c r="EX726" s="41"/>
      <c r="EY726" s="41"/>
      <c r="EZ726" s="41"/>
      <c r="FA726" s="41"/>
      <c r="FB726" s="41"/>
      <c r="FC726" s="41"/>
      <c r="FD726" s="41"/>
      <c r="FE726" s="41"/>
      <c r="FF726" s="41"/>
      <c r="FG726" s="41"/>
      <c r="FH726" s="41"/>
      <c r="FI726" s="41"/>
      <c r="FJ726" s="41"/>
      <c r="FK726" s="41"/>
      <c r="FL726" s="41"/>
      <c r="FM726" s="41"/>
      <c r="FN726" s="41"/>
      <c r="FO726" s="41"/>
      <c r="FP726" s="41"/>
      <c r="FQ726" s="41"/>
      <c r="FR726" s="41"/>
      <c r="FS726" s="41"/>
      <c r="FT726" s="41"/>
      <c r="FU726" s="41"/>
      <c r="FV726" s="41"/>
      <c r="FW726" s="41"/>
      <c r="FX726" s="41"/>
      <c r="FY726" s="41"/>
      <c r="FZ726" s="41"/>
      <c r="GA726" s="41"/>
      <c r="GB726" s="41"/>
      <c r="GC726" s="41"/>
      <c r="GD726" s="41"/>
      <c r="GE726" s="41"/>
      <c r="GF726" s="41"/>
      <c r="GG726" s="41"/>
      <c r="GH726" s="41"/>
      <c r="GI726" s="41"/>
      <c r="GJ726" s="41"/>
      <c r="GK726" s="41"/>
      <c r="GL726" s="41"/>
      <c r="GM726" s="41"/>
      <c r="GN726" s="41"/>
      <c r="GO726" s="41"/>
      <c r="GP726" s="41"/>
      <c r="GQ726" s="41"/>
      <c r="GR726" s="41"/>
      <c r="GS726" s="41"/>
      <c r="GT726" s="41"/>
      <c r="GU726" s="41"/>
      <c r="GV726" s="41"/>
      <c r="GW726" s="41"/>
      <c r="GX726" s="41"/>
      <c r="GY726" s="41"/>
      <c r="GZ726" s="41"/>
      <c r="HA726" s="41"/>
      <c r="HB726" s="41"/>
      <c r="HC726" s="41"/>
      <c r="HD726" s="41"/>
      <c r="HE726" s="41"/>
      <c r="HF726" s="41"/>
      <c r="HG726" s="41"/>
      <c r="HH726" s="41"/>
      <c r="HI726" s="41"/>
      <c r="HJ726" s="41"/>
      <c r="HK726" s="41"/>
      <c r="HL726" s="41"/>
      <c r="HM726" s="41"/>
      <c r="HN726" s="41"/>
      <c r="HO726" s="41"/>
      <c r="HP726" s="41"/>
      <c r="HQ726" s="41"/>
      <c r="HR726" s="41"/>
      <c r="HS726" s="41"/>
      <c r="HT726" s="41"/>
      <c r="HU726" s="41"/>
      <c r="HV726" s="41"/>
      <c r="HW726" s="41"/>
      <c r="HX726" s="41"/>
      <c r="HY726" s="41"/>
      <c r="HZ726" s="41"/>
      <c r="IA726" s="41"/>
      <c r="IB726" s="41"/>
      <c r="IC726" s="41"/>
      <c r="ID726" s="41"/>
      <c r="IE726" s="41"/>
      <c r="IF726" s="41"/>
      <c r="IG726" s="41"/>
      <c r="IH726" s="41"/>
      <c r="II726" s="41"/>
      <c r="IJ726" s="41"/>
      <c r="IK726" s="41"/>
      <c r="IL726" s="41"/>
      <c r="IM726" s="41"/>
      <c r="IN726" s="41"/>
      <c r="IO726" s="41"/>
      <c r="IP726" s="41"/>
      <c r="IQ726" s="41"/>
      <c r="IR726" s="41"/>
      <c r="IS726" s="41"/>
      <c r="IT726" s="41"/>
      <c r="IU726" s="41"/>
    </row>
    <row r="728" spans="68:255" x14ac:dyDescent="0.2">
      <c r="BP728" s="41"/>
      <c r="BQ728" s="41"/>
      <c r="BR728" s="41"/>
      <c r="BS728" s="41"/>
      <c r="BU728" s="41"/>
      <c r="BV728" s="41"/>
      <c r="BW728" s="41"/>
      <c r="BX728" s="41"/>
      <c r="BY728" s="41"/>
      <c r="BZ728" s="41"/>
      <c r="CA728" s="41"/>
      <c r="CB728" s="41"/>
      <c r="CC728" s="41"/>
      <c r="CD728" s="41"/>
      <c r="CE728" s="41"/>
      <c r="CF728" s="41"/>
      <c r="CG728" s="41"/>
      <c r="CH728" s="41"/>
      <c r="CI728" s="41"/>
      <c r="CJ728" s="41"/>
      <c r="CK728" s="41"/>
      <c r="CL728" s="41"/>
      <c r="CM728" s="41"/>
      <c r="CN728" s="41"/>
      <c r="CO728" s="41"/>
      <c r="CP728" s="41"/>
      <c r="CQ728" s="41"/>
      <c r="CR728" s="41"/>
      <c r="CS728" s="41"/>
      <c r="CT728" s="41"/>
      <c r="CU728" s="41"/>
      <c r="CV728" s="41"/>
      <c r="CW728" s="41"/>
      <c r="CX728" s="41"/>
      <c r="CY728" s="41"/>
      <c r="CZ728" s="41"/>
      <c r="DA728" s="41"/>
      <c r="DB728" s="41"/>
      <c r="DC728" s="41"/>
      <c r="DD728" s="41"/>
      <c r="DE728" s="41"/>
      <c r="DF728" s="41"/>
      <c r="DG728" s="41"/>
      <c r="DH728" s="41"/>
      <c r="DI728" s="41"/>
      <c r="DJ728" s="41"/>
      <c r="DK728" s="41"/>
      <c r="DL728" s="41"/>
      <c r="DM728" s="41"/>
      <c r="DN728" s="41"/>
      <c r="DO728" s="41"/>
      <c r="DP728" s="41"/>
      <c r="DQ728" s="41"/>
      <c r="DR728" s="41"/>
      <c r="DS728" s="41"/>
      <c r="DT728" s="41"/>
      <c r="DU728" s="41"/>
      <c r="DV728" s="41"/>
      <c r="DW728" s="41"/>
      <c r="DX728" s="41"/>
      <c r="DY728" s="41"/>
      <c r="DZ728" s="41"/>
      <c r="EA728" s="41"/>
      <c r="EB728" s="41"/>
      <c r="EC728" s="41"/>
      <c r="ED728" s="41"/>
      <c r="EE728" s="41"/>
      <c r="EF728" s="41"/>
      <c r="EG728" s="41"/>
      <c r="EH728" s="41"/>
      <c r="EI728" s="41"/>
      <c r="EJ728" s="41"/>
      <c r="EK728" s="41"/>
      <c r="EL728" s="41"/>
      <c r="EM728" s="41"/>
      <c r="EN728" s="41"/>
      <c r="EO728" s="41"/>
      <c r="EP728" s="41"/>
      <c r="EQ728" s="41"/>
      <c r="ER728" s="41"/>
      <c r="ES728" s="41"/>
      <c r="ET728" s="41"/>
      <c r="EU728" s="41"/>
      <c r="EV728" s="41"/>
      <c r="EW728" s="41"/>
      <c r="EX728" s="41"/>
      <c r="EY728" s="41"/>
      <c r="EZ728" s="41"/>
      <c r="FA728" s="41"/>
      <c r="FB728" s="41"/>
      <c r="FC728" s="41"/>
      <c r="FD728" s="41"/>
      <c r="FE728" s="41"/>
      <c r="FF728" s="41"/>
      <c r="FG728" s="41"/>
      <c r="FH728" s="41"/>
      <c r="FI728" s="41"/>
      <c r="FJ728" s="41"/>
      <c r="FK728" s="41"/>
      <c r="FL728" s="41"/>
      <c r="FM728" s="41"/>
      <c r="FN728" s="41"/>
      <c r="FO728" s="41"/>
      <c r="FP728" s="41"/>
      <c r="FQ728" s="41"/>
      <c r="FR728" s="41"/>
      <c r="FS728" s="41"/>
      <c r="FT728" s="41"/>
      <c r="FU728" s="41"/>
      <c r="FV728" s="41"/>
      <c r="FW728" s="41"/>
      <c r="FX728" s="41"/>
      <c r="FY728" s="41"/>
      <c r="FZ728" s="41"/>
      <c r="GA728" s="41"/>
      <c r="GB728" s="41"/>
      <c r="GC728" s="41"/>
      <c r="GD728" s="41"/>
      <c r="GE728" s="41"/>
      <c r="GF728" s="41"/>
      <c r="GG728" s="41"/>
      <c r="GH728" s="41"/>
      <c r="GI728" s="41"/>
      <c r="GJ728" s="41"/>
      <c r="GK728" s="41"/>
      <c r="GL728" s="41"/>
      <c r="GM728" s="41"/>
      <c r="GN728" s="41"/>
      <c r="GO728" s="41"/>
      <c r="GP728" s="41"/>
      <c r="GQ728" s="41"/>
      <c r="GR728" s="41"/>
      <c r="GS728" s="41"/>
      <c r="GT728" s="41"/>
      <c r="GU728" s="41"/>
      <c r="GV728" s="41"/>
      <c r="GW728" s="41"/>
      <c r="GX728" s="41"/>
      <c r="GY728" s="41"/>
      <c r="GZ728" s="41"/>
      <c r="HA728" s="41"/>
      <c r="HB728" s="41"/>
      <c r="HC728" s="41"/>
      <c r="HD728" s="41"/>
      <c r="HE728" s="41"/>
      <c r="HF728" s="41"/>
      <c r="HG728" s="41"/>
      <c r="HH728" s="41"/>
      <c r="HI728" s="41"/>
      <c r="HJ728" s="41"/>
      <c r="HK728" s="41"/>
      <c r="HL728" s="41"/>
      <c r="HM728" s="41"/>
      <c r="HN728" s="41"/>
      <c r="HO728" s="41"/>
      <c r="HP728" s="41"/>
      <c r="HQ728" s="41"/>
      <c r="HR728" s="41"/>
      <c r="HS728" s="41"/>
      <c r="HT728" s="41"/>
      <c r="HU728" s="41"/>
      <c r="HV728" s="41"/>
      <c r="HW728" s="41"/>
      <c r="HX728" s="41"/>
      <c r="HY728" s="41"/>
      <c r="HZ728" s="41"/>
      <c r="IA728" s="41"/>
      <c r="IB728" s="41"/>
      <c r="IC728" s="41"/>
      <c r="ID728" s="41"/>
      <c r="IE728" s="41"/>
      <c r="IF728" s="41"/>
      <c r="IG728" s="41"/>
      <c r="IH728" s="41"/>
      <c r="II728" s="41"/>
      <c r="IJ728" s="41"/>
      <c r="IK728" s="41"/>
      <c r="IL728" s="41"/>
      <c r="IM728" s="41"/>
      <c r="IN728" s="41"/>
      <c r="IO728" s="41"/>
      <c r="IP728" s="41"/>
      <c r="IQ728" s="41"/>
      <c r="IR728" s="41"/>
      <c r="IS728" s="41"/>
      <c r="IT728" s="41"/>
      <c r="IU728" s="41"/>
    </row>
    <row r="731" spans="68:255" x14ac:dyDescent="0.2">
      <c r="BP731" s="41"/>
      <c r="BQ731" s="41"/>
      <c r="BR731" s="41"/>
      <c r="BS731" s="41"/>
      <c r="BU731" s="41"/>
      <c r="BV731" s="41"/>
      <c r="BW731" s="41"/>
      <c r="BX731" s="41"/>
      <c r="BY731" s="41"/>
      <c r="BZ731" s="41"/>
      <c r="CA731" s="41"/>
      <c r="CB731" s="41"/>
      <c r="CC731" s="41"/>
      <c r="CD731" s="41"/>
      <c r="CE731" s="41"/>
      <c r="CF731" s="41"/>
      <c r="CG731" s="41"/>
      <c r="CH731" s="41"/>
      <c r="CI731" s="41"/>
      <c r="CJ731" s="41"/>
      <c r="CK731" s="41"/>
      <c r="CL731" s="41"/>
      <c r="CM731" s="41"/>
      <c r="CN731" s="41"/>
      <c r="CO731" s="41"/>
      <c r="CP731" s="41"/>
      <c r="CQ731" s="41"/>
      <c r="CR731" s="41"/>
      <c r="CS731" s="41"/>
      <c r="CT731" s="41"/>
      <c r="CU731" s="41"/>
      <c r="CV731" s="41"/>
      <c r="CW731" s="41"/>
      <c r="CX731" s="41"/>
      <c r="CY731" s="41"/>
      <c r="CZ731" s="41"/>
      <c r="DA731" s="41"/>
      <c r="DB731" s="41"/>
      <c r="DC731" s="41"/>
      <c r="DD731" s="41"/>
      <c r="DE731" s="41"/>
      <c r="DF731" s="41"/>
      <c r="DG731" s="41"/>
      <c r="DH731" s="41"/>
      <c r="DI731" s="41"/>
      <c r="DJ731" s="41"/>
      <c r="DK731" s="41"/>
      <c r="DL731" s="41"/>
      <c r="DM731" s="41"/>
      <c r="DN731" s="41"/>
      <c r="DO731" s="41"/>
      <c r="DP731" s="41"/>
      <c r="DQ731" s="41"/>
      <c r="DR731" s="41"/>
      <c r="DS731" s="41"/>
      <c r="DT731" s="41"/>
      <c r="DU731" s="41"/>
      <c r="DV731" s="41"/>
      <c r="DW731" s="41"/>
      <c r="DX731" s="41"/>
      <c r="DY731" s="41"/>
      <c r="DZ731" s="41"/>
      <c r="EA731" s="41"/>
      <c r="EB731" s="41"/>
      <c r="EC731" s="41"/>
      <c r="ED731" s="41"/>
      <c r="EE731" s="41"/>
      <c r="EF731" s="41"/>
      <c r="EG731" s="41"/>
      <c r="EH731" s="41"/>
      <c r="EI731" s="41"/>
      <c r="EJ731" s="41"/>
      <c r="EK731" s="41"/>
      <c r="EL731" s="41"/>
      <c r="EM731" s="41"/>
      <c r="EN731" s="41"/>
      <c r="EO731" s="41"/>
      <c r="EP731" s="41"/>
      <c r="EQ731" s="41"/>
      <c r="ER731" s="41"/>
      <c r="ES731" s="41"/>
      <c r="ET731" s="41"/>
      <c r="EU731" s="41"/>
      <c r="EV731" s="41"/>
      <c r="EW731" s="41"/>
      <c r="EX731" s="41"/>
      <c r="EY731" s="41"/>
      <c r="EZ731" s="41"/>
      <c r="FA731" s="41"/>
      <c r="FB731" s="41"/>
      <c r="FC731" s="41"/>
      <c r="FD731" s="41"/>
      <c r="FE731" s="41"/>
      <c r="FF731" s="41"/>
      <c r="FG731" s="41"/>
      <c r="FH731" s="41"/>
      <c r="FI731" s="41"/>
      <c r="FJ731" s="41"/>
      <c r="FK731" s="41"/>
      <c r="FL731" s="41"/>
      <c r="FM731" s="41"/>
      <c r="FN731" s="41"/>
      <c r="FO731" s="41"/>
      <c r="FP731" s="41"/>
      <c r="FQ731" s="41"/>
      <c r="FR731" s="41"/>
      <c r="FS731" s="41"/>
      <c r="FT731" s="41"/>
      <c r="FU731" s="41"/>
      <c r="FV731" s="41"/>
      <c r="FW731" s="41"/>
      <c r="FX731" s="41"/>
      <c r="FY731" s="41"/>
      <c r="FZ731" s="41"/>
      <c r="GA731" s="41"/>
      <c r="GB731" s="41"/>
      <c r="GC731" s="41"/>
      <c r="GD731" s="41"/>
      <c r="GE731" s="41"/>
      <c r="GF731" s="41"/>
      <c r="GG731" s="41"/>
      <c r="GH731" s="41"/>
      <c r="GI731" s="41"/>
      <c r="GJ731" s="41"/>
      <c r="GK731" s="41"/>
      <c r="GL731" s="41"/>
      <c r="GM731" s="41"/>
      <c r="GN731" s="41"/>
      <c r="GO731" s="41"/>
      <c r="GP731" s="41"/>
      <c r="GQ731" s="41"/>
      <c r="GR731" s="41"/>
      <c r="GS731" s="41"/>
      <c r="GT731" s="41"/>
      <c r="GU731" s="41"/>
      <c r="GV731" s="41"/>
      <c r="GW731" s="41"/>
      <c r="GX731" s="41"/>
      <c r="GY731" s="41"/>
      <c r="GZ731" s="41"/>
      <c r="HA731" s="41"/>
      <c r="HB731" s="41"/>
      <c r="HC731" s="41"/>
      <c r="HD731" s="41"/>
      <c r="HE731" s="41"/>
      <c r="HF731" s="41"/>
      <c r="HG731" s="41"/>
      <c r="HH731" s="41"/>
      <c r="HI731" s="41"/>
      <c r="HJ731" s="41"/>
      <c r="HK731" s="41"/>
      <c r="HL731" s="41"/>
      <c r="HM731" s="41"/>
      <c r="HN731" s="41"/>
      <c r="HO731" s="41"/>
      <c r="HP731" s="41"/>
      <c r="HQ731" s="41"/>
      <c r="HR731" s="41"/>
      <c r="HS731" s="41"/>
      <c r="HT731" s="41"/>
      <c r="HU731" s="41"/>
      <c r="HV731" s="41"/>
      <c r="HW731" s="41"/>
      <c r="HX731" s="41"/>
      <c r="HY731" s="41"/>
      <c r="HZ731" s="41"/>
      <c r="IA731" s="41"/>
      <c r="IB731" s="41"/>
      <c r="IC731" s="41"/>
      <c r="ID731" s="41"/>
      <c r="IE731" s="41"/>
      <c r="IF731" s="41"/>
      <c r="IG731" s="41"/>
      <c r="IH731" s="41"/>
      <c r="II731" s="41"/>
      <c r="IJ731" s="41"/>
      <c r="IK731" s="41"/>
      <c r="IL731" s="41"/>
      <c r="IM731" s="41"/>
      <c r="IN731" s="41"/>
      <c r="IO731" s="41"/>
      <c r="IP731" s="41"/>
      <c r="IQ731" s="41"/>
      <c r="IR731" s="41"/>
      <c r="IS731" s="41"/>
      <c r="IT731" s="41"/>
      <c r="IU731" s="41"/>
    </row>
    <row r="733" spans="68:255" x14ac:dyDescent="0.2">
      <c r="BP733" s="41"/>
      <c r="BQ733" s="41"/>
      <c r="BR733" s="41"/>
      <c r="BS733" s="41"/>
      <c r="BU733" s="41"/>
      <c r="BV733" s="41"/>
      <c r="BW733" s="41"/>
      <c r="BX733" s="41"/>
      <c r="BY733" s="41"/>
      <c r="BZ733" s="41"/>
      <c r="CA733" s="41"/>
      <c r="CB733" s="41"/>
      <c r="CC733" s="41"/>
      <c r="CD733" s="41"/>
      <c r="CE733" s="41"/>
      <c r="CF733" s="41"/>
      <c r="CG733" s="41"/>
      <c r="CH733" s="41"/>
      <c r="CI733" s="41"/>
      <c r="CJ733" s="41"/>
      <c r="CK733" s="41"/>
      <c r="CL733" s="41"/>
      <c r="CM733" s="41"/>
      <c r="CN733" s="41"/>
      <c r="CO733" s="41"/>
      <c r="CP733" s="41"/>
      <c r="CQ733" s="41"/>
      <c r="CR733" s="41"/>
      <c r="CS733" s="41"/>
      <c r="CT733" s="41"/>
      <c r="CU733" s="41"/>
      <c r="CV733" s="41"/>
      <c r="CW733" s="41"/>
      <c r="CX733" s="41"/>
      <c r="CY733" s="41"/>
      <c r="CZ733" s="41"/>
      <c r="DA733" s="41"/>
      <c r="DB733" s="41"/>
      <c r="DC733" s="41"/>
      <c r="DD733" s="41"/>
      <c r="DE733" s="41"/>
      <c r="DF733" s="41"/>
      <c r="DG733" s="41"/>
      <c r="DH733" s="41"/>
      <c r="DI733" s="41"/>
      <c r="DJ733" s="41"/>
      <c r="DK733" s="41"/>
      <c r="DL733" s="41"/>
      <c r="DM733" s="41"/>
      <c r="DN733" s="41"/>
      <c r="DO733" s="41"/>
      <c r="DP733" s="41"/>
      <c r="DQ733" s="41"/>
      <c r="DR733" s="41"/>
      <c r="DS733" s="41"/>
      <c r="DT733" s="41"/>
      <c r="DU733" s="41"/>
      <c r="DV733" s="41"/>
      <c r="DW733" s="41"/>
      <c r="DX733" s="41"/>
      <c r="DY733" s="41"/>
      <c r="DZ733" s="41"/>
      <c r="EA733" s="41"/>
      <c r="EB733" s="41"/>
      <c r="EC733" s="41"/>
      <c r="ED733" s="41"/>
      <c r="EE733" s="41"/>
      <c r="EF733" s="41"/>
      <c r="EG733" s="41"/>
      <c r="EH733" s="41"/>
      <c r="EI733" s="41"/>
      <c r="EJ733" s="41"/>
      <c r="EK733" s="41"/>
      <c r="EL733" s="41"/>
      <c r="EM733" s="41"/>
      <c r="EN733" s="41"/>
      <c r="EO733" s="41"/>
      <c r="EP733" s="41"/>
      <c r="EQ733" s="41"/>
      <c r="ER733" s="41"/>
      <c r="ES733" s="41"/>
      <c r="ET733" s="41"/>
      <c r="EU733" s="41"/>
      <c r="EV733" s="41"/>
      <c r="EW733" s="41"/>
      <c r="EX733" s="41"/>
      <c r="EY733" s="41"/>
      <c r="EZ733" s="41"/>
      <c r="FA733" s="41"/>
      <c r="FB733" s="41"/>
      <c r="FC733" s="41"/>
      <c r="FD733" s="41"/>
      <c r="FE733" s="41"/>
      <c r="FF733" s="41"/>
      <c r="FG733" s="41"/>
      <c r="FH733" s="41"/>
      <c r="FI733" s="41"/>
      <c r="FJ733" s="41"/>
      <c r="FK733" s="41"/>
      <c r="FL733" s="41"/>
      <c r="FM733" s="41"/>
      <c r="FN733" s="41"/>
      <c r="FO733" s="41"/>
      <c r="FP733" s="41"/>
      <c r="FQ733" s="41"/>
      <c r="FR733" s="41"/>
      <c r="FS733" s="41"/>
      <c r="FT733" s="41"/>
      <c r="FU733" s="41"/>
      <c r="FV733" s="41"/>
      <c r="FW733" s="41"/>
      <c r="FX733" s="41"/>
      <c r="FY733" s="41"/>
      <c r="FZ733" s="41"/>
      <c r="GA733" s="41"/>
      <c r="GB733" s="41"/>
      <c r="GC733" s="41"/>
      <c r="GD733" s="41"/>
      <c r="GE733" s="41"/>
      <c r="GF733" s="41"/>
      <c r="GG733" s="41"/>
      <c r="GH733" s="41"/>
      <c r="GI733" s="41"/>
      <c r="GJ733" s="41"/>
      <c r="GK733" s="41"/>
      <c r="GL733" s="41"/>
      <c r="GM733" s="41"/>
      <c r="GN733" s="41"/>
      <c r="GO733" s="41"/>
      <c r="GP733" s="41"/>
      <c r="GQ733" s="41"/>
      <c r="GR733" s="41"/>
      <c r="GS733" s="41"/>
      <c r="GT733" s="41"/>
      <c r="GU733" s="41"/>
      <c r="GV733" s="41"/>
      <c r="GW733" s="41"/>
      <c r="GX733" s="41"/>
      <c r="GY733" s="41"/>
      <c r="GZ733" s="41"/>
      <c r="HA733" s="41"/>
      <c r="HB733" s="41"/>
      <c r="HC733" s="41"/>
      <c r="HD733" s="41"/>
      <c r="HE733" s="41"/>
      <c r="HF733" s="41"/>
      <c r="HG733" s="41"/>
      <c r="HH733" s="41"/>
      <c r="HI733" s="41"/>
      <c r="HJ733" s="41"/>
      <c r="HK733" s="41"/>
      <c r="HL733" s="41"/>
      <c r="HM733" s="41"/>
      <c r="HN733" s="41"/>
      <c r="HO733" s="41"/>
      <c r="HP733" s="41"/>
      <c r="HQ733" s="41"/>
      <c r="HR733" s="41"/>
      <c r="HS733" s="41"/>
      <c r="HT733" s="41"/>
      <c r="HU733" s="41"/>
      <c r="HV733" s="41"/>
      <c r="HW733" s="41"/>
      <c r="HX733" s="41"/>
      <c r="HY733" s="41"/>
      <c r="HZ733" s="41"/>
      <c r="IA733" s="41"/>
      <c r="IB733" s="41"/>
      <c r="IC733" s="41"/>
      <c r="ID733" s="41"/>
      <c r="IE733" s="41"/>
      <c r="IF733" s="41"/>
      <c r="IG733" s="41"/>
      <c r="IH733" s="41"/>
      <c r="II733" s="41"/>
      <c r="IJ733" s="41"/>
      <c r="IK733" s="41"/>
      <c r="IL733" s="41"/>
      <c r="IM733" s="41"/>
      <c r="IN733" s="41"/>
      <c r="IO733" s="41"/>
      <c r="IP733" s="41"/>
      <c r="IQ733" s="41"/>
      <c r="IR733" s="41"/>
      <c r="IS733" s="41"/>
      <c r="IT733" s="41"/>
      <c r="IU733" s="41"/>
    </row>
    <row r="735" spans="68:255" x14ac:dyDescent="0.2">
      <c r="BP735" s="41"/>
      <c r="BQ735" s="41"/>
      <c r="BR735" s="41"/>
      <c r="BS735" s="41"/>
      <c r="BU735" s="41"/>
      <c r="BV735" s="41"/>
      <c r="BW735" s="41"/>
      <c r="BX735" s="41"/>
      <c r="BY735" s="41"/>
      <c r="BZ735" s="41"/>
      <c r="CA735" s="41"/>
      <c r="CB735" s="41"/>
      <c r="CC735" s="41"/>
      <c r="CD735" s="41"/>
      <c r="CE735" s="41"/>
      <c r="CF735" s="41"/>
      <c r="CG735" s="41"/>
      <c r="CH735" s="41"/>
      <c r="CI735" s="41"/>
      <c r="CJ735" s="41"/>
      <c r="CK735" s="41"/>
      <c r="CL735" s="41"/>
      <c r="CM735" s="41"/>
      <c r="CN735" s="41"/>
      <c r="CO735" s="41"/>
      <c r="CP735" s="41"/>
      <c r="CQ735" s="41"/>
      <c r="CR735" s="41"/>
      <c r="CS735" s="41"/>
      <c r="CT735" s="41"/>
      <c r="CU735" s="41"/>
      <c r="CV735" s="41"/>
      <c r="CW735" s="41"/>
      <c r="CX735" s="41"/>
      <c r="CY735" s="41"/>
      <c r="CZ735" s="41"/>
      <c r="DA735" s="41"/>
      <c r="DB735" s="41"/>
      <c r="DC735" s="41"/>
      <c r="DD735" s="41"/>
      <c r="DE735" s="41"/>
      <c r="DF735" s="41"/>
      <c r="DG735" s="41"/>
      <c r="DH735" s="41"/>
      <c r="DI735" s="41"/>
      <c r="DJ735" s="41"/>
      <c r="DK735" s="41"/>
      <c r="DL735" s="41"/>
      <c r="DM735" s="41"/>
      <c r="DN735" s="41"/>
      <c r="DO735" s="41"/>
      <c r="DP735" s="41"/>
      <c r="DQ735" s="41"/>
      <c r="DR735" s="41"/>
      <c r="DS735" s="41"/>
      <c r="DT735" s="41"/>
      <c r="DU735" s="41"/>
      <c r="DV735" s="41"/>
      <c r="DW735" s="41"/>
      <c r="DX735" s="41"/>
      <c r="DY735" s="41"/>
      <c r="DZ735" s="41"/>
      <c r="EA735" s="41"/>
      <c r="EB735" s="41"/>
      <c r="EC735" s="41"/>
      <c r="ED735" s="41"/>
      <c r="EE735" s="41"/>
      <c r="EF735" s="41"/>
      <c r="EG735" s="41"/>
      <c r="EH735" s="41"/>
      <c r="EI735" s="41"/>
      <c r="EJ735" s="41"/>
      <c r="EK735" s="41"/>
      <c r="EL735" s="41"/>
      <c r="EM735" s="41"/>
      <c r="EN735" s="41"/>
      <c r="EO735" s="41"/>
      <c r="EP735" s="41"/>
      <c r="EQ735" s="41"/>
      <c r="ER735" s="41"/>
      <c r="ES735" s="41"/>
      <c r="ET735" s="41"/>
      <c r="EU735" s="41"/>
      <c r="EV735" s="41"/>
      <c r="EW735" s="41"/>
      <c r="EX735" s="41"/>
      <c r="EY735" s="41"/>
      <c r="EZ735" s="41"/>
      <c r="FA735" s="41"/>
      <c r="FB735" s="41"/>
      <c r="FC735" s="41"/>
      <c r="FD735" s="41"/>
      <c r="FE735" s="41"/>
      <c r="FF735" s="41"/>
      <c r="FG735" s="41"/>
      <c r="FH735" s="41"/>
      <c r="FI735" s="41"/>
      <c r="FJ735" s="41"/>
      <c r="FK735" s="41"/>
      <c r="FL735" s="41"/>
      <c r="FM735" s="41"/>
      <c r="FN735" s="41"/>
      <c r="FO735" s="41"/>
      <c r="FP735" s="41"/>
      <c r="FQ735" s="41"/>
      <c r="FR735" s="41"/>
      <c r="FS735" s="41"/>
      <c r="FT735" s="41"/>
      <c r="FU735" s="41"/>
      <c r="FV735" s="41"/>
      <c r="FW735" s="41"/>
      <c r="FX735" s="41"/>
      <c r="FY735" s="41"/>
      <c r="FZ735" s="41"/>
      <c r="GA735" s="41"/>
      <c r="GB735" s="41"/>
      <c r="GC735" s="41"/>
      <c r="GD735" s="41"/>
      <c r="GE735" s="41"/>
      <c r="GF735" s="41"/>
      <c r="GG735" s="41"/>
      <c r="GH735" s="41"/>
      <c r="GI735" s="41"/>
      <c r="GJ735" s="41"/>
      <c r="GK735" s="41"/>
      <c r="GL735" s="41"/>
      <c r="GM735" s="41"/>
      <c r="GN735" s="41"/>
      <c r="GO735" s="41"/>
      <c r="GP735" s="41"/>
      <c r="GQ735" s="41"/>
      <c r="GR735" s="41"/>
      <c r="GS735" s="41"/>
      <c r="GT735" s="41"/>
      <c r="GU735" s="41"/>
      <c r="GV735" s="41"/>
      <c r="GW735" s="41"/>
      <c r="GX735" s="41"/>
      <c r="GY735" s="41"/>
      <c r="GZ735" s="41"/>
      <c r="HA735" s="41"/>
      <c r="HB735" s="41"/>
      <c r="HC735" s="41"/>
      <c r="HD735" s="41"/>
      <c r="HE735" s="41"/>
      <c r="HF735" s="41"/>
      <c r="HG735" s="41"/>
      <c r="HH735" s="41"/>
      <c r="HI735" s="41"/>
      <c r="HJ735" s="41"/>
      <c r="HK735" s="41"/>
      <c r="HL735" s="41"/>
      <c r="HM735" s="41"/>
      <c r="HN735" s="41"/>
      <c r="HO735" s="41"/>
      <c r="HP735" s="41"/>
      <c r="HQ735" s="41"/>
      <c r="HR735" s="41"/>
      <c r="HS735" s="41"/>
      <c r="HT735" s="41"/>
      <c r="HU735" s="41"/>
      <c r="HV735" s="41"/>
      <c r="HW735" s="41"/>
      <c r="HX735" s="41"/>
      <c r="HY735" s="41"/>
      <c r="HZ735" s="41"/>
      <c r="IA735" s="41"/>
      <c r="IB735" s="41"/>
      <c r="IC735" s="41"/>
      <c r="ID735" s="41"/>
      <c r="IE735" s="41"/>
      <c r="IF735" s="41"/>
      <c r="IG735" s="41"/>
      <c r="IH735" s="41"/>
      <c r="II735" s="41"/>
      <c r="IJ735" s="41"/>
      <c r="IK735" s="41"/>
      <c r="IL735" s="41"/>
      <c r="IM735" s="41"/>
      <c r="IN735" s="41"/>
      <c r="IO735" s="41"/>
      <c r="IP735" s="41"/>
      <c r="IQ735" s="41"/>
      <c r="IR735" s="41"/>
      <c r="IS735" s="41"/>
      <c r="IT735" s="41"/>
      <c r="IU735" s="41"/>
    </row>
    <row r="737" spans="68:255" x14ac:dyDescent="0.2">
      <c r="BP737" s="41"/>
      <c r="BQ737" s="41"/>
      <c r="BR737" s="41"/>
      <c r="BS737" s="41"/>
      <c r="BU737" s="41"/>
      <c r="BV737" s="41"/>
      <c r="BW737" s="41"/>
      <c r="BX737" s="41"/>
      <c r="BY737" s="41"/>
      <c r="BZ737" s="41"/>
      <c r="CA737" s="41"/>
      <c r="CB737" s="41"/>
      <c r="CC737" s="41"/>
      <c r="CD737" s="41"/>
      <c r="CE737" s="41"/>
      <c r="CF737" s="41"/>
      <c r="CG737" s="41"/>
      <c r="CH737" s="41"/>
      <c r="CI737" s="41"/>
      <c r="CJ737" s="41"/>
      <c r="CK737" s="41"/>
      <c r="CL737" s="41"/>
      <c r="CM737" s="41"/>
      <c r="CN737" s="41"/>
      <c r="CO737" s="41"/>
      <c r="CP737" s="41"/>
      <c r="CQ737" s="41"/>
      <c r="CR737" s="41"/>
      <c r="CS737" s="41"/>
      <c r="CT737" s="41"/>
      <c r="CU737" s="41"/>
      <c r="CV737" s="41"/>
      <c r="CW737" s="41"/>
      <c r="CX737" s="41"/>
      <c r="CY737" s="41"/>
      <c r="CZ737" s="41"/>
      <c r="DA737" s="41"/>
      <c r="DB737" s="41"/>
      <c r="DC737" s="41"/>
      <c r="DD737" s="41"/>
      <c r="DE737" s="41"/>
      <c r="DF737" s="41"/>
      <c r="DG737" s="41"/>
      <c r="DH737" s="41"/>
      <c r="DI737" s="41"/>
      <c r="DJ737" s="41"/>
      <c r="DK737" s="41"/>
      <c r="DL737" s="41"/>
      <c r="DM737" s="41"/>
      <c r="DN737" s="41"/>
      <c r="DO737" s="41"/>
      <c r="DP737" s="41"/>
      <c r="DQ737" s="41"/>
      <c r="DR737" s="41"/>
      <c r="DS737" s="41"/>
      <c r="DT737" s="41"/>
      <c r="DU737" s="41"/>
      <c r="DV737" s="41"/>
      <c r="DW737" s="41"/>
      <c r="DX737" s="41"/>
      <c r="DY737" s="41"/>
      <c r="DZ737" s="41"/>
      <c r="EA737" s="41"/>
      <c r="EB737" s="41"/>
      <c r="EC737" s="41"/>
      <c r="ED737" s="41"/>
      <c r="EE737" s="41"/>
      <c r="EF737" s="41"/>
      <c r="EG737" s="41"/>
      <c r="EH737" s="41"/>
      <c r="EI737" s="41"/>
      <c r="EJ737" s="41"/>
      <c r="EK737" s="41"/>
      <c r="EL737" s="41"/>
      <c r="EM737" s="41"/>
      <c r="EN737" s="41"/>
      <c r="EO737" s="41"/>
      <c r="EP737" s="41"/>
      <c r="EQ737" s="41"/>
      <c r="ER737" s="41"/>
      <c r="ES737" s="41"/>
      <c r="ET737" s="41"/>
      <c r="EU737" s="41"/>
      <c r="EV737" s="41"/>
      <c r="EW737" s="41"/>
      <c r="EX737" s="41"/>
      <c r="EY737" s="41"/>
      <c r="EZ737" s="41"/>
      <c r="FA737" s="41"/>
      <c r="FB737" s="41"/>
      <c r="FC737" s="41"/>
      <c r="FD737" s="41"/>
      <c r="FE737" s="41"/>
      <c r="FF737" s="41"/>
      <c r="FG737" s="41"/>
      <c r="FH737" s="41"/>
      <c r="FI737" s="41"/>
      <c r="FJ737" s="41"/>
      <c r="FK737" s="41"/>
      <c r="FL737" s="41"/>
      <c r="FM737" s="41"/>
      <c r="FN737" s="41"/>
      <c r="FO737" s="41"/>
      <c r="FP737" s="41"/>
      <c r="FQ737" s="41"/>
      <c r="FR737" s="41"/>
      <c r="FS737" s="41"/>
      <c r="FT737" s="41"/>
      <c r="FU737" s="41"/>
      <c r="FV737" s="41"/>
      <c r="FW737" s="41"/>
      <c r="FX737" s="41"/>
      <c r="FY737" s="41"/>
      <c r="FZ737" s="41"/>
      <c r="GA737" s="41"/>
      <c r="GB737" s="41"/>
      <c r="GC737" s="41"/>
      <c r="GD737" s="41"/>
      <c r="GE737" s="41"/>
      <c r="GF737" s="41"/>
      <c r="GG737" s="41"/>
      <c r="GH737" s="41"/>
      <c r="GI737" s="41"/>
      <c r="GJ737" s="41"/>
      <c r="GK737" s="41"/>
      <c r="GL737" s="41"/>
      <c r="GM737" s="41"/>
      <c r="GN737" s="41"/>
      <c r="GO737" s="41"/>
      <c r="GP737" s="41"/>
      <c r="GQ737" s="41"/>
      <c r="GR737" s="41"/>
      <c r="GS737" s="41"/>
      <c r="GT737" s="41"/>
      <c r="GU737" s="41"/>
      <c r="GV737" s="41"/>
      <c r="GW737" s="41"/>
      <c r="GX737" s="41"/>
      <c r="GY737" s="41"/>
      <c r="GZ737" s="41"/>
      <c r="HA737" s="41"/>
      <c r="HB737" s="41"/>
      <c r="HC737" s="41"/>
      <c r="HD737" s="41"/>
      <c r="HE737" s="41"/>
      <c r="HF737" s="41"/>
      <c r="HG737" s="41"/>
      <c r="HH737" s="41"/>
      <c r="HI737" s="41"/>
      <c r="HJ737" s="41"/>
      <c r="HK737" s="41"/>
      <c r="HL737" s="41"/>
      <c r="HM737" s="41"/>
      <c r="HN737" s="41"/>
      <c r="HO737" s="41"/>
      <c r="HP737" s="41"/>
      <c r="HQ737" s="41"/>
      <c r="HR737" s="41"/>
      <c r="HS737" s="41"/>
      <c r="HT737" s="41"/>
      <c r="HU737" s="41"/>
      <c r="HV737" s="41"/>
      <c r="HW737" s="41"/>
      <c r="HX737" s="41"/>
      <c r="HY737" s="41"/>
      <c r="HZ737" s="41"/>
      <c r="IA737" s="41"/>
      <c r="IB737" s="41"/>
      <c r="IC737" s="41"/>
      <c r="ID737" s="41"/>
      <c r="IE737" s="41"/>
      <c r="IF737" s="41"/>
      <c r="IG737" s="41"/>
      <c r="IH737" s="41"/>
      <c r="II737" s="41"/>
      <c r="IJ737" s="41"/>
      <c r="IK737" s="41"/>
      <c r="IL737" s="41"/>
      <c r="IM737" s="41"/>
      <c r="IN737" s="41"/>
      <c r="IO737" s="41"/>
      <c r="IP737" s="41"/>
      <c r="IQ737" s="41"/>
      <c r="IR737" s="41"/>
      <c r="IS737" s="41"/>
      <c r="IT737" s="41"/>
      <c r="IU737" s="41"/>
    </row>
    <row r="739" spans="68:255" x14ac:dyDescent="0.2">
      <c r="BP739" s="41"/>
      <c r="BQ739" s="41"/>
      <c r="BR739" s="41"/>
      <c r="BS739" s="41"/>
      <c r="BU739" s="41"/>
      <c r="BV739" s="41"/>
      <c r="BW739" s="41"/>
      <c r="BX739" s="41"/>
      <c r="BY739" s="41"/>
      <c r="BZ739" s="41"/>
      <c r="CA739" s="41"/>
      <c r="CB739" s="41"/>
      <c r="CC739" s="41"/>
      <c r="CD739" s="41"/>
      <c r="CE739" s="41"/>
      <c r="CF739" s="41"/>
      <c r="CG739" s="41"/>
      <c r="CH739" s="41"/>
      <c r="CI739" s="41"/>
      <c r="CJ739" s="41"/>
      <c r="CK739" s="41"/>
      <c r="CL739" s="41"/>
      <c r="CM739" s="41"/>
      <c r="CN739" s="41"/>
      <c r="CO739" s="41"/>
      <c r="CP739" s="41"/>
      <c r="CQ739" s="41"/>
      <c r="CR739" s="41"/>
      <c r="CS739" s="41"/>
      <c r="CT739" s="41"/>
      <c r="CU739" s="41"/>
      <c r="CV739" s="41"/>
      <c r="CW739" s="41"/>
      <c r="CX739" s="41"/>
      <c r="CY739" s="41"/>
      <c r="CZ739" s="41"/>
      <c r="DA739" s="41"/>
      <c r="DB739" s="41"/>
      <c r="DC739" s="41"/>
      <c r="DD739" s="41"/>
      <c r="DE739" s="41"/>
      <c r="DF739" s="41"/>
      <c r="DG739" s="41"/>
      <c r="DH739" s="41"/>
      <c r="DI739" s="41"/>
      <c r="DJ739" s="41"/>
      <c r="DK739" s="41"/>
      <c r="DL739" s="41"/>
      <c r="DM739" s="41"/>
      <c r="DN739" s="41"/>
      <c r="DO739" s="41"/>
      <c r="DP739" s="41"/>
      <c r="DQ739" s="41"/>
      <c r="DR739" s="41"/>
      <c r="DS739" s="41"/>
      <c r="DT739" s="41"/>
      <c r="DU739" s="41"/>
      <c r="DV739" s="41"/>
      <c r="DW739" s="41"/>
      <c r="DX739" s="41"/>
      <c r="DY739" s="41"/>
      <c r="DZ739" s="41"/>
      <c r="EA739" s="41"/>
      <c r="EB739" s="41"/>
      <c r="EC739" s="41"/>
      <c r="ED739" s="41"/>
      <c r="EE739" s="41"/>
      <c r="EF739" s="41"/>
      <c r="EG739" s="41"/>
      <c r="EH739" s="41"/>
      <c r="EI739" s="41"/>
      <c r="EJ739" s="41"/>
      <c r="EK739" s="41"/>
      <c r="EL739" s="41"/>
      <c r="EM739" s="41"/>
      <c r="EN739" s="41"/>
      <c r="EO739" s="41"/>
      <c r="EP739" s="41"/>
      <c r="EQ739" s="41"/>
      <c r="ER739" s="41"/>
      <c r="ES739" s="41"/>
      <c r="ET739" s="41"/>
      <c r="EU739" s="41"/>
      <c r="EV739" s="41"/>
      <c r="EW739" s="41"/>
      <c r="EX739" s="41"/>
      <c r="EY739" s="41"/>
      <c r="EZ739" s="41"/>
      <c r="FA739" s="41"/>
      <c r="FB739" s="41"/>
      <c r="FC739" s="41"/>
      <c r="FD739" s="41"/>
      <c r="FE739" s="41"/>
      <c r="FF739" s="41"/>
      <c r="FG739" s="41"/>
      <c r="FH739" s="41"/>
      <c r="FI739" s="41"/>
      <c r="FJ739" s="41"/>
      <c r="FK739" s="41"/>
      <c r="FL739" s="41"/>
      <c r="FM739" s="41"/>
      <c r="FN739" s="41"/>
      <c r="FO739" s="41"/>
      <c r="FP739" s="41"/>
      <c r="FQ739" s="41"/>
      <c r="FR739" s="41"/>
      <c r="FS739" s="41"/>
      <c r="FT739" s="41"/>
      <c r="FU739" s="41"/>
      <c r="FV739" s="41"/>
      <c r="FW739" s="41"/>
      <c r="FX739" s="41"/>
      <c r="FY739" s="41"/>
      <c r="FZ739" s="41"/>
      <c r="GA739" s="41"/>
      <c r="GB739" s="41"/>
      <c r="GC739" s="41"/>
      <c r="GD739" s="41"/>
      <c r="GE739" s="41"/>
      <c r="GF739" s="41"/>
      <c r="GG739" s="41"/>
      <c r="GH739" s="41"/>
      <c r="GI739" s="41"/>
      <c r="GJ739" s="41"/>
      <c r="GK739" s="41"/>
      <c r="GL739" s="41"/>
      <c r="GM739" s="41"/>
      <c r="GN739" s="41"/>
      <c r="GO739" s="41"/>
      <c r="GP739" s="41"/>
      <c r="GQ739" s="41"/>
      <c r="GR739" s="41"/>
      <c r="GS739" s="41"/>
      <c r="GT739" s="41"/>
      <c r="GU739" s="41"/>
      <c r="GV739" s="41"/>
      <c r="GW739" s="41"/>
      <c r="GX739" s="41"/>
      <c r="GY739" s="41"/>
      <c r="GZ739" s="41"/>
      <c r="HA739" s="41"/>
      <c r="HB739" s="41"/>
      <c r="HC739" s="41"/>
      <c r="HD739" s="41"/>
      <c r="HE739" s="41"/>
      <c r="HF739" s="41"/>
      <c r="HG739" s="41"/>
      <c r="HH739" s="41"/>
      <c r="HI739" s="41"/>
      <c r="HJ739" s="41"/>
      <c r="HK739" s="41"/>
      <c r="HL739" s="41"/>
      <c r="HM739" s="41"/>
      <c r="HN739" s="41"/>
      <c r="HO739" s="41"/>
      <c r="HP739" s="41"/>
      <c r="HQ739" s="41"/>
      <c r="HR739" s="41"/>
      <c r="HS739" s="41"/>
      <c r="HT739" s="41"/>
      <c r="HU739" s="41"/>
      <c r="HV739" s="41"/>
      <c r="HW739" s="41"/>
      <c r="HX739" s="41"/>
      <c r="HY739" s="41"/>
      <c r="HZ739" s="41"/>
      <c r="IA739" s="41"/>
      <c r="IB739" s="41"/>
      <c r="IC739" s="41"/>
      <c r="ID739" s="41"/>
      <c r="IE739" s="41"/>
      <c r="IF739" s="41"/>
      <c r="IG739" s="41"/>
      <c r="IH739" s="41"/>
      <c r="II739" s="41"/>
      <c r="IJ739" s="41"/>
      <c r="IK739" s="41"/>
      <c r="IL739" s="41"/>
      <c r="IM739" s="41"/>
      <c r="IN739" s="41"/>
      <c r="IO739" s="41"/>
      <c r="IP739" s="41"/>
      <c r="IQ739" s="41"/>
      <c r="IR739" s="41"/>
      <c r="IS739" s="41"/>
      <c r="IT739" s="41"/>
      <c r="IU739" s="41"/>
    </row>
    <row r="741" spans="68:255" x14ac:dyDescent="0.2">
      <c r="BP741" s="41"/>
      <c r="BQ741" s="41"/>
      <c r="BR741" s="41"/>
      <c r="BS741" s="41"/>
      <c r="BU741" s="41"/>
      <c r="BV741" s="41"/>
      <c r="BW741" s="41"/>
      <c r="BX741" s="41"/>
      <c r="BY741" s="41"/>
      <c r="BZ741" s="41"/>
      <c r="CA741" s="41"/>
      <c r="CB741" s="41"/>
      <c r="CC741" s="41"/>
      <c r="CD741" s="41"/>
      <c r="CE741" s="41"/>
      <c r="CF741" s="41"/>
      <c r="CG741" s="41"/>
      <c r="CH741" s="41"/>
      <c r="CI741" s="41"/>
      <c r="CJ741" s="41"/>
      <c r="CK741" s="41"/>
      <c r="CL741" s="41"/>
      <c r="CM741" s="41"/>
      <c r="CN741" s="41"/>
      <c r="CO741" s="41"/>
      <c r="CP741" s="41"/>
      <c r="CQ741" s="41"/>
      <c r="CR741" s="41"/>
      <c r="CS741" s="41"/>
      <c r="CT741" s="41"/>
      <c r="CU741" s="41"/>
      <c r="CV741" s="41"/>
      <c r="CW741" s="41"/>
      <c r="CX741" s="41"/>
      <c r="CY741" s="41"/>
      <c r="CZ741" s="41"/>
      <c r="DA741" s="41"/>
      <c r="DB741" s="41"/>
      <c r="DC741" s="41"/>
      <c r="DD741" s="41"/>
      <c r="DE741" s="41"/>
      <c r="DF741" s="41"/>
      <c r="DG741" s="41"/>
      <c r="DH741" s="41"/>
      <c r="DI741" s="41"/>
      <c r="DJ741" s="41"/>
      <c r="DK741" s="41"/>
      <c r="DL741" s="41"/>
      <c r="DM741" s="41"/>
      <c r="DN741" s="41"/>
      <c r="DO741" s="41"/>
      <c r="DP741" s="41"/>
      <c r="DQ741" s="41"/>
      <c r="DR741" s="41"/>
      <c r="DS741" s="41"/>
      <c r="DT741" s="41"/>
      <c r="DU741" s="41"/>
      <c r="DV741" s="41"/>
      <c r="DW741" s="41"/>
      <c r="DX741" s="41"/>
      <c r="DY741" s="41"/>
      <c r="DZ741" s="41"/>
      <c r="EA741" s="41"/>
      <c r="EB741" s="41"/>
      <c r="EC741" s="41"/>
      <c r="ED741" s="41"/>
      <c r="EE741" s="41"/>
      <c r="EF741" s="41"/>
      <c r="EG741" s="41"/>
      <c r="EH741" s="41"/>
      <c r="EI741" s="41"/>
      <c r="EJ741" s="41"/>
      <c r="EK741" s="41"/>
      <c r="EL741" s="41"/>
      <c r="EM741" s="41"/>
      <c r="EN741" s="41"/>
      <c r="EO741" s="41"/>
      <c r="EP741" s="41"/>
      <c r="EQ741" s="41"/>
      <c r="ER741" s="41"/>
      <c r="ES741" s="41"/>
      <c r="ET741" s="41"/>
      <c r="EU741" s="41"/>
      <c r="EV741" s="41"/>
      <c r="EW741" s="41"/>
      <c r="EX741" s="41"/>
      <c r="EY741" s="41"/>
      <c r="EZ741" s="41"/>
      <c r="FA741" s="41"/>
      <c r="FB741" s="41"/>
      <c r="FC741" s="41"/>
      <c r="FD741" s="41"/>
      <c r="FE741" s="41"/>
      <c r="FF741" s="41"/>
      <c r="FG741" s="41"/>
      <c r="FH741" s="41"/>
      <c r="FI741" s="41"/>
      <c r="FJ741" s="41"/>
      <c r="FK741" s="41"/>
      <c r="FL741" s="41"/>
      <c r="FM741" s="41"/>
      <c r="FN741" s="41"/>
      <c r="FO741" s="41"/>
      <c r="FP741" s="41"/>
      <c r="FQ741" s="41"/>
      <c r="FR741" s="41"/>
      <c r="FS741" s="41"/>
      <c r="FT741" s="41"/>
      <c r="FU741" s="41"/>
      <c r="FV741" s="41"/>
      <c r="FW741" s="41"/>
      <c r="FX741" s="41"/>
      <c r="FY741" s="41"/>
      <c r="FZ741" s="41"/>
      <c r="GA741" s="41"/>
      <c r="GB741" s="41"/>
      <c r="GC741" s="41"/>
      <c r="GD741" s="41"/>
      <c r="GE741" s="41"/>
      <c r="GF741" s="41"/>
      <c r="GG741" s="41"/>
      <c r="GH741" s="41"/>
      <c r="GI741" s="41"/>
      <c r="GJ741" s="41"/>
      <c r="GK741" s="41"/>
      <c r="GL741" s="41"/>
      <c r="GM741" s="41"/>
      <c r="GN741" s="41"/>
      <c r="GO741" s="41"/>
      <c r="GP741" s="41"/>
      <c r="GQ741" s="41"/>
      <c r="GR741" s="41"/>
      <c r="GS741" s="41"/>
      <c r="GT741" s="41"/>
      <c r="GU741" s="41"/>
      <c r="GV741" s="41"/>
      <c r="GW741" s="41"/>
      <c r="GX741" s="41"/>
      <c r="GY741" s="41"/>
      <c r="GZ741" s="41"/>
      <c r="HA741" s="41"/>
      <c r="HB741" s="41"/>
      <c r="HC741" s="41"/>
      <c r="HD741" s="41"/>
      <c r="HE741" s="41"/>
      <c r="HF741" s="41"/>
      <c r="HG741" s="41"/>
      <c r="HH741" s="41"/>
      <c r="HI741" s="41"/>
      <c r="HJ741" s="41"/>
      <c r="HK741" s="41"/>
      <c r="HL741" s="41"/>
      <c r="HM741" s="41"/>
      <c r="HN741" s="41"/>
      <c r="HO741" s="41"/>
      <c r="HP741" s="41"/>
      <c r="HQ741" s="41"/>
      <c r="HR741" s="41"/>
      <c r="HS741" s="41"/>
      <c r="HT741" s="41"/>
      <c r="HU741" s="41"/>
      <c r="HV741" s="41"/>
      <c r="HW741" s="41"/>
      <c r="HX741" s="41"/>
      <c r="HY741" s="41"/>
      <c r="HZ741" s="41"/>
      <c r="IA741" s="41"/>
      <c r="IB741" s="41"/>
      <c r="IC741" s="41"/>
      <c r="ID741" s="41"/>
      <c r="IE741" s="41"/>
      <c r="IF741" s="41"/>
      <c r="IG741" s="41"/>
      <c r="IH741" s="41"/>
      <c r="II741" s="41"/>
      <c r="IJ741" s="41"/>
      <c r="IK741" s="41"/>
      <c r="IL741" s="41"/>
      <c r="IM741" s="41"/>
      <c r="IN741" s="41"/>
      <c r="IO741" s="41"/>
      <c r="IP741" s="41"/>
      <c r="IQ741" s="41"/>
      <c r="IR741" s="41"/>
      <c r="IS741" s="41"/>
      <c r="IT741" s="41"/>
      <c r="IU741" s="41"/>
    </row>
    <row r="743" spans="68:255" x14ac:dyDescent="0.2">
      <c r="BP743" s="41"/>
      <c r="BQ743" s="41"/>
      <c r="BR743" s="41"/>
      <c r="BS743" s="41"/>
      <c r="BU743" s="41"/>
      <c r="BV743" s="41"/>
      <c r="BW743" s="41"/>
      <c r="BX743" s="41"/>
      <c r="BY743" s="41"/>
      <c r="BZ743" s="41"/>
      <c r="CA743" s="41"/>
      <c r="CB743" s="41"/>
      <c r="CC743" s="41"/>
      <c r="CD743" s="41"/>
      <c r="CE743" s="41"/>
      <c r="CF743" s="41"/>
      <c r="CG743" s="41"/>
      <c r="CH743" s="41"/>
      <c r="CI743" s="41"/>
      <c r="CJ743" s="41"/>
      <c r="CK743" s="41"/>
      <c r="CL743" s="41"/>
      <c r="CM743" s="41"/>
      <c r="CN743" s="41"/>
      <c r="CO743" s="41"/>
      <c r="CP743" s="41"/>
      <c r="CQ743" s="41"/>
      <c r="CR743" s="41"/>
      <c r="CS743" s="41"/>
      <c r="CT743" s="41"/>
      <c r="CU743" s="41"/>
      <c r="CV743" s="41"/>
      <c r="CW743" s="41"/>
      <c r="CX743" s="41"/>
      <c r="CY743" s="41"/>
      <c r="CZ743" s="41"/>
      <c r="DA743" s="41"/>
      <c r="DB743" s="41"/>
      <c r="DC743" s="41"/>
      <c r="DD743" s="41"/>
      <c r="DE743" s="41"/>
      <c r="DF743" s="41"/>
      <c r="DG743" s="41"/>
      <c r="DH743" s="41"/>
      <c r="DI743" s="41"/>
      <c r="DJ743" s="41"/>
      <c r="DK743" s="41"/>
      <c r="DL743" s="41"/>
      <c r="DM743" s="41"/>
      <c r="DN743" s="41"/>
      <c r="DO743" s="41"/>
      <c r="DP743" s="41"/>
      <c r="DQ743" s="41"/>
      <c r="DR743" s="41"/>
      <c r="DS743" s="41"/>
      <c r="DT743" s="41"/>
      <c r="DU743" s="41"/>
      <c r="DV743" s="41"/>
      <c r="DW743" s="41"/>
      <c r="DX743" s="41"/>
      <c r="DY743" s="41"/>
      <c r="DZ743" s="41"/>
      <c r="EA743" s="41"/>
      <c r="EB743" s="41"/>
      <c r="EC743" s="41"/>
      <c r="ED743" s="41"/>
      <c r="EE743" s="41"/>
      <c r="EF743" s="41"/>
      <c r="EG743" s="41"/>
      <c r="EH743" s="41"/>
      <c r="EI743" s="41"/>
      <c r="EJ743" s="41"/>
      <c r="EK743" s="41"/>
      <c r="EL743" s="41"/>
      <c r="EM743" s="41"/>
      <c r="EN743" s="41"/>
      <c r="EO743" s="41"/>
      <c r="EP743" s="41"/>
      <c r="EQ743" s="41"/>
      <c r="ER743" s="41"/>
      <c r="ES743" s="41"/>
      <c r="ET743" s="41"/>
      <c r="EU743" s="41"/>
      <c r="EV743" s="41"/>
      <c r="EW743" s="41"/>
      <c r="EX743" s="41"/>
      <c r="EY743" s="41"/>
      <c r="EZ743" s="41"/>
      <c r="FA743" s="41"/>
      <c r="FB743" s="41"/>
      <c r="FC743" s="41"/>
      <c r="FD743" s="41"/>
      <c r="FE743" s="41"/>
      <c r="FF743" s="41"/>
      <c r="FG743" s="41"/>
      <c r="FH743" s="41"/>
      <c r="FI743" s="41"/>
      <c r="FJ743" s="41"/>
      <c r="FK743" s="41"/>
      <c r="FL743" s="41"/>
      <c r="FM743" s="41"/>
      <c r="FN743" s="41"/>
      <c r="FO743" s="41"/>
      <c r="FP743" s="41"/>
      <c r="FQ743" s="41"/>
      <c r="FR743" s="41"/>
      <c r="FS743" s="41"/>
      <c r="FT743" s="41"/>
      <c r="FU743" s="41"/>
      <c r="FV743" s="41"/>
      <c r="FW743" s="41"/>
      <c r="FX743" s="41"/>
      <c r="FY743" s="41"/>
      <c r="FZ743" s="41"/>
      <c r="GA743" s="41"/>
      <c r="GB743" s="41"/>
      <c r="GC743" s="41"/>
      <c r="GD743" s="41"/>
      <c r="GE743" s="41"/>
      <c r="GF743" s="41"/>
      <c r="GG743" s="41"/>
      <c r="GH743" s="41"/>
      <c r="GI743" s="41"/>
      <c r="GJ743" s="41"/>
      <c r="GK743" s="41"/>
      <c r="GL743" s="41"/>
      <c r="GM743" s="41"/>
      <c r="GN743" s="41"/>
      <c r="GO743" s="41"/>
      <c r="GP743" s="41"/>
      <c r="GQ743" s="41"/>
      <c r="GR743" s="41"/>
      <c r="GS743" s="41"/>
      <c r="GT743" s="41"/>
      <c r="GU743" s="41"/>
      <c r="GV743" s="41"/>
      <c r="GW743" s="41"/>
      <c r="GX743" s="41"/>
      <c r="GY743" s="41"/>
      <c r="GZ743" s="41"/>
      <c r="HA743" s="41"/>
      <c r="HB743" s="41"/>
      <c r="HC743" s="41"/>
      <c r="HD743" s="41"/>
      <c r="HE743" s="41"/>
      <c r="HF743" s="41"/>
      <c r="HG743" s="41"/>
      <c r="HH743" s="41"/>
      <c r="HI743" s="41"/>
      <c r="HJ743" s="41"/>
      <c r="HK743" s="41"/>
      <c r="HL743" s="41"/>
      <c r="HM743" s="41"/>
      <c r="HN743" s="41"/>
      <c r="HO743" s="41"/>
      <c r="HP743" s="41"/>
      <c r="HQ743" s="41"/>
      <c r="HR743" s="41"/>
      <c r="HS743" s="41"/>
      <c r="HT743" s="41"/>
      <c r="HU743" s="41"/>
      <c r="HV743" s="41"/>
      <c r="HW743" s="41"/>
      <c r="HX743" s="41"/>
      <c r="HY743" s="41"/>
      <c r="HZ743" s="41"/>
      <c r="IA743" s="41"/>
      <c r="IB743" s="41"/>
      <c r="IC743" s="41"/>
      <c r="ID743" s="41"/>
      <c r="IE743" s="41"/>
      <c r="IF743" s="41"/>
      <c r="IG743" s="41"/>
      <c r="IH743" s="41"/>
      <c r="II743" s="41"/>
      <c r="IJ743" s="41"/>
      <c r="IK743" s="41"/>
      <c r="IL743" s="41"/>
      <c r="IM743" s="41"/>
      <c r="IN743" s="41"/>
      <c r="IO743" s="41"/>
      <c r="IP743" s="41"/>
      <c r="IQ743" s="41"/>
      <c r="IR743" s="41"/>
      <c r="IS743" s="41"/>
      <c r="IT743" s="41"/>
      <c r="IU743" s="41"/>
    </row>
    <row r="746" spans="68:255" x14ac:dyDescent="0.2">
      <c r="BP746" s="41"/>
      <c r="BQ746" s="41"/>
      <c r="BR746" s="41"/>
      <c r="BS746" s="41"/>
      <c r="BU746" s="41"/>
      <c r="BV746" s="41"/>
      <c r="BW746" s="41"/>
      <c r="BX746" s="41"/>
      <c r="BY746" s="41"/>
      <c r="BZ746" s="41"/>
      <c r="CA746" s="41"/>
      <c r="CB746" s="41"/>
      <c r="CC746" s="41"/>
      <c r="CD746" s="41"/>
      <c r="CE746" s="41"/>
      <c r="CF746" s="41"/>
      <c r="CG746" s="41"/>
      <c r="CH746" s="41"/>
      <c r="CI746" s="41"/>
      <c r="CJ746" s="41"/>
      <c r="CK746" s="41"/>
      <c r="CL746" s="41"/>
      <c r="CM746" s="41"/>
      <c r="CN746" s="41"/>
      <c r="CO746" s="41"/>
      <c r="CP746" s="41"/>
      <c r="CQ746" s="41"/>
      <c r="CR746" s="41"/>
      <c r="CS746" s="41"/>
      <c r="CT746" s="41"/>
      <c r="CU746" s="41"/>
      <c r="CV746" s="41"/>
      <c r="CW746" s="41"/>
      <c r="CX746" s="41"/>
      <c r="CY746" s="41"/>
      <c r="CZ746" s="41"/>
      <c r="DA746" s="41"/>
      <c r="DB746" s="41"/>
      <c r="DC746" s="41"/>
      <c r="DD746" s="41"/>
      <c r="DE746" s="41"/>
      <c r="DF746" s="41"/>
      <c r="DG746" s="41"/>
      <c r="DH746" s="41"/>
      <c r="DI746" s="41"/>
      <c r="DJ746" s="41"/>
      <c r="DK746" s="41"/>
      <c r="DL746" s="41"/>
      <c r="DM746" s="41"/>
      <c r="DN746" s="41"/>
      <c r="DO746" s="41"/>
      <c r="DP746" s="41"/>
      <c r="DQ746" s="41"/>
      <c r="DR746" s="41"/>
      <c r="DS746" s="41"/>
      <c r="DT746" s="41"/>
      <c r="DU746" s="41"/>
      <c r="DV746" s="41"/>
      <c r="DW746" s="41"/>
      <c r="DX746" s="41"/>
      <c r="DY746" s="41"/>
      <c r="DZ746" s="41"/>
      <c r="EA746" s="41"/>
      <c r="EB746" s="41"/>
      <c r="EC746" s="41"/>
      <c r="ED746" s="41"/>
      <c r="EE746" s="41"/>
      <c r="EF746" s="41"/>
      <c r="EG746" s="41"/>
      <c r="EH746" s="41"/>
      <c r="EI746" s="41"/>
      <c r="EJ746" s="41"/>
      <c r="EK746" s="41"/>
      <c r="EL746" s="41"/>
      <c r="EM746" s="41"/>
      <c r="EN746" s="41"/>
      <c r="EO746" s="41"/>
      <c r="EP746" s="41"/>
      <c r="EQ746" s="41"/>
      <c r="ER746" s="41"/>
      <c r="ES746" s="41"/>
      <c r="ET746" s="41"/>
      <c r="EU746" s="41"/>
      <c r="EV746" s="41"/>
      <c r="EW746" s="41"/>
      <c r="EX746" s="41"/>
      <c r="EY746" s="41"/>
      <c r="EZ746" s="41"/>
      <c r="FA746" s="41"/>
      <c r="FB746" s="41"/>
      <c r="FC746" s="41"/>
      <c r="FD746" s="41"/>
      <c r="FE746" s="41"/>
      <c r="FF746" s="41"/>
      <c r="FG746" s="41"/>
      <c r="FH746" s="41"/>
      <c r="FI746" s="41"/>
      <c r="FJ746" s="41"/>
      <c r="FK746" s="41"/>
      <c r="FL746" s="41"/>
      <c r="FM746" s="41"/>
      <c r="FN746" s="41"/>
      <c r="FO746" s="41"/>
      <c r="FP746" s="41"/>
      <c r="FQ746" s="41"/>
      <c r="FR746" s="41"/>
      <c r="FS746" s="41"/>
      <c r="FT746" s="41"/>
      <c r="FU746" s="41"/>
      <c r="FV746" s="41"/>
      <c r="FW746" s="41"/>
      <c r="FX746" s="41"/>
      <c r="FY746" s="41"/>
      <c r="FZ746" s="41"/>
      <c r="GA746" s="41"/>
      <c r="GB746" s="41"/>
      <c r="GC746" s="41"/>
      <c r="GD746" s="41"/>
      <c r="GE746" s="41"/>
      <c r="GF746" s="41"/>
      <c r="GG746" s="41"/>
      <c r="GH746" s="41"/>
      <c r="GI746" s="41"/>
      <c r="GJ746" s="41"/>
      <c r="GK746" s="41"/>
      <c r="GL746" s="41"/>
      <c r="GM746" s="41"/>
      <c r="GN746" s="41"/>
      <c r="GO746" s="41"/>
      <c r="GP746" s="41"/>
      <c r="GQ746" s="41"/>
      <c r="GR746" s="41"/>
      <c r="GS746" s="41"/>
      <c r="GT746" s="41"/>
      <c r="GU746" s="41"/>
      <c r="GV746" s="41"/>
      <c r="GW746" s="41"/>
      <c r="GX746" s="41"/>
      <c r="GY746" s="41"/>
      <c r="GZ746" s="41"/>
      <c r="HA746" s="41"/>
      <c r="HB746" s="41"/>
      <c r="HC746" s="41"/>
      <c r="HD746" s="41"/>
      <c r="HE746" s="41"/>
      <c r="HF746" s="41"/>
      <c r="HG746" s="41"/>
      <c r="HH746" s="41"/>
      <c r="HI746" s="41"/>
      <c r="HJ746" s="41"/>
      <c r="HK746" s="41"/>
      <c r="HL746" s="41"/>
      <c r="HM746" s="41"/>
      <c r="HN746" s="41"/>
      <c r="HO746" s="41"/>
      <c r="HP746" s="41"/>
      <c r="HQ746" s="41"/>
      <c r="HR746" s="41"/>
      <c r="HS746" s="41"/>
      <c r="HT746" s="41"/>
      <c r="HU746" s="41"/>
      <c r="HV746" s="41"/>
      <c r="HW746" s="41"/>
      <c r="HX746" s="41"/>
      <c r="HY746" s="41"/>
      <c r="HZ746" s="41"/>
      <c r="IA746" s="41"/>
      <c r="IB746" s="41"/>
      <c r="IC746" s="41"/>
      <c r="ID746" s="41"/>
      <c r="IE746" s="41"/>
      <c r="IF746" s="41"/>
      <c r="IG746" s="41"/>
      <c r="IH746" s="41"/>
      <c r="II746" s="41"/>
      <c r="IJ746" s="41"/>
      <c r="IK746" s="41"/>
      <c r="IL746" s="41"/>
      <c r="IM746" s="41"/>
      <c r="IN746" s="41"/>
      <c r="IO746" s="41"/>
      <c r="IP746" s="41"/>
      <c r="IQ746" s="41"/>
      <c r="IR746" s="41"/>
      <c r="IS746" s="41"/>
      <c r="IT746" s="41"/>
      <c r="IU746" s="41"/>
    </row>
    <row r="748" spans="68:255" x14ac:dyDescent="0.2">
      <c r="BP748" s="41"/>
      <c r="BQ748" s="41"/>
      <c r="BR748" s="41"/>
      <c r="BS748" s="41"/>
      <c r="BU748" s="41"/>
      <c r="BV748" s="41"/>
      <c r="BW748" s="41"/>
      <c r="BX748" s="41"/>
      <c r="BY748" s="41"/>
      <c r="BZ748" s="41"/>
      <c r="CA748" s="41"/>
      <c r="CB748" s="41"/>
      <c r="CC748" s="41"/>
      <c r="CD748" s="41"/>
      <c r="CE748" s="41"/>
      <c r="CF748" s="41"/>
      <c r="CG748" s="41"/>
      <c r="CH748" s="41"/>
      <c r="CI748" s="41"/>
      <c r="CJ748" s="41"/>
      <c r="CK748" s="41"/>
      <c r="CL748" s="41"/>
      <c r="CM748" s="41"/>
      <c r="CN748" s="41"/>
      <c r="CO748" s="41"/>
      <c r="CP748" s="41"/>
      <c r="CQ748" s="41"/>
      <c r="CR748" s="41"/>
      <c r="CS748" s="41"/>
      <c r="CT748" s="41"/>
      <c r="CU748" s="41"/>
      <c r="CV748" s="41"/>
      <c r="CW748" s="41"/>
      <c r="CX748" s="41"/>
      <c r="CY748" s="41"/>
      <c r="CZ748" s="41"/>
      <c r="DA748" s="41"/>
      <c r="DB748" s="41"/>
      <c r="DC748" s="41"/>
      <c r="DD748" s="41"/>
      <c r="DE748" s="41"/>
      <c r="DF748" s="41"/>
      <c r="DG748" s="41"/>
      <c r="DH748" s="41"/>
      <c r="DI748" s="41"/>
      <c r="DJ748" s="41"/>
      <c r="DK748" s="41"/>
      <c r="DL748" s="41"/>
      <c r="DM748" s="41"/>
      <c r="DN748" s="41"/>
      <c r="DO748" s="41"/>
      <c r="DP748" s="41"/>
      <c r="DQ748" s="41"/>
      <c r="DR748" s="41"/>
      <c r="DS748" s="41"/>
      <c r="DT748" s="41"/>
      <c r="DU748" s="41"/>
      <c r="DV748" s="41"/>
      <c r="DW748" s="41"/>
      <c r="DX748" s="41"/>
      <c r="DY748" s="41"/>
      <c r="DZ748" s="41"/>
      <c r="EA748" s="41"/>
      <c r="EB748" s="41"/>
      <c r="EC748" s="41"/>
      <c r="ED748" s="41"/>
      <c r="EE748" s="41"/>
      <c r="EF748" s="41"/>
      <c r="EG748" s="41"/>
      <c r="EH748" s="41"/>
      <c r="EI748" s="41"/>
      <c r="EJ748" s="41"/>
      <c r="EK748" s="41"/>
      <c r="EL748" s="41"/>
      <c r="EM748" s="41"/>
      <c r="EN748" s="41"/>
      <c r="EO748" s="41"/>
      <c r="EP748" s="41"/>
      <c r="EQ748" s="41"/>
      <c r="ER748" s="41"/>
      <c r="ES748" s="41"/>
      <c r="ET748" s="41"/>
      <c r="EU748" s="41"/>
      <c r="EV748" s="41"/>
      <c r="EW748" s="41"/>
      <c r="EX748" s="41"/>
      <c r="EY748" s="41"/>
      <c r="EZ748" s="41"/>
      <c r="FA748" s="41"/>
      <c r="FB748" s="41"/>
      <c r="FC748" s="41"/>
      <c r="FD748" s="41"/>
      <c r="FE748" s="41"/>
      <c r="FF748" s="41"/>
      <c r="FG748" s="41"/>
      <c r="FH748" s="41"/>
      <c r="FI748" s="41"/>
      <c r="FJ748" s="41"/>
      <c r="FK748" s="41"/>
      <c r="FL748" s="41"/>
      <c r="FM748" s="41"/>
      <c r="FN748" s="41"/>
      <c r="FO748" s="41"/>
      <c r="FP748" s="41"/>
      <c r="FQ748" s="41"/>
      <c r="FR748" s="41"/>
      <c r="FS748" s="41"/>
      <c r="FT748" s="41"/>
      <c r="FU748" s="41"/>
      <c r="FV748" s="41"/>
      <c r="FW748" s="41"/>
      <c r="FX748" s="41"/>
      <c r="FY748" s="41"/>
      <c r="FZ748" s="41"/>
      <c r="GA748" s="41"/>
      <c r="GB748" s="41"/>
      <c r="GC748" s="41"/>
      <c r="GD748" s="41"/>
      <c r="GE748" s="41"/>
      <c r="GF748" s="41"/>
      <c r="GG748" s="41"/>
      <c r="GH748" s="41"/>
      <c r="GI748" s="41"/>
      <c r="GJ748" s="41"/>
      <c r="GK748" s="41"/>
      <c r="GL748" s="41"/>
      <c r="GM748" s="41"/>
      <c r="GN748" s="41"/>
      <c r="GO748" s="41"/>
      <c r="GP748" s="41"/>
      <c r="GQ748" s="41"/>
      <c r="GR748" s="41"/>
      <c r="GS748" s="41"/>
      <c r="GT748" s="41"/>
      <c r="GU748" s="41"/>
      <c r="GV748" s="41"/>
      <c r="GW748" s="41"/>
      <c r="GX748" s="41"/>
      <c r="GY748" s="41"/>
      <c r="GZ748" s="41"/>
      <c r="HA748" s="41"/>
      <c r="HB748" s="41"/>
      <c r="HC748" s="41"/>
      <c r="HD748" s="41"/>
      <c r="HE748" s="41"/>
      <c r="HF748" s="41"/>
      <c r="HG748" s="41"/>
      <c r="HH748" s="41"/>
      <c r="HI748" s="41"/>
      <c r="HJ748" s="41"/>
      <c r="HK748" s="41"/>
      <c r="HL748" s="41"/>
      <c r="HM748" s="41"/>
      <c r="HN748" s="41"/>
      <c r="HO748" s="41"/>
      <c r="HP748" s="41"/>
      <c r="HQ748" s="41"/>
      <c r="HR748" s="41"/>
      <c r="HS748" s="41"/>
      <c r="HT748" s="41"/>
      <c r="HU748" s="41"/>
      <c r="HV748" s="41"/>
      <c r="HW748" s="41"/>
      <c r="HX748" s="41"/>
      <c r="HY748" s="41"/>
      <c r="HZ748" s="41"/>
      <c r="IA748" s="41"/>
      <c r="IB748" s="41"/>
      <c r="IC748" s="41"/>
      <c r="ID748" s="41"/>
      <c r="IE748" s="41"/>
      <c r="IF748" s="41"/>
      <c r="IG748" s="41"/>
      <c r="IH748" s="41"/>
      <c r="II748" s="41"/>
      <c r="IJ748" s="41"/>
      <c r="IK748" s="41"/>
      <c r="IL748" s="41"/>
      <c r="IM748" s="41"/>
      <c r="IN748" s="41"/>
      <c r="IO748" s="41"/>
      <c r="IP748" s="41"/>
      <c r="IQ748" s="41"/>
      <c r="IR748" s="41"/>
      <c r="IS748" s="41"/>
      <c r="IT748" s="41"/>
      <c r="IU748" s="41"/>
    </row>
    <row r="750" spans="68:255" x14ac:dyDescent="0.2">
      <c r="BP750" s="41"/>
      <c r="BQ750" s="41"/>
      <c r="BR750" s="41"/>
      <c r="BS750" s="41"/>
      <c r="BU750" s="41"/>
      <c r="BV750" s="41"/>
      <c r="BW750" s="41"/>
      <c r="BX750" s="41"/>
      <c r="BY750" s="41"/>
      <c r="BZ750" s="41"/>
      <c r="CA750" s="41"/>
      <c r="CB750" s="41"/>
      <c r="CC750" s="41"/>
      <c r="CD750" s="41"/>
      <c r="CE750" s="41"/>
      <c r="CF750" s="41"/>
      <c r="CG750" s="41"/>
      <c r="CH750" s="41"/>
      <c r="CI750" s="41"/>
      <c r="CJ750" s="41"/>
      <c r="CK750" s="41"/>
      <c r="CL750" s="41"/>
      <c r="CM750" s="41"/>
      <c r="CN750" s="41"/>
      <c r="CO750" s="41"/>
      <c r="CP750" s="41"/>
      <c r="CQ750" s="41"/>
      <c r="CR750" s="41"/>
      <c r="CS750" s="41"/>
      <c r="CT750" s="41"/>
      <c r="CU750" s="41"/>
      <c r="CV750" s="41"/>
      <c r="CW750" s="41"/>
      <c r="CX750" s="41"/>
      <c r="CY750" s="41"/>
      <c r="CZ750" s="41"/>
      <c r="DA750" s="41"/>
      <c r="DB750" s="41"/>
      <c r="DC750" s="41"/>
      <c r="DD750" s="41"/>
      <c r="DE750" s="41"/>
      <c r="DF750" s="41"/>
      <c r="DG750" s="41"/>
      <c r="DH750" s="41"/>
      <c r="DI750" s="41"/>
      <c r="DJ750" s="41"/>
      <c r="DK750" s="41"/>
      <c r="DL750" s="41"/>
      <c r="DM750" s="41"/>
      <c r="DN750" s="41"/>
      <c r="DO750" s="41"/>
      <c r="DP750" s="41"/>
      <c r="DQ750" s="41"/>
      <c r="DR750" s="41"/>
      <c r="DS750" s="41"/>
      <c r="DT750" s="41"/>
      <c r="DU750" s="41"/>
      <c r="DV750" s="41"/>
      <c r="DW750" s="41"/>
      <c r="DX750" s="41"/>
      <c r="DY750" s="41"/>
      <c r="DZ750" s="41"/>
      <c r="EA750" s="41"/>
      <c r="EB750" s="41"/>
      <c r="EC750" s="41"/>
      <c r="ED750" s="41"/>
      <c r="EE750" s="41"/>
      <c r="EF750" s="41"/>
      <c r="EG750" s="41"/>
      <c r="EH750" s="41"/>
      <c r="EI750" s="41"/>
      <c r="EJ750" s="41"/>
      <c r="EK750" s="41"/>
      <c r="EL750" s="41"/>
      <c r="EM750" s="41"/>
      <c r="EN750" s="41"/>
      <c r="EO750" s="41"/>
      <c r="EP750" s="41"/>
      <c r="EQ750" s="41"/>
      <c r="ER750" s="41"/>
      <c r="ES750" s="41"/>
      <c r="ET750" s="41"/>
      <c r="EU750" s="41"/>
      <c r="EV750" s="41"/>
      <c r="EW750" s="41"/>
      <c r="EX750" s="41"/>
      <c r="EY750" s="41"/>
      <c r="EZ750" s="41"/>
      <c r="FA750" s="41"/>
      <c r="FB750" s="41"/>
      <c r="FC750" s="41"/>
      <c r="FD750" s="41"/>
      <c r="FE750" s="41"/>
      <c r="FF750" s="41"/>
      <c r="FG750" s="41"/>
      <c r="FH750" s="41"/>
      <c r="FI750" s="41"/>
      <c r="FJ750" s="41"/>
      <c r="FK750" s="41"/>
      <c r="FL750" s="41"/>
      <c r="FM750" s="41"/>
      <c r="FN750" s="41"/>
      <c r="FO750" s="41"/>
      <c r="FP750" s="41"/>
      <c r="FQ750" s="41"/>
      <c r="FR750" s="41"/>
      <c r="FS750" s="41"/>
      <c r="FT750" s="41"/>
      <c r="FU750" s="41"/>
      <c r="FV750" s="41"/>
      <c r="FW750" s="41"/>
      <c r="FX750" s="41"/>
      <c r="FY750" s="41"/>
      <c r="FZ750" s="41"/>
      <c r="GA750" s="41"/>
      <c r="GB750" s="41"/>
      <c r="GC750" s="41"/>
      <c r="GD750" s="41"/>
      <c r="GE750" s="41"/>
      <c r="GF750" s="41"/>
      <c r="GG750" s="41"/>
      <c r="GH750" s="41"/>
      <c r="GI750" s="41"/>
      <c r="GJ750" s="41"/>
      <c r="GK750" s="41"/>
      <c r="GL750" s="41"/>
      <c r="GM750" s="41"/>
      <c r="GN750" s="41"/>
      <c r="GO750" s="41"/>
      <c r="GP750" s="41"/>
      <c r="GQ750" s="41"/>
      <c r="GR750" s="41"/>
      <c r="GS750" s="41"/>
      <c r="GT750" s="41"/>
      <c r="GU750" s="41"/>
      <c r="GV750" s="41"/>
      <c r="GW750" s="41"/>
      <c r="GX750" s="41"/>
      <c r="GY750" s="41"/>
      <c r="GZ750" s="41"/>
      <c r="HA750" s="41"/>
      <c r="HB750" s="41"/>
      <c r="HC750" s="41"/>
      <c r="HD750" s="41"/>
      <c r="HE750" s="41"/>
      <c r="HF750" s="41"/>
      <c r="HG750" s="41"/>
      <c r="HH750" s="41"/>
      <c r="HI750" s="41"/>
      <c r="HJ750" s="41"/>
      <c r="HK750" s="41"/>
      <c r="HL750" s="41"/>
      <c r="HM750" s="41"/>
      <c r="HN750" s="41"/>
      <c r="HO750" s="41"/>
      <c r="HP750" s="41"/>
      <c r="HQ750" s="41"/>
      <c r="HR750" s="41"/>
      <c r="HS750" s="41"/>
      <c r="HT750" s="41"/>
      <c r="HU750" s="41"/>
      <c r="HV750" s="41"/>
      <c r="HW750" s="41"/>
      <c r="HX750" s="41"/>
      <c r="HY750" s="41"/>
      <c r="HZ750" s="41"/>
      <c r="IA750" s="41"/>
      <c r="IB750" s="41"/>
      <c r="IC750" s="41"/>
      <c r="ID750" s="41"/>
      <c r="IE750" s="41"/>
      <c r="IF750" s="41"/>
      <c r="IG750" s="41"/>
      <c r="IH750" s="41"/>
      <c r="II750" s="41"/>
      <c r="IJ750" s="41"/>
      <c r="IK750" s="41"/>
      <c r="IL750" s="41"/>
      <c r="IM750" s="41"/>
      <c r="IN750" s="41"/>
      <c r="IO750" s="41"/>
      <c r="IP750" s="41"/>
      <c r="IQ750" s="41"/>
      <c r="IR750" s="41"/>
      <c r="IS750" s="41"/>
      <c r="IT750" s="41"/>
      <c r="IU750" s="41"/>
    </row>
    <row r="752" spans="68:255" x14ac:dyDescent="0.2">
      <c r="BP752" s="41"/>
      <c r="BQ752" s="41"/>
      <c r="BR752" s="41"/>
      <c r="BS752" s="41"/>
      <c r="BU752" s="41"/>
      <c r="BV752" s="41"/>
      <c r="BW752" s="41"/>
      <c r="BX752" s="41"/>
      <c r="BY752" s="41"/>
      <c r="BZ752" s="41"/>
      <c r="CA752" s="41"/>
      <c r="CB752" s="41"/>
      <c r="CC752" s="41"/>
      <c r="CD752" s="41"/>
      <c r="CE752" s="41"/>
      <c r="CF752" s="41"/>
      <c r="CG752" s="41"/>
      <c r="CH752" s="41"/>
      <c r="CI752" s="41"/>
      <c r="CJ752" s="41"/>
      <c r="CK752" s="41"/>
      <c r="CL752" s="41"/>
      <c r="CM752" s="41"/>
      <c r="CN752" s="41"/>
      <c r="CO752" s="41"/>
      <c r="CP752" s="41"/>
      <c r="CQ752" s="41"/>
      <c r="CR752" s="41"/>
      <c r="CS752" s="41"/>
      <c r="CT752" s="41"/>
      <c r="CU752" s="41"/>
      <c r="CV752" s="41"/>
      <c r="CW752" s="41"/>
      <c r="CX752" s="41"/>
      <c r="CY752" s="41"/>
      <c r="CZ752" s="41"/>
      <c r="DA752" s="41"/>
      <c r="DB752" s="41"/>
      <c r="DC752" s="41"/>
      <c r="DD752" s="41"/>
      <c r="DE752" s="41"/>
      <c r="DF752" s="41"/>
      <c r="DG752" s="41"/>
      <c r="DH752" s="41"/>
      <c r="DI752" s="41"/>
      <c r="DJ752" s="41"/>
      <c r="DK752" s="41"/>
      <c r="DL752" s="41"/>
      <c r="DM752" s="41"/>
      <c r="DN752" s="41"/>
      <c r="DO752" s="41"/>
      <c r="DP752" s="41"/>
      <c r="DQ752" s="41"/>
      <c r="DR752" s="41"/>
      <c r="DS752" s="41"/>
      <c r="DT752" s="41"/>
      <c r="DU752" s="41"/>
      <c r="DV752" s="41"/>
      <c r="DW752" s="41"/>
      <c r="DX752" s="41"/>
      <c r="DY752" s="41"/>
      <c r="DZ752" s="41"/>
      <c r="EA752" s="41"/>
      <c r="EB752" s="41"/>
      <c r="EC752" s="41"/>
      <c r="ED752" s="41"/>
      <c r="EE752" s="41"/>
      <c r="EF752" s="41"/>
      <c r="EG752" s="41"/>
      <c r="EH752" s="41"/>
      <c r="EI752" s="41"/>
      <c r="EJ752" s="41"/>
      <c r="EK752" s="41"/>
      <c r="EL752" s="41"/>
      <c r="EM752" s="41"/>
      <c r="EN752" s="41"/>
      <c r="EO752" s="41"/>
      <c r="EP752" s="41"/>
      <c r="EQ752" s="41"/>
      <c r="ER752" s="41"/>
      <c r="ES752" s="41"/>
      <c r="ET752" s="41"/>
      <c r="EU752" s="41"/>
      <c r="EV752" s="41"/>
      <c r="EW752" s="41"/>
      <c r="EX752" s="41"/>
      <c r="EY752" s="41"/>
      <c r="EZ752" s="41"/>
      <c r="FA752" s="41"/>
      <c r="FB752" s="41"/>
      <c r="FC752" s="41"/>
      <c r="FD752" s="41"/>
      <c r="FE752" s="41"/>
      <c r="FF752" s="41"/>
      <c r="FG752" s="41"/>
      <c r="FH752" s="41"/>
      <c r="FI752" s="41"/>
      <c r="FJ752" s="41"/>
      <c r="FK752" s="41"/>
      <c r="FL752" s="41"/>
      <c r="FM752" s="41"/>
      <c r="FN752" s="41"/>
      <c r="FO752" s="41"/>
      <c r="FP752" s="41"/>
      <c r="FQ752" s="41"/>
      <c r="FR752" s="41"/>
      <c r="FS752" s="41"/>
      <c r="FT752" s="41"/>
      <c r="FU752" s="41"/>
      <c r="FV752" s="41"/>
      <c r="FW752" s="41"/>
      <c r="FX752" s="41"/>
      <c r="FY752" s="41"/>
      <c r="FZ752" s="41"/>
      <c r="GA752" s="41"/>
      <c r="GB752" s="41"/>
      <c r="GC752" s="41"/>
      <c r="GD752" s="41"/>
      <c r="GE752" s="41"/>
      <c r="GF752" s="41"/>
      <c r="GG752" s="41"/>
      <c r="GH752" s="41"/>
      <c r="GI752" s="41"/>
      <c r="GJ752" s="41"/>
      <c r="GK752" s="41"/>
      <c r="GL752" s="41"/>
      <c r="GM752" s="41"/>
      <c r="GN752" s="41"/>
      <c r="GO752" s="41"/>
      <c r="GP752" s="41"/>
      <c r="GQ752" s="41"/>
      <c r="GR752" s="41"/>
      <c r="GS752" s="41"/>
      <c r="GT752" s="41"/>
      <c r="GU752" s="41"/>
      <c r="GV752" s="41"/>
      <c r="GW752" s="41"/>
      <c r="GX752" s="41"/>
      <c r="GY752" s="41"/>
      <c r="GZ752" s="41"/>
      <c r="HA752" s="41"/>
      <c r="HB752" s="41"/>
      <c r="HC752" s="41"/>
      <c r="HD752" s="41"/>
      <c r="HE752" s="41"/>
      <c r="HF752" s="41"/>
      <c r="HG752" s="41"/>
      <c r="HH752" s="41"/>
      <c r="HI752" s="41"/>
      <c r="HJ752" s="41"/>
      <c r="HK752" s="41"/>
      <c r="HL752" s="41"/>
      <c r="HM752" s="41"/>
      <c r="HN752" s="41"/>
      <c r="HO752" s="41"/>
      <c r="HP752" s="41"/>
      <c r="HQ752" s="41"/>
      <c r="HR752" s="41"/>
      <c r="HS752" s="41"/>
      <c r="HT752" s="41"/>
      <c r="HU752" s="41"/>
      <c r="HV752" s="41"/>
      <c r="HW752" s="41"/>
      <c r="HX752" s="41"/>
      <c r="HY752" s="41"/>
      <c r="HZ752" s="41"/>
      <c r="IA752" s="41"/>
      <c r="IB752" s="41"/>
      <c r="IC752" s="41"/>
      <c r="ID752" s="41"/>
      <c r="IE752" s="41"/>
      <c r="IF752" s="41"/>
      <c r="IG752" s="41"/>
      <c r="IH752" s="41"/>
      <c r="II752" s="41"/>
      <c r="IJ752" s="41"/>
      <c r="IK752" s="41"/>
      <c r="IL752" s="41"/>
      <c r="IM752" s="41"/>
      <c r="IN752" s="41"/>
      <c r="IO752" s="41"/>
      <c r="IP752" s="41"/>
      <c r="IQ752" s="41"/>
      <c r="IR752" s="41"/>
      <c r="IS752" s="41"/>
      <c r="IT752" s="41"/>
      <c r="IU752" s="41"/>
    </row>
    <row r="754" spans="68:255" x14ac:dyDescent="0.2">
      <c r="BP754" s="41"/>
      <c r="BQ754" s="41"/>
      <c r="BR754" s="41"/>
      <c r="BS754" s="41"/>
      <c r="BU754" s="41"/>
      <c r="BV754" s="41"/>
      <c r="BW754" s="41"/>
      <c r="BX754" s="41"/>
      <c r="BY754" s="41"/>
      <c r="BZ754" s="41"/>
      <c r="CA754" s="41"/>
      <c r="CB754" s="41"/>
      <c r="CC754" s="41"/>
      <c r="CD754" s="41"/>
      <c r="CE754" s="41"/>
      <c r="CF754" s="41"/>
      <c r="CG754" s="41"/>
      <c r="CH754" s="41"/>
      <c r="CI754" s="41"/>
      <c r="CJ754" s="41"/>
      <c r="CK754" s="41"/>
      <c r="CL754" s="41"/>
      <c r="CM754" s="41"/>
      <c r="CN754" s="41"/>
      <c r="CO754" s="41"/>
      <c r="CP754" s="41"/>
      <c r="CQ754" s="41"/>
      <c r="CR754" s="41"/>
      <c r="CS754" s="41"/>
      <c r="CT754" s="41"/>
      <c r="CU754" s="41"/>
      <c r="CV754" s="41"/>
      <c r="CW754" s="41"/>
      <c r="CX754" s="41"/>
      <c r="CY754" s="41"/>
      <c r="CZ754" s="41"/>
      <c r="DA754" s="41"/>
      <c r="DB754" s="41"/>
      <c r="DC754" s="41"/>
      <c r="DD754" s="41"/>
      <c r="DE754" s="41"/>
      <c r="DF754" s="41"/>
      <c r="DG754" s="41"/>
      <c r="DH754" s="41"/>
      <c r="DI754" s="41"/>
      <c r="DJ754" s="41"/>
      <c r="DK754" s="41"/>
      <c r="DL754" s="41"/>
      <c r="DM754" s="41"/>
      <c r="DN754" s="41"/>
      <c r="DO754" s="41"/>
      <c r="DP754" s="41"/>
      <c r="DQ754" s="41"/>
      <c r="DR754" s="41"/>
      <c r="DS754" s="41"/>
      <c r="DT754" s="41"/>
      <c r="DU754" s="41"/>
      <c r="DV754" s="41"/>
      <c r="DW754" s="41"/>
      <c r="DX754" s="41"/>
      <c r="DY754" s="41"/>
      <c r="DZ754" s="41"/>
      <c r="EA754" s="41"/>
      <c r="EB754" s="41"/>
      <c r="EC754" s="41"/>
      <c r="ED754" s="41"/>
      <c r="EE754" s="41"/>
      <c r="EF754" s="41"/>
      <c r="EG754" s="41"/>
      <c r="EH754" s="41"/>
      <c r="EI754" s="41"/>
      <c r="EJ754" s="41"/>
      <c r="EK754" s="41"/>
      <c r="EL754" s="41"/>
      <c r="EM754" s="41"/>
      <c r="EN754" s="41"/>
      <c r="EO754" s="41"/>
      <c r="EP754" s="41"/>
      <c r="EQ754" s="41"/>
      <c r="ER754" s="41"/>
      <c r="ES754" s="41"/>
      <c r="ET754" s="41"/>
      <c r="EU754" s="41"/>
      <c r="EV754" s="41"/>
      <c r="EW754" s="41"/>
      <c r="EX754" s="41"/>
      <c r="EY754" s="41"/>
      <c r="EZ754" s="41"/>
      <c r="FA754" s="41"/>
      <c r="FB754" s="41"/>
      <c r="FC754" s="41"/>
      <c r="FD754" s="41"/>
      <c r="FE754" s="41"/>
      <c r="FF754" s="41"/>
      <c r="FG754" s="41"/>
      <c r="FH754" s="41"/>
      <c r="FI754" s="41"/>
      <c r="FJ754" s="41"/>
      <c r="FK754" s="41"/>
      <c r="FL754" s="41"/>
      <c r="FM754" s="41"/>
      <c r="FN754" s="41"/>
      <c r="FO754" s="41"/>
      <c r="FP754" s="41"/>
      <c r="FQ754" s="41"/>
      <c r="FR754" s="41"/>
      <c r="FS754" s="41"/>
      <c r="FT754" s="41"/>
      <c r="FU754" s="41"/>
      <c r="FV754" s="41"/>
      <c r="FW754" s="41"/>
      <c r="FX754" s="41"/>
      <c r="FY754" s="41"/>
      <c r="FZ754" s="41"/>
      <c r="GA754" s="41"/>
      <c r="GB754" s="41"/>
      <c r="GC754" s="41"/>
      <c r="GD754" s="41"/>
      <c r="GE754" s="41"/>
      <c r="GF754" s="41"/>
      <c r="GG754" s="41"/>
      <c r="GH754" s="41"/>
      <c r="GI754" s="41"/>
      <c r="GJ754" s="41"/>
      <c r="GK754" s="41"/>
      <c r="GL754" s="41"/>
      <c r="GM754" s="41"/>
      <c r="GN754" s="41"/>
      <c r="GO754" s="41"/>
      <c r="GP754" s="41"/>
      <c r="GQ754" s="41"/>
      <c r="GR754" s="41"/>
      <c r="GS754" s="41"/>
      <c r="GT754" s="41"/>
      <c r="GU754" s="41"/>
      <c r="GV754" s="41"/>
      <c r="GW754" s="41"/>
      <c r="GX754" s="41"/>
      <c r="GY754" s="41"/>
      <c r="GZ754" s="41"/>
      <c r="HA754" s="41"/>
      <c r="HB754" s="41"/>
      <c r="HC754" s="41"/>
      <c r="HD754" s="41"/>
      <c r="HE754" s="41"/>
      <c r="HF754" s="41"/>
      <c r="HG754" s="41"/>
      <c r="HH754" s="41"/>
      <c r="HI754" s="41"/>
      <c r="HJ754" s="41"/>
      <c r="HK754" s="41"/>
      <c r="HL754" s="41"/>
      <c r="HM754" s="41"/>
      <c r="HN754" s="41"/>
      <c r="HO754" s="41"/>
      <c r="HP754" s="41"/>
      <c r="HQ754" s="41"/>
      <c r="HR754" s="41"/>
      <c r="HS754" s="41"/>
      <c r="HT754" s="41"/>
      <c r="HU754" s="41"/>
      <c r="HV754" s="41"/>
      <c r="HW754" s="41"/>
      <c r="HX754" s="41"/>
      <c r="HY754" s="41"/>
      <c r="HZ754" s="41"/>
      <c r="IA754" s="41"/>
      <c r="IB754" s="41"/>
      <c r="IC754" s="41"/>
      <c r="ID754" s="41"/>
      <c r="IE754" s="41"/>
      <c r="IF754" s="41"/>
      <c r="IG754" s="41"/>
      <c r="IH754" s="41"/>
      <c r="II754" s="41"/>
      <c r="IJ754" s="41"/>
      <c r="IK754" s="41"/>
      <c r="IL754" s="41"/>
      <c r="IM754" s="41"/>
      <c r="IN754" s="41"/>
      <c r="IO754" s="41"/>
      <c r="IP754" s="41"/>
      <c r="IQ754" s="41"/>
      <c r="IR754" s="41"/>
      <c r="IS754" s="41"/>
      <c r="IT754" s="41"/>
      <c r="IU754" s="41"/>
    </row>
    <row r="756" spans="68:255" x14ac:dyDescent="0.2">
      <c r="BP756" s="41"/>
      <c r="BQ756" s="41"/>
      <c r="BR756" s="41"/>
      <c r="BS756" s="41"/>
      <c r="BU756" s="41"/>
      <c r="BV756" s="41"/>
      <c r="BW756" s="41"/>
      <c r="BX756" s="41"/>
      <c r="BY756" s="41"/>
      <c r="BZ756" s="41"/>
      <c r="CA756" s="41"/>
      <c r="CB756" s="41"/>
      <c r="CC756" s="41"/>
      <c r="CD756" s="41"/>
      <c r="CE756" s="41"/>
      <c r="CF756" s="41"/>
      <c r="CG756" s="41"/>
      <c r="CH756" s="41"/>
      <c r="CI756" s="41"/>
      <c r="CJ756" s="41"/>
      <c r="CK756" s="41"/>
      <c r="CL756" s="41"/>
      <c r="CM756" s="41"/>
      <c r="CN756" s="41"/>
      <c r="CO756" s="41"/>
      <c r="CP756" s="41"/>
      <c r="CQ756" s="41"/>
      <c r="CR756" s="41"/>
      <c r="CS756" s="41"/>
      <c r="CT756" s="41"/>
      <c r="CU756" s="41"/>
      <c r="CV756" s="41"/>
      <c r="CW756" s="41"/>
      <c r="CX756" s="41"/>
      <c r="CY756" s="41"/>
      <c r="CZ756" s="41"/>
      <c r="DA756" s="41"/>
      <c r="DB756" s="41"/>
      <c r="DC756" s="41"/>
      <c r="DD756" s="41"/>
      <c r="DE756" s="41"/>
      <c r="DF756" s="41"/>
      <c r="DG756" s="41"/>
      <c r="DH756" s="41"/>
      <c r="DI756" s="41"/>
      <c r="DJ756" s="41"/>
      <c r="DK756" s="41"/>
      <c r="DL756" s="41"/>
      <c r="DM756" s="41"/>
      <c r="DN756" s="41"/>
      <c r="DO756" s="41"/>
      <c r="DP756" s="41"/>
      <c r="DQ756" s="41"/>
      <c r="DR756" s="41"/>
      <c r="DS756" s="41"/>
      <c r="DT756" s="41"/>
      <c r="DU756" s="41"/>
      <c r="DV756" s="41"/>
      <c r="DW756" s="41"/>
      <c r="DX756" s="41"/>
      <c r="DY756" s="41"/>
      <c r="DZ756" s="41"/>
      <c r="EA756" s="41"/>
      <c r="EB756" s="41"/>
      <c r="EC756" s="41"/>
      <c r="ED756" s="41"/>
      <c r="EE756" s="41"/>
      <c r="EF756" s="41"/>
      <c r="EG756" s="41"/>
      <c r="EH756" s="41"/>
      <c r="EI756" s="41"/>
      <c r="EJ756" s="41"/>
      <c r="EK756" s="41"/>
      <c r="EL756" s="41"/>
      <c r="EM756" s="41"/>
      <c r="EN756" s="41"/>
      <c r="EO756" s="41"/>
      <c r="EP756" s="41"/>
      <c r="EQ756" s="41"/>
      <c r="ER756" s="41"/>
      <c r="ES756" s="41"/>
      <c r="ET756" s="41"/>
      <c r="EU756" s="41"/>
      <c r="EV756" s="41"/>
      <c r="EW756" s="41"/>
      <c r="EX756" s="41"/>
      <c r="EY756" s="41"/>
      <c r="EZ756" s="41"/>
      <c r="FA756" s="41"/>
      <c r="FB756" s="41"/>
      <c r="FC756" s="41"/>
      <c r="FD756" s="41"/>
      <c r="FE756" s="41"/>
      <c r="FF756" s="41"/>
      <c r="FG756" s="41"/>
      <c r="FH756" s="41"/>
      <c r="FI756" s="41"/>
      <c r="FJ756" s="41"/>
      <c r="FK756" s="41"/>
      <c r="FL756" s="41"/>
      <c r="FM756" s="41"/>
      <c r="FN756" s="41"/>
      <c r="FO756" s="41"/>
      <c r="FP756" s="41"/>
      <c r="FQ756" s="41"/>
      <c r="FR756" s="41"/>
      <c r="FS756" s="41"/>
      <c r="FT756" s="41"/>
      <c r="FU756" s="41"/>
      <c r="FV756" s="41"/>
      <c r="FW756" s="41"/>
      <c r="FX756" s="41"/>
      <c r="FY756" s="41"/>
      <c r="FZ756" s="41"/>
      <c r="GA756" s="41"/>
      <c r="GB756" s="41"/>
      <c r="GC756" s="41"/>
      <c r="GD756" s="41"/>
      <c r="GE756" s="41"/>
      <c r="GF756" s="41"/>
      <c r="GG756" s="41"/>
      <c r="GH756" s="41"/>
      <c r="GI756" s="41"/>
      <c r="GJ756" s="41"/>
      <c r="GK756" s="41"/>
      <c r="GL756" s="41"/>
      <c r="GM756" s="41"/>
      <c r="GN756" s="41"/>
      <c r="GO756" s="41"/>
      <c r="GP756" s="41"/>
      <c r="GQ756" s="41"/>
      <c r="GR756" s="41"/>
      <c r="GS756" s="41"/>
      <c r="GT756" s="41"/>
      <c r="GU756" s="41"/>
      <c r="GV756" s="41"/>
      <c r="GW756" s="41"/>
      <c r="GX756" s="41"/>
      <c r="GY756" s="41"/>
      <c r="GZ756" s="41"/>
      <c r="HA756" s="41"/>
      <c r="HB756" s="41"/>
      <c r="HC756" s="41"/>
      <c r="HD756" s="41"/>
      <c r="HE756" s="41"/>
      <c r="HF756" s="41"/>
      <c r="HG756" s="41"/>
      <c r="HH756" s="41"/>
      <c r="HI756" s="41"/>
      <c r="HJ756" s="41"/>
      <c r="HK756" s="41"/>
      <c r="HL756" s="41"/>
      <c r="HM756" s="41"/>
      <c r="HN756" s="41"/>
      <c r="HO756" s="41"/>
      <c r="HP756" s="41"/>
      <c r="HQ756" s="41"/>
      <c r="HR756" s="41"/>
      <c r="HS756" s="41"/>
      <c r="HT756" s="41"/>
      <c r="HU756" s="41"/>
      <c r="HV756" s="41"/>
      <c r="HW756" s="41"/>
      <c r="HX756" s="41"/>
      <c r="HY756" s="41"/>
      <c r="HZ756" s="41"/>
      <c r="IA756" s="41"/>
      <c r="IB756" s="41"/>
      <c r="IC756" s="41"/>
      <c r="ID756" s="41"/>
      <c r="IE756" s="41"/>
      <c r="IF756" s="41"/>
      <c r="IG756" s="41"/>
      <c r="IH756" s="41"/>
      <c r="II756" s="41"/>
      <c r="IJ756" s="41"/>
      <c r="IK756" s="41"/>
      <c r="IL756" s="41"/>
      <c r="IM756" s="41"/>
      <c r="IN756" s="41"/>
      <c r="IO756" s="41"/>
      <c r="IP756" s="41"/>
      <c r="IQ756" s="41"/>
      <c r="IR756" s="41"/>
      <c r="IS756" s="41"/>
      <c r="IT756" s="41"/>
      <c r="IU756" s="41"/>
    </row>
    <row r="758" spans="68:255" x14ac:dyDescent="0.2">
      <c r="BP758" s="41"/>
      <c r="BQ758" s="41"/>
      <c r="BR758" s="41"/>
      <c r="BS758" s="41"/>
      <c r="BU758" s="41"/>
      <c r="BV758" s="41"/>
      <c r="BW758" s="41"/>
      <c r="BX758" s="41"/>
      <c r="BY758" s="41"/>
      <c r="BZ758" s="41"/>
      <c r="CA758" s="41"/>
      <c r="CB758" s="41"/>
      <c r="CC758" s="41"/>
      <c r="CD758" s="41"/>
      <c r="CE758" s="41"/>
      <c r="CF758" s="41"/>
      <c r="CG758" s="41"/>
      <c r="CH758" s="41"/>
      <c r="CI758" s="41"/>
      <c r="CJ758" s="41"/>
      <c r="CK758" s="41"/>
      <c r="CL758" s="41"/>
      <c r="CM758" s="41"/>
      <c r="CN758" s="41"/>
      <c r="CO758" s="41"/>
      <c r="CP758" s="41"/>
      <c r="CQ758" s="41"/>
      <c r="CR758" s="41"/>
      <c r="CS758" s="41"/>
      <c r="CT758" s="41"/>
      <c r="CU758" s="41"/>
      <c r="CV758" s="41"/>
      <c r="CW758" s="41"/>
      <c r="CX758" s="41"/>
      <c r="CY758" s="41"/>
      <c r="CZ758" s="41"/>
      <c r="DA758" s="41"/>
      <c r="DB758" s="41"/>
      <c r="DC758" s="41"/>
      <c r="DD758" s="41"/>
      <c r="DE758" s="41"/>
      <c r="DF758" s="41"/>
      <c r="DG758" s="41"/>
      <c r="DH758" s="41"/>
      <c r="DI758" s="41"/>
      <c r="DJ758" s="41"/>
      <c r="DK758" s="41"/>
      <c r="DL758" s="41"/>
      <c r="DM758" s="41"/>
      <c r="DN758" s="41"/>
      <c r="DO758" s="41"/>
      <c r="DP758" s="41"/>
      <c r="DQ758" s="41"/>
      <c r="DR758" s="41"/>
      <c r="DS758" s="41"/>
      <c r="DT758" s="41"/>
      <c r="DU758" s="41"/>
      <c r="DV758" s="41"/>
      <c r="DW758" s="41"/>
      <c r="DX758" s="41"/>
      <c r="DY758" s="41"/>
      <c r="DZ758" s="41"/>
      <c r="EA758" s="41"/>
      <c r="EB758" s="41"/>
      <c r="EC758" s="41"/>
      <c r="ED758" s="41"/>
      <c r="EE758" s="41"/>
      <c r="EF758" s="41"/>
      <c r="EG758" s="41"/>
      <c r="EH758" s="41"/>
      <c r="EI758" s="41"/>
      <c r="EJ758" s="41"/>
      <c r="EK758" s="41"/>
      <c r="EL758" s="41"/>
      <c r="EM758" s="41"/>
      <c r="EN758" s="41"/>
      <c r="EO758" s="41"/>
      <c r="EP758" s="41"/>
      <c r="EQ758" s="41"/>
      <c r="ER758" s="41"/>
      <c r="ES758" s="41"/>
      <c r="ET758" s="41"/>
      <c r="EU758" s="41"/>
      <c r="EV758" s="41"/>
      <c r="EW758" s="41"/>
      <c r="EX758" s="41"/>
      <c r="EY758" s="41"/>
      <c r="EZ758" s="41"/>
      <c r="FA758" s="41"/>
      <c r="FB758" s="41"/>
      <c r="FC758" s="41"/>
      <c r="FD758" s="41"/>
      <c r="FE758" s="41"/>
      <c r="FF758" s="41"/>
      <c r="FG758" s="41"/>
      <c r="FH758" s="41"/>
      <c r="FI758" s="41"/>
      <c r="FJ758" s="41"/>
      <c r="FK758" s="41"/>
      <c r="FL758" s="41"/>
      <c r="FM758" s="41"/>
      <c r="FN758" s="41"/>
      <c r="FO758" s="41"/>
      <c r="FP758" s="41"/>
      <c r="FQ758" s="41"/>
      <c r="FR758" s="41"/>
      <c r="FS758" s="41"/>
      <c r="FT758" s="41"/>
      <c r="FU758" s="41"/>
      <c r="FV758" s="41"/>
      <c r="FW758" s="41"/>
      <c r="FX758" s="41"/>
      <c r="FY758" s="41"/>
      <c r="FZ758" s="41"/>
      <c r="GA758" s="41"/>
      <c r="GB758" s="41"/>
      <c r="GC758" s="41"/>
      <c r="GD758" s="41"/>
      <c r="GE758" s="41"/>
      <c r="GF758" s="41"/>
      <c r="GG758" s="41"/>
      <c r="GH758" s="41"/>
      <c r="GI758" s="41"/>
      <c r="GJ758" s="41"/>
      <c r="GK758" s="41"/>
      <c r="GL758" s="41"/>
      <c r="GM758" s="41"/>
      <c r="GN758" s="41"/>
      <c r="GO758" s="41"/>
      <c r="GP758" s="41"/>
      <c r="GQ758" s="41"/>
      <c r="GR758" s="41"/>
      <c r="GS758" s="41"/>
      <c r="GT758" s="41"/>
      <c r="GU758" s="41"/>
      <c r="GV758" s="41"/>
      <c r="GW758" s="41"/>
      <c r="GX758" s="41"/>
      <c r="GY758" s="41"/>
      <c r="GZ758" s="41"/>
      <c r="HA758" s="41"/>
      <c r="HB758" s="41"/>
      <c r="HC758" s="41"/>
      <c r="HD758" s="41"/>
      <c r="HE758" s="41"/>
      <c r="HF758" s="41"/>
      <c r="HG758" s="41"/>
      <c r="HH758" s="41"/>
      <c r="HI758" s="41"/>
      <c r="HJ758" s="41"/>
      <c r="HK758" s="41"/>
      <c r="HL758" s="41"/>
      <c r="HM758" s="41"/>
      <c r="HN758" s="41"/>
      <c r="HO758" s="41"/>
      <c r="HP758" s="41"/>
      <c r="HQ758" s="41"/>
      <c r="HR758" s="41"/>
      <c r="HS758" s="41"/>
      <c r="HT758" s="41"/>
      <c r="HU758" s="41"/>
      <c r="HV758" s="41"/>
      <c r="HW758" s="41"/>
      <c r="HX758" s="41"/>
      <c r="HY758" s="41"/>
      <c r="HZ758" s="41"/>
      <c r="IA758" s="41"/>
      <c r="IB758" s="41"/>
      <c r="IC758" s="41"/>
      <c r="ID758" s="41"/>
      <c r="IE758" s="41"/>
      <c r="IF758" s="41"/>
      <c r="IG758" s="41"/>
      <c r="IH758" s="41"/>
      <c r="II758" s="41"/>
      <c r="IJ758" s="41"/>
      <c r="IK758" s="41"/>
      <c r="IL758" s="41"/>
      <c r="IM758" s="41"/>
      <c r="IN758" s="41"/>
      <c r="IO758" s="41"/>
      <c r="IP758" s="41"/>
      <c r="IQ758" s="41"/>
      <c r="IR758" s="41"/>
      <c r="IS758" s="41"/>
      <c r="IT758" s="41"/>
      <c r="IU758" s="41"/>
    </row>
    <row r="761" spans="68:255" x14ac:dyDescent="0.2">
      <c r="BP761" s="41"/>
      <c r="BQ761" s="41"/>
      <c r="BR761" s="41"/>
      <c r="BS761" s="41"/>
      <c r="BU761" s="41"/>
      <c r="BV761" s="41"/>
      <c r="BW761" s="41"/>
      <c r="BX761" s="41"/>
      <c r="BY761" s="41"/>
      <c r="BZ761" s="41"/>
      <c r="CA761" s="41"/>
      <c r="CB761" s="41"/>
      <c r="CC761" s="41"/>
      <c r="CD761" s="41"/>
      <c r="CE761" s="41"/>
      <c r="CF761" s="41"/>
      <c r="CG761" s="41"/>
      <c r="CH761" s="41"/>
      <c r="CI761" s="41"/>
      <c r="CJ761" s="41"/>
      <c r="CK761" s="41"/>
      <c r="CL761" s="41"/>
      <c r="CM761" s="41"/>
      <c r="CN761" s="41"/>
      <c r="CO761" s="41"/>
      <c r="CP761" s="41"/>
      <c r="CQ761" s="41"/>
      <c r="CR761" s="41"/>
      <c r="CS761" s="41"/>
      <c r="CT761" s="41"/>
      <c r="CU761" s="41"/>
      <c r="CV761" s="41"/>
      <c r="CW761" s="41"/>
      <c r="CX761" s="41"/>
      <c r="CY761" s="41"/>
      <c r="CZ761" s="41"/>
      <c r="DA761" s="41"/>
      <c r="DB761" s="41"/>
      <c r="DC761" s="41"/>
      <c r="DD761" s="41"/>
      <c r="DE761" s="41"/>
      <c r="DF761" s="41"/>
      <c r="DG761" s="41"/>
      <c r="DH761" s="41"/>
      <c r="DI761" s="41"/>
      <c r="DJ761" s="41"/>
      <c r="DK761" s="41"/>
      <c r="DL761" s="41"/>
      <c r="DM761" s="41"/>
      <c r="DN761" s="41"/>
      <c r="DO761" s="41"/>
      <c r="DP761" s="41"/>
      <c r="DQ761" s="41"/>
      <c r="DR761" s="41"/>
      <c r="DS761" s="41"/>
      <c r="DT761" s="41"/>
      <c r="DU761" s="41"/>
      <c r="DV761" s="41"/>
      <c r="DW761" s="41"/>
      <c r="DX761" s="41"/>
      <c r="DY761" s="41"/>
      <c r="DZ761" s="41"/>
      <c r="EA761" s="41"/>
      <c r="EB761" s="41"/>
      <c r="EC761" s="41"/>
      <c r="ED761" s="41"/>
      <c r="EE761" s="41"/>
      <c r="EF761" s="41"/>
      <c r="EG761" s="41"/>
      <c r="EH761" s="41"/>
      <c r="EI761" s="41"/>
      <c r="EJ761" s="41"/>
      <c r="EK761" s="41"/>
      <c r="EL761" s="41"/>
      <c r="EM761" s="41"/>
      <c r="EN761" s="41"/>
      <c r="EO761" s="41"/>
      <c r="EP761" s="41"/>
      <c r="EQ761" s="41"/>
      <c r="ER761" s="41"/>
      <c r="ES761" s="41"/>
      <c r="ET761" s="41"/>
      <c r="EU761" s="41"/>
      <c r="EV761" s="41"/>
      <c r="EW761" s="41"/>
      <c r="EX761" s="41"/>
      <c r="EY761" s="41"/>
      <c r="EZ761" s="41"/>
      <c r="FA761" s="41"/>
      <c r="FB761" s="41"/>
      <c r="FC761" s="41"/>
      <c r="FD761" s="41"/>
      <c r="FE761" s="41"/>
      <c r="FF761" s="41"/>
      <c r="FG761" s="41"/>
      <c r="FH761" s="41"/>
      <c r="FI761" s="41"/>
      <c r="FJ761" s="41"/>
      <c r="FK761" s="41"/>
      <c r="FL761" s="41"/>
      <c r="FM761" s="41"/>
      <c r="FN761" s="41"/>
      <c r="FO761" s="41"/>
      <c r="FP761" s="41"/>
      <c r="FQ761" s="41"/>
      <c r="FR761" s="41"/>
      <c r="FS761" s="41"/>
      <c r="FT761" s="41"/>
      <c r="FU761" s="41"/>
      <c r="FV761" s="41"/>
      <c r="FW761" s="41"/>
      <c r="FX761" s="41"/>
      <c r="FY761" s="41"/>
      <c r="FZ761" s="41"/>
      <c r="GA761" s="41"/>
      <c r="GB761" s="41"/>
      <c r="GC761" s="41"/>
      <c r="GD761" s="41"/>
      <c r="GE761" s="41"/>
      <c r="GF761" s="41"/>
      <c r="GG761" s="41"/>
      <c r="GH761" s="41"/>
      <c r="GI761" s="41"/>
      <c r="GJ761" s="41"/>
      <c r="GK761" s="41"/>
      <c r="GL761" s="41"/>
      <c r="GM761" s="41"/>
      <c r="GN761" s="41"/>
      <c r="GO761" s="41"/>
      <c r="GP761" s="41"/>
      <c r="GQ761" s="41"/>
      <c r="GR761" s="41"/>
      <c r="GS761" s="41"/>
      <c r="GT761" s="41"/>
      <c r="GU761" s="41"/>
      <c r="GV761" s="41"/>
      <c r="GW761" s="41"/>
      <c r="GX761" s="41"/>
      <c r="GY761" s="41"/>
      <c r="GZ761" s="41"/>
      <c r="HA761" s="41"/>
      <c r="HB761" s="41"/>
      <c r="HC761" s="41"/>
      <c r="HD761" s="41"/>
      <c r="HE761" s="41"/>
      <c r="HF761" s="41"/>
      <c r="HG761" s="41"/>
      <c r="HH761" s="41"/>
      <c r="HI761" s="41"/>
      <c r="HJ761" s="41"/>
      <c r="HK761" s="41"/>
      <c r="HL761" s="41"/>
      <c r="HM761" s="41"/>
      <c r="HN761" s="41"/>
      <c r="HO761" s="41"/>
      <c r="HP761" s="41"/>
      <c r="HQ761" s="41"/>
      <c r="HR761" s="41"/>
      <c r="HS761" s="41"/>
      <c r="HT761" s="41"/>
      <c r="HU761" s="41"/>
      <c r="HV761" s="41"/>
      <c r="HW761" s="41"/>
      <c r="HX761" s="41"/>
      <c r="HY761" s="41"/>
      <c r="HZ761" s="41"/>
      <c r="IA761" s="41"/>
      <c r="IB761" s="41"/>
      <c r="IC761" s="41"/>
      <c r="ID761" s="41"/>
      <c r="IE761" s="41"/>
      <c r="IF761" s="41"/>
      <c r="IG761" s="41"/>
      <c r="IH761" s="41"/>
      <c r="II761" s="41"/>
      <c r="IJ761" s="41"/>
      <c r="IK761" s="41"/>
      <c r="IL761" s="41"/>
      <c r="IM761" s="41"/>
      <c r="IN761" s="41"/>
      <c r="IO761" s="41"/>
      <c r="IP761" s="41"/>
      <c r="IQ761" s="41"/>
      <c r="IR761" s="41"/>
      <c r="IS761" s="41"/>
      <c r="IT761" s="41"/>
      <c r="IU761" s="41"/>
    </row>
    <row r="763" spans="68:255" x14ac:dyDescent="0.2">
      <c r="BP763" s="41"/>
      <c r="BQ763" s="41"/>
      <c r="BR763" s="41"/>
      <c r="BS763" s="41"/>
      <c r="BU763" s="41"/>
      <c r="BV763" s="41"/>
      <c r="BW763" s="41"/>
      <c r="BX763" s="41"/>
      <c r="BY763" s="41"/>
      <c r="BZ763" s="41"/>
      <c r="CA763" s="41"/>
      <c r="CB763" s="41"/>
      <c r="CC763" s="41"/>
      <c r="CD763" s="41"/>
      <c r="CE763" s="41"/>
      <c r="CF763" s="41"/>
      <c r="CG763" s="41"/>
      <c r="CH763" s="41"/>
      <c r="CI763" s="41"/>
      <c r="CJ763" s="41"/>
      <c r="CK763" s="41"/>
      <c r="CL763" s="41"/>
      <c r="CM763" s="41"/>
      <c r="CN763" s="41"/>
      <c r="CO763" s="41"/>
      <c r="CP763" s="41"/>
      <c r="CQ763" s="41"/>
      <c r="CR763" s="41"/>
      <c r="CS763" s="41"/>
      <c r="CT763" s="41"/>
      <c r="CU763" s="41"/>
      <c r="CV763" s="41"/>
      <c r="CW763" s="41"/>
      <c r="CX763" s="41"/>
      <c r="CY763" s="41"/>
      <c r="CZ763" s="41"/>
      <c r="DA763" s="41"/>
      <c r="DB763" s="41"/>
      <c r="DC763" s="41"/>
      <c r="DD763" s="41"/>
      <c r="DE763" s="41"/>
      <c r="DF763" s="41"/>
      <c r="DG763" s="41"/>
      <c r="DH763" s="41"/>
      <c r="DI763" s="41"/>
      <c r="DJ763" s="41"/>
      <c r="DK763" s="41"/>
      <c r="DL763" s="41"/>
      <c r="DM763" s="41"/>
      <c r="DN763" s="41"/>
      <c r="DO763" s="41"/>
      <c r="DP763" s="41"/>
      <c r="DQ763" s="41"/>
      <c r="DR763" s="41"/>
      <c r="DS763" s="41"/>
      <c r="DT763" s="41"/>
      <c r="DU763" s="41"/>
      <c r="DV763" s="41"/>
      <c r="DW763" s="41"/>
      <c r="DX763" s="41"/>
      <c r="DY763" s="41"/>
      <c r="DZ763" s="41"/>
      <c r="EA763" s="41"/>
      <c r="EB763" s="41"/>
      <c r="EC763" s="41"/>
      <c r="ED763" s="41"/>
      <c r="EE763" s="41"/>
      <c r="EF763" s="41"/>
      <c r="EG763" s="41"/>
      <c r="EH763" s="41"/>
      <c r="EI763" s="41"/>
      <c r="EJ763" s="41"/>
      <c r="EK763" s="41"/>
      <c r="EL763" s="41"/>
      <c r="EM763" s="41"/>
      <c r="EN763" s="41"/>
      <c r="EO763" s="41"/>
      <c r="EP763" s="41"/>
      <c r="EQ763" s="41"/>
      <c r="ER763" s="41"/>
      <c r="ES763" s="41"/>
      <c r="ET763" s="41"/>
      <c r="EU763" s="41"/>
      <c r="EV763" s="41"/>
      <c r="EW763" s="41"/>
      <c r="EX763" s="41"/>
      <c r="EY763" s="41"/>
      <c r="EZ763" s="41"/>
      <c r="FA763" s="41"/>
      <c r="FB763" s="41"/>
      <c r="FC763" s="41"/>
      <c r="FD763" s="41"/>
      <c r="FE763" s="41"/>
      <c r="FF763" s="41"/>
      <c r="FG763" s="41"/>
      <c r="FH763" s="41"/>
      <c r="FI763" s="41"/>
      <c r="FJ763" s="41"/>
      <c r="FK763" s="41"/>
      <c r="FL763" s="41"/>
      <c r="FM763" s="41"/>
      <c r="FN763" s="41"/>
      <c r="FO763" s="41"/>
      <c r="FP763" s="41"/>
      <c r="FQ763" s="41"/>
      <c r="FR763" s="41"/>
      <c r="FS763" s="41"/>
      <c r="FT763" s="41"/>
      <c r="FU763" s="41"/>
      <c r="FV763" s="41"/>
      <c r="FW763" s="41"/>
      <c r="FX763" s="41"/>
      <c r="FY763" s="41"/>
      <c r="FZ763" s="41"/>
      <c r="GA763" s="41"/>
      <c r="GB763" s="41"/>
      <c r="GC763" s="41"/>
      <c r="GD763" s="41"/>
      <c r="GE763" s="41"/>
      <c r="GF763" s="41"/>
      <c r="GG763" s="41"/>
      <c r="GH763" s="41"/>
      <c r="GI763" s="41"/>
      <c r="GJ763" s="41"/>
      <c r="GK763" s="41"/>
      <c r="GL763" s="41"/>
      <c r="GM763" s="41"/>
      <c r="GN763" s="41"/>
      <c r="GO763" s="41"/>
      <c r="GP763" s="41"/>
      <c r="GQ763" s="41"/>
      <c r="GR763" s="41"/>
      <c r="GS763" s="41"/>
      <c r="GT763" s="41"/>
      <c r="GU763" s="41"/>
      <c r="GV763" s="41"/>
      <c r="GW763" s="41"/>
      <c r="GX763" s="41"/>
      <c r="GY763" s="41"/>
      <c r="GZ763" s="41"/>
      <c r="HA763" s="41"/>
      <c r="HB763" s="41"/>
      <c r="HC763" s="41"/>
      <c r="HD763" s="41"/>
      <c r="HE763" s="41"/>
      <c r="HF763" s="41"/>
      <c r="HG763" s="41"/>
      <c r="HH763" s="41"/>
      <c r="HI763" s="41"/>
      <c r="HJ763" s="41"/>
      <c r="HK763" s="41"/>
      <c r="HL763" s="41"/>
      <c r="HM763" s="41"/>
      <c r="HN763" s="41"/>
      <c r="HO763" s="41"/>
      <c r="HP763" s="41"/>
      <c r="HQ763" s="41"/>
      <c r="HR763" s="41"/>
      <c r="HS763" s="41"/>
      <c r="HT763" s="41"/>
      <c r="HU763" s="41"/>
      <c r="HV763" s="41"/>
      <c r="HW763" s="41"/>
      <c r="HX763" s="41"/>
      <c r="HY763" s="41"/>
      <c r="HZ763" s="41"/>
      <c r="IA763" s="41"/>
      <c r="IB763" s="41"/>
      <c r="IC763" s="41"/>
      <c r="ID763" s="41"/>
      <c r="IE763" s="41"/>
      <c r="IF763" s="41"/>
      <c r="IG763" s="41"/>
      <c r="IH763" s="41"/>
      <c r="II763" s="41"/>
      <c r="IJ763" s="41"/>
      <c r="IK763" s="41"/>
      <c r="IL763" s="41"/>
      <c r="IM763" s="41"/>
      <c r="IN763" s="41"/>
      <c r="IO763" s="41"/>
      <c r="IP763" s="41"/>
      <c r="IQ763" s="41"/>
      <c r="IR763" s="41"/>
      <c r="IS763" s="41"/>
      <c r="IT763" s="41"/>
      <c r="IU763" s="41"/>
    </row>
    <row r="765" spans="68:255" x14ac:dyDescent="0.2">
      <c r="BP765" s="41"/>
      <c r="BQ765" s="41"/>
      <c r="BR765" s="41"/>
      <c r="BS765" s="41"/>
      <c r="BU765" s="41"/>
      <c r="BV765" s="41"/>
      <c r="BW765" s="41"/>
      <c r="BX765" s="41"/>
      <c r="BY765" s="41"/>
      <c r="BZ765" s="41"/>
      <c r="CA765" s="41"/>
      <c r="CB765" s="41"/>
      <c r="CC765" s="41"/>
      <c r="CD765" s="41"/>
      <c r="CE765" s="41"/>
      <c r="CF765" s="41"/>
      <c r="CG765" s="41"/>
      <c r="CH765" s="41"/>
      <c r="CI765" s="41"/>
      <c r="CJ765" s="41"/>
      <c r="CK765" s="41"/>
      <c r="CL765" s="41"/>
      <c r="CM765" s="41"/>
      <c r="CN765" s="41"/>
      <c r="CO765" s="41"/>
      <c r="CP765" s="41"/>
      <c r="CQ765" s="41"/>
      <c r="CR765" s="41"/>
      <c r="CS765" s="41"/>
      <c r="CT765" s="41"/>
      <c r="CU765" s="41"/>
      <c r="CV765" s="41"/>
      <c r="CW765" s="41"/>
      <c r="CX765" s="41"/>
      <c r="CY765" s="41"/>
      <c r="CZ765" s="41"/>
      <c r="DA765" s="41"/>
      <c r="DB765" s="41"/>
      <c r="DC765" s="41"/>
      <c r="DD765" s="41"/>
      <c r="DE765" s="41"/>
      <c r="DF765" s="41"/>
      <c r="DG765" s="41"/>
      <c r="DH765" s="41"/>
      <c r="DI765" s="41"/>
      <c r="DJ765" s="41"/>
      <c r="DK765" s="41"/>
      <c r="DL765" s="41"/>
      <c r="DM765" s="41"/>
      <c r="DN765" s="41"/>
      <c r="DO765" s="41"/>
      <c r="DP765" s="41"/>
      <c r="DQ765" s="41"/>
      <c r="DR765" s="41"/>
      <c r="DS765" s="41"/>
      <c r="DT765" s="41"/>
      <c r="DU765" s="41"/>
      <c r="DV765" s="41"/>
      <c r="DW765" s="41"/>
      <c r="DX765" s="41"/>
      <c r="DY765" s="41"/>
      <c r="DZ765" s="41"/>
      <c r="EA765" s="41"/>
      <c r="EB765" s="41"/>
      <c r="EC765" s="41"/>
      <c r="ED765" s="41"/>
      <c r="EE765" s="41"/>
      <c r="EF765" s="41"/>
      <c r="EG765" s="41"/>
      <c r="EH765" s="41"/>
      <c r="EI765" s="41"/>
      <c r="EJ765" s="41"/>
      <c r="EK765" s="41"/>
      <c r="EL765" s="41"/>
      <c r="EM765" s="41"/>
      <c r="EN765" s="41"/>
      <c r="EO765" s="41"/>
      <c r="EP765" s="41"/>
      <c r="EQ765" s="41"/>
      <c r="ER765" s="41"/>
      <c r="ES765" s="41"/>
      <c r="ET765" s="41"/>
      <c r="EU765" s="41"/>
      <c r="EV765" s="41"/>
      <c r="EW765" s="41"/>
      <c r="EX765" s="41"/>
      <c r="EY765" s="41"/>
      <c r="EZ765" s="41"/>
      <c r="FA765" s="41"/>
      <c r="FB765" s="41"/>
      <c r="FC765" s="41"/>
      <c r="FD765" s="41"/>
      <c r="FE765" s="41"/>
      <c r="FF765" s="41"/>
      <c r="FG765" s="41"/>
      <c r="FH765" s="41"/>
      <c r="FI765" s="41"/>
      <c r="FJ765" s="41"/>
      <c r="FK765" s="41"/>
      <c r="FL765" s="41"/>
      <c r="FM765" s="41"/>
      <c r="FN765" s="41"/>
      <c r="FO765" s="41"/>
      <c r="FP765" s="41"/>
      <c r="FQ765" s="41"/>
      <c r="FR765" s="41"/>
      <c r="FS765" s="41"/>
      <c r="FT765" s="41"/>
      <c r="FU765" s="41"/>
      <c r="FV765" s="41"/>
      <c r="FW765" s="41"/>
      <c r="FX765" s="41"/>
      <c r="FY765" s="41"/>
      <c r="FZ765" s="41"/>
      <c r="GA765" s="41"/>
      <c r="GB765" s="41"/>
      <c r="GC765" s="41"/>
      <c r="GD765" s="41"/>
      <c r="GE765" s="41"/>
      <c r="GF765" s="41"/>
      <c r="GG765" s="41"/>
      <c r="GH765" s="41"/>
      <c r="GI765" s="41"/>
      <c r="GJ765" s="41"/>
      <c r="GK765" s="41"/>
      <c r="GL765" s="41"/>
      <c r="GM765" s="41"/>
      <c r="GN765" s="41"/>
      <c r="GO765" s="41"/>
      <c r="GP765" s="41"/>
      <c r="GQ765" s="41"/>
      <c r="GR765" s="41"/>
      <c r="GS765" s="41"/>
      <c r="GT765" s="41"/>
      <c r="GU765" s="41"/>
      <c r="GV765" s="41"/>
      <c r="GW765" s="41"/>
      <c r="GX765" s="41"/>
      <c r="GY765" s="41"/>
      <c r="GZ765" s="41"/>
      <c r="HA765" s="41"/>
      <c r="HB765" s="41"/>
      <c r="HC765" s="41"/>
      <c r="HD765" s="41"/>
      <c r="HE765" s="41"/>
      <c r="HF765" s="41"/>
      <c r="HG765" s="41"/>
      <c r="HH765" s="41"/>
      <c r="HI765" s="41"/>
      <c r="HJ765" s="41"/>
      <c r="HK765" s="41"/>
      <c r="HL765" s="41"/>
      <c r="HM765" s="41"/>
      <c r="HN765" s="41"/>
      <c r="HO765" s="41"/>
      <c r="HP765" s="41"/>
      <c r="HQ765" s="41"/>
      <c r="HR765" s="41"/>
      <c r="HS765" s="41"/>
      <c r="HT765" s="41"/>
      <c r="HU765" s="41"/>
      <c r="HV765" s="41"/>
      <c r="HW765" s="41"/>
      <c r="HX765" s="41"/>
      <c r="HY765" s="41"/>
      <c r="HZ765" s="41"/>
      <c r="IA765" s="41"/>
      <c r="IB765" s="41"/>
      <c r="IC765" s="41"/>
      <c r="ID765" s="41"/>
      <c r="IE765" s="41"/>
      <c r="IF765" s="41"/>
      <c r="IG765" s="41"/>
      <c r="IH765" s="41"/>
      <c r="II765" s="41"/>
      <c r="IJ765" s="41"/>
      <c r="IK765" s="41"/>
      <c r="IL765" s="41"/>
      <c r="IM765" s="41"/>
      <c r="IN765" s="41"/>
      <c r="IO765" s="41"/>
      <c r="IP765" s="41"/>
      <c r="IQ765" s="41"/>
      <c r="IR765" s="41"/>
      <c r="IS765" s="41"/>
      <c r="IT765" s="41"/>
      <c r="IU765" s="41"/>
    </row>
    <row r="767" spans="68:255" x14ac:dyDescent="0.2">
      <c r="BP767" s="41"/>
      <c r="BQ767" s="41"/>
      <c r="BR767" s="41"/>
      <c r="BS767" s="41"/>
      <c r="BU767" s="41"/>
      <c r="BV767" s="41"/>
      <c r="BW767" s="41"/>
      <c r="BX767" s="41"/>
      <c r="BY767" s="41"/>
      <c r="BZ767" s="41"/>
      <c r="CA767" s="41"/>
      <c r="CB767" s="41"/>
      <c r="CC767" s="41"/>
      <c r="CD767" s="41"/>
      <c r="CE767" s="41"/>
      <c r="CF767" s="41"/>
      <c r="CG767" s="41"/>
      <c r="CH767" s="41"/>
      <c r="CI767" s="41"/>
      <c r="CJ767" s="41"/>
      <c r="CK767" s="41"/>
      <c r="CL767" s="41"/>
      <c r="CM767" s="41"/>
      <c r="CN767" s="41"/>
      <c r="CO767" s="41"/>
      <c r="CP767" s="41"/>
      <c r="CQ767" s="41"/>
      <c r="CR767" s="41"/>
      <c r="CS767" s="41"/>
      <c r="CT767" s="41"/>
      <c r="CU767" s="41"/>
      <c r="CV767" s="41"/>
      <c r="CW767" s="41"/>
      <c r="CX767" s="41"/>
      <c r="CY767" s="41"/>
      <c r="CZ767" s="41"/>
      <c r="DA767" s="41"/>
      <c r="DB767" s="41"/>
      <c r="DC767" s="41"/>
      <c r="DD767" s="41"/>
      <c r="DE767" s="41"/>
      <c r="DF767" s="41"/>
      <c r="DG767" s="41"/>
      <c r="DH767" s="41"/>
      <c r="DI767" s="41"/>
      <c r="DJ767" s="41"/>
      <c r="DK767" s="41"/>
      <c r="DL767" s="41"/>
      <c r="DM767" s="41"/>
      <c r="DN767" s="41"/>
      <c r="DO767" s="41"/>
      <c r="DP767" s="41"/>
      <c r="DQ767" s="41"/>
      <c r="DR767" s="41"/>
      <c r="DS767" s="41"/>
      <c r="DT767" s="41"/>
      <c r="DU767" s="41"/>
      <c r="DV767" s="41"/>
      <c r="DW767" s="41"/>
      <c r="DX767" s="41"/>
      <c r="DY767" s="41"/>
      <c r="DZ767" s="41"/>
      <c r="EA767" s="41"/>
      <c r="EB767" s="41"/>
      <c r="EC767" s="41"/>
      <c r="ED767" s="41"/>
      <c r="EE767" s="41"/>
      <c r="EF767" s="41"/>
      <c r="EG767" s="41"/>
      <c r="EH767" s="41"/>
      <c r="EI767" s="41"/>
      <c r="EJ767" s="41"/>
      <c r="EK767" s="41"/>
      <c r="EL767" s="41"/>
      <c r="EM767" s="41"/>
      <c r="EN767" s="41"/>
      <c r="EO767" s="41"/>
      <c r="EP767" s="41"/>
      <c r="EQ767" s="41"/>
      <c r="ER767" s="41"/>
      <c r="ES767" s="41"/>
      <c r="ET767" s="41"/>
      <c r="EU767" s="41"/>
      <c r="EV767" s="41"/>
      <c r="EW767" s="41"/>
      <c r="EX767" s="41"/>
      <c r="EY767" s="41"/>
      <c r="EZ767" s="41"/>
      <c r="FA767" s="41"/>
      <c r="FB767" s="41"/>
      <c r="FC767" s="41"/>
      <c r="FD767" s="41"/>
      <c r="FE767" s="41"/>
      <c r="FF767" s="41"/>
      <c r="FG767" s="41"/>
      <c r="FH767" s="41"/>
      <c r="FI767" s="41"/>
      <c r="FJ767" s="41"/>
      <c r="FK767" s="41"/>
      <c r="FL767" s="41"/>
      <c r="FM767" s="41"/>
      <c r="FN767" s="41"/>
      <c r="FO767" s="41"/>
      <c r="FP767" s="41"/>
      <c r="FQ767" s="41"/>
      <c r="FR767" s="41"/>
      <c r="FS767" s="41"/>
      <c r="FT767" s="41"/>
      <c r="FU767" s="41"/>
      <c r="FV767" s="41"/>
      <c r="FW767" s="41"/>
      <c r="FX767" s="41"/>
      <c r="FY767" s="41"/>
      <c r="FZ767" s="41"/>
      <c r="GA767" s="41"/>
      <c r="GB767" s="41"/>
      <c r="GC767" s="41"/>
      <c r="GD767" s="41"/>
      <c r="GE767" s="41"/>
      <c r="GF767" s="41"/>
      <c r="GG767" s="41"/>
      <c r="GH767" s="41"/>
      <c r="GI767" s="41"/>
      <c r="GJ767" s="41"/>
      <c r="GK767" s="41"/>
      <c r="GL767" s="41"/>
      <c r="GM767" s="41"/>
      <c r="GN767" s="41"/>
      <c r="GO767" s="41"/>
      <c r="GP767" s="41"/>
      <c r="GQ767" s="41"/>
      <c r="GR767" s="41"/>
      <c r="GS767" s="41"/>
      <c r="GT767" s="41"/>
      <c r="GU767" s="41"/>
      <c r="GV767" s="41"/>
      <c r="GW767" s="41"/>
      <c r="GX767" s="41"/>
      <c r="GY767" s="41"/>
      <c r="GZ767" s="41"/>
      <c r="HA767" s="41"/>
      <c r="HB767" s="41"/>
      <c r="HC767" s="41"/>
      <c r="HD767" s="41"/>
      <c r="HE767" s="41"/>
      <c r="HF767" s="41"/>
      <c r="HG767" s="41"/>
      <c r="HH767" s="41"/>
      <c r="HI767" s="41"/>
      <c r="HJ767" s="41"/>
      <c r="HK767" s="41"/>
      <c r="HL767" s="41"/>
      <c r="HM767" s="41"/>
      <c r="HN767" s="41"/>
      <c r="HO767" s="41"/>
      <c r="HP767" s="41"/>
      <c r="HQ767" s="41"/>
      <c r="HR767" s="41"/>
      <c r="HS767" s="41"/>
      <c r="HT767" s="41"/>
      <c r="HU767" s="41"/>
      <c r="HV767" s="41"/>
      <c r="HW767" s="41"/>
      <c r="HX767" s="41"/>
      <c r="HY767" s="41"/>
      <c r="HZ767" s="41"/>
      <c r="IA767" s="41"/>
      <c r="IB767" s="41"/>
      <c r="IC767" s="41"/>
      <c r="ID767" s="41"/>
      <c r="IE767" s="41"/>
      <c r="IF767" s="41"/>
      <c r="IG767" s="41"/>
      <c r="IH767" s="41"/>
      <c r="II767" s="41"/>
      <c r="IJ767" s="41"/>
      <c r="IK767" s="41"/>
      <c r="IL767" s="41"/>
      <c r="IM767" s="41"/>
      <c r="IN767" s="41"/>
      <c r="IO767" s="41"/>
      <c r="IP767" s="41"/>
      <c r="IQ767" s="41"/>
      <c r="IR767" s="41"/>
      <c r="IS767" s="41"/>
      <c r="IT767" s="41"/>
      <c r="IU767" s="41"/>
    </row>
    <row r="769" spans="68:255" x14ac:dyDescent="0.2">
      <c r="BP769" s="41"/>
      <c r="BQ769" s="41"/>
      <c r="BR769" s="41"/>
      <c r="BS769" s="41"/>
      <c r="BU769" s="41"/>
      <c r="BV769" s="41"/>
      <c r="BW769" s="41"/>
      <c r="BX769" s="41"/>
      <c r="BY769" s="41"/>
      <c r="BZ769" s="41"/>
      <c r="CA769" s="41"/>
      <c r="CB769" s="41"/>
      <c r="CC769" s="41"/>
      <c r="CD769" s="41"/>
      <c r="CE769" s="41"/>
      <c r="CF769" s="41"/>
      <c r="CG769" s="41"/>
      <c r="CH769" s="41"/>
      <c r="CI769" s="41"/>
      <c r="CJ769" s="41"/>
      <c r="CK769" s="41"/>
      <c r="CL769" s="41"/>
      <c r="CM769" s="41"/>
      <c r="CN769" s="41"/>
      <c r="CO769" s="41"/>
      <c r="CP769" s="41"/>
      <c r="CQ769" s="41"/>
      <c r="CR769" s="41"/>
      <c r="CS769" s="41"/>
      <c r="CT769" s="41"/>
      <c r="CU769" s="41"/>
      <c r="CV769" s="41"/>
      <c r="CW769" s="41"/>
      <c r="CX769" s="41"/>
      <c r="CY769" s="41"/>
      <c r="CZ769" s="41"/>
      <c r="DA769" s="41"/>
      <c r="DB769" s="41"/>
      <c r="DC769" s="41"/>
      <c r="DD769" s="41"/>
      <c r="DE769" s="41"/>
      <c r="DF769" s="41"/>
      <c r="DG769" s="41"/>
      <c r="DH769" s="41"/>
      <c r="DI769" s="41"/>
      <c r="DJ769" s="41"/>
      <c r="DK769" s="41"/>
      <c r="DL769" s="41"/>
      <c r="DM769" s="41"/>
      <c r="DN769" s="41"/>
      <c r="DO769" s="41"/>
      <c r="DP769" s="41"/>
      <c r="DQ769" s="41"/>
      <c r="DR769" s="41"/>
      <c r="DS769" s="41"/>
      <c r="DT769" s="41"/>
      <c r="DU769" s="41"/>
      <c r="DV769" s="41"/>
      <c r="DW769" s="41"/>
      <c r="DX769" s="41"/>
      <c r="DY769" s="41"/>
      <c r="DZ769" s="41"/>
      <c r="EA769" s="41"/>
      <c r="EB769" s="41"/>
      <c r="EC769" s="41"/>
      <c r="ED769" s="41"/>
      <c r="EE769" s="41"/>
      <c r="EF769" s="41"/>
      <c r="EG769" s="41"/>
      <c r="EH769" s="41"/>
      <c r="EI769" s="41"/>
      <c r="EJ769" s="41"/>
      <c r="EK769" s="41"/>
      <c r="EL769" s="41"/>
      <c r="EM769" s="41"/>
      <c r="EN769" s="41"/>
      <c r="EO769" s="41"/>
      <c r="EP769" s="41"/>
      <c r="EQ769" s="41"/>
      <c r="ER769" s="41"/>
      <c r="ES769" s="41"/>
      <c r="ET769" s="41"/>
      <c r="EU769" s="41"/>
      <c r="EV769" s="41"/>
      <c r="EW769" s="41"/>
      <c r="EX769" s="41"/>
      <c r="EY769" s="41"/>
      <c r="EZ769" s="41"/>
      <c r="FA769" s="41"/>
      <c r="FB769" s="41"/>
      <c r="FC769" s="41"/>
      <c r="FD769" s="41"/>
      <c r="FE769" s="41"/>
      <c r="FF769" s="41"/>
      <c r="FG769" s="41"/>
      <c r="FH769" s="41"/>
      <c r="FI769" s="41"/>
      <c r="FJ769" s="41"/>
      <c r="FK769" s="41"/>
      <c r="FL769" s="41"/>
      <c r="FM769" s="41"/>
      <c r="FN769" s="41"/>
      <c r="FO769" s="41"/>
      <c r="FP769" s="41"/>
      <c r="FQ769" s="41"/>
      <c r="FR769" s="41"/>
      <c r="FS769" s="41"/>
      <c r="FT769" s="41"/>
      <c r="FU769" s="41"/>
      <c r="FV769" s="41"/>
      <c r="FW769" s="41"/>
      <c r="FX769" s="41"/>
      <c r="FY769" s="41"/>
      <c r="FZ769" s="41"/>
      <c r="GA769" s="41"/>
      <c r="GB769" s="41"/>
      <c r="GC769" s="41"/>
      <c r="GD769" s="41"/>
      <c r="GE769" s="41"/>
      <c r="GF769" s="41"/>
      <c r="GG769" s="41"/>
      <c r="GH769" s="41"/>
      <c r="GI769" s="41"/>
      <c r="GJ769" s="41"/>
      <c r="GK769" s="41"/>
      <c r="GL769" s="41"/>
      <c r="GM769" s="41"/>
      <c r="GN769" s="41"/>
      <c r="GO769" s="41"/>
      <c r="GP769" s="41"/>
      <c r="GQ769" s="41"/>
      <c r="GR769" s="41"/>
      <c r="GS769" s="41"/>
      <c r="GT769" s="41"/>
      <c r="GU769" s="41"/>
      <c r="GV769" s="41"/>
      <c r="GW769" s="41"/>
      <c r="GX769" s="41"/>
      <c r="GY769" s="41"/>
      <c r="GZ769" s="41"/>
      <c r="HA769" s="41"/>
      <c r="HB769" s="41"/>
      <c r="HC769" s="41"/>
      <c r="HD769" s="41"/>
      <c r="HE769" s="41"/>
      <c r="HF769" s="41"/>
      <c r="HG769" s="41"/>
      <c r="HH769" s="41"/>
      <c r="HI769" s="41"/>
      <c r="HJ769" s="41"/>
      <c r="HK769" s="41"/>
      <c r="HL769" s="41"/>
      <c r="HM769" s="41"/>
      <c r="HN769" s="41"/>
      <c r="HO769" s="41"/>
      <c r="HP769" s="41"/>
      <c r="HQ769" s="41"/>
      <c r="HR769" s="41"/>
      <c r="HS769" s="41"/>
      <c r="HT769" s="41"/>
      <c r="HU769" s="41"/>
      <c r="HV769" s="41"/>
      <c r="HW769" s="41"/>
      <c r="HX769" s="41"/>
      <c r="HY769" s="41"/>
      <c r="HZ769" s="41"/>
      <c r="IA769" s="41"/>
      <c r="IB769" s="41"/>
      <c r="IC769" s="41"/>
      <c r="ID769" s="41"/>
      <c r="IE769" s="41"/>
      <c r="IF769" s="41"/>
      <c r="IG769" s="41"/>
      <c r="IH769" s="41"/>
      <c r="II769" s="41"/>
      <c r="IJ769" s="41"/>
      <c r="IK769" s="41"/>
      <c r="IL769" s="41"/>
      <c r="IM769" s="41"/>
      <c r="IN769" s="41"/>
      <c r="IO769" s="41"/>
      <c r="IP769" s="41"/>
      <c r="IQ769" s="41"/>
      <c r="IR769" s="41"/>
      <c r="IS769" s="41"/>
      <c r="IT769" s="41"/>
      <c r="IU769" s="41"/>
    </row>
    <row r="771" spans="68:255" x14ac:dyDescent="0.2">
      <c r="BP771" s="41"/>
      <c r="BQ771" s="41"/>
      <c r="BR771" s="41"/>
      <c r="BS771" s="41"/>
      <c r="BU771" s="41"/>
      <c r="BV771" s="41"/>
      <c r="BW771" s="41"/>
      <c r="BX771" s="41"/>
      <c r="BY771" s="41"/>
      <c r="BZ771" s="41"/>
      <c r="CA771" s="41"/>
      <c r="CB771" s="41"/>
      <c r="CC771" s="41"/>
      <c r="CD771" s="41"/>
      <c r="CE771" s="41"/>
      <c r="CF771" s="41"/>
      <c r="CG771" s="41"/>
      <c r="CH771" s="41"/>
      <c r="CI771" s="41"/>
      <c r="CJ771" s="41"/>
      <c r="CK771" s="41"/>
      <c r="CL771" s="41"/>
      <c r="CM771" s="41"/>
      <c r="CN771" s="41"/>
      <c r="CO771" s="41"/>
      <c r="CP771" s="41"/>
      <c r="CQ771" s="41"/>
      <c r="CR771" s="41"/>
      <c r="CS771" s="41"/>
      <c r="CT771" s="41"/>
      <c r="CU771" s="41"/>
      <c r="CV771" s="41"/>
      <c r="CW771" s="41"/>
      <c r="CX771" s="41"/>
      <c r="CY771" s="41"/>
      <c r="CZ771" s="41"/>
      <c r="DA771" s="41"/>
      <c r="DB771" s="41"/>
      <c r="DC771" s="41"/>
      <c r="DD771" s="41"/>
      <c r="DE771" s="41"/>
      <c r="DF771" s="41"/>
      <c r="DG771" s="41"/>
      <c r="DH771" s="41"/>
      <c r="DI771" s="41"/>
      <c r="DJ771" s="41"/>
      <c r="DK771" s="41"/>
      <c r="DL771" s="41"/>
      <c r="DM771" s="41"/>
      <c r="DN771" s="41"/>
      <c r="DO771" s="41"/>
      <c r="DP771" s="41"/>
      <c r="DQ771" s="41"/>
      <c r="DR771" s="41"/>
      <c r="DS771" s="41"/>
      <c r="DT771" s="41"/>
      <c r="DU771" s="41"/>
      <c r="DV771" s="41"/>
      <c r="DW771" s="41"/>
      <c r="DX771" s="41"/>
      <c r="DY771" s="41"/>
      <c r="DZ771" s="41"/>
      <c r="EA771" s="41"/>
      <c r="EB771" s="41"/>
      <c r="EC771" s="41"/>
      <c r="ED771" s="41"/>
      <c r="EE771" s="41"/>
      <c r="EF771" s="41"/>
      <c r="EG771" s="41"/>
      <c r="EH771" s="41"/>
      <c r="EI771" s="41"/>
      <c r="EJ771" s="41"/>
      <c r="EK771" s="41"/>
      <c r="EL771" s="41"/>
      <c r="EM771" s="41"/>
      <c r="EN771" s="41"/>
      <c r="EO771" s="41"/>
      <c r="EP771" s="41"/>
      <c r="EQ771" s="41"/>
      <c r="ER771" s="41"/>
      <c r="ES771" s="41"/>
      <c r="ET771" s="41"/>
      <c r="EU771" s="41"/>
      <c r="EV771" s="41"/>
      <c r="EW771" s="41"/>
      <c r="EX771" s="41"/>
      <c r="EY771" s="41"/>
      <c r="EZ771" s="41"/>
      <c r="FA771" s="41"/>
      <c r="FB771" s="41"/>
      <c r="FC771" s="41"/>
      <c r="FD771" s="41"/>
      <c r="FE771" s="41"/>
      <c r="FF771" s="41"/>
      <c r="FG771" s="41"/>
      <c r="FH771" s="41"/>
      <c r="FI771" s="41"/>
      <c r="FJ771" s="41"/>
      <c r="FK771" s="41"/>
      <c r="FL771" s="41"/>
      <c r="FM771" s="41"/>
      <c r="FN771" s="41"/>
      <c r="FO771" s="41"/>
      <c r="FP771" s="41"/>
      <c r="FQ771" s="41"/>
      <c r="FR771" s="41"/>
      <c r="FS771" s="41"/>
      <c r="FT771" s="41"/>
      <c r="FU771" s="41"/>
      <c r="FV771" s="41"/>
      <c r="FW771" s="41"/>
      <c r="FX771" s="41"/>
      <c r="FY771" s="41"/>
      <c r="FZ771" s="41"/>
      <c r="GA771" s="41"/>
      <c r="GB771" s="41"/>
      <c r="GC771" s="41"/>
      <c r="GD771" s="41"/>
      <c r="GE771" s="41"/>
      <c r="GF771" s="41"/>
      <c r="GG771" s="41"/>
      <c r="GH771" s="41"/>
      <c r="GI771" s="41"/>
      <c r="GJ771" s="41"/>
      <c r="GK771" s="41"/>
      <c r="GL771" s="41"/>
      <c r="GM771" s="41"/>
      <c r="GN771" s="41"/>
      <c r="GO771" s="41"/>
      <c r="GP771" s="41"/>
      <c r="GQ771" s="41"/>
      <c r="GR771" s="41"/>
      <c r="GS771" s="41"/>
      <c r="GT771" s="41"/>
      <c r="GU771" s="41"/>
      <c r="GV771" s="41"/>
      <c r="GW771" s="41"/>
      <c r="GX771" s="41"/>
      <c r="GY771" s="41"/>
      <c r="GZ771" s="41"/>
      <c r="HA771" s="41"/>
      <c r="HB771" s="41"/>
      <c r="HC771" s="41"/>
      <c r="HD771" s="41"/>
      <c r="HE771" s="41"/>
      <c r="HF771" s="41"/>
      <c r="HG771" s="41"/>
      <c r="HH771" s="41"/>
      <c r="HI771" s="41"/>
      <c r="HJ771" s="41"/>
      <c r="HK771" s="41"/>
      <c r="HL771" s="41"/>
      <c r="HM771" s="41"/>
      <c r="HN771" s="41"/>
      <c r="HO771" s="41"/>
      <c r="HP771" s="41"/>
      <c r="HQ771" s="41"/>
      <c r="HR771" s="41"/>
      <c r="HS771" s="41"/>
      <c r="HT771" s="41"/>
      <c r="HU771" s="41"/>
      <c r="HV771" s="41"/>
      <c r="HW771" s="41"/>
      <c r="HX771" s="41"/>
      <c r="HY771" s="41"/>
      <c r="HZ771" s="41"/>
      <c r="IA771" s="41"/>
      <c r="IB771" s="41"/>
      <c r="IC771" s="41"/>
      <c r="ID771" s="41"/>
      <c r="IE771" s="41"/>
      <c r="IF771" s="41"/>
      <c r="IG771" s="41"/>
      <c r="IH771" s="41"/>
      <c r="II771" s="41"/>
      <c r="IJ771" s="41"/>
      <c r="IK771" s="41"/>
      <c r="IL771" s="41"/>
      <c r="IM771" s="41"/>
      <c r="IN771" s="41"/>
      <c r="IO771" s="41"/>
      <c r="IP771" s="41"/>
      <c r="IQ771" s="41"/>
      <c r="IR771" s="41"/>
      <c r="IS771" s="41"/>
      <c r="IT771" s="41"/>
      <c r="IU771" s="41"/>
    </row>
    <row r="773" spans="68:255" x14ac:dyDescent="0.2">
      <c r="BP773" s="41"/>
      <c r="BQ773" s="41"/>
      <c r="BR773" s="41"/>
      <c r="BS773" s="41"/>
      <c r="BU773" s="41"/>
      <c r="BV773" s="41"/>
      <c r="BW773" s="41"/>
      <c r="BX773" s="41"/>
      <c r="BY773" s="41"/>
      <c r="BZ773" s="41"/>
      <c r="CA773" s="41"/>
      <c r="CB773" s="41"/>
      <c r="CC773" s="41"/>
      <c r="CD773" s="41"/>
      <c r="CE773" s="41"/>
      <c r="CF773" s="41"/>
      <c r="CG773" s="41"/>
      <c r="CH773" s="41"/>
      <c r="CI773" s="41"/>
      <c r="CJ773" s="41"/>
      <c r="CK773" s="41"/>
      <c r="CL773" s="41"/>
      <c r="CM773" s="41"/>
      <c r="CN773" s="41"/>
      <c r="CO773" s="41"/>
      <c r="CP773" s="41"/>
      <c r="CQ773" s="41"/>
      <c r="CR773" s="41"/>
      <c r="CS773" s="41"/>
      <c r="CT773" s="41"/>
      <c r="CU773" s="41"/>
      <c r="CV773" s="41"/>
      <c r="CW773" s="41"/>
      <c r="CX773" s="41"/>
      <c r="CY773" s="41"/>
      <c r="CZ773" s="41"/>
      <c r="DA773" s="41"/>
      <c r="DB773" s="41"/>
      <c r="DC773" s="41"/>
      <c r="DD773" s="41"/>
      <c r="DE773" s="41"/>
      <c r="DF773" s="41"/>
      <c r="DG773" s="41"/>
      <c r="DH773" s="41"/>
      <c r="DI773" s="41"/>
      <c r="DJ773" s="41"/>
      <c r="DK773" s="41"/>
      <c r="DL773" s="41"/>
      <c r="DM773" s="41"/>
      <c r="DN773" s="41"/>
      <c r="DO773" s="41"/>
      <c r="DP773" s="41"/>
      <c r="DQ773" s="41"/>
      <c r="DR773" s="41"/>
      <c r="DS773" s="41"/>
      <c r="DT773" s="41"/>
      <c r="DU773" s="41"/>
      <c r="DV773" s="41"/>
      <c r="DW773" s="41"/>
      <c r="DX773" s="41"/>
      <c r="DY773" s="41"/>
      <c r="DZ773" s="41"/>
      <c r="EA773" s="41"/>
      <c r="EB773" s="41"/>
      <c r="EC773" s="41"/>
      <c r="ED773" s="41"/>
      <c r="EE773" s="41"/>
      <c r="EF773" s="41"/>
      <c r="EG773" s="41"/>
      <c r="EH773" s="41"/>
      <c r="EI773" s="41"/>
      <c r="EJ773" s="41"/>
      <c r="EK773" s="41"/>
      <c r="EL773" s="41"/>
      <c r="EM773" s="41"/>
      <c r="EN773" s="41"/>
      <c r="EO773" s="41"/>
      <c r="EP773" s="41"/>
      <c r="EQ773" s="41"/>
      <c r="ER773" s="41"/>
      <c r="ES773" s="41"/>
      <c r="ET773" s="41"/>
      <c r="EU773" s="41"/>
      <c r="EV773" s="41"/>
      <c r="EW773" s="41"/>
      <c r="EX773" s="41"/>
      <c r="EY773" s="41"/>
      <c r="EZ773" s="41"/>
      <c r="FA773" s="41"/>
      <c r="FB773" s="41"/>
      <c r="FC773" s="41"/>
      <c r="FD773" s="41"/>
      <c r="FE773" s="41"/>
      <c r="FF773" s="41"/>
      <c r="FG773" s="41"/>
      <c r="FH773" s="41"/>
      <c r="FI773" s="41"/>
      <c r="FJ773" s="41"/>
      <c r="FK773" s="41"/>
      <c r="FL773" s="41"/>
      <c r="FM773" s="41"/>
      <c r="FN773" s="41"/>
      <c r="FO773" s="41"/>
      <c r="FP773" s="41"/>
      <c r="FQ773" s="41"/>
      <c r="FR773" s="41"/>
      <c r="FS773" s="41"/>
      <c r="FT773" s="41"/>
      <c r="FU773" s="41"/>
      <c r="FV773" s="41"/>
      <c r="FW773" s="41"/>
      <c r="FX773" s="41"/>
      <c r="FY773" s="41"/>
      <c r="FZ773" s="41"/>
      <c r="GA773" s="41"/>
      <c r="GB773" s="41"/>
      <c r="GC773" s="41"/>
      <c r="GD773" s="41"/>
      <c r="GE773" s="41"/>
      <c r="GF773" s="41"/>
      <c r="GG773" s="41"/>
      <c r="GH773" s="41"/>
      <c r="GI773" s="41"/>
      <c r="GJ773" s="41"/>
      <c r="GK773" s="41"/>
      <c r="GL773" s="41"/>
      <c r="GM773" s="41"/>
      <c r="GN773" s="41"/>
      <c r="GO773" s="41"/>
      <c r="GP773" s="41"/>
      <c r="GQ773" s="41"/>
      <c r="GR773" s="41"/>
      <c r="GS773" s="41"/>
      <c r="GT773" s="41"/>
      <c r="GU773" s="41"/>
      <c r="GV773" s="41"/>
      <c r="GW773" s="41"/>
      <c r="GX773" s="41"/>
      <c r="GY773" s="41"/>
      <c r="GZ773" s="41"/>
      <c r="HA773" s="41"/>
      <c r="HB773" s="41"/>
      <c r="HC773" s="41"/>
      <c r="HD773" s="41"/>
      <c r="HE773" s="41"/>
      <c r="HF773" s="41"/>
      <c r="HG773" s="41"/>
      <c r="HH773" s="41"/>
      <c r="HI773" s="41"/>
      <c r="HJ773" s="41"/>
      <c r="HK773" s="41"/>
      <c r="HL773" s="41"/>
      <c r="HM773" s="41"/>
      <c r="HN773" s="41"/>
      <c r="HO773" s="41"/>
      <c r="HP773" s="41"/>
      <c r="HQ773" s="41"/>
      <c r="HR773" s="41"/>
      <c r="HS773" s="41"/>
      <c r="HT773" s="41"/>
      <c r="HU773" s="41"/>
      <c r="HV773" s="41"/>
      <c r="HW773" s="41"/>
      <c r="HX773" s="41"/>
      <c r="HY773" s="41"/>
      <c r="HZ773" s="41"/>
      <c r="IA773" s="41"/>
      <c r="IB773" s="41"/>
      <c r="IC773" s="41"/>
      <c r="ID773" s="41"/>
      <c r="IE773" s="41"/>
      <c r="IF773" s="41"/>
      <c r="IG773" s="41"/>
      <c r="IH773" s="41"/>
      <c r="II773" s="41"/>
      <c r="IJ773" s="41"/>
      <c r="IK773" s="41"/>
      <c r="IL773" s="41"/>
      <c r="IM773" s="41"/>
      <c r="IN773" s="41"/>
      <c r="IO773" s="41"/>
      <c r="IP773" s="41"/>
      <c r="IQ773" s="41"/>
      <c r="IR773" s="41"/>
      <c r="IS773" s="41"/>
      <c r="IT773" s="41"/>
      <c r="IU773" s="41"/>
    </row>
    <row r="776" spans="68:255" x14ac:dyDescent="0.2">
      <c r="BP776" s="41"/>
      <c r="BQ776" s="41"/>
      <c r="BR776" s="41"/>
      <c r="BS776" s="41"/>
      <c r="BU776" s="41"/>
      <c r="BV776" s="41"/>
      <c r="BW776" s="41"/>
      <c r="BX776" s="41"/>
      <c r="BY776" s="41"/>
      <c r="BZ776" s="41"/>
      <c r="CA776" s="41"/>
      <c r="CB776" s="41"/>
      <c r="CC776" s="41"/>
      <c r="CD776" s="41"/>
      <c r="CE776" s="41"/>
      <c r="CF776" s="41"/>
      <c r="CG776" s="41"/>
      <c r="CH776" s="41"/>
      <c r="CI776" s="41"/>
      <c r="CJ776" s="41"/>
      <c r="CK776" s="41"/>
      <c r="CL776" s="41"/>
      <c r="CM776" s="41"/>
      <c r="CN776" s="41"/>
      <c r="CO776" s="41"/>
      <c r="CP776" s="41"/>
      <c r="CQ776" s="41"/>
      <c r="CR776" s="41"/>
      <c r="CS776" s="41"/>
      <c r="CT776" s="41"/>
      <c r="CU776" s="41"/>
      <c r="CV776" s="41"/>
      <c r="CW776" s="41"/>
      <c r="CX776" s="41"/>
      <c r="CY776" s="41"/>
      <c r="CZ776" s="41"/>
      <c r="DA776" s="41"/>
      <c r="DB776" s="41"/>
      <c r="DC776" s="41"/>
      <c r="DD776" s="41"/>
      <c r="DE776" s="41"/>
      <c r="DF776" s="41"/>
      <c r="DG776" s="41"/>
      <c r="DH776" s="41"/>
      <c r="DI776" s="41"/>
      <c r="DJ776" s="41"/>
      <c r="DK776" s="41"/>
      <c r="DL776" s="41"/>
      <c r="DM776" s="41"/>
      <c r="DN776" s="41"/>
      <c r="DO776" s="41"/>
      <c r="DP776" s="41"/>
      <c r="DQ776" s="41"/>
      <c r="DR776" s="41"/>
      <c r="DS776" s="41"/>
      <c r="DT776" s="41"/>
      <c r="DU776" s="41"/>
      <c r="DV776" s="41"/>
      <c r="DW776" s="41"/>
      <c r="DX776" s="41"/>
      <c r="DY776" s="41"/>
      <c r="DZ776" s="41"/>
      <c r="EA776" s="41"/>
      <c r="EB776" s="41"/>
      <c r="EC776" s="41"/>
      <c r="ED776" s="41"/>
      <c r="EE776" s="41"/>
      <c r="EF776" s="41"/>
      <c r="EG776" s="41"/>
      <c r="EH776" s="41"/>
      <c r="EI776" s="41"/>
      <c r="EJ776" s="41"/>
      <c r="EK776" s="41"/>
      <c r="EL776" s="41"/>
      <c r="EM776" s="41"/>
      <c r="EN776" s="41"/>
      <c r="EO776" s="41"/>
      <c r="EP776" s="41"/>
      <c r="EQ776" s="41"/>
      <c r="ER776" s="41"/>
      <c r="ES776" s="41"/>
      <c r="ET776" s="41"/>
      <c r="EU776" s="41"/>
      <c r="EV776" s="41"/>
      <c r="EW776" s="41"/>
      <c r="EX776" s="41"/>
      <c r="EY776" s="41"/>
      <c r="EZ776" s="41"/>
      <c r="FA776" s="41"/>
      <c r="FB776" s="41"/>
      <c r="FC776" s="41"/>
      <c r="FD776" s="41"/>
      <c r="FE776" s="41"/>
      <c r="FF776" s="41"/>
      <c r="FG776" s="41"/>
      <c r="FH776" s="41"/>
      <c r="FI776" s="41"/>
      <c r="FJ776" s="41"/>
      <c r="FK776" s="41"/>
      <c r="FL776" s="41"/>
      <c r="FM776" s="41"/>
      <c r="FN776" s="41"/>
      <c r="FO776" s="41"/>
      <c r="FP776" s="41"/>
      <c r="FQ776" s="41"/>
      <c r="FR776" s="41"/>
      <c r="FS776" s="41"/>
      <c r="FT776" s="41"/>
      <c r="FU776" s="41"/>
      <c r="FV776" s="41"/>
      <c r="FW776" s="41"/>
      <c r="FX776" s="41"/>
      <c r="FY776" s="41"/>
      <c r="FZ776" s="41"/>
      <c r="GA776" s="41"/>
      <c r="GB776" s="41"/>
      <c r="GC776" s="41"/>
      <c r="GD776" s="41"/>
      <c r="GE776" s="41"/>
      <c r="GF776" s="41"/>
      <c r="GG776" s="41"/>
      <c r="GH776" s="41"/>
      <c r="GI776" s="41"/>
      <c r="GJ776" s="41"/>
      <c r="GK776" s="41"/>
      <c r="GL776" s="41"/>
      <c r="GM776" s="41"/>
      <c r="GN776" s="41"/>
      <c r="GO776" s="41"/>
      <c r="GP776" s="41"/>
      <c r="GQ776" s="41"/>
      <c r="GR776" s="41"/>
      <c r="GS776" s="41"/>
      <c r="GT776" s="41"/>
      <c r="GU776" s="41"/>
      <c r="GV776" s="41"/>
      <c r="GW776" s="41"/>
      <c r="GX776" s="41"/>
      <c r="GY776" s="41"/>
      <c r="GZ776" s="41"/>
      <c r="HA776" s="41"/>
      <c r="HB776" s="41"/>
      <c r="HC776" s="41"/>
      <c r="HD776" s="41"/>
      <c r="HE776" s="41"/>
      <c r="HF776" s="41"/>
      <c r="HG776" s="41"/>
      <c r="HH776" s="41"/>
      <c r="HI776" s="41"/>
      <c r="HJ776" s="41"/>
      <c r="HK776" s="41"/>
      <c r="HL776" s="41"/>
      <c r="HM776" s="41"/>
      <c r="HN776" s="41"/>
      <c r="HO776" s="41"/>
      <c r="HP776" s="41"/>
      <c r="HQ776" s="41"/>
      <c r="HR776" s="41"/>
      <c r="HS776" s="41"/>
      <c r="HT776" s="41"/>
      <c r="HU776" s="41"/>
      <c r="HV776" s="41"/>
      <c r="HW776" s="41"/>
      <c r="HX776" s="41"/>
      <c r="HY776" s="41"/>
      <c r="HZ776" s="41"/>
      <c r="IA776" s="41"/>
      <c r="IB776" s="41"/>
      <c r="IC776" s="41"/>
      <c r="ID776" s="41"/>
      <c r="IE776" s="41"/>
      <c r="IF776" s="41"/>
      <c r="IG776" s="41"/>
      <c r="IH776" s="41"/>
      <c r="II776" s="41"/>
      <c r="IJ776" s="41"/>
      <c r="IK776" s="41"/>
      <c r="IL776" s="41"/>
      <c r="IM776" s="41"/>
      <c r="IN776" s="41"/>
      <c r="IO776" s="41"/>
      <c r="IP776" s="41"/>
      <c r="IQ776" s="41"/>
      <c r="IR776" s="41"/>
      <c r="IS776" s="41"/>
      <c r="IT776" s="41"/>
      <c r="IU776" s="41"/>
    </row>
    <row r="778" spans="68:255" x14ac:dyDescent="0.2">
      <c r="BP778" s="41"/>
      <c r="BQ778" s="41"/>
      <c r="BR778" s="41"/>
      <c r="BS778" s="41"/>
      <c r="BU778" s="41"/>
      <c r="BV778" s="41"/>
      <c r="BW778" s="41"/>
      <c r="BX778" s="41"/>
      <c r="BY778" s="41"/>
      <c r="BZ778" s="41"/>
      <c r="CA778" s="41"/>
      <c r="CB778" s="41"/>
      <c r="CC778" s="41"/>
      <c r="CD778" s="41"/>
      <c r="CE778" s="41"/>
      <c r="CF778" s="41"/>
      <c r="CG778" s="41"/>
      <c r="CH778" s="41"/>
      <c r="CI778" s="41"/>
      <c r="CJ778" s="41"/>
      <c r="CK778" s="41"/>
      <c r="CL778" s="41"/>
      <c r="CM778" s="41"/>
      <c r="CN778" s="41"/>
      <c r="CO778" s="41"/>
      <c r="CP778" s="41"/>
      <c r="CQ778" s="41"/>
      <c r="CR778" s="41"/>
      <c r="CS778" s="41"/>
      <c r="CT778" s="41"/>
      <c r="CU778" s="41"/>
      <c r="CV778" s="41"/>
      <c r="CW778" s="41"/>
      <c r="CX778" s="41"/>
      <c r="CY778" s="41"/>
      <c r="CZ778" s="41"/>
      <c r="DA778" s="41"/>
      <c r="DB778" s="41"/>
      <c r="DC778" s="41"/>
      <c r="DD778" s="41"/>
      <c r="DE778" s="41"/>
      <c r="DF778" s="41"/>
      <c r="DG778" s="41"/>
      <c r="DH778" s="41"/>
      <c r="DI778" s="41"/>
      <c r="DJ778" s="41"/>
      <c r="DK778" s="41"/>
      <c r="DL778" s="41"/>
      <c r="DM778" s="41"/>
      <c r="DN778" s="41"/>
      <c r="DO778" s="41"/>
      <c r="DP778" s="41"/>
      <c r="DQ778" s="41"/>
      <c r="DR778" s="41"/>
      <c r="DS778" s="41"/>
      <c r="DT778" s="41"/>
      <c r="DU778" s="41"/>
      <c r="DV778" s="41"/>
      <c r="DW778" s="41"/>
      <c r="DX778" s="41"/>
      <c r="DY778" s="41"/>
      <c r="DZ778" s="41"/>
      <c r="EA778" s="41"/>
      <c r="EB778" s="41"/>
      <c r="EC778" s="41"/>
      <c r="ED778" s="41"/>
      <c r="EE778" s="41"/>
      <c r="EF778" s="41"/>
      <c r="EG778" s="41"/>
      <c r="EH778" s="41"/>
      <c r="EI778" s="41"/>
      <c r="EJ778" s="41"/>
      <c r="EK778" s="41"/>
      <c r="EL778" s="41"/>
      <c r="EM778" s="41"/>
      <c r="EN778" s="41"/>
      <c r="EO778" s="41"/>
      <c r="EP778" s="41"/>
      <c r="EQ778" s="41"/>
      <c r="ER778" s="41"/>
      <c r="ES778" s="41"/>
      <c r="ET778" s="41"/>
      <c r="EU778" s="41"/>
      <c r="EV778" s="41"/>
      <c r="EW778" s="41"/>
      <c r="EX778" s="41"/>
      <c r="EY778" s="41"/>
      <c r="EZ778" s="41"/>
      <c r="FA778" s="41"/>
      <c r="FB778" s="41"/>
      <c r="FC778" s="41"/>
      <c r="FD778" s="41"/>
      <c r="FE778" s="41"/>
      <c r="FF778" s="41"/>
      <c r="FG778" s="41"/>
      <c r="FH778" s="41"/>
      <c r="FI778" s="41"/>
      <c r="FJ778" s="41"/>
      <c r="FK778" s="41"/>
      <c r="FL778" s="41"/>
      <c r="FM778" s="41"/>
      <c r="FN778" s="41"/>
      <c r="FO778" s="41"/>
      <c r="FP778" s="41"/>
      <c r="FQ778" s="41"/>
      <c r="FR778" s="41"/>
      <c r="FS778" s="41"/>
      <c r="FT778" s="41"/>
      <c r="FU778" s="41"/>
      <c r="FV778" s="41"/>
      <c r="FW778" s="41"/>
      <c r="FX778" s="41"/>
      <c r="FY778" s="41"/>
      <c r="FZ778" s="41"/>
      <c r="GA778" s="41"/>
      <c r="GB778" s="41"/>
      <c r="GC778" s="41"/>
      <c r="GD778" s="41"/>
      <c r="GE778" s="41"/>
      <c r="GF778" s="41"/>
      <c r="GG778" s="41"/>
      <c r="GH778" s="41"/>
      <c r="GI778" s="41"/>
      <c r="GJ778" s="41"/>
      <c r="GK778" s="41"/>
      <c r="GL778" s="41"/>
      <c r="GM778" s="41"/>
      <c r="GN778" s="41"/>
      <c r="GO778" s="41"/>
      <c r="GP778" s="41"/>
      <c r="GQ778" s="41"/>
      <c r="GR778" s="41"/>
      <c r="GS778" s="41"/>
      <c r="GT778" s="41"/>
      <c r="GU778" s="41"/>
      <c r="GV778" s="41"/>
      <c r="GW778" s="41"/>
      <c r="GX778" s="41"/>
      <c r="GY778" s="41"/>
      <c r="GZ778" s="41"/>
      <c r="HA778" s="41"/>
      <c r="HB778" s="41"/>
      <c r="HC778" s="41"/>
      <c r="HD778" s="41"/>
      <c r="HE778" s="41"/>
      <c r="HF778" s="41"/>
      <c r="HG778" s="41"/>
      <c r="HH778" s="41"/>
      <c r="HI778" s="41"/>
      <c r="HJ778" s="41"/>
      <c r="HK778" s="41"/>
      <c r="HL778" s="41"/>
      <c r="HM778" s="41"/>
      <c r="HN778" s="41"/>
      <c r="HO778" s="41"/>
      <c r="HP778" s="41"/>
      <c r="HQ778" s="41"/>
      <c r="HR778" s="41"/>
      <c r="HS778" s="41"/>
      <c r="HT778" s="41"/>
      <c r="HU778" s="41"/>
      <c r="HV778" s="41"/>
      <c r="HW778" s="41"/>
      <c r="HX778" s="41"/>
      <c r="HY778" s="41"/>
      <c r="HZ778" s="41"/>
      <c r="IA778" s="41"/>
      <c r="IB778" s="41"/>
      <c r="IC778" s="41"/>
      <c r="ID778" s="41"/>
      <c r="IE778" s="41"/>
      <c r="IF778" s="41"/>
      <c r="IG778" s="41"/>
      <c r="IH778" s="41"/>
      <c r="II778" s="41"/>
      <c r="IJ778" s="41"/>
      <c r="IK778" s="41"/>
      <c r="IL778" s="41"/>
      <c r="IM778" s="41"/>
      <c r="IN778" s="41"/>
      <c r="IO778" s="41"/>
      <c r="IP778" s="41"/>
      <c r="IQ778" s="41"/>
      <c r="IR778" s="41"/>
      <c r="IS778" s="41"/>
      <c r="IT778" s="41"/>
      <c r="IU778" s="41"/>
    </row>
    <row r="780" spans="68:255" x14ac:dyDescent="0.2">
      <c r="BP780" s="41"/>
      <c r="BQ780" s="41"/>
      <c r="BR780" s="41"/>
      <c r="BS780" s="41"/>
      <c r="BU780" s="41"/>
      <c r="BV780" s="41"/>
      <c r="BW780" s="41"/>
      <c r="BX780" s="41"/>
      <c r="BY780" s="41"/>
      <c r="BZ780" s="41"/>
      <c r="CA780" s="41"/>
      <c r="CB780" s="41"/>
      <c r="CC780" s="41"/>
      <c r="CD780" s="41"/>
      <c r="CE780" s="41"/>
      <c r="CF780" s="41"/>
      <c r="CG780" s="41"/>
      <c r="CH780" s="41"/>
      <c r="CI780" s="41"/>
      <c r="CJ780" s="41"/>
      <c r="CK780" s="41"/>
      <c r="CL780" s="41"/>
      <c r="CM780" s="41"/>
      <c r="CN780" s="41"/>
      <c r="CO780" s="41"/>
      <c r="CP780" s="41"/>
      <c r="CQ780" s="41"/>
      <c r="CR780" s="41"/>
      <c r="CS780" s="41"/>
      <c r="CT780" s="41"/>
      <c r="CU780" s="41"/>
      <c r="CV780" s="41"/>
      <c r="CW780" s="41"/>
      <c r="CX780" s="41"/>
      <c r="CY780" s="41"/>
      <c r="CZ780" s="41"/>
      <c r="DA780" s="41"/>
      <c r="DB780" s="41"/>
      <c r="DC780" s="41"/>
      <c r="DD780" s="41"/>
      <c r="DE780" s="41"/>
      <c r="DF780" s="41"/>
      <c r="DG780" s="41"/>
      <c r="DH780" s="41"/>
      <c r="DI780" s="41"/>
      <c r="DJ780" s="41"/>
      <c r="DK780" s="41"/>
      <c r="DL780" s="41"/>
      <c r="DM780" s="41"/>
      <c r="DN780" s="41"/>
      <c r="DO780" s="41"/>
      <c r="DP780" s="41"/>
      <c r="DQ780" s="41"/>
      <c r="DR780" s="41"/>
      <c r="DS780" s="41"/>
      <c r="DT780" s="41"/>
      <c r="DU780" s="41"/>
      <c r="DV780" s="41"/>
      <c r="DW780" s="41"/>
      <c r="DX780" s="41"/>
      <c r="DY780" s="41"/>
      <c r="DZ780" s="41"/>
      <c r="EA780" s="41"/>
      <c r="EB780" s="41"/>
      <c r="EC780" s="41"/>
      <c r="ED780" s="41"/>
      <c r="EE780" s="41"/>
      <c r="EF780" s="41"/>
      <c r="EG780" s="41"/>
      <c r="EH780" s="41"/>
      <c r="EI780" s="41"/>
      <c r="EJ780" s="41"/>
      <c r="EK780" s="41"/>
      <c r="EL780" s="41"/>
      <c r="EM780" s="41"/>
      <c r="EN780" s="41"/>
      <c r="EO780" s="41"/>
      <c r="EP780" s="41"/>
      <c r="EQ780" s="41"/>
      <c r="ER780" s="41"/>
      <c r="ES780" s="41"/>
      <c r="ET780" s="41"/>
      <c r="EU780" s="41"/>
      <c r="EV780" s="41"/>
      <c r="EW780" s="41"/>
      <c r="EX780" s="41"/>
      <c r="EY780" s="41"/>
      <c r="EZ780" s="41"/>
      <c r="FA780" s="41"/>
      <c r="FB780" s="41"/>
      <c r="FC780" s="41"/>
      <c r="FD780" s="41"/>
      <c r="FE780" s="41"/>
      <c r="FF780" s="41"/>
      <c r="FG780" s="41"/>
      <c r="FH780" s="41"/>
      <c r="FI780" s="41"/>
      <c r="FJ780" s="41"/>
      <c r="FK780" s="41"/>
      <c r="FL780" s="41"/>
      <c r="FM780" s="41"/>
      <c r="FN780" s="41"/>
      <c r="FO780" s="41"/>
      <c r="FP780" s="41"/>
      <c r="FQ780" s="41"/>
      <c r="FR780" s="41"/>
      <c r="FS780" s="41"/>
      <c r="FT780" s="41"/>
      <c r="FU780" s="41"/>
      <c r="FV780" s="41"/>
      <c r="FW780" s="41"/>
      <c r="FX780" s="41"/>
      <c r="FY780" s="41"/>
      <c r="FZ780" s="41"/>
      <c r="GA780" s="41"/>
      <c r="GB780" s="41"/>
      <c r="GC780" s="41"/>
      <c r="GD780" s="41"/>
      <c r="GE780" s="41"/>
      <c r="GF780" s="41"/>
      <c r="GG780" s="41"/>
      <c r="GH780" s="41"/>
      <c r="GI780" s="41"/>
      <c r="GJ780" s="41"/>
      <c r="GK780" s="41"/>
      <c r="GL780" s="41"/>
      <c r="GM780" s="41"/>
      <c r="GN780" s="41"/>
      <c r="GO780" s="41"/>
      <c r="GP780" s="41"/>
      <c r="GQ780" s="41"/>
      <c r="GR780" s="41"/>
      <c r="GS780" s="41"/>
      <c r="GT780" s="41"/>
      <c r="GU780" s="41"/>
      <c r="GV780" s="41"/>
      <c r="GW780" s="41"/>
      <c r="GX780" s="41"/>
      <c r="GY780" s="41"/>
      <c r="GZ780" s="41"/>
      <c r="HA780" s="41"/>
      <c r="HB780" s="41"/>
      <c r="HC780" s="41"/>
      <c r="HD780" s="41"/>
      <c r="HE780" s="41"/>
      <c r="HF780" s="41"/>
      <c r="HG780" s="41"/>
      <c r="HH780" s="41"/>
      <c r="HI780" s="41"/>
      <c r="HJ780" s="41"/>
      <c r="HK780" s="41"/>
      <c r="HL780" s="41"/>
      <c r="HM780" s="41"/>
      <c r="HN780" s="41"/>
      <c r="HO780" s="41"/>
      <c r="HP780" s="41"/>
      <c r="HQ780" s="41"/>
      <c r="HR780" s="41"/>
      <c r="HS780" s="41"/>
      <c r="HT780" s="41"/>
      <c r="HU780" s="41"/>
      <c r="HV780" s="41"/>
      <c r="HW780" s="41"/>
      <c r="HX780" s="41"/>
      <c r="HY780" s="41"/>
      <c r="HZ780" s="41"/>
      <c r="IA780" s="41"/>
      <c r="IB780" s="41"/>
      <c r="IC780" s="41"/>
      <c r="ID780" s="41"/>
      <c r="IE780" s="41"/>
      <c r="IF780" s="41"/>
      <c r="IG780" s="41"/>
      <c r="IH780" s="41"/>
      <c r="II780" s="41"/>
      <c r="IJ780" s="41"/>
      <c r="IK780" s="41"/>
      <c r="IL780" s="41"/>
      <c r="IM780" s="41"/>
      <c r="IN780" s="41"/>
      <c r="IO780" s="41"/>
      <c r="IP780" s="41"/>
      <c r="IQ780" s="41"/>
      <c r="IR780" s="41"/>
      <c r="IS780" s="41"/>
      <c r="IT780" s="41"/>
      <c r="IU780" s="41"/>
    </row>
    <row r="782" spans="68:255" x14ac:dyDescent="0.2">
      <c r="BP782" s="41"/>
      <c r="BQ782" s="41"/>
      <c r="BR782" s="41"/>
      <c r="BS782" s="41"/>
      <c r="BU782" s="41"/>
      <c r="BV782" s="41"/>
      <c r="BW782" s="41"/>
      <c r="BX782" s="41"/>
      <c r="BY782" s="41"/>
      <c r="BZ782" s="41"/>
      <c r="CA782" s="41"/>
      <c r="CB782" s="41"/>
      <c r="CC782" s="41"/>
      <c r="CD782" s="41"/>
      <c r="CE782" s="41"/>
      <c r="CF782" s="41"/>
      <c r="CG782" s="41"/>
      <c r="CH782" s="41"/>
      <c r="CI782" s="41"/>
      <c r="CJ782" s="41"/>
      <c r="CK782" s="41"/>
      <c r="CL782" s="41"/>
      <c r="CM782" s="41"/>
      <c r="CN782" s="41"/>
      <c r="CO782" s="41"/>
      <c r="CP782" s="41"/>
      <c r="CQ782" s="41"/>
      <c r="CR782" s="41"/>
      <c r="CS782" s="41"/>
      <c r="CT782" s="41"/>
      <c r="CU782" s="41"/>
      <c r="CV782" s="41"/>
      <c r="CW782" s="41"/>
      <c r="CX782" s="41"/>
      <c r="CY782" s="41"/>
      <c r="CZ782" s="41"/>
      <c r="DA782" s="41"/>
      <c r="DB782" s="41"/>
      <c r="DC782" s="41"/>
      <c r="DD782" s="41"/>
      <c r="DE782" s="41"/>
      <c r="DF782" s="41"/>
      <c r="DG782" s="41"/>
      <c r="DH782" s="41"/>
      <c r="DI782" s="41"/>
      <c r="DJ782" s="41"/>
      <c r="DK782" s="41"/>
      <c r="DL782" s="41"/>
      <c r="DM782" s="41"/>
      <c r="DN782" s="41"/>
      <c r="DO782" s="41"/>
      <c r="DP782" s="41"/>
      <c r="DQ782" s="41"/>
      <c r="DR782" s="41"/>
      <c r="DS782" s="41"/>
      <c r="DT782" s="41"/>
      <c r="DU782" s="41"/>
      <c r="DV782" s="41"/>
      <c r="DW782" s="41"/>
      <c r="DX782" s="41"/>
      <c r="DY782" s="41"/>
      <c r="DZ782" s="41"/>
      <c r="EA782" s="41"/>
      <c r="EB782" s="41"/>
      <c r="EC782" s="41"/>
      <c r="ED782" s="41"/>
      <c r="EE782" s="41"/>
      <c r="EF782" s="41"/>
      <c r="EG782" s="41"/>
      <c r="EH782" s="41"/>
      <c r="EI782" s="41"/>
      <c r="EJ782" s="41"/>
      <c r="EK782" s="41"/>
      <c r="EL782" s="41"/>
      <c r="EM782" s="41"/>
      <c r="EN782" s="41"/>
      <c r="EO782" s="41"/>
      <c r="EP782" s="41"/>
      <c r="EQ782" s="41"/>
      <c r="ER782" s="41"/>
      <c r="ES782" s="41"/>
      <c r="ET782" s="41"/>
      <c r="EU782" s="41"/>
      <c r="EV782" s="41"/>
      <c r="EW782" s="41"/>
      <c r="EX782" s="41"/>
      <c r="EY782" s="41"/>
      <c r="EZ782" s="41"/>
      <c r="FA782" s="41"/>
      <c r="FB782" s="41"/>
      <c r="FC782" s="41"/>
      <c r="FD782" s="41"/>
      <c r="FE782" s="41"/>
      <c r="FF782" s="41"/>
      <c r="FG782" s="41"/>
      <c r="FH782" s="41"/>
      <c r="FI782" s="41"/>
      <c r="FJ782" s="41"/>
      <c r="FK782" s="41"/>
      <c r="FL782" s="41"/>
      <c r="FM782" s="41"/>
      <c r="FN782" s="41"/>
      <c r="FO782" s="41"/>
      <c r="FP782" s="41"/>
      <c r="FQ782" s="41"/>
      <c r="FR782" s="41"/>
      <c r="FS782" s="41"/>
      <c r="FT782" s="41"/>
      <c r="FU782" s="41"/>
      <c r="FV782" s="41"/>
      <c r="FW782" s="41"/>
      <c r="FX782" s="41"/>
      <c r="FY782" s="41"/>
      <c r="FZ782" s="41"/>
      <c r="GA782" s="41"/>
      <c r="GB782" s="41"/>
      <c r="GC782" s="41"/>
      <c r="GD782" s="41"/>
      <c r="GE782" s="41"/>
      <c r="GF782" s="41"/>
      <c r="GG782" s="41"/>
      <c r="GH782" s="41"/>
      <c r="GI782" s="41"/>
      <c r="GJ782" s="41"/>
      <c r="GK782" s="41"/>
      <c r="GL782" s="41"/>
      <c r="GM782" s="41"/>
      <c r="GN782" s="41"/>
      <c r="GO782" s="41"/>
      <c r="GP782" s="41"/>
      <c r="GQ782" s="41"/>
      <c r="GR782" s="41"/>
      <c r="GS782" s="41"/>
      <c r="GT782" s="41"/>
      <c r="GU782" s="41"/>
      <c r="GV782" s="41"/>
      <c r="GW782" s="41"/>
      <c r="GX782" s="41"/>
      <c r="GY782" s="41"/>
      <c r="GZ782" s="41"/>
      <c r="HA782" s="41"/>
      <c r="HB782" s="41"/>
      <c r="HC782" s="41"/>
      <c r="HD782" s="41"/>
      <c r="HE782" s="41"/>
      <c r="HF782" s="41"/>
      <c r="HG782" s="41"/>
      <c r="HH782" s="41"/>
      <c r="HI782" s="41"/>
      <c r="HJ782" s="41"/>
      <c r="HK782" s="41"/>
      <c r="HL782" s="41"/>
      <c r="HM782" s="41"/>
      <c r="HN782" s="41"/>
      <c r="HO782" s="41"/>
      <c r="HP782" s="41"/>
      <c r="HQ782" s="41"/>
      <c r="HR782" s="41"/>
      <c r="HS782" s="41"/>
      <c r="HT782" s="41"/>
      <c r="HU782" s="41"/>
      <c r="HV782" s="41"/>
      <c r="HW782" s="41"/>
      <c r="HX782" s="41"/>
      <c r="HY782" s="41"/>
      <c r="HZ782" s="41"/>
      <c r="IA782" s="41"/>
      <c r="IB782" s="41"/>
      <c r="IC782" s="41"/>
      <c r="ID782" s="41"/>
      <c r="IE782" s="41"/>
      <c r="IF782" s="41"/>
      <c r="IG782" s="41"/>
      <c r="IH782" s="41"/>
      <c r="II782" s="41"/>
      <c r="IJ782" s="41"/>
      <c r="IK782" s="41"/>
      <c r="IL782" s="41"/>
      <c r="IM782" s="41"/>
      <c r="IN782" s="41"/>
      <c r="IO782" s="41"/>
      <c r="IP782" s="41"/>
      <c r="IQ782" s="41"/>
      <c r="IR782" s="41"/>
      <c r="IS782" s="41"/>
      <c r="IT782" s="41"/>
      <c r="IU782" s="41"/>
    </row>
    <row r="784" spans="68:255" x14ac:dyDescent="0.2">
      <c r="BP784" s="41"/>
      <c r="BQ784" s="41"/>
      <c r="BR784" s="41"/>
      <c r="BS784" s="41"/>
      <c r="BU784" s="41"/>
      <c r="BV784" s="41"/>
      <c r="BW784" s="41"/>
      <c r="BX784" s="41"/>
      <c r="BY784" s="41"/>
      <c r="BZ784" s="41"/>
      <c r="CA784" s="41"/>
      <c r="CB784" s="41"/>
      <c r="CC784" s="41"/>
      <c r="CD784" s="41"/>
      <c r="CE784" s="41"/>
      <c r="CF784" s="41"/>
      <c r="CG784" s="41"/>
      <c r="CH784" s="41"/>
      <c r="CI784" s="41"/>
      <c r="CJ784" s="41"/>
      <c r="CK784" s="41"/>
      <c r="CL784" s="41"/>
      <c r="CM784" s="41"/>
      <c r="CN784" s="41"/>
      <c r="CO784" s="41"/>
      <c r="CP784" s="41"/>
      <c r="CQ784" s="41"/>
      <c r="CR784" s="41"/>
      <c r="CS784" s="41"/>
      <c r="CT784" s="41"/>
      <c r="CU784" s="41"/>
      <c r="CV784" s="41"/>
      <c r="CW784" s="41"/>
      <c r="CX784" s="41"/>
      <c r="CY784" s="41"/>
      <c r="CZ784" s="41"/>
      <c r="DA784" s="41"/>
      <c r="DB784" s="41"/>
      <c r="DC784" s="41"/>
      <c r="DD784" s="41"/>
      <c r="DE784" s="41"/>
      <c r="DF784" s="41"/>
      <c r="DG784" s="41"/>
      <c r="DH784" s="41"/>
      <c r="DI784" s="41"/>
      <c r="DJ784" s="41"/>
      <c r="DK784" s="41"/>
      <c r="DL784" s="41"/>
      <c r="DM784" s="41"/>
      <c r="DN784" s="41"/>
      <c r="DO784" s="41"/>
      <c r="DP784" s="41"/>
      <c r="DQ784" s="41"/>
      <c r="DR784" s="41"/>
      <c r="DS784" s="41"/>
      <c r="DT784" s="41"/>
      <c r="DU784" s="41"/>
      <c r="DV784" s="41"/>
      <c r="DW784" s="41"/>
      <c r="DX784" s="41"/>
      <c r="DY784" s="41"/>
      <c r="DZ784" s="41"/>
      <c r="EA784" s="41"/>
      <c r="EB784" s="41"/>
      <c r="EC784" s="41"/>
      <c r="ED784" s="41"/>
      <c r="EE784" s="41"/>
      <c r="EF784" s="41"/>
      <c r="EG784" s="41"/>
      <c r="EH784" s="41"/>
      <c r="EI784" s="41"/>
      <c r="EJ784" s="41"/>
      <c r="EK784" s="41"/>
      <c r="EL784" s="41"/>
      <c r="EM784" s="41"/>
      <c r="EN784" s="41"/>
      <c r="EO784" s="41"/>
      <c r="EP784" s="41"/>
      <c r="EQ784" s="41"/>
      <c r="ER784" s="41"/>
      <c r="ES784" s="41"/>
      <c r="ET784" s="41"/>
      <c r="EU784" s="41"/>
      <c r="EV784" s="41"/>
      <c r="EW784" s="41"/>
      <c r="EX784" s="41"/>
      <c r="EY784" s="41"/>
      <c r="EZ784" s="41"/>
      <c r="FA784" s="41"/>
      <c r="FB784" s="41"/>
      <c r="FC784" s="41"/>
      <c r="FD784" s="41"/>
      <c r="FE784" s="41"/>
      <c r="FF784" s="41"/>
      <c r="FG784" s="41"/>
      <c r="FH784" s="41"/>
      <c r="FI784" s="41"/>
      <c r="FJ784" s="41"/>
      <c r="FK784" s="41"/>
      <c r="FL784" s="41"/>
      <c r="FM784" s="41"/>
      <c r="FN784" s="41"/>
      <c r="FO784" s="41"/>
      <c r="FP784" s="41"/>
      <c r="FQ784" s="41"/>
      <c r="FR784" s="41"/>
      <c r="FS784" s="41"/>
      <c r="FT784" s="41"/>
      <c r="FU784" s="41"/>
      <c r="FV784" s="41"/>
      <c r="FW784" s="41"/>
      <c r="FX784" s="41"/>
      <c r="FY784" s="41"/>
      <c r="FZ784" s="41"/>
      <c r="GA784" s="41"/>
      <c r="GB784" s="41"/>
      <c r="GC784" s="41"/>
      <c r="GD784" s="41"/>
      <c r="GE784" s="41"/>
      <c r="GF784" s="41"/>
      <c r="GG784" s="41"/>
      <c r="GH784" s="41"/>
      <c r="GI784" s="41"/>
      <c r="GJ784" s="41"/>
      <c r="GK784" s="41"/>
      <c r="GL784" s="41"/>
      <c r="GM784" s="41"/>
      <c r="GN784" s="41"/>
      <c r="GO784" s="41"/>
      <c r="GP784" s="41"/>
      <c r="GQ784" s="41"/>
      <c r="GR784" s="41"/>
      <c r="GS784" s="41"/>
      <c r="GT784" s="41"/>
      <c r="GU784" s="41"/>
      <c r="GV784" s="41"/>
      <c r="GW784" s="41"/>
      <c r="GX784" s="41"/>
      <c r="GY784" s="41"/>
      <c r="GZ784" s="41"/>
      <c r="HA784" s="41"/>
      <c r="HB784" s="41"/>
      <c r="HC784" s="41"/>
      <c r="HD784" s="41"/>
      <c r="HE784" s="41"/>
      <c r="HF784" s="41"/>
      <c r="HG784" s="41"/>
      <c r="HH784" s="41"/>
      <c r="HI784" s="41"/>
      <c r="HJ784" s="41"/>
      <c r="HK784" s="41"/>
      <c r="HL784" s="41"/>
      <c r="HM784" s="41"/>
      <c r="HN784" s="41"/>
      <c r="HO784" s="41"/>
      <c r="HP784" s="41"/>
      <c r="HQ784" s="41"/>
      <c r="HR784" s="41"/>
      <c r="HS784" s="41"/>
      <c r="HT784" s="41"/>
      <c r="HU784" s="41"/>
      <c r="HV784" s="41"/>
      <c r="HW784" s="41"/>
      <c r="HX784" s="41"/>
      <c r="HY784" s="41"/>
      <c r="HZ784" s="41"/>
      <c r="IA784" s="41"/>
      <c r="IB784" s="41"/>
      <c r="IC784" s="41"/>
      <c r="ID784" s="41"/>
      <c r="IE784" s="41"/>
      <c r="IF784" s="41"/>
      <c r="IG784" s="41"/>
      <c r="IH784" s="41"/>
      <c r="II784" s="41"/>
      <c r="IJ784" s="41"/>
      <c r="IK784" s="41"/>
      <c r="IL784" s="41"/>
      <c r="IM784" s="41"/>
      <c r="IN784" s="41"/>
      <c r="IO784" s="41"/>
      <c r="IP784" s="41"/>
      <c r="IQ784" s="41"/>
      <c r="IR784" s="41"/>
      <c r="IS784" s="41"/>
      <c r="IT784" s="41"/>
      <c r="IU784" s="41"/>
    </row>
    <row r="786" spans="68:255" x14ac:dyDescent="0.2">
      <c r="BP786" s="41"/>
      <c r="BQ786" s="41"/>
      <c r="BR786" s="41"/>
      <c r="BS786" s="41"/>
      <c r="BU786" s="41"/>
      <c r="BV786" s="41"/>
      <c r="BW786" s="41"/>
      <c r="BX786" s="41"/>
      <c r="BY786" s="41"/>
      <c r="BZ786" s="41"/>
      <c r="CA786" s="41"/>
      <c r="CB786" s="41"/>
      <c r="CC786" s="41"/>
      <c r="CD786" s="41"/>
      <c r="CE786" s="41"/>
      <c r="CF786" s="41"/>
      <c r="CG786" s="41"/>
      <c r="CH786" s="41"/>
      <c r="CI786" s="41"/>
      <c r="CJ786" s="41"/>
      <c r="CK786" s="41"/>
      <c r="CL786" s="41"/>
      <c r="CM786" s="41"/>
      <c r="CN786" s="41"/>
      <c r="CO786" s="41"/>
      <c r="CP786" s="41"/>
      <c r="CQ786" s="41"/>
      <c r="CR786" s="41"/>
      <c r="CS786" s="41"/>
      <c r="CT786" s="41"/>
      <c r="CU786" s="41"/>
      <c r="CV786" s="41"/>
      <c r="CW786" s="41"/>
      <c r="CX786" s="41"/>
      <c r="CY786" s="41"/>
      <c r="CZ786" s="41"/>
      <c r="DA786" s="41"/>
      <c r="DB786" s="41"/>
      <c r="DC786" s="41"/>
      <c r="DD786" s="41"/>
      <c r="DE786" s="41"/>
      <c r="DF786" s="41"/>
      <c r="DG786" s="41"/>
      <c r="DH786" s="41"/>
      <c r="DI786" s="41"/>
      <c r="DJ786" s="41"/>
      <c r="DK786" s="41"/>
      <c r="DL786" s="41"/>
      <c r="DM786" s="41"/>
      <c r="DN786" s="41"/>
      <c r="DO786" s="41"/>
      <c r="DP786" s="41"/>
      <c r="DQ786" s="41"/>
      <c r="DR786" s="41"/>
      <c r="DS786" s="41"/>
      <c r="DT786" s="41"/>
      <c r="DU786" s="41"/>
      <c r="DV786" s="41"/>
      <c r="DW786" s="41"/>
      <c r="DX786" s="41"/>
      <c r="DY786" s="41"/>
      <c r="DZ786" s="41"/>
      <c r="EA786" s="41"/>
      <c r="EB786" s="41"/>
      <c r="EC786" s="41"/>
      <c r="ED786" s="41"/>
      <c r="EE786" s="41"/>
      <c r="EF786" s="41"/>
      <c r="EG786" s="41"/>
      <c r="EH786" s="41"/>
      <c r="EI786" s="41"/>
      <c r="EJ786" s="41"/>
      <c r="EK786" s="41"/>
      <c r="EL786" s="41"/>
      <c r="EM786" s="41"/>
      <c r="EN786" s="41"/>
      <c r="EO786" s="41"/>
      <c r="EP786" s="41"/>
      <c r="EQ786" s="41"/>
      <c r="ER786" s="41"/>
      <c r="ES786" s="41"/>
      <c r="ET786" s="41"/>
      <c r="EU786" s="41"/>
      <c r="EV786" s="41"/>
      <c r="EW786" s="41"/>
      <c r="EX786" s="41"/>
      <c r="EY786" s="41"/>
      <c r="EZ786" s="41"/>
      <c r="FA786" s="41"/>
      <c r="FB786" s="41"/>
      <c r="FC786" s="41"/>
      <c r="FD786" s="41"/>
      <c r="FE786" s="41"/>
      <c r="FF786" s="41"/>
      <c r="FG786" s="41"/>
      <c r="FH786" s="41"/>
      <c r="FI786" s="41"/>
      <c r="FJ786" s="41"/>
      <c r="FK786" s="41"/>
      <c r="FL786" s="41"/>
      <c r="FM786" s="41"/>
      <c r="FN786" s="41"/>
      <c r="FO786" s="41"/>
      <c r="FP786" s="41"/>
      <c r="FQ786" s="41"/>
      <c r="FR786" s="41"/>
      <c r="FS786" s="41"/>
      <c r="FT786" s="41"/>
      <c r="FU786" s="41"/>
      <c r="FV786" s="41"/>
      <c r="FW786" s="41"/>
      <c r="FX786" s="41"/>
      <c r="FY786" s="41"/>
      <c r="FZ786" s="41"/>
      <c r="GA786" s="41"/>
      <c r="GB786" s="41"/>
      <c r="GC786" s="41"/>
      <c r="GD786" s="41"/>
      <c r="GE786" s="41"/>
      <c r="GF786" s="41"/>
      <c r="GG786" s="41"/>
      <c r="GH786" s="41"/>
      <c r="GI786" s="41"/>
      <c r="GJ786" s="41"/>
      <c r="GK786" s="41"/>
      <c r="GL786" s="41"/>
      <c r="GM786" s="41"/>
      <c r="GN786" s="41"/>
      <c r="GO786" s="41"/>
      <c r="GP786" s="41"/>
      <c r="GQ786" s="41"/>
      <c r="GR786" s="41"/>
      <c r="GS786" s="41"/>
      <c r="GT786" s="41"/>
      <c r="GU786" s="41"/>
      <c r="GV786" s="41"/>
      <c r="GW786" s="41"/>
      <c r="GX786" s="41"/>
      <c r="GY786" s="41"/>
      <c r="GZ786" s="41"/>
      <c r="HA786" s="41"/>
      <c r="HB786" s="41"/>
      <c r="HC786" s="41"/>
      <c r="HD786" s="41"/>
      <c r="HE786" s="41"/>
      <c r="HF786" s="41"/>
      <c r="HG786" s="41"/>
      <c r="HH786" s="41"/>
      <c r="HI786" s="41"/>
      <c r="HJ786" s="41"/>
      <c r="HK786" s="41"/>
      <c r="HL786" s="41"/>
      <c r="HM786" s="41"/>
      <c r="HN786" s="41"/>
      <c r="HO786" s="41"/>
      <c r="HP786" s="41"/>
      <c r="HQ786" s="41"/>
      <c r="HR786" s="41"/>
      <c r="HS786" s="41"/>
      <c r="HT786" s="41"/>
      <c r="HU786" s="41"/>
      <c r="HV786" s="41"/>
      <c r="HW786" s="41"/>
      <c r="HX786" s="41"/>
      <c r="HY786" s="41"/>
      <c r="HZ786" s="41"/>
      <c r="IA786" s="41"/>
      <c r="IB786" s="41"/>
      <c r="IC786" s="41"/>
      <c r="ID786" s="41"/>
      <c r="IE786" s="41"/>
      <c r="IF786" s="41"/>
      <c r="IG786" s="41"/>
      <c r="IH786" s="41"/>
      <c r="II786" s="41"/>
      <c r="IJ786" s="41"/>
      <c r="IK786" s="41"/>
      <c r="IL786" s="41"/>
      <c r="IM786" s="41"/>
      <c r="IN786" s="41"/>
      <c r="IO786" s="41"/>
      <c r="IP786" s="41"/>
      <c r="IQ786" s="41"/>
      <c r="IR786" s="41"/>
      <c r="IS786" s="41"/>
      <c r="IT786" s="41"/>
      <c r="IU786" s="41"/>
    </row>
    <row r="788" spans="68:255" x14ac:dyDescent="0.2">
      <c r="BP788" s="41"/>
      <c r="BQ788" s="41"/>
      <c r="BR788" s="41"/>
      <c r="BS788" s="41"/>
      <c r="BU788" s="41"/>
      <c r="BV788" s="41"/>
      <c r="BW788" s="41"/>
      <c r="BX788" s="41"/>
      <c r="BY788" s="41"/>
      <c r="BZ788" s="41"/>
      <c r="CA788" s="41"/>
      <c r="CB788" s="41"/>
      <c r="CC788" s="41"/>
      <c r="CD788" s="41"/>
      <c r="CE788" s="41"/>
      <c r="CF788" s="41"/>
      <c r="CG788" s="41"/>
      <c r="CH788" s="41"/>
      <c r="CI788" s="41"/>
      <c r="CJ788" s="41"/>
      <c r="CK788" s="41"/>
      <c r="CL788" s="41"/>
      <c r="CM788" s="41"/>
      <c r="CN788" s="41"/>
      <c r="CO788" s="41"/>
      <c r="CP788" s="41"/>
      <c r="CQ788" s="41"/>
      <c r="CR788" s="41"/>
      <c r="CS788" s="41"/>
      <c r="CT788" s="41"/>
      <c r="CU788" s="41"/>
      <c r="CV788" s="41"/>
      <c r="CW788" s="41"/>
      <c r="CX788" s="41"/>
      <c r="CY788" s="41"/>
      <c r="CZ788" s="41"/>
      <c r="DA788" s="41"/>
      <c r="DB788" s="41"/>
      <c r="DC788" s="41"/>
      <c r="DD788" s="41"/>
      <c r="DE788" s="41"/>
      <c r="DF788" s="41"/>
      <c r="DG788" s="41"/>
      <c r="DH788" s="41"/>
      <c r="DI788" s="41"/>
      <c r="DJ788" s="41"/>
      <c r="DK788" s="41"/>
      <c r="DL788" s="41"/>
      <c r="DM788" s="41"/>
      <c r="DN788" s="41"/>
      <c r="DO788" s="41"/>
      <c r="DP788" s="41"/>
      <c r="DQ788" s="41"/>
      <c r="DR788" s="41"/>
      <c r="DS788" s="41"/>
      <c r="DT788" s="41"/>
      <c r="DU788" s="41"/>
      <c r="DV788" s="41"/>
      <c r="DW788" s="41"/>
      <c r="DX788" s="41"/>
      <c r="DY788" s="41"/>
      <c r="DZ788" s="41"/>
      <c r="EA788" s="41"/>
      <c r="EB788" s="41"/>
      <c r="EC788" s="41"/>
      <c r="ED788" s="41"/>
      <c r="EE788" s="41"/>
      <c r="EF788" s="41"/>
      <c r="EG788" s="41"/>
      <c r="EH788" s="41"/>
      <c r="EI788" s="41"/>
      <c r="EJ788" s="41"/>
      <c r="EK788" s="41"/>
      <c r="EL788" s="41"/>
      <c r="EM788" s="41"/>
      <c r="EN788" s="41"/>
      <c r="EO788" s="41"/>
      <c r="EP788" s="41"/>
      <c r="EQ788" s="41"/>
      <c r="ER788" s="41"/>
      <c r="ES788" s="41"/>
      <c r="ET788" s="41"/>
      <c r="EU788" s="41"/>
      <c r="EV788" s="41"/>
      <c r="EW788" s="41"/>
      <c r="EX788" s="41"/>
      <c r="EY788" s="41"/>
      <c r="EZ788" s="41"/>
      <c r="FA788" s="41"/>
      <c r="FB788" s="41"/>
      <c r="FC788" s="41"/>
      <c r="FD788" s="41"/>
      <c r="FE788" s="41"/>
      <c r="FF788" s="41"/>
      <c r="FG788" s="41"/>
      <c r="FH788" s="41"/>
      <c r="FI788" s="41"/>
      <c r="FJ788" s="41"/>
      <c r="FK788" s="41"/>
      <c r="FL788" s="41"/>
      <c r="FM788" s="41"/>
      <c r="FN788" s="41"/>
      <c r="FO788" s="41"/>
      <c r="FP788" s="41"/>
      <c r="FQ788" s="41"/>
      <c r="FR788" s="41"/>
      <c r="FS788" s="41"/>
      <c r="FT788" s="41"/>
      <c r="FU788" s="41"/>
      <c r="FV788" s="41"/>
      <c r="FW788" s="41"/>
      <c r="FX788" s="41"/>
      <c r="FY788" s="41"/>
      <c r="FZ788" s="41"/>
      <c r="GA788" s="41"/>
      <c r="GB788" s="41"/>
      <c r="GC788" s="41"/>
      <c r="GD788" s="41"/>
      <c r="GE788" s="41"/>
      <c r="GF788" s="41"/>
      <c r="GG788" s="41"/>
      <c r="GH788" s="41"/>
      <c r="GI788" s="41"/>
      <c r="GJ788" s="41"/>
      <c r="GK788" s="41"/>
      <c r="GL788" s="41"/>
      <c r="GM788" s="41"/>
      <c r="GN788" s="41"/>
      <c r="GO788" s="41"/>
      <c r="GP788" s="41"/>
      <c r="GQ788" s="41"/>
      <c r="GR788" s="41"/>
      <c r="GS788" s="41"/>
      <c r="GT788" s="41"/>
      <c r="GU788" s="41"/>
      <c r="GV788" s="41"/>
      <c r="GW788" s="41"/>
      <c r="GX788" s="41"/>
      <c r="GY788" s="41"/>
      <c r="GZ788" s="41"/>
      <c r="HA788" s="41"/>
      <c r="HB788" s="41"/>
      <c r="HC788" s="41"/>
      <c r="HD788" s="41"/>
      <c r="HE788" s="41"/>
      <c r="HF788" s="41"/>
      <c r="HG788" s="41"/>
      <c r="HH788" s="41"/>
      <c r="HI788" s="41"/>
      <c r="HJ788" s="41"/>
      <c r="HK788" s="41"/>
      <c r="HL788" s="41"/>
      <c r="HM788" s="41"/>
      <c r="HN788" s="41"/>
      <c r="HO788" s="41"/>
      <c r="HP788" s="41"/>
      <c r="HQ788" s="41"/>
      <c r="HR788" s="41"/>
      <c r="HS788" s="41"/>
      <c r="HT788" s="41"/>
      <c r="HU788" s="41"/>
      <c r="HV788" s="41"/>
      <c r="HW788" s="41"/>
      <c r="HX788" s="41"/>
      <c r="HY788" s="41"/>
      <c r="HZ788" s="41"/>
      <c r="IA788" s="41"/>
      <c r="IB788" s="41"/>
      <c r="IC788" s="41"/>
      <c r="ID788" s="41"/>
      <c r="IE788" s="41"/>
      <c r="IF788" s="41"/>
      <c r="IG788" s="41"/>
      <c r="IH788" s="41"/>
      <c r="II788" s="41"/>
      <c r="IJ788" s="41"/>
      <c r="IK788" s="41"/>
      <c r="IL788" s="41"/>
      <c r="IM788" s="41"/>
      <c r="IN788" s="41"/>
      <c r="IO788" s="41"/>
      <c r="IP788" s="41"/>
      <c r="IQ788" s="41"/>
      <c r="IR788" s="41"/>
      <c r="IS788" s="41"/>
      <c r="IT788" s="41"/>
      <c r="IU788" s="41"/>
    </row>
    <row r="791" spans="68:255" x14ac:dyDescent="0.2">
      <c r="BP791" s="41"/>
      <c r="BQ791" s="41"/>
      <c r="BR791" s="41"/>
      <c r="BS791" s="41"/>
      <c r="BU791" s="41"/>
      <c r="BV791" s="41"/>
      <c r="BW791" s="41"/>
      <c r="BX791" s="41"/>
      <c r="BY791" s="41"/>
      <c r="BZ791" s="41"/>
      <c r="CA791" s="41"/>
      <c r="CB791" s="41"/>
      <c r="CC791" s="41"/>
      <c r="CD791" s="41"/>
      <c r="CE791" s="41"/>
      <c r="CF791" s="41"/>
      <c r="CG791" s="41"/>
      <c r="CH791" s="41"/>
      <c r="CI791" s="41"/>
      <c r="CJ791" s="41"/>
      <c r="CK791" s="41"/>
      <c r="CL791" s="41"/>
      <c r="CM791" s="41"/>
      <c r="CN791" s="41"/>
      <c r="CO791" s="41"/>
      <c r="CP791" s="41"/>
      <c r="CQ791" s="41"/>
      <c r="CR791" s="41"/>
      <c r="CS791" s="41"/>
      <c r="CT791" s="41"/>
      <c r="CU791" s="41"/>
      <c r="CV791" s="41"/>
      <c r="CW791" s="41"/>
      <c r="CX791" s="41"/>
      <c r="CY791" s="41"/>
      <c r="CZ791" s="41"/>
      <c r="DA791" s="41"/>
      <c r="DB791" s="41"/>
      <c r="DC791" s="41"/>
      <c r="DD791" s="41"/>
      <c r="DE791" s="41"/>
      <c r="DF791" s="41"/>
      <c r="DG791" s="41"/>
      <c r="DH791" s="41"/>
      <c r="DI791" s="41"/>
      <c r="DJ791" s="41"/>
      <c r="DK791" s="41"/>
      <c r="DL791" s="41"/>
      <c r="DM791" s="41"/>
      <c r="DN791" s="41"/>
      <c r="DO791" s="41"/>
      <c r="DP791" s="41"/>
      <c r="DQ791" s="41"/>
      <c r="DR791" s="41"/>
      <c r="DS791" s="41"/>
      <c r="DT791" s="41"/>
      <c r="DU791" s="41"/>
      <c r="DV791" s="41"/>
      <c r="DW791" s="41"/>
      <c r="DX791" s="41"/>
      <c r="DY791" s="41"/>
      <c r="DZ791" s="41"/>
      <c r="EA791" s="41"/>
      <c r="EB791" s="41"/>
      <c r="EC791" s="41"/>
      <c r="ED791" s="41"/>
      <c r="EE791" s="41"/>
      <c r="EF791" s="41"/>
      <c r="EG791" s="41"/>
      <c r="EH791" s="41"/>
      <c r="EI791" s="41"/>
      <c r="EJ791" s="41"/>
      <c r="EK791" s="41"/>
      <c r="EL791" s="41"/>
      <c r="EM791" s="41"/>
      <c r="EN791" s="41"/>
      <c r="EO791" s="41"/>
      <c r="EP791" s="41"/>
      <c r="EQ791" s="41"/>
      <c r="ER791" s="41"/>
      <c r="ES791" s="41"/>
      <c r="ET791" s="41"/>
      <c r="EU791" s="41"/>
      <c r="EV791" s="41"/>
      <c r="EW791" s="41"/>
      <c r="EX791" s="41"/>
      <c r="EY791" s="41"/>
      <c r="EZ791" s="41"/>
      <c r="FA791" s="41"/>
      <c r="FB791" s="41"/>
      <c r="FC791" s="41"/>
      <c r="FD791" s="41"/>
      <c r="FE791" s="41"/>
      <c r="FF791" s="41"/>
      <c r="FG791" s="41"/>
      <c r="FH791" s="41"/>
      <c r="FI791" s="41"/>
      <c r="FJ791" s="41"/>
      <c r="FK791" s="41"/>
      <c r="FL791" s="41"/>
      <c r="FM791" s="41"/>
      <c r="FN791" s="41"/>
      <c r="FO791" s="41"/>
      <c r="FP791" s="41"/>
      <c r="FQ791" s="41"/>
      <c r="FR791" s="41"/>
      <c r="FS791" s="41"/>
      <c r="FT791" s="41"/>
      <c r="FU791" s="41"/>
      <c r="FV791" s="41"/>
      <c r="FW791" s="41"/>
      <c r="FX791" s="41"/>
      <c r="FY791" s="41"/>
      <c r="FZ791" s="41"/>
      <c r="GA791" s="41"/>
      <c r="GB791" s="41"/>
      <c r="GC791" s="41"/>
      <c r="GD791" s="41"/>
      <c r="GE791" s="41"/>
      <c r="GF791" s="41"/>
      <c r="GG791" s="41"/>
      <c r="GH791" s="41"/>
      <c r="GI791" s="41"/>
      <c r="GJ791" s="41"/>
      <c r="GK791" s="41"/>
      <c r="GL791" s="41"/>
      <c r="GM791" s="41"/>
      <c r="GN791" s="41"/>
      <c r="GO791" s="41"/>
      <c r="GP791" s="41"/>
      <c r="GQ791" s="41"/>
      <c r="GR791" s="41"/>
      <c r="GS791" s="41"/>
      <c r="GT791" s="41"/>
      <c r="GU791" s="41"/>
      <c r="GV791" s="41"/>
      <c r="GW791" s="41"/>
      <c r="GX791" s="41"/>
      <c r="GY791" s="41"/>
      <c r="GZ791" s="41"/>
      <c r="HA791" s="41"/>
      <c r="HB791" s="41"/>
      <c r="HC791" s="41"/>
      <c r="HD791" s="41"/>
      <c r="HE791" s="41"/>
      <c r="HF791" s="41"/>
      <c r="HG791" s="41"/>
      <c r="HH791" s="41"/>
      <c r="HI791" s="41"/>
      <c r="HJ791" s="41"/>
      <c r="HK791" s="41"/>
      <c r="HL791" s="41"/>
      <c r="HM791" s="41"/>
      <c r="HN791" s="41"/>
      <c r="HO791" s="41"/>
      <c r="HP791" s="41"/>
      <c r="HQ791" s="41"/>
      <c r="HR791" s="41"/>
      <c r="HS791" s="41"/>
      <c r="HT791" s="41"/>
      <c r="HU791" s="41"/>
      <c r="HV791" s="41"/>
      <c r="HW791" s="41"/>
      <c r="HX791" s="41"/>
      <c r="HY791" s="41"/>
      <c r="HZ791" s="41"/>
      <c r="IA791" s="41"/>
      <c r="IB791" s="41"/>
      <c r="IC791" s="41"/>
      <c r="ID791" s="41"/>
      <c r="IE791" s="41"/>
      <c r="IF791" s="41"/>
      <c r="IG791" s="41"/>
      <c r="IH791" s="41"/>
      <c r="II791" s="41"/>
      <c r="IJ791" s="41"/>
      <c r="IK791" s="41"/>
      <c r="IL791" s="41"/>
      <c r="IM791" s="41"/>
      <c r="IN791" s="41"/>
      <c r="IO791" s="41"/>
      <c r="IP791" s="41"/>
      <c r="IQ791" s="41"/>
      <c r="IR791" s="41"/>
      <c r="IS791" s="41"/>
      <c r="IT791" s="41"/>
      <c r="IU791" s="41"/>
    </row>
    <row r="793" spans="68:255" x14ac:dyDescent="0.2">
      <c r="BP793" s="41"/>
      <c r="BQ793" s="41"/>
      <c r="BR793" s="41"/>
      <c r="BS793" s="41"/>
      <c r="BU793" s="41"/>
      <c r="BV793" s="41"/>
      <c r="BW793" s="41"/>
      <c r="BX793" s="41"/>
      <c r="BY793" s="41"/>
      <c r="BZ793" s="41"/>
      <c r="CA793" s="41"/>
      <c r="CB793" s="41"/>
      <c r="CC793" s="41"/>
      <c r="CD793" s="41"/>
      <c r="CE793" s="41"/>
      <c r="CF793" s="41"/>
      <c r="CG793" s="41"/>
      <c r="CH793" s="41"/>
      <c r="CI793" s="41"/>
      <c r="CJ793" s="41"/>
      <c r="CK793" s="41"/>
      <c r="CL793" s="41"/>
      <c r="CM793" s="41"/>
      <c r="CN793" s="41"/>
      <c r="CO793" s="41"/>
      <c r="CP793" s="41"/>
      <c r="CQ793" s="41"/>
      <c r="CR793" s="41"/>
      <c r="CS793" s="41"/>
      <c r="CT793" s="41"/>
      <c r="CU793" s="41"/>
      <c r="CV793" s="41"/>
      <c r="CW793" s="41"/>
      <c r="CX793" s="41"/>
      <c r="CY793" s="41"/>
      <c r="CZ793" s="41"/>
      <c r="DA793" s="41"/>
      <c r="DB793" s="41"/>
      <c r="DC793" s="41"/>
      <c r="DD793" s="41"/>
      <c r="DE793" s="41"/>
      <c r="DF793" s="41"/>
      <c r="DG793" s="41"/>
      <c r="DH793" s="41"/>
      <c r="DI793" s="41"/>
      <c r="DJ793" s="41"/>
      <c r="DK793" s="41"/>
      <c r="DL793" s="41"/>
      <c r="DM793" s="41"/>
      <c r="DN793" s="41"/>
      <c r="DO793" s="41"/>
      <c r="DP793" s="41"/>
      <c r="DQ793" s="41"/>
      <c r="DR793" s="41"/>
      <c r="DS793" s="41"/>
      <c r="DT793" s="41"/>
      <c r="DU793" s="41"/>
      <c r="DV793" s="41"/>
      <c r="DW793" s="41"/>
      <c r="DX793" s="41"/>
      <c r="DY793" s="41"/>
      <c r="DZ793" s="41"/>
      <c r="EA793" s="41"/>
      <c r="EB793" s="41"/>
      <c r="EC793" s="41"/>
      <c r="ED793" s="41"/>
      <c r="EE793" s="41"/>
      <c r="EF793" s="41"/>
      <c r="EG793" s="41"/>
      <c r="EH793" s="41"/>
      <c r="EI793" s="41"/>
      <c r="EJ793" s="41"/>
      <c r="EK793" s="41"/>
      <c r="EL793" s="41"/>
      <c r="EM793" s="41"/>
      <c r="EN793" s="41"/>
      <c r="EO793" s="41"/>
      <c r="EP793" s="41"/>
      <c r="EQ793" s="41"/>
      <c r="ER793" s="41"/>
      <c r="ES793" s="41"/>
      <c r="ET793" s="41"/>
      <c r="EU793" s="41"/>
      <c r="EV793" s="41"/>
      <c r="EW793" s="41"/>
      <c r="EX793" s="41"/>
      <c r="EY793" s="41"/>
      <c r="EZ793" s="41"/>
      <c r="FA793" s="41"/>
      <c r="FB793" s="41"/>
      <c r="FC793" s="41"/>
      <c r="FD793" s="41"/>
      <c r="FE793" s="41"/>
      <c r="FF793" s="41"/>
      <c r="FG793" s="41"/>
      <c r="FH793" s="41"/>
      <c r="FI793" s="41"/>
      <c r="FJ793" s="41"/>
      <c r="FK793" s="41"/>
      <c r="FL793" s="41"/>
      <c r="FM793" s="41"/>
      <c r="FN793" s="41"/>
      <c r="FO793" s="41"/>
      <c r="FP793" s="41"/>
      <c r="FQ793" s="41"/>
      <c r="FR793" s="41"/>
      <c r="FS793" s="41"/>
      <c r="FT793" s="41"/>
      <c r="FU793" s="41"/>
      <c r="FV793" s="41"/>
      <c r="FW793" s="41"/>
      <c r="FX793" s="41"/>
      <c r="FY793" s="41"/>
      <c r="FZ793" s="41"/>
      <c r="GA793" s="41"/>
      <c r="GB793" s="41"/>
      <c r="GC793" s="41"/>
      <c r="GD793" s="41"/>
      <c r="GE793" s="41"/>
      <c r="GF793" s="41"/>
      <c r="GG793" s="41"/>
      <c r="GH793" s="41"/>
      <c r="GI793" s="41"/>
      <c r="GJ793" s="41"/>
      <c r="GK793" s="41"/>
      <c r="GL793" s="41"/>
      <c r="GM793" s="41"/>
      <c r="GN793" s="41"/>
      <c r="GO793" s="41"/>
      <c r="GP793" s="41"/>
      <c r="GQ793" s="41"/>
      <c r="GR793" s="41"/>
      <c r="GS793" s="41"/>
      <c r="GT793" s="41"/>
      <c r="GU793" s="41"/>
      <c r="GV793" s="41"/>
      <c r="GW793" s="41"/>
      <c r="GX793" s="41"/>
      <c r="GY793" s="41"/>
      <c r="GZ793" s="41"/>
      <c r="HA793" s="41"/>
      <c r="HB793" s="41"/>
      <c r="HC793" s="41"/>
      <c r="HD793" s="41"/>
      <c r="HE793" s="41"/>
      <c r="HF793" s="41"/>
      <c r="HG793" s="41"/>
      <c r="HH793" s="41"/>
      <c r="HI793" s="41"/>
      <c r="HJ793" s="41"/>
      <c r="HK793" s="41"/>
      <c r="HL793" s="41"/>
      <c r="HM793" s="41"/>
      <c r="HN793" s="41"/>
      <c r="HO793" s="41"/>
      <c r="HP793" s="41"/>
      <c r="HQ793" s="41"/>
      <c r="HR793" s="41"/>
      <c r="HS793" s="41"/>
      <c r="HT793" s="41"/>
      <c r="HU793" s="41"/>
      <c r="HV793" s="41"/>
      <c r="HW793" s="41"/>
      <c r="HX793" s="41"/>
      <c r="HY793" s="41"/>
      <c r="HZ793" s="41"/>
      <c r="IA793" s="41"/>
      <c r="IB793" s="41"/>
      <c r="IC793" s="41"/>
      <c r="ID793" s="41"/>
      <c r="IE793" s="41"/>
      <c r="IF793" s="41"/>
      <c r="IG793" s="41"/>
      <c r="IH793" s="41"/>
      <c r="II793" s="41"/>
      <c r="IJ793" s="41"/>
      <c r="IK793" s="41"/>
      <c r="IL793" s="41"/>
      <c r="IM793" s="41"/>
      <c r="IN793" s="41"/>
      <c r="IO793" s="41"/>
      <c r="IP793" s="41"/>
      <c r="IQ793" s="41"/>
      <c r="IR793" s="41"/>
      <c r="IS793" s="41"/>
      <c r="IT793" s="41"/>
      <c r="IU793" s="41"/>
    </row>
    <row r="795" spans="68:255" x14ac:dyDescent="0.2">
      <c r="BP795" s="41"/>
      <c r="BQ795" s="41"/>
      <c r="BR795" s="41"/>
      <c r="BS795" s="41"/>
      <c r="BU795" s="41"/>
      <c r="BV795" s="41"/>
      <c r="BW795" s="41"/>
      <c r="BX795" s="41"/>
      <c r="BY795" s="41"/>
      <c r="BZ795" s="41"/>
      <c r="CA795" s="41"/>
      <c r="CB795" s="41"/>
      <c r="CC795" s="41"/>
      <c r="CD795" s="41"/>
      <c r="CE795" s="41"/>
      <c r="CF795" s="41"/>
      <c r="CG795" s="41"/>
      <c r="CH795" s="41"/>
      <c r="CI795" s="41"/>
      <c r="CJ795" s="41"/>
      <c r="CK795" s="41"/>
      <c r="CL795" s="41"/>
      <c r="CM795" s="41"/>
      <c r="CN795" s="41"/>
      <c r="CO795" s="41"/>
      <c r="CP795" s="41"/>
      <c r="CQ795" s="41"/>
      <c r="CR795" s="41"/>
      <c r="CS795" s="41"/>
      <c r="CT795" s="41"/>
      <c r="CU795" s="41"/>
      <c r="CV795" s="41"/>
      <c r="CW795" s="41"/>
      <c r="CX795" s="41"/>
      <c r="CY795" s="41"/>
      <c r="CZ795" s="41"/>
      <c r="DA795" s="41"/>
      <c r="DB795" s="41"/>
      <c r="DC795" s="41"/>
      <c r="DD795" s="41"/>
      <c r="DE795" s="41"/>
      <c r="DF795" s="41"/>
      <c r="DG795" s="41"/>
      <c r="DH795" s="41"/>
      <c r="DI795" s="41"/>
      <c r="DJ795" s="41"/>
      <c r="DK795" s="41"/>
      <c r="DL795" s="41"/>
      <c r="DM795" s="41"/>
      <c r="DN795" s="41"/>
      <c r="DO795" s="41"/>
      <c r="DP795" s="41"/>
      <c r="DQ795" s="41"/>
      <c r="DR795" s="41"/>
      <c r="DS795" s="41"/>
      <c r="DT795" s="41"/>
      <c r="DU795" s="41"/>
      <c r="DV795" s="41"/>
      <c r="DW795" s="41"/>
      <c r="DX795" s="41"/>
      <c r="DY795" s="41"/>
      <c r="DZ795" s="41"/>
      <c r="EA795" s="41"/>
      <c r="EB795" s="41"/>
      <c r="EC795" s="41"/>
      <c r="ED795" s="41"/>
      <c r="EE795" s="41"/>
      <c r="EF795" s="41"/>
      <c r="EG795" s="41"/>
      <c r="EH795" s="41"/>
      <c r="EI795" s="41"/>
      <c r="EJ795" s="41"/>
      <c r="EK795" s="41"/>
      <c r="EL795" s="41"/>
      <c r="EM795" s="41"/>
      <c r="EN795" s="41"/>
      <c r="EO795" s="41"/>
      <c r="EP795" s="41"/>
      <c r="EQ795" s="41"/>
      <c r="ER795" s="41"/>
      <c r="ES795" s="41"/>
      <c r="ET795" s="41"/>
      <c r="EU795" s="41"/>
      <c r="EV795" s="41"/>
      <c r="EW795" s="41"/>
      <c r="EX795" s="41"/>
      <c r="EY795" s="41"/>
      <c r="EZ795" s="41"/>
      <c r="FA795" s="41"/>
      <c r="FB795" s="41"/>
      <c r="FC795" s="41"/>
      <c r="FD795" s="41"/>
      <c r="FE795" s="41"/>
      <c r="FF795" s="41"/>
      <c r="FG795" s="41"/>
      <c r="FH795" s="41"/>
      <c r="FI795" s="41"/>
      <c r="FJ795" s="41"/>
      <c r="FK795" s="41"/>
      <c r="FL795" s="41"/>
      <c r="FM795" s="41"/>
      <c r="FN795" s="41"/>
      <c r="FO795" s="41"/>
      <c r="FP795" s="41"/>
      <c r="FQ795" s="41"/>
      <c r="FR795" s="41"/>
      <c r="FS795" s="41"/>
      <c r="FT795" s="41"/>
      <c r="FU795" s="41"/>
      <c r="FV795" s="41"/>
      <c r="FW795" s="41"/>
      <c r="FX795" s="41"/>
      <c r="FY795" s="41"/>
      <c r="FZ795" s="41"/>
      <c r="GA795" s="41"/>
      <c r="GB795" s="41"/>
      <c r="GC795" s="41"/>
      <c r="GD795" s="41"/>
      <c r="GE795" s="41"/>
      <c r="GF795" s="41"/>
      <c r="GG795" s="41"/>
      <c r="GH795" s="41"/>
      <c r="GI795" s="41"/>
      <c r="GJ795" s="41"/>
      <c r="GK795" s="41"/>
      <c r="GL795" s="41"/>
      <c r="GM795" s="41"/>
      <c r="GN795" s="41"/>
      <c r="GO795" s="41"/>
      <c r="GP795" s="41"/>
      <c r="GQ795" s="41"/>
      <c r="GR795" s="41"/>
      <c r="GS795" s="41"/>
      <c r="GT795" s="41"/>
      <c r="GU795" s="41"/>
      <c r="GV795" s="41"/>
      <c r="GW795" s="41"/>
      <c r="GX795" s="41"/>
      <c r="GY795" s="41"/>
      <c r="GZ795" s="41"/>
      <c r="HA795" s="41"/>
      <c r="HB795" s="41"/>
      <c r="HC795" s="41"/>
      <c r="HD795" s="41"/>
      <c r="HE795" s="41"/>
      <c r="HF795" s="41"/>
      <c r="HG795" s="41"/>
      <c r="HH795" s="41"/>
      <c r="HI795" s="41"/>
      <c r="HJ795" s="41"/>
      <c r="HK795" s="41"/>
      <c r="HL795" s="41"/>
      <c r="HM795" s="41"/>
      <c r="HN795" s="41"/>
      <c r="HO795" s="41"/>
      <c r="HP795" s="41"/>
      <c r="HQ795" s="41"/>
      <c r="HR795" s="41"/>
      <c r="HS795" s="41"/>
      <c r="HT795" s="41"/>
      <c r="HU795" s="41"/>
      <c r="HV795" s="41"/>
      <c r="HW795" s="41"/>
      <c r="HX795" s="41"/>
      <c r="HY795" s="41"/>
      <c r="HZ795" s="41"/>
      <c r="IA795" s="41"/>
      <c r="IB795" s="41"/>
      <c r="IC795" s="41"/>
      <c r="ID795" s="41"/>
      <c r="IE795" s="41"/>
      <c r="IF795" s="41"/>
      <c r="IG795" s="41"/>
      <c r="IH795" s="41"/>
      <c r="II795" s="41"/>
      <c r="IJ795" s="41"/>
      <c r="IK795" s="41"/>
      <c r="IL795" s="41"/>
      <c r="IM795" s="41"/>
      <c r="IN795" s="41"/>
      <c r="IO795" s="41"/>
      <c r="IP795" s="41"/>
      <c r="IQ795" s="41"/>
      <c r="IR795" s="41"/>
      <c r="IS795" s="41"/>
      <c r="IT795" s="41"/>
      <c r="IU795" s="41"/>
    </row>
    <row r="797" spans="68:255" x14ac:dyDescent="0.2">
      <c r="BP797" s="41"/>
      <c r="BQ797" s="41"/>
      <c r="BR797" s="41"/>
      <c r="BS797" s="41"/>
      <c r="BU797" s="41"/>
      <c r="BV797" s="41"/>
      <c r="BW797" s="41"/>
      <c r="BX797" s="41"/>
      <c r="BY797" s="41"/>
      <c r="BZ797" s="41"/>
      <c r="CA797" s="41"/>
      <c r="CB797" s="41"/>
      <c r="CC797" s="41"/>
      <c r="CD797" s="41"/>
      <c r="CE797" s="41"/>
      <c r="CF797" s="41"/>
      <c r="CG797" s="41"/>
      <c r="CH797" s="41"/>
      <c r="CI797" s="41"/>
      <c r="CJ797" s="41"/>
      <c r="CK797" s="41"/>
      <c r="CL797" s="41"/>
      <c r="CM797" s="41"/>
      <c r="CN797" s="41"/>
      <c r="CO797" s="41"/>
      <c r="CP797" s="41"/>
      <c r="CQ797" s="41"/>
      <c r="CR797" s="41"/>
      <c r="CS797" s="41"/>
      <c r="CT797" s="41"/>
      <c r="CU797" s="41"/>
      <c r="CV797" s="41"/>
      <c r="CW797" s="41"/>
      <c r="CX797" s="41"/>
      <c r="CY797" s="41"/>
      <c r="CZ797" s="41"/>
      <c r="DA797" s="41"/>
      <c r="DB797" s="41"/>
      <c r="DC797" s="41"/>
      <c r="DD797" s="41"/>
      <c r="DE797" s="41"/>
      <c r="DF797" s="41"/>
      <c r="DG797" s="41"/>
      <c r="DH797" s="41"/>
      <c r="DI797" s="41"/>
      <c r="DJ797" s="41"/>
      <c r="DK797" s="41"/>
      <c r="DL797" s="41"/>
      <c r="DM797" s="41"/>
      <c r="DN797" s="41"/>
      <c r="DO797" s="41"/>
      <c r="DP797" s="41"/>
      <c r="DQ797" s="41"/>
      <c r="DR797" s="41"/>
      <c r="DS797" s="41"/>
      <c r="DT797" s="41"/>
      <c r="DU797" s="41"/>
      <c r="DV797" s="41"/>
      <c r="DW797" s="41"/>
      <c r="DX797" s="41"/>
      <c r="DY797" s="41"/>
      <c r="DZ797" s="41"/>
      <c r="EA797" s="41"/>
      <c r="EB797" s="41"/>
      <c r="EC797" s="41"/>
      <c r="ED797" s="41"/>
      <c r="EE797" s="41"/>
      <c r="EF797" s="41"/>
      <c r="EG797" s="41"/>
      <c r="EH797" s="41"/>
      <c r="EI797" s="41"/>
      <c r="EJ797" s="41"/>
      <c r="EK797" s="41"/>
      <c r="EL797" s="41"/>
      <c r="EM797" s="41"/>
      <c r="EN797" s="41"/>
      <c r="EO797" s="41"/>
      <c r="EP797" s="41"/>
      <c r="EQ797" s="41"/>
      <c r="ER797" s="41"/>
      <c r="ES797" s="41"/>
      <c r="ET797" s="41"/>
      <c r="EU797" s="41"/>
      <c r="EV797" s="41"/>
      <c r="EW797" s="41"/>
      <c r="EX797" s="41"/>
      <c r="EY797" s="41"/>
      <c r="EZ797" s="41"/>
      <c r="FA797" s="41"/>
      <c r="FB797" s="41"/>
      <c r="FC797" s="41"/>
      <c r="FD797" s="41"/>
      <c r="FE797" s="41"/>
      <c r="FF797" s="41"/>
      <c r="FG797" s="41"/>
      <c r="FH797" s="41"/>
      <c r="FI797" s="41"/>
      <c r="FJ797" s="41"/>
      <c r="FK797" s="41"/>
      <c r="FL797" s="41"/>
      <c r="FM797" s="41"/>
      <c r="FN797" s="41"/>
      <c r="FO797" s="41"/>
      <c r="FP797" s="41"/>
      <c r="FQ797" s="41"/>
      <c r="FR797" s="41"/>
      <c r="FS797" s="41"/>
      <c r="FT797" s="41"/>
      <c r="FU797" s="41"/>
      <c r="FV797" s="41"/>
      <c r="FW797" s="41"/>
      <c r="FX797" s="41"/>
      <c r="FY797" s="41"/>
      <c r="FZ797" s="41"/>
      <c r="GA797" s="41"/>
      <c r="GB797" s="41"/>
      <c r="GC797" s="41"/>
      <c r="GD797" s="41"/>
      <c r="GE797" s="41"/>
      <c r="GF797" s="41"/>
      <c r="GG797" s="41"/>
      <c r="GH797" s="41"/>
      <c r="GI797" s="41"/>
      <c r="GJ797" s="41"/>
      <c r="GK797" s="41"/>
      <c r="GL797" s="41"/>
      <c r="GM797" s="41"/>
      <c r="GN797" s="41"/>
      <c r="GO797" s="41"/>
      <c r="GP797" s="41"/>
      <c r="GQ797" s="41"/>
      <c r="GR797" s="41"/>
      <c r="GS797" s="41"/>
      <c r="GT797" s="41"/>
      <c r="GU797" s="41"/>
      <c r="GV797" s="41"/>
      <c r="GW797" s="41"/>
      <c r="GX797" s="41"/>
      <c r="GY797" s="41"/>
      <c r="GZ797" s="41"/>
      <c r="HA797" s="41"/>
      <c r="HB797" s="41"/>
      <c r="HC797" s="41"/>
      <c r="HD797" s="41"/>
      <c r="HE797" s="41"/>
      <c r="HF797" s="41"/>
      <c r="HG797" s="41"/>
      <c r="HH797" s="41"/>
      <c r="HI797" s="41"/>
      <c r="HJ797" s="41"/>
      <c r="HK797" s="41"/>
      <c r="HL797" s="41"/>
      <c r="HM797" s="41"/>
      <c r="HN797" s="41"/>
      <c r="HO797" s="41"/>
      <c r="HP797" s="41"/>
      <c r="HQ797" s="41"/>
      <c r="HR797" s="41"/>
      <c r="HS797" s="41"/>
      <c r="HT797" s="41"/>
      <c r="HU797" s="41"/>
      <c r="HV797" s="41"/>
      <c r="HW797" s="41"/>
      <c r="HX797" s="41"/>
      <c r="HY797" s="41"/>
      <c r="HZ797" s="41"/>
      <c r="IA797" s="41"/>
      <c r="IB797" s="41"/>
      <c r="IC797" s="41"/>
      <c r="ID797" s="41"/>
      <c r="IE797" s="41"/>
      <c r="IF797" s="41"/>
      <c r="IG797" s="41"/>
      <c r="IH797" s="41"/>
      <c r="II797" s="41"/>
      <c r="IJ797" s="41"/>
      <c r="IK797" s="41"/>
      <c r="IL797" s="41"/>
      <c r="IM797" s="41"/>
      <c r="IN797" s="41"/>
      <c r="IO797" s="41"/>
      <c r="IP797" s="41"/>
      <c r="IQ797" s="41"/>
      <c r="IR797" s="41"/>
      <c r="IS797" s="41"/>
      <c r="IT797" s="41"/>
      <c r="IU797" s="41"/>
    </row>
    <row r="799" spans="68:255" x14ac:dyDescent="0.2">
      <c r="BP799" s="41"/>
      <c r="BQ799" s="41"/>
      <c r="BR799" s="41"/>
      <c r="BS799" s="41"/>
      <c r="BU799" s="41"/>
      <c r="BV799" s="41"/>
      <c r="BW799" s="41"/>
      <c r="BX799" s="41"/>
      <c r="BY799" s="41"/>
      <c r="BZ799" s="41"/>
      <c r="CA799" s="41"/>
      <c r="CB799" s="41"/>
      <c r="CC799" s="41"/>
      <c r="CD799" s="41"/>
      <c r="CE799" s="41"/>
      <c r="CF799" s="41"/>
      <c r="CG799" s="41"/>
      <c r="CH799" s="41"/>
      <c r="CI799" s="41"/>
      <c r="CJ799" s="41"/>
      <c r="CK799" s="41"/>
      <c r="CL799" s="41"/>
      <c r="CM799" s="41"/>
      <c r="CN799" s="41"/>
      <c r="CO799" s="41"/>
      <c r="CP799" s="41"/>
      <c r="CQ799" s="41"/>
      <c r="CR799" s="41"/>
      <c r="CS799" s="41"/>
      <c r="CT799" s="41"/>
      <c r="CU799" s="41"/>
      <c r="CV799" s="41"/>
      <c r="CW799" s="41"/>
      <c r="CX799" s="41"/>
      <c r="CY799" s="41"/>
      <c r="CZ799" s="41"/>
      <c r="DA799" s="41"/>
      <c r="DB799" s="41"/>
      <c r="DC799" s="41"/>
      <c r="DD799" s="41"/>
      <c r="DE799" s="41"/>
      <c r="DF799" s="41"/>
      <c r="DG799" s="41"/>
      <c r="DH799" s="41"/>
      <c r="DI799" s="41"/>
      <c r="DJ799" s="41"/>
      <c r="DK799" s="41"/>
      <c r="DL799" s="41"/>
      <c r="DM799" s="41"/>
      <c r="DN799" s="41"/>
      <c r="DO799" s="41"/>
      <c r="DP799" s="41"/>
      <c r="DQ799" s="41"/>
      <c r="DR799" s="41"/>
      <c r="DS799" s="41"/>
      <c r="DT799" s="41"/>
      <c r="DU799" s="41"/>
      <c r="DV799" s="41"/>
      <c r="DW799" s="41"/>
      <c r="DX799" s="41"/>
      <c r="DY799" s="41"/>
      <c r="DZ799" s="41"/>
      <c r="EA799" s="41"/>
      <c r="EB799" s="41"/>
      <c r="EC799" s="41"/>
      <c r="ED799" s="41"/>
      <c r="EE799" s="41"/>
      <c r="EF799" s="41"/>
      <c r="EG799" s="41"/>
      <c r="EH799" s="41"/>
      <c r="EI799" s="41"/>
      <c r="EJ799" s="41"/>
      <c r="EK799" s="41"/>
      <c r="EL799" s="41"/>
      <c r="EM799" s="41"/>
      <c r="EN799" s="41"/>
      <c r="EO799" s="41"/>
      <c r="EP799" s="41"/>
      <c r="EQ799" s="41"/>
      <c r="ER799" s="41"/>
      <c r="ES799" s="41"/>
      <c r="ET799" s="41"/>
      <c r="EU799" s="41"/>
      <c r="EV799" s="41"/>
      <c r="EW799" s="41"/>
      <c r="EX799" s="41"/>
      <c r="EY799" s="41"/>
      <c r="EZ799" s="41"/>
      <c r="FA799" s="41"/>
      <c r="FB799" s="41"/>
      <c r="FC799" s="41"/>
      <c r="FD799" s="41"/>
      <c r="FE799" s="41"/>
      <c r="FF799" s="41"/>
      <c r="FG799" s="41"/>
      <c r="FH799" s="41"/>
      <c r="FI799" s="41"/>
      <c r="FJ799" s="41"/>
      <c r="FK799" s="41"/>
      <c r="FL799" s="41"/>
      <c r="FM799" s="41"/>
      <c r="FN799" s="41"/>
      <c r="FO799" s="41"/>
      <c r="FP799" s="41"/>
      <c r="FQ799" s="41"/>
      <c r="FR799" s="41"/>
      <c r="FS799" s="41"/>
      <c r="FT799" s="41"/>
      <c r="FU799" s="41"/>
      <c r="FV799" s="41"/>
      <c r="FW799" s="41"/>
      <c r="FX799" s="41"/>
      <c r="FY799" s="41"/>
      <c r="FZ799" s="41"/>
      <c r="GA799" s="41"/>
      <c r="GB799" s="41"/>
      <c r="GC799" s="41"/>
      <c r="GD799" s="41"/>
      <c r="GE799" s="41"/>
      <c r="GF799" s="41"/>
      <c r="GG799" s="41"/>
      <c r="GH799" s="41"/>
      <c r="GI799" s="41"/>
      <c r="GJ799" s="41"/>
      <c r="GK799" s="41"/>
      <c r="GL799" s="41"/>
      <c r="GM799" s="41"/>
      <c r="GN799" s="41"/>
      <c r="GO799" s="41"/>
      <c r="GP799" s="41"/>
      <c r="GQ799" s="41"/>
      <c r="GR799" s="41"/>
      <c r="GS799" s="41"/>
      <c r="GT799" s="41"/>
      <c r="GU799" s="41"/>
      <c r="GV799" s="41"/>
      <c r="GW799" s="41"/>
      <c r="GX799" s="41"/>
      <c r="GY799" s="41"/>
      <c r="GZ799" s="41"/>
      <c r="HA799" s="41"/>
      <c r="HB799" s="41"/>
      <c r="HC799" s="41"/>
      <c r="HD799" s="41"/>
      <c r="HE799" s="41"/>
      <c r="HF799" s="41"/>
      <c r="HG799" s="41"/>
      <c r="HH799" s="41"/>
      <c r="HI799" s="41"/>
      <c r="HJ799" s="41"/>
      <c r="HK799" s="41"/>
      <c r="HL799" s="41"/>
      <c r="HM799" s="41"/>
      <c r="HN799" s="41"/>
      <c r="HO799" s="41"/>
      <c r="HP799" s="41"/>
      <c r="HQ799" s="41"/>
      <c r="HR799" s="41"/>
      <c r="HS799" s="41"/>
      <c r="HT799" s="41"/>
      <c r="HU799" s="41"/>
      <c r="HV799" s="41"/>
      <c r="HW799" s="41"/>
      <c r="HX799" s="41"/>
      <c r="HY799" s="41"/>
      <c r="HZ799" s="41"/>
      <c r="IA799" s="41"/>
      <c r="IB799" s="41"/>
      <c r="IC799" s="41"/>
      <c r="ID799" s="41"/>
      <c r="IE799" s="41"/>
      <c r="IF799" s="41"/>
      <c r="IG799" s="41"/>
      <c r="IH799" s="41"/>
      <c r="II799" s="41"/>
      <c r="IJ799" s="41"/>
      <c r="IK799" s="41"/>
      <c r="IL799" s="41"/>
      <c r="IM799" s="41"/>
      <c r="IN799" s="41"/>
      <c r="IO799" s="41"/>
      <c r="IP799" s="41"/>
      <c r="IQ799" s="41"/>
      <c r="IR799" s="41"/>
      <c r="IS799" s="41"/>
      <c r="IT799" s="41"/>
      <c r="IU799" s="41"/>
    </row>
    <row r="801" spans="68:255" x14ac:dyDescent="0.2">
      <c r="BP801" s="41"/>
      <c r="BQ801" s="41"/>
      <c r="BR801" s="41"/>
      <c r="BS801" s="41"/>
      <c r="BU801" s="41"/>
      <c r="BV801" s="41"/>
      <c r="BW801" s="41"/>
      <c r="BX801" s="41"/>
      <c r="BY801" s="41"/>
      <c r="BZ801" s="41"/>
      <c r="CA801" s="41"/>
      <c r="CB801" s="41"/>
      <c r="CC801" s="41"/>
      <c r="CD801" s="41"/>
      <c r="CE801" s="41"/>
      <c r="CF801" s="41"/>
      <c r="CG801" s="41"/>
      <c r="CH801" s="41"/>
      <c r="CI801" s="41"/>
      <c r="CJ801" s="41"/>
      <c r="CK801" s="41"/>
      <c r="CL801" s="41"/>
      <c r="CM801" s="41"/>
      <c r="CN801" s="41"/>
      <c r="CO801" s="41"/>
      <c r="CP801" s="41"/>
      <c r="CQ801" s="41"/>
      <c r="CR801" s="41"/>
      <c r="CS801" s="41"/>
      <c r="CT801" s="41"/>
      <c r="CU801" s="41"/>
      <c r="CV801" s="41"/>
      <c r="CW801" s="41"/>
      <c r="CX801" s="41"/>
      <c r="CY801" s="41"/>
      <c r="CZ801" s="41"/>
      <c r="DA801" s="41"/>
      <c r="DB801" s="41"/>
      <c r="DC801" s="41"/>
      <c r="DD801" s="41"/>
      <c r="DE801" s="41"/>
      <c r="DF801" s="41"/>
      <c r="DG801" s="41"/>
      <c r="DH801" s="41"/>
      <c r="DI801" s="41"/>
      <c r="DJ801" s="41"/>
      <c r="DK801" s="41"/>
      <c r="DL801" s="41"/>
      <c r="DM801" s="41"/>
      <c r="DN801" s="41"/>
      <c r="DO801" s="41"/>
      <c r="DP801" s="41"/>
      <c r="DQ801" s="41"/>
      <c r="DR801" s="41"/>
      <c r="DS801" s="41"/>
      <c r="DT801" s="41"/>
      <c r="DU801" s="41"/>
      <c r="DV801" s="41"/>
      <c r="DW801" s="41"/>
      <c r="DX801" s="41"/>
      <c r="DY801" s="41"/>
      <c r="DZ801" s="41"/>
      <c r="EA801" s="41"/>
      <c r="EB801" s="41"/>
      <c r="EC801" s="41"/>
      <c r="ED801" s="41"/>
      <c r="EE801" s="41"/>
      <c r="EF801" s="41"/>
      <c r="EG801" s="41"/>
      <c r="EH801" s="41"/>
      <c r="EI801" s="41"/>
      <c r="EJ801" s="41"/>
      <c r="EK801" s="41"/>
      <c r="EL801" s="41"/>
      <c r="EM801" s="41"/>
      <c r="EN801" s="41"/>
      <c r="EO801" s="41"/>
      <c r="EP801" s="41"/>
      <c r="EQ801" s="41"/>
      <c r="ER801" s="41"/>
      <c r="ES801" s="41"/>
      <c r="ET801" s="41"/>
      <c r="EU801" s="41"/>
      <c r="EV801" s="41"/>
      <c r="EW801" s="41"/>
      <c r="EX801" s="41"/>
      <c r="EY801" s="41"/>
      <c r="EZ801" s="41"/>
      <c r="FA801" s="41"/>
      <c r="FB801" s="41"/>
      <c r="FC801" s="41"/>
      <c r="FD801" s="41"/>
      <c r="FE801" s="41"/>
      <c r="FF801" s="41"/>
      <c r="FG801" s="41"/>
      <c r="FH801" s="41"/>
      <c r="FI801" s="41"/>
      <c r="FJ801" s="41"/>
      <c r="FK801" s="41"/>
      <c r="FL801" s="41"/>
      <c r="FM801" s="41"/>
      <c r="FN801" s="41"/>
      <c r="FO801" s="41"/>
      <c r="FP801" s="41"/>
      <c r="FQ801" s="41"/>
      <c r="FR801" s="41"/>
      <c r="FS801" s="41"/>
      <c r="FT801" s="41"/>
      <c r="FU801" s="41"/>
      <c r="FV801" s="41"/>
      <c r="FW801" s="41"/>
      <c r="FX801" s="41"/>
      <c r="FY801" s="41"/>
      <c r="FZ801" s="41"/>
      <c r="GA801" s="41"/>
      <c r="GB801" s="41"/>
      <c r="GC801" s="41"/>
      <c r="GD801" s="41"/>
      <c r="GE801" s="41"/>
      <c r="GF801" s="41"/>
      <c r="GG801" s="41"/>
      <c r="GH801" s="41"/>
      <c r="GI801" s="41"/>
      <c r="GJ801" s="41"/>
      <c r="GK801" s="41"/>
      <c r="GL801" s="41"/>
      <c r="GM801" s="41"/>
      <c r="GN801" s="41"/>
      <c r="GO801" s="41"/>
      <c r="GP801" s="41"/>
      <c r="GQ801" s="41"/>
      <c r="GR801" s="41"/>
      <c r="GS801" s="41"/>
      <c r="GT801" s="41"/>
      <c r="GU801" s="41"/>
      <c r="GV801" s="41"/>
      <c r="GW801" s="41"/>
      <c r="GX801" s="41"/>
      <c r="GY801" s="41"/>
      <c r="GZ801" s="41"/>
      <c r="HA801" s="41"/>
      <c r="HB801" s="41"/>
      <c r="HC801" s="41"/>
      <c r="HD801" s="41"/>
      <c r="HE801" s="41"/>
      <c r="HF801" s="41"/>
      <c r="HG801" s="41"/>
      <c r="HH801" s="41"/>
      <c r="HI801" s="41"/>
      <c r="HJ801" s="41"/>
      <c r="HK801" s="41"/>
      <c r="HL801" s="41"/>
      <c r="HM801" s="41"/>
      <c r="HN801" s="41"/>
      <c r="HO801" s="41"/>
      <c r="HP801" s="41"/>
      <c r="HQ801" s="41"/>
      <c r="HR801" s="41"/>
      <c r="HS801" s="41"/>
      <c r="HT801" s="41"/>
      <c r="HU801" s="41"/>
      <c r="HV801" s="41"/>
      <c r="HW801" s="41"/>
      <c r="HX801" s="41"/>
      <c r="HY801" s="41"/>
      <c r="HZ801" s="41"/>
      <c r="IA801" s="41"/>
      <c r="IB801" s="41"/>
      <c r="IC801" s="41"/>
      <c r="ID801" s="41"/>
      <c r="IE801" s="41"/>
      <c r="IF801" s="41"/>
      <c r="IG801" s="41"/>
      <c r="IH801" s="41"/>
      <c r="II801" s="41"/>
      <c r="IJ801" s="41"/>
      <c r="IK801" s="41"/>
      <c r="IL801" s="41"/>
      <c r="IM801" s="41"/>
      <c r="IN801" s="41"/>
      <c r="IO801" s="41"/>
      <c r="IP801" s="41"/>
      <c r="IQ801" s="41"/>
      <c r="IR801" s="41"/>
      <c r="IS801" s="41"/>
      <c r="IT801" s="41"/>
      <c r="IU801" s="41"/>
    </row>
    <row r="803" spans="68:255" x14ac:dyDescent="0.2">
      <c r="BP803" s="41"/>
      <c r="BQ803" s="41"/>
      <c r="BR803" s="41"/>
      <c r="BS803" s="41"/>
      <c r="BU803" s="41"/>
      <c r="BV803" s="41"/>
      <c r="BW803" s="41"/>
      <c r="BX803" s="41"/>
      <c r="BY803" s="41"/>
      <c r="BZ803" s="41"/>
      <c r="CA803" s="41"/>
      <c r="CB803" s="41"/>
      <c r="CC803" s="41"/>
      <c r="CD803" s="41"/>
      <c r="CE803" s="41"/>
      <c r="CF803" s="41"/>
      <c r="CG803" s="41"/>
      <c r="CH803" s="41"/>
      <c r="CI803" s="41"/>
      <c r="CJ803" s="41"/>
      <c r="CK803" s="41"/>
      <c r="CL803" s="41"/>
      <c r="CM803" s="41"/>
      <c r="CN803" s="41"/>
      <c r="CO803" s="41"/>
      <c r="CP803" s="41"/>
      <c r="CQ803" s="41"/>
      <c r="CR803" s="41"/>
      <c r="CS803" s="41"/>
      <c r="CT803" s="41"/>
      <c r="CU803" s="41"/>
      <c r="CV803" s="41"/>
      <c r="CW803" s="41"/>
      <c r="CX803" s="41"/>
      <c r="CY803" s="41"/>
      <c r="CZ803" s="41"/>
      <c r="DA803" s="41"/>
      <c r="DB803" s="41"/>
      <c r="DC803" s="41"/>
      <c r="DD803" s="41"/>
      <c r="DE803" s="41"/>
      <c r="DF803" s="41"/>
      <c r="DG803" s="41"/>
      <c r="DH803" s="41"/>
      <c r="DI803" s="41"/>
      <c r="DJ803" s="41"/>
      <c r="DK803" s="41"/>
      <c r="DL803" s="41"/>
      <c r="DM803" s="41"/>
      <c r="DN803" s="41"/>
      <c r="DO803" s="41"/>
      <c r="DP803" s="41"/>
      <c r="DQ803" s="41"/>
      <c r="DR803" s="41"/>
      <c r="DS803" s="41"/>
      <c r="DT803" s="41"/>
      <c r="DU803" s="41"/>
      <c r="DV803" s="41"/>
      <c r="DW803" s="41"/>
      <c r="DX803" s="41"/>
      <c r="DY803" s="41"/>
      <c r="DZ803" s="41"/>
      <c r="EA803" s="41"/>
      <c r="EB803" s="41"/>
      <c r="EC803" s="41"/>
      <c r="ED803" s="41"/>
      <c r="EE803" s="41"/>
      <c r="EF803" s="41"/>
      <c r="EG803" s="41"/>
      <c r="EH803" s="41"/>
      <c r="EI803" s="41"/>
      <c r="EJ803" s="41"/>
      <c r="EK803" s="41"/>
      <c r="EL803" s="41"/>
      <c r="EM803" s="41"/>
      <c r="EN803" s="41"/>
      <c r="EO803" s="41"/>
      <c r="EP803" s="41"/>
      <c r="EQ803" s="41"/>
      <c r="ER803" s="41"/>
      <c r="ES803" s="41"/>
      <c r="ET803" s="41"/>
      <c r="EU803" s="41"/>
      <c r="EV803" s="41"/>
      <c r="EW803" s="41"/>
      <c r="EX803" s="41"/>
      <c r="EY803" s="41"/>
      <c r="EZ803" s="41"/>
      <c r="FA803" s="41"/>
      <c r="FB803" s="41"/>
      <c r="FC803" s="41"/>
      <c r="FD803" s="41"/>
      <c r="FE803" s="41"/>
      <c r="FF803" s="41"/>
      <c r="FG803" s="41"/>
      <c r="FH803" s="41"/>
      <c r="FI803" s="41"/>
      <c r="FJ803" s="41"/>
      <c r="FK803" s="41"/>
      <c r="FL803" s="41"/>
      <c r="FM803" s="41"/>
      <c r="FN803" s="41"/>
      <c r="FO803" s="41"/>
      <c r="FP803" s="41"/>
      <c r="FQ803" s="41"/>
      <c r="FR803" s="41"/>
      <c r="FS803" s="41"/>
      <c r="FT803" s="41"/>
      <c r="FU803" s="41"/>
      <c r="FV803" s="41"/>
      <c r="FW803" s="41"/>
      <c r="FX803" s="41"/>
      <c r="FY803" s="41"/>
      <c r="FZ803" s="41"/>
      <c r="GA803" s="41"/>
      <c r="GB803" s="41"/>
      <c r="GC803" s="41"/>
      <c r="GD803" s="41"/>
      <c r="GE803" s="41"/>
      <c r="GF803" s="41"/>
      <c r="GG803" s="41"/>
      <c r="GH803" s="41"/>
      <c r="GI803" s="41"/>
      <c r="GJ803" s="41"/>
      <c r="GK803" s="41"/>
      <c r="GL803" s="41"/>
      <c r="GM803" s="41"/>
      <c r="GN803" s="41"/>
      <c r="GO803" s="41"/>
      <c r="GP803" s="41"/>
      <c r="GQ803" s="41"/>
      <c r="GR803" s="41"/>
      <c r="GS803" s="41"/>
      <c r="GT803" s="41"/>
      <c r="GU803" s="41"/>
      <c r="GV803" s="41"/>
      <c r="GW803" s="41"/>
      <c r="GX803" s="41"/>
      <c r="GY803" s="41"/>
      <c r="GZ803" s="41"/>
      <c r="HA803" s="41"/>
      <c r="HB803" s="41"/>
      <c r="HC803" s="41"/>
      <c r="HD803" s="41"/>
      <c r="HE803" s="41"/>
      <c r="HF803" s="41"/>
      <c r="HG803" s="41"/>
      <c r="HH803" s="41"/>
      <c r="HI803" s="41"/>
      <c r="HJ803" s="41"/>
      <c r="HK803" s="41"/>
      <c r="HL803" s="41"/>
      <c r="HM803" s="41"/>
      <c r="HN803" s="41"/>
      <c r="HO803" s="41"/>
      <c r="HP803" s="41"/>
      <c r="HQ803" s="41"/>
      <c r="HR803" s="41"/>
      <c r="HS803" s="41"/>
      <c r="HT803" s="41"/>
      <c r="HU803" s="41"/>
      <c r="HV803" s="41"/>
      <c r="HW803" s="41"/>
      <c r="HX803" s="41"/>
      <c r="HY803" s="41"/>
      <c r="HZ803" s="41"/>
      <c r="IA803" s="41"/>
      <c r="IB803" s="41"/>
      <c r="IC803" s="41"/>
      <c r="ID803" s="41"/>
      <c r="IE803" s="41"/>
      <c r="IF803" s="41"/>
      <c r="IG803" s="41"/>
      <c r="IH803" s="41"/>
      <c r="II803" s="41"/>
      <c r="IJ803" s="41"/>
      <c r="IK803" s="41"/>
      <c r="IL803" s="41"/>
      <c r="IM803" s="41"/>
      <c r="IN803" s="41"/>
      <c r="IO803" s="41"/>
      <c r="IP803" s="41"/>
      <c r="IQ803" s="41"/>
      <c r="IR803" s="41"/>
      <c r="IS803" s="41"/>
      <c r="IT803" s="41"/>
      <c r="IU803" s="41"/>
    </row>
    <row r="806" spans="68:255" x14ac:dyDescent="0.2">
      <c r="BP806" s="41"/>
      <c r="BQ806" s="41"/>
      <c r="BR806" s="41"/>
      <c r="BS806" s="41"/>
      <c r="BU806" s="41"/>
      <c r="BV806" s="41"/>
      <c r="BW806" s="41"/>
      <c r="BX806" s="41"/>
      <c r="BY806" s="41"/>
      <c r="BZ806" s="41"/>
      <c r="CA806" s="41"/>
      <c r="CB806" s="41"/>
      <c r="CC806" s="41"/>
      <c r="CD806" s="41"/>
      <c r="CE806" s="41"/>
      <c r="CF806" s="41"/>
      <c r="CG806" s="41"/>
      <c r="CH806" s="41"/>
      <c r="CI806" s="41"/>
      <c r="CJ806" s="41"/>
      <c r="CK806" s="41"/>
      <c r="CL806" s="41"/>
      <c r="CM806" s="41"/>
      <c r="CN806" s="41"/>
      <c r="CO806" s="41"/>
      <c r="CP806" s="41"/>
      <c r="CQ806" s="41"/>
      <c r="CR806" s="41"/>
      <c r="CS806" s="41"/>
      <c r="CT806" s="41"/>
      <c r="CU806" s="41"/>
      <c r="CV806" s="41"/>
      <c r="CW806" s="41"/>
      <c r="CX806" s="41"/>
      <c r="CY806" s="41"/>
      <c r="CZ806" s="41"/>
      <c r="DA806" s="41"/>
      <c r="DB806" s="41"/>
      <c r="DC806" s="41"/>
      <c r="DD806" s="41"/>
      <c r="DE806" s="41"/>
      <c r="DF806" s="41"/>
      <c r="DG806" s="41"/>
      <c r="DH806" s="41"/>
      <c r="DI806" s="41"/>
      <c r="DJ806" s="41"/>
      <c r="DK806" s="41"/>
      <c r="DL806" s="41"/>
      <c r="DM806" s="41"/>
      <c r="DN806" s="41"/>
      <c r="DO806" s="41"/>
      <c r="DP806" s="41"/>
      <c r="DQ806" s="41"/>
      <c r="DR806" s="41"/>
      <c r="DS806" s="41"/>
      <c r="DT806" s="41"/>
      <c r="DU806" s="41"/>
      <c r="DV806" s="41"/>
      <c r="DW806" s="41"/>
      <c r="DX806" s="41"/>
      <c r="DY806" s="41"/>
      <c r="DZ806" s="41"/>
      <c r="EA806" s="41"/>
      <c r="EB806" s="41"/>
      <c r="EC806" s="41"/>
      <c r="ED806" s="41"/>
      <c r="EE806" s="41"/>
      <c r="EF806" s="41"/>
      <c r="EG806" s="41"/>
      <c r="EH806" s="41"/>
      <c r="EI806" s="41"/>
      <c r="EJ806" s="41"/>
      <c r="EK806" s="41"/>
      <c r="EL806" s="41"/>
      <c r="EM806" s="41"/>
      <c r="EN806" s="41"/>
      <c r="EO806" s="41"/>
      <c r="EP806" s="41"/>
      <c r="EQ806" s="41"/>
      <c r="ER806" s="41"/>
      <c r="ES806" s="41"/>
      <c r="ET806" s="41"/>
      <c r="EU806" s="41"/>
      <c r="EV806" s="41"/>
      <c r="EW806" s="41"/>
      <c r="EX806" s="41"/>
      <c r="EY806" s="41"/>
      <c r="EZ806" s="41"/>
      <c r="FA806" s="41"/>
      <c r="FB806" s="41"/>
      <c r="FC806" s="41"/>
      <c r="FD806" s="41"/>
      <c r="FE806" s="41"/>
      <c r="FF806" s="41"/>
      <c r="FG806" s="41"/>
      <c r="FH806" s="41"/>
      <c r="FI806" s="41"/>
      <c r="FJ806" s="41"/>
      <c r="FK806" s="41"/>
      <c r="FL806" s="41"/>
      <c r="FM806" s="41"/>
      <c r="FN806" s="41"/>
      <c r="FO806" s="41"/>
      <c r="FP806" s="41"/>
      <c r="FQ806" s="41"/>
      <c r="FR806" s="41"/>
      <c r="FS806" s="41"/>
      <c r="FT806" s="41"/>
      <c r="FU806" s="41"/>
      <c r="FV806" s="41"/>
      <c r="FW806" s="41"/>
      <c r="FX806" s="41"/>
      <c r="FY806" s="41"/>
      <c r="FZ806" s="41"/>
      <c r="GA806" s="41"/>
      <c r="GB806" s="41"/>
      <c r="GC806" s="41"/>
      <c r="GD806" s="41"/>
      <c r="GE806" s="41"/>
      <c r="GF806" s="41"/>
      <c r="GG806" s="41"/>
      <c r="GH806" s="41"/>
      <c r="GI806" s="41"/>
      <c r="GJ806" s="41"/>
      <c r="GK806" s="41"/>
      <c r="GL806" s="41"/>
      <c r="GM806" s="41"/>
      <c r="GN806" s="41"/>
      <c r="GO806" s="41"/>
      <c r="GP806" s="41"/>
      <c r="GQ806" s="41"/>
      <c r="GR806" s="41"/>
      <c r="GS806" s="41"/>
      <c r="GT806" s="41"/>
      <c r="GU806" s="41"/>
      <c r="GV806" s="41"/>
      <c r="GW806" s="41"/>
      <c r="GX806" s="41"/>
      <c r="GY806" s="41"/>
      <c r="GZ806" s="41"/>
      <c r="HA806" s="41"/>
      <c r="HB806" s="41"/>
      <c r="HC806" s="41"/>
      <c r="HD806" s="41"/>
      <c r="HE806" s="41"/>
      <c r="HF806" s="41"/>
      <c r="HG806" s="41"/>
      <c r="HH806" s="41"/>
      <c r="HI806" s="41"/>
      <c r="HJ806" s="41"/>
      <c r="HK806" s="41"/>
      <c r="HL806" s="41"/>
      <c r="HM806" s="41"/>
      <c r="HN806" s="41"/>
      <c r="HO806" s="41"/>
      <c r="HP806" s="41"/>
      <c r="HQ806" s="41"/>
      <c r="HR806" s="41"/>
      <c r="HS806" s="41"/>
      <c r="HT806" s="41"/>
      <c r="HU806" s="41"/>
      <c r="HV806" s="41"/>
      <c r="HW806" s="41"/>
      <c r="HX806" s="41"/>
      <c r="HY806" s="41"/>
      <c r="HZ806" s="41"/>
      <c r="IA806" s="41"/>
      <c r="IB806" s="41"/>
      <c r="IC806" s="41"/>
      <c r="ID806" s="41"/>
      <c r="IE806" s="41"/>
      <c r="IF806" s="41"/>
      <c r="IG806" s="41"/>
      <c r="IH806" s="41"/>
      <c r="II806" s="41"/>
      <c r="IJ806" s="41"/>
      <c r="IK806" s="41"/>
      <c r="IL806" s="41"/>
      <c r="IM806" s="41"/>
      <c r="IN806" s="41"/>
      <c r="IO806" s="41"/>
      <c r="IP806" s="41"/>
      <c r="IQ806" s="41"/>
      <c r="IR806" s="41"/>
      <c r="IS806" s="41"/>
      <c r="IT806" s="41"/>
      <c r="IU806" s="41"/>
    </row>
    <row r="808" spans="68:255" x14ac:dyDescent="0.2">
      <c r="BP808" s="41"/>
      <c r="BQ808" s="41"/>
      <c r="BR808" s="41"/>
      <c r="BS808" s="41"/>
      <c r="BU808" s="41"/>
      <c r="BV808" s="41"/>
      <c r="BW808" s="41"/>
      <c r="BX808" s="41"/>
      <c r="BY808" s="41"/>
      <c r="BZ808" s="41"/>
      <c r="CA808" s="41"/>
      <c r="CB808" s="41"/>
      <c r="CC808" s="41"/>
      <c r="CD808" s="41"/>
      <c r="CE808" s="41"/>
      <c r="CF808" s="41"/>
      <c r="CG808" s="41"/>
      <c r="CH808" s="41"/>
      <c r="CI808" s="41"/>
      <c r="CJ808" s="41"/>
      <c r="CK808" s="41"/>
      <c r="CL808" s="41"/>
      <c r="CM808" s="41"/>
      <c r="CN808" s="41"/>
      <c r="CO808" s="41"/>
      <c r="CP808" s="41"/>
      <c r="CQ808" s="41"/>
      <c r="CR808" s="41"/>
      <c r="CS808" s="41"/>
      <c r="CT808" s="41"/>
      <c r="CU808" s="41"/>
      <c r="CV808" s="41"/>
      <c r="CW808" s="41"/>
      <c r="CX808" s="41"/>
      <c r="CY808" s="41"/>
      <c r="CZ808" s="41"/>
      <c r="DA808" s="41"/>
      <c r="DB808" s="41"/>
      <c r="DC808" s="41"/>
      <c r="DD808" s="41"/>
      <c r="DE808" s="41"/>
      <c r="DF808" s="41"/>
      <c r="DG808" s="41"/>
      <c r="DH808" s="41"/>
      <c r="DI808" s="41"/>
      <c r="DJ808" s="41"/>
      <c r="DK808" s="41"/>
      <c r="DL808" s="41"/>
      <c r="DM808" s="41"/>
      <c r="DN808" s="41"/>
      <c r="DO808" s="41"/>
      <c r="DP808" s="41"/>
      <c r="DQ808" s="41"/>
      <c r="DR808" s="41"/>
      <c r="DS808" s="41"/>
      <c r="DT808" s="41"/>
      <c r="DU808" s="41"/>
      <c r="DV808" s="41"/>
      <c r="DW808" s="41"/>
      <c r="DX808" s="41"/>
      <c r="DY808" s="41"/>
      <c r="DZ808" s="41"/>
      <c r="EA808" s="41"/>
      <c r="EB808" s="41"/>
      <c r="EC808" s="41"/>
      <c r="ED808" s="41"/>
      <c r="EE808" s="41"/>
      <c r="EF808" s="41"/>
      <c r="EG808" s="41"/>
      <c r="EH808" s="41"/>
      <c r="EI808" s="41"/>
      <c r="EJ808" s="41"/>
      <c r="EK808" s="41"/>
      <c r="EL808" s="41"/>
      <c r="EM808" s="41"/>
      <c r="EN808" s="41"/>
      <c r="EO808" s="41"/>
      <c r="EP808" s="41"/>
      <c r="EQ808" s="41"/>
      <c r="ER808" s="41"/>
      <c r="ES808" s="41"/>
      <c r="ET808" s="41"/>
      <c r="EU808" s="41"/>
      <c r="EV808" s="41"/>
      <c r="EW808" s="41"/>
      <c r="EX808" s="41"/>
      <c r="EY808" s="41"/>
      <c r="EZ808" s="41"/>
      <c r="FA808" s="41"/>
      <c r="FB808" s="41"/>
      <c r="FC808" s="41"/>
      <c r="FD808" s="41"/>
      <c r="FE808" s="41"/>
      <c r="FF808" s="41"/>
      <c r="FG808" s="41"/>
      <c r="FH808" s="41"/>
      <c r="FI808" s="41"/>
      <c r="FJ808" s="41"/>
      <c r="FK808" s="41"/>
      <c r="FL808" s="41"/>
      <c r="FM808" s="41"/>
      <c r="FN808" s="41"/>
      <c r="FO808" s="41"/>
      <c r="FP808" s="41"/>
      <c r="FQ808" s="41"/>
      <c r="FR808" s="41"/>
      <c r="FS808" s="41"/>
      <c r="FT808" s="41"/>
      <c r="FU808" s="41"/>
      <c r="FV808" s="41"/>
      <c r="FW808" s="41"/>
      <c r="FX808" s="41"/>
      <c r="FY808" s="41"/>
      <c r="FZ808" s="41"/>
      <c r="GA808" s="41"/>
      <c r="GB808" s="41"/>
      <c r="GC808" s="41"/>
      <c r="GD808" s="41"/>
      <c r="GE808" s="41"/>
      <c r="GF808" s="41"/>
      <c r="GG808" s="41"/>
      <c r="GH808" s="41"/>
      <c r="GI808" s="41"/>
      <c r="GJ808" s="41"/>
      <c r="GK808" s="41"/>
      <c r="GL808" s="41"/>
      <c r="GM808" s="41"/>
      <c r="GN808" s="41"/>
      <c r="GO808" s="41"/>
      <c r="GP808" s="41"/>
      <c r="GQ808" s="41"/>
      <c r="GR808" s="41"/>
      <c r="GS808" s="41"/>
      <c r="GT808" s="41"/>
      <c r="GU808" s="41"/>
      <c r="GV808" s="41"/>
      <c r="GW808" s="41"/>
      <c r="GX808" s="41"/>
      <c r="GY808" s="41"/>
      <c r="GZ808" s="41"/>
      <c r="HA808" s="41"/>
      <c r="HB808" s="41"/>
      <c r="HC808" s="41"/>
      <c r="HD808" s="41"/>
      <c r="HE808" s="41"/>
      <c r="HF808" s="41"/>
      <c r="HG808" s="41"/>
      <c r="HH808" s="41"/>
      <c r="HI808" s="41"/>
      <c r="HJ808" s="41"/>
      <c r="HK808" s="41"/>
      <c r="HL808" s="41"/>
      <c r="HM808" s="41"/>
      <c r="HN808" s="41"/>
      <c r="HO808" s="41"/>
      <c r="HP808" s="41"/>
      <c r="HQ808" s="41"/>
      <c r="HR808" s="41"/>
      <c r="HS808" s="41"/>
      <c r="HT808" s="41"/>
      <c r="HU808" s="41"/>
      <c r="HV808" s="41"/>
      <c r="HW808" s="41"/>
      <c r="HX808" s="41"/>
      <c r="HY808" s="41"/>
      <c r="HZ808" s="41"/>
      <c r="IA808" s="41"/>
      <c r="IB808" s="41"/>
      <c r="IC808" s="41"/>
      <c r="ID808" s="41"/>
      <c r="IE808" s="41"/>
      <c r="IF808" s="41"/>
      <c r="IG808" s="41"/>
      <c r="IH808" s="41"/>
      <c r="II808" s="41"/>
      <c r="IJ808" s="41"/>
      <c r="IK808" s="41"/>
      <c r="IL808" s="41"/>
      <c r="IM808" s="41"/>
      <c r="IN808" s="41"/>
      <c r="IO808" s="41"/>
      <c r="IP808" s="41"/>
      <c r="IQ808" s="41"/>
      <c r="IR808" s="41"/>
      <c r="IS808" s="41"/>
      <c r="IT808" s="41"/>
      <c r="IU808" s="41"/>
    </row>
    <row r="810" spans="68:255" x14ac:dyDescent="0.2">
      <c r="BP810" s="41"/>
      <c r="BQ810" s="41"/>
      <c r="BR810" s="41"/>
      <c r="BS810" s="41"/>
      <c r="BU810" s="41"/>
      <c r="BV810" s="41"/>
      <c r="BW810" s="41"/>
      <c r="BX810" s="41"/>
      <c r="BY810" s="41"/>
      <c r="BZ810" s="41"/>
      <c r="CA810" s="41"/>
      <c r="CB810" s="41"/>
      <c r="CC810" s="41"/>
      <c r="CD810" s="41"/>
      <c r="CE810" s="41"/>
      <c r="CF810" s="41"/>
      <c r="CG810" s="41"/>
      <c r="CH810" s="41"/>
      <c r="CI810" s="41"/>
      <c r="CJ810" s="41"/>
      <c r="CK810" s="41"/>
      <c r="CL810" s="41"/>
      <c r="CM810" s="41"/>
      <c r="CN810" s="41"/>
      <c r="CO810" s="41"/>
      <c r="CP810" s="41"/>
      <c r="CQ810" s="41"/>
      <c r="CR810" s="41"/>
      <c r="CS810" s="41"/>
      <c r="CT810" s="41"/>
      <c r="CU810" s="41"/>
      <c r="CV810" s="41"/>
      <c r="CW810" s="41"/>
      <c r="CX810" s="41"/>
      <c r="CY810" s="41"/>
      <c r="CZ810" s="41"/>
      <c r="DA810" s="41"/>
      <c r="DB810" s="41"/>
      <c r="DC810" s="41"/>
      <c r="DD810" s="41"/>
      <c r="DE810" s="41"/>
      <c r="DF810" s="41"/>
      <c r="DG810" s="41"/>
      <c r="DH810" s="41"/>
      <c r="DI810" s="41"/>
      <c r="DJ810" s="41"/>
      <c r="DK810" s="41"/>
      <c r="DL810" s="41"/>
      <c r="DM810" s="41"/>
      <c r="DN810" s="41"/>
      <c r="DO810" s="41"/>
      <c r="DP810" s="41"/>
      <c r="DQ810" s="41"/>
      <c r="DR810" s="41"/>
      <c r="DS810" s="41"/>
      <c r="DT810" s="41"/>
      <c r="DU810" s="41"/>
      <c r="DV810" s="41"/>
      <c r="DW810" s="41"/>
      <c r="DX810" s="41"/>
      <c r="DY810" s="41"/>
      <c r="DZ810" s="41"/>
      <c r="EA810" s="41"/>
      <c r="EB810" s="41"/>
      <c r="EC810" s="41"/>
      <c r="ED810" s="41"/>
      <c r="EE810" s="41"/>
      <c r="EF810" s="41"/>
      <c r="EG810" s="41"/>
      <c r="EH810" s="41"/>
      <c r="EI810" s="41"/>
      <c r="EJ810" s="41"/>
      <c r="EK810" s="41"/>
      <c r="EL810" s="41"/>
      <c r="EM810" s="41"/>
      <c r="EN810" s="41"/>
      <c r="EO810" s="41"/>
      <c r="EP810" s="41"/>
      <c r="EQ810" s="41"/>
      <c r="ER810" s="41"/>
      <c r="ES810" s="41"/>
      <c r="ET810" s="41"/>
      <c r="EU810" s="41"/>
      <c r="EV810" s="41"/>
      <c r="EW810" s="41"/>
      <c r="EX810" s="41"/>
      <c r="EY810" s="41"/>
      <c r="EZ810" s="41"/>
      <c r="FA810" s="41"/>
      <c r="FB810" s="41"/>
      <c r="FC810" s="41"/>
      <c r="FD810" s="41"/>
      <c r="FE810" s="41"/>
      <c r="FF810" s="41"/>
      <c r="FG810" s="41"/>
      <c r="FH810" s="41"/>
      <c r="FI810" s="41"/>
      <c r="FJ810" s="41"/>
      <c r="FK810" s="41"/>
      <c r="FL810" s="41"/>
      <c r="FM810" s="41"/>
      <c r="FN810" s="41"/>
      <c r="FO810" s="41"/>
      <c r="FP810" s="41"/>
      <c r="FQ810" s="41"/>
      <c r="FR810" s="41"/>
      <c r="FS810" s="41"/>
      <c r="FT810" s="41"/>
      <c r="FU810" s="41"/>
      <c r="FV810" s="41"/>
      <c r="FW810" s="41"/>
      <c r="FX810" s="41"/>
      <c r="FY810" s="41"/>
      <c r="FZ810" s="41"/>
      <c r="GA810" s="41"/>
      <c r="GB810" s="41"/>
      <c r="GC810" s="41"/>
      <c r="GD810" s="41"/>
      <c r="GE810" s="41"/>
      <c r="GF810" s="41"/>
      <c r="GG810" s="41"/>
      <c r="GH810" s="41"/>
      <c r="GI810" s="41"/>
      <c r="GJ810" s="41"/>
      <c r="GK810" s="41"/>
      <c r="GL810" s="41"/>
      <c r="GM810" s="41"/>
      <c r="GN810" s="41"/>
      <c r="GO810" s="41"/>
      <c r="GP810" s="41"/>
      <c r="GQ810" s="41"/>
      <c r="GR810" s="41"/>
      <c r="GS810" s="41"/>
      <c r="GT810" s="41"/>
      <c r="GU810" s="41"/>
      <c r="GV810" s="41"/>
      <c r="GW810" s="41"/>
      <c r="GX810" s="41"/>
      <c r="GY810" s="41"/>
      <c r="GZ810" s="41"/>
      <c r="HA810" s="41"/>
      <c r="HB810" s="41"/>
      <c r="HC810" s="41"/>
      <c r="HD810" s="41"/>
      <c r="HE810" s="41"/>
      <c r="HF810" s="41"/>
      <c r="HG810" s="41"/>
      <c r="HH810" s="41"/>
      <c r="HI810" s="41"/>
      <c r="HJ810" s="41"/>
      <c r="HK810" s="41"/>
      <c r="HL810" s="41"/>
      <c r="HM810" s="41"/>
      <c r="HN810" s="41"/>
      <c r="HO810" s="41"/>
      <c r="HP810" s="41"/>
      <c r="HQ810" s="41"/>
      <c r="HR810" s="41"/>
      <c r="HS810" s="41"/>
      <c r="HT810" s="41"/>
      <c r="HU810" s="41"/>
      <c r="HV810" s="41"/>
      <c r="HW810" s="41"/>
      <c r="HX810" s="41"/>
      <c r="HY810" s="41"/>
      <c r="HZ810" s="41"/>
      <c r="IA810" s="41"/>
      <c r="IB810" s="41"/>
      <c r="IC810" s="41"/>
      <c r="ID810" s="41"/>
      <c r="IE810" s="41"/>
      <c r="IF810" s="41"/>
      <c r="IG810" s="41"/>
      <c r="IH810" s="41"/>
      <c r="II810" s="41"/>
      <c r="IJ810" s="41"/>
      <c r="IK810" s="41"/>
      <c r="IL810" s="41"/>
      <c r="IM810" s="41"/>
      <c r="IN810" s="41"/>
      <c r="IO810" s="41"/>
      <c r="IP810" s="41"/>
      <c r="IQ810" s="41"/>
      <c r="IR810" s="41"/>
      <c r="IS810" s="41"/>
      <c r="IT810" s="41"/>
      <c r="IU810" s="41"/>
    </row>
    <row r="812" spans="68:255" x14ac:dyDescent="0.2">
      <c r="BP812" s="41"/>
      <c r="BQ812" s="41"/>
      <c r="BR812" s="41"/>
      <c r="BS812" s="41"/>
      <c r="BU812" s="41"/>
      <c r="BV812" s="41"/>
      <c r="BW812" s="41"/>
      <c r="BX812" s="41"/>
      <c r="BY812" s="41"/>
      <c r="BZ812" s="41"/>
      <c r="CA812" s="41"/>
      <c r="CB812" s="41"/>
      <c r="CC812" s="41"/>
      <c r="CD812" s="41"/>
      <c r="CE812" s="41"/>
      <c r="CF812" s="41"/>
      <c r="CG812" s="41"/>
      <c r="CH812" s="41"/>
      <c r="CI812" s="41"/>
      <c r="CJ812" s="41"/>
      <c r="CK812" s="41"/>
      <c r="CL812" s="41"/>
      <c r="CM812" s="41"/>
      <c r="CN812" s="41"/>
      <c r="CO812" s="41"/>
      <c r="CP812" s="41"/>
      <c r="CQ812" s="41"/>
      <c r="CR812" s="41"/>
      <c r="CS812" s="41"/>
      <c r="CT812" s="41"/>
      <c r="CU812" s="41"/>
      <c r="CV812" s="41"/>
      <c r="CW812" s="41"/>
      <c r="CX812" s="41"/>
      <c r="CY812" s="41"/>
      <c r="CZ812" s="41"/>
      <c r="DA812" s="41"/>
      <c r="DB812" s="41"/>
      <c r="DC812" s="41"/>
      <c r="DD812" s="41"/>
      <c r="DE812" s="41"/>
      <c r="DF812" s="41"/>
      <c r="DG812" s="41"/>
      <c r="DH812" s="41"/>
      <c r="DI812" s="41"/>
      <c r="DJ812" s="41"/>
      <c r="DK812" s="41"/>
      <c r="DL812" s="41"/>
      <c r="DM812" s="41"/>
      <c r="DN812" s="41"/>
      <c r="DO812" s="41"/>
      <c r="DP812" s="41"/>
      <c r="DQ812" s="41"/>
      <c r="DR812" s="41"/>
      <c r="DS812" s="41"/>
      <c r="DT812" s="41"/>
      <c r="DU812" s="41"/>
      <c r="DV812" s="41"/>
      <c r="DW812" s="41"/>
      <c r="DX812" s="41"/>
      <c r="DY812" s="41"/>
      <c r="DZ812" s="41"/>
      <c r="EA812" s="41"/>
      <c r="EB812" s="41"/>
      <c r="EC812" s="41"/>
      <c r="ED812" s="41"/>
      <c r="EE812" s="41"/>
      <c r="EF812" s="41"/>
      <c r="EG812" s="41"/>
      <c r="EH812" s="41"/>
      <c r="EI812" s="41"/>
      <c r="EJ812" s="41"/>
      <c r="EK812" s="41"/>
      <c r="EL812" s="41"/>
      <c r="EM812" s="41"/>
      <c r="EN812" s="41"/>
      <c r="EO812" s="41"/>
      <c r="EP812" s="41"/>
      <c r="EQ812" s="41"/>
      <c r="ER812" s="41"/>
      <c r="ES812" s="41"/>
      <c r="ET812" s="41"/>
      <c r="EU812" s="41"/>
      <c r="EV812" s="41"/>
      <c r="EW812" s="41"/>
      <c r="EX812" s="41"/>
      <c r="EY812" s="41"/>
      <c r="EZ812" s="41"/>
      <c r="FA812" s="41"/>
      <c r="FB812" s="41"/>
      <c r="FC812" s="41"/>
      <c r="FD812" s="41"/>
      <c r="FE812" s="41"/>
      <c r="FF812" s="41"/>
      <c r="FG812" s="41"/>
      <c r="FH812" s="41"/>
      <c r="FI812" s="41"/>
      <c r="FJ812" s="41"/>
      <c r="FK812" s="41"/>
      <c r="FL812" s="41"/>
      <c r="FM812" s="41"/>
      <c r="FN812" s="41"/>
      <c r="FO812" s="41"/>
      <c r="FP812" s="41"/>
      <c r="FQ812" s="41"/>
      <c r="FR812" s="41"/>
      <c r="FS812" s="41"/>
      <c r="FT812" s="41"/>
      <c r="FU812" s="41"/>
      <c r="FV812" s="41"/>
      <c r="FW812" s="41"/>
      <c r="FX812" s="41"/>
      <c r="FY812" s="41"/>
      <c r="FZ812" s="41"/>
      <c r="GA812" s="41"/>
      <c r="GB812" s="41"/>
      <c r="GC812" s="41"/>
      <c r="GD812" s="41"/>
      <c r="GE812" s="41"/>
      <c r="GF812" s="41"/>
      <c r="GG812" s="41"/>
      <c r="GH812" s="41"/>
      <c r="GI812" s="41"/>
      <c r="GJ812" s="41"/>
      <c r="GK812" s="41"/>
      <c r="GL812" s="41"/>
      <c r="GM812" s="41"/>
      <c r="GN812" s="41"/>
      <c r="GO812" s="41"/>
      <c r="GP812" s="41"/>
      <c r="GQ812" s="41"/>
      <c r="GR812" s="41"/>
      <c r="GS812" s="41"/>
      <c r="GT812" s="41"/>
      <c r="GU812" s="41"/>
      <c r="GV812" s="41"/>
      <c r="GW812" s="41"/>
      <c r="GX812" s="41"/>
      <c r="GY812" s="41"/>
      <c r="GZ812" s="41"/>
      <c r="HA812" s="41"/>
      <c r="HB812" s="41"/>
      <c r="HC812" s="41"/>
      <c r="HD812" s="41"/>
      <c r="HE812" s="41"/>
      <c r="HF812" s="41"/>
      <c r="HG812" s="41"/>
      <c r="HH812" s="41"/>
      <c r="HI812" s="41"/>
      <c r="HJ812" s="41"/>
      <c r="HK812" s="41"/>
      <c r="HL812" s="41"/>
      <c r="HM812" s="41"/>
      <c r="HN812" s="41"/>
      <c r="HO812" s="41"/>
      <c r="HP812" s="41"/>
      <c r="HQ812" s="41"/>
      <c r="HR812" s="41"/>
      <c r="HS812" s="41"/>
      <c r="HT812" s="41"/>
      <c r="HU812" s="41"/>
      <c r="HV812" s="41"/>
      <c r="HW812" s="41"/>
      <c r="HX812" s="41"/>
      <c r="HY812" s="41"/>
      <c r="HZ812" s="41"/>
      <c r="IA812" s="41"/>
      <c r="IB812" s="41"/>
      <c r="IC812" s="41"/>
      <c r="ID812" s="41"/>
      <c r="IE812" s="41"/>
      <c r="IF812" s="41"/>
      <c r="IG812" s="41"/>
      <c r="IH812" s="41"/>
      <c r="II812" s="41"/>
      <c r="IJ812" s="41"/>
      <c r="IK812" s="41"/>
      <c r="IL812" s="41"/>
      <c r="IM812" s="41"/>
      <c r="IN812" s="41"/>
      <c r="IO812" s="41"/>
      <c r="IP812" s="41"/>
      <c r="IQ812" s="41"/>
      <c r="IR812" s="41"/>
      <c r="IS812" s="41"/>
      <c r="IT812" s="41"/>
      <c r="IU812" s="41"/>
    </row>
    <row r="814" spans="68:255" x14ac:dyDescent="0.2">
      <c r="BP814" s="41"/>
      <c r="BQ814" s="41"/>
      <c r="BR814" s="41"/>
      <c r="BS814" s="41"/>
      <c r="BU814" s="41"/>
      <c r="BV814" s="41"/>
      <c r="BW814" s="41"/>
      <c r="BX814" s="41"/>
      <c r="BY814" s="41"/>
      <c r="BZ814" s="41"/>
      <c r="CA814" s="41"/>
      <c r="CB814" s="41"/>
      <c r="CC814" s="41"/>
      <c r="CD814" s="41"/>
      <c r="CE814" s="41"/>
      <c r="CF814" s="41"/>
      <c r="CG814" s="41"/>
      <c r="CH814" s="41"/>
      <c r="CI814" s="41"/>
      <c r="CJ814" s="41"/>
      <c r="CK814" s="41"/>
      <c r="CL814" s="41"/>
      <c r="CM814" s="41"/>
      <c r="CN814" s="41"/>
      <c r="CO814" s="41"/>
      <c r="CP814" s="41"/>
      <c r="CQ814" s="41"/>
      <c r="CR814" s="41"/>
      <c r="CS814" s="41"/>
      <c r="CT814" s="41"/>
      <c r="CU814" s="41"/>
      <c r="CV814" s="41"/>
      <c r="CW814" s="41"/>
      <c r="CX814" s="41"/>
      <c r="CY814" s="41"/>
      <c r="CZ814" s="41"/>
      <c r="DA814" s="41"/>
      <c r="DB814" s="41"/>
      <c r="DC814" s="41"/>
      <c r="DD814" s="41"/>
      <c r="DE814" s="41"/>
      <c r="DF814" s="41"/>
      <c r="DG814" s="41"/>
      <c r="DH814" s="41"/>
      <c r="DI814" s="41"/>
      <c r="DJ814" s="41"/>
      <c r="DK814" s="41"/>
      <c r="DL814" s="41"/>
      <c r="DM814" s="41"/>
      <c r="DN814" s="41"/>
      <c r="DO814" s="41"/>
      <c r="DP814" s="41"/>
      <c r="DQ814" s="41"/>
      <c r="DR814" s="41"/>
      <c r="DS814" s="41"/>
      <c r="DT814" s="41"/>
      <c r="DU814" s="41"/>
      <c r="DV814" s="41"/>
      <c r="DW814" s="41"/>
      <c r="DX814" s="41"/>
      <c r="DY814" s="41"/>
      <c r="DZ814" s="41"/>
      <c r="EA814" s="41"/>
      <c r="EB814" s="41"/>
      <c r="EC814" s="41"/>
      <c r="ED814" s="41"/>
      <c r="EE814" s="41"/>
      <c r="EF814" s="41"/>
      <c r="EG814" s="41"/>
      <c r="EH814" s="41"/>
      <c r="EI814" s="41"/>
      <c r="EJ814" s="41"/>
      <c r="EK814" s="41"/>
      <c r="EL814" s="41"/>
      <c r="EM814" s="41"/>
      <c r="EN814" s="41"/>
      <c r="EO814" s="41"/>
      <c r="EP814" s="41"/>
      <c r="EQ814" s="41"/>
      <c r="ER814" s="41"/>
      <c r="ES814" s="41"/>
      <c r="ET814" s="41"/>
      <c r="EU814" s="41"/>
      <c r="EV814" s="41"/>
      <c r="EW814" s="41"/>
      <c r="EX814" s="41"/>
      <c r="EY814" s="41"/>
      <c r="EZ814" s="41"/>
      <c r="FA814" s="41"/>
      <c r="FB814" s="41"/>
      <c r="FC814" s="41"/>
      <c r="FD814" s="41"/>
      <c r="FE814" s="41"/>
      <c r="FF814" s="41"/>
      <c r="FG814" s="41"/>
      <c r="FH814" s="41"/>
      <c r="FI814" s="41"/>
      <c r="FJ814" s="41"/>
      <c r="FK814" s="41"/>
      <c r="FL814" s="41"/>
      <c r="FM814" s="41"/>
      <c r="FN814" s="41"/>
      <c r="FO814" s="41"/>
      <c r="FP814" s="41"/>
      <c r="FQ814" s="41"/>
      <c r="FR814" s="41"/>
      <c r="FS814" s="41"/>
      <c r="FT814" s="41"/>
      <c r="FU814" s="41"/>
      <c r="FV814" s="41"/>
      <c r="FW814" s="41"/>
      <c r="FX814" s="41"/>
      <c r="FY814" s="41"/>
      <c r="FZ814" s="41"/>
      <c r="GA814" s="41"/>
      <c r="GB814" s="41"/>
      <c r="GC814" s="41"/>
      <c r="GD814" s="41"/>
      <c r="GE814" s="41"/>
      <c r="GF814" s="41"/>
      <c r="GG814" s="41"/>
      <c r="GH814" s="41"/>
      <c r="GI814" s="41"/>
      <c r="GJ814" s="41"/>
      <c r="GK814" s="41"/>
      <c r="GL814" s="41"/>
      <c r="GM814" s="41"/>
      <c r="GN814" s="41"/>
      <c r="GO814" s="41"/>
      <c r="GP814" s="41"/>
      <c r="GQ814" s="41"/>
      <c r="GR814" s="41"/>
      <c r="GS814" s="41"/>
      <c r="GT814" s="41"/>
      <c r="GU814" s="41"/>
      <c r="GV814" s="41"/>
      <c r="GW814" s="41"/>
      <c r="GX814" s="41"/>
      <c r="GY814" s="41"/>
      <c r="GZ814" s="41"/>
      <c r="HA814" s="41"/>
      <c r="HB814" s="41"/>
      <c r="HC814" s="41"/>
      <c r="HD814" s="41"/>
      <c r="HE814" s="41"/>
      <c r="HF814" s="41"/>
      <c r="HG814" s="41"/>
      <c r="HH814" s="41"/>
      <c r="HI814" s="41"/>
      <c r="HJ814" s="41"/>
      <c r="HK814" s="41"/>
      <c r="HL814" s="41"/>
      <c r="HM814" s="41"/>
      <c r="HN814" s="41"/>
      <c r="HO814" s="41"/>
      <c r="HP814" s="41"/>
      <c r="HQ814" s="41"/>
      <c r="HR814" s="41"/>
      <c r="HS814" s="41"/>
      <c r="HT814" s="41"/>
      <c r="HU814" s="41"/>
      <c r="HV814" s="41"/>
      <c r="HW814" s="41"/>
      <c r="HX814" s="41"/>
      <c r="HY814" s="41"/>
      <c r="HZ814" s="41"/>
      <c r="IA814" s="41"/>
      <c r="IB814" s="41"/>
      <c r="IC814" s="41"/>
      <c r="ID814" s="41"/>
      <c r="IE814" s="41"/>
      <c r="IF814" s="41"/>
      <c r="IG814" s="41"/>
      <c r="IH814" s="41"/>
      <c r="II814" s="41"/>
      <c r="IJ814" s="41"/>
      <c r="IK814" s="41"/>
      <c r="IL814" s="41"/>
      <c r="IM814" s="41"/>
      <c r="IN814" s="41"/>
      <c r="IO814" s="41"/>
      <c r="IP814" s="41"/>
      <c r="IQ814" s="41"/>
      <c r="IR814" s="41"/>
      <c r="IS814" s="41"/>
      <c r="IT814" s="41"/>
      <c r="IU814" s="41"/>
    </row>
    <row r="816" spans="68:255" x14ac:dyDescent="0.2">
      <c r="BP816" s="41"/>
      <c r="BQ816" s="41"/>
      <c r="BR816" s="41"/>
      <c r="BS816" s="41"/>
      <c r="BU816" s="41"/>
      <c r="BV816" s="41"/>
      <c r="BW816" s="41"/>
      <c r="BX816" s="41"/>
      <c r="BY816" s="41"/>
      <c r="BZ816" s="41"/>
      <c r="CA816" s="41"/>
      <c r="CB816" s="41"/>
      <c r="CC816" s="41"/>
      <c r="CD816" s="41"/>
      <c r="CE816" s="41"/>
      <c r="CF816" s="41"/>
      <c r="CG816" s="41"/>
      <c r="CH816" s="41"/>
      <c r="CI816" s="41"/>
      <c r="CJ816" s="41"/>
      <c r="CK816" s="41"/>
      <c r="CL816" s="41"/>
      <c r="CM816" s="41"/>
      <c r="CN816" s="41"/>
      <c r="CO816" s="41"/>
      <c r="CP816" s="41"/>
      <c r="CQ816" s="41"/>
      <c r="CR816" s="41"/>
      <c r="CS816" s="41"/>
      <c r="CT816" s="41"/>
      <c r="CU816" s="41"/>
      <c r="CV816" s="41"/>
      <c r="CW816" s="41"/>
      <c r="CX816" s="41"/>
      <c r="CY816" s="41"/>
      <c r="CZ816" s="41"/>
      <c r="DA816" s="41"/>
      <c r="DB816" s="41"/>
      <c r="DC816" s="41"/>
      <c r="DD816" s="41"/>
      <c r="DE816" s="41"/>
      <c r="DF816" s="41"/>
      <c r="DG816" s="41"/>
      <c r="DH816" s="41"/>
      <c r="DI816" s="41"/>
      <c r="DJ816" s="41"/>
      <c r="DK816" s="41"/>
      <c r="DL816" s="41"/>
      <c r="DM816" s="41"/>
      <c r="DN816" s="41"/>
      <c r="DO816" s="41"/>
      <c r="DP816" s="41"/>
      <c r="DQ816" s="41"/>
      <c r="DR816" s="41"/>
      <c r="DS816" s="41"/>
      <c r="DT816" s="41"/>
      <c r="DU816" s="41"/>
      <c r="DV816" s="41"/>
      <c r="DW816" s="41"/>
      <c r="DX816" s="41"/>
      <c r="DY816" s="41"/>
      <c r="DZ816" s="41"/>
      <c r="EA816" s="41"/>
      <c r="EB816" s="41"/>
      <c r="EC816" s="41"/>
      <c r="ED816" s="41"/>
      <c r="EE816" s="41"/>
      <c r="EF816" s="41"/>
      <c r="EG816" s="41"/>
      <c r="EH816" s="41"/>
      <c r="EI816" s="41"/>
      <c r="EJ816" s="41"/>
      <c r="EK816" s="41"/>
      <c r="EL816" s="41"/>
      <c r="EM816" s="41"/>
      <c r="EN816" s="41"/>
      <c r="EO816" s="41"/>
      <c r="EP816" s="41"/>
      <c r="EQ816" s="41"/>
      <c r="ER816" s="41"/>
      <c r="ES816" s="41"/>
      <c r="ET816" s="41"/>
      <c r="EU816" s="41"/>
      <c r="EV816" s="41"/>
      <c r="EW816" s="41"/>
      <c r="EX816" s="41"/>
      <c r="EY816" s="41"/>
      <c r="EZ816" s="41"/>
      <c r="FA816" s="41"/>
      <c r="FB816" s="41"/>
      <c r="FC816" s="41"/>
      <c r="FD816" s="41"/>
      <c r="FE816" s="41"/>
      <c r="FF816" s="41"/>
      <c r="FG816" s="41"/>
      <c r="FH816" s="41"/>
      <c r="FI816" s="41"/>
      <c r="FJ816" s="41"/>
      <c r="FK816" s="41"/>
      <c r="FL816" s="41"/>
      <c r="FM816" s="41"/>
      <c r="FN816" s="41"/>
      <c r="FO816" s="41"/>
      <c r="FP816" s="41"/>
      <c r="FQ816" s="41"/>
      <c r="FR816" s="41"/>
      <c r="FS816" s="41"/>
      <c r="FT816" s="41"/>
      <c r="FU816" s="41"/>
      <c r="FV816" s="41"/>
      <c r="FW816" s="41"/>
      <c r="FX816" s="41"/>
      <c r="FY816" s="41"/>
      <c r="FZ816" s="41"/>
      <c r="GA816" s="41"/>
      <c r="GB816" s="41"/>
      <c r="GC816" s="41"/>
      <c r="GD816" s="41"/>
      <c r="GE816" s="41"/>
      <c r="GF816" s="41"/>
      <c r="GG816" s="41"/>
      <c r="GH816" s="41"/>
      <c r="GI816" s="41"/>
      <c r="GJ816" s="41"/>
      <c r="GK816" s="41"/>
      <c r="GL816" s="41"/>
      <c r="GM816" s="41"/>
      <c r="GN816" s="41"/>
      <c r="GO816" s="41"/>
      <c r="GP816" s="41"/>
      <c r="GQ816" s="41"/>
      <c r="GR816" s="41"/>
      <c r="GS816" s="41"/>
      <c r="GT816" s="41"/>
      <c r="GU816" s="41"/>
      <c r="GV816" s="41"/>
      <c r="GW816" s="41"/>
      <c r="GX816" s="41"/>
      <c r="GY816" s="41"/>
      <c r="GZ816" s="41"/>
      <c r="HA816" s="41"/>
      <c r="HB816" s="41"/>
      <c r="HC816" s="41"/>
      <c r="HD816" s="41"/>
      <c r="HE816" s="41"/>
      <c r="HF816" s="41"/>
      <c r="HG816" s="41"/>
      <c r="HH816" s="41"/>
      <c r="HI816" s="41"/>
      <c r="HJ816" s="41"/>
      <c r="HK816" s="41"/>
      <c r="HL816" s="41"/>
      <c r="HM816" s="41"/>
      <c r="HN816" s="41"/>
      <c r="HO816" s="41"/>
      <c r="HP816" s="41"/>
      <c r="HQ816" s="41"/>
      <c r="HR816" s="41"/>
      <c r="HS816" s="41"/>
      <c r="HT816" s="41"/>
      <c r="HU816" s="41"/>
      <c r="HV816" s="41"/>
      <c r="HW816" s="41"/>
      <c r="HX816" s="41"/>
      <c r="HY816" s="41"/>
      <c r="HZ816" s="41"/>
      <c r="IA816" s="41"/>
      <c r="IB816" s="41"/>
      <c r="IC816" s="41"/>
      <c r="ID816" s="41"/>
      <c r="IE816" s="41"/>
      <c r="IF816" s="41"/>
      <c r="IG816" s="41"/>
      <c r="IH816" s="41"/>
      <c r="II816" s="41"/>
      <c r="IJ816" s="41"/>
      <c r="IK816" s="41"/>
      <c r="IL816" s="41"/>
      <c r="IM816" s="41"/>
      <c r="IN816" s="41"/>
      <c r="IO816" s="41"/>
      <c r="IP816" s="41"/>
      <c r="IQ816" s="41"/>
      <c r="IR816" s="41"/>
      <c r="IS816" s="41"/>
      <c r="IT816" s="41"/>
      <c r="IU816" s="41"/>
    </row>
    <row r="818" spans="68:255" x14ac:dyDescent="0.2">
      <c r="BP818" s="41"/>
      <c r="BQ818" s="41"/>
      <c r="BR818" s="41"/>
      <c r="BS818" s="41"/>
      <c r="BU818" s="41"/>
      <c r="BV818" s="41"/>
      <c r="BW818" s="41"/>
      <c r="BX818" s="41"/>
      <c r="BY818" s="41"/>
      <c r="BZ818" s="41"/>
      <c r="CA818" s="41"/>
      <c r="CB818" s="41"/>
      <c r="CC818" s="41"/>
      <c r="CD818" s="41"/>
      <c r="CE818" s="41"/>
      <c r="CF818" s="41"/>
      <c r="CG818" s="41"/>
      <c r="CH818" s="41"/>
      <c r="CI818" s="41"/>
      <c r="CJ818" s="41"/>
      <c r="CK818" s="41"/>
      <c r="CL818" s="41"/>
      <c r="CM818" s="41"/>
      <c r="CN818" s="41"/>
      <c r="CO818" s="41"/>
      <c r="CP818" s="41"/>
      <c r="CQ818" s="41"/>
      <c r="CR818" s="41"/>
      <c r="CS818" s="41"/>
      <c r="CT818" s="41"/>
      <c r="CU818" s="41"/>
      <c r="CV818" s="41"/>
      <c r="CW818" s="41"/>
      <c r="CX818" s="41"/>
      <c r="CY818" s="41"/>
      <c r="CZ818" s="41"/>
      <c r="DA818" s="41"/>
      <c r="DB818" s="41"/>
      <c r="DC818" s="41"/>
      <c r="DD818" s="41"/>
      <c r="DE818" s="41"/>
      <c r="DF818" s="41"/>
      <c r="DG818" s="41"/>
      <c r="DH818" s="41"/>
      <c r="DI818" s="41"/>
      <c r="DJ818" s="41"/>
      <c r="DK818" s="41"/>
      <c r="DL818" s="41"/>
      <c r="DM818" s="41"/>
      <c r="DN818" s="41"/>
      <c r="DO818" s="41"/>
      <c r="DP818" s="41"/>
      <c r="DQ818" s="41"/>
      <c r="DR818" s="41"/>
      <c r="DS818" s="41"/>
      <c r="DT818" s="41"/>
      <c r="DU818" s="41"/>
      <c r="DV818" s="41"/>
      <c r="DW818" s="41"/>
      <c r="DX818" s="41"/>
      <c r="DY818" s="41"/>
      <c r="DZ818" s="41"/>
      <c r="EA818" s="41"/>
      <c r="EB818" s="41"/>
      <c r="EC818" s="41"/>
      <c r="ED818" s="41"/>
      <c r="EE818" s="41"/>
      <c r="EF818" s="41"/>
      <c r="EG818" s="41"/>
      <c r="EH818" s="41"/>
      <c r="EI818" s="41"/>
      <c r="EJ818" s="41"/>
      <c r="EK818" s="41"/>
      <c r="EL818" s="41"/>
      <c r="EM818" s="41"/>
      <c r="EN818" s="41"/>
      <c r="EO818" s="41"/>
      <c r="EP818" s="41"/>
      <c r="EQ818" s="41"/>
      <c r="ER818" s="41"/>
      <c r="ES818" s="41"/>
      <c r="ET818" s="41"/>
      <c r="EU818" s="41"/>
      <c r="EV818" s="41"/>
      <c r="EW818" s="41"/>
      <c r="EX818" s="41"/>
      <c r="EY818" s="41"/>
      <c r="EZ818" s="41"/>
      <c r="FA818" s="41"/>
      <c r="FB818" s="41"/>
      <c r="FC818" s="41"/>
      <c r="FD818" s="41"/>
      <c r="FE818" s="41"/>
      <c r="FF818" s="41"/>
      <c r="FG818" s="41"/>
      <c r="FH818" s="41"/>
      <c r="FI818" s="41"/>
      <c r="FJ818" s="41"/>
      <c r="FK818" s="41"/>
      <c r="FL818" s="41"/>
      <c r="FM818" s="41"/>
      <c r="FN818" s="41"/>
      <c r="FO818" s="41"/>
      <c r="FP818" s="41"/>
      <c r="FQ818" s="41"/>
      <c r="FR818" s="41"/>
      <c r="FS818" s="41"/>
      <c r="FT818" s="41"/>
      <c r="FU818" s="41"/>
      <c r="FV818" s="41"/>
      <c r="FW818" s="41"/>
      <c r="FX818" s="41"/>
      <c r="FY818" s="41"/>
      <c r="FZ818" s="41"/>
      <c r="GA818" s="41"/>
      <c r="GB818" s="41"/>
      <c r="GC818" s="41"/>
      <c r="GD818" s="41"/>
      <c r="GE818" s="41"/>
      <c r="GF818" s="41"/>
      <c r="GG818" s="41"/>
      <c r="GH818" s="41"/>
      <c r="GI818" s="41"/>
      <c r="GJ818" s="41"/>
      <c r="GK818" s="41"/>
      <c r="GL818" s="41"/>
      <c r="GM818" s="41"/>
      <c r="GN818" s="41"/>
      <c r="GO818" s="41"/>
      <c r="GP818" s="41"/>
      <c r="GQ818" s="41"/>
      <c r="GR818" s="41"/>
      <c r="GS818" s="41"/>
      <c r="GT818" s="41"/>
      <c r="GU818" s="41"/>
      <c r="GV818" s="41"/>
      <c r="GW818" s="41"/>
      <c r="GX818" s="41"/>
      <c r="GY818" s="41"/>
      <c r="GZ818" s="41"/>
      <c r="HA818" s="41"/>
      <c r="HB818" s="41"/>
      <c r="HC818" s="41"/>
      <c r="HD818" s="41"/>
      <c r="HE818" s="41"/>
      <c r="HF818" s="41"/>
      <c r="HG818" s="41"/>
      <c r="HH818" s="41"/>
      <c r="HI818" s="41"/>
      <c r="HJ818" s="41"/>
      <c r="HK818" s="41"/>
      <c r="HL818" s="41"/>
      <c r="HM818" s="41"/>
      <c r="HN818" s="41"/>
      <c r="HO818" s="41"/>
      <c r="HP818" s="41"/>
      <c r="HQ818" s="41"/>
      <c r="HR818" s="41"/>
      <c r="HS818" s="41"/>
      <c r="HT818" s="41"/>
      <c r="HU818" s="41"/>
      <c r="HV818" s="41"/>
      <c r="HW818" s="41"/>
      <c r="HX818" s="41"/>
      <c r="HY818" s="41"/>
      <c r="HZ818" s="41"/>
      <c r="IA818" s="41"/>
      <c r="IB818" s="41"/>
      <c r="IC818" s="41"/>
      <c r="ID818" s="41"/>
      <c r="IE818" s="41"/>
      <c r="IF818" s="41"/>
      <c r="IG818" s="41"/>
      <c r="IH818" s="41"/>
      <c r="II818" s="41"/>
      <c r="IJ818" s="41"/>
      <c r="IK818" s="41"/>
      <c r="IL818" s="41"/>
      <c r="IM818" s="41"/>
      <c r="IN818" s="41"/>
      <c r="IO818" s="41"/>
      <c r="IP818" s="41"/>
      <c r="IQ818" s="41"/>
      <c r="IR818" s="41"/>
      <c r="IS818" s="41"/>
      <c r="IT818" s="41"/>
      <c r="IU818" s="41"/>
    </row>
    <row r="821" spans="68:255" x14ac:dyDescent="0.2">
      <c r="BP821" s="41"/>
      <c r="BQ821" s="41"/>
      <c r="BR821" s="41"/>
      <c r="BS821" s="41"/>
      <c r="BU821" s="41"/>
      <c r="BV821" s="41"/>
      <c r="BW821" s="41"/>
      <c r="BX821" s="41"/>
      <c r="BY821" s="41"/>
      <c r="BZ821" s="41"/>
      <c r="CA821" s="41"/>
      <c r="CB821" s="41"/>
      <c r="CC821" s="41"/>
      <c r="CD821" s="41"/>
      <c r="CE821" s="41"/>
      <c r="CF821" s="41"/>
      <c r="CG821" s="41"/>
      <c r="CH821" s="41"/>
      <c r="CI821" s="41"/>
      <c r="CJ821" s="41"/>
      <c r="CK821" s="41"/>
      <c r="CL821" s="41"/>
      <c r="CM821" s="41"/>
      <c r="CN821" s="41"/>
      <c r="CO821" s="41"/>
      <c r="CP821" s="41"/>
      <c r="CQ821" s="41"/>
      <c r="CR821" s="41"/>
      <c r="CS821" s="41"/>
      <c r="CT821" s="41"/>
      <c r="CU821" s="41"/>
      <c r="CV821" s="41"/>
      <c r="CW821" s="41"/>
      <c r="CX821" s="41"/>
      <c r="CY821" s="41"/>
      <c r="CZ821" s="41"/>
      <c r="DA821" s="41"/>
      <c r="DB821" s="41"/>
      <c r="DC821" s="41"/>
      <c r="DD821" s="41"/>
      <c r="DE821" s="41"/>
      <c r="DF821" s="41"/>
      <c r="DG821" s="41"/>
      <c r="DH821" s="41"/>
      <c r="DI821" s="41"/>
      <c r="DJ821" s="41"/>
      <c r="DK821" s="41"/>
      <c r="DL821" s="41"/>
      <c r="DM821" s="41"/>
      <c r="DN821" s="41"/>
      <c r="DO821" s="41"/>
      <c r="DP821" s="41"/>
      <c r="DQ821" s="41"/>
      <c r="DR821" s="41"/>
      <c r="DS821" s="41"/>
      <c r="DT821" s="41"/>
      <c r="DU821" s="41"/>
      <c r="DV821" s="41"/>
      <c r="DW821" s="41"/>
      <c r="DX821" s="41"/>
      <c r="DY821" s="41"/>
      <c r="DZ821" s="41"/>
      <c r="EA821" s="41"/>
      <c r="EB821" s="41"/>
      <c r="EC821" s="41"/>
      <c r="ED821" s="41"/>
      <c r="EE821" s="41"/>
      <c r="EF821" s="41"/>
      <c r="EG821" s="41"/>
      <c r="EH821" s="41"/>
      <c r="EI821" s="41"/>
      <c r="EJ821" s="41"/>
      <c r="EK821" s="41"/>
      <c r="EL821" s="41"/>
      <c r="EM821" s="41"/>
      <c r="EN821" s="41"/>
      <c r="EO821" s="41"/>
      <c r="EP821" s="41"/>
      <c r="EQ821" s="41"/>
      <c r="ER821" s="41"/>
      <c r="ES821" s="41"/>
      <c r="ET821" s="41"/>
      <c r="EU821" s="41"/>
      <c r="EV821" s="41"/>
      <c r="EW821" s="41"/>
      <c r="EX821" s="41"/>
      <c r="EY821" s="41"/>
      <c r="EZ821" s="41"/>
      <c r="FA821" s="41"/>
      <c r="FB821" s="41"/>
      <c r="FC821" s="41"/>
      <c r="FD821" s="41"/>
      <c r="FE821" s="41"/>
      <c r="FF821" s="41"/>
      <c r="FG821" s="41"/>
      <c r="FH821" s="41"/>
      <c r="FI821" s="41"/>
      <c r="FJ821" s="41"/>
      <c r="FK821" s="41"/>
      <c r="FL821" s="41"/>
      <c r="FM821" s="41"/>
      <c r="FN821" s="41"/>
      <c r="FO821" s="41"/>
      <c r="FP821" s="41"/>
      <c r="FQ821" s="41"/>
      <c r="FR821" s="41"/>
      <c r="FS821" s="41"/>
      <c r="FT821" s="41"/>
      <c r="FU821" s="41"/>
      <c r="FV821" s="41"/>
      <c r="FW821" s="41"/>
      <c r="FX821" s="41"/>
      <c r="FY821" s="41"/>
      <c r="FZ821" s="41"/>
      <c r="GA821" s="41"/>
      <c r="GB821" s="41"/>
      <c r="GC821" s="41"/>
      <c r="GD821" s="41"/>
      <c r="GE821" s="41"/>
      <c r="GF821" s="41"/>
      <c r="GG821" s="41"/>
      <c r="GH821" s="41"/>
      <c r="GI821" s="41"/>
      <c r="GJ821" s="41"/>
      <c r="GK821" s="41"/>
      <c r="GL821" s="41"/>
      <c r="GM821" s="41"/>
      <c r="GN821" s="41"/>
      <c r="GO821" s="41"/>
      <c r="GP821" s="41"/>
      <c r="GQ821" s="41"/>
      <c r="GR821" s="41"/>
      <c r="GS821" s="41"/>
      <c r="GT821" s="41"/>
      <c r="GU821" s="41"/>
      <c r="GV821" s="41"/>
      <c r="GW821" s="41"/>
      <c r="GX821" s="41"/>
      <c r="GY821" s="41"/>
      <c r="GZ821" s="41"/>
      <c r="HA821" s="41"/>
      <c r="HB821" s="41"/>
      <c r="HC821" s="41"/>
      <c r="HD821" s="41"/>
      <c r="HE821" s="41"/>
      <c r="HF821" s="41"/>
      <c r="HG821" s="41"/>
      <c r="HH821" s="41"/>
      <c r="HI821" s="41"/>
      <c r="HJ821" s="41"/>
      <c r="HK821" s="41"/>
      <c r="HL821" s="41"/>
      <c r="HM821" s="41"/>
      <c r="HN821" s="41"/>
      <c r="HO821" s="41"/>
      <c r="HP821" s="41"/>
      <c r="HQ821" s="41"/>
      <c r="HR821" s="41"/>
      <c r="HS821" s="41"/>
      <c r="HT821" s="41"/>
      <c r="HU821" s="41"/>
      <c r="HV821" s="41"/>
      <c r="HW821" s="41"/>
      <c r="HX821" s="41"/>
      <c r="HY821" s="41"/>
      <c r="HZ821" s="41"/>
      <c r="IA821" s="41"/>
      <c r="IB821" s="41"/>
      <c r="IC821" s="41"/>
      <c r="ID821" s="41"/>
      <c r="IE821" s="41"/>
      <c r="IF821" s="41"/>
      <c r="IG821" s="41"/>
      <c r="IH821" s="41"/>
      <c r="II821" s="41"/>
      <c r="IJ821" s="41"/>
      <c r="IK821" s="41"/>
      <c r="IL821" s="41"/>
      <c r="IM821" s="41"/>
      <c r="IN821" s="41"/>
      <c r="IO821" s="41"/>
      <c r="IP821" s="41"/>
      <c r="IQ821" s="41"/>
      <c r="IR821" s="41"/>
      <c r="IS821" s="41"/>
      <c r="IT821" s="41"/>
      <c r="IU821" s="41"/>
    </row>
    <row r="823" spans="68:255" x14ac:dyDescent="0.2">
      <c r="BP823" s="41"/>
      <c r="BQ823" s="41"/>
      <c r="BR823" s="41"/>
      <c r="BS823" s="41"/>
      <c r="BU823" s="41"/>
      <c r="BV823" s="41"/>
      <c r="BW823" s="41"/>
      <c r="BX823" s="41"/>
      <c r="BY823" s="41"/>
      <c r="BZ823" s="41"/>
      <c r="CA823" s="41"/>
      <c r="CB823" s="41"/>
      <c r="CC823" s="41"/>
      <c r="CD823" s="41"/>
      <c r="CE823" s="41"/>
      <c r="CF823" s="41"/>
      <c r="CG823" s="41"/>
      <c r="CH823" s="41"/>
      <c r="CI823" s="41"/>
      <c r="CJ823" s="41"/>
      <c r="CK823" s="41"/>
      <c r="CL823" s="41"/>
      <c r="CM823" s="41"/>
      <c r="CN823" s="41"/>
      <c r="CO823" s="41"/>
      <c r="CP823" s="41"/>
      <c r="CQ823" s="41"/>
      <c r="CR823" s="41"/>
      <c r="CS823" s="41"/>
      <c r="CT823" s="41"/>
      <c r="CU823" s="41"/>
      <c r="CV823" s="41"/>
      <c r="CW823" s="41"/>
      <c r="CX823" s="41"/>
      <c r="CY823" s="41"/>
      <c r="CZ823" s="41"/>
      <c r="DA823" s="41"/>
      <c r="DB823" s="41"/>
      <c r="DC823" s="41"/>
      <c r="DD823" s="41"/>
      <c r="DE823" s="41"/>
      <c r="DF823" s="41"/>
      <c r="DG823" s="41"/>
      <c r="DH823" s="41"/>
      <c r="DI823" s="41"/>
      <c r="DJ823" s="41"/>
      <c r="DK823" s="41"/>
      <c r="DL823" s="41"/>
      <c r="DM823" s="41"/>
      <c r="DN823" s="41"/>
      <c r="DO823" s="41"/>
      <c r="DP823" s="41"/>
      <c r="DQ823" s="41"/>
      <c r="DR823" s="41"/>
      <c r="DS823" s="41"/>
      <c r="DT823" s="41"/>
      <c r="DU823" s="41"/>
      <c r="DV823" s="41"/>
      <c r="DW823" s="41"/>
      <c r="DX823" s="41"/>
      <c r="DY823" s="41"/>
      <c r="DZ823" s="41"/>
      <c r="EA823" s="41"/>
      <c r="EB823" s="41"/>
      <c r="EC823" s="41"/>
      <c r="ED823" s="41"/>
      <c r="EE823" s="41"/>
      <c r="EF823" s="41"/>
      <c r="EG823" s="41"/>
      <c r="EH823" s="41"/>
      <c r="EI823" s="41"/>
      <c r="EJ823" s="41"/>
      <c r="EK823" s="41"/>
      <c r="EL823" s="41"/>
      <c r="EM823" s="41"/>
      <c r="EN823" s="41"/>
      <c r="EO823" s="41"/>
      <c r="EP823" s="41"/>
      <c r="EQ823" s="41"/>
      <c r="ER823" s="41"/>
      <c r="ES823" s="41"/>
      <c r="ET823" s="41"/>
      <c r="EU823" s="41"/>
      <c r="EV823" s="41"/>
      <c r="EW823" s="41"/>
      <c r="EX823" s="41"/>
      <c r="EY823" s="41"/>
      <c r="EZ823" s="41"/>
      <c r="FA823" s="41"/>
      <c r="FB823" s="41"/>
      <c r="FC823" s="41"/>
      <c r="FD823" s="41"/>
      <c r="FE823" s="41"/>
      <c r="FF823" s="41"/>
      <c r="FG823" s="41"/>
      <c r="FH823" s="41"/>
      <c r="FI823" s="41"/>
      <c r="FJ823" s="41"/>
      <c r="FK823" s="41"/>
      <c r="FL823" s="41"/>
      <c r="FM823" s="41"/>
      <c r="FN823" s="41"/>
      <c r="FO823" s="41"/>
      <c r="FP823" s="41"/>
      <c r="FQ823" s="41"/>
      <c r="FR823" s="41"/>
      <c r="FS823" s="41"/>
      <c r="FT823" s="41"/>
      <c r="FU823" s="41"/>
      <c r="FV823" s="41"/>
      <c r="FW823" s="41"/>
      <c r="FX823" s="41"/>
      <c r="FY823" s="41"/>
      <c r="FZ823" s="41"/>
      <c r="GA823" s="41"/>
      <c r="GB823" s="41"/>
      <c r="GC823" s="41"/>
      <c r="GD823" s="41"/>
      <c r="GE823" s="41"/>
      <c r="GF823" s="41"/>
      <c r="GG823" s="41"/>
      <c r="GH823" s="41"/>
      <c r="GI823" s="41"/>
      <c r="GJ823" s="41"/>
      <c r="GK823" s="41"/>
      <c r="GL823" s="41"/>
      <c r="GM823" s="41"/>
      <c r="GN823" s="41"/>
      <c r="GO823" s="41"/>
      <c r="GP823" s="41"/>
      <c r="GQ823" s="41"/>
      <c r="GR823" s="41"/>
      <c r="GS823" s="41"/>
      <c r="GT823" s="41"/>
      <c r="GU823" s="41"/>
      <c r="GV823" s="41"/>
      <c r="GW823" s="41"/>
      <c r="GX823" s="41"/>
      <c r="GY823" s="41"/>
      <c r="GZ823" s="41"/>
      <c r="HA823" s="41"/>
      <c r="HB823" s="41"/>
      <c r="HC823" s="41"/>
      <c r="HD823" s="41"/>
      <c r="HE823" s="41"/>
      <c r="HF823" s="41"/>
      <c r="HG823" s="41"/>
      <c r="HH823" s="41"/>
      <c r="HI823" s="41"/>
      <c r="HJ823" s="41"/>
      <c r="HK823" s="41"/>
      <c r="HL823" s="41"/>
      <c r="HM823" s="41"/>
      <c r="HN823" s="41"/>
      <c r="HO823" s="41"/>
      <c r="HP823" s="41"/>
      <c r="HQ823" s="41"/>
      <c r="HR823" s="41"/>
      <c r="HS823" s="41"/>
      <c r="HT823" s="41"/>
      <c r="HU823" s="41"/>
      <c r="HV823" s="41"/>
      <c r="HW823" s="41"/>
      <c r="HX823" s="41"/>
      <c r="HY823" s="41"/>
      <c r="HZ823" s="41"/>
      <c r="IA823" s="41"/>
      <c r="IB823" s="41"/>
      <c r="IC823" s="41"/>
      <c r="ID823" s="41"/>
      <c r="IE823" s="41"/>
      <c r="IF823" s="41"/>
      <c r="IG823" s="41"/>
      <c r="IH823" s="41"/>
      <c r="II823" s="41"/>
      <c r="IJ823" s="41"/>
      <c r="IK823" s="41"/>
      <c r="IL823" s="41"/>
      <c r="IM823" s="41"/>
      <c r="IN823" s="41"/>
      <c r="IO823" s="41"/>
      <c r="IP823" s="41"/>
      <c r="IQ823" s="41"/>
      <c r="IR823" s="41"/>
      <c r="IS823" s="41"/>
      <c r="IT823" s="41"/>
      <c r="IU823" s="41"/>
    </row>
    <row r="825" spans="68:255" x14ac:dyDescent="0.2">
      <c r="BP825" s="41"/>
      <c r="BQ825" s="41"/>
      <c r="BR825" s="41"/>
      <c r="BS825" s="41"/>
      <c r="BU825" s="41"/>
      <c r="BV825" s="41"/>
      <c r="BW825" s="41"/>
      <c r="BX825" s="41"/>
      <c r="BY825" s="41"/>
      <c r="BZ825" s="41"/>
      <c r="CA825" s="41"/>
      <c r="CB825" s="41"/>
      <c r="CC825" s="41"/>
      <c r="CD825" s="41"/>
      <c r="CE825" s="41"/>
      <c r="CF825" s="41"/>
      <c r="CG825" s="41"/>
      <c r="CH825" s="41"/>
      <c r="CI825" s="41"/>
      <c r="CJ825" s="41"/>
      <c r="CK825" s="41"/>
      <c r="CL825" s="41"/>
      <c r="CM825" s="41"/>
      <c r="CN825" s="41"/>
      <c r="CO825" s="41"/>
      <c r="CP825" s="41"/>
      <c r="CQ825" s="41"/>
      <c r="CR825" s="41"/>
      <c r="CS825" s="41"/>
      <c r="CT825" s="41"/>
      <c r="CU825" s="41"/>
      <c r="CV825" s="41"/>
      <c r="CW825" s="41"/>
      <c r="CX825" s="41"/>
      <c r="CY825" s="41"/>
      <c r="CZ825" s="41"/>
      <c r="DA825" s="41"/>
      <c r="DB825" s="41"/>
      <c r="DC825" s="41"/>
      <c r="DD825" s="41"/>
      <c r="DE825" s="41"/>
      <c r="DF825" s="41"/>
      <c r="DG825" s="41"/>
      <c r="DH825" s="41"/>
      <c r="DI825" s="41"/>
      <c r="DJ825" s="41"/>
      <c r="DK825" s="41"/>
      <c r="DL825" s="41"/>
      <c r="DM825" s="41"/>
      <c r="DN825" s="41"/>
      <c r="DO825" s="41"/>
      <c r="DP825" s="41"/>
      <c r="DQ825" s="41"/>
      <c r="DR825" s="41"/>
      <c r="DS825" s="41"/>
      <c r="DT825" s="41"/>
      <c r="DU825" s="41"/>
      <c r="DV825" s="41"/>
      <c r="DW825" s="41"/>
      <c r="DX825" s="41"/>
      <c r="DY825" s="41"/>
      <c r="DZ825" s="41"/>
      <c r="EA825" s="41"/>
      <c r="EB825" s="41"/>
      <c r="EC825" s="41"/>
      <c r="ED825" s="41"/>
      <c r="EE825" s="41"/>
      <c r="EF825" s="41"/>
      <c r="EG825" s="41"/>
      <c r="EH825" s="41"/>
      <c r="EI825" s="41"/>
      <c r="EJ825" s="41"/>
      <c r="EK825" s="41"/>
      <c r="EL825" s="41"/>
      <c r="EM825" s="41"/>
      <c r="EN825" s="41"/>
      <c r="EO825" s="41"/>
      <c r="EP825" s="41"/>
      <c r="EQ825" s="41"/>
      <c r="ER825" s="41"/>
      <c r="ES825" s="41"/>
      <c r="ET825" s="41"/>
      <c r="EU825" s="41"/>
      <c r="EV825" s="41"/>
      <c r="EW825" s="41"/>
      <c r="EX825" s="41"/>
      <c r="EY825" s="41"/>
      <c r="EZ825" s="41"/>
      <c r="FA825" s="41"/>
      <c r="FB825" s="41"/>
      <c r="FC825" s="41"/>
      <c r="FD825" s="41"/>
      <c r="FE825" s="41"/>
      <c r="FF825" s="41"/>
      <c r="FG825" s="41"/>
      <c r="FH825" s="41"/>
      <c r="FI825" s="41"/>
      <c r="FJ825" s="41"/>
      <c r="FK825" s="41"/>
      <c r="FL825" s="41"/>
      <c r="FM825" s="41"/>
      <c r="FN825" s="41"/>
      <c r="FO825" s="41"/>
      <c r="FP825" s="41"/>
      <c r="FQ825" s="41"/>
      <c r="FR825" s="41"/>
      <c r="FS825" s="41"/>
      <c r="FT825" s="41"/>
      <c r="FU825" s="41"/>
      <c r="FV825" s="41"/>
      <c r="FW825" s="41"/>
      <c r="FX825" s="41"/>
      <c r="FY825" s="41"/>
      <c r="FZ825" s="41"/>
      <c r="GA825" s="41"/>
      <c r="GB825" s="41"/>
      <c r="GC825" s="41"/>
      <c r="GD825" s="41"/>
      <c r="GE825" s="41"/>
      <c r="GF825" s="41"/>
      <c r="GG825" s="41"/>
      <c r="GH825" s="41"/>
      <c r="GI825" s="41"/>
      <c r="GJ825" s="41"/>
      <c r="GK825" s="41"/>
      <c r="GL825" s="41"/>
      <c r="GM825" s="41"/>
      <c r="GN825" s="41"/>
      <c r="GO825" s="41"/>
      <c r="GP825" s="41"/>
      <c r="GQ825" s="41"/>
      <c r="GR825" s="41"/>
      <c r="GS825" s="41"/>
      <c r="GT825" s="41"/>
      <c r="GU825" s="41"/>
      <c r="GV825" s="41"/>
      <c r="GW825" s="41"/>
      <c r="GX825" s="41"/>
      <c r="GY825" s="41"/>
      <c r="GZ825" s="41"/>
      <c r="HA825" s="41"/>
      <c r="HB825" s="41"/>
      <c r="HC825" s="41"/>
      <c r="HD825" s="41"/>
      <c r="HE825" s="41"/>
      <c r="HF825" s="41"/>
      <c r="HG825" s="41"/>
      <c r="HH825" s="41"/>
      <c r="HI825" s="41"/>
      <c r="HJ825" s="41"/>
      <c r="HK825" s="41"/>
      <c r="HL825" s="41"/>
      <c r="HM825" s="41"/>
      <c r="HN825" s="41"/>
      <c r="HO825" s="41"/>
      <c r="HP825" s="41"/>
      <c r="HQ825" s="41"/>
      <c r="HR825" s="41"/>
      <c r="HS825" s="41"/>
      <c r="HT825" s="41"/>
      <c r="HU825" s="41"/>
      <c r="HV825" s="41"/>
      <c r="HW825" s="41"/>
      <c r="HX825" s="41"/>
      <c r="HY825" s="41"/>
      <c r="HZ825" s="41"/>
      <c r="IA825" s="41"/>
      <c r="IB825" s="41"/>
      <c r="IC825" s="41"/>
      <c r="ID825" s="41"/>
      <c r="IE825" s="41"/>
      <c r="IF825" s="41"/>
      <c r="IG825" s="41"/>
      <c r="IH825" s="41"/>
      <c r="II825" s="41"/>
      <c r="IJ825" s="41"/>
      <c r="IK825" s="41"/>
      <c r="IL825" s="41"/>
      <c r="IM825" s="41"/>
      <c r="IN825" s="41"/>
      <c r="IO825" s="41"/>
      <c r="IP825" s="41"/>
      <c r="IQ825" s="41"/>
      <c r="IR825" s="41"/>
      <c r="IS825" s="41"/>
      <c r="IT825" s="41"/>
      <c r="IU825" s="41"/>
    </row>
    <row r="827" spans="68:255" x14ac:dyDescent="0.2">
      <c r="BP827" s="41"/>
      <c r="BQ827" s="41"/>
      <c r="BR827" s="41"/>
      <c r="BS827" s="41"/>
      <c r="BU827" s="41"/>
      <c r="BV827" s="41"/>
      <c r="BW827" s="41"/>
      <c r="BX827" s="41"/>
      <c r="BY827" s="41"/>
      <c r="BZ827" s="41"/>
      <c r="CA827" s="41"/>
      <c r="CB827" s="41"/>
      <c r="CC827" s="41"/>
      <c r="CD827" s="41"/>
      <c r="CE827" s="41"/>
      <c r="CF827" s="41"/>
      <c r="CG827" s="41"/>
      <c r="CH827" s="41"/>
      <c r="CI827" s="41"/>
      <c r="CJ827" s="41"/>
      <c r="CK827" s="41"/>
      <c r="CL827" s="41"/>
      <c r="CM827" s="41"/>
      <c r="CN827" s="41"/>
      <c r="CO827" s="41"/>
      <c r="CP827" s="41"/>
      <c r="CQ827" s="41"/>
      <c r="CR827" s="41"/>
      <c r="CS827" s="41"/>
      <c r="CT827" s="41"/>
      <c r="CU827" s="41"/>
      <c r="CV827" s="41"/>
      <c r="CW827" s="41"/>
      <c r="CX827" s="41"/>
      <c r="CY827" s="41"/>
      <c r="CZ827" s="41"/>
      <c r="DA827" s="41"/>
      <c r="DB827" s="41"/>
      <c r="DC827" s="41"/>
      <c r="DD827" s="41"/>
      <c r="DE827" s="41"/>
      <c r="DF827" s="41"/>
      <c r="DG827" s="41"/>
      <c r="DH827" s="41"/>
      <c r="DI827" s="41"/>
      <c r="DJ827" s="41"/>
      <c r="DK827" s="41"/>
      <c r="DL827" s="41"/>
      <c r="DM827" s="41"/>
      <c r="DN827" s="41"/>
      <c r="DO827" s="41"/>
      <c r="DP827" s="41"/>
      <c r="DQ827" s="41"/>
      <c r="DR827" s="41"/>
      <c r="DS827" s="41"/>
      <c r="DT827" s="41"/>
      <c r="DU827" s="41"/>
      <c r="DV827" s="41"/>
      <c r="DW827" s="41"/>
      <c r="DX827" s="41"/>
      <c r="DY827" s="41"/>
      <c r="DZ827" s="41"/>
      <c r="EA827" s="41"/>
      <c r="EB827" s="41"/>
      <c r="EC827" s="41"/>
      <c r="ED827" s="41"/>
      <c r="EE827" s="41"/>
      <c r="EF827" s="41"/>
      <c r="EG827" s="41"/>
      <c r="EH827" s="41"/>
      <c r="EI827" s="41"/>
      <c r="EJ827" s="41"/>
      <c r="EK827" s="41"/>
      <c r="EL827" s="41"/>
      <c r="EM827" s="41"/>
      <c r="EN827" s="41"/>
      <c r="EO827" s="41"/>
      <c r="EP827" s="41"/>
      <c r="EQ827" s="41"/>
      <c r="ER827" s="41"/>
      <c r="ES827" s="41"/>
      <c r="ET827" s="41"/>
      <c r="EU827" s="41"/>
      <c r="EV827" s="41"/>
      <c r="EW827" s="41"/>
      <c r="EX827" s="41"/>
      <c r="EY827" s="41"/>
      <c r="EZ827" s="41"/>
      <c r="FA827" s="41"/>
      <c r="FB827" s="41"/>
      <c r="FC827" s="41"/>
      <c r="FD827" s="41"/>
      <c r="FE827" s="41"/>
      <c r="FF827" s="41"/>
      <c r="FG827" s="41"/>
      <c r="FH827" s="41"/>
      <c r="FI827" s="41"/>
      <c r="FJ827" s="41"/>
      <c r="FK827" s="41"/>
      <c r="FL827" s="41"/>
      <c r="FM827" s="41"/>
      <c r="FN827" s="41"/>
      <c r="FO827" s="41"/>
      <c r="FP827" s="41"/>
      <c r="FQ827" s="41"/>
      <c r="FR827" s="41"/>
      <c r="FS827" s="41"/>
      <c r="FT827" s="41"/>
      <c r="FU827" s="41"/>
      <c r="FV827" s="41"/>
      <c r="FW827" s="41"/>
      <c r="FX827" s="41"/>
      <c r="FY827" s="41"/>
      <c r="FZ827" s="41"/>
      <c r="GA827" s="41"/>
      <c r="GB827" s="41"/>
      <c r="GC827" s="41"/>
      <c r="GD827" s="41"/>
      <c r="GE827" s="41"/>
      <c r="GF827" s="41"/>
      <c r="GG827" s="41"/>
      <c r="GH827" s="41"/>
      <c r="GI827" s="41"/>
      <c r="GJ827" s="41"/>
      <c r="GK827" s="41"/>
      <c r="GL827" s="41"/>
      <c r="GM827" s="41"/>
      <c r="GN827" s="41"/>
      <c r="GO827" s="41"/>
      <c r="GP827" s="41"/>
      <c r="GQ827" s="41"/>
      <c r="GR827" s="41"/>
      <c r="GS827" s="41"/>
      <c r="GT827" s="41"/>
      <c r="GU827" s="41"/>
      <c r="GV827" s="41"/>
      <c r="GW827" s="41"/>
      <c r="GX827" s="41"/>
      <c r="GY827" s="41"/>
      <c r="GZ827" s="41"/>
      <c r="HA827" s="41"/>
      <c r="HB827" s="41"/>
      <c r="HC827" s="41"/>
      <c r="HD827" s="41"/>
      <c r="HE827" s="41"/>
      <c r="HF827" s="41"/>
      <c r="HG827" s="41"/>
      <c r="HH827" s="41"/>
      <c r="HI827" s="41"/>
      <c r="HJ827" s="41"/>
      <c r="HK827" s="41"/>
      <c r="HL827" s="41"/>
      <c r="HM827" s="41"/>
      <c r="HN827" s="41"/>
      <c r="HO827" s="41"/>
      <c r="HP827" s="41"/>
      <c r="HQ827" s="41"/>
      <c r="HR827" s="41"/>
      <c r="HS827" s="41"/>
      <c r="HT827" s="41"/>
      <c r="HU827" s="41"/>
      <c r="HV827" s="41"/>
      <c r="HW827" s="41"/>
      <c r="HX827" s="41"/>
      <c r="HY827" s="41"/>
      <c r="HZ827" s="41"/>
      <c r="IA827" s="41"/>
      <c r="IB827" s="41"/>
      <c r="IC827" s="41"/>
      <c r="ID827" s="41"/>
      <c r="IE827" s="41"/>
      <c r="IF827" s="41"/>
      <c r="IG827" s="41"/>
      <c r="IH827" s="41"/>
      <c r="II827" s="41"/>
      <c r="IJ827" s="41"/>
      <c r="IK827" s="41"/>
      <c r="IL827" s="41"/>
      <c r="IM827" s="41"/>
      <c r="IN827" s="41"/>
      <c r="IO827" s="41"/>
      <c r="IP827" s="41"/>
      <c r="IQ827" s="41"/>
      <c r="IR827" s="41"/>
      <c r="IS827" s="41"/>
      <c r="IT827" s="41"/>
      <c r="IU827" s="41"/>
    </row>
    <row r="829" spans="68:255" x14ac:dyDescent="0.2">
      <c r="BP829" s="41"/>
      <c r="BQ829" s="41"/>
      <c r="BR829" s="41"/>
      <c r="BS829" s="41"/>
      <c r="BU829" s="41"/>
      <c r="BV829" s="41"/>
      <c r="BW829" s="41"/>
      <c r="BX829" s="41"/>
      <c r="BY829" s="41"/>
      <c r="BZ829" s="41"/>
      <c r="CA829" s="41"/>
      <c r="CB829" s="41"/>
      <c r="CC829" s="41"/>
      <c r="CD829" s="41"/>
      <c r="CE829" s="41"/>
      <c r="CF829" s="41"/>
      <c r="CG829" s="41"/>
      <c r="CH829" s="41"/>
      <c r="CI829" s="41"/>
      <c r="CJ829" s="41"/>
      <c r="CK829" s="41"/>
      <c r="CL829" s="41"/>
      <c r="CM829" s="41"/>
      <c r="CN829" s="41"/>
      <c r="CO829" s="41"/>
      <c r="CP829" s="41"/>
      <c r="CQ829" s="41"/>
      <c r="CR829" s="41"/>
      <c r="CS829" s="41"/>
      <c r="CT829" s="41"/>
      <c r="CU829" s="41"/>
      <c r="CV829" s="41"/>
      <c r="CW829" s="41"/>
      <c r="CX829" s="41"/>
      <c r="CY829" s="41"/>
      <c r="CZ829" s="41"/>
      <c r="DA829" s="41"/>
      <c r="DB829" s="41"/>
      <c r="DC829" s="41"/>
      <c r="DD829" s="41"/>
      <c r="DE829" s="41"/>
      <c r="DF829" s="41"/>
      <c r="DG829" s="41"/>
      <c r="DH829" s="41"/>
      <c r="DI829" s="41"/>
      <c r="DJ829" s="41"/>
      <c r="DK829" s="41"/>
      <c r="DL829" s="41"/>
      <c r="DM829" s="41"/>
      <c r="DN829" s="41"/>
      <c r="DO829" s="41"/>
      <c r="DP829" s="41"/>
      <c r="DQ829" s="41"/>
      <c r="DR829" s="41"/>
      <c r="DS829" s="41"/>
      <c r="DT829" s="41"/>
      <c r="DU829" s="41"/>
      <c r="DV829" s="41"/>
      <c r="DW829" s="41"/>
      <c r="DX829" s="41"/>
      <c r="DY829" s="41"/>
      <c r="DZ829" s="41"/>
      <c r="EA829" s="41"/>
      <c r="EB829" s="41"/>
      <c r="EC829" s="41"/>
      <c r="ED829" s="41"/>
      <c r="EE829" s="41"/>
      <c r="EF829" s="41"/>
      <c r="EG829" s="41"/>
      <c r="EH829" s="41"/>
      <c r="EI829" s="41"/>
      <c r="EJ829" s="41"/>
      <c r="EK829" s="41"/>
      <c r="EL829" s="41"/>
      <c r="EM829" s="41"/>
      <c r="EN829" s="41"/>
      <c r="EO829" s="41"/>
      <c r="EP829" s="41"/>
      <c r="EQ829" s="41"/>
      <c r="ER829" s="41"/>
      <c r="ES829" s="41"/>
      <c r="ET829" s="41"/>
      <c r="EU829" s="41"/>
      <c r="EV829" s="41"/>
      <c r="EW829" s="41"/>
      <c r="EX829" s="41"/>
      <c r="EY829" s="41"/>
      <c r="EZ829" s="41"/>
      <c r="FA829" s="41"/>
      <c r="FB829" s="41"/>
      <c r="FC829" s="41"/>
      <c r="FD829" s="41"/>
      <c r="FE829" s="41"/>
      <c r="FF829" s="41"/>
      <c r="FG829" s="41"/>
      <c r="FH829" s="41"/>
      <c r="FI829" s="41"/>
      <c r="FJ829" s="41"/>
      <c r="FK829" s="41"/>
      <c r="FL829" s="41"/>
      <c r="FM829" s="41"/>
      <c r="FN829" s="41"/>
      <c r="FO829" s="41"/>
      <c r="FP829" s="41"/>
      <c r="FQ829" s="41"/>
      <c r="FR829" s="41"/>
      <c r="FS829" s="41"/>
      <c r="FT829" s="41"/>
      <c r="FU829" s="41"/>
      <c r="FV829" s="41"/>
      <c r="FW829" s="41"/>
      <c r="FX829" s="41"/>
      <c r="FY829" s="41"/>
      <c r="FZ829" s="41"/>
      <c r="GA829" s="41"/>
      <c r="GB829" s="41"/>
      <c r="GC829" s="41"/>
      <c r="GD829" s="41"/>
      <c r="GE829" s="41"/>
      <c r="GF829" s="41"/>
      <c r="GG829" s="41"/>
      <c r="GH829" s="41"/>
      <c r="GI829" s="41"/>
      <c r="GJ829" s="41"/>
      <c r="GK829" s="41"/>
      <c r="GL829" s="41"/>
      <c r="GM829" s="41"/>
      <c r="GN829" s="41"/>
      <c r="GO829" s="41"/>
      <c r="GP829" s="41"/>
      <c r="GQ829" s="41"/>
      <c r="GR829" s="41"/>
      <c r="GS829" s="41"/>
      <c r="GT829" s="41"/>
      <c r="GU829" s="41"/>
      <c r="GV829" s="41"/>
      <c r="GW829" s="41"/>
      <c r="GX829" s="41"/>
      <c r="GY829" s="41"/>
      <c r="GZ829" s="41"/>
      <c r="HA829" s="41"/>
      <c r="HB829" s="41"/>
      <c r="HC829" s="41"/>
      <c r="HD829" s="41"/>
      <c r="HE829" s="41"/>
      <c r="HF829" s="41"/>
      <c r="HG829" s="41"/>
      <c r="HH829" s="41"/>
      <c r="HI829" s="41"/>
      <c r="HJ829" s="41"/>
      <c r="HK829" s="41"/>
      <c r="HL829" s="41"/>
      <c r="HM829" s="41"/>
      <c r="HN829" s="41"/>
      <c r="HO829" s="41"/>
      <c r="HP829" s="41"/>
      <c r="HQ829" s="41"/>
      <c r="HR829" s="41"/>
      <c r="HS829" s="41"/>
      <c r="HT829" s="41"/>
      <c r="HU829" s="41"/>
      <c r="HV829" s="41"/>
      <c r="HW829" s="41"/>
      <c r="HX829" s="41"/>
      <c r="HY829" s="41"/>
      <c r="HZ829" s="41"/>
      <c r="IA829" s="41"/>
      <c r="IB829" s="41"/>
      <c r="IC829" s="41"/>
      <c r="ID829" s="41"/>
      <c r="IE829" s="41"/>
      <c r="IF829" s="41"/>
      <c r="IG829" s="41"/>
      <c r="IH829" s="41"/>
      <c r="II829" s="41"/>
      <c r="IJ829" s="41"/>
      <c r="IK829" s="41"/>
      <c r="IL829" s="41"/>
      <c r="IM829" s="41"/>
      <c r="IN829" s="41"/>
      <c r="IO829" s="41"/>
      <c r="IP829" s="41"/>
      <c r="IQ829" s="41"/>
      <c r="IR829" s="41"/>
      <c r="IS829" s="41"/>
      <c r="IT829" s="41"/>
      <c r="IU829" s="41"/>
    </row>
    <row r="831" spans="68:255" x14ac:dyDescent="0.2">
      <c r="BP831" s="41"/>
      <c r="BQ831" s="41"/>
      <c r="BR831" s="41"/>
      <c r="BS831" s="41"/>
      <c r="BU831" s="41"/>
      <c r="BV831" s="41"/>
      <c r="BW831" s="41"/>
      <c r="BX831" s="41"/>
      <c r="BY831" s="41"/>
      <c r="BZ831" s="41"/>
      <c r="CA831" s="41"/>
      <c r="CB831" s="41"/>
      <c r="CC831" s="41"/>
      <c r="CD831" s="41"/>
      <c r="CE831" s="41"/>
      <c r="CF831" s="41"/>
      <c r="CG831" s="41"/>
      <c r="CH831" s="41"/>
      <c r="CI831" s="41"/>
      <c r="CJ831" s="41"/>
      <c r="CK831" s="41"/>
      <c r="CL831" s="41"/>
      <c r="CM831" s="41"/>
      <c r="CN831" s="41"/>
      <c r="CO831" s="41"/>
      <c r="CP831" s="41"/>
      <c r="CQ831" s="41"/>
      <c r="CR831" s="41"/>
      <c r="CS831" s="41"/>
      <c r="CT831" s="41"/>
      <c r="CU831" s="41"/>
      <c r="CV831" s="41"/>
      <c r="CW831" s="41"/>
      <c r="CX831" s="41"/>
      <c r="CY831" s="41"/>
      <c r="CZ831" s="41"/>
      <c r="DA831" s="41"/>
      <c r="DB831" s="41"/>
      <c r="DC831" s="41"/>
      <c r="DD831" s="41"/>
      <c r="DE831" s="41"/>
      <c r="DF831" s="41"/>
      <c r="DG831" s="41"/>
      <c r="DH831" s="41"/>
      <c r="DI831" s="41"/>
      <c r="DJ831" s="41"/>
      <c r="DK831" s="41"/>
      <c r="DL831" s="41"/>
      <c r="DM831" s="41"/>
      <c r="DN831" s="41"/>
      <c r="DO831" s="41"/>
      <c r="DP831" s="41"/>
      <c r="DQ831" s="41"/>
      <c r="DR831" s="41"/>
      <c r="DS831" s="41"/>
      <c r="DT831" s="41"/>
      <c r="DU831" s="41"/>
      <c r="DV831" s="41"/>
      <c r="DW831" s="41"/>
      <c r="DX831" s="41"/>
      <c r="DY831" s="41"/>
      <c r="DZ831" s="41"/>
      <c r="EA831" s="41"/>
      <c r="EB831" s="41"/>
      <c r="EC831" s="41"/>
      <c r="ED831" s="41"/>
      <c r="EE831" s="41"/>
      <c r="EF831" s="41"/>
      <c r="EG831" s="41"/>
      <c r="EH831" s="41"/>
      <c r="EI831" s="41"/>
      <c r="EJ831" s="41"/>
      <c r="EK831" s="41"/>
      <c r="EL831" s="41"/>
      <c r="EM831" s="41"/>
      <c r="EN831" s="41"/>
      <c r="EO831" s="41"/>
      <c r="EP831" s="41"/>
      <c r="EQ831" s="41"/>
      <c r="ER831" s="41"/>
      <c r="ES831" s="41"/>
      <c r="ET831" s="41"/>
      <c r="EU831" s="41"/>
      <c r="EV831" s="41"/>
      <c r="EW831" s="41"/>
      <c r="EX831" s="41"/>
      <c r="EY831" s="41"/>
      <c r="EZ831" s="41"/>
      <c r="FA831" s="41"/>
      <c r="FB831" s="41"/>
      <c r="FC831" s="41"/>
      <c r="FD831" s="41"/>
      <c r="FE831" s="41"/>
      <c r="FF831" s="41"/>
      <c r="FG831" s="41"/>
      <c r="FH831" s="41"/>
      <c r="FI831" s="41"/>
      <c r="FJ831" s="41"/>
      <c r="FK831" s="41"/>
      <c r="FL831" s="41"/>
      <c r="FM831" s="41"/>
      <c r="FN831" s="41"/>
      <c r="FO831" s="41"/>
      <c r="FP831" s="41"/>
      <c r="FQ831" s="41"/>
      <c r="FR831" s="41"/>
      <c r="FS831" s="41"/>
      <c r="FT831" s="41"/>
      <c r="FU831" s="41"/>
      <c r="FV831" s="41"/>
      <c r="FW831" s="41"/>
      <c r="FX831" s="41"/>
      <c r="FY831" s="41"/>
      <c r="FZ831" s="41"/>
      <c r="GA831" s="41"/>
      <c r="GB831" s="41"/>
      <c r="GC831" s="41"/>
      <c r="GD831" s="41"/>
      <c r="GE831" s="41"/>
      <c r="GF831" s="41"/>
      <c r="GG831" s="41"/>
      <c r="GH831" s="41"/>
      <c r="GI831" s="41"/>
      <c r="GJ831" s="41"/>
      <c r="GK831" s="41"/>
      <c r="GL831" s="41"/>
      <c r="GM831" s="41"/>
      <c r="GN831" s="41"/>
      <c r="GO831" s="41"/>
      <c r="GP831" s="41"/>
      <c r="GQ831" s="41"/>
      <c r="GR831" s="41"/>
      <c r="GS831" s="41"/>
      <c r="GT831" s="41"/>
      <c r="GU831" s="41"/>
      <c r="GV831" s="41"/>
      <c r="GW831" s="41"/>
      <c r="GX831" s="41"/>
      <c r="GY831" s="41"/>
      <c r="GZ831" s="41"/>
      <c r="HA831" s="41"/>
      <c r="HB831" s="41"/>
      <c r="HC831" s="41"/>
      <c r="HD831" s="41"/>
      <c r="HE831" s="41"/>
      <c r="HF831" s="41"/>
      <c r="HG831" s="41"/>
      <c r="HH831" s="41"/>
      <c r="HI831" s="41"/>
      <c r="HJ831" s="41"/>
      <c r="HK831" s="41"/>
      <c r="HL831" s="41"/>
      <c r="HM831" s="41"/>
      <c r="HN831" s="41"/>
      <c r="HO831" s="41"/>
      <c r="HP831" s="41"/>
      <c r="HQ831" s="41"/>
      <c r="HR831" s="41"/>
      <c r="HS831" s="41"/>
      <c r="HT831" s="41"/>
      <c r="HU831" s="41"/>
      <c r="HV831" s="41"/>
      <c r="HW831" s="41"/>
      <c r="HX831" s="41"/>
      <c r="HY831" s="41"/>
      <c r="HZ831" s="41"/>
      <c r="IA831" s="41"/>
      <c r="IB831" s="41"/>
      <c r="IC831" s="41"/>
      <c r="ID831" s="41"/>
      <c r="IE831" s="41"/>
      <c r="IF831" s="41"/>
      <c r="IG831" s="41"/>
      <c r="IH831" s="41"/>
      <c r="II831" s="41"/>
      <c r="IJ831" s="41"/>
      <c r="IK831" s="41"/>
      <c r="IL831" s="41"/>
      <c r="IM831" s="41"/>
      <c r="IN831" s="41"/>
      <c r="IO831" s="41"/>
      <c r="IP831" s="41"/>
      <c r="IQ831" s="41"/>
      <c r="IR831" s="41"/>
      <c r="IS831" s="41"/>
      <c r="IT831" s="41"/>
      <c r="IU831" s="41"/>
    </row>
    <row r="833" spans="68:255" x14ac:dyDescent="0.2">
      <c r="BP833" s="41"/>
      <c r="BQ833" s="41"/>
      <c r="BR833" s="41"/>
      <c r="BS833" s="41"/>
      <c r="BU833" s="41"/>
      <c r="BV833" s="41"/>
      <c r="BW833" s="41"/>
      <c r="BX833" s="41"/>
      <c r="BY833" s="41"/>
      <c r="BZ833" s="41"/>
      <c r="CA833" s="41"/>
      <c r="CB833" s="41"/>
      <c r="CC833" s="41"/>
      <c r="CD833" s="41"/>
      <c r="CE833" s="41"/>
      <c r="CF833" s="41"/>
      <c r="CG833" s="41"/>
      <c r="CH833" s="41"/>
      <c r="CI833" s="41"/>
      <c r="CJ833" s="41"/>
      <c r="CK833" s="41"/>
      <c r="CL833" s="41"/>
      <c r="CM833" s="41"/>
      <c r="CN833" s="41"/>
      <c r="CO833" s="41"/>
      <c r="CP833" s="41"/>
      <c r="CQ833" s="41"/>
      <c r="CR833" s="41"/>
      <c r="CS833" s="41"/>
      <c r="CT833" s="41"/>
      <c r="CU833" s="41"/>
      <c r="CV833" s="41"/>
      <c r="CW833" s="41"/>
      <c r="CX833" s="41"/>
      <c r="CY833" s="41"/>
      <c r="CZ833" s="41"/>
      <c r="DA833" s="41"/>
      <c r="DB833" s="41"/>
      <c r="DC833" s="41"/>
      <c r="DD833" s="41"/>
      <c r="DE833" s="41"/>
      <c r="DF833" s="41"/>
      <c r="DG833" s="41"/>
      <c r="DH833" s="41"/>
      <c r="DI833" s="41"/>
      <c r="DJ833" s="41"/>
      <c r="DK833" s="41"/>
      <c r="DL833" s="41"/>
      <c r="DM833" s="41"/>
      <c r="DN833" s="41"/>
      <c r="DO833" s="41"/>
      <c r="DP833" s="41"/>
      <c r="DQ833" s="41"/>
      <c r="DR833" s="41"/>
      <c r="DS833" s="41"/>
      <c r="DT833" s="41"/>
      <c r="DU833" s="41"/>
      <c r="DV833" s="41"/>
      <c r="DW833" s="41"/>
      <c r="DX833" s="41"/>
      <c r="DY833" s="41"/>
      <c r="DZ833" s="41"/>
      <c r="EA833" s="41"/>
      <c r="EB833" s="41"/>
      <c r="EC833" s="41"/>
      <c r="ED833" s="41"/>
      <c r="EE833" s="41"/>
      <c r="EF833" s="41"/>
      <c r="EG833" s="41"/>
      <c r="EH833" s="41"/>
      <c r="EI833" s="41"/>
      <c r="EJ833" s="41"/>
      <c r="EK833" s="41"/>
      <c r="EL833" s="41"/>
      <c r="EM833" s="41"/>
      <c r="EN833" s="41"/>
      <c r="EO833" s="41"/>
      <c r="EP833" s="41"/>
      <c r="EQ833" s="41"/>
      <c r="ER833" s="41"/>
      <c r="ES833" s="41"/>
      <c r="ET833" s="41"/>
      <c r="EU833" s="41"/>
      <c r="EV833" s="41"/>
      <c r="EW833" s="41"/>
      <c r="EX833" s="41"/>
      <c r="EY833" s="41"/>
      <c r="EZ833" s="41"/>
      <c r="FA833" s="41"/>
      <c r="FB833" s="41"/>
      <c r="FC833" s="41"/>
      <c r="FD833" s="41"/>
      <c r="FE833" s="41"/>
      <c r="FF833" s="41"/>
      <c r="FG833" s="41"/>
      <c r="FH833" s="41"/>
      <c r="FI833" s="41"/>
      <c r="FJ833" s="41"/>
      <c r="FK833" s="41"/>
      <c r="FL833" s="41"/>
      <c r="FM833" s="41"/>
      <c r="FN833" s="41"/>
      <c r="FO833" s="41"/>
      <c r="FP833" s="41"/>
      <c r="FQ833" s="41"/>
      <c r="FR833" s="41"/>
      <c r="FS833" s="41"/>
      <c r="FT833" s="41"/>
      <c r="FU833" s="41"/>
      <c r="FV833" s="41"/>
      <c r="FW833" s="41"/>
      <c r="FX833" s="41"/>
      <c r="FY833" s="41"/>
      <c r="FZ833" s="41"/>
      <c r="GA833" s="41"/>
      <c r="GB833" s="41"/>
      <c r="GC833" s="41"/>
      <c r="GD833" s="41"/>
      <c r="GE833" s="41"/>
      <c r="GF833" s="41"/>
      <c r="GG833" s="41"/>
      <c r="GH833" s="41"/>
      <c r="GI833" s="41"/>
      <c r="GJ833" s="41"/>
      <c r="GK833" s="41"/>
      <c r="GL833" s="41"/>
      <c r="GM833" s="41"/>
      <c r="GN833" s="41"/>
      <c r="GO833" s="41"/>
      <c r="GP833" s="41"/>
      <c r="GQ833" s="41"/>
      <c r="GR833" s="41"/>
      <c r="GS833" s="41"/>
      <c r="GT833" s="41"/>
      <c r="GU833" s="41"/>
      <c r="GV833" s="41"/>
      <c r="GW833" s="41"/>
      <c r="GX833" s="41"/>
      <c r="GY833" s="41"/>
      <c r="GZ833" s="41"/>
      <c r="HA833" s="41"/>
      <c r="HB833" s="41"/>
      <c r="HC833" s="41"/>
      <c r="HD833" s="41"/>
      <c r="HE833" s="41"/>
      <c r="HF833" s="41"/>
      <c r="HG833" s="41"/>
      <c r="HH833" s="41"/>
      <c r="HI833" s="41"/>
      <c r="HJ833" s="41"/>
      <c r="HK833" s="41"/>
      <c r="HL833" s="41"/>
      <c r="HM833" s="41"/>
      <c r="HN833" s="41"/>
      <c r="HO833" s="41"/>
      <c r="HP833" s="41"/>
      <c r="HQ833" s="41"/>
      <c r="HR833" s="41"/>
      <c r="HS833" s="41"/>
      <c r="HT833" s="41"/>
      <c r="HU833" s="41"/>
      <c r="HV833" s="41"/>
      <c r="HW833" s="41"/>
      <c r="HX833" s="41"/>
      <c r="HY833" s="41"/>
      <c r="HZ833" s="41"/>
      <c r="IA833" s="41"/>
      <c r="IB833" s="41"/>
      <c r="IC833" s="41"/>
      <c r="ID833" s="41"/>
      <c r="IE833" s="41"/>
      <c r="IF833" s="41"/>
      <c r="IG833" s="41"/>
      <c r="IH833" s="41"/>
      <c r="II833" s="41"/>
      <c r="IJ833" s="41"/>
      <c r="IK833" s="41"/>
      <c r="IL833" s="41"/>
      <c r="IM833" s="41"/>
      <c r="IN833" s="41"/>
      <c r="IO833" s="41"/>
      <c r="IP833" s="41"/>
      <c r="IQ833" s="41"/>
      <c r="IR833" s="41"/>
      <c r="IS833" s="41"/>
      <c r="IT833" s="41"/>
      <c r="IU833" s="41"/>
    </row>
    <row r="836" spans="68:255" x14ac:dyDescent="0.2">
      <c r="BP836" s="41"/>
      <c r="BQ836" s="41"/>
      <c r="BR836" s="41"/>
      <c r="BS836" s="41"/>
      <c r="BU836" s="41"/>
      <c r="BV836" s="41"/>
      <c r="BW836" s="41"/>
      <c r="BX836" s="41"/>
      <c r="BY836" s="41"/>
      <c r="BZ836" s="41"/>
      <c r="CA836" s="41"/>
      <c r="CB836" s="41"/>
      <c r="CC836" s="41"/>
      <c r="CD836" s="41"/>
      <c r="CE836" s="41"/>
      <c r="CF836" s="41"/>
      <c r="CG836" s="41"/>
      <c r="CH836" s="41"/>
      <c r="CI836" s="41"/>
      <c r="CJ836" s="41"/>
      <c r="CK836" s="41"/>
      <c r="CL836" s="41"/>
      <c r="CM836" s="41"/>
      <c r="CN836" s="41"/>
      <c r="CO836" s="41"/>
      <c r="CP836" s="41"/>
      <c r="CQ836" s="41"/>
      <c r="CR836" s="41"/>
      <c r="CS836" s="41"/>
      <c r="CT836" s="41"/>
      <c r="CU836" s="41"/>
      <c r="CV836" s="41"/>
      <c r="CW836" s="41"/>
      <c r="CX836" s="41"/>
      <c r="CY836" s="41"/>
      <c r="CZ836" s="41"/>
      <c r="DA836" s="41"/>
      <c r="DB836" s="41"/>
      <c r="DC836" s="41"/>
      <c r="DD836" s="41"/>
      <c r="DE836" s="41"/>
      <c r="DF836" s="41"/>
      <c r="DG836" s="41"/>
      <c r="DH836" s="41"/>
      <c r="DI836" s="41"/>
      <c r="DJ836" s="41"/>
      <c r="DK836" s="41"/>
      <c r="DL836" s="41"/>
      <c r="DM836" s="41"/>
      <c r="DN836" s="41"/>
      <c r="DO836" s="41"/>
      <c r="DP836" s="41"/>
      <c r="DQ836" s="41"/>
      <c r="DR836" s="41"/>
      <c r="DS836" s="41"/>
      <c r="DT836" s="41"/>
      <c r="DU836" s="41"/>
      <c r="DV836" s="41"/>
      <c r="DW836" s="41"/>
      <c r="DX836" s="41"/>
      <c r="DY836" s="41"/>
      <c r="DZ836" s="41"/>
      <c r="EA836" s="41"/>
      <c r="EB836" s="41"/>
      <c r="EC836" s="41"/>
      <c r="ED836" s="41"/>
      <c r="EE836" s="41"/>
      <c r="EF836" s="41"/>
      <c r="EG836" s="41"/>
      <c r="EH836" s="41"/>
      <c r="EI836" s="41"/>
      <c r="EJ836" s="41"/>
      <c r="EK836" s="41"/>
      <c r="EL836" s="41"/>
      <c r="EM836" s="41"/>
      <c r="EN836" s="41"/>
      <c r="EO836" s="41"/>
      <c r="EP836" s="41"/>
      <c r="EQ836" s="41"/>
      <c r="ER836" s="41"/>
      <c r="ES836" s="41"/>
      <c r="ET836" s="41"/>
      <c r="EU836" s="41"/>
      <c r="EV836" s="41"/>
      <c r="EW836" s="41"/>
      <c r="EX836" s="41"/>
      <c r="EY836" s="41"/>
      <c r="EZ836" s="41"/>
      <c r="FA836" s="41"/>
      <c r="FB836" s="41"/>
      <c r="FC836" s="41"/>
      <c r="FD836" s="41"/>
      <c r="FE836" s="41"/>
      <c r="FF836" s="41"/>
      <c r="FG836" s="41"/>
      <c r="FH836" s="41"/>
      <c r="FI836" s="41"/>
      <c r="FJ836" s="41"/>
      <c r="FK836" s="41"/>
      <c r="FL836" s="41"/>
      <c r="FM836" s="41"/>
      <c r="FN836" s="41"/>
      <c r="FO836" s="41"/>
      <c r="FP836" s="41"/>
      <c r="FQ836" s="41"/>
      <c r="FR836" s="41"/>
      <c r="FS836" s="41"/>
      <c r="FT836" s="41"/>
      <c r="FU836" s="41"/>
      <c r="FV836" s="41"/>
      <c r="FW836" s="41"/>
      <c r="FX836" s="41"/>
      <c r="FY836" s="41"/>
      <c r="FZ836" s="41"/>
      <c r="GA836" s="41"/>
      <c r="GB836" s="41"/>
      <c r="GC836" s="41"/>
      <c r="GD836" s="41"/>
      <c r="GE836" s="41"/>
      <c r="GF836" s="41"/>
      <c r="GG836" s="41"/>
      <c r="GH836" s="41"/>
      <c r="GI836" s="41"/>
      <c r="GJ836" s="41"/>
      <c r="GK836" s="41"/>
      <c r="GL836" s="41"/>
      <c r="GM836" s="41"/>
      <c r="GN836" s="41"/>
      <c r="GO836" s="41"/>
      <c r="GP836" s="41"/>
      <c r="GQ836" s="41"/>
      <c r="GR836" s="41"/>
      <c r="GS836" s="41"/>
      <c r="GT836" s="41"/>
      <c r="GU836" s="41"/>
      <c r="GV836" s="41"/>
      <c r="GW836" s="41"/>
      <c r="GX836" s="41"/>
      <c r="GY836" s="41"/>
      <c r="GZ836" s="41"/>
      <c r="HA836" s="41"/>
      <c r="HB836" s="41"/>
      <c r="HC836" s="41"/>
      <c r="HD836" s="41"/>
      <c r="HE836" s="41"/>
      <c r="HF836" s="41"/>
      <c r="HG836" s="41"/>
      <c r="HH836" s="41"/>
      <c r="HI836" s="41"/>
      <c r="HJ836" s="41"/>
      <c r="HK836" s="41"/>
      <c r="HL836" s="41"/>
      <c r="HM836" s="41"/>
      <c r="HN836" s="41"/>
      <c r="HO836" s="41"/>
      <c r="HP836" s="41"/>
      <c r="HQ836" s="41"/>
      <c r="HR836" s="41"/>
      <c r="HS836" s="41"/>
      <c r="HT836" s="41"/>
      <c r="HU836" s="41"/>
      <c r="HV836" s="41"/>
      <c r="HW836" s="41"/>
      <c r="HX836" s="41"/>
      <c r="HY836" s="41"/>
      <c r="HZ836" s="41"/>
      <c r="IA836" s="41"/>
      <c r="IB836" s="41"/>
      <c r="IC836" s="41"/>
      <c r="ID836" s="41"/>
      <c r="IE836" s="41"/>
      <c r="IF836" s="41"/>
      <c r="IG836" s="41"/>
      <c r="IH836" s="41"/>
      <c r="II836" s="41"/>
      <c r="IJ836" s="41"/>
      <c r="IK836" s="41"/>
      <c r="IL836" s="41"/>
      <c r="IM836" s="41"/>
      <c r="IN836" s="41"/>
      <c r="IO836" s="41"/>
      <c r="IP836" s="41"/>
      <c r="IQ836" s="41"/>
      <c r="IR836" s="41"/>
      <c r="IS836" s="41"/>
      <c r="IT836" s="41"/>
      <c r="IU836" s="41"/>
    </row>
    <row r="838" spans="68:255" x14ac:dyDescent="0.2">
      <c r="BP838" s="41"/>
      <c r="BQ838" s="41"/>
      <c r="BR838" s="41"/>
      <c r="BS838" s="41"/>
      <c r="BU838" s="41"/>
      <c r="BV838" s="41"/>
      <c r="BW838" s="41"/>
      <c r="BX838" s="41"/>
      <c r="BY838" s="41"/>
      <c r="BZ838" s="41"/>
      <c r="CA838" s="41"/>
      <c r="CB838" s="41"/>
      <c r="CC838" s="41"/>
      <c r="CD838" s="41"/>
      <c r="CE838" s="41"/>
      <c r="CF838" s="41"/>
      <c r="CG838" s="41"/>
      <c r="CH838" s="41"/>
      <c r="CI838" s="41"/>
      <c r="CJ838" s="41"/>
      <c r="CK838" s="41"/>
      <c r="CL838" s="41"/>
      <c r="CM838" s="41"/>
      <c r="CN838" s="41"/>
      <c r="CO838" s="41"/>
      <c r="CP838" s="41"/>
      <c r="CQ838" s="41"/>
      <c r="CR838" s="41"/>
      <c r="CS838" s="41"/>
      <c r="CT838" s="41"/>
      <c r="CU838" s="41"/>
      <c r="CV838" s="41"/>
      <c r="CW838" s="41"/>
      <c r="CX838" s="41"/>
      <c r="CY838" s="41"/>
      <c r="CZ838" s="41"/>
      <c r="DA838" s="41"/>
      <c r="DB838" s="41"/>
      <c r="DC838" s="41"/>
      <c r="DD838" s="41"/>
      <c r="DE838" s="41"/>
      <c r="DF838" s="41"/>
      <c r="DG838" s="41"/>
      <c r="DH838" s="41"/>
      <c r="DI838" s="41"/>
      <c r="DJ838" s="41"/>
      <c r="DK838" s="41"/>
      <c r="DL838" s="41"/>
      <c r="DM838" s="41"/>
      <c r="DN838" s="41"/>
      <c r="DO838" s="41"/>
      <c r="DP838" s="41"/>
      <c r="DQ838" s="41"/>
      <c r="DR838" s="41"/>
      <c r="DS838" s="41"/>
      <c r="DT838" s="41"/>
      <c r="DU838" s="41"/>
      <c r="DV838" s="41"/>
      <c r="DW838" s="41"/>
      <c r="DX838" s="41"/>
      <c r="DY838" s="41"/>
      <c r="DZ838" s="41"/>
      <c r="EA838" s="41"/>
      <c r="EB838" s="41"/>
      <c r="EC838" s="41"/>
      <c r="ED838" s="41"/>
      <c r="EE838" s="41"/>
      <c r="EF838" s="41"/>
      <c r="EG838" s="41"/>
      <c r="EH838" s="41"/>
      <c r="EI838" s="41"/>
      <c r="EJ838" s="41"/>
      <c r="EK838" s="41"/>
      <c r="EL838" s="41"/>
      <c r="EM838" s="41"/>
      <c r="EN838" s="41"/>
      <c r="EO838" s="41"/>
      <c r="EP838" s="41"/>
      <c r="EQ838" s="41"/>
      <c r="ER838" s="41"/>
      <c r="ES838" s="41"/>
      <c r="ET838" s="41"/>
      <c r="EU838" s="41"/>
      <c r="EV838" s="41"/>
      <c r="EW838" s="41"/>
      <c r="EX838" s="41"/>
      <c r="EY838" s="41"/>
      <c r="EZ838" s="41"/>
      <c r="FA838" s="41"/>
      <c r="FB838" s="41"/>
      <c r="FC838" s="41"/>
      <c r="FD838" s="41"/>
      <c r="FE838" s="41"/>
      <c r="FF838" s="41"/>
      <c r="FG838" s="41"/>
      <c r="FH838" s="41"/>
      <c r="FI838" s="41"/>
      <c r="FJ838" s="41"/>
      <c r="FK838" s="41"/>
      <c r="FL838" s="41"/>
      <c r="FM838" s="41"/>
      <c r="FN838" s="41"/>
      <c r="FO838" s="41"/>
      <c r="FP838" s="41"/>
      <c r="FQ838" s="41"/>
      <c r="FR838" s="41"/>
      <c r="FS838" s="41"/>
      <c r="FT838" s="41"/>
      <c r="FU838" s="41"/>
      <c r="FV838" s="41"/>
      <c r="FW838" s="41"/>
      <c r="FX838" s="41"/>
      <c r="FY838" s="41"/>
      <c r="FZ838" s="41"/>
      <c r="GA838" s="41"/>
      <c r="GB838" s="41"/>
      <c r="GC838" s="41"/>
      <c r="GD838" s="41"/>
      <c r="GE838" s="41"/>
      <c r="GF838" s="41"/>
      <c r="GG838" s="41"/>
      <c r="GH838" s="41"/>
      <c r="GI838" s="41"/>
      <c r="GJ838" s="41"/>
      <c r="GK838" s="41"/>
      <c r="GL838" s="41"/>
      <c r="GM838" s="41"/>
      <c r="GN838" s="41"/>
      <c r="GO838" s="41"/>
      <c r="GP838" s="41"/>
      <c r="GQ838" s="41"/>
      <c r="GR838" s="41"/>
      <c r="GS838" s="41"/>
      <c r="GT838" s="41"/>
      <c r="GU838" s="41"/>
      <c r="GV838" s="41"/>
      <c r="GW838" s="41"/>
      <c r="GX838" s="41"/>
      <c r="GY838" s="41"/>
      <c r="GZ838" s="41"/>
      <c r="HA838" s="41"/>
      <c r="HB838" s="41"/>
      <c r="HC838" s="41"/>
      <c r="HD838" s="41"/>
      <c r="HE838" s="41"/>
      <c r="HF838" s="41"/>
      <c r="HG838" s="41"/>
      <c r="HH838" s="41"/>
      <c r="HI838" s="41"/>
      <c r="HJ838" s="41"/>
      <c r="HK838" s="41"/>
      <c r="HL838" s="41"/>
      <c r="HM838" s="41"/>
      <c r="HN838" s="41"/>
      <c r="HO838" s="41"/>
      <c r="HP838" s="41"/>
      <c r="HQ838" s="41"/>
      <c r="HR838" s="41"/>
      <c r="HS838" s="41"/>
      <c r="HT838" s="41"/>
      <c r="HU838" s="41"/>
      <c r="HV838" s="41"/>
      <c r="HW838" s="41"/>
      <c r="HX838" s="41"/>
      <c r="HY838" s="41"/>
      <c r="HZ838" s="41"/>
      <c r="IA838" s="41"/>
      <c r="IB838" s="41"/>
      <c r="IC838" s="41"/>
      <c r="ID838" s="41"/>
      <c r="IE838" s="41"/>
      <c r="IF838" s="41"/>
      <c r="IG838" s="41"/>
      <c r="IH838" s="41"/>
      <c r="II838" s="41"/>
      <c r="IJ838" s="41"/>
      <c r="IK838" s="41"/>
      <c r="IL838" s="41"/>
      <c r="IM838" s="41"/>
      <c r="IN838" s="41"/>
      <c r="IO838" s="41"/>
      <c r="IP838" s="41"/>
      <c r="IQ838" s="41"/>
      <c r="IR838" s="41"/>
      <c r="IS838" s="41"/>
      <c r="IT838" s="41"/>
      <c r="IU838" s="41"/>
    </row>
    <row r="840" spans="68:255" x14ac:dyDescent="0.2">
      <c r="BP840" s="41"/>
      <c r="BQ840" s="41"/>
      <c r="BR840" s="41"/>
      <c r="BS840" s="41"/>
      <c r="BU840" s="41"/>
      <c r="BV840" s="41"/>
      <c r="BW840" s="41"/>
      <c r="BX840" s="41"/>
      <c r="BY840" s="41"/>
      <c r="BZ840" s="41"/>
      <c r="CA840" s="41"/>
      <c r="CB840" s="41"/>
      <c r="CC840" s="41"/>
      <c r="CD840" s="41"/>
      <c r="CE840" s="41"/>
      <c r="CF840" s="41"/>
      <c r="CG840" s="41"/>
      <c r="CH840" s="41"/>
      <c r="CI840" s="41"/>
      <c r="CJ840" s="41"/>
      <c r="CK840" s="41"/>
      <c r="CL840" s="41"/>
      <c r="CM840" s="41"/>
      <c r="CN840" s="41"/>
      <c r="CO840" s="41"/>
      <c r="CP840" s="41"/>
      <c r="CQ840" s="41"/>
      <c r="CR840" s="41"/>
      <c r="CS840" s="41"/>
      <c r="CT840" s="41"/>
      <c r="CU840" s="41"/>
      <c r="CV840" s="41"/>
      <c r="CW840" s="41"/>
      <c r="CX840" s="41"/>
      <c r="CY840" s="41"/>
      <c r="CZ840" s="41"/>
      <c r="DA840" s="41"/>
      <c r="DB840" s="41"/>
      <c r="DC840" s="41"/>
      <c r="DD840" s="41"/>
      <c r="DE840" s="41"/>
      <c r="DF840" s="41"/>
      <c r="DG840" s="41"/>
      <c r="DH840" s="41"/>
      <c r="DI840" s="41"/>
      <c r="DJ840" s="41"/>
      <c r="DK840" s="41"/>
      <c r="DL840" s="41"/>
      <c r="DM840" s="41"/>
      <c r="DN840" s="41"/>
      <c r="DO840" s="41"/>
      <c r="DP840" s="41"/>
      <c r="DQ840" s="41"/>
      <c r="DR840" s="41"/>
      <c r="DS840" s="41"/>
      <c r="DT840" s="41"/>
      <c r="DU840" s="41"/>
      <c r="DV840" s="41"/>
      <c r="DW840" s="41"/>
      <c r="DX840" s="41"/>
      <c r="DY840" s="41"/>
      <c r="DZ840" s="41"/>
      <c r="EA840" s="41"/>
      <c r="EB840" s="41"/>
      <c r="EC840" s="41"/>
      <c r="ED840" s="41"/>
      <c r="EE840" s="41"/>
      <c r="EF840" s="41"/>
      <c r="EG840" s="41"/>
      <c r="EH840" s="41"/>
      <c r="EI840" s="41"/>
      <c r="EJ840" s="41"/>
      <c r="EK840" s="41"/>
      <c r="EL840" s="41"/>
      <c r="EM840" s="41"/>
      <c r="EN840" s="41"/>
      <c r="EO840" s="41"/>
      <c r="EP840" s="41"/>
      <c r="EQ840" s="41"/>
      <c r="ER840" s="41"/>
      <c r="ES840" s="41"/>
      <c r="ET840" s="41"/>
      <c r="EU840" s="41"/>
      <c r="EV840" s="41"/>
      <c r="EW840" s="41"/>
      <c r="EX840" s="41"/>
      <c r="EY840" s="41"/>
      <c r="EZ840" s="41"/>
      <c r="FA840" s="41"/>
      <c r="FB840" s="41"/>
      <c r="FC840" s="41"/>
      <c r="FD840" s="41"/>
      <c r="FE840" s="41"/>
      <c r="FF840" s="41"/>
      <c r="FG840" s="41"/>
      <c r="FH840" s="41"/>
      <c r="FI840" s="41"/>
      <c r="FJ840" s="41"/>
      <c r="FK840" s="41"/>
      <c r="FL840" s="41"/>
      <c r="FM840" s="41"/>
      <c r="FN840" s="41"/>
      <c r="FO840" s="41"/>
      <c r="FP840" s="41"/>
      <c r="FQ840" s="41"/>
      <c r="FR840" s="41"/>
      <c r="FS840" s="41"/>
      <c r="FT840" s="41"/>
      <c r="FU840" s="41"/>
      <c r="FV840" s="41"/>
      <c r="FW840" s="41"/>
      <c r="FX840" s="41"/>
      <c r="FY840" s="41"/>
      <c r="FZ840" s="41"/>
      <c r="GA840" s="41"/>
      <c r="GB840" s="41"/>
      <c r="GC840" s="41"/>
      <c r="GD840" s="41"/>
      <c r="GE840" s="41"/>
      <c r="GF840" s="41"/>
      <c r="GG840" s="41"/>
      <c r="GH840" s="41"/>
      <c r="GI840" s="41"/>
      <c r="GJ840" s="41"/>
      <c r="GK840" s="41"/>
      <c r="GL840" s="41"/>
      <c r="GM840" s="41"/>
      <c r="GN840" s="41"/>
      <c r="GO840" s="41"/>
      <c r="GP840" s="41"/>
      <c r="GQ840" s="41"/>
      <c r="GR840" s="41"/>
      <c r="GS840" s="41"/>
      <c r="GT840" s="41"/>
      <c r="GU840" s="41"/>
      <c r="GV840" s="41"/>
      <c r="GW840" s="41"/>
      <c r="GX840" s="41"/>
      <c r="GY840" s="41"/>
      <c r="GZ840" s="41"/>
      <c r="HA840" s="41"/>
      <c r="HB840" s="41"/>
      <c r="HC840" s="41"/>
      <c r="HD840" s="41"/>
      <c r="HE840" s="41"/>
      <c r="HF840" s="41"/>
      <c r="HG840" s="41"/>
      <c r="HH840" s="41"/>
      <c r="HI840" s="41"/>
      <c r="HJ840" s="41"/>
      <c r="HK840" s="41"/>
      <c r="HL840" s="41"/>
      <c r="HM840" s="41"/>
      <c r="HN840" s="41"/>
      <c r="HO840" s="41"/>
      <c r="HP840" s="41"/>
      <c r="HQ840" s="41"/>
      <c r="HR840" s="41"/>
      <c r="HS840" s="41"/>
      <c r="HT840" s="41"/>
      <c r="HU840" s="41"/>
      <c r="HV840" s="41"/>
      <c r="HW840" s="41"/>
      <c r="HX840" s="41"/>
      <c r="HY840" s="41"/>
      <c r="HZ840" s="41"/>
      <c r="IA840" s="41"/>
      <c r="IB840" s="41"/>
      <c r="IC840" s="41"/>
      <c r="ID840" s="41"/>
      <c r="IE840" s="41"/>
      <c r="IF840" s="41"/>
      <c r="IG840" s="41"/>
      <c r="IH840" s="41"/>
      <c r="II840" s="41"/>
      <c r="IJ840" s="41"/>
      <c r="IK840" s="41"/>
      <c r="IL840" s="41"/>
      <c r="IM840" s="41"/>
      <c r="IN840" s="41"/>
      <c r="IO840" s="41"/>
      <c r="IP840" s="41"/>
      <c r="IQ840" s="41"/>
      <c r="IR840" s="41"/>
      <c r="IS840" s="41"/>
      <c r="IT840" s="41"/>
      <c r="IU840" s="41"/>
    </row>
    <row r="842" spans="68:255" x14ac:dyDescent="0.2">
      <c r="BP842" s="41"/>
      <c r="BQ842" s="41"/>
      <c r="BR842" s="41"/>
      <c r="BS842" s="41"/>
      <c r="BU842" s="41"/>
      <c r="BV842" s="41"/>
      <c r="BW842" s="41"/>
      <c r="BX842" s="41"/>
      <c r="BY842" s="41"/>
      <c r="BZ842" s="41"/>
      <c r="CA842" s="41"/>
      <c r="CB842" s="41"/>
      <c r="CC842" s="41"/>
      <c r="CD842" s="41"/>
      <c r="CE842" s="41"/>
      <c r="CF842" s="41"/>
      <c r="CG842" s="41"/>
      <c r="CH842" s="41"/>
      <c r="CI842" s="41"/>
      <c r="CJ842" s="41"/>
      <c r="CK842" s="41"/>
      <c r="CL842" s="41"/>
      <c r="CM842" s="41"/>
      <c r="CN842" s="41"/>
      <c r="CO842" s="41"/>
      <c r="CP842" s="41"/>
      <c r="CQ842" s="41"/>
      <c r="CR842" s="41"/>
      <c r="CS842" s="41"/>
      <c r="CT842" s="41"/>
      <c r="CU842" s="41"/>
      <c r="CV842" s="41"/>
      <c r="CW842" s="41"/>
      <c r="CX842" s="41"/>
      <c r="CY842" s="41"/>
      <c r="CZ842" s="41"/>
      <c r="DA842" s="41"/>
      <c r="DB842" s="41"/>
      <c r="DC842" s="41"/>
      <c r="DD842" s="41"/>
      <c r="DE842" s="41"/>
      <c r="DF842" s="41"/>
      <c r="DG842" s="41"/>
      <c r="DH842" s="41"/>
      <c r="DI842" s="41"/>
      <c r="DJ842" s="41"/>
      <c r="DK842" s="41"/>
      <c r="DL842" s="41"/>
      <c r="DM842" s="41"/>
      <c r="DN842" s="41"/>
      <c r="DO842" s="41"/>
      <c r="DP842" s="41"/>
      <c r="DQ842" s="41"/>
      <c r="DR842" s="41"/>
      <c r="DS842" s="41"/>
      <c r="DT842" s="41"/>
      <c r="DU842" s="41"/>
      <c r="DV842" s="41"/>
      <c r="DW842" s="41"/>
      <c r="DX842" s="41"/>
      <c r="DY842" s="41"/>
      <c r="DZ842" s="41"/>
      <c r="EA842" s="41"/>
      <c r="EB842" s="41"/>
      <c r="EC842" s="41"/>
      <c r="ED842" s="41"/>
      <c r="EE842" s="41"/>
      <c r="EF842" s="41"/>
      <c r="EG842" s="41"/>
      <c r="EH842" s="41"/>
      <c r="EI842" s="41"/>
      <c r="EJ842" s="41"/>
      <c r="EK842" s="41"/>
      <c r="EL842" s="41"/>
      <c r="EM842" s="41"/>
      <c r="EN842" s="41"/>
      <c r="EO842" s="41"/>
      <c r="EP842" s="41"/>
      <c r="EQ842" s="41"/>
      <c r="ER842" s="41"/>
      <c r="ES842" s="41"/>
      <c r="ET842" s="41"/>
      <c r="EU842" s="41"/>
      <c r="EV842" s="41"/>
      <c r="EW842" s="41"/>
      <c r="EX842" s="41"/>
      <c r="EY842" s="41"/>
      <c r="EZ842" s="41"/>
      <c r="FA842" s="41"/>
      <c r="FB842" s="41"/>
      <c r="FC842" s="41"/>
      <c r="FD842" s="41"/>
      <c r="FE842" s="41"/>
      <c r="FF842" s="41"/>
      <c r="FG842" s="41"/>
      <c r="FH842" s="41"/>
      <c r="FI842" s="41"/>
      <c r="FJ842" s="41"/>
      <c r="FK842" s="41"/>
      <c r="FL842" s="41"/>
      <c r="FM842" s="41"/>
      <c r="FN842" s="41"/>
      <c r="FO842" s="41"/>
      <c r="FP842" s="41"/>
      <c r="FQ842" s="41"/>
      <c r="FR842" s="41"/>
      <c r="FS842" s="41"/>
      <c r="FT842" s="41"/>
      <c r="FU842" s="41"/>
      <c r="FV842" s="41"/>
      <c r="FW842" s="41"/>
      <c r="FX842" s="41"/>
      <c r="FY842" s="41"/>
      <c r="FZ842" s="41"/>
      <c r="GA842" s="41"/>
      <c r="GB842" s="41"/>
      <c r="GC842" s="41"/>
      <c r="GD842" s="41"/>
      <c r="GE842" s="41"/>
      <c r="GF842" s="41"/>
      <c r="GG842" s="41"/>
      <c r="GH842" s="41"/>
      <c r="GI842" s="41"/>
      <c r="GJ842" s="41"/>
      <c r="GK842" s="41"/>
      <c r="GL842" s="41"/>
      <c r="GM842" s="41"/>
      <c r="GN842" s="41"/>
      <c r="GO842" s="41"/>
      <c r="GP842" s="41"/>
      <c r="GQ842" s="41"/>
      <c r="GR842" s="41"/>
      <c r="GS842" s="41"/>
      <c r="GT842" s="41"/>
      <c r="GU842" s="41"/>
      <c r="GV842" s="41"/>
      <c r="GW842" s="41"/>
      <c r="GX842" s="41"/>
      <c r="GY842" s="41"/>
      <c r="GZ842" s="41"/>
      <c r="HA842" s="41"/>
      <c r="HB842" s="41"/>
      <c r="HC842" s="41"/>
      <c r="HD842" s="41"/>
      <c r="HE842" s="41"/>
      <c r="HF842" s="41"/>
      <c r="HG842" s="41"/>
      <c r="HH842" s="41"/>
      <c r="HI842" s="41"/>
      <c r="HJ842" s="41"/>
      <c r="HK842" s="41"/>
      <c r="HL842" s="41"/>
      <c r="HM842" s="41"/>
      <c r="HN842" s="41"/>
      <c r="HO842" s="41"/>
      <c r="HP842" s="41"/>
      <c r="HQ842" s="41"/>
      <c r="HR842" s="41"/>
      <c r="HS842" s="41"/>
      <c r="HT842" s="41"/>
      <c r="HU842" s="41"/>
      <c r="HV842" s="41"/>
      <c r="HW842" s="41"/>
      <c r="HX842" s="41"/>
      <c r="HY842" s="41"/>
      <c r="HZ842" s="41"/>
      <c r="IA842" s="41"/>
      <c r="IB842" s="41"/>
      <c r="IC842" s="41"/>
      <c r="ID842" s="41"/>
      <c r="IE842" s="41"/>
      <c r="IF842" s="41"/>
      <c r="IG842" s="41"/>
      <c r="IH842" s="41"/>
      <c r="II842" s="41"/>
      <c r="IJ842" s="41"/>
      <c r="IK842" s="41"/>
      <c r="IL842" s="41"/>
      <c r="IM842" s="41"/>
      <c r="IN842" s="41"/>
      <c r="IO842" s="41"/>
      <c r="IP842" s="41"/>
      <c r="IQ842" s="41"/>
      <c r="IR842" s="41"/>
      <c r="IS842" s="41"/>
      <c r="IT842" s="41"/>
      <c r="IU842" s="41"/>
    </row>
    <row r="844" spans="68:255" x14ac:dyDescent="0.2">
      <c r="BP844" s="41"/>
      <c r="BQ844" s="41"/>
      <c r="BR844" s="41"/>
      <c r="BS844" s="41"/>
      <c r="BU844" s="41"/>
      <c r="BV844" s="41"/>
      <c r="BW844" s="41"/>
      <c r="BX844" s="41"/>
      <c r="BY844" s="41"/>
      <c r="BZ844" s="41"/>
      <c r="CA844" s="41"/>
      <c r="CB844" s="41"/>
      <c r="CC844" s="41"/>
      <c r="CD844" s="41"/>
      <c r="CE844" s="41"/>
      <c r="CF844" s="41"/>
      <c r="CG844" s="41"/>
      <c r="CH844" s="41"/>
      <c r="CI844" s="41"/>
      <c r="CJ844" s="41"/>
      <c r="CK844" s="41"/>
      <c r="CL844" s="41"/>
      <c r="CM844" s="41"/>
      <c r="CN844" s="41"/>
      <c r="CO844" s="41"/>
      <c r="CP844" s="41"/>
      <c r="CQ844" s="41"/>
      <c r="CR844" s="41"/>
      <c r="CS844" s="41"/>
      <c r="CT844" s="41"/>
      <c r="CU844" s="41"/>
      <c r="CV844" s="41"/>
      <c r="CW844" s="41"/>
      <c r="CX844" s="41"/>
      <c r="CY844" s="41"/>
      <c r="CZ844" s="41"/>
      <c r="DA844" s="41"/>
      <c r="DB844" s="41"/>
      <c r="DC844" s="41"/>
      <c r="DD844" s="41"/>
      <c r="DE844" s="41"/>
      <c r="DF844" s="41"/>
      <c r="DG844" s="41"/>
      <c r="DH844" s="41"/>
      <c r="DI844" s="41"/>
      <c r="DJ844" s="41"/>
      <c r="DK844" s="41"/>
      <c r="DL844" s="41"/>
      <c r="DM844" s="41"/>
      <c r="DN844" s="41"/>
      <c r="DO844" s="41"/>
      <c r="DP844" s="41"/>
      <c r="DQ844" s="41"/>
      <c r="DR844" s="41"/>
      <c r="DS844" s="41"/>
      <c r="DT844" s="41"/>
      <c r="DU844" s="41"/>
      <c r="DV844" s="41"/>
      <c r="DW844" s="41"/>
      <c r="DX844" s="41"/>
      <c r="DY844" s="41"/>
      <c r="DZ844" s="41"/>
      <c r="EA844" s="41"/>
      <c r="EB844" s="41"/>
      <c r="EC844" s="41"/>
      <c r="ED844" s="41"/>
      <c r="EE844" s="41"/>
      <c r="EF844" s="41"/>
      <c r="EG844" s="41"/>
      <c r="EH844" s="41"/>
      <c r="EI844" s="41"/>
      <c r="EJ844" s="41"/>
      <c r="EK844" s="41"/>
      <c r="EL844" s="41"/>
      <c r="EM844" s="41"/>
      <c r="EN844" s="41"/>
      <c r="EO844" s="41"/>
      <c r="EP844" s="41"/>
      <c r="EQ844" s="41"/>
      <c r="ER844" s="41"/>
      <c r="ES844" s="41"/>
      <c r="ET844" s="41"/>
      <c r="EU844" s="41"/>
      <c r="EV844" s="41"/>
      <c r="EW844" s="41"/>
      <c r="EX844" s="41"/>
      <c r="EY844" s="41"/>
      <c r="EZ844" s="41"/>
      <c r="FA844" s="41"/>
      <c r="FB844" s="41"/>
      <c r="FC844" s="41"/>
      <c r="FD844" s="41"/>
      <c r="FE844" s="41"/>
      <c r="FF844" s="41"/>
      <c r="FG844" s="41"/>
      <c r="FH844" s="41"/>
      <c r="FI844" s="41"/>
      <c r="FJ844" s="41"/>
      <c r="FK844" s="41"/>
      <c r="FL844" s="41"/>
      <c r="FM844" s="41"/>
      <c r="FN844" s="41"/>
      <c r="FO844" s="41"/>
      <c r="FP844" s="41"/>
      <c r="FQ844" s="41"/>
      <c r="FR844" s="41"/>
      <c r="FS844" s="41"/>
      <c r="FT844" s="41"/>
      <c r="FU844" s="41"/>
      <c r="FV844" s="41"/>
      <c r="FW844" s="41"/>
      <c r="FX844" s="41"/>
      <c r="FY844" s="41"/>
      <c r="FZ844" s="41"/>
      <c r="GA844" s="41"/>
      <c r="GB844" s="41"/>
      <c r="GC844" s="41"/>
      <c r="GD844" s="41"/>
      <c r="GE844" s="41"/>
      <c r="GF844" s="41"/>
      <c r="GG844" s="41"/>
      <c r="GH844" s="41"/>
      <c r="GI844" s="41"/>
      <c r="GJ844" s="41"/>
      <c r="GK844" s="41"/>
      <c r="GL844" s="41"/>
      <c r="GM844" s="41"/>
      <c r="GN844" s="41"/>
      <c r="GO844" s="41"/>
      <c r="GP844" s="41"/>
      <c r="GQ844" s="41"/>
      <c r="GR844" s="41"/>
      <c r="GS844" s="41"/>
      <c r="GT844" s="41"/>
      <c r="GU844" s="41"/>
      <c r="GV844" s="41"/>
      <c r="GW844" s="41"/>
      <c r="GX844" s="41"/>
      <c r="GY844" s="41"/>
      <c r="GZ844" s="41"/>
      <c r="HA844" s="41"/>
      <c r="HB844" s="41"/>
      <c r="HC844" s="41"/>
      <c r="HD844" s="41"/>
      <c r="HE844" s="41"/>
      <c r="HF844" s="41"/>
      <c r="HG844" s="41"/>
      <c r="HH844" s="41"/>
      <c r="HI844" s="41"/>
      <c r="HJ844" s="41"/>
      <c r="HK844" s="41"/>
      <c r="HL844" s="41"/>
      <c r="HM844" s="41"/>
      <c r="HN844" s="41"/>
      <c r="HO844" s="41"/>
      <c r="HP844" s="41"/>
      <c r="HQ844" s="41"/>
      <c r="HR844" s="41"/>
      <c r="HS844" s="41"/>
      <c r="HT844" s="41"/>
      <c r="HU844" s="41"/>
      <c r="HV844" s="41"/>
      <c r="HW844" s="41"/>
      <c r="HX844" s="41"/>
      <c r="HY844" s="41"/>
      <c r="HZ844" s="41"/>
      <c r="IA844" s="41"/>
      <c r="IB844" s="41"/>
      <c r="IC844" s="41"/>
      <c r="ID844" s="41"/>
      <c r="IE844" s="41"/>
      <c r="IF844" s="41"/>
      <c r="IG844" s="41"/>
      <c r="IH844" s="41"/>
      <c r="II844" s="41"/>
      <c r="IJ844" s="41"/>
      <c r="IK844" s="41"/>
      <c r="IL844" s="41"/>
      <c r="IM844" s="41"/>
      <c r="IN844" s="41"/>
      <c r="IO844" s="41"/>
      <c r="IP844" s="41"/>
      <c r="IQ844" s="41"/>
      <c r="IR844" s="41"/>
      <c r="IS844" s="41"/>
      <c r="IT844" s="41"/>
      <c r="IU844" s="41"/>
    </row>
    <row r="846" spans="68:255" x14ac:dyDescent="0.2">
      <c r="BP846" s="41"/>
      <c r="BQ846" s="41"/>
      <c r="BR846" s="41"/>
      <c r="BS846" s="41"/>
      <c r="BU846" s="41"/>
      <c r="BV846" s="41"/>
      <c r="BW846" s="41"/>
      <c r="BX846" s="41"/>
      <c r="BY846" s="41"/>
      <c r="BZ846" s="41"/>
      <c r="CA846" s="41"/>
      <c r="CB846" s="41"/>
      <c r="CC846" s="41"/>
      <c r="CD846" s="41"/>
      <c r="CE846" s="41"/>
      <c r="CF846" s="41"/>
      <c r="CG846" s="41"/>
      <c r="CH846" s="41"/>
      <c r="CI846" s="41"/>
      <c r="CJ846" s="41"/>
      <c r="CK846" s="41"/>
      <c r="CL846" s="41"/>
      <c r="CM846" s="41"/>
      <c r="CN846" s="41"/>
      <c r="CO846" s="41"/>
      <c r="CP846" s="41"/>
      <c r="CQ846" s="41"/>
      <c r="CR846" s="41"/>
      <c r="CS846" s="41"/>
      <c r="CT846" s="41"/>
      <c r="CU846" s="41"/>
      <c r="CV846" s="41"/>
      <c r="CW846" s="41"/>
      <c r="CX846" s="41"/>
      <c r="CY846" s="41"/>
      <c r="CZ846" s="41"/>
      <c r="DA846" s="41"/>
      <c r="DB846" s="41"/>
      <c r="DC846" s="41"/>
      <c r="DD846" s="41"/>
      <c r="DE846" s="41"/>
      <c r="DF846" s="41"/>
      <c r="DG846" s="41"/>
      <c r="DH846" s="41"/>
      <c r="DI846" s="41"/>
      <c r="DJ846" s="41"/>
      <c r="DK846" s="41"/>
      <c r="DL846" s="41"/>
      <c r="DM846" s="41"/>
      <c r="DN846" s="41"/>
      <c r="DO846" s="41"/>
      <c r="DP846" s="41"/>
      <c r="DQ846" s="41"/>
      <c r="DR846" s="41"/>
      <c r="DS846" s="41"/>
      <c r="DT846" s="41"/>
      <c r="DU846" s="41"/>
      <c r="DV846" s="41"/>
      <c r="DW846" s="41"/>
      <c r="DX846" s="41"/>
      <c r="DY846" s="41"/>
      <c r="DZ846" s="41"/>
      <c r="EA846" s="41"/>
      <c r="EB846" s="41"/>
      <c r="EC846" s="41"/>
      <c r="ED846" s="41"/>
      <c r="EE846" s="41"/>
      <c r="EF846" s="41"/>
      <c r="EG846" s="41"/>
      <c r="EH846" s="41"/>
      <c r="EI846" s="41"/>
      <c r="EJ846" s="41"/>
      <c r="EK846" s="41"/>
      <c r="EL846" s="41"/>
      <c r="EM846" s="41"/>
      <c r="EN846" s="41"/>
      <c r="EO846" s="41"/>
      <c r="EP846" s="41"/>
      <c r="EQ846" s="41"/>
      <c r="ER846" s="41"/>
      <c r="ES846" s="41"/>
      <c r="ET846" s="41"/>
      <c r="EU846" s="41"/>
      <c r="EV846" s="41"/>
      <c r="EW846" s="41"/>
      <c r="EX846" s="41"/>
      <c r="EY846" s="41"/>
      <c r="EZ846" s="41"/>
      <c r="FA846" s="41"/>
      <c r="FB846" s="41"/>
      <c r="FC846" s="41"/>
      <c r="FD846" s="41"/>
      <c r="FE846" s="41"/>
      <c r="FF846" s="41"/>
      <c r="FG846" s="41"/>
      <c r="FH846" s="41"/>
      <c r="FI846" s="41"/>
      <c r="FJ846" s="41"/>
      <c r="FK846" s="41"/>
      <c r="FL846" s="41"/>
      <c r="FM846" s="41"/>
      <c r="FN846" s="41"/>
      <c r="FO846" s="41"/>
      <c r="FP846" s="41"/>
      <c r="FQ846" s="41"/>
      <c r="FR846" s="41"/>
      <c r="FS846" s="41"/>
      <c r="FT846" s="41"/>
      <c r="FU846" s="41"/>
      <c r="FV846" s="41"/>
      <c r="FW846" s="41"/>
      <c r="FX846" s="41"/>
      <c r="FY846" s="41"/>
      <c r="FZ846" s="41"/>
      <c r="GA846" s="41"/>
      <c r="GB846" s="41"/>
      <c r="GC846" s="41"/>
      <c r="GD846" s="41"/>
      <c r="GE846" s="41"/>
      <c r="GF846" s="41"/>
      <c r="GG846" s="41"/>
      <c r="GH846" s="41"/>
      <c r="GI846" s="41"/>
      <c r="GJ846" s="41"/>
      <c r="GK846" s="41"/>
      <c r="GL846" s="41"/>
      <c r="GM846" s="41"/>
      <c r="GN846" s="41"/>
      <c r="GO846" s="41"/>
      <c r="GP846" s="41"/>
      <c r="GQ846" s="41"/>
      <c r="GR846" s="41"/>
      <c r="GS846" s="41"/>
      <c r="GT846" s="41"/>
      <c r="GU846" s="41"/>
      <c r="GV846" s="41"/>
      <c r="GW846" s="41"/>
      <c r="GX846" s="41"/>
      <c r="GY846" s="41"/>
      <c r="GZ846" s="41"/>
      <c r="HA846" s="41"/>
      <c r="HB846" s="41"/>
      <c r="HC846" s="41"/>
      <c r="HD846" s="41"/>
      <c r="HE846" s="41"/>
      <c r="HF846" s="41"/>
      <c r="HG846" s="41"/>
      <c r="HH846" s="41"/>
      <c r="HI846" s="41"/>
      <c r="HJ846" s="41"/>
      <c r="HK846" s="41"/>
      <c r="HL846" s="41"/>
      <c r="HM846" s="41"/>
      <c r="HN846" s="41"/>
      <c r="HO846" s="41"/>
      <c r="HP846" s="41"/>
      <c r="HQ846" s="41"/>
      <c r="HR846" s="41"/>
      <c r="HS846" s="41"/>
      <c r="HT846" s="41"/>
      <c r="HU846" s="41"/>
      <c r="HV846" s="41"/>
      <c r="HW846" s="41"/>
      <c r="HX846" s="41"/>
      <c r="HY846" s="41"/>
      <c r="HZ846" s="41"/>
      <c r="IA846" s="41"/>
      <c r="IB846" s="41"/>
      <c r="IC846" s="41"/>
      <c r="ID846" s="41"/>
      <c r="IE846" s="41"/>
      <c r="IF846" s="41"/>
      <c r="IG846" s="41"/>
      <c r="IH846" s="41"/>
      <c r="II846" s="41"/>
      <c r="IJ846" s="41"/>
      <c r="IK846" s="41"/>
      <c r="IL846" s="41"/>
      <c r="IM846" s="41"/>
      <c r="IN846" s="41"/>
      <c r="IO846" s="41"/>
      <c r="IP846" s="41"/>
      <c r="IQ846" s="41"/>
      <c r="IR846" s="41"/>
      <c r="IS846" s="41"/>
      <c r="IT846" s="41"/>
      <c r="IU846" s="41"/>
    </row>
    <row r="848" spans="68:255" x14ac:dyDescent="0.2">
      <c r="BP848" s="41"/>
      <c r="BQ848" s="41"/>
      <c r="BR848" s="41"/>
      <c r="BS848" s="41"/>
      <c r="BU848" s="41"/>
      <c r="BV848" s="41"/>
      <c r="BW848" s="41"/>
      <c r="BX848" s="41"/>
      <c r="BY848" s="41"/>
      <c r="BZ848" s="41"/>
      <c r="CA848" s="41"/>
      <c r="CB848" s="41"/>
      <c r="CC848" s="41"/>
      <c r="CD848" s="41"/>
      <c r="CE848" s="41"/>
      <c r="CF848" s="41"/>
      <c r="CG848" s="41"/>
      <c r="CH848" s="41"/>
      <c r="CI848" s="41"/>
      <c r="CJ848" s="41"/>
      <c r="CK848" s="41"/>
      <c r="CL848" s="41"/>
      <c r="CM848" s="41"/>
      <c r="CN848" s="41"/>
      <c r="CO848" s="41"/>
      <c r="CP848" s="41"/>
      <c r="CQ848" s="41"/>
      <c r="CR848" s="41"/>
      <c r="CS848" s="41"/>
      <c r="CT848" s="41"/>
      <c r="CU848" s="41"/>
      <c r="CV848" s="41"/>
      <c r="CW848" s="41"/>
      <c r="CX848" s="41"/>
      <c r="CY848" s="41"/>
      <c r="CZ848" s="41"/>
      <c r="DA848" s="41"/>
      <c r="DB848" s="41"/>
      <c r="DC848" s="41"/>
      <c r="DD848" s="41"/>
      <c r="DE848" s="41"/>
      <c r="DF848" s="41"/>
      <c r="DG848" s="41"/>
      <c r="DH848" s="41"/>
      <c r="DI848" s="41"/>
      <c r="DJ848" s="41"/>
      <c r="DK848" s="41"/>
      <c r="DL848" s="41"/>
      <c r="DM848" s="41"/>
      <c r="DN848" s="41"/>
      <c r="DO848" s="41"/>
      <c r="DP848" s="41"/>
      <c r="DQ848" s="41"/>
      <c r="DR848" s="41"/>
      <c r="DS848" s="41"/>
      <c r="DT848" s="41"/>
      <c r="DU848" s="41"/>
      <c r="DV848" s="41"/>
      <c r="DW848" s="41"/>
      <c r="DX848" s="41"/>
      <c r="DY848" s="41"/>
      <c r="DZ848" s="41"/>
      <c r="EA848" s="41"/>
      <c r="EB848" s="41"/>
      <c r="EC848" s="41"/>
      <c r="ED848" s="41"/>
      <c r="EE848" s="41"/>
      <c r="EF848" s="41"/>
      <c r="EG848" s="41"/>
      <c r="EH848" s="41"/>
      <c r="EI848" s="41"/>
      <c r="EJ848" s="41"/>
      <c r="EK848" s="41"/>
      <c r="EL848" s="41"/>
      <c r="EM848" s="41"/>
      <c r="EN848" s="41"/>
      <c r="EO848" s="41"/>
      <c r="EP848" s="41"/>
      <c r="EQ848" s="41"/>
      <c r="ER848" s="41"/>
      <c r="ES848" s="41"/>
      <c r="ET848" s="41"/>
      <c r="EU848" s="41"/>
      <c r="EV848" s="41"/>
      <c r="EW848" s="41"/>
      <c r="EX848" s="41"/>
      <c r="EY848" s="41"/>
      <c r="EZ848" s="41"/>
      <c r="FA848" s="41"/>
      <c r="FB848" s="41"/>
      <c r="FC848" s="41"/>
      <c r="FD848" s="41"/>
      <c r="FE848" s="41"/>
      <c r="FF848" s="41"/>
      <c r="FG848" s="41"/>
      <c r="FH848" s="41"/>
      <c r="FI848" s="41"/>
      <c r="FJ848" s="41"/>
      <c r="FK848" s="41"/>
      <c r="FL848" s="41"/>
      <c r="FM848" s="41"/>
      <c r="FN848" s="41"/>
      <c r="FO848" s="41"/>
      <c r="FP848" s="41"/>
      <c r="FQ848" s="41"/>
      <c r="FR848" s="41"/>
      <c r="FS848" s="41"/>
      <c r="FT848" s="41"/>
      <c r="FU848" s="41"/>
      <c r="FV848" s="41"/>
      <c r="FW848" s="41"/>
      <c r="FX848" s="41"/>
      <c r="FY848" s="41"/>
      <c r="FZ848" s="41"/>
      <c r="GA848" s="41"/>
      <c r="GB848" s="41"/>
      <c r="GC848" s="41"/>
      <c r="GD848" s="41"/>
      <c r="GE848" s="41"/>
      <c r="GF848" s="41"/>
      <c r="GG848" s="41"/>
      <c r="GH848" s="41"/>
      <c r="GI848" s="41"/>
      <c r="GJ848" s="41"/>
      <c r="GK848" s="41"/>
      <c r="GL848" s="41"/>
      <c r="GM848" s="41"/>
      <c r="GN848" s="41"/>
      <c r="GO848" s="41"/>
      <c r="GP848" s="41"/>
      <c r="GQ848" s="41"/>
      <c r="GR848" s="41"/>
      <c r="GS848" s="41"/>
      <c r="GT848" s="41"/>
      <c r="GU848" s="41"/>
      <c r="GV848" s="41"/>
      <c r="GW848" s="41"/>
      <c r="GX848" s="41"/>
      <c r="GY848" s="41"/>
      <c r="GZ848" s="41"/>
      <c r="HA848" s="41"/>
      <c r="HB848" s="41"/>
      <c r="HC848" s="41"/>
      <c r="HD848" s="41"/>
      <c r="HE848" s="41"/>
      <c r="HF848" s="41"/>
      <c r="HG848" s="41"/>
      <c r="HH848" s="41"/>
      <c r="HI848" s="41"/>
      <c r="HJ848" s="41"/>
      <c r="HK848" s="41"/>
      <c r="HL848" s="41"/>
      <c r="HM848" s="41"/>
      <c r="HN848" s="41"/>
      <c r="HO848" s="41"/>
      <c r="HP848" s="41"/>
      <c r="HQ848" s="41"/>
      <c r="HR848" s="41"/>
      <c r="HS848" s="41"/>
      <c r="HT848" s="41"/>
      <c r="HU848" s="41"/>
      <c r="HV848" s="41"/>
      <c r="HW848" s="41"/>
      <c r="HX848" s="41"/>
      <c r="HY848" s="41"/>
      <c r="HZ848" s="41"/>
      <c r="IA848" s="41"/>
      <c r="IB848" s="41"/>
      <c r="IC848" s="41"/>
      <c r="ID848" s="41"/>
      <c r="IE848" s="41"/>
      <c r="IF848" s="41"/>
      <c r="IG848" s="41"/>
      <c r="IH848" s="41"/>
      <c r="II848" s="41"/>
      <c r="IJ848" s="41"/>
      <c r="IK848" s="41"/>
      <c r="IL848" s="41"/>
      <c r="IM848" s="41"/>
      <c r="IN848" s="41"/>
      <c r="IO848" s="41"/>
      <c r="IP848" s="41"/>
      <c r="IQ848" s="41"/>
      <c r="IR848" s="41"/>
      <c r="IS848" s="41"/>
      <c r="IT848" s="41"/>
      <c r="IU848" s="41"/>
    </row>
    <row r="851" spans="68:255" x14ac:dyDescent="0.2">
      <c r="BP851" s="41"/>
      <c r="BQ851" s="41"/>
      <c r="BR851" s="41"/>
      <c r="BS851" s="41"/>
      <c r="BU851" s="41"/>
      <c r="BV851" s="41"/>
      <c r="BW851" s="41"/>
      <c r="BX851" s="41"/>
      <c r="BY851" s="41"/>
      <c r="BZ851" s="41"/>
      <c r="CA851" s="41"/>
      <c r="CB851" s="41"/>
      <c r="CC851" s="41"/>
      <c r="CD851" s="41"/>
      <c r="CE851" s="41"/>
      <c r="CF851" s="41"/>
      <c r="CG851" s="41"/>
      <c r="CH851" s="41"/>
      <c r="CI851" s="41"/>
      <c r="CJ851" s="41"/>
      <c r="CK851" s="41"/>
      <c r="CL851" s="41"/>
      <c r="CM851" s="41"/>
      <c r="CN851" s="41"/>
      <c r="CO851" s="41"/>
      <c r="CP851" s="41"/>
      <c r="CQ851" s="41"/>
      <c r="CR851" s="41"/>
      <c r="CS851" s="41"/>
      <c r="CT851" s="41"/>
      <c r="CU851" s="41"/>
      <c r="CV851" s="41"/>
      <c r="CW851" s="41"/>
      <c r="CX851" s="41"/>
      <c r="CY851" s="41"/>
      <c r="CZ851" s="41"/>
      <c r="DA851" s="41"/>
      <c r="DB851" s="41"/>
      <c r="DC851" s="41"/>
      <c r="DD851" s="41"/>
      <c r="DE851" s="41"/>
      <c r="DF851" s="41"/>
      <c r="DG851" s="41"/>
      <c r="DH851" s="41"/>
      <c r="DI851" s="41"/>
      <c r="DJ851" s="41"/>
      <c r="DK851" s="41"/>
      <c r="DL851" s="41"/>
      <c r="DM851" s="41"/>
      <c r="DN851" s="41"/>
      <c r="DO851" s="41"/>
      <c r="DP851" s="41"/>
      <c r="DQ851" s="41"/>
      <c r="DR851" s="41"/>
      <c r="DS851" s="41"/>
      <c r="DT851" s="41"/>
      <c r="DU851" s="41"/>
      <c r="DV851" s="41"/>
      <c r="DW851" s="41"/>
      <c r="DX851" s="41"/>
      <c r="DY851" s="41"/>
      <c r="DZ851" s="41"/>
      <c r="EA851" s="41"/>
      <c r="EB851" s="41"/>
      <c r="EC851" s="41"/>
      <c r="ED851" s="41"/>
      <c r="EE851" s="41"/>
      <c r="EF851" s="41"/>
      <c r="EG851" s="41"/>
      <c r="EH851" s="41"/>
      <c r="EI851" s="41"/>
      <c r="EJ851" s="41"/>
      <c r="EK851" s="41"/>
      <c r="EL851" s="41"/>
      <c r="EM851" s="41"/>
      <c r="EN851" s="41"/>
      <c r="EO851" s="41"/>
      <c r="EP851" s="41"/>
      <c r="EQ851" s="41"/>
      <c r="ER851" s="41"/>
      <c r="ES851" s="41"/>
      <c r="ET851" s="41"/>
      <c r="EU851" s="41"/>
      <c r="EV851" s="41"/>
      <c r="EW851" s="41"/>
      <c r="EX851" s="41"/>
      <c r="EY851" s="41"/>
      <c r="EZ851" s="41"/>
      <c r="FA851" s="41"/>
      <c r="FB851" s="41"/>
      <c r="FC851" s="41"/>
      <c r="FD851" s="41"/>
      <c r="FE851" s="41"/>
      <c r="FF851" s="41"/>
      <c r="FG851" s="41"/>
      <c r="FH851" s="41"/>
      <c r="FI851" s="41"/>
      <c r="FJ851" s="41"/>
      <c r="FK851" s="41"/>
      <c r="FL851" s="41"/>
      <c r="FM851" s="41"/>
      <c r="FN851" s="41"/>
      <c r="FO851" s="41"/>
      <c r="FP851" s="41"/>
      <c r="FQ851" s="41"/>
      <c r="FR851" s="41"/>
      <c r="FS851" s="41"/>
      <c r="FT851" s="41"/>
      <c r="FU851" s="41"/>
      <c r="FV851" s="41"/>
      <c r="FW851" s="41"/>
      <c r="FX851" s="41"/>
      <c r="FY851" s="41"/>
      <c r="FZ851" s="41"/>
      <c r="GA851" s="41"/>
      <c r="GB851" s="41"/>
      <c r="GC851" s="41"/>
      <c r="GD851" s="41"/>
      <c r="GE851" s="41"/>
      <c r="GF851" s="41"/>
      <c r="GG851" s="41"/>
      <c r="GH851" s="41"/>
      <c r="GI851" s="41"/>
      <c r="GJ851" s="41"/>
      <c r="GK851" s="41"/>
      <c r="GL851" s="41"/>
      <c r="GM851" s="41"/>
      <c r="GN851" s="41"/>
      <c r="GO851" s="41"/>
      <c r="GP851" s="41"/>
      <c r="GQ851" s="41"/>
      <c r="GR851" s="41"/>
      <c r="GS851" s="41"/>
      <c r="GT851" s="41"/>
      <c r="GU851" s="41"/>
      <c r="GV851" s="41"/>
      <c r="GW851" s="41"/>
      <c r="GX851" s="41"/>
      <c r="GY851" s="41"/>
      <c r="GZ851" s="41"/>
      <c r="HA851" s="41"/>
      <c r="HB851" s="41"/>
      <c r="HC851" s="41"/>
      <c r="HD851" s="41"/>
      <c r="HE851" s="41"/>
      <c r="HF851" s="41"/>
      <c r="HG851" s="41"/>
      <c r="HH851" s="41"/>
      <c r="HI851" s="41"/>
      <c r="HJ851" s="41"/>
      <c r="HK851" s="41"/>
      <c r="HL851" s="41"/>
      <c r="HM851" s="41"/>
      <c r="HN851" s="41"/>
      <c r="HO851" s="41"/>
      <c r="HP851" s="41"/>
      <c r="HQ851" s="41"/>
      <c r="HR851" s="41"/>
      <c r="HS851" s="41"/>
      <c r="HT851" s="41"/>
      <c r="HU851" s="41"/>
      <c r="HV851" s="41"/>
      <c r="HW851" s="41"/>
      <c r="HX851" s="41"/>
      <c r="HY851" s="41"/>
      <c r="HZ851" s="41"/>
      <c r="IA851" s="41"/>
      <c r="IB851" s="41"/>
      <c r="IC851" s="41"/>
      <c r="ID851" s="41"/>
      <c r="IE851" s="41"/>
      <c r="IF851" s="41"/>
      <c r="IG851" s="41"/>
      <c r="IH851" s="41"/>
      <c r="II851" s="41"/>
      <c r="IJ851" s="41"/>
      <c r="IK851" s="41"/>
      <c r="IL851" s="41"/>
      <c r="IM851" s="41"/>
      <c r="IN851" s="41"/>
      <c r="IO851" s="41"/>
      <c r="IP851" s="41"/>
      <c r="IQ851" s="41"/>
      <c r="IR851" s="41"/>
      <c r="IS851" s="41"/>
      <c r="IT851" s="41"/>
      <c r="IU851" s="41"/>
    </row>
    <row r="853" spans="68:255" x14ac:dyDescent="0.2">
      <c r="BP853" s="41"/>
      <c r="BQ853" s="41"/>
      <c r="BR853" s="41"/>
      <c r="BS853" s="41"/>
      <c r="BU853" s="41"/>
      <c r="BV853" s="41"/>
      <c r="BW853" s="41"/>
      <c r="BX853" s="41"/>
      <c r="BY853" s="41"/>
      <c r="BZ853" s="41"/>
      <c r="CA853" s="41"/>
      <c r="CB853" s="41"/>
      <c r="CC853" s="41"/>
      <c r="CD853" s="41"/>
      <c r="CE853" s="41"/>
      <c r="CF853" s="41"/>
      <c r="CG853" s="41"/>
      <c r="CH853" s="41"/>
      <c r="CI853" s="41"/>
      <c r="CJ853" s="41"/>
      <c r="CK853" s="41"/>
      <c r="CL853" s="41"/>
      <c r="CM853" s="41"/>
      <c r="CN853" s="41"/>
      <c r="CO853" s="41"/>
      <c r="CP853" s="41"/>
      <c r="CQ853" s="41"/>
      <c r="CR853" s="41"/>
      <c r="CS853" s="41"/>
      <c r="CT853" s="41"/>
      <c r="CU853" s="41"/>
      <c r="CV853" s="41"/>
      <c r="CW853" s="41"/>
      <c r="CX853" s="41"/>
      <c r="CY853" s="41"/>
      <c r="CZ853" s="41"/>
      <c r="DA853" s="41"/>
      <c r="DB853" s="41"/>
      <c r="DC853" s="41"/>
      <c r="DD853" s="41"/>
      <c r="DE853" s="41"/>
      <c r="DF853" s="41"/>
      <c r="DG853" s="41"/>
      <c r="DH853" s="41"/>
      <c r="DI853" s="41"/>
      <c r="DJ853" s="41"/>
      <c r="DK853" s="41"/>
      <c r="DL853" s="41"/>
      <c r="DM853" s="41"/>
      <c r="DN853" s="41"/>
      <c r="DO853" s="41"/>
      <c r="DP853" s="41"/>
      <c r="DQ853" s="41"/>
      <c r="DR853" s="41"/>
      <c r="DS853" s="41"/>
      <c r="DT853" s="41"/>
      <c r="DU853" s="41"/>
      <c r="DV853" s="41"/>
      <c r="DW853" s="41"/>
      <c r="DX853" s="41"/>
      <c r="DY853" s="41"/>
      <c r="DZ853" s="41"/>
      <c r="EA853" s="41"/>
      <c r="EB853" s="41"/>
      <c r="EC853" s="41"/>
      <c r="ED853" s="41"/>
      <c r="EE853" s="41"/>
      <c r="EF853" s="41"/>
      <c r="EG853" s="41"/>
      <c r="EH853" s="41"/>
      <c r="EI853" s="41"/>
      <c r="EJ853" s="41"/>
      <c r="EK853" s="41"/>
      <c r="EL853" s="41"/>
      <c r="EM853" s="41"/>
      <c r="EN853" s="41"/>
      <c r="EO853" s="41"/>
      <c r="EP853" s="41"/>
      <c r="EQ853" s="41"/>
      <c r="ER853" s="41"/>
      <c r="ES853" s="41"/>
      <c r="ET853" s="41"/>
      <c r="EU853" s="41"/>
      <c r="EV853" s="41"/>
      <c r="EW853" s="41"/>
      <c r="EX853" s="41"/>
      <c r="EY853" s="41"/>
      <c r="EZ853" s="41"/>
      <c r="FA853" s="41"/>
      <c r="FB853" s="41"/>
      <c r="FC853" s="41"/>
      <c r="FD853" s="41"/>
      <c r="FE853" s="41"/>
      <c r="FF853" s="41"/>
      <c r="FG853" s="41"/>
      <c r="FH853" s="41"/>
      <c r="FI853" s="41"/>
      <c r="FJ853" s="41"/>
      <c r="FK853" s="41"/>
      <c r="FL853" s="41"/>
      <c r="FM853" s="41"/>
      <c r="FN853" s="41"/>
      <c r="FO853" s="41"/>
      <c r="FP853" s="41"/>
      <c r="FQ853" s="41"/>
      <c r="FR853" s="41"/>
      <c r="FS853" s="41"/>
      <c r="FT853" s="41"/>
      <c r="FU853" s="41"/>
      <c r="FV853" s="41"/>
      <c r="FW853" s="41"/>
      <c r="FX853" s="41"/>
      <c r="FY853" s="41"/>
      <c r="FZ853" s="41"/>
      <c r="GA853" s="41"/>
      <c r="GB853" s="41"/>
      <c r="GC853" s="41"/>
      <c r="GD853" s="41"/>
      <c r="GE853" s="41"/>
      <c r="GF853" s="41"/>
      <c r="GG853" s="41"/>
      <c r="GH853" s="41"/>
      <c r="GI853" s="41"/>
      <c r="GJ853" s="41"/>
      <c r="GK853" s="41"/>
      <c r="GL853" s="41"/>
      <c r="GM853" s="41"/>
      <c r="GN853" s="41"/>
      <c r="GO853" s="41"/>
      <c r="GP853" s="41"/>
      <c r="GQ853" s="41"/>
      <c r="GR853" s="41"/>
      <c r="GS853" s="41"/>
      <c r="GT853" s="41"/>
      <c r="GU853" s="41"/>
      <c r="GV853" s="41"/>
      <c r="GW853" s="41"/>
      <c r="GX853" s="41"/>
      <c r="GY853" s="41"/>
      <c r="GZ853" s="41"/>
      <c r="HA853" s="41"/>
      <c r="HB853" s="41"/>
      <c r="HC853" s="41"/>
      <c r="HD853" s="41"/>
      <c r="HE853" s="41"/>
      <c r="HF853" s="41"/>
      <c r="HG853" s="41"/>
      <c r="HH853" s="41"/>
      <c r="HI853" s="41"/>
      <c r="HJ853" s="41"/>
      <c r="HK853" s="41"/>
      <c r="HL853" s="41"/>
      <c r="HM853" s="41"/>
      <c r="HN853" s="41"/>
      <c r="HO853" s="41"/>
      <c r="HP853" s="41"/>
      <c r="HQ853" s="41"/>
      <c r="HR853" s="41"/>
      <c r="HS853" s="41"/>
      <c r="HT853" s="41"/>
      <c r="HU853" s="41"/>
      <c r="HV853" s="41"/>
      <c r="HW853" s="41"/>
      <c r="HX853" s="41"/>
      <c r="HY853" s="41"/>
      <c r="HZ853" s="41"/>
      <c r="IA853" s="41"/>
      <c r="IB853" s="41"/>
      <c r="IC853" s="41"/>
      <c r="ID853" s="41"/>
      <c r="IE853" s="41"/>
      <c r="IF853" s="41"/>
      <c r="IG853" s="41"/>
      <c r="IH853" s="41"/>
      <c r="II853" s="41"/>
      <c r="IJ853" s="41"/>
      <c r="IK853" s="41"/>
      <c r="IL853" s="41"/>
      <c r="IM853" s="41"/>
      <c r="IN853" s="41"/>
      <c r="IO853" s="41"/>
      <c r="IP853" s="41"/>
      <c r="IQ853" s="41"/>
      <c r="IR853" s="41"/>
      <c r="IS853" s="41"/>
      <c r="IT853" s="41"/>
      <c r="IU853" s="41"/>
    </row>
    <row r="855" spans="68:255" x14ac:dyDescent="0.2">
      <c r="BP855" s="41"/>
      <c r="BQ855" s="41"/>
      <c r="BR855" s="41"/>
      <c r="BS855" s="41"/>
      <c r="BU855" s="41"/>
      <c r="BV855" s="41"/>
      <c r="BW855" s="41"/>
      <c r="BX855" s="41"/>
      <c r="BY855" s="41"/>
      <c r="BZ855" s="41"/>
      <c r="CA855" s="41"/>
      <c r="CB855" s="41"/>
      <c r="CC855" s="41"/>
      <c r="CD855" s="41"/>
      <c r="CE855" s="41"/>
      <c r="CF855" s="41"/>
      <c r="CG855" s="41"/>
      <c r="CH855" s="41"/>
      <c r="CI855" s="41"/>
      <c r="CJ855" s="41"/>
      <c r="CK855" s="41"/>
      <c r="CL855" s="41"/>
      <c r="CM855" s="41"/>
      <c r="CN855" s="41"/>
      <c r="CO855" s="41"/>
      <c r="CP855" s="41"/>
      <c r="CQ855" s="41"/>
      <c r="CR855" s="41"/>
      <c r="CS855" s="41"/>
      <c r="CT855" s="41"/>
      <c r="CU855" s="41"/>
      <c r="CV855" s="41"/>
      <c r="CW855" s="41"/>
      <c r="CX855" s="41"/>
      <c r="CY855" s="41"/>
      <c r="CZ855" s="41"/>
      <c r="DA855" s="41"/>
      <c r="DB855" s="41"/>
      <c r="DC855" s="41"/>
      <c r="DD855" s="41"/>
      <c r="DE855" s="41"/>
      <c r="DF855" s="41"/>
      <c r="DG855" s="41"/>
      <c r="DH855" s="41"/>
      <c r="DI855" s="41"/>
      <c r="DJ855" s="41"/>
      <c r="DK855" s="41"/>
      <c r="DL855" s="41"/>
      <c r="DM855" s="41"/>
      <c r="DN855" s="41"/>
      <c r="DO855" s="41"/>
      <c r="DP855" s="41"/>
      <c r="DQ855" s="41"/>
      <c r="DR855" s="41"/>
      <c r="DS855" s="41"/>
      <c r="DT855" s="41"/>
      <c r="DU855" s="41"/>
      <c r="DV855" s="41"/>
      <c r="DW855" s="41"/>
      <c r="DX855" s="41"/>
      <c r="DY855" s="41"/>
      <c r="DZ855" s="41"/>
      <c r="EA855" s="41"/>
      <c r="EB855" s="41"/>
      <c r="EC855" s="41"/>
      <c r="ED855" s="41"/>
      <c r="EE855" s="41"/>
      <c r="EF855" s="41"/>
      <c r="EG855" s="41"/>
      <c r="EH855" s="41"/>
      <c r="EI855" s="41"/>
      <c r="EJ855" s="41"/>
      <c r="EK855" s="41"/>
      <c r="EL855" s="41"/>
      <c r="EM855" s="41"/>
      <c r="EN855" s="41"/>
      <c r="EO855" s="41"/>
      <c r="EP855" s="41"/>
      <c r="EQ855" s="41"/>
      <c r="ER855" s="41"/>
      <c r="ES855" s="41"/>
      <c r="ET855" s="41"/>
      <c r="EU855" s="41"/>
      <c r="EV855" s="41"/>
      <c r="EW855" s="41"/>
      <c r="EX855" s="41"/>
      <c r="EY855" s="41"/>
      <c r="EZ855" s="41"/>
      <c r="FA855" s="41"/>
      <c r="FB855" s="41"/>
      <c r="FC855" s="41"/>
      <c r="FD855" s="41"/>
      <c r="FE855" s="41"/>
      <c r="FF855" s="41"/>
      <c r="FG855" s="41"/>
      <c r="FH855" s="41"/>
      <c r="FI855" s="41"/>
      <c r="FJ855" s="41"/>
      <c r="FK855" s="41"/>
      <c r="FL855" s="41"/>
      <c r="FM855" s="41"/>
      <c r="FN855" s="41"/>
      <c r="FO855" s="41"/>
      <c r="FP855" s="41"/>
      <c r="FQ855" s="41"/>
      <c r="FR855" s="41"/>
      <c r="FS855" s="41"/>
      <c r="FT855" s="41"/>
      <c r="FU855" s="41"/>
      <c r="FV855" s="41"/>
      <c r="FW855" s="41"/>
      <c r="FX855" s="41"/>
      <c r="FY855" s="41"/>
      <c r="FZ855" s="41"/>
      <c r="GA855" s="41"/>
      <c r="GB855" s="41"/>
      <c r="GC855" s="41"/>
      <c r="GD855" s="41"/>
      <c r="GE855" s="41"/>
      <c r="GF855" s="41"/>
      <c r="GG855" s="41"/>
      <c r="GH855" s="41"/>
      <c r="GI855" s="41"/>
      <c r="GJ855" s="41"/>
      <c r="GK855" s="41"/>
      <c r="GL855" s="41"/>
      <c r="GM855" s="41"/>
      <c r="GN855" s="41"/>
      <c r="GO855" s="41"/>
      <c r="GP855" s="41"/>
      <c r="GQ855" s="41"/>
      <c r="GR855" s="41"/>
      <c r="GS855" s="41"/>
      <c r="GT855" s="41"/>
      <c r="GU855" s="41"/>
      <c r="GV855" s="41"/>
      <c r="GW855" s="41"/>
      <c r="GX855" s="41"/>
      <c r="GY855" s="41"/>
      <c r="GZ855" s="41"/>
      <c r="HA855" s="41"/>
      <c r="HB855" s="41"/>
      <c r="HC855" s="41"/>
      <c r="HD855" s="41"/>
      <c r="HE855" s="41"/>
      <c r="HF855" s="41"/>
      <c r="HG855" s="41"/>
      <c r="HH855" s="41"/>
      <c r="HI855" s="41"/>
      <c r="HJ855" s="41"/>
      <c r="HK855" s="41"/>
      <c r="HL855" s="41"/>
      <c r="HM855" s="41"/>
      <c r="HN855" s="41"/>
      <c r="HO855" s="41"/>
      <c r="HP855" s="41"/>
      <c r="HQ855" s="41"/>
      <c r="HR855" s="41"/>
      <c r="HS855" s="41"/>
      <c r="HT855" s="41"/>
      <c r="HU855" s="41"/>
      <c r="HV855" s="41"/>
      <c r="HW855" s="41"/>
      <c r="HX855" s="41"/>
      <c r="HY855" s="41"/>
      <c r="HZ855" s="41"/>
      <c r="IA855" s="41"/>
      <c r="IB855" s="41"/>
      <c r="IC855" s="41"/>
      <c r="ID855" s="41"/>
      <c r="IE855" s="41"/>
      <c r="IF855" s="41"/>
      <c r="IG855" s="41"/>
      <c r="IH855" s="41"/>
      <c r="II855" s="41"/>
      <c r="IJ855" s="41"/>
      <c r="IK855" s="41"/>
      <c r="IL855" s="41"/>
      <c r="IM855" s="41"/>
      <c r="IN855" s="41"/>
      <c r="IO855" s="41"/>
      <c r="IP855" s="41"/>
      <c r="IQ855" s="41"/>
      <c r="IR855" s="41"/>
      <c r="IS855" s="41"/>
      <c r="IT855" s="41"/>
      <c r="IU855" s="41"/>
    </row>
    <row r="857" spans="68:255" x14ac:dyDescent="0.2">
      <c r="BP857" s="41"/>
      <c r="BQ857" s="41"/>
      <c r="BR857" s="41"/>
      <c r="BS857" s="41"/>
      <c r="BU857" s="41"/>
      <c r="BV857" s="41"/>
      <c r="BW857" s="41"/>
      <c r="BX857" s="41"/>
      <c r="BY857" s="41"/>
      <c r="BZ857" s="41"/>
      <c r="CA857" s="41"/>
      <c r="CB857" s="41"/>
      <c r="CC857" s="41"/>
      <c r="CD857" s="41"/>
      <c r="CE857" s="41"/>
      <c r="CF857" s="41"/>
      <c r="CG857" s="41"/>
      <c r="CH857" s="41"/>
      <c r="CI857" s="41"/>
      <c r="CJ857" s="41"/>
      <c r="CK857" s="41"/>
      <c r="CL857" s="41"/>
      <c r="CM857" s="41"/>
      <c r="CN857" s="41"/>
      <c r="CO857" s="41"/>
      <c r="CP857" s="41"/>
      <c r="CQ857" s="41"/>
      <c r="CR857" s="41"/>
      <c r="CS857" s="41"/>
      <c r="CT857" s="41"/>
      <c r="CU857" s="41"/>
      <c r="CV857" s="41"/>
      <c r="CW857" s="41"/>
      <c r="CX857" s="41"/>
      <c r="CY857" s="41"/>
      <c r="CZ857" s="41"/>
      <c r="DA857" s="41"/>
      <c r="DB857" s="41"/>
      <c r="DC857" s="41"/>
      <c r="DD857" s="41"/>
      <c r="DE857" s="41"/>
      <c r="DF857" s="41"/>
      <c r="DG857" s="41"/>
      <c r="DH857" s="41"/>
      <c r="DI857" s="41"/>
      <c r="DJ857" s="41"/>
      <c r="DK857" s="41"/>
      <c r="DL857" s="41"/>
      <c r="DM857" s="41"/>
      <c r="DN857" s="41"/>
      <c r="DO857" s="41"/>
      <c r="DP857" s="41"/>
      <c r="DQ857" s="41"/>
      <c r="DR857" s="41"/>
      <c r="DS857" s="41"/>
      <c r="DT857" s="41"/>
      <c r="DU857" s="41"/>
      <c r="DV857" s="41"/>
      <c r="DW857" s="41"/>
      <c r="DX857" s="41"/>
      <c r="DY857" s="41"/>
      <c r="DZ857" s="41"/>
      <c r="EA857" s="41"/>
      <c r="EB857" s="41"/>
      <c r="EC857" s="41"/>
      <c r="ED857" s="41"/>
      <c r="EE857" s="41"/>
      <c r="EF857" s="41"/>
      <c r="EG857" s="41"/>
      <c r="EH857" s="41"/>
      <c r="EI857" s="41"/>
      <c r="EJ857" s="41"/>
      <c r="EK857" s="41"/>
      <c r="EL857" s="41"/>
      <c r="EM857" s="41"/>
      <c r="EN857" s="41"/>
      <c r="EO857" s="41"/>
      <c r="EP857" s="41"/>
      <c r="EQ857" s="41"/>
      <c r="ER857" s="41"/>
      <c r="ES857" s="41"/>
      <c r="ET857" s="41"/>
      <c r="EU857" s="41"/>
      <c r="EV857" s="41"/>
      <c r="EW857" s="41"/>
      <c r="EX857" s="41"/>
      <c r="EY857" s="41"/>
      <c r="EZ857" s="41"/>
      <c r="FA857" s="41"/>
      <c r="FB857" s="41"/>
      <c r="FC857" s="41"/>
      <c r="FD857" s="41"/>
      <c r="FE857" s="41"/>
      <c r="FF857" s="41"/>
      <c r="FG857" s="41"/>
      <c r="FH857" s="41"/>
      <c r="FI857" s="41"/>
      <c r="FJ857" s="41"/>
      <c r="FK857" s="41"/>
      <c r="FL857" s="41"/>
      <c r="FM857" s="41"/>
      <c r="FN857" s="41"/>
      <c r="FO857" s="41"/>
      <c r="FP857" s="41"/>
      <c r="FQ857" s="41"/>
      <c r="FR857" s="41"/>
      <c r="FS857" s="41"/>
      <c r="FT857" s="41"/>
      <c r="FU857" s="41"/>
      <c r="FV857" s="41"/>
      <c r="FW857" s="41"/>
      <c r="FX857" s="41"/>
      <c r="FY857" s="41"/>
      <c r="FZ857" s="41"/>
      <c r="GA857" s="41"/>
      <c r="GB857" s="41"/>
      <c r="GC857" s="41"/>
      <c r="GD857" s="41"/>
      <c r="GE857" s="41"/>
      <c r="GF857" s="41"/>
      <c r="GG857" s="41"/>
      <c r="GH857" s="41"/>
      <c r="GI857" s="41"/>
      <c r="GJ857" s="41"/>
      <c r="GK857" s="41"/>
      <c r="GL857" s="41"/>
      <c r="GM857" s="41"/>
      <c r="GN857" s="41"/>
      <c r="GO857" s="41"/>
      <c r="GP857" s="41"/>
      <c r="GQ857" s="41"/>
      <c r="GR857" s="41"/>
      <c r="GS857" s="41"/>
      <c r="GT857" s="41"/>
      <c r="GU857" s="41"/>
      <c r="GV857" s="41"/>
      <c r="GW857" s="41"/>
      <c r="GX857" s="41"/>
      <c r="GY857" s="41"/>
      <c r="GZ857" s="41"/>
      <c r="HA857" s="41"/>
      <c r="HB857" s="41"/>
      <c r="HC857" s="41"/>
      <c r="HD857" s="41"/>
      <c r="HE857" s="41"/>
      <c r="HF857" s="41"/>
      <c r="HG857" s="41"/>
      <c r="HH857" s="41"/>
      <c r="HI857" s="41"/>
      <c r="HJ857" s="41"/>
      <c r="HK857" s="41"/>
      <c r="HL857" s="41"/>
      <c r="HM857" s="41"/>
      <c r="HN857" s="41"/>
      <c r="HO857" s="41"/>
      <c r="HP857" s="41"/>
      <c r="HQ857" s="41"/>
      <c r="HR857" s="41"/>
      <c r="HS857" s="41"/>
      <c r="HT857" s="41"/>
      <c r="HU857" s="41"/>
      <c r="HV857" s="41"/>
      <c r="HW857" s="41"/>
      <c r="HX857" s="41"/>
      <c r="HY857" s="41"/>
      <c r="HZ857" s="41"/>
      <c r="IA857" s="41"/>
      <c r="IB857" s="41"/>
      <c r="IC857" s="41"/>
      <c r="ID857" s="41"/>
      <c r="IE857" s="41"/>
      <c r="IF857" s="41"/>
      <c r="IG857" s="41"/>
      <c r="IH857" s="41"/>
      <c r="II857" s="41"/>
      <c r="IJ857" s="41"/>
      <c r="IK857" s="41"/>
      <c r="IL857" s="41"/>
      <c r="IM857" s="41"/>
      <c r="IN857" s="41"/>
      <c r="IO857" s="41"/>
      <c r="IP857" s="41"/>
      <c r="IQ857" s="41"/>
      <c r="IR857" s="41"/>
      <c r="IS857" s="41"/>
      <c r="IT857" s="41"/>
      <c r="IU857" s="41"/>
    </row>
    <row r="859" spans="68:255" x14ac:dyDescent="0.2">
      <c r="BP859" s="41"/>
      <c r="BQ859" s="41"/>
      <c r="BR859" s="41"/>
      <c r="BS859" s="41"/>
      <c r="BU859" s="41"/>
      <c r="BV859" s="41"/>
      <c r="BW859" s="41"/>
      <c r="BX859" s="41"/>
      <c r="BY859" s="41"/>
      <c r="BZ859" s="41"/>
      <c r="CA859" s="41"/>
      <c r="CB859" s="41"/>
      <c r="CC859" s="41"/>
      <c r="CD859" s="41"/>
      <c r="CE859" s="41"/>
      <c r="CF859" s="41"/>
      <c r="CG859" s="41"/>
      <c r="CH859" s="41"/>
      <c r="CI859" s="41"/>
      <c r="CJ859" s="41"/>
      <c r="CK859" s="41"/>
      <c r="CL859" s="41"/>
      <c r="CM859" s="41"/>
      <c r="CN859" s="41"/>
      <c r="CO859" s="41"/>
      <c r="CP859" s="41"/>
      <c r="CQ859" s="41"/>
      <c r="CR859" s="41"/>
      <c r="CS859" s="41"/>
      <c r="CT859" s="41"/>
      <c r="CU859" s="41"/>
      <c r="CV859" s="41"/>
      <c r="CW859" s="41"/>
      <c r="CX859" s="41"/>
      <c r="CY859" s="41"/>
      <c r="CZ859" s="41"/>
      <c r="DA859" s="41"/>
      <c r="DB859" s="41"/>
      <c r="DC859" s="41"/>
      <c r="DD859" s="41"/>
      <c r="DE859" s="41"/>
      <c r="DF859" s="41"/>
      <c r="DG859" s="41"/>
      <c r="DH859" s="41"/>
      <c r="DI859" s="41"/>
      <c r="DJ859" s="41"/>
      <c r="DK859" s="41"/>
      <c r="DL859" s="41"/>
      <c r="DM859" s="41"/>
      <c r="DN859" s="41"/>
      <c r="DO859" s="41"/>
      <c r="DP859" s="41"/>
      <c r="DQ859" s="41"/>
      <c r="DR859" s="41"/>
      <c r="DS859" s="41"/>
      <c r="DT859" s="41"/>
      <c r="DU859" s="41"/>
      <c r="DV859" s="41"/>
      <c r="DW859" s="41"/>
      <c r="DX859" s="41"/>
      <c r="DY859" s="41"/>
      <c r="DZ859" s="41"/>
      <c r="EA859" s="41"/>
      <c r="EB859" s="41"/>
      <c r="EC859" s="41"/>
      <c r="ED859" s="41"/>
      <c r="EE859" s="41"/>
      <c r="EF859" s="41"/>
      <c r="EG859" s="41"/>
      <c r="EH859" s="41"/>
      <c r="EI859" s="41"/>
      <c r="EJ859" s="41"/>
      <c r="EK859" s="41"/>
      <c r="EL859" s="41"/>
      <c r="EM859" s="41"/>
      <c r="EN859" s="41"/>
      <c r="EO859" s="41"/>
      <c r="EP859" s="41"/>
      <c r="EQ859" s="41"/>
      <c r="ER859" s="41"/>
      <c r="ES859" s="41"/>
      <c r="ET859" s="41"/>
      <c r="EU859" s="41"/>
      <c r="EV859" s="41"/>
      <c r="EW859" s="41"/>
      <c r="EX859" s="41"/>
      <c r="EY859" s="41"/>
      <c r="EZ859" s="41"/>
      <c r="FA859" s="41"/>
      <c r="FB859" s="41"/>
      <c r="FC859" s="41"/>
      <c r="FD859" s="41"/>
      <c r="FE859" s="41"/>
      <c r="FF859" s="41"/>
      <c r="FG859" s="41"/>
      <c r="FH859" s="41"/>
      <c r="FI859" s="41"/>
      <c r="FJ859" s="41"/>
      <c r="FK859" s="41"/>
      <c r="FL859" s="41"/>
      <c r="FM859" s="41"/>
      <c r="FN859" s="41"/>
      <c r="FO859" s="41"/>
      <c r="FP859" s="41"/>
      <c r="FQ859" s="41"/>
      <c r="FR859" s="41"/>
      <c r="FS859" s="41"/>
      <c r="FT859" s="41"/>
      <c r="FU859" s="41"/>
      <c r="FV859" s="41"/>
      <c r="FW859" s="41"/>
      <c r="FX859" s="41"/>
      <c r="FY859" s="41"/>
      <c r="FZ859" s="41"/>
      <c r="GA859" s="41"/>
      <c r="GB859" s="41"/>
      <c r="GC859" s="41"/>
      <c r="GD859" s="41"/>
      <c r="GE859" s="41"/>
      <c r="GF859" s="41"/>
      <c r="GG859" s="41"/>
      <c r="GH859" s="41"/>
      <c r="GI859" s="41"/>
      <c r="GJ859" s="41"/>
      <c r="GK859" s="41"/>
      <c r="GL859" s="41"/>
      <c r="GM859" s="41"/>
      <c r="GN859" s="41"/>
      <c r="GO859" s="41"/>
      <c r="GP859" s="41"/>
      <c r="GQ859" s="41"/>
      <c r="GR859" s="41"/>
      <c r="GS859" s="41"/>
      <c r="GT859" s="41"/>
      <c r="GU859" s="41"/>
      <c r="GV859" s="41"/>
      <c r="GW859" s="41"/>
      <c r="GX859" s="41"/>
      <c r="GY859" s="41"/>
      <c r="GZ859" s="41"/>
      <c r="HA859" s="41"/>
      <c r="HB859" s="41"/>
      <c r="HC859" s="41"/>
      <c r="HD859" s="41"/>
      <c r="HE859" s="41"/>
      <c r="HF859" s="41"/>
      <c r="HG859" s="41"/>
      <c r="HH859" s="41"/>
      <c r="HI859" s="41"/>
      <c r="HJ859" s="41"/>
      <c r="HK859" s="41"/>
      <c r="HL859" s="41"/>
      <c r="HM859" s="41"/>
      <c r="HN859" s="41"/>
      <c r="HO859" s="41"/>
      <c r="HP859" s="41"/>
      <c r="HQ859" s="41"/>
      <c r="HR859" s="41"/>
      <c r="HS859" s="41"/>
      <c r="HT859" s="41"/>
      <c r="HU859" s="41"/>
      <c r="HV859" s="41"/>
      <c r="HW859" s="41"/>
      <c r="HX859" s="41"/>
      <c r="HY859" s="41"/>
      <c r="HZ859" s="41"/>
      <c r="IA859" s="41"/>
      <c r="IB859" s="41"/>
      <c r="IC859" s="41"/>
      <c r="ID859" s="41"/>
      <c r="IE859" s="41"/>
      <c r="IF859" s="41"/>
      <c r="IG859" s="41"/>
      <c r="IH859" s="41"/>
      <c r="II859" s="41"/>
      <c r="IJ859" s="41"/>
      <c r="IK859" s="41"/>
      <c r="IL859" s="41"/>
      <c r="IM859" s="41"/>
      <c r="IN859" s="41"/>
      <c r="IO859" s="41"/>
      <c r="IP859" s="41"/>
      <c r="IQ859" s="41"/>
      <c r="IR859" s="41"/>
      <c r="IS859" s="41"/>
      <c r="IT859" s="41"/>
      <c r="IU859" s="41"/>
    </row>
    <row r="861" spans="68:255" x14ac:dyDescent="0.2">
      <c r="BP861" s="41"/>
      <c r="BQ861" s="41"/>
      <c r="BR861" s="41"/>
      <c r="BS861" s="41"/>
      <c r="BU861" s="41"/>
      <c r="BV861" s="41"/>
      <c r="BW861" s="41"/>
      <c r="BX861" s="41"/>
      <c r="BY861" s="41"/>
      <c r="BZ861" s="41"/>
      <c r="CA861" s="41"/>
      <c r="CB861" s="41"/>
      <c r="CC861" s="41"/>
      <c r="CD861" s="41"/>
      <c r="CE861" s="41"/>
      <c r="CF861" s="41"/>
      <c r="CG861" s="41"/>
      <c r="CH861" s="41"/>
      <c r="CI861" s="41"/>
      <c r="CJ861" s="41"/>
      <c r="CK861" s="41"/>
      <c r="CL861" s="41"/>
      <c r="CM861" s="41"/>
      <c r="CN861" s="41"/>
      <c r="CO861" s="41"/>
      <c r="CP861" s="41"/>
      <c r="CQ861" s="41"/>
      <c r="CR861" s="41"/>
      <c r="CS861" s="41"/>
      <c r="CT861" s="41"/>
      <c r="CU861" s="41"/>
      <c r="CV861" s="41"/>
      <c r="CW861" s="41"/>
      <c r="CX861" s="41"/>
      <c r="CY861" s="41"/>
      <c r="CZ861" s="41"/>
      <c r="DA861" s="41"/>
      <c r="DB861" s="41"/>
      <c r="DC861" s="41"/>
      <c r="DD861" s="41"/>
      <c r="DE861" s="41"/>
      <c r="DF861" s="41"/>
      <c r="DG861" s="41"/>
      <c r="DH861" s="41"/>
      <c r="DI861" s="41"/>
      <c r="DJ861" s="41"/>
      <c r="DK861" s="41"/>
      <c r="DL861" s="41"/>
      <c r="DM861" s="41"/>
      <c r="DN861" s="41"/>
      <c r="DO861" s="41"/>
      <c r="DP861" s="41"/>
      <c r="DQ861" s="41"/>
      <c r="DR861" s="41"/>
      <c r="DS861" s="41"/>
      <c r="DT861" s="41"/>
      <c r="DU861" s="41"/>
      <c r="DV861" s="41"/>
      <c r="DW861" s="41"/>
      <c r="DX861" s="41"/>
      <c r="DY861" s="41"/>
      <c r="DZ861" s="41"/>
      <c r="EA861" s="41"/>
      <c r="EB861" s="41"/>
      <c r="EC861" s="41"/>
      <c r="ED861" s="41"/>
      <c r="EE861" s="41"/>
      <c r="EF861" s="41"/>
      <c r="EG861" s="41"/>
      <c r="EH861" s="41"/>
      <c r="EI861" s="41"/>
      <c r="EJ861" s="41"/>
      <c r="EK861" s="41"/>
      <c r="EL861" s="41"/>
      <c r="EM861" s="41"/>
      <c r="EN861" s="41"/>
      <c r="EO861" s="41"/>
      <c r="EP861" s="41"/>
      <c r="EQ861" s="41"/>
      <c r="ER861" s="41"/>
      <c r="ES861" s="41"/>
      <c r="ET861" s="41"/>
      <c r="EU861" s="41"/>
      <c r="EV861" s="41"/>
      <c r="EW861" s="41"/>
      <c r="EX861" s="41"/>
      <c r="EY861" s="41"/>
      <c r="EZ861" s="41"/>
      <c r="FA861" s="41"/>
      <c r="FB861" s="41"/>
      <c r="FC861" s="41"/>
      <c r="FD861" s="41"/>
      <c r="FE861" s="41"/>
      <c r="FF861" s="41"/>
      <c r="FG861" s="41"/>
      <c r="FH861" s="41"/>
      <c r="FI861" s="41"/>
      <c r="FJ861" s="41"/>
      <c r="FK861" s="41"/>
      <c r="FL861" s="41"/>
      <c r="FM861" s="41"/>
      <c r="FN861" s="41"/>
      <c r="FO861" s="41"/>
      <c r="FP861" s="41"/>
      <c r="FQ861" s="41"/>
      <c r="FR861" s="41"/>
      <c r="FS861" s="41"/>
      <c r="FT861" s="41"/>
      <c r="FU861" s="41"/>
      <c r="FV861" s="41"/>
      <c r="FW861" s="41"/>
      <c r="FX861" s="41"/>
      <c r="FY861" s="41"/>
      <c r="FZ861" s="41"/>
      <c r="GA861" s="41"/>
      <c r="GB861" s="41"/>
      <c r="GC861" s="41"/>
      <c r="GD861" s="41"/>
      <c r="GE861" s="41"/>
      <c r="GF861" s="41"/>
      <c r="GG861" s="41"/>
      <c r="GH861" s="41"/>
      <c r="GI861" s="41"/>
      <c r="GJ861" s="41"/>
      <c r="GK861" s="41"/>
      <c r="GL861" s="41"/>
      <c r="GM861" s="41"/>
      <c r="GN861" s="41"/>
      <c r="GO861" s="41"/>
      <c r="GP861" s="41"/>
      <c r="GQ861" s="41"/>
      <c r="GR861" s="41"/>
      <c r="GS861" s="41"/>
      <c r="GT861" s="41"/>
      <c r="GU861" s="41"/>
      <c r="GV861" s="41"/>
      <c r="GW861" s="41"/>
      <c r="GX861" s="41"/>
      <c r="GY861" s="41"/>
      <c r="GZ861" s="41"/>
      <c r="HA861" s="41"/>
      <c r="HB861" s="41"/>
      <c r="HC861" s="41"/>
      <c r="HD861" s="41"/>
      <c r="HE861" s="41"/>
      <c r="HF861" s="41"/>
      <c r="HG861" s="41"/>
      <c r="HH861" s="41"/>
      <c r="HI861" s="41"/>
      <c r="HJ861" s="41"/>
      <c r="HK861" s="41"/>
      <c r="HL861" s="41"/>
      <c r="HM861" s="41"/>
      <c r="HN861" s="41"/>
      <c r="HO861" s="41"/>
      <c r="HP861" s="41"/>
      <c r="HQ861" s="41"/>
      <c r="HR861" s="41"/>
      <c r="HS861" s="41"/>
      <c r="HT861" s="41"/>
      <c r="HU861" s="41"/>
      <c r="HV861" s="41"/>
      <c r="HW861" s="41"/>
      <c r="HX861" s="41"/>
      <c r="HY861" s="41"/>
      <c r="HZ861" s="41"/>
      <c r="IA861" s="41"/>
      <c r="IB861" s="41"/>
      <c r="IC861" s="41"/>
      <c r="ID861" s="41"/>
      <c r="IE861" s="41"/>
      <c r="IF861" s="41"/>
      <c r="IG861" s="41"/>
      <c r="IH861" s="41"/>
      <c r="II861" s="41"/>
      <c r="IJ861" s="41"/>
      <c r="IK861" s="41"/>
      <c r="IL861" s="41"/>
      <c r="IM861" s="41"/>
      <c r="IN861" s="41"/>
      <c r="IO861" s="41"/>
      <c r="IP861" s="41"/>
      <c r="IQ861" s="41"/>
      <c r="IR861" s="41"/>
      <c r="IS861" s="41"/>
      <c r="IT861" s="41"/>
      <c r="IU861" s="41"/>
    </row>
    <row r="863" spans="68:255" x14ac:dyDescent="0.2">
      <c r="BP863" s="41"/>
      <c r="BQ863" s="41"/>
      <c r="BR863" s="41"/>
      <c r="BS863" s="41"/>
      <c r="BU863" s="41"/>
      <c r="BV863" s="41"/>
      <c r="BW863" s="41"/>
      <c r="BX863" s="41"/>
      <c r="BY863" s="41"/>
      <c r="BZ863" s="41"/>
      <c r="CA863" s="41"/>
      <c r="CB863" s="41"/>
      <c r="CC863" s="41"/>
      <c r="CD863" s="41"/>
      <c r="CE863" s="41"/>
      <c r="CF863" s="41"/>
      <c r="CG863" s="41"/>
      <c r="CH863" s="41"/>
      <c r="CI863" s="41"/>
      <c r="CJ863" s="41"/>
      <c r="CK863" s="41"/>
      <c r="CL863" s="41"/>
      <c r="CM863" s="41"/>
      <c r="CN863" s="41"/>
      <c r="CO863" s="41"/>
      <c r="CP863" s="41"/>
      <c r="CQ863" s="41"/>
      <c r="CR863" s="41"/>
      <c r="CS863" s="41"/>
      <c r="CT863" s="41"/>
      <c r="CU863" s="41"/>
      <c r="CV863" s="41"/>
      <c r="CW863" s="41"/>
      <c r="CX863" s="41"/>
      <c r="CY863" s="41"/>
      <c r="CZ863" s="41"/>
      <c r="DA863" s="41"/>
      <c r="DB863" s="41"/>
      <c r="DC863" s="41"/>
      <c r="DD863" s="41"/>
      <c r="DE863" s="41"/>
      <c r="DF863" s="41"/>
      <c r="DG863" s="41"/>
      <c r="DH863" s="41"/>
      <c r="DI863" s="41"/>
      <c r="DJ863" s="41"/>
      <c r="DK863" s="41"/>
      <c r="DL863" s="41"/>
      <c r="DM863" s="41"/>
      <c r="DN863" s="41"/>
      <c r="DO863" s="41"/>
      <c r="DP863" s="41"/>
      <c r="DQ863" s="41"/>
      <c r="DR863" s="41"/>
      <c r="DS863" s="41"/>
      <c r="DT863" s="41"/>
      <c r="DU863" s="41"/>
      <c r="DV863" s="41"/>
      <c r="DW863" s="41"/>
      <c r="DX863" s="41"/>
      <c r="DY863" s="41"/>
      <c r="DZ863" s="41"/>
      <c r="EA863" s="41"/>
      <c r="EB863" s="41"/>
      <c r="EC863" s="41"/>
      <c r="ED863" s="41"/>
      <c r="EE863" s="41"/>
      <c r="EF863" s="41"/>
      <c r="EG863" s="41"/>
      <c r="EH863" s="41"/>
      <c r="EI863" s="41"/>
      <c r="EJ863" s="41"/>
      <c r="EK863" s="41"/>
      <c r="EL863" s="41"/>
      <c r="EM863" s="41"/>
      <c r="EN863" s="41"/>
      <c r="EO863" s="41"/>
      <c r="EP863" s="41"/>
      <c r="EQ863" s="41"/>
      <c r="ER863" s="41"/>
      <c r="ES863" s="41"/>
      <c r="ET863" s="41"/>
      <c r="EU863" s="41"/>
      <c r="EV863" s="41"/>
      <c r="EW863" s="41"/>
      <c r="EX863" s="41"/>
      <c r="EY863" s="41"/>
      <c r="EZ863" s="41"/>
      <c r="FA863" s="41"/>
      <c r="FB863" s="41"/>
      <c r="FC863" s="41"/>
      <c r="FD863" s="41"/>
      <c r="FE863" s="41"/>
      <c r="FF863" s="41"/>
      <c r="FG863" s="41"/>
      <c r="FH863" s="41"/>
      <c r="FI863" s="41"/>
      <c r="FJ863" s="41"/>
      <c r="FK863" s="41"/>
      <c r="FL863" s="41"/>
      <c r="FM863" s="41"/>
      <c r="FN863" s="41"/>
      <c r="FO863" s="41"/>
      <c r="FP863" s="41"/>
      <c r="FQ863" s="41"/>
      <c r="FR863" s="41"/>
      <c r="FS863" s="41"/>
      <c r="FT863" s="41"/>
      <c r="FU863" s="41"/>
      <c r="FV863" s="41"/>
      <c r="FW863" s="41"/>
      <c r="FX863" s="41"/>
      <c r="FY863" s="41"/>
      <c r="FZ863" s="41"/>
      <c r="GA863" s="41"/>
      <c r="GB863" s="41"/>
      <c r="GC863" s="41"/>
      <c r="GD863" s="41"/>
      <c r="GE863" s="41"/>
      <c r="GF863" s="41"/>
      <c r="GG863" s="41"/>
      <c r="GH863" s="41"/>
      <c r="GI863" s="41"/>
      <c r="GJ863" s="41"/>
      <c r="GK863" s="41"/>
      <c r="GL863" s="41"/>
      <c r="GM863" s="41"/>
      <c r="GN863" s="41"/>
      <c r="GO863" s="41"/>
      <c r="GP863" s="41"/>
      <c r="GQ863" s="41"/>
      <c r="GR863" s="41"/>
      <c r="GS863" s="41"/>
      <c r="GT863" s="41"/>
      <c r="GU863" s="41"/>
      <c r="GV863" s="41"/>
      <c r="GW863" s="41"/>
      <c r="GX863" s="41"/>
      <c r="GY863" s="41"/>
      <c r="GZ863" s="41"/>
      <c r="HA863" s="41"/>
      <c r="HB863" s="41"/>
      <c r="HC863" s="41"/>
      <c r="HD863" s="41"/>
      <c r="HE863" s="41"/>
      <c r="HF863" s="41"/>
      <c r="HG863" s="41"/>
      <c r="HH863" s="41"/>
      <c r="HI863" s="41"/>
      <c r="HJ863" s="41"/>
      <c r="HK863" s="41"/>
      <c r="HL863" s="41"/>
      <c r="HM863" s="41"/>
      <c r="HN863" s="41"/>
      <c r="HO863" s="41"/>
      <c r="HP863" s="41"/>
      <c r="HQ863" s="41"/>
      <c r="HR863" s="41"/>
      <c r="HS863" s="41"/>
      <c r="HT863" s="41"/>
      <c r="HU863" s="41"/>
      <c r="HV863" s="41"/>
      <c r="HW863" s="41"/>
      <c r="HX863" s="41"/>
      <c r="HY863" s="41"/>
      <c r="HZ863" s="41"/>
      <c r="IA863" s="41"/>
      <c r="IB863" s="41"/>
      <c r="IC863" s="41"/>
      <c r="ID863" s="41"/>
      <c r="IE863" s="41"/>
      <c r="IF863" s="41"/>
      <c r="IG863" s="41"/>
      <c r="IH863" s="41"/>
      <c r="II863" s="41"/>
      <c r="IJ863" s="41"/>
      <c r="IK863" s="41"/>
      <c r="IL863" s="41"/>
      <c r="IM863" s="41"/>
      <c r="IN863" s="41"/>
      <c r="IO863" s="41"/>
      <c r="IP863" s="41"/>
      <c r="IQ863" s="41"/>
      <c r="IR863" s="41"/>
      <c r="IS863" s="41"/>
      <c r="IT863" s="41"/>
      <c r="IU863" s="41"/>
    </row>
    <row r="866" spans="68:255" x14ac:dyDescent="0.2">
      <c r="BP866" s="41"/>
      <c r="BQ866" s="41"/>
      <c r="BR866" s="41"/>
      <c r="BS866" s="41"/>
      <c r="BU866" s="41"/>
      <c r="BV866" s="41"/>
      <c r="BW866" s="41"/>
      <c r="BX866" s="41"/>
      <c r="BY866" s="41"/>
      <c r="BZ866" s="41"/>
      <c r="CA866" s="41"/>
      <c r="CB866" s="41"/>
      <c r="CC866" s="41"/>
      <c r="CD866" s="41"/>
      <c r="CE866" s="41"/>
      <c r="CF866" s="41"/>
      <c r="CG866" s="41"/>
      <c r="CH866" s="41"/>
      <c r="CI866" s="41"/>
      <c r="CJ866" s="41"/>
      <c r="CK866" s="41"/>
      <c r="CL866" s="41"/>
      <c r="CM866" s="41"/>
      <c r="CN866" s="41"/>
      <c r="CO866" s="41"/>
      <c r="CP866" s="41"/>
      <c r="CQ866" s="41"/>
      <c r="CR866" s="41"/>
      <c r="CS866" s="41"/>
      <c r="CT866" s="41"/>
      <c r="CU866" s="41"/>
      <c r="CV866" s="41"/>
      <c r="CW866" s="41"/>
      <c r="CX866" s="41"/>
      <c r="CY866" s="41"/>
      <c r="CZ866" s="41"/>
      <c r="DA866" s="41"/>
      <c r="DB866" s="41"/>
      <c r="DC866" s="41"/>
      <c r="DD866" s="41"/>
      <c r="DE866" s="41"/>
      <c r="DF866" s="41"/>
      <c r="DG866" s="41"/>
      <c r="DH866" s="41"/>
      <c r="DI866" s="41"/>
      <c r="DJ866" s="41"/>
      <c r="DK866" s="41"/>
      <c r="DL866" s="41"/>
      <c r="DM866" s="41"/>
      <c r="DN866" s="41"/>
      <c r="DO866" s="41"/>
      <c r="DP866" s="41"/>
      <c r="DQ866" s="41"/>
      <c r="DR866" s="41"/>
      <c r="DS866" s="41"/>
      <c r="DT866" s="41"/>
      <c r="DU866" s="41"/>
      <c r="DV866" s="41"/>
      <c r="DW866" s="41"/>
      <c r="DX866" s="41"/>
      <c r="DY866" s="41"/>
      <c r="DZ866" s="41"/>
      <c r="EA866" s="41"/>
      <c r="EB866" s="41"/>
      <c r="EC866" s="41"/>
      <c r="ED866" s="41"/>
      <c r="EE866" s="41"/>
      <c r="EF866" s="41"/>
      <c r="EG866" s="41"/>
      <c r="EH866" s="41"/>
      <c r="EI866" s="41"/>
      <c r="EJ866" s="41"/>
      <c r="EK866" s="41"/>
      <c r="EL866" s="41"/>
      <c r="EM866" s="41"/>
      <c r="EN866" s="41"/>
      <c r="EO866" s="41"/>
      <c r="EP866" s="41"/>
      <c r="EQ866" s="41"/>
      <c r="ER866" s="41"/>
      <c r="ES866" s="41"/>
      <c r="ET866" s="41"/>
      <c r="EU866" s="41"/>
      <c r="EV866" s="41"/>
      <c r="EW866" s="41"/>
      <c r="EX866" s="41"/>
      <c r="EY866" s="41"/>
      <c r="EZ866" s="41"/>
      <c r="FA866" s="41"/>
      <c r="FB866" s="41"/>
      <c r="FC866" s="41"/>
      <c r="FD866" s="41"/>
      <c r="FE866" s="41"/>
      <c r="FF866" s="41"/>
      <c r="FG866" s="41"/>
      <c r="FH866" s="41"/>
      <c r="FI866" s="41"/>
      <c r="FJ866" s="41"/>
      <c r="FK866" s="41"/>
      <c r="FL866" s="41"/>
      <c r="FM866" s="41"/>
      <c r="FN866" s="41"/>
      <c r="FO866" s="41"/>
      <c r="FP866" s="41"/>
      <c r="FQ866" s="41"/>
      <c r="FR866" s="41"/>
      <c r="FS866" s="41"/>
      <c r="FT866" s="41"/>
      <c r="FU866" s="41"/>
      <c r="FV866" s="41"/>
      <c r="FW866" s="41"/>
      <c r="FX866" s="41"/>
      <c r="FY866" s="41"/>
      <c r="FZ866" s="41"/>
      <c r="GA866" s="41"/>
      <c r="GB866" s="41"/>
      <c r="GC866" s="41"/>
      <c r="GD866" s="41"/>
      <c r="GE866" s="41"/>
      <c r="GF866" s="41"/>
      <c r="GG866" s="41"/>
      <c r="GH866" s="41"/>
      <c r="GI866" s="41"/>
      <c r="GJ866" s="41"/>
      <c r="GK866" s="41"/>
      <c r="GL866" s="41"/>
      <c r="GM866" s="41"/>
      <c r="GN866" s="41"/>
      <c r="GO866" s="41"/>
      <c r="GP866" s="41"/>
      <c r="GQ866" s="41"/>
      <c r="GR866" s="41"/>
      <c r="GS866" s="41"/>
      <c r="GT866" s="41"/>
      <c r="GU866" s="41"/>
      <c r="GV866" s="41"/>
      <c r="GW866" s="41"/>
      <c r="GX866" s="41"/>
      <c r="GY866" s="41"/>
      <c r="GZ866" s="41"/>
      <c r="HA866" s="41"/>
      <c r="HB866" s="41"/>
      <c r="HC866" s="41"/>
      <c r="HD866" s="41"/>
      <c r="HE866" s="41"/>
      <c r="HF866" s="41"/>
      <c r="HG866" s="41"/>
      <c r="HH866" s="41"/>
      <c r="HI866" s="41"/>
      <c r="HJ866" s="41"/>
      <c r="HK866" s="41"/>
      <c r="HL866" s="41"/>
      <c r="HM866" s="41"/>
      <c r="HN866" s="41"/>
      <c r="HO866" s="41"/>
      <c r="HP866" s="41"/>
      <c r="HQ866" s="41"/>
      <c r="HR866" s="41"/>
      <c r="HS866" s="41"/>
      <c r="HT866" s="41"/>
      <c r="HU866" s="41"/>
      <c r="HV866" s="41"/>
      <c r="HW866" s="41"/>
      <c r="HX866" s="41"/>
      <c r="HY866" s="41"/>
      <c r="HZ866" s="41"/>
      <c r="IA866" s="41"/>
      <c r="IB866" s="41"/>
      <c r="IC866" s="41"/>
      <c r="ID866" s="41"/>
      <c r="IE866" s="41"/>
      <c r="IF866" s="41"/>
      <c r="IG866" s="41"/>
      <c r="IH866" s="41"/>
      <c r="II866" s="41"/>
      <c r="IJ866" s="41"/>
      <c r="IK866" s="41"/>
      <c r="IL866" s="41"/>
      <c r="IM866" s="41"/>
      <c r="IN866" s="41"/>
      <c r="IO866" s="41"/>
      <c r="IP866" s="41"/>
      <c r="IQ866" s="41"/>
      <c r="IR866" s="41"/>
      <c r="IS866" s="41"/>
      <c r="IT866" s="41"/>
      <c r="IU866" s="41"/>
    </row>
    <row r="868" spans="68:255" x14ac:dyDescent="0.2">
      <c r="BP868" s="41"/>
      <c r="BQ868" s="41"/>
      <c r="BR868" s="41"/>
      <c r="BS868" s="41"/>
      <c r="BU868" s="41"/>
      <c r="BV868" s="41"/>
      <c r="BW868" s="41"/>
      <c r="BX868" s="41"/>
      <c r="BY868" s="41"/>
      <c r="BZ868" s="41"/>
      <c r="CA868" s="41"/>
      <c r="CB868" s="41"/>
      <c r="CC868" s="41"/>
      <c r="CD868" s="41"/>
      <c r="CE868" s="41"/>
      <c r="CF868" s="41"/>
      <c r="CG868" s="41"/>
      <c r="CH868" s="41"/>
      <c r="CI868" s="41"/>
      <c r="CJ868" s="41"/>
      <c r="CK868" s="41"/>
      <c r="CL868" s="41"/>
      <c r="CM868" s="41"/>
      <c r="CN868" s="41"/>
      <c r="CO868" s="41"/>
      <c r="CP868" s="41"/>
      <c r="CQ868" s="41"/>
      <c r="CR868" s="41"/>
      <c r="CS868" s="41"/>
      <c r="CT868" s="41"/>
      <c r="CU868" s="41"/>
      <c r="CV868" s="41"/>
      <c r="CW868" s="41"/>
      <c r="CX868" s="41"/>
      <c r="CY868" s="41"/>
      <c r="CZ868" s="41"/>
      <c r="DA868" s="41"/>
      <c r="DB868" s="41"/>
      <c r="DC868" s="41"/>
      <c r="DD868" s="41"/>
      <c r="DE868" s="41"/>
      <c r="DF868" s="41"/>
      <c r="DG868" s="41"/>
      <c r="DH868" s="41"/>
      <c r="DI868" s="41"/>
      <c r="DJ868" s="41"/>
      <c r="DK868" s="41"/>
      <c r="DL868" s="41"/>
      <c r="DM868" s="41"/>
      <c r="DN868" s="41"/>
      <c r="DO868" s="41"/>
      <c r="DP868" s="41"/>
      <c r="DQ868" s="41"/>
      <c r="DR868" s="41"/>
      <c r="DS868" s="41"/>
      <c r="DT868" s="41"/>
      <c r="DU868" s="41"/>
      <c r="DV868" s="41"/>
      <c r="DW868" s="41"/>
      <c r="DX868" s="41"/>
      <c r="DY868" s="41"/>
      <c r="DZ868" s="41"/>
      <c r="EA868" s="41"/>
      <c r="EB868" s="41"/>
      <c r="EC868" s="41"/>
      <c r="ED868" s="41"/>
      <c r="EE868" s="41"/>
      <c r="EF868" s="41"/>
      <c r="EG868" s="41"/>
      <c r="EH868" s="41"/>
      <c r="EI868" s="41"/>
      <c r="EJ868" s="41"/>
      <c r="EK868" s="41"/>
      <c r="EL868" s="41"/>
      <c r="EM868" s="41"/>
      <c r="EN868" s="41"/>
      <c r="EO868" s="41"/>
      <c r="EP868" s="41"/>
      <c r="EQ868" s="41"/>
      <c r="ER868" s="41"/>
      <c r="ES868" s="41"/>
      <c r="ET868" s="41"/>
      <c r="EU868" s="41"/>
      <c r="EV868" s="41"/>
      <c r="EW868" s="41"/>
      <c r="EX868" s="41"/>
      <c r="EY868" s="41"/>
      <c r="EZ868" s="41"/>
      <c r="FA868" s="41"/>
      <c r="FB868" s="41"/>
      <c r="FC868" s="41"/>
      <c r="FD868" s="41"/>
      <c r="FE868" s="41"/>
      <c r="FF868" s="41"/>
      <c r="FG868" s="41"/>
      <c r="FH868" s="41"/>
      <c r="FI868" s="41"/>
      <c r="FJ868" s="41"/>
      <c r="FK868" s="41"/>
      <c r="FL868" s="41"/>
      <c r="FM868" s="41"/>
      <c r="FN868" s="41"/>
      <c r="FO868" s="41"/>
      <c r="FP868" s="41"/>
      <c r="FQ868" s="41"/>
      <c r="FR868" s="41"/>
      <c r="FS868" s="41"/>
      <c r="FT868" s="41"/>
      <c r="FU868" s="41"/>
      <c r="FV868" s="41"/>
      <c r="FW868" s="41"/>
      <c r="FX868" s="41"/>
      <c r="FY868" s="41"/>
      <c r="FZ868" s="41"/>
      <c r="GA868" s="41"/>
      <c r="GB868" s="41"/>
      <c r="GC868" s="41"/>
      <c r="GD868" s="41"/>
      <c r="GE868" s="41"/>
      <c r="GF868" s="41"/>
      <c r="GG868" s="41"/>
      <c r="GH868" s="41"/>
      <c r="GI868" s="41"/>
      <c r="GJ868" s="41"/>
      <c r="GK868" s="41"/>
      <c r="GL868" s="41"/>
      <c r="GM868" s="41"/>
      <c r="GN868" s="41"/>
      <c r="GO868" s="41"/>
      <c r="GP868" s="41"/>
      <c r="GQ868" s="41"/>
      <c r="GR868" s="41"/>
      <c r="GS868" s="41"/>
      <c r="GT868" s="41"/>
      <c r="GU868" s="41"/>
      <c r="GV868" s="41"/>
      <c r="GW868" s="41"/>
      <c r="GX868" s="41"/>
      <c r="GY868" s="41"/>
      <c r="GZ868" s="41"/>
      <c r="HA868" s="41"/>
      <c r="HB868" s="41"/>
      <c r="HC868" s="41"/>
      <c r="HD868" s="41"/>
      <c r="HE868" s="41"/>
      <c r="HF868" s="41"/>
      <c r="HG868" s="41"/>
      <c r="HH868" s="41"/>
      <c r="HI868" s="41"/>
      <c r="HJ868" s="41"/>
      <c r="HK868" s="41"/>
      <c r="HL868" s="41"/>
      <c r="HM868" s="41"/>
      <c r="HN868" s="41"/>
      <c r="HO868" s="41"/>
      <c r="HP868" s="41"/>
      <c r="HQ868" s="41"/>
      <c r="HR868" s="41"/>
      <c r="HS868" s="41"/>
      <c r="HT868" s="41"/>
      <c r="HU868" s="41"/>
      <c r="HV868" s="41"/>
      <c r="HW868" s="41"/>
      <c r="HX868" s="41"/>
      <c r="HY868" s="41"/>
      <c r="HZ868" s="41"/>
      <c r="IA868" s="41"/>
      <c r="IB868" s="41"/>
      <c r="IC868" s="41"/>
      <c r="ID868" s="41"/>
      <c r="IE868" s="41"/>
      <c r="IF868" s="41"/>
      <c r="IG868" s="41"/>
      <c r="IH868" s="41"/>
      <c r="II868" s="41"/>
      <c r="IJ868" s="41"/>
      <c r="IK868" s="41"/>
      <c r="IL868" s="41"/>
      <c r="IM868" s="41"/>
      <c r="IN868" s="41"/>
      <c r="IO868" s="41"/>
      <c r="IP868" s="41"/>
      <c r="IQ868" s="41"/>
      <c r="IR868" s="41"/>
      <c r="IS868" s="41"/>
      <c r="IT868" s="41"/>
      <c r="IU868" s="41"/>
    </row>
    <row r="870" spans="68:255" x14ac:dyDescent="0.2">
      <c r="BP870" s="41"/>
      <c r="BQ870" s="41"/>
      <c r="BR870" s="41"/>
      <c r="BS870" s="41"/>
      <c r="BU870" s="41"/>
      <c r="BV870" s="41"/>
      <c r="BW870" s="41"/>
      <c r="BX870" s="41"/>
      <c r="BY870" s="41"/>
      <c r="BZ870" s="41"/>
      <c r="CA870" s="41"/>
      <c r="CB870" s="41"/>
      <c r="CC870" s="41"/>
      <c r="CD870" s="41"/>
      <c r="CE870" s="41"/>
      <c r="CF870" s="41"/>
      <c r="CG870" s="41"/>
      <c r="CH870" s="41"/>
      <c r="CI870" s="41"/>
      <c r="CJ870" s="41"/>
      <c r="CK870" s="41"/>
      <c r="CL870" s="41"/>
      <c r="CM870" s="41"/>
      <c r="CN870" s="41"/>
      <c r="CO870" s="41"/>
      <c r="CP870" s="41"/>
      <c r="CQ870" s="41"/>
      <c r="CR870" s="41"/>
      <c r="CS870" s="41"/>
      <c r="CT870" s="41"/>
      <c r="CU870" s="41"/>
      <c r="CV870" s="41"/>
      <c r="CW870" s="41"/>
      <c r="CX870" s="41"/>
      <c r="CY870" s="41"/>
      <c r="CZ870" s="41"/>
      <c r="DA870" s="41"/>
      <c r="DB870" s="41"/>
      <c r="DC870" s="41"/>
      <c r="DD870" s="41"/>
      <c r="DE870" s="41"/>
      <c r="DF870" s="41"/>
      <c r="DG870" s="41"/>
      <c r="DH870" s="41"/>
      <c r="DI870" s="41"/>
      <c r="DJ870" s="41"/>
      <c r="DK870" s="41"/>
      <c r="DL870" s="41"/>
      <c r="DM870" s="41"/>
      <c r="DN870" s="41"/>
      <c r="DO870" s="41"/>
      <c r="DP870" s="41"/>
      <c r="DQ870" s="41"/>
      <c r="DR870" s="41"/>
      <c r="DS870" s="41"/>
      <c r="DT870" s="41"/>
      <c r="DU870" s="41"/>
      <c r="DV870" s="41"/>
      <c r="DW870" s="41"/>
      <c r="DX870" s="41"/>
      <c r="DY870" s="41"/>
      <c r="DZ870" s="41"/>
      <c r="EA870" s="41"/>
      <c r="EB870" s="41"/>
      <c r="EC870" s="41"/>
      <c r="ED870" s="41"/>
      <c r="EE870" s="41"/>
      <c r="EF870" s="41"/>
      <c r="EG870" s="41"/>
      <c r="EH870" s="41"/>
      <c r="EI870" s="41"/>
      <c r="EJ870" s="41"/>
      <c r="EK870" s="41"/>
      <c r="EL870" s="41"/>
      <c r="EM870" s="41"/>
      <c r="EN870" s="41"/>
      <c r="EO870" s="41"/>
      <c r="EP870" s="41"/>
      <c r="EQ870" s="41"/>
      <c r="ER870" s="41"/>
      <c r="ES870" s="41"/>
      <c r="ET870" s="41"/>
      <c r="EU870" s="41"/>
      <c r="EV870" s="41"/>
      <c r="EW870" s="41"/>
      <c r="EX870" s="41"/>
      <c r="EY870" s="41"/>
      <c r="EZ870" s="41"/>
      <c r="FA870" s="41"/>
      <c r="FB870" s="41"/>
      <c r="FC870" s="41"/>
      <c r="FD870" s="41"/>
      <c r="FE870" s="41"/>
      <c r="FF870" s="41"/>
      <c r="FG870" s="41"/>
      <c r="FH870" s="41"/>
      <c r="FI870" s="41"/>
      <c r="FJ870" s="41"/>
      <c r="FK870" s="41"/>
      <c r="FL870" s="41"/>
      <c r="FM870" s="41"/>
      <c r="FN870" s="41"/>
      <c r="FO870" s="41"/>
      <c r="FP870" s="41"/>
      <c r="FQ870" s="41"/>
      <c r="FR870" s="41"/>
      <c r="FS870" s="41"/>
      <c r="FT870" s="41"/>
      <c r="FU870" s="41"/>
      <c r="FV870" s="41"/>
      <c r="FW870" s="41"/>
      <c r="FX870" s="41"/>
      <c r="FY870" s="41"/>
      <c r="FZ870" s="41"/>
      <c r="GA870" s="41"/>
      <c r="GB870" s="41"/>
      <c r="GC870" s="41"/>
      <c r="GD870" s="41"/>
      <c r="GE870" s="41"/>
      <c r="GF870" s="41"/>
      <c r="GG870" s="41"/>
      <c r="GH870" s="41"/>
      <c r="GI870" s="41"/>
      <c r="GJ870" s="41"/>
      <c r="GK870" s="41"/>
      <c r="GL870" s="41"/>
      <c r="GM870" s="41"/>
      <c r="GN870" s="41"/>
      <c r="GO870" s="41"/>
      <c r="GP870" s="41"/>
      <c r="GQ870" s="41"/>
      <c r="GR870" s="41"/>
      <c r="GS870" s="41"/>
      <c r="GT870" s="41"/>
      <c r="GU870" s="41"/>
      <c r="GV870" s="41"/>
      <c r="GW870" s="41"/>
      <c r="GX870" s="41"/>
      <c r="GY870" s="41"/>
      <c r="GZ870" s="41"/>
      <c r="HA870" s="41"/>
      <c r="HB870" s="41"/>
      <c r="HC870" s="41"/>
      <c r="HD870" s="41"/>
      <c r="HE870" s="41"/>
      <c r="HF870" s="41"/>
      <c r="HG870" s="41"/>
      <c r="HH870" s="41"/>
      <c r="HI870" s="41"/>
      <c r="HJ870" s="41"/>
      <c r="HK870" s="41"/>
      <c r="HL870" s="41"/>
      <c r="HM870" s="41"/>
      <c r="HN870" s="41"/>
      <c r="HO870" s="41"/>
      <c r="HP870" s="41"/>
      <c r="HQ870" s="41"/>
      <c r="HR870" s="41"/>
      <c r="HS870" s="41"/>
      <c r="HT870" s="41"/>
      <c r="HU870" s="41"/>
      <c r="HV870" s="41"/>
      <c r="HW870" s="41"/>
      <c r="HX870" s="41"/>
      <c r="HY870" s="41"/>
      <c r="HZ870" s="41"/>
      <c r="IA870" s="41"/>
      <c r="IB870" s="41"/>
      <c r="IC870" s="41"/>
      <c r="ID870" s="41"/>
      <c r="IE870" s="41"/>
      <c r="IF870" s="41"/>
      <c r="IG870" s="41"/>
      <c r="IH870" s="41"/>
      <c r="II870" s="41"/>
      <c r="IJ870" s="41"/>
      <c r="IK870" s="41"/>
      <c r="IL870" s="41"/>
      <c r="IM870" s="41"/>
      <c r="IN870" s="41"/>
      <c r="IO870" s="41"/>
      <c r="IP870" s="41"/>
      <c r="IQ870" s="41"/>
      <c r="IR870" s="41"/>
      <c r="IS870" s="41"/>
      <c r="IT870" s="41"/>
      <c r="IU870" s="41"/>
    </row>
    <row r="872" spans="68:255" x14ac:dyDescent="0.2">
      <c r="BP872" s="41"/>
      <c r="BQ872" s="41"/>
      <c r="BR872" s="41"/>
      <c r="BS872" s="41"/>
      <c r="BU872" s="41"/>
      <c r="BV872" s="41"/>
      <c r="BW872" s="41"/>
      <c r="BX872" s="41"/>
      <c r="BY872" s="41"/>
      <c r="BZ872" s="41"/>
      <c r="CA872" s="41"/>
      <c r="CB872" s="41"/>
      <c r="CC872" s="41"/>
      <c r="CD872" s="41"/>
      <c r="CE872" s="41"/>
      <c r="CF872" s="41"/>
      <c r="CG872" s="41"/>
      <c r="CH872" s="41"/>
      <c r="CI872" s="41"/>
      <c r="CJ872" s="41"/>
      <c r="CK872" s="41"/>
      <c r="CL872" s="41"/>
      <c r="CM872" s="41"/>
      <c r="CN872" s="41"/>
      <c r="CO872" s="41"/>
      <c r="CP872" s="41"/>
      <c r="CQ872" s="41"/>
      <c r="CR872" s="41"/>
      <c r="CS872" s="41"/>
      <c r="CT872" s="41"/>
      <c r="CU872" s="41"/>
      <c r="CV872" s="41"/>
      <c r="CW872" s="41"/>
      <c r="CX872" s="41"/>
      <c r="CY872" s="41"/>
      <c r="CZ872" s="41"/>
      <c r="DA872" s="41"/>
      <c r="DB872" s="41"/>
      <c r="DC872" s="41"/>
      <c r="DD872" s="41"/>
      <c r="DE872" s="41"/>
      <c r="DF872" s="41"/>
      <c r="DG872" s="41"/>
      <c r="DH872" s="41"/>
      <c r="DI872" s="41"/>
      <c r="DJ872" s="41"/>
      <c r="DK872" s="41"/>
      <c r="DL872" s="41"/>
      <c r="DM872" s="41"/>
      <c r="DN872" s="41"/>
      <c r="DO872" s="41"/>
      <c r="DP872" s="41"/>
      <c r="DQ872" s="41"/>
      <c r="DR872" s="41"/>
      <c r="DS872" s="41"/>
      <c r="DT872" s="41"/>
      <c r="DU872" s="41"/>
      <c r="DV872" s="41"/>
      <c r="DW872" s="41"/>
      <c r="DX872" s="41"/>
      <c r="DY872" s="41"/>
      <c r="DZ872" s="41"/>
      <c r="EA872" s="41"/>
      <c r="EB872" s="41"/>
      <c r="EC872" s="41"/>
      <c r="ED872" s="41"/>
      <c r="EE872" s="41"/>
      <c r="EF872" s="41"/>
      <c r="EG872" s="41"/>
      <c r="EH872" s="41"/>
      <c r="EI872" s="41"/>
      <c r="EJ872" s="41"/>
      <c r="EK872" s="41"/>
      <c r="EL872" s="41"/>
      <c r="EM872" s="41"/>
      <c r="EN872" s="41"/>
      <c r="EO872" s="41"/>
      <c r="EP872" s="41"/>
      <c r="EQ872" s="41"/>
      <c r="ER872" s="41"/>
      <c r="ES872" s="41"/>
      <c r="ET872" s="41"/>
      <c r="EU872" s="41"/>
      <c r="EV872" s="41"/>
      <c r="EW872" s="41"/>
      <c r="EX872" s="41"/>
      <c r="EY872" s="41"/>
      <c r="EZ872" s="41"/>
      <c r="FA872" s="41"/>
      <c r="FB872" s="41"/>
      <c r="FC872" s="41"/>
      <c r="FD872" s="41"/>
      <c r="FE872" s="41"/>
      <c r="FF872" s="41"/>
      <c r="FG872" s="41"/>
      <c r="FH872" s="41"/>
      <c r="FI872" s="41"/>
      <c r="FJ872" s="41"/>
      <c r="FK872" s="41"/>
      <c r="FL872" s="41"/>
      <c r="FM872" s="41"/>
      <c r="FN872" s="41"/>
      <c r="FO872" s="41"/>
      <c r="FP872" s="41"/>
      <c r="FQ872" s="41"/>
      <c r="FR872" s="41"/>
      <c r="FS872" s="41"/>
      <c r="FT872" s="41"/>
      <c r="FU872" s="41"/>
      <c r="FV872" s="41"/>
      <c r="FW872" s="41"/>
      <c r="FX872" s="41"/>
      <c r="FY872" s="41"/>
      <c r="FZ872" s="41"/>
      <c r="GA872" s="41"/>
      <c r="GB872" s="41"/>
      <c r="GC872" s="41"/>
      <c r="GD872" s="41"/>
      <c r="GE872" s="41"/>
      <c r="GF872" s="41"/>
      <c r="GG872" s="41"/>
      <c r="GH872" s="41"/>
      <c r="GI872" s="41"/>
      <c r="GJ872" s="41"/>
      <c r="GK872" s="41"/>
      <c r="GL872" s="41"/>
      <c r="GM872" s="41"/>
      <c r="GN872" s="41"/>
      <c r="GO872" s="41"/>
      <c r="GP872" s="41"/>
      <c r="GQ872" s="41"/>
      <c r="GR872" s="41"/>
      <c r="GS872" s="41"/>
      <c r="GT872" s="41"/>
      <c r="GU872" s="41"/>
      <c r="GV872" s="41"/>
      <c r="GW872" s="41"/>
      <c r="GX872" s="41"/>
      <c r="GY872" s="41"/>
      <c r="GZ872" s="41"/>
      <c r="HA872" s="41"/>
      <c r="HB872" s="41"/>
      <c r="HC872" s="41"/>
      <c r="HD872" s="41"/>
      <c r="HE872" s="41"/>
      <c r="HF872" s="41"/>
      <c r="HG872" s="41"/>
      <c r="HH872" s="41"/>
      <c r="HI872" s="41"/>
      <c r="HJ872" s="41"/>
      <c r="HK872" s="41"/>
      <c r="HL872" s="41"/>
      <c r="HM872" s="41"/>
      <c r="HN872" s="41"/>
      <c r="HO872" s="41"/>
      <c r="HP872" s="41"/>
      <c r="HQ872" s="41"/>
      <c r="HR872" s="41"/>
      <c r="HS872" s="41"/>
      <c r="HT872" s="41"/>
      <c r="HU872" s="41"/>
      <c r="HV872" s="41"/>
      <c r="HW872" s="41"/>
      <c r="HX872" s="41"/>
      <c r="HY872" s="41"/>
      <c r="HZ872" s="41"/>
      <c r="IA872" s="41"/>
      <c r="IB872" s="41"/>
      <c r="IC872" s="41"/>
      <c r="ID872" s="41"/>
      <c r="IE872" s="41"/>
      <c r="IF872" s="41"/>
      <c r="IG872" s="41"/>
      <c r="IH872" s="41"/>
      <c r="II872" s="41"/>
      <c r="IJ872" s="41"/>
      <c r="IK872" s="41"/>
      <c r="IL872" s="41"/>
      <c r="IM872" s="41"/>
      <c r="IN872" s="41"/>
      <c r="IO872" s="41"/>
      <c r="IP872" s="41"/>
      <c r="IQ872" s="41"/>
      <c r="IR872" s="41"/>
      <c r="IS872" s="41"/>
      <c r="IT872" s="41"/>
      <c r="IU872" s="41"/>
    </row>
    <row r="874" spans="68:255" x14ac:dyDescent="0.2">
      <c r="BP874" s="41"/>
      <c r="BQ874" s="41"/>
      <c r="BR874" s="41"/>
      <c r="BS874" s="41"/>
      <c r="BU874" s="41"/>
      <c r="BV874" s="41"/>
      <c r="BW874" s="41"/>
      <c r="BX874" s="41"/>
      <c r="BY874" s="41"/>
      <c r="BZ874" s="41"/>
      <c r="CA874" s="41"/>
      <c r="CB874" s="41"/>
      <c r="CC874" s="41"/>
      <c r="CD874" s="41"/>
      <c r="CE874" s="41"/>
      <c r="CF874" s="41"/>
      <c r="CG874" s="41"/>
      <c r="CH874" s="41"/>
      <c r="CI874" s="41"/>
      <c r="CJ874" s="41"/>
      <c r="CK874" s="41"/>
      <c r="CL874" s="41"/>
      <c r="CM874" s="41"/>
      <c r="CN874" s="41"/>
      <c r="CO874" s="41"/>
      <c r="CP874" s="41"/>
      <c r="CQ874" s="41"/>
      <c r="CR874" s="41"/>
      <c r="CS874" s="41"/>
      <c r="CT874" s="41"/>
      <c r="CU874" s="41"/>
      <c r="CV874" s="41"/>
      <c r="CW874" s="41"/>
      <c r="CX874" s="41"/>
      <c r="CY874" s="41"/>
      <c r="CZ874" s="41"/>
      <c r="DA874" s="41"/>
      <c r="DB874" s="41"/>
      <c r="DC874" s="41"/>
      <c r="DD874" s="41"/>
      <c r="DE874" s="41"/>
      <c r="DF874" s="41"/>
      <c r="DG874" s="41"/>
      <c r="DH874" s="41"/>
      <c r="DI874" s="41"/>
      <c r="DJ874" s="41"/>
      <c r="DK874" s="41"/>
      <c r="DL874" s="41"/>
      <c r="DM874" s="41"/>
      <c r="DN874" s="41"/>
      <c r="DO874" s="41"/>
      <c r="DP874" s="41"/>
      <c r="DQ874" s="41"/>
      <c r="DR874" s="41"/>
      <c r="DS874" s="41"/>
      <c r="DT874" s="41"/>
      <c r="DU874" s="41"/>
      <c r="DV874" s="41"/>
      <c r="DW874" s="41"/>
      <c r="DX874" s="41"/>
      <c r="DY874" s="41"/>
      <c r="DZ874" s="41"/>
      <c r="EA874" s="41"/>
      <c r="EB874" s="41"/>
      <c r="EC874" s="41"/>
      <c r="ED874" s="41"/>
      <c r="EE874" s="41"/>
      <c r="EF874" s="41"/>
      <c r="EG874" s="41"/>
      <c r="EH874" s="41"/>
      <c r="EI874" s="41"/>
      <c r="EJ874" s="41"/>
      <c r="EK874" s="41"/>
      <c r="EL874" s="41"/>
      <c r="EM874" s="41"/>
      <c r="EN874" s="41"/>
      <c r="EO874" s="41"/>
      <c r="EP874" s="41"/>
      <c r="EQ874" s="41"/>
      <c r="ER874" s="41"/>
      <c r="ES874" s="41"/>
      <c r="ET874" s="41"/>
      <c r="EU874" s="41"/>
      <c r="EV874" s="41"/>
      <c r="EW874" s="41"/>
      <c r="EX874" s="41"/>
      <c r="EY874" s="41"/>
      <c r="EZ874" s="41"/>
      <c r="FA874" s="41"/>
      <c r="FB874" s="41"/>
      <c r="FC874" s="41"/>
      <c r="FD874" s="41"/>
      <c r="FE874" s="41"/>
      <c r="FF874" s="41"/>
      <c r="FG874" s="41"/>
      <c r="FH874" s="41"/>
      <c r="FI874" s="41"/>
      <c r="FJ874" s="41"/>
      <c r="FK874" s="41"/>
      <c r="FL874" s="41"/>
      <c r="FM874" s="41"/>
      <c r="FN874" s="41"/>
      <c r="FO874" s="41"/>
      <c r="FP874" s="41"/>
      <c r="FQ874" s="41"/>
      <c r="FR874" s="41"/>
      <c r="FS874" s="41"/>
      <c r="FT874" s="41"/>
      <c r="FU874" s="41"/>
      <c r="FV874" s="41"/>
      <c r="FW874" s="41"/>
      <c r="FX874" s="41"/>
      <c r="FY874" s="41"/>
      <c r="FZ874" s="41"/>
      <c r="GA874" s="41"/>
      <c r="GB874" s="41"/>
      <c r="GC874" s="41"/>
      <c r="GD874" s="41"/>
      <c r="GE874" s="41"/>
      <c r="GF874" s="41"/>
      <c r="GG874" s="41"/>
      <c r="GH874" s="41"/>
      <c r="GI874" s="41"/>
      <c r="GJ874" s="41"/>
      <c r="GK874" s="41"/>
      <c r="GL874" s="41"/>
      <c r="GM874" s="41"/>
      <c r="GN874" s="41"/>
      <c r="GO874" s="41"/>
      <c r="GP874" s="41"/>
      <c r="GQ874" s="41"/>
      <c r="GR874" s="41"/>
      <c r="GS874" s="41"/>
      <c r="GT874" s="41"/>
      <c r="GU874" s="41"/>
      <c r="GV874" s="41"/>
      <c r="GW874" s="41"/>
      <c r="GX874" s="41"/>
      <c r="GY874" s="41"/>
      <c r="GZ874" s="41"/>
      <c r="HA874" s="41"/>
      <c r="HB874" s="41"/>
      <c r="HC874" s="41"/>
      <c r="HD874" s="41"/>
      <c r="HE874" s="41"/>
      <c r="HF874" s="41"/>
      <c r="HG874" s="41"/>
      <c r="HH874" s="41"/>
      <c r="HI874" s="41"/>
      <c r="HJ874" s="41"/>
      <c r="HK874" s="41"/>
      <c r="HL874" s="41"/>
      <c r="HM874" s="41"/>
      <c r="HN874" s="41"/>
      <c r="HO874" s="41"/>
      <c r="HP874" s="41"/>
      <c r="HQ874" s="41"/>
      <c r="HR874" s="41"/>
      <c r="HS874" s="41"/>
      <c r="HT874" s="41"/>
      <c r="HU874" s="41"/>
      <c r="HV874" s="41"/>
      <c r="HW874" s="41"/>
      <c r="HX874" s="41"/>
      <c r="HY874" s="41"/>
      <c r="HZ874" s="41"/>
      <c r="IA874" s="41"/>
      <c r="IB874" s="41"/>
      <c r="IC874" s="41"/>
      <c r="ID874" s="41"/>
      <c r="IE874" s="41"/>
      <c r="IF874" s="41"/>
      <c r="IG874" s="41"/>
      <c r="IH874" s="41"/>
      <c r="II874" s="41"/>
      <c r="IJ874" s="41"/>
      <c r="IK874" s="41"/>
      <c r="IL874" s="41"/>
      <c r="IM874" s="41"/>
      <c r="IN874" s="41"/>
      <c r="IO874" s="41"/>
      <c r="IP874" s="41"/>
      <c r="IQ874" s="41"/>
      <c r="IR874" s="41"/>
      <c r="IS874" s="41"/>
      <c r="IT874" s="41"/>
      <c r="IU874" s="41"/>
    </row>
    <row r="876" spans="68:255" x14ac:dyDescent="0.2">
      <c r="BP876" s="41"/>
      <c r="BQ876" s="41"/>
      <c r="BR876" s="41"/>
      <c r="BS876" s="41"/>
      <c r="BU876" s="41"/>
      <c r="BV876" s="41"/>
      <c r="BW876" s="41"/>
      <c r="BX876" s="41"/>
      <c r="BY876" s="41"/>
      <c r="BZ876" s="41"/>
      <c r="CA876" s="41"/>
      <c r="CB876" s="41"/>
      <c r="CC876" s="41"/>
      <c r="CD876" s="41"/>
      <c r="CE876" s="41"/>
      <c r="CF876" s="41"/>
      <c r="CG876" s="41"/>
      <c r="CH876" s="41"/>
      <c r="CI876" s="41"/>
      <c r="CJ876" s="41"/>
      <c r="CK876" s="41"/>
      <c r="CL876" s="41"/>
      <c r="CM876" s="41"/>
      <c r="CN876" s="41"/>
      <c r="CO876" s="41"/>
      <c r="CP876" s="41"/>
      <c r="CQ876" s="41"/>
      <c r="CR876" s="41"/>
      <c r="CS876" s="41"/>
      <c r="CT876" s="41"/>
      <c r="CU876" s="41"/>
      <c r="CV876" s="41"/>
      <c r="CW876" s="41"/>
      <c r="CX876" s="41"/>
      <c r="CY876" s="41"/>
      <c r="CZ876" s="41"/>
      <c r="DA876" s="41"/>
      <c r="DB876" s="41"/>
      <c r="DC876" s="41"/>
      <c r="DD876" s="41"/>
      <c r="DE876" s="41"/>
      <c r="DF876" s="41"/>
      <c r="DG876" s="41"/>
      <c r="DH876" s="41"/>
      <c r="DI876" s="41"/>
      <c r="DJ876" s="41"/>
      <c r="DK876" s="41"/>
      <c r="DL876" s="41"/>
      <c r="DM876" s="41"/>
      <c r="DN876" s="41"/>
      <c r="DO876" s="41"/>
      <c r="DP876" s="41"/>
      <c r="DQ876" s="41"/>
      <c r="DR876" s="41"/>
      <c r="DS876" s="41"/>
      <c r="DT876" s="41"/>
      <c r="DU876" s="41"/>
      <c r="DV876" s="41"/>
      <c r="DW876" s="41"/>
      <c r="DX876" s="41"/>
      <c r="DY876" s="41"/>
      <c r="DZ876" s="41"/>
      <c r="EA876" s="41"/>
      <c r="EB876" s="41"/>
      <c r="EC876" s="41"/>
      <c r="ED876" s="41"/>
      <c r="EE876" s="41"/>
      <c r="EF876" s="41"/>
      <c r="EG876" s="41"/>
      <c r="EH876" s="41"/>
      <c r="EI876" s="41"/>
      <c r="EJ876" s="41"/>
      <c r="EK876" s="41"/>
      <c r="EL876" s="41"/>
      <c r="EM876" s="41"/>
      <c r="EN876" s="41"/>
      <c r="EO876" s="41"/>
      <c r="EP876" s="41"/>
      <c r="EQ876" s="41"/>
      <c r="ER876" s="41"/>
      <c r="ES876" s="41"/>
      <c r="ET876" s="41"/>
      <c r="EU876" s="41"/>
      <c r="EV876" s="41"/>
      <c r="EW876" s="41"/>
      <c r="EX876" s="41"/>
      <c r="EY876" s="41"/>
      <c r="EZ876" s="41"/>
      <c r="FA876" s="41"/>
      <c r="FB876" s="41"/>
      <c r="FC876" s="41"/>
      <c r="FD876" s="41"/>
      <c r="FE876" s="41"/>
      <c r="FF876" s="41"/>
      <c r="FG876" s="41"/>
      <c r="FH876" s="41"/>
      <c r="FI876" s="41"/>
      <c r="FJ876" s="41"/>
      <c r="FK876" s="41"/>
      <c r="FL876" s="41"/>
      <c r="FM876" s="41"/>
      <c r="FN876" s="41"/>
      <c r="FO876" s="41"/>
      <c r="FP876" s="41"/>
      <c r="FQ876" s="41"/>
      <c r="FR876" s="41"/>
      <c r="FS876" s="41"/>
      <c r="FT876" s="41"/>
      <c r="FU876" s="41"/>
      <c r="FV876" s="41"/>
      <c r="FW876" s="41"/>
      <c r="FX876" s="41"/>
      <c r="FY876" s="41"/>
      <c r="FZ876" s="41"/>
      <c r="GA876" s="41"/>
      <c r="GB876" s="41"/>
      <c r="GC876" s="41"/>
      <c r="GD876" s="41"/>
      <c r="GE876" s="41"/>
      <c r="GF876" s="41"/>
      <c r="GG876" s="41"/>
      <c r="GH876" s="41"/>
      <c r="GI876" s="41"/>
      <c r="GJ876" s="41"/>
      <c r="GK876" s="41"/>
      <c r="GL876" s="41"/>
      <c r="GM876" s="41"/>
      <c r="GN876" s="41"/>
      <c r="GO876" s="41"/>
      <c r="GP876" s="41"/>
      <c r="GQ876" s="41"/>
      <c r="GR876" s="41"/>
      <c r="GS876" s="41"/>
      <c r="GT876" s="41"/>
      <c r="GU876" s="41"/>
      <c r="GV876" s="41"/>
      <c r="GW876" s="41"/>
      <c r="GX876" s="41"/>
      <c r="GY876" s="41"/>
      <c r="GZ876" s="41"/>
      <c r="HA876" s="41"/>
      <c r="HB876" s="41"/>
      <c r="HC876" s="41"/>
      <c r="HD876" s="41"/>
      <c r="HE876" s="41"/>
      <c r="HF876" s="41"/>
      <c r="HG876" s="41"/>
      <c r="HH876" s="41"/>
      <c r="HI876" s="41"/>
      <c r="HJ876" s="41"/>
      <c r="HK876" s="41"/>
      <c r="HL876" s="41"/>
      <c r="HM876" s="41"/>
      <c r="HN876" s="41"/>
      <c r="HO876" s="41"/>
      <c r="HP876" s="41"/>
      <c r="HQ876" s="41"/>
      <c r="HR876" s="41"/>
      <c r="HS876" s="41"/>
      <c r="HT876" s="41"/>
      <c r="HU876" s="41"/>
      <c r="HV876" s="41"/>
      <c r="HW876" s="41"/>
      <c r="HX876" s="41"/>
      <c r="HY876" s="41"/>
      <c r="HZ876" s="41"/>
      <c r="IA876" s="41"/>
      <c r="IB876" s="41"/>
      <c r="IC876" s="41"/>
      <c r="ID876" s="41"/>
      <c r="IE876" s="41"/>
      <c r="IF876" s="41"/>
      <c r="IG876" s="41"/>
      <c r="IH876" s="41"/>
      <c r="II876" s="41"/>
      <c r="IJ876" s="41"/>
      <c r="IK876" s="41"/>
      <c r="IL876" s="41"/>
      <c r="IM876" s="41"/>
      <c r="IN876" s="41"/>
      <c r="IO876" s="41"/>
      <c r="IP876" s="41"/>
      <c r="IQ876" s="41"/>
      <c r="IR876" s="41"/>
      <c r="IS876" s="41"/>
      <c r="IT876" s="41"/>
      <c r="IU876" s="41"/>
    </row>
    <row r="878" spans="68:255" x14ac:dyDescent="0.2">
      <c r="BP878" s="41"/>
      <c r="BQ878" s="41"/>
      <c r="BR878" s="41"/>
      <c r="BS878" s="41"/>
      <c r="BU878" s="41"/>
      <c r="BV878" s="41"/>
      <c r="BW878" s="41"/>
      <c r="BX878" s="41"/>
      <c r="BY878" s="41"/>
      <c r="BZ878" s="41"/>
      <c r="CA878" s="41"/>
      <c r="CB878" s="41"/>
      <c r="CC878" s="41"/>
      <c r="CD878" s="41"/>
      <c r="CE878" s="41"/>
      <c r="CF878" s="41"/>
      <c r="CG878" s="41"/>
      <c r="CH878" s="41"/>
      <c r="CI878" s="41"/>
      <c r="CJ878" s="41"/>
      <c r="CK878" s="41"/>
      <c r="CL878" s="41"/>
      <c r="CM878" s="41"/>
      <c r="CN878" s="41"/>
      <c r="CO878" s="41"/>
      <c r="CP878" s="41"/>
      <c r="CQ878" s="41"/>
      <c r="CR878" s="41"/>
      <c r="CS878" s="41"/>
      <c r="CT878" s="41"/>
      <c r="CU878" s="41"/>
      <c r="CV878" s="41"/>
      <c r="CW878" s="41"/>
      <c r="CX878" s="41"/>
      <c r="CY878" s="41"/>
      <c r="CZ878" s="41"/>
      <c r="DA878" s="41"/>
      <c r="DB878" s="41"/>
      <c r="DC878" s="41"/>
      <c r="DD878" s="41"/>
      <c r="DE878" s="41"/>
      <c r="DF878" s="41"/>
      <c r="DG878" s="41"/>
      <c r="DH878" s="41"/>
      <c r="DI878" s="41"/>
      <c r="DJ878" s="41"/>
      <c r="DK878" s="41"/>
      <c r="DL878" s="41"/>
      <c r="DM878" s="41"/>
      <c r="DN878" s="41"/>
      <c r="DO878" s="41"/>
      <c r="DP878" s="41"/>
      <c r="DQ878" s="41"/>
      <c r="DR878" s="41"/>
      <c r="DS878" s="41"/>
      <c r="DT878" s="41"/>
      <c r="DU878" s="41"/>
      <c r="DV878" s="41"/>
      <c r="DW878" s="41"/>
      <c r="DX878" s="41"/>
      <c r="DY878" s="41"/>
      <c r="DZ878" s="41"/>
      <c r="EA878" s="41"/>
      <c r="EB878" s="41"/>
      <c r="EC878" s="41"/>
      <c r="ED878" s="41"/>
      <c r="EE878" s="41"/>
      <c r="EF878" s="41"/>
      <c r="EG878" s="41"/>
      <c r="EH878" s="41"/>
      <c r="EI878" s="41"/>
      <c r="EJ878" s="41"/>
      <c r="EK878" s="41"/>
      <c r="EL878" s="41"/>
      <c r="EM878" s="41"/>
      <c r="EN878" s="41"/>
      <c r="EO878" s="41"/>
      <c r="EP878" s="41"/>
      <c r="EQ878" s="41"/>
      <c r="ER878" s="41"/>
      <c r="ES878" s="41"/>
      <c r="ET878" s="41"/>
      <c r="EU878" s="41"/>
      <c r="EV878" s="41"/>
      <c r="EW878" s="41"/>
      <c r="EX878" s="41"/>
      <c r="EY878" s="41"/>
      <c r="EZ878" s="41"/>
      <c r="FA878" s="41"/>
      <c r="FB878" s="41"/>
      <c r="FC878" s="41"/>
      <c r="FD878" s="41"/>
      <c r="FE878" s="41"/>
      <c r="FF878" s="41"/>
      <c r="FG878" s="41"/>
      <c r="FH878" s="41"/>
      <c r="FI878" s="41"/>
      <c r="FJ878" s="41"/>
      <c r="FK878" s="41"/>
      <c r="FL878" s="41"/>
      <c r="FM878" s="41"/>
      <c r="FN878" s="41"/>
      <c r="FO878" s="41"/>
      <c r="FP878" s="41"/>
      <c r="FQ878" s="41"/>
      <c r="FR878" s="41"/>
      <c r="FS878" s="41"/>
      <c r="FT878" s="41"/>
      <c r="FU878" s="41"/>
      <c r="FV878" s="41"/>
      <c r="FW878" s="41"/>
      <c r="FX878" s="41"/>
      <c r="FY878" s="41"/>
      <c r="FZ878" s="41"/>
      <c r="GA878" s="41"/>
      <c r="GB878" s="41"/>
      <c r="GC878" s="41"/>
      <c r="GD878" s="41"/>
      <c r="GE878" s="41"/>
      <c r="GF878" s="41"/>
      <c r="GG878" s="41"/>
      <c r="GH878" s="41"/>
      <c r="GI878" s="41"/>
      <c r="GJ878" s="41"/>
      <c r="GK878" s="41"/>
      <c r="GL878" s="41"/>
      <c r="GM878" s="41"/>
      <c r="GN878" s="41"/>
      <c r="GO878" s="41"/>
      <c r="GP878" s="41"/>
      <c r="GQ878" s="41"/>
      <c r="GR878" s="41"/>
      <c r="GS878" s="41"/>
      <c r="GT878" s="41"/>
      <c r="GU878" s="41"/>
      <c r="GV878" s="41"/>
      <c r="GW878" s="41"/>
      <c r="GX878" s="41"/>
      <c r="GY878" s="41"/>
      <c r="GZ878" s="41"/>
      <c r="HA878" s="41"/>
      <c r="HB878" s="41"/>
      <c r="HC878" s="41"/>
      <c r="HD878" s="41"/>
      <c r="HE878" s="41"/>
      <c r="HF878" s="41"/>
      <c r="HG878" s="41"/>
      <c r="HH878" s="41"/>
      <c r="HI878" s="41"/>
      <c r="HJ878" s="41"/>
      <c r="HK878" s="41"/>
      <c r="HL878" s="41"/>
      <c r="HM878" s="41"/>
      <c r="HN878" s="41"/>
      <c r="HO878" s="41"/>
      <c r="HP878" s="41"/>
      <c r="HQ878" s="41"/>
      <c r="HR878" s="41"/>
      <c r="HS878" s="41"/>
      <c r="HT878" s="41"/>
      <c r="HU878" s="41"/>
      <c r="HV878" s="41"/>
      <c r="HW878" s="41"/>
      <c r="HX878" s="41"/>
      <c r="HY878" s="41"/>
      <c r="HZ878" s="41"/>
      <c r="IA878" s="41"/>
      <c r="IB878" s="41"/>
      <c r="IC878" s="41"/>
      <c r="ID878" s="41"/>
      <c r="IE878" s="41"/>
      <c r="IF878" s="41"/>
      <c r="IG878" s="41"/>
      <c r="IH878" s="41"/>
      <c r="II878" s="41"/>
      <c r="IJ878" s="41"/>
      <c r="IK878" s="41"/>
      <c r="IL878" s="41"/>
      <c r="IM878" s="41"/>
      <c r="IN878" s="41"/>
      <c r="IO878" s="41"/>
      <c r="IP878" s="41"/>
      <c r="IQ878" s="41"/>
      <c r="IR878" s="41"/>
      <c r="IS878" s="41"/>
      <c r="IT878" s="41"/>
      <c r="IU878" s="41"/>
    </row>
    <row r="881" spans="68:255" x14ac:dyDescent="0.2">
      <c r="BP881" s="41"/>
      <c r="BQ881" s="41"/>
      <c r="BR881" s="41"/>
      <c r="BS881" s="41"/>
      <c r="BU881" s="41"/>
      <c r="BV881" s="41"/>
      <c r="BW881" s="41"/>
      <c r="BX881" s="41"/>
      <c r="BY881" s="41"/>
      <c r="BZ881" s="41"/>
      <c r="CA881" s="41"/>
      <c r="CB881" s="41"/>
      <c r="CC881" s="41"/>
      <c r="CD881" s="41"/>
      <c r="CE881" s="41"/>
      <c r="CF881" s="41"/>
      <c r="CG881" s="41"/>
      <c r="CH881" s="41"/>
      <c r="CI881" s="41"/>
      <c r="CJ881" s="41"/>
      <c r="CK881" s="41"/>
      <c r="CL881" s="41"/>
      <c r="CM881" s="41"/>
      <c r="CN881" s="41"/>
      <c r="CO881" s="41"/>
      <c r="CP881" s="41"/>
      <c r="CQ881" s="41"/>
      <c r="CR881" s="41"/>
      <c r="CS881" s="41"/>
      <c r="CT881" s="41"/>
      <c r="CU881" s="41"/>
      <c r="CV881" s="41"/>
      <c r="CW881" s="41"/>
      <c r="CX881" s="41"/>
      <c r="CY881" s="41"/>
      <c r="CZ881" s="41"/>
      <c r="DA881" s="41"/>
      <c r="DB881" s="41"/>
      <c r="DC881" s="41"/>
      <c r="DD881" s="41"/>
      <c r="DE881" s="41"/>
      <c r="DF881" s="41"/>
      <c r="DG881" s="41"/>
      <c r="DH881" s="41"/>
      <c r="DI881" s="41"/>
      <c r="DJ881" s="41"/>
      <c r="DK881" s="41"/>
      <c r="DL881" s="41"/>
      <c r="DM881" s="41"/>
      <c r="DN881" s="41"/>
      <c r="DO881" s="41"/>
      <c r="DP881" s="41"/>
      <c r="DQ881" s="41"/>
      <c r="DR881" s="41"/>
      <c r="DS881" s="41"/>
      <c r="DT881" s="41"/>
      <c r="DU881" s="41"/>
      <c r="DV881" s="41"/>
      <c r="DW881" s="41"/>
      <c r="DX881" s="41"/>
      <c r="DY881" s="41"/>
      <c r="DZ881" s="41"/>
      <c r="EA881" s="41"/>
      <c r="EB881" s="41"/>
      <c r="EC881" s="41"/>
      <c r="ED881" s="41"/>
      <c r="EE881" s="41"/>
      <c r="EF881" s="41"/>
      <c r="EG881" s="41"/>
      <c r="EH881" s="41"/>
      <c r="EI881" s="41"/>
      <c r="EJ881" s="41"/>
      <c r="EK881" s="41"/>
      <c r="EL881" s="41"/>
      <c r="EM881" s="41"/>
      <c r="EN881" s="41"/>
      <c r="EO881" s="41"/>
      <c r="EP881" s="41"/>
      <c r="EQ881" s="41"/>
      <c r="ER881" s="41"/>
      <c r="ES881" s="41"/>
      <c r="ET881" s="41"/>
      <c r="EU881" s="41"/>
      <c r="EV881" s="41"/>
      <c r="EW881" s="41"/>
      <c r="EX881" s="41"/>
      <c r="EY881" s="41"/>
      <c r="EZ881" s="41"/>
      <c r="FA881" s="41"/>
      <c r="FB881" s="41"/>
      <c r="FC881" s="41"/>
      <c r="FD881" s="41"/>
      <c r="FE881" s="41"/>
      <c r="FF881" s="41"/>
      <c r="FG881" s="41"/>
      <c r="FH881" s="41"/>
      <c r="FI881" s="41"/>
      <c r="FJ881" s="41"/>
      <c r="FK881" s="41"/>
      <c r="FL881" s="41"/>
      <c r="FM881" s="41"/>
      <c r="FN881" s="41"/>
      <c r="FO881" s="41"/>
      <c r="FP881" s="41"/>
      <c r="FQ881" s="41"/>
      <c r="FR881" s="41"/>
      <c r="FS881" s="41"/>
      <c r="FT881" s="41"/>
      <c r="FU881" s="41"/>
      <c r="FV881" s="41"/>
      <c r="FW881" s="41"/>
      <c r="FX881" s="41"/>
      <c r="FY881" s="41"/>
      <c r="FZ881" s="41"/>
      <c r="GA881" s="41"/>
      <c r="GB881" s="41"/>
      <c r="GC881" s="41"/>
      <c r="GD881" s="41"/>
      <c r="GE881" s="41"/>
      <c r="GF881" s="41"/>
      <c r="GG881" s="41"/>
      <c r="GH881" s="41"/>
      <c r="GI881" s="41"/>
      <c r="GJ881" s="41"/>
      <c r="GK881" s="41"/>
      <c r="GL881" s="41"/>
      <c r="GM881" s="41"/>
      <c r="GN881" s="41"/>
      <c r="GO881" s="41"/>
      <c r="GP881" s="41"/>
      <c r="GQ881" s="41"/>
      <c r="GR881" s="41"/>
      <c r="GS881" s="41"/>
      <c r="GT881" s="41"/>
      <c r="GU881" s="41"/>
      <c r="GV881" s="41"/>
      <c r="GW881" s="41"/>
      <c r="GX881" s="41"/>
      <c r="GY881" s="41"/>
      <c r="GZ881" s="41"/>
      <c r="HA881" s="41"/>
      <c r="HB881" s="41"/>
      <c r="HC881" s="41"/>
      <c r="HD881" s="41"/>
      <c r="HE881" s="41"/>
      <c r="HF881" s="41"/>
      <c r="HG881" s="41"/>
      <c r="HH881" s="41"/>
      <c r="HI881" s="41"/>
      <c r="HJ881" s="41"/>
      <c r="HK881" s="41"/>
      <c r="HL881" s="41"/>
      <c r="HM881" s="41"/>
      <c r="HN881" s="41"/>
      <c r="HO881" s="41"/>
      <c r="HP881" s="41"/>
      <c r="HQ881" s="41"/>
      <c r="HR881" s="41"/>
      <c r="HS881" s="41"/>
      <c r="HT881" s="41"/>
      <c r="HU881" s="41"/>
      <c r="HV881" s="41"/>
      <c r="HW881" s="41"/>
      <c r="HX881" s="41"/>
      <c r="HY881" s="41"/>
      <c r="HZ881" s="41"/>
      <c r="IA881" s="41"/>
      <c r="IB881" s="41"/>
      <c r="IC881" s="41"/>
      <c r="ID881" s="41"/>
      <c r="IE881" s="41"/>
      <c r="IF881" s="41"/>
      <c r="IG881" s="41"/>
      <c r="IH881" s="41"/>
      <c r="II881" s="41"/>
      <c r="IJ881" s="41"/>
      <c r="IK881" s="41"/>
      <c r="IL881" s="41"/>
      <c r="IM881" s="41"/>
      <c r="IN881" s="41"/>
      <c r="IO881" s="41"/>
      <c r="IP881" s="41"/>
      <c r="IQ881" s="41"/>
      <c r="IR881" s="41"/>
      <c r="IS881" s="41"/>
      <c r="IT881" s="41"/>
      <c r="IU881" s="41"/>
    </row>
    <row r="883" spans="68:255" x14ac:dyDescent="0.2">
      <c r="BP883" s="41"/>
      <c r="BQ883" s="41"/>
      <c r="BR883" s="41"/>
      <c r="BS883" s="41"/>
      <c r="BU883" s="41"/>
      <c r="BV883" s="41"/>
      <c r="BW883" s="41"/>
      <c r="BX883" s="41"/>
      <c r="BY883" s="41"/>
      <c r="BZ883" s="41"/>
      <c r="CA883" s="41"/>
      <c r="CB883" s="41"/>
      <c r="CC883" s="41"/>
      <c r="CD883" s="41"/>
      <c r="CE883" s="41"/>
      <c r="CF883" s="41"/>
      <c r="CG883" s="41"/>
      <c r="CH883" s="41"/>
      <c r="CI883" s="41"/>
      <c r="CJ883" s="41"/>
      <c r="CK883" s="41"/>
      <c r="CL883" s="41"/>
      <c r="CM883" s="41"/>
      <c r="CN883" s="41"/>
      <c r="CO883" s="41"/>
      <c r="CP883" s="41"/>
      <c r="CQ883" s="41"/>
      <c r="CR883" s="41"/>
      <c r="CS883" s="41"/>
      <c r="CT883" s="41"/>
      <c r="CU883" s="41"/>
      <c r="CV883" s="41"/>
      <c r="CW883" s="41"/>
      <c r="CX883" s="41"/>
      <c r="CY883" s="41"/>
      <c r="CZ883" s="41"/>
      <c r="DA883" s="41"/>
      <c r="DB883" s="41"/>
      <c r="DC883" s="41"/>
      <c r="DD883" s="41"/>
      <c r="DE883" s="41"/>
      <c r="DF883" s="41"/>
      <c r="DG883" s="41"/>
      <c r="DH883" s="41"/>
      <c r="DI883" s="41"/>
      <c r="DJ883" s="41"/>
      <c r="DK883" s="41"/>
      <c r="DL883" s="41"/>
      <c r="DM883" s="41"/>
      <c r="DN883" s="41"/>
      <c r="DO883" s="41"/>
      <c r="DP883" s="41"/>
      <c r="DQ883" s="41"/>
      <c r="DR883" s="41"/>
      <c r="DS883" s="41"/>
      <c r="DT883" s="41"/>
      <c r="DU883" s="41"/>
      <c r="DV883" s="41"/>
      <c r="DW883" s="41"/>
      <c r="DX883" s="41"/>
      <c r="DY883" s="41"/>
      <c r="DZ883" s="41"/>
      <c r="EA883" s="41"/>
      <c r="EB883" s="41"/>
      <c r="EC883" s="41"/>
      <c r="ED883" s="41"/>
      <c r="EE883" s="41"/>
      <c r="EF883" s="41"/>
      <c r="EG883" s="41"/>
      <c r="EH883" s="41"/>
      <c r="EI883" s="41"/>
      <c r="EJ883" s="41"/>
      <c r="EK883" s="41"/>
      <c r="EL883" s="41"/>
      <c r="EM883" s="41"/>
      <c r="EN883" s="41"/>
      <c r="EO883" s="41"/>
      <c r="EP883" s="41"/>
      <c r="EQ883" s="41"/>
      <c r="ER883" s="41"/>
      <c r="ES883" s="41"/>
      <c r="ET883" s="41"/>
      <c r="EU883" s="41"/>
      <c r="EV883" s="41"/>
      <c r="EW883" s="41"/>
      <c r="EX883" s="41"/>
      <c r="EY883" s="41"/>
      <c r="EZ883" s="41"/>
      <c r="FA883" s="41"/>
      <c r="FB883" s="41"/>
      <c r="FC883" s="41"/>
      <c r="FD883" s="41"/>
      <c r="FE883" s="41"/>
      <c r="FF883" s="41"/>
      <c r="FG883" s="41"/>
      <c r="FH883" s="41"/>
      <c r="FI883" s="41"/>
      <c r="FJ883" s="41"/>
      <c r="FK883" s="41"/>
      <c r="FL883" s="41"/>
      <c r="FM883" s="41"/>
      <c r="FN883" s="41"/>
      <c r="FO883" s="41"/>
      <c r="FP883" s="41"/>
      <c r="FQ883" s="41"/>
      <c r="FR883" s="41"/>
      <c r="FS883" s="41"/>
      <c r="FT883" s="41"/>
      <c r="FU883" s="41"/>
      <c r="FV883" s="41"/>
      <c r="FW883" s="41"/>
      <c r="FX883" s="41"/>
      <c r="FY883" s="41"/>
      <c r="FZ883" s="41"/>
      <c r="GA883" s="41"/>
      <c r="GB883" s="41"/>
      <c r="GC883" s="41"/>
      <c r="GD883" s="41"/>
      <c r="GE883" s="41"/>
      <c r="GF883" s="41"/>
      <c r="GG883" s="41"/>
      <c r="GH883" s="41"/>
      <c r="GI883" s="41"/>
      <c r="GJ883" s="41"/>
      <c r="GK883" s="41"/>
      <c r="GL883" s="41"/>
      <c r="GM883" s="41"/>
      <c r="GN883" s="41"/>
      <c r="GO883" s="41"/>
      <c r="GP883" s="41"/>
      <c r="GQ883" s="41"/>
      <c r="GR883" s="41"/>
      <c r="GS883" s="41"/>
      <c r="GT883" s="41"/>
      <c r="GU883" s="41"/>
      <c r="GV883" s="41"/>
      <c r="GW883" s="41"/>
      <c r="GX883" s="41"/>
      <c r="GY883" s="41"/>
      <c r="GZ883" s="41"/>
      <c r="HA883" s="41"/>
      <c r="HB883" s="41"/>
      <c r="HC883" s="41"/>
      <c r="HD883" s="41"/>
      <c r="HE883" s="41"/>
      <c r="HF883" s="41"/>
      <c r="HG883" s="41"/>
      <c r="HH883" s="41"/>
      <c r="HI883" s="41"/>
      <c r="HJ883" s="41"/>
      <c r="HK883" s="41"/>
      <c r="HL883" s="41"/>
      <c r="HM883" s="41"/>
      <c r="HN883" s="41"/>
      <c r="HO883" s="41"/>
      <c r="HP883" s="41"/>
      <c r="HQ883" s="41"/>
      <c r="HR883" s="41"/>
      <c r="HS883" s="41"/>
      <c r="HT883" s="41"/>
      <c r="HU883" s="41"/>
      <c r="HV883" s="41"/>
      <c r="HW883" s="41"/>
      <c r="HX883" s="41"/>
      <c r="HY883" s="41"/>
      <c r="HZ883" s="41"/>
      <c r="IA883" s="41"/>
      <c r="IB883" s="41"/>
      <c r="IC883" s="41"/>
      <c r="ID883" s="41"/>
      <c r="IE883" s="41"/>
      <c r="IF883" s="41"/>
      <c r="IG883" s="41"/>
      <c r="IH883" s="41"/>
      <c r="II883" s="41"/>
      <c r="IJ883" s="41"/>
      <c r="IK883" s="41"/>
      <c r="IL883" s="41"/>
      <c r="IM883" s="41"/>
      <c r="IN883" s="41"/>
      <c r="IO883" s="41"/>
      <c r="IP883" s="41"/>
      <c r="IQ883" s="41"/>
      <c r="IR883" s="41"/>
      <c r="IS883" s="41"/>
      <c r="IT883" s="41"/>
      <c r="IU883" s="41"/>
    </row>
    <row r="885" spans="68:255" x14ac:dyDescent="0.2">
      <c r="BP885" s="41"/>
      <c r="BQ885" s="41"/>
      <c r="BR885" s="41"/>
      <c r="BS885" s="41"/>
      <c r="BU885" s="41"/>
      <c r="BV885" s="41"/>
      <c r="BW885" s="41"/>
      <c r="BX885" s="41"/>
      <c r="BY885" s="41"/>
      <c r="BZ885" s="41"/>
      <c r="CA885" s="41"/>
      <c r="CB885" s="41"/>
      <c r="CC885" s="41"/>
      <c r="CD885" s="41"/>
      <c r="CE885" s="41"/>
      <c r="CF885" s="41"/>
      <c r="CG885" s="41"/>
      <c r="CH885" s="41"/>
      <c r="CI885" s="41"/>
      <c r="CJ885" s="41"/>
      <c r="CK885" s="41"/>
      <c r="CL885" s="41"/>
      <c r="CM885" s="41"/>
      <c r="CN885" s="41"/>
      <c r="CO885" s="41"/>
      <c r="CP885" s="41"/>
      <c r="CQ885" s="41"/>
      <c r="CR885" s="41"/>
      <c r="CS885" s="41"/>
      <c r="CT885" s="41"/>
      <c r="CU885" s="41"/>
      <c r="CV885" s="41"/>
      <c r="CW885" s="41"/>
      <c r="CX885" s="41"/>
      <c r="CY885" s="41"/>
      <c r="CZ885" s="41"/>
      <c r="DA885" s="41"/>
      <c r="DB885" s="41"/>
      <c r="DC885" s="41"/>
      <c r="DD885" s="41"/>
      <c r="DE885" s="41"/>
      <c r="DF885" s="41"/>
      <c r="DG885" s="41"/>
      <c r="DH885" s="41"/>
      <c r="DI885" s="41"/>
      <c r="DJ885" s="41"/>
      <c r="DK885" s="41"/>
      <c r="DL885" s="41"/>
      <c r="DM885" s="41"/>
      <c r="DN885" s="41"/>
      <c r="DO885" s="41"/>
      <c r="DP885" s="41"/>
      <c r="DQ885" s="41"/>
      <c r="DR885" s="41"/>
      <c r="DS885" s="41"/>
      <c r="DT885" s="41"/>
      <c r="DU885" s="41"/>
      <c r="DV885" s="41"/>
      <c r="DW885" s="41"/>
      <c r="DX885" s="41"/>
      <c r="DY885" s="41"/>
      <c r="DZ885" s="41"/>
      <c r="EA885" s="41"/>
      <c r="EB885" s="41"/>
      <c r="EC885" s="41"/>
      <c r="ED885" s="41"/>
      <c r="EE885" s="41"/>
      <c r="EF885" s="41"/>
      <c r="EG885" s="41"/>
      <c r="EH885" s="41"/>
      <c r="EI885" s="41"/>
      <c r="EJ885" s="41"/>
      <c r="EK885" s="41"/>
      <c r="EL885" s="41"/>
      <c r="EM885" s="41"/>
      <c r="EN885" s="41"/>
      <c r="EO885" s="41"/>
      <c r="EP885" s="41"/>
      <c r="EQ885" s="41"/>
      <c r="ER885" s="41"/>
      <c r="ES885" s="41"/>
      <c r="ET885" s="41"/>
      <c r="EU885" s="41"/>
      <c r="EV885" s="41"/>
      <c r="EW885" s="41"/>
      <c r="EX885" s="41"/>
      <c r="EY885" s="41"/>
      <c r="EZ885" s="41"/>
      <c r="FA885" s="41"/>
      <c r="FB885" s="41"/>
      <c r="FC885" s="41"/>
      <c r="FD885" s="41"/>
      <c r="FE885" s="41"/>
      <c r="FF885" s="41"/>
      <c r="FG885" s="41"/>
      <c r="FH885" s="41"/>
      <c r="FI885" s="41"/>
      <c r="FJ885" s="41"/>
      <c r="FK885" s="41"/>
      <c r="FL885" s="41"/>
      <c r="FM885" s="41"/>
      <c r="FN885" s="41"/>
      <c r="FO885" s="41"/>
      <c r="FP885" s="41"/>
      <c r="FQ885" s="41"/>
      <c r="FR885" s="41"/>
      <c r="FS885" s="41"/>
      <c r="FT885" s="41"/>
      <c r="FU885" s="41"/>
      <c r="FV885" s="41"/>
      <c r="FW885" s="41"/>
      <c r="FX885" s="41"/>
      <c r="FY885" s="41"/>
      <c r="FZ885" s="41"/>
      <c r="GA885" s="41"/>
      <c r="GB885" s="41"/>
      <c r="GC885" s="41"/>
      <c r="GD885" s="41"/>
      <c r="GE885" s="41"/>
      <c r="GF885" s="41"/>
      <c r="GG885" s="41"/>
      <c r="GH885" s="41"/>
      <c r="GI885" s="41"/>
      <c r="GJ885" s="41"/>
      <c r="GK885" s="41"/>
      <c r="GL885" s="41"/>
      <c r="GM885" s="41"/>
      <c r="GN885" s="41"/>
      <c r="GO885" s="41"/>
      <c r="GP885" s="41"/>
      <c r="GQ885" s="41"/>
      <c r="GR885" s="41"/>
      <c r="GS885" s="41"/>
      <c r="GT885" s="41"/>
      <c r="GU885" s="41"/>
      <c r="GV885" s="41"/>
      <c r="GW885" s="41"/>
      <c r="GX885" s="41"/>
      <c r="GY885" s="41"/>
      <c r="GZ885" s="41"/>
      <c r="HA885" s="41"/>
      <c r="HB885" s="41"/>
      <c r="HC885" s="41"/>
      <c r="HD885" s="41"/>
      <c r="HE885" s="41"/>
      <c r="HF885" s="41"/>
      <c r="HG885" s="41"/>
      <c r="HH885" s="41"/>
      <c r="HI885" s="41"/>
      <c r="HJ885" s="41"/>
      <c r="HK885" s="41"/>
      <c r="HL885" s="41"/>
      <c r="HM885" s="41"/>
      <c r="HN885" s="41"/>
      <c r="HO885" s="41"/>
      <c r="HP885" s="41"/>
      <c r="HQ885" s="41"/>
      <c r="HR885" s="41"/>
      <c r="HS885" s="41"/>
      <c r="HT885" s="41"/>
      <c r="HU885" s="41"/>
      <c r="HV885" s="41"/>
      <c r="HW885" s="41"/>
      <c r="HX885" s="41"/>
      <c r="HY885" s="41"/>
      <c r="HZ885" s="41"/>
      <c r="IA885" s="41"/>
      <c r="IB885" s="41"/>
      <c r="IC885" s="41"/>
      <c r="ID885" s="41"/>
      <c r="IE885" s="41"/>
      <c r="IF885" s="41"/>
      <c r="IG885" s="41"/>
      <c r="IH885" s="41"/>
      <c r="II885" s="41"/>
      <c r="IJ885" s="41"/>
      <c r="IK885" s="41"/>
      <c r="IL885" s="41"/>
      <c r="IM885" s="41"/>
      <c r="IN885" s="41"/>
      <c r="IO885" s="41"/>
      <c r="IP885" s="41"/>
      <c r="IQ885" s="41"/>
      <c r="IR885" s="41"/>
      <c r="IS885" s="41"/>
      <c r="IT885" s="41"/>
      <c r="IU885" s="41"/>
    </row>
    <row r="887" spans="68:255" x14ac:dyDescent="0.2">
      <c r="BP887" s="41"/>
      <c r="BQ887" s="41"/>
      <c r="BR887" s="41"/>
      <c r="BS887" s="41"/>
      <c r="BU887" s="41"/>
      <c r="BV887" s="41"/>
      <c r="BW887" s="41"/>
      <c r="BX887" s="41"/>
      <c r="BY887" s="41"/>
      <c r="BZ887" s="41"/>
      <c r="CA887" s="41"/>
      <c r="CB887" s="41"/>
      <c r="CC887" s="41"/>
      <c r="CD887" s="41"/>
      <c r="CE887" s="41"/>
      <c r="CF887" s="41"/>
      <c r="CG887" s="41"/>
      <c r="CH887" s="41"/>
      <c r="CI887" s="41"/>
      <c r="CJ887" s="41"/>
      <c r="CK887" s="41"/>
      <c r="CL887" s="41"/>
      <c r="CM887" s="41"/>
      <c r="CN887" s="41"/>
      <c r="CO887" s="41"/>
      <c r="CP887" s="41"/>
      <c r="CQ887" s="41"/>
      <c r="CR887" s="41"/>
      <c r="CS887" s="41"/>
      <c r="CT887" s="41"/>
      <c r="CU887" s="41"/>
      <c r="CV887" s="41"/>
      <c r="CW887" s="41"/>
      <c r="CX887" s="41"/>
      <c r="CY887" s="41"/>
      <c r="CZ887" s="41"/>
      <c r="DA887" s="41"/>
      <c r="DB887" s="41"/>
      <c r="DC887" s="41"/>
      <c r="DD887" s="41"/>
      <c r="DE887" s="41"/>
      <c r="DF887" s="41"/>
      <c r="DG887" s="41"/>
      <c r="DH887" s="41"/>
      <c r="DI887" s="41"/>
      <c r="DJ887" s="41"/>
      <c r="DK887" s="41"/>
      <c r="DL887" s="41"/>
      <c r="DM887" s="41"/>
      <c r="DN887" s="41"/>
      <c r="DO887" s="41"/>
      <c r="DP887" s="41"/>
      <c r="DQ887" s="41"/>
      <c r="DR887" s="41"/>
      <c r="DS887" s="41"/>
      <c r="DT887" s="41"/>
      <c r="DU887" s="41"/>
      <c r="DV887" s="41"/>
      <c r="DW887" s="41"/>
      <c r="DX887" s="41"/>
      <c r="DY887" s="41"/>
      <c r="DZ887" s="41"/>
      <c r="EA887" s="41"/>
      <c r="EB887" s="41"/>
      <c r="EC887" s="41"/>
      <c r="ED887" s="41"/>
      <c r="EE887" s="41"/>
      <c r="EF887" s="41"/>
      <c r="EG887" s="41"/>
      <c r="EH887" s="41"/>
      <c r="EI887" s="41"/>
      <c r="EJ887" s="41"/>
      <c r="EK887" s="41"/>
      <c r="EL887" s="41"/>
      <c r="EM887" s="41"/>
      <c r="EN887" s="41"/>
      <c r="EO887" s="41"/>
      <c r="EP887" s="41"/>
      <c r="EQ887" s="41"/>
      <c r="ER887" s="41"/>
      <c r="ES887" s="41"/>
      <c r="ET887" s="41"/>
      <c r="EU887" s="41"/>
      <c r="EV887" s="41"/>
      <c r="EW887" s="41"/>
      <c r="EX887" s="41"/>
      <c r="EY887" s="41"/>
      <c r="EZ887" s="41"/>
      <c r="FA887" s="41"/>
      <c r="FB887" s="41"/>
      <c r="FC887" s="41"/>
      <c r="FD887" s="41"/>
      <c r="FE887" s="41"/>
      <c r="FF887" s="41"/>
      <c r="FG887" s="41"/>
      <c r="FH887" s="41"/>
      <c r="FI887" s="41"/>
      <c r="FJ887" s="41"/>
      <c r="FK887" s="41"/>
      <c r="FL887" s="41"/>
      <c r="FM887" s="41"/>
      <c r="FN887" s="41"/>
      <c r="FO887" s="41"/>
      <c r="FP887" s="41"/>
      <c r="FQ887" s="41"/>
      <c r="FR887" s="41"/>
      <c r="FS887" s="41"/>
      <c r="FT887" s="41"/>
      <c r="FU887" s="41"/>
      <c r="FV887" s="41"/>
      <c r="FW887" s="41"/>
      <c r="FX887" s="41"/>
      <c r="FY887" s="41"/>
      <c r="FZ887" s="41"/>
      <c r="GA887" s="41"/>
      <c r="GB887" s="41"/>
      <c r="GC887" s="41"/>
      <c r="GD887" s="41"/>
      <c r="GE887" s="41"/>
      <c r="GF887" s="41"/>
      <c r="GG887" s="41"/>
      <c r="GH887" s="41"/>
      <c r="GI887" s="41"/>
      <c r="GJ887" s="41"/>
      <c r="GK887" s="41"/>
      <c r="GL887" s="41"/>
      <c r="GM887" s="41"/>
      <c r="GN887" s="41"/>
      <c r="GO887" s="41"/>
      <c r="GP887" s="41"/>
      <c r="GQ887" s="41"/>
      <c r="GR887" s="41"/>
      <c r="GS887" s="41"/>
      <c r="GT887" s="41"/>
      <c r="GU887" s="41"/>
      <c r="GV887" s="41"/>
      <c r="GW887" s="41"/>
      <c r="GX887" s="41"/>
      <c r="GY887" s="41"/>
      <c r="GZ887" s="41"/>
      <c r="HA887" s="41"/>
      <c r="HB887" s="41"/>
      <c r="HC887" s="41"/>
      <c r="HD887" s="41"/>
      <c r="HE887" s="41"/>
      <c r="HF887" s="41"/>
      <c r="HG887" s="41"/>
      <c r="HH887" s="41"/>
      <c r="HI887" s="41"/>
      <c r="HJ887" s="41"/>
      <c r="HK887" s="41"/>
      <c r="HL887" s="41"/>
      <c r="HM887" s="41"/>
      <c r="HN887" s="41"/>
      <c r="HO887" s="41"/>
      <c r="HP887" s="41"/>
      <c r="HQ887" s="41"/>
      <c r="HR887" s="41"/>
      <c r="HS887" s="41"/>
      <c r="HT887" s="41"/>
      <c r="HU887" s="41"/>
      <c r="HV887" s="41"/>
      <c r="HW887" s="41"/>
      <c r="HX887" s="41"/>
      <c r="HY887" s="41"/>
      <c r="HZ887" s="41"/>
      <c r="IA887" s="41"/>
      <c r="IB887" s="41"/>
      <c r="IC887" s="41"/>
      <c r="ID887" s="41"/>
      <c r="IE887" s="41"/>
      <c r="IF887" s="41"/>
      <c r="IG887" s="41"/>
      <c r="IH887" s="41"/>
      <c r="II887" s="41"/>
      <c r="IJ887" s="41"/>
      <c r="IK887" s="41"/>
      <c r="IL887" s="41"/>
      <c r="IM887" s="41"/>
      <c r="IN887" s="41"/>
      <c r="IO887" s="41"/>
      <c r="IP887" s="41"/>
      <c r="IQ887" s="41"/>
      <c r="IR887" s="41"/>
      <c r="IS887" s="41"/>
      <c r="IT887" s="41"/>
      <c r="IU887" s="41"/>
    </row>
    <row r="889" spans="68:255" x14ac:dyDescent="0.2">
      <c r="BP889" s="41"/>
      <c r="BQ889" s="41"/>
      <c r="BR889" s="41"/>
      <c r="BS889" s="41"/>
      <c r="BU889" s="41"/>
      <c r="BV889" s="41"/>
      <c r="BW889" s="41"/>
      <c r="BX889" s="41"/>
      <c r="BY889" s="41"/>
      <c r="BZ889" s="41"/>
      <c r="CA889" s="41"/>
      <c r="CB889" s="41"/>
      <c r="CC889" s="41"/>
      <c r="CD889" s="41"/>
      <c r="CE889" s="41"/>
      <c r="CF889" s="41"/>
      <c r="CG889" s="41"/>
      <c r="CH889" s="41"/>
      <c r="CI889" s="41"/>
      <c r="CJ889" s="41"/>
      <c r="CK889" s="41"/>
      <c r="CL889" s="41"/>
      <c r="CM889" s="41"/>
      <c r="CN889" s="41"/>
      <c r="CO889" s="41"/>
      <c r="CP889" s="41"/>
      <c r="CQ889" s="41"/>
      <c r="CR889" s="41"/>
      <c r="CS889" s="41"/>
      <c r="CT889" s="41"/>
      <c r="CU889" s="41"/>
      <c r="CV889" s="41"/>
      <c r="CW889" s="41"/>
      <c r="CX889" s="41"/>
      <c r="CY889" s="41"/>
      <c r="CZ889" s="41"/>
      <c r="DA889" s="41"/>
      <c r="DB889" s="41"/>
      <c r="DC889" s="41"/>
      <c r="DD889" s="41"/>
      <c r="DE889" s="41"/>
      <c r="DF889" s="41"/>
      <c r="DG889" s="41"/>
      <c r="DH889" s="41"/>
      <c r="DI889" s="41"/>
      <c r="DJ889" s="41"/>
      <c r="DK889" s="41"/>
      <c r="DL889" s="41"/>
      <c r="DM889" s="41"/>
      <c r="DN889" s="41"/>
      <c r="DO889" s="41"/>
      <c r="DP889" s="41"/>
      <c r="DQ889" s="41"/>
      <c r="DR889" s="41"/>
      <c r="DS889" s="41"/>
      <c r="DT889" s="41"/>
      <c r="DU889" s="41"/>
      <c r="DV889" s="41"/>
      <c r="DW889" s="41"/>
      <c r="DX889" s="41"/>
      <c r="DY889" s="41"/>
      <c r="DZ889" s="41"/>
      <c r="EA889" s="41"/>
      <c r="EB889" s="41"/>
      <c r="EC889" s="41"/>
      <c r="ED889" s="41"/>
      <c r="EE889" s="41"/>
      <c r="EF889" s="41"/>
      <c r="EG889" s="41"/>
      <c r="EH889" s="41"/>
      <c r="EI889" s="41"/>
      <c r="EJ889" s="41"/>
      <c r="EK889" s="41"/>
      <c r="EL889" s="41"/>
      <c r="EM889" s="41"/>
      <c r="EN889" s="41"/>
      <c r="EO889" s="41"/>
      <c r="EP889" s="41"/>
      <c r="EQ889" s="41"/>
      <c r="ER889" s="41"/>
      <c r="ES889" s="41"/>
      <c r="ET889" s="41"/>
      <c r="EU889" s="41"/>
      <c r="EV889" s="41"/>
      <c r="EW889" s="41"/>
      <c r="EX889" s="41"/>
      <c r="EY889" s="41"/>
      <c r="EZ889" s="41"/>
      <c r="FA889" s="41"/>
      <c r="FB889" s="41"/>
      <c r="FC889" s="41"/>
      <c r="FD889" s="41"/>
      <c r="FE889" s="41"/>
      <c r="FF889" s="41"/>
      <c r="FG889" s="41"/>
      <c r="FH889" s="41"/>
      <c r="FI889" s="41"/>
      <c r="FJ889" s="41"/>
      <c r="FK889" s="41"/>
      <c r="FL889" s="41"/>
      <c r="FM889" s="41"/>
      <c r="FN889" s="41"/>
      <c r="FO889" s="41"/>
      <c r="FP889" s="41"/>
      <c r="FQ889" s="41"/>
      <c r="FR889" s="41"/>
      <c r="FS889" s="41"/>
      <c r="FT889" s="41"/>
      <c r="FU889" s="41"/>
      <c r="FV889" s="41"/>
      <c r="FW889" s="41"/>
      <c r="FX889" s="41"/>
      <c r="FY889" s="41"/>
      <c r="FZ889" s="41"/>
      <c r="GA889" s="41"/>
      <c r="GB889" s="41"/>
      <c r="GC889" s="41"/>
      <c r="GD889" s="41"/>
      <c r="GE889" s="41"/>
      <c r="GF889" s="41"/>
      <c r="GG889" s="41"/>
      <c r="GH889" s="41"/>
      <c r="GI889" s="41"/>
      <c r="GJ889" s="41"/>
      <c r="GK889" s="41"/>
      <c r="GL889" s="41"/>
      <c r="GM889" s="41"/>
      <c r="GN889" s="41"/>
      <c r="GO889" s="41"/>
      <c r="GP889" s="41"/>
      <c r="GQ889" s="41"/>
      <c r="GR889" s="41"/>
      <c r="GS889" s="41"/>
      <c r="GT889" s="41"/>
      <c r="GU889" s="41"/>
      <c r="GV889" s="41"/>
      <c r="GW889" s="41"/>
      <c r="GX889" s="41"/>
      <c r="GY889" s="41"/>
      <c r="GZ889" s="41"/>
      <c r="HA889" s="41"/>
      <c r="HB889" s="41"/>
      <c r="HC889" s="41"/>
      <c r="HD889" s="41"/>
      <c r="HE889" s="41"/>
      <c r="HF889" s="41"/>
      <c r="HG889" s="41"/>
      <c r="HH889" s="41"/>
      <c r="HI889" s="41"/>
      <c r="HJ889" s="41"/>
      <c r="HK889" s="41"/>
      <c r="HL889" s="41"/>
      <c r="HM889" s="41"/>
      <c r="HN889" s="41"/>
      <c r="HO889" s="41"/>
      <c r="HP889" s="41"/>
      <c r="HQ889" s="41"/>
      <c r="HR889" s="41"/>
      <c r="HS889" s="41"/>
      <c r="HT889" s="41"/>
      <c r="HU889" s="41"/>
      <c r="HV889" s="41"/>
      <c r="HW889" s="41"/>
      <c r="HX889" s="41"/>
      <c r="HY889" s="41"/>
      <c r="HZ889" s="41"/>
      <c r="IA889" s="41"/>
      <c r="IB889" s="41"/>
      <c r="IC889" s="41"/>
      <c r="ID889" s="41"/>
      <c r="IE889" s="41"/>
      <c r="IF889" s="41"/>
      <c r="IG889" s="41"/>
      <c r="IH889" s="41"/>
      <c r="II889" s="41"/>
      <c r="IJ889" s="41"/>
      <c r="IK889" s="41"/>
      <c r="IL889" s="41"/>
      <c r="IM889" s="41"/>
      <c r="IN889" s="41"/>
      <c r="IO889" s="41"/>
      <c r="IP889" s="41"/>
      <c r="IQ889" s="41"/>
      <c r="IR889" s="41"/>
      <c r="IS889" s="41"/>
      <c r="IT889" s="41"/>
      <c r="IU889" s="41"/>
    </row>
    <row r="891" spans="68:255" x14ac:dyDescent="0.2">
      <c r="BP891" s="41"/>
      <c r="BQ891" s="41"/>
      <c r="BR891" s="41"/>
      <c r="BS891" s="41"/>
      <c r="BU891" s="41"/>
      <c r="BV891" s="41"/>
      <c r="BW891" s="41"/>
      <c r="BX891" s="41"/>
      <c r="BY891" s="41"/>
      <c r="BZ891" s="41"/>
      <c r="CA891" s="41"/>
      <c r="CB891" s="41"/>
      <c r="CC891" s="41"/>
      <c r="CD891" s="41"/>
      <c r="CE891" s="41"/>
      <c r="CF891" s="41"/>
      <c r="CG891" s="41"/>
      <c r="CH891" s="41"/>
      <c r="CI891" s="41"/>
      <c r="CJ891" s="41"/>
      <c r="CK891" s="41"/>
      <c r="CL891" s="41"/>
      <c r="CM891" s="41"/>
      <c r="CN891" s="41"/>
      <c r="CO891" s="41"/>
      <c r="CP891" s="41"/>
      <c r="CQ891" s="41"/>
      <c r="CR891" s="41"/>
      <c r="CS891" s="41"/>
      <c r="CT891" s="41"/>
      <c r="CU891" s="41"/>
      <c r="CV891" s="41"/>
      <c r="CW891" s="41"/>
      <c r="CX891" s="41"/>
      <c r="CY891" s="41"/>
      <c r="CZ891" s="41"/>
      <c r="DA891" s="41"/>
      <c r="DB891" s="41"/>
      <c r="DC891" s="41"/>
      <c r="DD891" s="41"/>
      <c r="DE891" s="41"/>
      <c r="DF891" s="41"/>
      <c r="DG891" s="41"/>
      <c r="DH891" s="41"/>
      <c r="DI891" s="41"/>
      <c r="DJ891" s="41"/>
      <c r="DK891" s="41"/>
      <c r="DL891" s="41"/>
      <c r="DM891" s="41"/>
      <c r="DN891" s="41"/>
      <c r="DO891" s="41"/>
      <c r="DP891" s="41"/>
      <c r="DQ891" s="41"/>
      <c r="DR891" s="41"/>
      <c r="DS891" s="41"/>
      <c r="DT891" s="41"/>
      <c r="DU891" s="41"/>
      <c r="DV891" s="41"/>
      <c r="DW891" s="41"/>
      <c r="DX891" s="41"/>
      <c r="DY891" s="41"/>
      <c r="DZ891" s="41"/>
      <c r="EA891" s="41"/>
      <c r="EB891" s="41"/>
      <c r="EC891" s="41"/>
      <c r="ED891" s="41"/>
      <c r="EE891" s="41"/>
      <c r="EF891" s="41"/>
      <c r="EG891" s="41"/>
      <c r="EH891" s="41"/>
      <c r="EI891" s="41"/>
      <c r="EJ891" s="41"/>
      <c r="EK891" s="41"/>
      <c r="EL891" s="41"/>
      <c r="EM891" s="41"/>
      <c r="EN891" s="41"/>
      <c r="EO891" s="41"/>
      <c r="EP891" s="41"/>
      <c r="EQ891" s="41"/>
      <c r="ER891" s="41"/>
      <c r="ES891" s="41"/>
      <c r="ET891" s="41"/>
      <c r="EU891" s="41"/>
      <c r="EV891" s="41"/>
      <c r="EW891" s="41"/>
      <c r="EX891" s="41"/>
      <c r="EY891" s="41"/>
      <c r="EZ891" s="41"/>
      <c r="FA891" s="41"/>
      <c r="FB891" s="41"/>
      <c r="FC891" s="41"/>
      <c r="FD891" s="41"/>
      <c r="FE891" s="41"/>
      <c r="FF891" s="41"/>
      <c r="FG891" s="41"/>
      <c r="FH891" s="41"/>
      <c r="FI891" s="41"/>
      <c r="FJ891" s="41"/>
      <c r="FK891" s="41"/>
      <c r="FL891" s="41"/>
      <c r="FM891" s="41"/>
      <c r="FN891" s="41"/>
      <c r="FO891" s="41"/>
      <c r="FP891" s="41"/>
      <c r="FQ891" s="41"/>
      <c r="FR891" s="41"/>
      <c r="FS891" s="41"/>
      <c r="FT891" s="41"/>
      <c r="FU891" s="41"/>
      <c r="FV891" s="41"/>
      <c r="FW891" s="41"/>
      <c r="FX891" s="41"/>
      <c r="FY891" s="41"/>
      <c r="FZ891" s="41"/>
      <c r="GA891" s="41"/>
      <c r="GB891" s="41"/>
      <c r="GC891" s="41"/>
      <c r="GD891" s="41"/>
      <c r="GE891" s="41"/>
      <c r="GF891" s="41"/>
      <c r="GG891" s="41"/>
      <c r="GH891" s="41"/>
      <c r="GI891" s="41"/>
      <c r="GJ891" s="41"/>
      <c r="GK891" s="41"/>
      <c r="GL891" s="41"/>
      <c r="GM891" s="41"/>
      <c r="GN891" s="41"/>
      <c r="GO891" s="41"/>
      <c r="GP891" s="41"/>
      <c r="GQ891" s="41"/>
      <c r="GR891" s="41"/>
      <c r="GS891" s="41"/>
      <c r="GT891" s="41"/>
      <c r="GU891" s="41"/>
      <c r="GV891" s="41"/>
      <c r="GW891" s="41"/>
      <c r="GX891" s="41"/>
      <c r="GY891" s="41"/>
      <c r="GZ891" s="41"/>
      <c r="HA891" s="41"/>
      <c r="HB891" s="41"/>
      <c r="HC891" s="41"/>
      <c r="HD891" s="41"/>
      <c r="HE891" s="41"/>
      <c r="HF891" s="41"/>
      <c r="HG891" s="41"/>
      <c r="HH891" s="41"/>
      <c r="HI891" s="41"/>
      <c r="HJ891" s="41"/>
      <c r="HK891" s="41"/>
      <c r="HL891" s="41"/>
      <c r="HM891" s="41"/>
      <c r="HN891" s="41"/>
      <c r="HO891" s="41"/>
      <c r="HP891" s="41"/>
      <c r="HQ891" s="41"/>
      <c r="HR891" s="41"/>
      <c r="HS891" s="41"/>
      <c r="HT891" s="41"/>
      <c r="HU891" s="41"/>
      <c r="HV891" s="41"/>
      <c r="HW891" s="41"/>
      <c r="HX891" s="41"/>
      <c r="HY891" s="41"/>
      <c r="HZ891" s="41"/>
      <c r="IA891" s="41"/>
      <c r="IB891" s="41"/>
      <c r="IC891" s="41"/>
      <c r="ID891" s="41"/>
      <c r="IE891" s="41"/>
      <c r="IF891" s="41"/>
      <c r="IG891" s="41"/>
      <c r="IH891" s="41"/>
      <c r="II891" s="41"/>
      <c r="IJ891" s="41"/>
      <c r="IK891" s="41"/>
      <c r="IL891" s="41"/>
      <c r="IM891" s="41"/>
      <c r="IN891" s="41"/>
      <c r="IO891" s="41"/>
      <c r="IP891" s="41"/>
      <c r="IQ891" s="41"/>
      <c r="IR891" s="41"/>
      <c r="IS891" s="41"/>
      <c r="IT891" s="41"/>
      <c r="IU891" s="41"/>
    </row>
    <row r="892" spans="68:255" x14ac:dyDescent="0.2">
      <c r="BP892" s="41"/>
      <c r="BQ892" s="41"/>
      <c r="BR892" s="41"/>
      <c r="BS892" s="41"/>
      <c r="BU892" s="41"/>
      <c r="BV892" s="41"/>
      <c r="BW892" s="41"/>
      <c r="BX892" s="41"/>
      <c r="BY892" s="41"/>
      <c r="BZ892" s="41"/>
      <c r="CA892" s="41"/>
      <c r="CB892" s="41"/>
      <c r="CC892" s="41"/>
      <c r="CD892" s="41"/>
      <c r="CE892" s="41"/>
      <c r="CF892" s="41"/>
      <c r="CG892" s="41"/>
      <c r="CH892" s="41"/>
      <c r="CI892" s="41"/>
      <c r="CJ892" s="41"/>
      <c r="CK892" s="41"/>
      <c r="CL892" s="41"/>
      <c r="CM892" s="41"/>
      <c r="CN892" s="41"/>
      <c r="CO892" s="41"/>
      <c r="CP892" s="41"/>
      <c r="CQ892" s="41"/>
      <c r="CR892" s="41"/>
      <c r="CS892" s="41"/>
      <c r="CT892" s="41"/>
      <c r="CU892" s="41"/>
      <c r="CV892" s="41"/>
      <c r="CW892" s="41"/>
      <c r="CX892" s="41"/>
      <c r="CY892" s="41"/>
      <c r="CZ892" s="41"/>
      <c r="DA892" s="41"/>
      <c r="DB892" s="41"/>
      <c r="DC892" s="41"/>
      <c r="DD892" s="41"/>
      <c r="DE892" s="41"/>
      <c r="DF892" s="41"/>
      <c r="DG892" s="41"/>
      <c r="DH892" s="41"/>
      <c r="DI892" s="41"/>
      <c r="DJ892" s="41"/>
      <c r="DK892" s="41"/>
      <c r="DL892" s="41"/>
      <c r="DM892" s="41"/>
      <c r="DN892" s="41"/>
      <c r="DO892" s="41"/>
      <c r="DP892" s="41"/>
      <c r="DQ892" s="41"/>
      <c r="DR892" s="41"/>
      <c r="DS892" s="41"/>
      <c r="DT892" s="41"/>
      <c r="DU892" s="41"/>
      <c r="DV892" s="41"/>
      <c r="DW892" s="41"/>
      <c r="DX892" s="41"/>
      <c r="DY892" s="41"/>
      <c r="DZ892" s="41"/>
      <c r="EA892" s="41"/>
      <c r="EB892" s="41"/>
      <c r="EC892" s="41"/>
      <c r="ED892" s="41"/>
      <c r="EE892" s="41"/>
      <c r="EF892" s="41"/>
      <c r="EG892" s="41"/>
      <c r="EH892" s="41"/>
      <c r="EI892" s="41"/>
      <c r="EJ892" s="41"/>
      <c r="EK892" s="41"/>
      <c r="EL892" s="41"/>
      <c r="EM892" s="41"/>
      <c r="EN892" s="41"/>
      <c r="EO892" s="41"/>
      <c r="EP892" s="41"/>
      <c r="EQ892" s="41"/>
      <c r="ER892" s="41"/>
      <c r="ES892" s="41"/>
      <c r="ET892" s="41"/>
      <c r="EU892" s="41"/>
      <c r="EV892" s="41"/>
      <c r="EW892" s="41"/>
      <c r="EX892" s="41"/>
      <c r="EY892" s="41"/>
      <c r="EZ892" s="41"/>
      <c r="FA892" s="41"/>
      <c r="FB892" s="41"/>
      <c r="FC892" s="41"/>
      <c r="FD892" s="41"/>
      <c r="FE892" s="41"/>
      <c r="FF892" s="41"/>
      <c r="FG892" s="41"/>
      <c r="FH892" s="41"/>
      <c r="FI892" s="41"/>
      <c r="FJ892" s="41"/>
      <c r="FK892" s="41"/>
      <c r="FL892" s="41"/>
      <c r="FM892" s="41"/>
      <c r="FN892" s="41"/>
      <c r="FO892" s="41"/>
      <c r="FP892" s="41"/>
      <c r="FQ892" s="41"/>
      <c r="FR892" s="41"/>
      <c r="FS892" s="41"/>
      <c r="FT892" s="41"/>
      <c r="FU892" s="41"/>
      <c r="FV892" s="41"/>
      <c r="FW892" s="41"/>
      <c r="FX892" s="41"/>
      <c r="FY892" s="41"/>
      <c r="FZ892" s="41"/>
      <c r="GA892" s="41"/>
      <c r="GB892" s="41"/>
      <c r="GC892" s="41"/>
      <c r="GD892" s="41"/>
      <c r="GE892" s="41"/>
      <c r="GF892" s="41"/>
      <c r="GG892" s="41"/>
      <c r="GH892" s="41"/>
      <c r="GI892" s="41"/>
      <c r="GJ892" s="41"/>
      <c r="GK892" s="41"/>
      <c r="GL892" s="41"/>
      <c r="GM892" s="41"/>
      <c r="GN892" s="41"/>
      <c r="GO892" s="41"/>
      <c r="GP892" s="41"/>
      <c r="GQ892" s="41"/>
      <c r="GR892" s="41"/>
      <c r="GS892" s="41"/>
      <c r="GT892" s="41"/>
      <c r="GU892" s="41"/>
      <c r="GV892" s="41"/>
      <c r="GW892" s="41"/>
      <c r="GX892" s="41"/>
      <c r="GY892" s="41"/>
      <c r="GZ892" s="41"/>
      <c r="HA892" s="41"/>
      <c r="HB892" s="41"/>
      <c r="HC892" s="41"/>
      <c r="HD892" s="41"/>
      <c r="HE892" s="41"/>
      <c r="HF892" s="41"/>
      <c r="HG892" s="41"/>
      <c r="HH892" s="41"/>
      <c r="HI892" s="41"/>
      <c r="HJ892" s="41"/>
      <c r="HK892" s="41"/>
      <c r="HL892" s="41"/>
      <c r="HM892" s="41"/>
      <c r="HN892" s="41"/>
      <c r="HO892" s="41"/>
      <c r="HP892" s="41"/>
      <c r="HQ892" s="41"/>
      <c r="HR892" s="41"/>
      <c r="HS892" s="41"/>
      <c r="HT892" s="41"/>
      <c r="HU892" s="41"/>
      <c r="HV892" s="41"/>
      <c r="HW892" s="41"/>
      <c r="HX892" s="41"/>
      <c r="HY892" s="41"/>
      <c r="HZ892" s="41"/>
      <c r="IA892" s="41"/>
      <c r="IB892" s="41"/>
      <c r="IC892" s="41"/>
      <c r="ID892" s="41"/>
      <c r="IE892" s="41"/>
      <c r="IF892" s="41"/>
      <c r="IG892" s="41"/>
      <c r="IH892" s="41"/>
      <c r="II892" s="41"/>
      <c r="IJ892" s="41"/>
      <c r="IK892" s="41"/>
      <c r="IL892" s="41"/>
      <c r="IM892" s="41"/>
      <c r="IN892" s="41"/>
      <c r="IO892" s="41"/>
      <c r="IP892" s="41"/>
      <c r="IQ892" s="41"/>
      <c r="IR892" s="41"/>
      <c r="IS892" s="41"/>
      <c r="IT892" s="41"/>
      <c r="IU892" s="41"/>
    </row>
    <row r="894" spans="68:255" x14ac:dyDescent="0.2">
      <c r="BP894" s="41"/>
      <c r="BQ894" s="41"/>
      <c r="BR894" s="41"/>
      <c r="BS894" s="41"/>
      <c r="BU894" s="41"/>
      <c r="BV894" s="41"/>
      <c r="BW894" s="41"/>
      <c r="BX894" s="41"/>
      <c r="BY894" s="41"/>
      <c r="BZ894" s="41"/>
      <c r="CA894" s="41"/>
      <c r="CB894" s="41"/>
      <c r="CC894" s="41"/>
      <c r="CD894" s="41"/>
      <c r="CE894" s="41"/>
      <c r="CF894" s="41"/>
      <c r="CG894" s="41"/>
      <c r="CH894" s="41"/>
      <c r="CI894" s="41"/>
      <c r="CJ894" s="41"/>
      <c r="CK894" s="41"/>
      <c r="CL894" s="41"/>
      <c r="CM894" s="41"/>
      <c r="CN894" s="41"/>
      <c r="CO894" s="41"/>
      <c r="CP894" s="41"/>
      <c r="CQ894" s="41"/>
      <c r="CR894" s="41"/>
      <c r="CS894" s="41"/>
      <c r="CT894" s="41"/>
      <c r="CU894" s="41"/>
      <c r="CV894" s="41"/>
      <c r="CW894" s="41"/>
      <c r="CX894" s="41"/>
      <c r="CY894" s="41"/>
      <c r="CZ894" s="41"/>
      <c r="DA894" s="41"/>
      <c r="DB894" s="41"/>
      <c r="DC894" s="41"/>
      <c r="DD894" s="41"/>
      <c r="DE894" s="41"/>
      <c r="DF894" s="41"/>
      <c r="DG894" s="41"/>
      <c r="DH894" s="41"/>
      <c r="DI894" s="41"/>
      <c r="DJ894" s="41"/>
      <c r="DK894" s="41"/>
      <c r="DL894" s="41"/>
      <c r="DM894" s="41"/>
      <c r="DN894" s="41"/>
      <c r="DO894" s="41"/>
      <c r="DP894" s="41"/>
      <c r="DQ894" s="41"/>
      <c r="DR894" s="41"/>
      <c r="DS894" s="41"/>
      <c r="DT894" s="41"/>
      <c r="DU894" s="41"/>
      <c r="DV894" s="41"/>
      <c r="DW894" s="41"/>
      <c r="DX894" s="41"/>
      <c r="DY894" s="41"/>
      <c r="DZ894" s="41"/>
      <c r="EA894" s="41"/>
      <c r="EB894" s="41"/>
      <c r="EC894" s="41"/>
      <c r="ED894" s="41"/>
      <c r="EE894" s="41"/>
      <c r="EF894" s="41"/>
      <c r="EG894" s="41"/>
      <c r="EH894" s="41"/>
      <c r="EI894" s="41"/>
      <c r="EJ894" s="41"/>
      <c r="EK894" s="41"/>
      <c r="EL894" s="41"/>
      <c r="EM894" s="41"/>
      <c r="EN894" s="41"/>
      <c r="EO894" s="41"/>
      <c r="EP894" s="41"/>
      <c r="EQ894" s="41"/>
      <c r="ER894" s="41"/>
      <c r="ES894" s="41"/>
      <c r="ET894" s="41"/>
      <c r="EU894" s="41"/>
      <c r="EV894" s="41"/>
      <c r="EW894" s="41"/>
      <c r="EX894" s="41"/>
      <c r="EY894" s="41"/>
      <c r="EZ894" s="41"/>
      <c r="FA894" s="41"/>
      <c r="FB894" s="41"/>
      <c r="FC894" s="41"/>
      <c r="FD894" s="41"/>
      <c r="FE894" s="41"/>
      <c r="FF894" s="41"/>
      <c r="FG894" s="41"/>
      <c r="FH894" s="41"/>
      <c r="FI894" s="41"/>
      <c r="FJ894" s="41"/>
      <c r="FK894" s="41"/>
      <c r="FL894" s="41"/>
      <c r="FM894" s="41"/>
      <c r="FN894" s="41"/>
      <c r="FO894" s="41"/>
      <c r="FP894" s="41"/>
      <c r="FQ894" s="41"/>
      <c r="FR894" s="41"/>
      <c r="FS894" s="41"/>
      <c r="FT894" s="41"/>
      <c r="FU894" s="41"/>
      <c r="FV894" s="41"/>
      <c r="FW894" s="41"/>
      <c r="FX894" s="41"/>
      <c r="FY894" s="41"/>
      <c r="FZ894" s="41"/>
      <c r="GA894" s="41"/>
      <c r="GB894" s="41"/>
      <c r="GC894" s="41"/>
      <c r="GD894" s="41"/>
      <c r="GE894" s="41"/>
      <c r="GF894" s="41"/>
      <c r="GG894" s="41"/>
      <c r="GH894" s="41"/>
      <c r="GI894" s="41"/>
      <c r="GJ894" s="41"/>
      <c r="GK894" s="41"/>
      <c r="GL894" s="41"/>
      <c r="GM894" s="41"/>
      <c r="GN894" s="41"/>
      <c r="GO894" s="41"/>
      <c r="GP894" s="41"/>
      <c r="GQ894" s="41"/>
      <c r="GR894" s="41"/>
      <c r="GS894" s="41"/>
      <c r="GT894" s="41"/>
      <c r="GU894" s="41"/>
      <c r="GV894" s="41"/>
      <c r="GW894" s="41"/>
      <c r="GX894" s="41"/>
      <c r="GY894" s="41"/>
      <c r="GZ894" s="41"/>
      <c r="HA894" s="41"/>
      <c r="HB894" s="41"/>
      <c r="HC894" s="41"/>
      <c r="HD894" s="41"/>
      <c r="HE894" s="41"/>
      <c r="HF894" s="41"/>
      <c r="HG894" s="41"/>
      <c r="HH894" s="41"/>
      <c r="HI894" s="41"/>
      <c r="HJ894" s="41"/>
      <c r="HK894" s="41"/>
      <c r="HL894" s="41"/>
      <c r="HM894" s="41"/>
      <c r="HN894" s="41"/>
      <c r="HO894" s="41"/>
      <c r="HP894" s="41"/>
      <c r="HQ894" s="41"/>
      <c r="HR894" s="41"/>
      <c r="HS894" s="41"/>
      <c r="HT894" s="41"/>
      <c r="HU894" s="41"/>
      <c r="HV894" s="41"/>
      <c r="HW894" s="41"/>
      <c r="HX894" s="41"/>
      <c r="HY894" s="41"/>
      <c r="HZ894" s="41"/>
      <c r="IA894" s="41"/>
      <c r="IB894" s="41"/>
      <c r="IC894" s="41"/>
      <c r="ID894" s="41"/>
      <c r="IE894" s="41"/>
      <c r="IF894" s="41"/>
      <c r="IG894" s="41"/>
      <c r="IH894" s="41"/>
      <c r="II894" s="41"/>
      <c r="IJ894" s="41"/>
      <c r="IK894" s="41"/>
      <c r="IL894" s="41"/>
      <c r="IM894" s="41"/>
      <c r="IN894" s="41"/>
      <c r="IO894" s="41"/>
      <c r="IP894" s="41"/>
      <c r="IQ894" s="41"/>
      <c r="IR894" s="41"/>
      <c r="IS894" s="41"/>
      <c r="IT894" s="41"/>
      <c r="IU894" s="41"/>
    </row>
    <row r="896" spans="68:255" x14ac:dyDescent="0.2">
      <c r="BP896" s="41"/>
      <c r="BQ896" s="41"/>
      <c r="BR896" s="41"/>
      <c r="BS896" s="41"/>
      <c r="BU896" s="41"/>
      <c r="BV896" s="41"/>
      <c r="BW896" s="41"/>
      <c r="BX896" s="41"/>
      <c r="BY896" s="41"/>
      <c r="BZ896" s="41"/>
      <c r="CA896" s="41"/>
      <c r="CB896" s="41"/>
      <c r="CC896" s="41"/>
      <c r="CD896" s="41"/>
      <c r="CE896" s="41"/>
      <c r="CF896" s="41"/>
      <c r="CG896" s="41"/>
      <c r="CH896" s="41"/>
      <c r="CI896" s="41"/>
      <c r="CJ896" s="41"/>
      <c r="CK896" s="41"/>
      <c r="CL896" s="41"/>
      <c r="CM896" s="41"/>
      <c r="CN896" s="41"/>
      <c r="CO896" s="41"/>
      <c r="CP896" s="41"/>
      <c r="CQ896" s="41"/>
      <c r="CR896" s="41"/>
      <c r="CS896" s="41"/>
      <c r="CT896" s="41"/>
      <c r="CU896" s="41"/>
      <c r="CV896" s="41"/>
      <c r="CW896" s="41"/>
      <c r="CX896" s="41"/>
      <c r="CY896" s="41"/>
      <c r="CZ896" s="41"/>
      <c r="DA896" s="41"/>
      <c r="DB896" s="41"/>
      <c r="DC896" s="41"/>
      <c r="DD896" s="41"/>
      <c r="DE896" s="41"/>
      <c r="DF896" s="41"/>
      <c r="DG896" s="41"/>
      <c r="DH896" s="41"/>
      <c r="DI896" s="41"/>
      <c r="DJ896" s="41"/>
      <c r="DK896" s="41"/>
      <c r="DL896" s="41"/>
      <c r="DM896" s="41"/>
      <c r="DN896" s="41"/>
      <c r="DO896" s="41"/>
      <c r="DP896" s="41"/>
      <c r="DQ896" s="41"/>
      <c r="DR896" s="41"/>
      <c r="DS896" s="41"/>
      <c r="DT896" s="41"/>
      <c r="DU896" s="41"/>
      <c r="DV896" s="41"/>
      <c r="DW896" s="41"/>
      <c r="DX896" s="41"/>
      <c r="DY896" s="41"/>
      <c r="DZ896" s="41"/>
      <c r="EA896" s="41"/>
      <c r="EB896" s="41"/>
      <c r="EC896" s="41"/>
      <c r="ED896" s="41"/>
      <c r="EE896" s="41"/>
      <c r="EF896" s="41"/>
      <c r="EG896" s="41"/>
      <c r="EH896" s="41"/>
      <c r="EI896" s="41"/>
      <c r="EJ896" s="41"/>
      <c r="EK896" s="41"/>
      <c r="EL896" s="41"/>
      <c r="EM896" s="41"/>
      <c r="EN896" s="41"/>
      <c r="EO896" s="41"/>
      <c r="EP896" s="41"/>
      <c r="EQ896" s="41"/>
      <c r="ER896" s="41"/>
      <c r="ES896" s="41"/>
      <c r="ET896" s="41"/>
      <c r="EU896" s="41"/>
      <c r="EV896" s="41"/>
      <c r="EW896" s="41"/>
      <c r="EX896" s="41"/>
      <c r="EY896" s="41"/>
      <c r="EZ896" s="41"/>
      <c r="FA896" s="41"/>
      <c r="FB896" s="41"/>
      <c r="FC896" s="41"/>
      <c r="FD896" s="41"/>
      <c r="FE896" s="41"/>
      <c r="FF896" s="41"/>
      <c r="FG896" s="41"/>
      <c r="FH896" s="41"/>
      <c r="FI896" s="41"/>
      <c r="FJ896" s="41"/>
      <c r="FK896" s="41"/>
      <c r="FL896" s="41"/>
      <c r="FM896" s="41"/>
      <c r="FN896" s="41"/>
      <c r="FO896" s="41"/>
      <c r="FP896" s="41"/>
      <c r="FQ896" s="41"/>
      <c r="FR896" s="41"/>
      <c r="FS896" s="41"/>
      <c r="FT896" s="41"/>
      <c r="FU896" s="41"/>
      <c r="FV896" s="41"/>
      <c r="FW896" s="41"/>
      <c r="FX896" s="41"/>
      <c r="FY896" s="41"/>
      <c r="FZ896" s="41"/>
      <c r="GA896" s="41"/>
      <c r="GB896" s="41"/>
      <c r="GC896" s="41"/>
      <c r="GD896" s="41"/>
      <c r="GE896" s="41"/>
      <c r="GF896" s="41"/>
      <c r="GG896" s="41"/>
      <c r="GH896" s="41"/>
      <c r="GI896" s="41"/>
      <c r="GJ896" s="41"/>
      <c r="GK896" s="41"/>
      <c r="GL896" s="41"/>
      <c r="GM896" s="41"/>
      <c r="GN896" s="41"/>
      <c r="GO896" s="41"/>
      <c r="GP896" s="41"/>
      <c r="GQ896" s="41"/>
      <c r="GR896" s="41"/>
      <c r="GS896" s="41"/>
      <c r="GT896" s="41"/>
      <c r="GU896" s="41"/>
      <c r="GV896" s="41"/>
      <c r="GW896" s="41"/>
      <c r="GX896" s="41"/>
      <c r="GY896" s="41"/>
      <c r="GZ896" s="41"/>
      <c r="HA896" s="41"/>
      <c r="HB896" s="41"/>
      <c r="HC896" s="41"/>
      <c r="HD896" s="41"/>
      <c r="HE896" s="41"/>
      <c r="HF896" s="41"/>
      <c r="HG896" s="41"/>
      <c r="HH896" s="41"/>
      <c r="HI896" s="41"/>
      <c r="HJ896" s="41"/>
      <c r="HK896" s="41"/>
      <c r="HL896" s="41"/>
      <c r="HM896" s="41"/>
      <c r="HN896" s="41"/>
      <c r="HO896" s="41"/>
      <c r="HP896" s="41"/>
      <c r="HQ896" s="41"/>
      <c r="HR896" s="41"/>
      <c r="HS896" s="41"/>
      <c r="HT896" s="41"/>
      <c r="HU896" s="41"/>
      <c r="HV896" s="41"/>
      <c r="HW896" s="41"/>
      <c r="HX896" s="41"/>
      <c r="HY896" s="41"/>
      <c r="HZ896" s="41"/>
      <c r="IA896" s="41"/>
      <c r="IB896" s="41"/>
      <c r="IC896" s="41"/>
      <c r="ID896" s="41"/>
      <c r="IE896" s="41"/>
      <c r="IF896" s="41"/>
      <c r="IG896" s="41"/>
      <c r="IH896" s="41"/>
      <c r="II896" s="41"/>
      <c r="IJ896" s="41"/>
      <c r="IK896" s="41"/>
      <c r="IL896" s="41"/>
      <c r="IM896" s="41"/>
      <c r="IN896" s="41"/>
      <c r="IO896" s="41"/>
      <c r="IP896" s="41"/>
      <c r="IQ896" s="41"/>
      <c r="IR896" s="41"/>
      <c r="IS896" s="41"/>
      <c r="IT896" s="41"/>
      <c r="IU896" s="41"/>
    </row>
    <row r="898" spans="68:255" x14ac:dyDescent="0.2">
      <c r="BP898" s="41"/>
      <c r="BQ898" s="41"/>
      <c r="BR898" s="41"/>
      <c r="BS898" s="41"/>
      <c r="BU898" s="41"/>
      <c r="BV898" s="41"/>
      <c r="BW898" s="41"/>
      <c r="BX898" s="41"/>
      <c r="BY898" s="41"/>
      <c r="BZ898" s="41"/>
      <c r="CA898" s="41"/>
      <c r="CB898" s="41"/>
      <c r="CC898" s="41"/>
      <c r="CD898" s="41"/>
      <c r="CE898" s="41"/>
      <c r="CF898" s="41"/>
      <c r="CG898" s="41"/>
      <c r="CH898" s="41"/>
      <c r="CI898" s="41"/>
      <c r="CJ898" s="41"/>
      <c r="CK898" s="41"/>
      <c r="CL898" s="41"/>
      <c r="CM898" s="41"/>
      <c r="CN898" s="41"/>
      <c r="CO898" s="41"/>
      <c r="CP898" s="41"/>
      <c r="CQ898" s="41"/>
      <c r="CR898" s="41"/>
      <c r="CS898" s="41"/>
      <c r="CT898" s="41"/>
      <c r="CU898" s="41"/>
      <c r="CV898" s="41"/>
      <c r="CW898" s="41"/>
      <c r="CX898" s="41"/>
      <c r="CY898" s="41"/>
      <c r="CZ898" s="41"/>
      <c r="DA898" s="41"/>
      <c r="DB898" s="41"/>
      <c r="DC898" s="41"/>
      <c r="DD898" s="41"/>
      <c r="DE898" s="41"/>
      <c r="DF898" s="41"/>
      <c r="DG898" s="41"/>
      <c r="DH898" s="41"/>
      <c r="DI898" s="41"/>
      <c r="DJ898" s="41"/>
      <c r="DK898" s="41"/>
      <c r="DL898" s="41"/>
      <c r="DM898" s="41"/>
      <c r="DN898" s="41"/>
      <c r="DO898" s="41"/>
      <c r="DP898" s="41"/>
      <c r="DQ898" s="41"/>
      <c r="DR898" s="41"/>
      <c r="DS898" s="41"/>
      <c r="DT898" s="41"/>
      <c r="DU898" s="41"/>
      <c r="DV898" s="41"/>
      <c r="DW898" s="41"/>
      <c r="DX898" s="41"/>
      <c r="DY898" s="41"/>
      <c r="DZ898" s="41"/>
      <c r="EA898" s="41"/>
      <c r="EB898" s="41"/>
      <c r="EC898" s="41"/>
      <c r="ED898" s="41"/>
      <c r="EE898" s="41"/>
      <c r="EF898" s="41"/>
      <c r="EG898" s="41"/>
      <c r="EH898" s="41"/>
      <c r="EI898" s="41"/>
      <c r="EJ898" s="41"/>
      <c r="EK898" s="41"/>
      <c r="EL898" s="41"/>
      <c r="EM898" s="41"/>
      <c r="EN898" s="41"/>
      <c r="EO898" s="41"/>
      <c r="EP898" s="41"/>
      <c r="EQ898" s="41"/>
      <c r="ER898" s="41"/>
      <c r="ES898" s="41"/>
      <c r="ET898" s="41"/>
      <c r="EU898" s="41"/>
      <c r="EV898" s="41"/>
      <c r="EW898" s="41"/>
      <c r="EX898" s="41"/>
      <c r="EY898" s="41"/>
      <c r="EZ898" s="41"/>
      <c r="FA898" s="41"/>
      <c r="FB898" s="41"/>
      <c r="FC898" s="41"/>
      <c r="FD898" s="41"/>
      <c r="FE898" s="41"/>
      <c r="FF898" s="41"/>
      <c r="FG898" s="41"/>
      <c r="FH898" s="41"/>
      <c r="FI898" s="41"/>
      <c r="FJ898" s="41"/>
      <c r="FK898" s="41"/>
      <c r="FL898" s="41"/>
      <c r="FM898" s="41"/>
      <c r="FN898" s="41"/>
      <c r="FO898" s="41"/>
      <c r="FP898" s="41"/>
      <c r="FQ898" s="41"/>
      <c r="FR898" s="41"/>
      <c r="FS898" s="41"/>
      <c r="FT898" s="41"/>
      <c r="FU898" s="41"/>
      <c r="FV898" s="41"/>
      <c r="FW898" s="41"/>
      <c r="FX898" s="41"/>
      <c r="FY898" s="41"/>
      <c r="FZ898" s="41"/>
      <c r="GA898" s="41"/>
      <c r="GB898" s="41"/>
      <c r="GC898" s="41"/>
      <c r="GD898" s="41"/>
      <c r="GE898" s="41"/>
      <c r="GF898" s="41"/>
      <c r="GG898" s="41"/>
      <c r="GH898" s="41"/>
      <c r="GI898" s="41"/>
      <c r="GJ898" s="41"/>
      <c r="GK898" s="41"/>
      <c r="GL898" s="41"/>
      <c r="GM898" s="41"/>
      <c r="GN898" s="41"/>
      <c r="GO898" s="41"/>
      <c r="GP898" s="41"/>
      <c r="GQ898" s="41"/>
      <c r="GR898" s="41"/>
      <c r="GS898" s="41"/>
      <c r="GT898" s="41"/>
      <c r="GU898" s="41"/>
      <c r="GV898" s="41"/>
      <c r="GW898" s="41"/>
      <c r="GX898" s="41"/>
      <c r="GY898" s="41"/>
      <c r="GZ898" s="41"/>
      <c r="HA898" s="41"/>
      <c r="HB898" s="41"/>
      <c r="HC898" s="41"/>
      <c r="HD898" s="41"/>
      <c r="HE898" s="41"/>
      <c r="HF898" s="41"/>
      <c r="HG898" s="41"/>
      <c r="HH898" s="41"/>
      <c r="HI898" s="41"/>
      <c r="HJ898" s="41"/>
      <c r="HK898" s="41"/>
      <c r="HL898" s="41"/>
      <c r="HM898" s="41"/>
      <c r="HN898" s="41"/>
      <c r="HO898" s="41"/>
      <c r="HP898" s="41"/>
      <c r="HQ898" s="41"/>
      <c r="HR898" s="41"/>
      <c r="HS898" s="41"/>
      <c r="HT898" s="41"/>
      <c r="HU898" s="41"/>
      <c r="HV898" s="41"/>
      <c r="HW898" s="41"/>
      <c r="HX898" s="41"/>
      <c r="HY898" s="41"/>
      <c r="HZ898" s="41"/>
      <c r="IA898" s="41"/>
      <c r="IB898" s="41"/>
      <c r="IC898" s="41"/>
      <c r="ID898" s="41"/>
      <c r="IE898" s="41"/>
      <c r="IF898" s="41"/>
      <c r="IG898" s="41"/>
      <c r="IH898" s="41"/>
      <c r="II898" s="41"/>
      <c r="IJ898" s="41"/>
      <c r="IK898" s="41"/>
      <c r="IL898" s="41"/>
      <c r="IM898" s="41"/>
      <c r="IN898" s="41"/>
      <c r="IO898" s="41"/>
      <c r="IP898" s="41"/>
      <c r="IQ898" s="41"/>
      <c r="IR898" s="41"/>
      <c r="IS898" s="41"/>
      <c r="IT898" s="41"/>
      <c r="IU898" s="41"/>
    </row>
    <row r="900" spans="68:255" x14ac:dyDescent="0.2">
      <c r="BP900" s="41"/>
      <c r="BQ900" s="41"/>
      <c r="BR900" s="41"/>
      <c r="BS900" s="41"/>
      <c r="BU900" s="41"/>
      <c r="BV900" s="41"/>
      <c r="BW900" s="41"/>
      <c r="BX900" s="41"/>
      <c r="BY900" s="41"/>
      <c r="BZ900" s="41"/>
      <c r="CA900" s="41"/>
      <c r="CB900" s="41"/>
      <c r="CC900" s="41"/>
      <c r="CD900" s="41"/>
      <c r="CE900" s="41"/>
      <c r="CF900" s="41"/>
      <c r="CG900" s="41"/>
      <c r="CH900" s="41"/>
      <c r="CI900" s="41"/>
      <c r="CJ900" s="41"/>
      <c r="CK900" s="41"/>
      <c r="CL900" s="41"/>
      <c r="CM900" s="41"/>
      <c r="CN900" s="41"/>
      <c r="CO900" s="41"/>
      <c r="CP900" s="41"/>
      <c r="CQ900" s="41"/>
      <c r="CR900" s="41"/>
      <c r="CS900" s="41"/>
      <c r="CT900" s="41"/>
      <c r="CU900" s="41"/>
      <c r="CV900" s="41"/>
      <c r="CW900" s="41"/>
      <c r="CX900" s="41"/>
      <c r="CY900" s="41"/>
      <c r="CZ900" s="41"/>
      <c r="DA900" s="41"/>
      <c r="DB900" s="41"/>
      <c r="DC900" s="41"/>
      <c r="DD900" s="41"/>
      <c r="DE900" s="41"/>
      <c r="DF900" s="41"/>
      <c r="DG900" s="41"/>
      <c r="DH900" s="41"/>
      <c r="DI900" s="41"/>
      <c r="DJ900" s="41"/>
      <c r="DK900" s="41"/>
      <c r="DL900" s="41"/>
      <c r="DM900" s="41"/>
      <c r="DN900" s="41"/>
      <c r="DO900" s="41"/>
      <c r="DP900" s="41"/>
      <c r="DQ900" s="41"/>
      <c r="DR900" s="41"/>
      <c r="DS900" s="41"/>
      <c r="DT900" s="41"/>
      <c r="DU900" s="41"/>
      <c r="DV900" s="41"/>
      <c r="DW900" s="41"/>
      <c r="DX900" s="41"/>
      <c r="DY900" s="41"/>
      <c r="DZ900" s="41"/>
      <c r="EA900" s="41"/>
      <c r="EB900" s="41"/>
      <c r="EC900" s="41"/>
      <c r="ED900" s="41"/>
      <c r="EE900" s="41"/>
      <c r="EF900" s="41"/>
      <c r="EG900" s="41"/>
      <c r="EH900" s="41"/>
      <c r="EI900" s="41"/>
      <c r="EJ900" s="41"/>
      <c r="EK900" s="41"/>
      <c r="EL900" s="41"/>
      <c r="EM900" s="41"/>
      <c r="EN900" s="41"/>
      <c r="EO900" s="41"/>
      <c r="EP900" s="41"/>
      <c r="EQ900" s="41"/>
      <c r="ER900" s="41"/>
      <c r="ES900" s="41"/>
      <c r="ET900" s="41"/>
      <c r="EU900" s="41"/>
      <c r="EV900" s="41"/>
      <c r="EW900" s="41"/>
      <c r="EX900" s="41"/>
      <c r="EY900" s="41"/>
      <c r="EZ900" s="41"/>
      <c r="FA900" s="41"/>
      <c r="FB900" s="41"/>
      <c r="FC900" s="41"/>
      <c r="FD900" s="41"/>
      <c r="FE900" s="41"/>
      <c r="FF900" s="41"/>
      <c r="FG900" s="41"/>
      <c r="FH900" s="41"/>
      <c r="FI900" s="41"/>
      <c r="FJ900" s="41"/>
      <c r="FK900" s="41"/>
      <c r="FL900" s="41"/>
      <c r="FM900" s="41"/>
      <c r="FN900" s="41"/>
      <c r="FO900" s="41"/>
      <c r="FP900" s="41"/>
      <c r="FQ900" s="41"/>
      <c r="FR900" s="41"/>
      <c r="FS900" s="41"/>
      <c r="FT900" s="41"/>
      <c r="FU900" s="41"/>
      <c r="FV900" s="41"/>
      <c r="FW900" s="41"/>
      <c r="FX900" s="41"/>
      <c r="FY900" s="41"/>
      <c r="FZ900" s="41"/>
      <c r="GA900" s="41"/>
      <c r="GB900" s="41"/>
      <c r="GC900" s="41"/>
      <c r="GD900" s="41"/>
      <c r="GE900" s="41"/>
      <c r="GF900" s="41"/>
      <c r="GG900" s="41"/>
      <c r="GH900" s="41"/>
      <c r="GI900" s="41"/>
      <c r="GJ900" s="41"/>
      <c r="GK900" s="41"/>
      <c r="GL900" s="41"/>
      <c r="GM900" s="41"/>
      <c r="GN900" s="41"/>
      <c r="GO900" s="41"/>
      <c r="GP900" s="41"/>
      <c r="GQ900" s="41"/>
      <c r="GR900" s="41"/>
      <c r="GS900" s="41"/>
      <c r="GT900" s="41"/>
      <c r="GU900" s="41"/>
      <c r="GV900" s="41"/>
      <c r="GW900" s="41"/>
      <c r="GX900" s="41"/>
      <c r="GY900" s="41"/>
      <c r="GZ900" s="41"/>
      <c r="HA900" s="41"/>
      <c r="HB900" s="41"/>
      <c r="HC900" s="41"/>
      <c r="HD900" s="41"/>
      <c r="HE900" s="41"/>
      <c r="HF900" s="41"/>
      <c r="HG900" s="41"/>
      <c r="HH900" s="41"/>
      <c r="HI900" s="41"/>
      <c r="HJ900" s="41"/>
      <c r="HK900" s="41"/>
      <c r="HL900" s="41"/>
      <c r="HM900" s="41"/>
      <c r="HN900" s="41"/>
      <c r="HO900" s="41"/>
      <c r="HP900" s="41"/>
      <c r="HQ900" s="41"/>
      <c r="HR900" s="41"/>
      <c r="HS900" s="41"/>
      <c r="HT900" s="41"/>
      <c r="HU900" s="41"/>
      <c r="HV900" s="41"/>
      <c r="HW900" s="41"/>
      <c r="HX900" s="41"/>
      <c r="HY900" s="41"/>
      <c r="HZ900" s="41"/>
      <c r="IA900" s="41"/>
      <c r="IB900" s="41"/>
      <c r="IC900" s="41"/>
      <c r="ID900" s="41"/>
      <c r="IE900" s="41"/>
      <c r="IF900" s="41"/>
      <c r="IG900" s="41"/>
      <c r="IH900" s="41"/>
      <c r="II900" s="41"/>
      <c r="IJ900" s="41"/>
      <c r="IK900" s="41"/>
      <c r="IL900" s="41"/>
      <c r="IM900" s="41"/>
      <c r="IN900" s="41"/>
      <c r="IO900" s="41"/>
      <c r="IP900" s="41"/>
      <c r="IQ900" s="41"/>
      <c r="IR900" s="41"/>
      <c r="IS900" s="41"/>
      <c r="IT900" s="41"/>
      <c r="IU900" s="41"/>
    </row>
    <row r="902" spans="68:255" x14ac:dyDescent="0.2">
      <c r="BP902" s="41"/>
      <c r="BQ902" s="41"/>
      <c r="BR902" s="41"/>
      <c r="BS902" s="41"/>
      <c r="BU902" s="41"/>
      <c r="BV902" s="41"/>
      <c r="BW902" s="41"/>
      <c r="BX902" s="41"/>
      <c r="BY902" s="41"/>
      <c r="BZ902" s="41"/>
      <c r="CA902" s="41"/>
      <c r="CB902" s="41"/>
      <c r="CC902" s="41"/>
      <c r="CD902" s="41"/>
      <c r="CE902" s="41"/>
      <c r="CF902" s="41"/>
      <c r="CG902" s="41"/>
      <c r="CH902" s="41"/>
      <c r="CI902" s="41"/>
      <c r="CJ902" s="41"/>
      <c r="CK902" s="41"/>
      <c r="CL902" s="41"/>
      <c r="CM902" s="41"/>
      <c r="CN902" s="41"/>
      <c r="CO902" s="41"/>
      <c r="CP902" s="41"/>
      <c r="CQ902" s="41"/>
      <c r="CR902" s="41"/>
      <c r="CS902" s="41"/>
      <c r="CT902" s="41"/>
      <c r="CU902" s="41"/>
      <c r="CV902" s="41"/>
      <c r="CW902" s="41"/>
      <c r="CX902" s="41"/>
      <c r="CY902" s="41"/>
      <c r="CZ902" s="41"/>
      <c r="DA902" s="41"/>
      <c r="DB902" s="41"/>
      <c r="DC902" s="41"/>
      <c r="DD902" s="41"/>
      <c r="DE902" s="41"/>
      <c r="DF902" s="41"/>
      <c r="DG902" s="41"/>
      <c r="DH902" s="41"/>
      <c r="DI902" s="41"/>
      <c r="DJ902" s="41"/>
      <c r="DK902" s="41"/>
      <c r="DL902" s="41"/>
      <c r="DM902" s="41"/>
      <c r="DN902" s="41"/>
      <c r="DO902" s="41"/>
      <c r="DP902" s="41"/>
      <c r="DQ902" s="41"/>
      <c r="DR902" s="41"/>
      <c r="DS902" s="41"/>
      <c r="DT902" s="41"/>
      <c r="DU902" s="41"/>
      <c r="DV902" s="41"/>
      <c r="DW902" s="41"/>
      <c r="DX902" s="41"/>
      <c r="DY902" s="41"/>
      <c r="DZ902" s="41"/>
      <c r="EA902" s="41"/>
      <c r="EB902" s="41"/>
      <c r="EC902" s="41"/>
      <c r="ED902" s="41"/>
      <c r="EE902" s="41"/>
      <c r="EF902" s="41"/>
      <c r="EG902" s="41"/>
      <c r="EH902" s="41"/>
      <c r="EI902" s="41"/>
      <c r="EJ902" s="41"/>
      <c r="EK902" s="41"/>
      <c r="EL902" s="41"/>
      <c r="EM902" s="41"/>
      <c r="EN902" s="41"/>
      <c r="EO902" s="41"/>
      <c r="EP902" s="41"/>
      <c r="EQ902" s="41"/>
      <c r="ER902" s="41"/>
      <c r="ES902" s="41"/>
      <c r="ET902" s="41"/>
      <c r="EU902" s="41"/>
      <c r="EV902" s="41"/>
      <c r="EW902" s="41"/>
      <c r="EX902" s="41"/>
      <c r="EY902" s="41"/>
      <c r="EZ902" s="41"/>
      <c r="FA902" s="41"/>
      <c r="FB902" s="41"/>
      <c r="FC902" s="41"/>
      <c r="FD902" s="41"/>
      <c r="FE902" s="41"/>
      <c r="FF902" s="41"/>
      <c r="FG902" s="41"/>
      <c r="FH902" s="41"/>
      <c r="FI902" s="41"/>
      <c r="FJ902" s="41"/>
      <c r="FK902" s="41"/>
      <c r="FL902" s="41"/>
      <c r="FM902" s="41"/>
      <c r="FN902" s="41"/>
      <c r="FO902" s="41"/>
      <c r="FP902" s="41"/>
      <c r="FQ902" s="41"/>
      <c r="FR902" s="41"/>
      <c r="FS902" s="41"/>
      <c r="FT902" s="41"/>
      <c r="FU902" s="41"/>
      <c r="FV902" s="41"/>
      <c r="FW902" s="41"/>
      <c r="FX902" s="41"/>
      <c r="FY902" s="41"/>
      <c r="FZ902" s="41"/>
      <c r="GA902" s="41"/>
      <c r="GB902" s="41"/>
      <c r="GC902" s="41"/>
      <c r="GD902" s="41"/>
      <c r="GE902" s="41"/>
      <c r="GF902" s="41"/>
      <c r="GG902" s="41"/>
      <c r="GH902" s="41"/>
      <c r="GI902" s="41"/>
      <c r="GJ902" s="41"/>
      <c r="GK902" s="41"/>
      <c r="GL902" s="41"/>
      <c r="GM902" s="41"/>
      <c r="GN902" s="41"/>
      <c r="GO902" s="41"/>
      <c r="GP902" s="41"/>
      <c r="GQ902" s="41"/>
      <c r="GR902" s="41"/>
      <c r="GS902" s="41"/>
      <c r="GT902" s="41"/>
      <c r="GU902" s="41"/>
      <c r="GV902" s="41"/>
      <c r="GW902" s="41"/>
      <c r="GX902" s="41"/>
      <c r="GY902" s="41"/>
      <c r="GZ902" s="41"/>
      <c r="HA902" s="41"/>
      <c r="HB902" s="41"/>
      <c r="HC902" s="41"/>
      <c r="HD902" s="41"/>
      <c r="HE902" s="41"/>
      <c r="HF902" s="41"/>
      <c r="HG902" s="41"/>
      <c r="HH902" s="41"/>
      <c r="HI902" s="41"/>
      <c r="HJ902" s="41"/>
      <c r="HK902" s="41"/>
      <c r="HL902" s="41"/>
      <c r="HM902" s="41"/>
      <c r="HN902" s="41"/>
      <c r="HO902" s="41"/>
      <c r="HP902" s="41"/>
      <c r="HQ902" s="41"/>
      <c r="HR902" s="41"/>
      <c r="HS902" s="41"/>
      <c r="HT902" s="41"/>
      <c r="HU902" s="41"/>
      <c r="HV902" s="41"/>
      <c r="HW902" s="41"/>
      <c r="HX902" s="41"/>
      <c r="HY902" s="41"/>
      <c r="HZ902" s="41"/>
      <c r="IA902" s="41"/>
      <c r="IB902" s="41"/>
      <c r="IC902" s="41"/>
      <c r="ID902" s="41"/>
      <c r="IE902" s="41"/>
      <c r="IF902" s="41"/>
      <c r="IG902" s="41"/>
      <c r="IH902" s="41"/>
      <c r="II902" s="41"/>
      <c r="IJ902" s="41"/>
      <c r="IK902" s="41"/>
      <c r="IL902" s="41"/>
      <c r="IM902" s="41"/>
      <c r="IN902" s="41"/>
      <c r="IO902" s="41"/>
      <c r="IP902" s="41"/>
      <c r="IQ902" s="41"/>
      <c r="IR902" s="41"/>
      <c r="IS902" s="41"/>
      <c r="IT902" s="41"/>
      <c r="IU902" s="41"/>
    </row>
    <row r="904" spans="68:255" x14ac:dyDescent="0.2">
      <c r="BP904" s="41"/>
      <c r="BQ904" s="41"/>
      <c r="BR904" s="41"/>
      <c r="BS904" s="41"/>
      <c r="BU904" s="41"/>
      <c r="BV904" s="41"/>
      <c r="BW904" s="41"/>
      <c r="BX904" s="41"/>
      <c r="BY904" s="41"/>
      <c r="BZ904" s="41"/>
      <c r="CA904" s="41"/>
      <c r="CB904" s="41"/>
      <c r="CC904" s="41"/>
      <c r="CD904" s="41"/>
      <c r="CE904" s="41"/>
      <c r="CF904" s="41"/>
      <c r="CG904" s="41"/>
      <c r="CH904" s="41"/>
      <c r="CI904" s="41"/>
      <c r="CJ904" s="41"/>
      <c r="CK904" s="41"/>
      <c r="CL904" s="41"/>
      <c r="CM904" s="41"/>
      <c r="CN904" s="41"/>
      <c r="CO904" s="41"/>
      <c r="CP904" s="41"/>
      <c r="CQ904" s="41"/>
      <c r="CR904" s="41"/>
      <c r="CS904" s="41"/>
      <c r="CT904" s="41"/>
      <c r="CU904" s="41"/>
      <c r="CV904" s="41"/>
      <c r="CW904" s="41"/>
      <c r="CX904" s="41"/>
      <c r="CY904" s="41"/>
      <c r="CZ904" s="41"/>
      <c r="DA904" s="41"/>
      <c r="DB904" s="41"/>
      <c r="DC904" s="41"/>
      <c r="DD904" s="41"/>
      <c r="DE904" s="41"/>
      <c r="DF904" s="41"/>
      <c r="DG904" s="41"/>
      <c r="DH904" s="41"/>
      <c r="DI904" s="41"/>
      <c r="DJ904" s="41"/>
      <c r="DK904" s="41"/>
      <c r="DL904" s="41"/>
      <c r="DM904" s="41"/>
      <c r="DN904" s="41"/>
      <c r="DO904" s="41"/>
      <c r="DP904" s="41"/>
      <c r="DQ904" s="41"/>
      <c r="DR904" s="41"/>
      <c r="DS904" s="41"/>
      <c r="DT904" s="41"/>
      <c r="DU904" s="41"/>
      <c r="DV904" s="41"/>
      <c r="DW904" s="41"/>
      <c r="DX904" s="41"/>
      <c r="DY904" s="41"/>
      <c r="DZ904" s="41"/>
      <c r="EA904" s="41"/>
      <c r="EB904" s="41"/>
      <c r="EC904" s="41"/>
      <c r="ED904" s="41"/>
      <c r="EE904" s="41"/>
      <c r="EF904" s="41"/>
      <c r="EG904" s="41"/>
      <c r="EH904" s="41"/>
      <c r="EI904" s="41"/>
      <c r="EJ904" s="41"/>
      <c r="EK904" s="41"/>
      <c r="EL904" s="41"/>
      <c r="EM904" s="41"/>
      <c r="EN904" s="41"/>
      <c r="EO904" s="41"/>
      <c r="EP904" s="41"/>
      <c r="EQ904" s="41"/>
      <c r="ER904" s="41"/>
      <c r="ES904" s="41"/>
      <c r="ET904" s="41"/>
      <c r="EU904" s="41"/>
      <c r="EV904" s="41"/>
      <c r="EW904" s="41"/>
      <c r="EX904" s="41"/>
      <c r="EY904" s="41"/>
      <c r="EZ904" s="41"/>
      <c r="FA904" s="41"/>
      <c r="FB904" s="41"/>
      <c r="FC904" s="41"/>
      <c r="FD904" s="41"/>
      <c r="FE904" s="41"/>
      <c r="FF904" s="41"/>
      <c r="FG904" s="41"/>
      <c r="FH904" s="41"/>
      <c r="FI904" s="41"/>
      <c r="FJ904" s="41"/>
      <c r="FK904" s="41"/>
      <c r="FL904" s="41"/>
      <c r="FM904" s="41"/>
      <c r="FN904" s="41"/>
      <c r="FO904" s="41"/>
      <c r="FP904" s="41"/>
      <c r="FQ904" s="41"/>
      <c r="FR904" s="41"/>
      <c r="FS904" s="41"/>
      <c r="FT904" s="41"/>
      <c r="FU904" s="41"/>
      <c r="FV904" s="41"/>
      <c r="FW904" s="41"/>
      <c r="FX904" s="41"/>
      <c r="FY904" s="41"/>
      <c r="FZ904" s="41"/>
      <c r="GA904" s="41"/>
      <c r="GB904" s="41"/>
      <c r="GC904" s="41"/>
      <c r="GD904" s="41"/>
      <c r="GE904" s="41"/>
      <c r="GF904" s="41"/>
      <c r="GG904" s="41"/>
      <c r="GH904" s="41"/>
      <c r="GI904" s="41"/>
      <c r="GJ904" s="41"/>
      <c r="GK904" s="41"/>
      <c r="GL904" s="41"/>
      <c r="GM904" s="41"/>
      <c r="GN904" s="41"/>
      <c r="GO904" s="41"/>
      <c r="GP904" s="41"/>
      <c r="GQ904" s="41"/>
      <c r="GR904" s="41"/>
      <c r="GS904" s="41"/>
      <c r="GT904" s="41"/>
      <c r="GU904" s="41"/>
      <c r="GV904" s="41"/>
      <c r="GW904" s="41"/>
      <c r="GX904" s="41"/>
      <c r="GY904" s="41"/>
      <c r="GZ904" s="41"/>
      <c r="HA904" s="41"/>
      <c r="HB904" s="41"/>
      <c r="HC904" s="41"/>
      <c r="HD904" s="41"/>
      <c r="HE904" s="41"/>
      <c r="HF904" s="41"/>
      <c r="HG904" s="41"/>
      <c r="HH904" s="41"/>
      <c r="HI904" s="41"/>
      <c r="HJ904" s="41"/>
      <c r="HK904" s="41"/>
      <c r="HL904" s="41"/>
      <c r="HM904" s="41"/>
      <c r="HN904" s="41"/>
      <c r="HO904" s="41"/>
      <c r="HP904" s="41"/>
      <c r="HQ904" s="41"/>
      <c r="HR904" s="41"/>
      <c r="HS904" s="41"/>
      <c r="HT904" s="41"/>
      <c r="HU904" s="41"/>
      <c r="HV904" s="41"/>
      <c r="HW904" s="41"/>
      <c r="HX904" s="41"/>
      <c r="HY904" s="41"/>
      <c r="HZ904" s="41"/>
      <c r="IA904" s="41"/>
      <c r="IB904" s="41"/>
      <c r="IC904" s="41"/>
      <c r="ID904" s="41"/>
      <c r="IE904" s="41"/>
      <c r="IF904" s="41"/>
      <c r="IG904" s="41"/>
      <c r="IH904" s="41"/>
      <c r="II904" s="41"/>
      <c r="IJ904" s="41"/>
      <c r="IK904" s="41"/>
      <c r="IL904" s="41"/>
      <c r="IM904" s="41"/>
      <c r="IN904" s="41"/>
      <c r="IO904" s="41"/>
      <c r="IP904" s="41"/>
      <c r="IQ904" s="41"/>
      <c r="IR904" s="41"/>
      <c r="IS904" s="41"/>
      <c r="IT904" s="41"/>
      <c r="IU904" s="41"/>
    </row>
    <row r="906" spans="68:255" x14ac:dyDescent="0.2">
      <c r="BP906" s="41"/>
      <c r="BQ906" s="41"/>
      <c r="BR906" s="41"/>
      <c r="BS906" s="41"/>
      <c r="BU906" s="41"/>
      <c r="BV906" s="41"/>
      <c r="BW906" s="41"/>
      <c r="BX906" s="41"/>
      <c r="BY906" s="41"/>
      <c r="BZ906" s="41"/>
      <c r="CA906" s="41"/>
      <c r="CB906" s="41"/>
      <c r="CC906" s="41"/>
      <c r="CD906" s="41"/>
      <c r="CE906" s="41"/>
      <c r="CF906" s="41"/>
      <c r="CG906" s="41"/>
      <c r="CH906" s="41"/>
      <c r="CI906" s="41"/>
      <c r="CJ906" s="41"/>
      <c r="CK906" s="41"/>
      <c r="CL906" s="41"/>
      <c r="CM906" s="41"/>
      <c r="CN906" s="41"/>
      <c r="CO906" s="41"/>
      <c r="CP906" s="41"/>
      <c r="CQ906" s="41"/>
      <c r="CR906" s="41"/>
      <c r="CS906" s="41"/>
      <c r="CT906" s="41"/>
      <c r="CU906" s="41"/>
      <c r="CV906" s="41"/>
      <c r="CW906" s="41"/>
      <c r="CX906" s="41"/>
      <c r="CY906" s="41"/>
      <c r="CZ906" s="41"/>
      <c r="DA906" s="41"/>
      <c r="DB906" s="41"/>
      <c r="DC906" s="41"/>
      <c r="DD906" s="41"/>
      <c r="DE906" s="41"/>
      <c r="DF906" s="41"/>
      <c r="DG906" s="41"/>
      <c r="DH906" s="41"/>
      <c r="DI906" s="41"/>
      <c r="DJ906" s="41"/>
      <c r="DK906" s="41"/>
      <c r="DL906" s="41"/>
      <c r="DM906" s="41"/>
      <c r="DN906" s="41"/>
      <c r="DO906" s="41"/>
      <c r="DP906" s="41"/>
      <c r="DQ906" s="41"/>
      <c r="DR906" s="41"/>
      <c r="DS906" s="41"/>
      <c r="DT906" s="41"/>
      <c r="DU906" s="41"/>
      <c r="DV906" s="41"/>
      <c r="DW906" s="41"/>
      <c r="DX906" s="41"/>
      <c r="DY906" s="41"/>
      <c r="DZ906" s="41"/>
      <c r="EA906" s="41"/>
      <c r="EB906" s="41"/>
      <c r="EC906" s="41"/>
      <c r="ED906" s="41"/>
      <c r="EE906" s="41"/>
      <c r="EF906" s="41"/>
      <c r="EG906" s="41"/>
      <c r="EH906" s="41"/>
      <c r="EI906" s="41"/>
      <c r="EJ906" s="41"/>
      <c r="EK906" s="41"/>
      <c r="EL906" s="41"/>
      <c r="EM906" s="41"/>
      <c r="EN906" s="41"/>
      <c r="EO906" s="41"/>
      <c r="EP906" s="41"/>
      <c r="EQ906" s="41"/>
      <c r="ER906" s="41"/>
      <c r="ES906" s="41"/>
      <c r="ET906" s="41"/>
      <c r="EU906" s="41"/>
      <c r="EV906" s="41"/>
      <c r="EW906" s="41"/>
      <c r="EX906" s="41"/>
      <c r="EY906" s="41"/>
      <c r="EZ906" s="41"/>
      <c r="FA906" s="41"/>
      <c r="FB906" s="41"/>
      <c r="FC906" s="41"/>
      <c r="FD906" s="41"/>
      <c r="FE906" s="41"/>
      <c r="FF906" s="41"/>
      <c r="FG906" s="41"/>
      <c r="FH906" s="41"/>
      <c r="FI906" s="41"/>
      <c r="FJ906" s="41"/>
      <c r="FK906" s="41"/>
      <c r="FL906" s="41"/>
      <c r="FM906" s="41"/>
      <c r="FN906" s="41"/>
      <c r="FO906" s="41"/>
      <c r="FP906" s="41"/>
      <c r="FQ906" s="41"/>
      <c r="FR906" s="41"/>
      <c r="FS906" s="41"/>
      <c r="FT906" s="41"/>
      <c r="FU906" s="41"/>
      <c r="FV906" s="41"/>
      <c r="FW906" s="41"/>
      <c r="FX906" s="41"/>
      <c r="FY906" s="41"/>
      <c r="FZ906" s="41"/>
      <c r="GA906" s="41"/>
      <c r="GB906" s="41"/>
      <c r="GC906" s="41"/>
      <c r="GD906" s="41"/>
      <c r="GE906" s="41"/>
      <c r="GF906" s="41"/>
      <c r="GG906" s="41"/>
      <c r="GH906" s="41"/>
      <c r="GI906" s="41"/>
      <c r="GJ906" s="41"/>
      <c r="GK906" s="41"/>
      <c r="GL906" s="41"/>
      <c r="GM906" s="41"/>
      <c r="GN906" s="41"/>
      <c r="GO906" s="41"/>
      <c r="GP906" s="41"/>
      <c r="GQ906" s="41"/>
      <c r="GR906" s="41"/>
      <c r="GS906" s="41"/>
      <c r="GT906" s="41"/>
      <c r="GU906" s="41"/>
      <c r="GV906" s="41"/>
      <c r="GW906" s="41"/>
      <c r="GX906" s="41"/>
      <c r="GY906" s="41"/>
      <c r="GZ906" s="41"/>
      <c r="HA906" s="41"/>
      <c r="HB906" s="41"/>
      <c r="HC906" s="41"/>
      <c r="HD906" s="41"/>
      <c r="HE906" s="41"/>
      <c r="HF906" s="41"/>
      <c r="HG906" s="41"/>
      <c r="HH906" s="41"/>
      <c r="HI906" s="41"/>
      <c r="HJ906" s="41"/>
      <c r="HK906" s="41"/>
      <c r="HL906" s="41"/>
      <c r="HM906" s="41"/>
      <c r="HN906" s="41"/>
      <c r="HO906" s="41"/>
      <c r="HP906" s="41"/>
      <c r="HQ906" s="41"/>
      <c r="HR906" s="41"/>
      <c r="HS906" s="41"/>
      <c r="HT906" s="41"/>
      <c r="HU906" s="41"/>
      <c r="HV906" s="41"/>
      <c r="HW906" s="41"/>
      <c r="HX906" s="41"/>
      <c r="HY906" s="41"/>
      <c r="HZ906" s="41"/>
      <c r="IA906" s="41"/>
      <c r="IB906" s="41"/>
      <c r="IC906" s="41"/>
      <c r="ID906" s="41"/>
      <c r="IE906" s="41"/>
      <c r="IF906" s="41"/>
      <c r="IG906" s="41"/>
      <c r="IH906" s="41"/>
      <c r="II906" s="41"/>
      <c r="IJ906" s="41"/>
      <c r="IK906" s="41"/>
      <c r="IL906" s="41"/>
      <c r="IM906" s="41"/>
      <c r="IN906" s="41"/>
      <c r="IO906" s="41"/>
      <c r="IP906" s="41"/>
      <c r="IQ906" s="41"/>
      <c r="IR906" s="41"/>
      <c r="IS906" s="41"/>
      <c r="IT906" s="41"/>
      <c r="IU906" s="41"/>
    </row>
    <row r="908" spans="68:255" x14ac:dyDescent="0.2">
      <c r="BP908" s="41"/>
      <c r="BQ908" s="41"/>
      <c r="BR908" s="41"/>
      <c r="BS908" s="41"/>
      <c r="BU908" s="41"/>
      <c r="BV908" s="41"/>
      <c r="BW908" s="41"/>
      <c r="BX908" s="41"/>
      <c r="BY908" s="41"/>
      <c r="BZ908" s="41"/>
      <c r="CA908" s="41"/>
      <c r="CB908" s="41"/>
      <c r="CC908" s="41"/>
      <c r="CD908" s="41"/>
      <c r="CE908" s="41"/>
      <c r="CF908" s="41"/>
      <c r="CG908" s="41"/>
      <c r="CH908" s="41"/>
      <c r="CI908" s="41"/>
      <c r="CJ908" s="41"/>
      <c r="CK908" s="41"/>
      <c r="CL908" s="41"/>
      <c r="CM908" s="41"/>
      <c r="CN908" s="41"/>
      <c r="CO908" s="41"/>
      <c r="CP908" s="41"/>
      <c r="CQ908" s="41"/>
      <c r="CR908" s="41"/>
      <c r="CS908" s="41"/>
      <c r="CT908" s="41"/>
      <c r="CU908" s="41"/>
      <c r="CV908" s="41"/>
      <c r="CW908" s="41"/>
      <c r="CX908" s="41"/>
      <c r="CY908" s="41"/>
      <c r="CZ908" s="41"/>
      <c r="DA908" s="41"/>
      <c r="DB908" s="41"/>
      <c r="DC908" s="41"/>
      <c r="DD908" s="41"/>
      <c r="DE908" s="41"/>
      <c r="DF908" s="41"/>
      <c r="DG908" s="41"/>
      <c r="DH908" s="41"/>
      <c r="DI908" s="41"/>
      <c r="DJ908" s="41"/>
      <c r="DK908" s="41"/>
      <c r="DL908" s="41"/>
      <c r="DM908" s="41"/>
      <c r="DN908" s="41"/>
      <c r="DO908" s="41"/>
      <c r="DP908" s="41"/>
      <c r="DQ908" s="41"/>
      <c r="DR908" s="41"/>
      <c r="DS908" s="41"/>
      <c r="DT908" s="41"/>
      <c r="DU908" s="41"/>
      <c r="DV908" s="41"/>
      <c r="DW908" s="41"/>
      <c r="DX908" s="41"/>
      <c r="DY908" s="41"/>
      <c r="DZ908" s="41"/>
      <c r="EA908" s="41"/>
      <c r="EB908" s="41"/>
      <c r="EC908" s="41"/>
      <c r="ED908" s="41"/>
      <c r="EE908" s="41"/>
      <c r="EF908" s="41"/>
      <c r="EG908" s="41"/>
      <c r="EH908" s="41"/>
      <c r="EI908" s="41"/>
      <c r="EJ908" s="41"/>
      <c r="EK908" s="41"/>
      <c r="EL908" s="41"/>
      <c r="EM908" s="41"/>
      <c r="EN908" s="41"/>
      <c r="EO908" s="41"/>
      <c r="EP908" s="41"/>
      <c r="EQ908" s="41"/>
      <c r="ER908" s="41"/>
      <c r="ES908" s="41"/>
      <c r="ET908" s="41"/>
      <c r="EU908" s="41"/>
      <c r="EV908" s="41"/>
      <c r="EW908" s="41"/>
      <c r="EX908" s="41"/>
      <c r="EY908" s="41"/>
      <c r="EZ908" s="41"/>
      <c r="FA908" s="41"/>
      <c r="FB908" s="41"/>
      <c r="FC908" s="41"/>
      <c r="FD908" s="41"/>
      <c r="FE908" s="41"/>
      <c r="FF908" s="41"/>
      <c r="FG908" s="41"/>
      <c r="FH908" s="41"/>
      <c r="FI908" s="41"/>
      <c r="FJ908" s="41"/>
      <c r="FK908" s="41"/>
      <c r="FL908" s="41"/>
      <c r="FM908" s="41"/>
      <c r="FN908" s="41"/>
      <c r="FO908" s="41"/>
      <c r="FP908" s="41"/>
      <c r="FQ908" s="41"/>
      <c r="FR908" s="41"/>
      <c r="FS908" s="41"/>
      <c r="FT908" s="41"/>
      <c r="FU908" s="41"/>
      <c r="FV908" s="41"/>
      <c r="FW908" s="41"/>
      <c r="FX908" s="41"/>
      <c r="FY908" s="41"/>
      <c r="FZ908" s="41"/>
      <c r="GA908" s="41"/>
      <c r="GB908" s="41"/>
      <c r="GC908" s="41"/>
      <c r="GD908" s="41"/>
      <c r="GE908" s="41"/>
      <c r="GF908" s="41"/>
      <c r="GG908" s="41"/>
      <c r="GH908" s="41"/>
      <c r="GI908" s="41"/>
      <c r="GJ908" s="41"/>
      <c r="GK908" s="41"/>
      <c r="GL908" s="41"/>
      <c r="GM908" s="41"/>
      <c r="GN908" s="41"/>
      <c r="GO908" s="41"/>
      <c r="GP908" s="41"/>
      <c r="GQ908" s="41"/>
      <c r="GR908" s="41"/>
      <c r="GS908" s="41"/>
      <c r="GT908" s="41"/>
      <c r="GU908" s="41"/>
      <c r="GV908" s="41"/>
      <c r="GW908" s="41"/>
      <c r="GX908" s="41"/>
      <c r="GY908" s="41"/>
      <c r="GZ908" s="41"/>
      <c r="HA908" s="41"/>
      <c r="HB908" s="41"/>
      <c r="HC908" s="41"/>
      <c r="HD908" s="41"/>
      <c r="HE908" s="41"/>
      <c r="HF908" s="41"/>
      <c r="HG908" s="41"/>
      <c r="HH908" s="41"/>
      <c r="HI908" s="41"/>
      <c r="HJ908" s="41"/>
      <c r="HK908" s="41"/>
      <c r="HL908" s="41"/>
      <c r="HM908" s="41"/>
      <c r="HN908" s="41"/>
      <c r="HO908" s="41"/>
      <c r="HP908" s="41"/>
      <c r="HQ908" s="41"/>
      <c r="HR908" s="41"/>
      <c r="HS908" s="41"/>
      <c r="HT908" s="41"/>
      <c r="HU908" s="41"/>
      <c r="HV908" s="41"/>
      <c r="HW908" s="41"/>
      <c r="HX908" s="41"/>
      <c r="HY908" s="41"/>
      <c r="HZ908" s="41"/>
      <c r="IA908" s="41"/>
      <c r="IB908" s="41"/>
      <c r="IC908" s="41"/>
      <c r="ID908" s="41"/>
      <c r="IE908" s="41"/>
      <c r="IF908" s="41"/>
      <c r="IG908" s="41"/>
      <c r="IH908" s="41"/>
      <c r="II908" s="41"/>
      <c r="IJ908" s="41"/>
      <c r="IK908" s="41"/>
      <c r="IL908" s="41"/>
      <c r="IM908" s="41"/>
      <c r="IN908" s="41"/>
      <c r="IO908" s="41"/>
      <c r="IP908" s="41"/>
      <c r="IQ908" s="41"/>
      <c r="IR908" s="41"/>
      <c r="IS908" s="41"/>
      <c r="IT908" s="41"/>
      <c r="IU908" s="41"/>
    </row>
    <row r="910" spans="68:255" x14ac:dyDescent="0.2">
      <c r="BP910" s="41"/>
      <c r="BQ910" s="41"/>
      <c r="BR910" s="41"/>
      <c r="BS910" s="41"/>
      <c r="BU910" s="41"/>
      <c r="BV910" s="41"/>
      <c r="BW910" s="41"/>
      <c r="BX910" s="41"/>
      <c r="BY910" s="41"/>
      <c r="BZ910" s="41"/>
      <c r="CA910" s="41"/>
      <c r="CB910" s="41"/>
      <c r="CC910" s="41"/>
      <c r="CD910" s="41"/>
      <c r="CE910" s="41"/>
      <c r="CF910" s="41"/>
      <c r="CG910" s="41"/>
      <c r="CH910" s="41"/>
      <c r="CI910" s="41"/>
      <c r="CJ910" s="41"/>
      <c r="CK910" s="41"/>
      <c r="CL910" s="41"/>
      <c r="CM910" s="41"/>
      <c r="CN910" s="41"/>
      <c r="CO910" s="41"/>
      <c r="CP910" s="41"/>
      <c r="CQ910" s="41"/>
      <c r="CR910" s="41"/>
      <c r="CS910" s="41"/>
      <c r="CT910" s="41"/>
      <c r="CU910" s="41"/>
      <c r="CV910" s="41"/>
      <c r="CW910" s="41"/>
      <c r="CX910" s="41"/>
      <c r="CY910" s="41"/>
      <c r="CZ910" s="41"/>
      <c r="DA910" s="41"/>
      <c r="DB910" s="41"/>
      <c r="DC910" s="41"/>
      <c r="DD910" s="41"/>
      <c r="DE910" s="41"/>
      <c r="DF910" s="41"/>
      <c r="DG910" s="41"/>
      <c r="DH910" s="41"/>
      <c r="DI910" s="41"/>
      <c r="DJ910" s="41"/>
      <c r="DK910" s="41"/>
      <c r="DL910" s="41"/>
      <c r="DM910" s="41"/>
      <c r="DN910" s="41"/>
      <c r="DO910" s="41"/>
      <c r="DP910" s="41"/>
      <c r="DQ910" s="41"/>
      <c r="DR910" s="41"/>
      <c r="DS910" s="41"/>
      <c r="DT910" s="41"/>
      <c r="DU910" s="41"/>
      <c r="DV910" s="41"/>
      <c r="DW910" s="41"/>
      <c r="DX910" s="41"/>
      <c r="DY910" s="41"/>
      <c r="DZ910" s="41"/>
      <c r="EA910" s="41"/>
      <c r="EB910" s="41"/>
      <c r="EC910" s="41"/>
      <c r="ED910" s="41"/>
      <c r="EE910" s="41"/>
      <c r="EF910" s="41"/>
      <c r="EG910" s="41"/>
      <c r="EH910" s="41"/>
      <c r="EI910" s="41"/>
      <c r="EJ910" s="41"/>
      <c r="EK910" s="41"/>
      <c r="EL910" s="41"/>
      <c r="EM910" s="41"/>
      <c r="EN910" s="41"/>
      <c r="EO910" s="41"/>
      <c r="EP910" s="41"/>
      <c r="EQ910" s="41"/>
      <c r="ER910" s="41"/>
      <c r="ES910" s="41"/>
      <c r="ET910" s="41"/>
      <c r="EU910" s="41"/>
      <c r="EV910" s="41"/>
      <c r="EW910" s="41"/>
      <c r="EX910" s="41"/>
      <c r="EY910" s="41"/>
      <c r="EZ910" s="41"/>
      <c r="FA910" s="41"/>
      <c r="FB910" s="41"/>
      <c r="FC910" s="41"/>
      <c r="FD910" s="41"/>
      <c r="FE910" s="41"/>
      <c r="FF910" s="41"/>
      <c r="FG910" s="41"/>
      <c r="FH910" s="41"/>
      <c r="FI910" s="41"/>
      <c r="FJ910" s="41"/>
      <c r="FK910" s="41"/>
      <c r="FL910" s="41"/>
      <c r="FM910" s="41"/>
      <c r="FN910" s="41"/>
      <c r="FO910" s="41"/>
      <c r="FP910" s="41"/>
      <c r="FQ910" s="41"/>
      <c r="FR910" s="41"/>
      <c r="FS910" s="41"/>
      <c r="FT910" s="41"/>
      <c r="FU910" s="41"/>
      <c r="FV910" s="41"/>
      <c r="FW910" s="41"/>
      <c r="FX910" s="41"/>
      <c r="FY910" s="41"/>
      <c r="FZ910" s="41"/>
      <c r="GA910" s="41"/>
      <c r="GB910" s="41"/>
      <c r="GC910" s="41"/>
      <c r="GD910" s="41"/>
      <c r="GE910" s="41"/>
      <c r="GF910" s="41"/>
      <c r="GG910" s="41"/>
      <c r="GH910" s="41"/>
      <c r="GI910" s="41"/>
      <c r="GJ910" s="41"/>
      <c r="GK910" s="41"/>
      <c r="GL910" s="41"/>
      <c r="GM910" s="41"/>
      <c r="GN910" s="41"/>
      <c r="GO910" s="41"/>
      <c r="GP910" s="41"/>
      <c r="GQ910" s="41"/>
      <c r="GR910" s="41"/>
      <c r="GS910" s="41"/>
      <c r="GT910" s="41"/>
      <c r="GU910" s="41"/>
      <c r="GV910" s="41"/>
      <c r="GW910" s="41"/>
      <c r="GX910" s="41"/>
      <c r="GY910" s="41"/>
      <c r="GZ910" s="41"/>
      <c r="HA910" s="41"/>
      <c r="HB910" s="41"/>
      <c r="HC910" s="41"/>
      <c r="HD910" s="41"/>
      <c r="HE910" s="41"/>
      <c r="HF910" s="41"/>
      <c r="HG910" s="41"/>
      <c r="HH910" s="41"/>
      <c r="HI910" s="41"/>
      <c r="HJ910" s="41"/>
      <c r="HK910" s="41"/>
      <c r="HL910" s="41"/>
      <c r="HM910" s="41"/>
      <c r="HN910" s="41"/>
      <c r="HO910" s="41"/>
      <c r="HP910" s="41"/>
      <c r="HQ910" s="41"/>
      <c r="HR910" s="41"/>
      <c r="HS910" s="41"/>
      <c r="HT910" s="41"/>
      <c r="HU910" s="41"/>
      <c r="HV910" s="41"/>
      <c r="HW910" s="41"/>
      <c r="HX910" s="41"/>
      <c r="HY910" s="41"/>
      <c r="HZ910" s="41"/>
      <c r="IA910" s="41"/>
      <c r="IB910" s="41"/>
      <c r="IC910" s="41"/>
      <c r="ID910" s="41"/>
      <c r="IE910" s="41"/>
      <c r="IF910" s="41"/>
      <c r="IG910" s="41"/>
      <c r="IH910" s="41"/>
      <c r="II910" s="41"/>
      <c r="IJ910" s="41"/>
      <c r="IK910" s="41"/>
      <c r="IL910" s="41"/>
      <c r="IM910" s="41"/>
      <c r="IN910" s="41"/>
      <c r="IO910" s="41"/>
      <c r="IP910" s="41"/>
      <c r="IQ910" s="41"/>
      <c r="IR910" s="41"/>
      <c r="IS910" s="41"/>
      <c r="IT910" s="41"/>
      <c r="IU910" s="41"/>
    </row>
    <row r="912" spans="68:255" x14ac:dyDescent="0.2">
      <c r="BP912" s="41"/>
      <c r="BQ912" s="41"/>
      <c r="BR912" s="41"/>
      <c r="BS912" s="41"/>
      <c r="BU912" s="41"/>
      <c r="BV912" s="41"/>
      <c r="BW912" s="41"/>
      <c r="BX912" s="41"/>
      <c r="BY912" s="41"/>
      <c r="BZ912" s="41"/>
      <c r="CA912" s="41"/>
      <c r="CB912" s="41"/>
      <c r="CC912" s="41"/>
      <c r="CD912" s="41"/>
      <c r="CE912" s="41"/>
      <c r="CF912" s="41"/>
      <c r="CG912" s="41"/>
      <c r="CH912" s="41"/>
      <c r="CI912" s="41"/>
      <c r="CJ912" s="41"/>
      <c r="CK912" s="41"/>
      <c r="CL912" s="41"/>
      <c r="CM912" s="41"/>
      <c r="CN912" s="41"/>
      <c r="CO912" s="41"/>
      <c r="CP912" s="41"/>
      <c r="CQ912" s="41"/>
      <c r="CR912" s="41"/>
      <c r="CS912" s="41"/>
      <c r="CT912" s="41"/>
      <c r="CU912" s="41"/>
      <c r="CV912" s="41"/>
      <c r="CW912" s="41"/>
      <c r="CX912" s="41"/>
      <c r="CY912" s="41"/>
      <c r="CZ912" s="41"/>
      <c r="DA912" s="41"/>
      <c r="DB912" s="41"/>
      <c r="DC912" s="41"/>
      <c r="DD912" s="41"/>
      <c r="DE912" s="41"/>
      <c r="DF912" s="41"/>
      <c r="DG912" s="41"/>
      <c r="DH912" s="41"/>
      <c r="DI912" s="41"/>
      <c r="DJ912" s="41"/>
      <c r="DK912" s="41"/>
      <c r="DL912" s="41"/>
      <c r="DM912" s="41"/>
      <c r="DN912" s="41"/>
      <c r="DO912" s="41"/>
      <c r="DP912" s="41"/>
      <c r="DQ912" s="41"/>
      <c r="DR912" s="41"/>
      <c r="DS912" s="41"/>
      <c r="DT912" s="41"/>
      <c r="DU912" s="41"/>
      <c r="DV912" s="41"/>
      <c r="DW912" s="41"/>
      <c r="DX912" s="41"/>
      <c r="DY912" s="41"/>
      <c r="DZ912" s="41"/>
      <c r="EA912" s="41"/>
      <c r="EB912" s="41"/>
      <c r="EC912" s="41"/>
      <c r="ED912" s="41"/>
      <c r="EE912" s="41"/>
      <c r="EF912" s="41"/>
      <c r="EG912" s="41"/>
      <c r="EH912" s="41"/>
      <c r="EI912" s="41"/>
      <c r="EJ912" s="41"/>
      <c r="EK912" s="41"/>
      <c r="EL912" s="41"/>
      <c r="EM912" s="41"/>
      <c r="EN912" s="41"/>
      <c r="EO912" s="41"/>
      <c r="EP912" s="41"/>
      <c r="EQ912" s="41"/>
      <c r="ER912" s="41"/>
      <c r="ES912" s="41"/>
      <c r="ET912" s="41"/>
      <c r="EU912" s="41"/>
      <c r="EV912" s="41"/>
      <c r="EW912" s="41"/>
      <c r="EX912" s="41"/>
      <c r="EY912" s="41"/>
      <c r="EZ912" s="41"/>
      <c r="FA912" s="41"/>
      <c r="FB912" s="41"/>
      <c r="FC912" s="41"/>
      <c r="FD912" s="41"/>
      <c r="FE912" s="41"/>
      <c r="FF912" s="41"/>
      <c r="FG912" s="41"/>
      <c r="FH912" s="41"/>
      <c r="FI912" s="41"/>
      <c r="FJ912" s="41"/>
      <c r="FK912" s="41"/>
      <c r="FL912" s="41"/>
      <c r="FM912" s="41"/>
      <c r="FN912" s="41"/>
      <c r="FO912" s="41"/>
      <c r="FP912" s="41"/>
      <c r="FQ912" s="41"/>
      <c r="FR912" s="41"/>
      <c r="FS912" s="41"/>
      <c r="FT912" s="41"/>
      <c r="FU912" s="41"/>
      <c r="FV912" s="41"/>
      <c r="FW912" s="41"/>
      <c r="FX912" s="41"/>
      <c r="FY912" s="41"/>
      <c r="FZ912" s="41"/>
      <c r="GA912" s="41"/>
      <c r="GB912" s="41"/>
      <c r="GC912" s="41"/>
      <c r="GD912" s="41"/>
      <c r="GE912" s="41"/>
      <c r="GF912" s="41"/>
      <c r="GG912" s="41"/>
      <c r="GH912" s="41"/>
      <c r="GI912" s="41"/>
      <c r="GJ912" s="41"/>
      <c r="GK912" s="41"/>
      <c r="GL912" s="41"/>
      <c r="GM912" s="41"/>
      <c r="GN912" s="41"/>
      <c r="GO912" s="41"/>
      <c r="GP912" s="41"/>
      <c r="GQ912" s="41"/>
      <c r="GR912" s="41"/>
      <c r="GS912" s="41"/>
      <c r="GT912" s="41"/>
      <c r="GU912" s="41"/>
      <c r="GV912" s="41"/>
      <c r="GW912" s="41"/>
      <c r="GX912" s="41"/>
      <c r="GY912" s="41"/>
      <c r="GZ912" s="41"/>
      <c r="HA912" s="41"/>
      <c r="HB912" s="41"/>
      <c r="HC912" s="41"/>
      <c r="HD912" s="41"/>
      <c r="HE912" s="41"/>
      <c r="HF912" s="41"/>
      <c r="HG912" s="41"/>
      <c r="HH912" s="41"/>
      <c r="HI912" s="41"/>
      <c r="HJ912" s="41"/>
      <c r="HK912" s="41"/>
      <c r="HL912" s="41"/>
      <c r="HM912" s="41"/>
      <c r="HN912" s="41"/>
      <c r="HO912" s="41"/>
      <c r="HP912" s="41"/>
      <c r="HQ912" s="41"/>
      <c r="HR912" s="41"/>
      <c r="HS912" s="41"/>
      <c r="HT912" s="41"/>
      <c r="HU912" s="41"/>
      <c r="HV912" s="41"/>
      <c r="HW912" s="41"/>
      <c r="HX912" s="41"/>
      <c r="HY912" s="41"/>
      <c r="HZ912" s="41"/>
      <c r="IA912" s="41"/>
      <c r="IB912" s="41"/>
      <c r="IC912" s="41"/>
      <c r="ID912" s="41"/>
      <c r="IE912" s="41"/>
      <c r="IF912" s="41"/>
      <c r="IG912" s="41"/>
      <c r="IH912" s="41"/>
      <c r="II912" s="41"/>
      <c r="IJ912" s="41"/>
      <c r="IK912" s="41"/>
      <c r="IL912" s="41"/>
      <c r="IM912" s="41"/>
      <c r="IN912" s="41"/>
      <c r="IO912" s="41"/>
      <c r="IP912" s="41"/>
      <c r="IQ912" s="41"/>
      <c r="IR912" s="41"/>
      <c r="IS912" s="41"/>
      <c r="IT912" s="41"/>
      <c r="IU912" s="41"/>
    </row>
    <row r="914" spans="68:255" x14ac:dyDescent="0.2">
      <c r="BP914" s="41"/>
      <c r="BQ914" s="41"/>
      <c r="BR914" s="41"/>
      <c r="BS914" s="41"/>
      <c r="BU914" s="41"/>
      <c r="BV914" s="41"/>
      <c r="BW914" s="41"/>
      <c r="BX914" s="41"/>
      <c r="BY914" s="41"/>
      <c r="BZ914" s="41"/>
      <c r="CA914" s="41"/>
      <c r="CB914" s="41"/>
      <c r="CC914" s="41"/>
      <c r="CD914" s="41"/>
      <c r="CE914" s="41"/>
      <c r="CF914" s="41"/>
      <c r="CG914" s="41"/>
      <c r="CH914" s="41"/>
      <c r="CI914" s="41"/>
      <c r="CJ914" s="41"/>
      <c r="CK914" s="41"/>
      <c r="CL914" s="41"/>
      <c r="CM914" s="41"/>
      <c r="CN914" s="41"/>
      <c r="CO914" s="41"/>
      <c r="CP914" s="41"/>
      <c r="CQ914" s="41"/>
      <c r="CR914" s="41"/>
      <c r="CS914" s="41"/>
      <c r="CT914" s="41"/>
      <c r="CU914" s="41"/>
      <c r="CV914" s="41"/>
      <c r="CW914" s="41"/>
      <c r="CX914" s="41"/>
      <c r="CY914" s="41"/>
      <c r="CZ914" s="41"/>
      <c r="DA914" s="41"/>
      <c r="DB914" s="41"/>
      <c r="DC914" s="41"/>
      <c r="DD914" s="41"/>
      <c r="DE914" s="41"/>
      <c r="DF914" s="41"/>
      <c r="DG914" s="41"/>
      <c r="DH914" s="41"/>
      <c r="DI914" s="41"/>
      <c r="DJ914" s="41"/>
      <c r="DK914" s="41"/>
      <c r="DL914" s="41"/>
      <c r="DM914" s="41"/>
      <c r="DN914" s="41"/>
      <c r="DO914" s="41"/>
      <c r="DP914" s="41"/>
      <c r="DQ914" s="41"/>
      <c r="DR914" s="41"/>
      <c r="DS914" s="41"/>
      <c r="DT914" s="41"/>
      <c r="DU914" s="41"/>
      <c r="DV914" s="41"/>
      <c r="DW914" s="41"/>
      <c r="DX914" s="41"/>
      <c r="DY914" s="41"/>
      <c r="DZ914" s="41"/>
      <c r="EA914" s="41"/>
      <c r="EB914" s="41"/>
      <c r="EC914" s="41"/>
      <c r="ED914" s="41"/>
      <c r="EE914" s="41"/>
      <c r="EF914" s="41"/>
      <c r="EG914" s="41"/>
      <c r="EH914" s="41"/>
      <c r="EI914" s="41"/>
      <c r="EJ914" s="41"/>
      <c r="EK914" s="41"/>
      <c r="EL914" s="41"/>
      <c r="EM914" s="41"/>
      <c r="EN914" s="41"/>
      <c r="EO914" s="41"/>
      <c r="EP914" s="41"/>
      <c r="EQ914" s="41"/>
      <c r="ER914" s="41"/>
      <c r="ES914" s="41"/>
      <c r="ET914" s="41"/>
      <c r="EU914" s="41"/>
      <c r="EV914" s="41"/>
      <c r="EW914" s="41"/>
      <c r="EX914" s="41"/>
      <c r="EY914" s="41"/>
      <c r="EZ914" s="41"/>
      <c r="FA914" s="41"/>
      <c r="FB914" s="41"/>
      <c r="FC914" s="41"/>
      <c r="FD914" s="41"/>
      <c r="FE914" s="41"/>
      <c r="FF914" s="41"/>
      <c r="FG914" s="41"/>
      <c r="FH914" s="41"/>
      <c r="FI914" s="41"/>
      <c r="FJ914" s="41"/>
      <c r="FK914" s="41"/>
      <c r="FL914" s="41"/>
      <c r="FM914" s="41"/>
      <c r="FN914" s="41"/>
      <c r="FO914" s="41"/>
      <c r="FP914" s="41"/>
      <c r="FQ914" s="41"/>
      <c r="FR914" s="41"/>
      <c r="FS914" s="41"/>
      <c r="FT914" s="41"/>
      <c r="FU914" s="41"/>
      <c r="FV914" s="41"/>
      <c r="FW914" s="41"/>
      <c r="FX914" s="41"/>
      <c r="FY914" s="41"/>
      <c r="FZ914" s="41"/>
      <c r="GA914" s="41"/>
      <c r="GB914" s="41"/>
      <c r="GC914" s="41"/>
      <c r="GD914" s="41"/>
      <c r="GE914" s="41"/>
      <c r="GF914" s="41"/>
      <c r="GG914" s="41"/>
      <c r="GH914" s="41"/>
      <c r="GI914" s="41"/>
      <c r="GJ914" s="41"/>
      <c r="GK914" s="41"/>
      <c r="GL914" s="41"/>
      <c r="GM914" s="41"/>
      <c r="GN914" s="41"/>
      <c r="GO914" s="41"/>
      <c r="GP914" s="41"/>
      <c r="GQ914" s="41"/>
      <c r="GR914" s="41"/>
      <c r="GS914" s="41"/>
      <c r="GT914" s="41"/>
      <c r="GU914" s="41"/>
      <c r="GV914" s="41"/>
      <c r="GW914" s="41"/>
      <c r="GX914" s="41"/>
      <c r="GY914" s="41"/>
      <c r="GZ914" s="41"/>
      <c r="HA914" s="41"/>
      <c r="HB914" s="41"/>
      <c r="HC914" s="41"/>
      <c r="HD914" s="41"/>
      <c r="HE914" s="41"/>
      <c r="HF914" s="41"/>
      <c r="HG914" s="41"/>
      <c r="HH914" s="41"/>
      <c r="HI914" s="41"/>
      <c r="HJ914" s="41"/>
      <c r="HK914" s="41"/>
      <c r="HL914" s="41"/>
      <c r="HM914" s="41"/>
      <c r="HN914" s="41"/>
      <c r="HO914" s="41"/>
      <c r="HP914" s="41"/>
      <c r="HQ914" s="41"/>
      <c r="HR914" s="41"/>
      <c r="HS914" s="41"/>
      <c r="HT914" s="41"/>
      <c r="HU914" s="41"/>
      <c r="HV914" s="41"/>
      <c r="HW914" s="41"/>
      <c r="HX914" s="41"/>
      <c r="HY914" s="41"/>
      <c r="HZ914" s="41"/>
      <c r="IA914" s="41"/>
      <c r="IB914" s="41"/>
      <c r="IC914" s="41"/>
      <c r="ID914" s="41"/>
      <c r="IE914" s="41"/>
      <c r="IF914" s="41"/>
      <c r="IG914" s="41"/>
      <c r="IH914" s="41"/>
      <c r="II914" s="41"/>
      <c r="IJ914" s="41"/>
      <c r="IK914" s="41"/>
      <c r="IL914" s="41"/>
      <c r="IM914" s="41"/>
      <c r="IN914" s="41"/>
      <c r="IO914" s="41"/>
      <c r="IP914" s="41"/>
      <c r="IQ914" s="41"/>
      <c r="IR914" s="41"/>
      <c r="IS914" s="41"/>
      <c r="IT914" s="41"/>
      <c r="IU914" s="41"/>
    </row>
    <row r="916" spans="68:255" x14ac:dyDescent="0.2">
      <c r="BP916" s="41"/>
      <c r="BQ916" s="41"/>
      <c r="BR916" s="41"/>
      <c r="BS916" s="41"/>
      <c r="BU916" s="41"/>
      <c r="BV916" s="41"/>
      <c r="BW916" s="41"/>
      <c r="BX916" s="41"/>
      <c r="BY916" s="41"/>
      <c r="BZ916" s="41"/>
      <c r="CA916" s="41"/>
      <c r="CB916" s="41"/>
      <c r="CC916" s="41"/>
      <c r="CD916" s="41"/>
      <c r="CE916" s="41"/>
      <c r="CF916" s="41"/>
      <c r="CG916" s="41"/>
      <c r="CH916" s="41"/>
      <c r="CI916" s="41"/>
      <c r="CJ916" s="41"/>
      <c r="CK916" s="41"/>
      <c r="CL916" s="41"/>
      <c r="CM916" s="41"/>
      <c r="CN916" s="41"/>
      <c r="CO916" s="41"/>
      <c r="CP916" s="41"/>
      <c r="CQ916" s="41"/>
      <c r="CR916" s="41"/>
      <c r="CS916" s="41"/>
      <c r="CT916" s="41"/>
      <c r="CU916" s="41"/>
      <c r="CV916" s="41"/>
      <c r="CW916" s="41"/>
      <c r="CX916" s="41"/>
      <c r="CY916" s="41"/>
      <c r="CZ916" s="41"/>
      <c r="DA916" s="41"/>
      <c r="DB916" s="41"/>
      <c r="DC916" s="41"/>
      <c r="DD916" s="41"/>
      <c r="DE916" s="41"/>
      <c r="DF916" s="41"/>
      <c r="DG916" s="41"/>
      <c r="DH916" s="41"/>
      <c r="DI916" s="41"/>
      <c r="DJ916" s="41"/>
      <c r="DK916" s="41"/>
      <c r="DL916" s="41"/>
      <c r="DM916" s="41"/>
      <c r="DN916" s="41"/>
      <c r="DO916" s="41"/>
      <c r="DP916" s="41"/>
      <c r="DQ916" s="41"/>
      <c r="DR916" s="41"/>
      <c r="DS916" s="41"/>
      <c r="DT916" s="41"/>
      <c r="DU916" s="41"/>
      <c r="DV916" s="41"/>
      <c r="DW916" s="41"/>
      <c r="DX916" s="41"/>
      <c r="DY916" s="41"/>
      <c r="DZ916" s="41"/>
      <c r="EA916" s="41"/>
      <c r="EB916" s="41"/>
      <c r="EC916" s="41"/>
      <c r="ED916" s="41"/>
      <c r="EE916" s="41"/>
      <c r="EF916" s="41"/>
      <c r="EG916" s="41"/>
      <c r="EH916" s="41"/>
      <c r="EI916" s="41"/>
      <c r="EJ916" s="41"/>
      <c r="EK916" s="41"/>
      <c r="EL916" s="41"/>
      <c r="EM916" s="41"/>
      <c r="EN916" s="41"/>
      <c r="EO916" s="41"/>
      <c r="EP916" s="41"/>
      <c r="EQ916" s="41"/>
      <c r="ER916" s="41"/>
      <c r="ES916" s="41"/>
      <c r="ET916" s="41"/>
      <c r="EU916" s="41"/>
      <c r="EV916" s="41"/>
      <c r="EW916" s="41"/>
      <c r="EX916" s="41"/>
      <c r="EY916" s="41"/>
      <c r="EZ916" s="41"/>
      <c r="FA916" s="41"/>
      <c r="FB916" s="41"/>
      <c r="FC916" s="41"/>
      <c r="FD916" s="41"/>
      <c r="FE916" s="41"/>
      <c r="FF916" s="41"/>
      <c r="FG916" s="41"/>
      <c r="FH916" s="41"/>
      <c r="FI916" s="41"/>
      <c r="FJ916" s="41"/>
      <c r="FK916" s="41"/>
      <c r="FL916" s="41"/>
      <c r="FM916" s="41"/>
      <c r="FN916" s="41"/>
      <c r="FO916" s="41"/>
      <c r="FP916" s="41"/>
      <c r="FQ916" s="41"/>
      <c r="FR916" s="41"/>
      <c r="FS916" s="41"/>
      <c r="FT916" s="41"/>
      <c r="FU916" s="41"/>
      <c r="FV916" s="41"/>
      <c r="FW916" s="41"/>
      <c r="FX916" s="41"/>
      <c r="FY916" s="41"/>
      <c r="FZ916" s="41"/>
      <c r="GA916" s="41"/>
      <c r="GB916" s="41"/>
      <c r="GC916" s="41"/>
      <c r="GD916" s="41"/>
      <c r="GE916" s="41"/>
      <c r="GF916" s="41"/>
      <c r="GG916" s="41"/>
      <c r="GH916" s="41"/>
      <c r="GI916" s="41"/>
      <c r="GJ916" s="41"/>
      <c r="GK916" s="41"/>
      <c r="GL916" s="41"/>
      <c r="GM916" s="41"/>
      <c r="GN916" s="41"/>
      <c r="GO916" s="41"/>
      <c r="GP916" s="41"/>
      <c r="GQ916" s="41"/>
      <c r="GR916" s="41"/>
      <c r="GS916" s="41"/>
      <c r="GT916" s="41"/>
      <c r="GU916" s="41"/>
      <c r="GV916" s="41"/>
      <c r="GW916" s="41"/>
      <c r="GX916" s="41"/>
      <c r="GY916" s="41"/>
      <c r="GZ916" s="41"/>
      <c r="HA916" s="41"/>
      <c r="HB916" s="41"/>
      <c r="HC916" s="41"/>
      <c r="HD916" s="41"/>
      <c r="HE916" s="41"/>
      <c r="HF916" s="41"/>
      <c r="HG916" s="41"/>
      <c r="HH916" s="41"/>
      <c r="HI916" s="41"/>
      <c r="HJ916" s="41"/>
      <c r="HK916" s="41"/>
      <c r="HL916" s="41"/>
      <c r="HM916" s="41"/>
      <c r="HN916" s="41"/>
      <c r="HO916" s="41"/>
      <c r="HP916" s="41"/>
      <c r="HQ916" s="41"/>
      <c r="HR916" s="41"/>
      <c r="HS916" s="41"/>
      <c r="HT916" s="41"/>
      <c r="HU916" s="41"/>
      <c r="HV916" s="41"/>
      <c r="HW916" s="41"/>
      <c r="HX916" s="41"/>
      <c r="HY916" s="41"/>
      <c r="HZ916" s="41"/>
      <c r="IA916" s="41"/>
      <c r="IB916" s="41"/>
      <c r="IC916" s="41"/>
      <c r="ID916" s="41"/>
      <c r="IE916" s="41"/>
      <c r="IF916" s="41"/>
      <c r="IG916" s="41"/>
      <c r="IH916" s="41"/>
      <c r="II916" s="41"/>
      <c r="IJ916" s="41"/>
      <c r="IK916" s="41"/>
      <c r="IL916" s="41"/>
      <c r="IM916" s="41"/>
      <c r="IN916" s="41"/>
      <c r="IO916" s="41"/>
      <c r="IP916" s="41"/>
      <c r="IQ916" s="41"/>
      <c r="IR916" s="41"/>
      <c r="IS916" s="41"/>
      <c r="IT916" s="41"/>
      <c r="IU916" s="41"/>
    </row>
    <row r="918" spans="68:255" x14ac:dyDescent="0.2">
      <c r="BP918" s="41"/>
      <c r="BQ918" s="41"/>
      <c r="BR918" s="41"/>
      <c r="BS918" s="41"/>
      <c r="BU918" s="41"/>
      <c r="BV918" s="41"/>
      <c r="BW918" s="41"/>
      <c r="BX918" s="41"/>
      <c r="BY918" s="41"/>
      <c r="BZ918" s="41"/>
      <c r="CA918" s="41"/>
      <c r="CB918" s="41"/>
      <c r="CC918" s="41"/>
      <c r="CD918" s="41"/>
      <c r="CE918" s="41"/>
      <c r="CF918" s="41"/>
      <c r="CG918" s="41"/>
      <c r="CH918" s="41"/>
      <c r="CI918" s="41"/>
      <c r="CJ918" s="41"/>
      <c r="CK918" s="41"/>
      <c r="CL918" s="41"/>
      <c r="CM918" s="41"/>
      <c r="CN918" s="41"/>
      <c r="CO918" s="41"/>
      <c r="CP918" s="41"/>
      <c r="CQ918" s="41"/>
      <c r="CR918" s="41"/>
      <c r="CS918" s="41"/>
      <c r="CT918" s="41"/>
      <c r="CU918" s="41"/>
      <c r="CV918" s="41"/>
      <c r="CW918" s="41"/>
      <c r="CX918" s="41"/>
      <c r="CY918" s="41"/>
      <c r="CZ918" s="41"/>
      <c r="DA918" s="41"/>
      <c r="DB918" s="41"/>
      <c r="DC918" s="41"/>
      <c r="DD918" s="41"/>
      <c r="DE918" s="41"/>
      <c r="DF918" s="41"/>
      <c r="DG918" s="41"/>
      <c r="DH918" s="41"/>
      <c r="DI918" s="41"/>
      <c r="DJ918" s="41"/>
      <c r="DK918" s="41"/>
      <c r="DL918" s="41"/>
      <c r="DM918" s="41"/>
      <c r="DN918" s="41"/>
      <c r="DO918" s="41"/>
      <c r="DP918" s="41"/>
      <c r="DQ918" s="41"/>
      <c r="DR918" s="41"/>
      <c r="DS918" s="41"/>
      <c r="DT918" s="41"/>
      <c r="DU918" s="41"/>
      <c r="DV918" s="41"/>
      <c r="DW918" s="41"/>
      <c r="DX918" s="41"/>
      <c r="DY918" s="41"/>
      <c r="DZ918" s="41"/>
      <c r="EA918" s="41"/>
      <c r="EB918" s="41"/>
      <c r="EC918" s="41"/>
      <c r="ED918" s="41"/>
      <c r="EE918" s="41"/>
      <c r="EF918" s="41"/>
      <c r="EG918" s="41"/>
      <c r="EH918" s="41"/>
      <c r="EI918" s="41"/>
      <c r="EJ918" s="41"/>
      <c r="EK918" s="41"/>
      <c r="EL918" s="41"/>
      <c r="EM918" s="41"/>
      <c r="EN918" s="41"/>
      <c r="EO918" s="41"/>
      <c r="EP918" s="41"/>
      <c r="EQ918" s="41"/>
      <c r="ER918" s="41"/>
      <c r="ES918" s="41"/>
      <c r="ET918" s="41"/>
      <c r="EU918" s="41"/>
      <c r="EV918" s="41"/>
      <c r="EW918" s="41"/>
      <c r="EX918" s="41"/>
      <c r="EY918" s="41"/>
      <c r="EZ918" s="41"/>
      <c r="FA918" s="41"/>
      <c r="FB918" s="41"/>
      <c r="FC918" s="41"/>
      <c r="FD918" s="41"/>
      <c r="FE918" s="41"/>
      <c r="FF918" s="41"/>
      <c r="FG918" s="41"/>
      <c r="FH918" s="41"/>
      <c r="FI918" s="41"/>
      <c r="FJ918" s="41"/>
      <c r="FK918" s="41"/>
      <c r="FL918" s="41"/>
      <c r="FM918" s="41"/>
      <c r="FN918" s="41"/>
      <c r="FO918" s="41"/>
      <c r="FP918" s="41"/>
      <c r="FQ918" s="41"/>
      <c r="FR918" s="41"/>
      <c r="FS918" s="41"/>
      <c r="FT918" s="41"/>
      <c r="FU918" s="41"/>
      <c r="FV918" s="41"/>
      <c r="FW918" s="41"/>
      <c r="FX918" s="41"/>
      <c r="FY918" s="41"/>
      <c r="FZ918" s="41"/>
      <c r="GA918" s="41"/>
      <c r="GB918" s="41"/>
      <c r="GC918" s="41"/>
      <c r="GD918" s="41"/>
      <c r="GE918" s="41"/>
      <c r="GF918" s="41"/>
      <c r="GG918" s="41"/>
      <c r="GH918" s="41"/>
      <c r="GI918" s="41"/>
      <c r="GJ918" s="41"/>
      <c r="GK918" s="41"/>
      <c r="GL918" s="41"/>
      <c r="GM918" s="41"/>
      <c r="GN918" s="41"/>
      <c r="GO918" s="41"/>
      <c r="GP918" s="41"/>
      <c r="GQ918" s="41"/>
      <c r="GR918" s="41"/>
      <c r="GS918" s="41"/>
      <c r="GT918" s="41"/>
      <c r="GU918" s="41"/>
      <c r="GV918" s="41"/>
      <c r="GW918" s="41"/>
      <c r="GX918" s="41"/>
      <c r="GY918" s="41"/>
      <c r="GZ918" s="41"/>
      <c r="HA918" s="41"/>
      <c r="HB918" s="41"/>
      <c r="HC918" s="41"/>
      <c r="HD918" s="41"/>
      <c r="HE918" s="41"/>
      <c r="HF918" s="41"/>
      <c r="HG918" s="41"/>
      <c r="HH918" s="41"/>
      <c r="HI918" s="41"/>
      <c r="HJ918" s="41"/>
      <c r="HK918" s="41"/>
      <c r="HL918" s="41"/>
      <c r="HM918" s="41"/>
      <c r="HN918" s="41"/>
      <c r="HO918" s="41"/>
      <c r="HP918" s="41"/>
      <c r="HQ918" s="41"/>
      <c r="HR918" s="41"/>
      <c r="HS918" s="41"/>
      <c r="HT918" s="41"/>
      <c r="HU918" s="41"/>
      <c r="HV918" s="41"/>
      <c r="HW918" s="41"/>
      <c r="HX918" s="41"/>
      <c r="HY918" s="41"/>
      <c r="HZ918" s="41"/>
      <c r="IA918" s="41"/>
      <c r="IB918" s="41"/>
      <c r="IC918" s="41"/>
      <c r="ID918" s="41"/>
      <c r="IE918" s="41"/>
      <c r="IF918" s="41"/>
      <c r="IG918" s="41"/>
      <c r="IH918" s="41"/>
      <c r="II918" s="41"/>
      <c r="IJ918" s="41"/>
      <c r="IK918" s="41"/>
      <c r="IL918" s="41"/>
      <c r="IM918" s="41"/>
      <c r="IN918" s="41"/>
      <c r="IO918" s="41"/>
      <c r="IP918" s="41"/>
      <c r="IQ918" s="41"/>
      <c r="IR918" s="41"/>
      <c r="IS918" s="41"/>
      <c r="IT918" s="41"/>
      <c r="IU918" s="41"/>
    </row>
    <row r="920" spans="68:255" x14ac:dyDescent="0.2">
      <c r="BP920" s="41"/>
      <c r="BQ920" s="41"/>
      <c r="BR920" s="41"/>
      <c r="BS920" s="41"/>
      <c r="BU920" s="41"/>
      <c r="BV920" s="41"/>
      <c r="BW920" s="41"/>
      <c r="BX920" s="41"/>
      <c r="BY920" s="41"/>
      <c r="BZ920" s="41"/>
      <c r="CA920" s="41"/>
      <c r="CB920" s="41"/>
      <c r="CC920" s="41"/>
      <c r="CD920" s="41"/>
      <c r="CE920" s="41"/>
      <c r="CF920" s="41"/>
      <c r="CG920" s="41"/>
      <c r="CH920" s="41"/>
      <c r="CI920" s="41"/>
      <c r="CJ920" s="41"/>
      <c r="CK920" s="41"/>
      <c r="CL920" s="41"/>
      <c r="CM920" s="41"/>
      <c r="CN920" s="41"/>
      <c r="CO920" s="41"/>
      <c r="CP920" s="41"/>
      <c r="CQ920" s="41"/>
      <c r="CR920" s="41"/>
      <c r="CS920" s="41"/>
      <c r="CT920" s="41"/>
      <c r="CU920" s="41"/>
      <c r="CV920" s="41"/>
      <c r="CW920" s="41"/>
      <c r="CX920" s="41"/>
      <c r="CY920" s="41"/>
      <c r="CZ920" s="41"/>
      <c r="DA920" s="41"/>
      <c r="DB920" s="41"/>
      <c r="DC920" s="41"/>
      <c r="DD920" s="41"/>
      <c r="DE920" s="41"/>
      <c r="DF920" s="41"/>
      <c r="DG920" s="41"/>
      <c r="DH920" s="41"/>
      <c r="DI920" s="41"/>
      <c r="DJ920" s="41"/>
      <c r="DK920" s="41"/>
      <c r="DL920" s="41"/>
      <c r="DM920" s="41"/>
      <c r="DN920" s="41"/>
      <c r="DO920" s="41"/>
      <c r="DP920" s="41"/>
      <c r="DQ920" s="41"/>
      <c r="DR920" s="41"/>
      <c r="DS920" s="41"/>
      <c r="DT920" s="41"/>
      <c r="DU920" s="41"/>
      <c r="DV920" s="41"/>
      <c r="DW920" s="41"/>
      <c r="DX920" s="41"/>
      <c r="DY920" s="41"/>
      <c r="DZ920" s="41"/>
      <c r="EA920" s="41"/>
      <c r="EB920" s="41"/>
      <c r="EC920" s="41"/>
      <c r="ED920" s="41"/>
      <c r="EE920" s="41"/>
      <c r="EF920" s="41"/>
      <c r="EG920" s="41"/>
      <c r="EH920" s="41"/>
      <c r="EI920" s="41"/>
      <c r="EJ920" s="41"/>
      <c r="EK920" s="41"/>
      <c r="EL920" s="41"/>
      <c r="EM920" s="41"/>
      <c r="EN920" s="41"/>
      <c r="EO920" s="41"/>
      <c r="EP920" s="41"/>
      <c r="EQ920" s="41"/>
      <c r="ER920" s="41"/>
      <c r="ES920" s="41"/>
      <c r="ET920" s="41"/>
      <c r="EU920" s="41"/>
      <c r="EV920" s="41"/>
      <c r="EW920" s="41"/>
      <c r="EX920" s="41"/>
      <c r="EY920" s="41"/>
      <c r="EZ920" s="41"/>
      <c r="FA920" s="41"/>
      <c r="FB920" s="41"/>
      <c r="FC920" s="41"/>
      <c r="FD920" s="41"/>
      <c r="FE920" s="41"/>
      <c r="FF920" s="41"/>
      <c r="FG920" s="41"/>
      <c r="FH920" s="41"/>
      <c r="FI920" s="41"/>
      <c r="FJ920" s="41"/>
      <c r="FK920" s="41"/>
      <c r="FL920" s="41"/>
      <c r="FM920" s="41"/>
      <c r="FN920" s="41"/>
      <c r="FO920" s="41"/>
      <c r="FP920" s="41"/>
      <c r="FQ920" s="41"/>
      <c r="FR920" s="41"/>
      <c r="FS920" s="41"/>
      <c r="FT920" s="41"/>
      <c r="FU920" s="41"/>
      <c r="FV920" s="41"/>
      <c r="FW920" s="41"/>
      <c r="FX920" s="41"/>
      <c r="FY920" s="41"/>
      <c r="FZ920" s="41"/>
      <c r="GA920" s="41"/>
      <c r="GB920" s="41"/>
      <c r="GC920" s="41"/>
      <c r="GD920" s="41"/>
      <c r="GE920" s="41"/>
      <c r="GF920" s="41"/>
      <c r="GG920" s="41"/>
      <c r="GH920" s="41"/>
      <c r="GI920" s="41"/>
      <c r="GJ920" s="41"/>
      <c r="GK920" s="41"/>
      <c r="GL920" s="41"/>
      <c r="GM920" s="41"/>
      <c r="GN920" s="41"/>
      <c r="GO920" s="41"/>
      <c r="GP920" s="41"/>
      <c r="GQ920" s="41"/>
      <c r="GR920" s="41"/>
      <c r="GS920" s="41"/>
      <c r="GT920" s="41"/>
      <c r="GU920" s="41"/>
      <c r="GV920" s="41"/>
      <c r="GW920" s="41"/>
      <c r="GX920" s="41"/>
      <c r="GY920" s="41"/>
      <c r="GZ920" s="41"/>
      <c r="HA920" s="41"/>
      <c r="HB920" s="41"/>
      <c r="HC920" s="41"/>
      <c r="HD920" s="41"/>
      <c r="HE920" s="41"/>
      <c r="HF920" s="41"/>
      <c r="HG920" s="41"/>
      <c r="HH920" s="41"/>
      <c r="HI920" s="41"/>
      <c r="HJ920" s="41"/>
      <c r="HK920" s="41"/>
      <c r="HL920" s="41"/>
      <c r="HM920" s="41"/>
      <c r="HN920" s="41"/>
      <c r="HO920" s="41"/>
      <c r="HP920" s="41"/>
      <c r="HQ920" s="41"/>
      <c r="HR920" s="41"/>
      <c r="HS920" s="41"/>
      <c r="HT920" s="41"/>
      <c r="HU920" s="41"/>
      <c r="HV920" s="41"/>
      <c r="HW920" s="41"/>
      <c r="HX920" s="41"/>
      <c r="HY920" s="41"/>
      <c r="HZ920" s="41"/>
      <c r="IA920" s="41"/>
      <c r="IB920" s="41"/>
      <c r="IC920" s="41"/>
      <c r="ID920" s="41"/>
      <c r="IE920" s="41"/>
      <c r="IF920" s="41"/>
      <c r="IG920" s="41"/>
      <c r="IH920" s="41"/>
      <c r="II920" s="41"/>
      <c r="IJ920" s="41"/>
      <c r="IK920" s="41"/>
      <c r="IL920" s="41"/>
      <c r="IM920" s="41"/>
      <c r="IN920" s="41"/>
      <c r="IO920" s="41"/>
      <c r="IP920" s="41"/>
      <c r="IQ920" s="41"/>
      <c r="IR920" s="41"/>
      <c r="IS920" s="41"/>
      <c r="IT920" s="41"/>
      <c r="IU920" s="41"/>
    </row>
    <row r="922" spans="68:255" x14ac:dyDescent="0.2">
      <c r="BP922" s="41"/>
      <c r="BQ922" s="41"/>
      <c r="BR922" s="41"/>
      <c r="BS922" s="41"/>
      <c r="BU922" s="41"/>
      <c r="BV922" s="41"/>
      <c r="BW922" s="41"/>
      <c r="BX922" s="41"/>
      <c r="BY922" s="41"/>
      <c r="BZ922" s="41"/>
      <c r="CA922" s="41"/>
      <c r="CB922" s="41"/>
      <c r="CC922" s="41"/>
      <c r="CD922" s="41"/>
      <c r="CE922" s="41"/>
      <c r="CF922" s="41"/>
      <c r="CG922" s="41"/>
      <c r="CH922" s="41"/>
      <c r="CI922" s="41"/>
      <c r="CJ922" s="41"/>
      <c r="CK922" s="41"/>
      <c r="CL922" s="41"/>
      <c r="CM922" s="41"/>
      <c r="CN922" s="41"/>
      <c r="CO922" s="41"/>
      <c r="CP922" s="41"/>
      <c r="CQ922" s="41"/>
      <c r="CR922" s="41"/>
      <c r="CS922" s="41"/>
      <c r="CT922" s="41"/>
      <c r="CU922" s="41"/>
      <c r="CV922" s="41"/>
      <c r="CW922" s="41"/>
      <c r="CX922" s="41"/>
      <c r="CY922" s="41"/>
      <c r="CZ922" s="41"/>
      <c r="DA922" s="41"/>
      <c r="DB922" s="41"/>
      <c r="DC922" s="41"/>
      <c r="DD922" s="41"/>
      <c r="DE922" s="41"/>
      <c r="DF922" s="41"/>
      <c r="DG922" s="41"/>
      <c r="DH922" s="41"/>
      <c r="DI922" s="41"/>
      <c r="DJ922" s="41"/>
      <c r="DK922" s="41"/>
      <c r="DL922" s="41"/>
      <c r="DM922" s="41"/>
      <c r="DN922" s="41"/>
      <c r="DO922" s="41"/>
      <c r="DP922" s="41"/>
      <c r="DQ922" s="41"/>
      <c r="DR922" s="41"/>
      <c r="DS922" s="41"/>
      <c r="DT922" s="41"/>
      <c r="DU922" s="41"/>
      <c r="DV922" s="41"/>
      <c r="DW922" s="41"/>
      <c r="DX922" s="41"/>
      <c r="DY922" s="41"/>
      <c r="DZ922" s="41"/>
      <c r="EA922" s="41"/>
      <c r="EB922" s="41"/>
      <c r="EC922" s="41"/>
      <c r="ED922" s="41"/>
      <c r="EE922" s="41"/>
      <c r="EF922" s="41"/>
      <c r="EG922" s="41"/>
      <c r="EH922" s="41"/>
      <c r="EI922" s="41"/>
      <c r="EJ922" s="41"/>
      <c r="EK922" s="41"/>
      <c r="EL922" s="41"/>
      <c r="EM922" s="41"/>
      <c r="EN922" s="41"/>
      <c r="EO922" s="41"/>
      <c r="EP922" s="41"/>
      <c r="EQ922" s="41"/>
      <c r="ER922" s="41"/>
      <c r="ES922" s="41"/>
      <c r="ET922" s="41"/>
      <c r="EU922" s="41"/>
      <c r="EV922" s="41"/>
      <c r="EW922" s="41"/>
      <c r="EX922" s="41"/>
      <c r="EY922" s="41"/>
      <c r="EZ922" s="41"/>
      <c r="FA922" s="41"/>
      <c r="FB922" s="41"/>
      <c r="FC922" s="41"/>
      <c r="FD922" s="41"/>
      <c r="FE922" s="41"/>
      <c r="FF922" s="41"/>
      <c r="FG922" s="41"/>
      <c r="FH922" s="41"/>
      <c r="FI922" s="41"/>
      <c r="FJ922" s="41"/>
      <c r="FK922" s="41"/>
      <c r="FL922" s="41"/>
      <c r="FM922" s="41"/>
      <c r="FN922" s="41"/>
      <c r="FO922" s="41"/>
      <c r="FP922" s="41"/>
      <c r="FQ922" s="41"/>
      <c r="FR922" s="41"/>
      <c r="FS922" s="41"/>
      <c r="FT922" s="41"/>
      <c r="FU922" s="41"/>
      <c r="FV922" s="41"/>
      <c r="FW922" s="41"/>
      <c r="FX922" s="41"/>
      <c r="FY922" s="41"/>
      <c r="FZ922" s="41"/>
      <c r="GA922" s="41"/>
      <c r="GB922" s="41"/>
      <c r="GC922" s="41"/>
      <c r="GD922" s="41"/>
      <c r="GE922" s="41"/>
      <c r="GF922" s="41"/>
      <c r="GG922" s="41"/>
      <c r="GH922" s="41"/>
      <c r="GI922" s="41"/>
      <c r="GJ922" s="41"/>
      <c r="GK922" s="41"/>
      <c r="GL922" s="41"/>
      <c r="GM922" s="41"/>
      <c r="GN922" s="41"/>
      <c r="GO922" s="41"/>
      <c r="GP922" s="41"/>
      <c r="GQ922" s="41"/>
      <c r="GR922" s="41"/>
      <c r="GS922" s="41"/>
      <c r="GT922" s="41"/>
      <c r="GU922" s="41"/>
      <c r="GV922" s="41"/>
      <c r="GW922" s="41"/>
      <c r="GX922" s="41"/>
      <c r="GY922" s="41"/>
      <c r="GZ922" s="41"/>
      <c r="HA922" s="41"/>
      <c r="HB922" s="41"/>
      <c r="HC922" s="41"/>
      <c r="HD922" s="41"/>
      <c r="HE922" s="41"/>
      <c r="HF922" s="41"/>
      <c r="HG922" s="41"/>
      <c r="HH922" s="41"/>
      <c r="HI922" s="41"/>
      <c r="HJ922" s="41"/>
      <c r="HK922" s="41"/>
      <c r="HL922" s="41"/>
      <c r="HM922" s="41"/>
      <c r="HN922" s="41"/>
      <c r="HO922" s="41"/>
      <c r="HP922" s="41"/>
      <c r="HQ922" s="41"/>
      <c r="HR922" s="41"/>
      <c r="HS922" s="41"/>
      <c r="HT922" s="41"/>
      <c r="HU922" s="41"/>
      <c r="HV922" s="41"/>
      <c r="HW922" s="41"/>
      <c r="HX922" s="41"/>
      <c r="HY922" s="41"/>
      <c r="HZ922" s="41"/>
      <c r="IA922" s="41"/>
      <c r="IB922" s="41"/>
      <c r="IC922" s="41"/>
      <c r="ID922" s="41"/>
      <c r="IE922" s="41"/>
      <c r="IF922" s="41"/>
      <c r="IG922" s="41"/>
      <c r="IH922" s="41"/>
      <c r="II922" s="41"/>
      <c r="IJ922" s="41"/>
      <c r="IK922" s="41"/>
      <c r="IL922" s="41"/>
      <c r="IM922" s="41"/>
      <c r="IN922" s="41"/>
      <c r="IO922" s="41"/>
      <c r="IP922" s="41"/>
      <c r="IQ922" s="41"/>
      <c r="IR922" s="41"/>
      <c r="IS922" s="41"/>
      <c r="IT922" s="41"/>
      <c r="IU922" s="41"/>
    </row>
    <row r="924" spans="68:255" x14ac:dyDescent="0.2">
      <c r="BP924" s="41"/>
      <c r="BQ924" s="41"/>
      <c r="BR924" s="41"/>
      <c r="BS924" s="41"/>
      <c r="BU924" s="41"/>
      <c r="BV924" s="41"/>
      <c r="BW924" s="41"/>
      <c r="BX924" s="41"/>
      <c r="BY924" s="41"/>
      <c r="BZ924" s="41"/>
      <c r="CA924" s="41"/>
      <c r="CB924" s="41"/>
      <c r="CC924" s="41"/>
      <c r="CD924" s="41"/>
      <c r="CE924" s="41"/>
      <c r="CF924" s="41"/>
      <c r="CG924" s="41"/>
      <c r="CH924" s="41"/>
      <c r="CI924" s="41"/>
      <c r="CJ924" s="41"/>
      <c r="CK924" s="41"/>
      <c r="CL924" s="41"/>
      <c r="CM924" s="41"/>
      <c r="CN924" s="41"/>
      <c r="CO924" s="41"/>
      <c r="CP924" s="41"/>
      <c r="CQ924" s="41"/>
      <c r="CR924" s="41"/>
      <c r="CS924" s="41"/>
      <c r="CT924" s="41"/>
      <c r="CU924" s="41"/>
      <c r="CV924" s="41"/>
      <c r="CW924" s="41"/>
      <c r="CX924" s="41"/>
      <c r="CY924" s="41"/>
      <c r="CZ924" s="41"/>
      <c r="DA924" s="41"/>
      <c r="DB924" s="41"/>
      <c r="DC924" s="41"/>
      <c r="DD924" s="41"/>
      <c r="DE924" s="41"/>
      <c r="DF924" s="41"/>
      <c r="DG924" s="41"/>
      <c r="DH924" s="41"/>
      <c r="DI924" s="41"/>
      <c r="DJ924" s="41"/>
      <c r="DK924" s="41"/>
      <c r="DL924" s="41"/>
      <c r="DM924" s="41"/>
      <c r="DN924" s="41"/>
      <c r="DO924" s="41"/>
      <c r="DP924" s="41"/>
      <c r="DQ924" s="41"/>
      <c r="DR924" s="41"/>
      <c r="DS924" s="41"/>
      <c r="DT924" s="41"/>
      <c r="DU924" s="41"/>
      <c r="DV924" s="41"/>
      <c r="DW924" s="41"/>
      <c r="DX924" s="41"/>
      <c r="DY924" s="41"/>
      <c r="DZ924" s="41"/>
      <c r="EA924" s="41"/>
      <c r="EB924" s="41"/>
      <c r="EC924" s="41"/>
      <c r="ED924" s="41"/>
      <c r="EE924" s="41"/>
      <c r="EF924" s="41"/>
      <c r="EG924" s="41"/>
      <c r="EH924" s="41"/>
      <c r="EI924" s="41"/>
      <c r="EJ924" s="41"/>
      <c r="EK924" s="41"/>
      <c r="EL924" s="41"/>
      <c r="EM924" s="41"/>
      <c r="EN924" s="41"/>
      <c r="EO924" s="41"/>
      <c r="EP924" s="41"/>
      <c r="EQ924" s="41"/>
      <c r="ER924" s="41"/>
      <c r="ES924" s="41"/>
      <c r="ET924" s="41"/>
      <c r="EU924" s="41"/>
      <c r="EV924" s="41"/>
      <c r="EW924" s="41"/>
      <c r="EX924" s="41"/>
      <c r="EY924" s="41"/>
      <c r="EZ924" s="41"/>
      <c r="FA924" s="41"/>
      <c r="FB924" s="41"/>
      <c r="FC924" s="41"/>
      <c r="FD924" s="41"/>
      <c r="FE924" s="41"/>
      <c r="FF924" s="41"/>
      <c r="FG924" s="41"/>
      <c r="FH924" s="41"/>
      <c r="FI924" s="41"/>
      <c r="FJ924" s="41"/>
      <c r="FK924" s="41"/>
      <c r="FL924" s="41"/>
      <c r="FM924" s="41"/>
      <c r="FN924" s="41"/>
      <c r="FO924" s="41"/>
      <c r="FP924" s="41"/>
      <c r="FQ924" s="41"/>
      <c r="FR924" s="41"/>
      <c r="FS924" s="41"/>
      <c r="FT924" s="41"/>
      <c r="FU924" s="41"/>
      <c r="FV924" s="41"/>
      <c r="FW924" s="41"/>
      <c r="FX924" s="41"/>
      <c r="FY924" s="41"/>
      <c r="FZ924" s="41"/>
      <c r="GA924" s="41"/>
      <c r="GB924" s="41"/>
      <c r="GC924" s="41"/>
      <c r="GD924" s="41"/>
      <c r="GE924" s="41"/>
      <c r="GF924" s="41"/>
      <c r="GG924" s="41"/>
      <c r="GH924" s="41"/>
      <c r="GI924" s="41"/>
      <c r="GJ924" s="41"/>
      <c r="GK924" s="41"/>
      <c r="GL924" s="41"/>
      <c r="GM924" s="41"/>
      <c r="GN924" s="41"/>
      <c r="GO924" s="41"/>
      <c r="GP924" s="41"/>
      <c r="GQ924" s="41"/>
      <c r="GR924" s="41"/>
      <c r="GS924" s="41"/>
      <c r="GT924" s="41"/>
      <c r="GU924" s="41"/>
      <c r="GV924" s="41"/>
      <c r="GW924" s="41"/>
      <c r="GX924" s="41"/>
      <c r="GY924" s="41"/>
      <c r="GZ924" s="41"/>
      <c r="HA924" s="41"/>
      <c r="HB924" s="41"/>
      <c r="HC924" s="41"/>
      <c r="HD924" s="41"/>
      <c r="HE924" s="41"/>
      <c r="HF924" s="41"/>
      <c r="HG924" s="41"/>
      <c r="HH924" s="41"/>
      <c r="HI924" s="41"/>
      <c r="HJ924" s="41"/>
      <c r="HK924" s="41"/>
      <c r="HL924" s="41"/>
      <c r="HM924" s="41"/>
      <c r="HN924" s="41"/>
      <c r="HO924" s="41"/>
      <c r="HP924" s="41"/>
      <c r="HQ924" s="41"/>
      <c r="HR924" s="41"/>
      <c r="HS924" s="41"/>
      <c r="HT924" s="41"/>
      <c r="HU924" s="41"/>
      <c r="HV924" s="41"/>
      <c r="HW924" s="41"/>
      <c r="HX924" s="41"/>
      <c r="HY924" s="41"/>
      <c r="HZ924" s="41"/>
      <c r="IA924" s="41"/>
      <c r="IB924" s="41"/>
      <c r="IC924" s="41"/>
      <c r="ID924" s="41"/>
      <c r="IE924" s="41"/>
      <c r="IF924" s="41"/>
      <c r="IG924" s="41"/>
      <c r="IH924" s="41"/>
      <c r="II924" s="41"/>
      <c r="IJ924" s="41"/>
      <c r="IK924" s="41"/>
      <c r="IL924" s="41"/>
      <c r="IM924" s="41"/>
      <c r="IN924" s="41"/>
      <c r="IO924" s="41"/>
      <c r="IP924" s="41"/>
      <c r="IQ924" s="41"/>
      <c r="IR924" s="41"/>
      <c r="IS924" s="41"/>
      <c r="IT924" s="41"/>
      <c r="IU924" s="41"/>
    </row>
    <row r="926" spans="68:255" x14ac:dyDescent="0.2">
      <c r="BP926" s="41"/>
      <c r="BQ926" s="41"/>
      <c r="BR926" s="41"/>
      <c r="BS926" s="41"/>
      <c r="BU926" s="41"/>
      <c r="BV926" s="41"/>
      <c r="BW926" s="41"/>
      <c r="BX926" s="41"/>
      <c r="BY926" s="41"/>
      <c r="BZ926" s="41"/>
      <c r="CA926" s="41"/>
      <c r="CB926" s="41"/>
      <c r="CC926" s="41"/>
      <c r="CD926" s="41"/>
      <c r="CE926" s="41"/>
      <c r="CF926" s="41"/>
      <c r="CG926" s="41"/>
      <c r="CH926" s="41"/>
      <c r="CI926" s="41"/>
      <c r="CJ926" s="41"/>
      <c r="CK926" s="41"/>
      <c r="CL926" s="41"/>
      <c r="CM926" s="41"/>
      <c r="CN926" s="41"/>
      <c r="CO926" s="41"/>
      <c r="CP926" s="41"/>
      <c r="CQ926" s="41"/>
      <c r="CR926" s="41"/>
      <c r="CS926" s="41"/>
      <c r="CT926" s="41"/>
      <c r="CU926" s="41"/>
      <c r="CV926" s="41"/>
      <c r="CW926" s="41"/>
      <c r="CX926" s="41"/>
      <c r="CY926" s="41"/>
      <c r="CZ926" s="41"/>
      <c r="DA926" s="41"/>
      <c r="DB926" s="41"/>
      <c r="DC926" s="41"/>
      <c r="DD926" s="41"/>
      <c r="DE926" s="41"/>
      <c r="DF926" s="41"/>
      <c r="DG926" s="41"/>
      <c r="DH926" s="41"/>
      <c r="DI926" s="41"/>
      <c r="DJ926" s="41"/>
      <c r="DK926" s="41"/>
      <c r="DL926" s="41"/>
      <c r="DM926" s="41"/>
      <c r="DN926" s="41"/>
      <c r="DO926" s="41"/>
      <c r="DP926" s="41"/>
      <c r="DQ926" s="41"/>
      <c r="DR926" s="41"/>
      <c r="DS926" s="41"/>
      <c r="DT926" s="41"/>
      <c r="DU926" s="41"/>
      <c r="DV926" s="41"/>
      <c r="DW926" s="41"/>
      <c r="DX926" s="41"/>
      <c r="DY926" s="41"/>
      <c r="DZ926" s="41"/>
      <c r="EA926" s="41"/>
      <c r="EB926" s="41"/>
      <c r="EC926" s="41"/>
      <c r="ED926" s="41"/>
      <c r="EE926" s="41"/>
      <c r="EF926" s="41"/>
      <c r="EG926" s="41"/>
      <c r="EH926" s="41"/>
      <c r="EI926" s="41"/>
      <c r="EJ926" s="41"/>
      <c r="EK926" s="41"/>
      <c r="EL926" s="41"/>
      <c r="EM926" s="41"/>
      <c r="EN926" s="41"/>
      <c r="EO926" s="41"/>
      <c r="EP926" s="41"/>
      <c r="EQ926" s="41"/>
      <c r="ER926" s="41"/>
      <c r="ES926" s="41"/>
      <c r="ET926" s="41"/>
      <c r="EU926" s="41"/>
      <c r="EV926" s="41"/>
      <c r="EW926" s="41"/>
      <c r="EX926" s="41"/>
      <c r="EY926" s="41"/>
      <c r="EZ926" s="41"/>
      <c r="FA926" s="41"/>
      <c r="FB926" s="41"/>
      <c r="FC926" s="41"/>
      <c r="FD926" s="41"/>
      <c r="FE926" s="41"/>
      <c r="FF926" s="41"/>
      <c r="FG926" s="41"/>
      <c r="FH926" s="41"/>
      <c r="FI926" s="41"/>
      <c r="FJ926" s="41"/>
      <c r="FK926" s="41"/>
      <c r="FL926" s="41"/>
      <c r="FM926" s="41"/>
      <c r="FN926" s="41"/>
      <c r="FO926" s="41"/>
      <c r="FP926" s="41"/>
      <c r="FQ926" s="41"/>
      <c r="FR926" s="41"/>
      <c r="FS926" s="41"/>
      <c r="FT926" s="41"/>
      <c r="FU926" s="41"/>
      <c r="FV926" s="41"/>
      <c r="FW926" s="41"/>
      <c r="FX926" s="41"/>
      <c r="FY926" s="41"/>
      <c r="FZ926" s="41"/>
      <c r="GA926" s="41"/>
      <c r="GB926" s="41"/>
      <c r="GC926" s="41"/>
      <c r="GD926" s="41"/>
      <c r="GE926" s="41"/>
      <c r="GF926" s="41"/>
      <c r="GG926" s="41"/>
      <c r="GH926" s="41"/>
      <c r="GI926" s="41"/>
      <c r="GJ926" s="41"/>
      <c r="GK926" s="41"/>
      <c r="GL926" s="41"/>
      <c r="GM926" s="41"/>
      <c r="GN926" s="41"/>
      <c r="GO926" s="41"/>
      <c r="GP926" s="41"/>
      <c r="GQ926" s="41"/>
      <c r="GR926" s="41"/>
      <c r="GS926" s="41"/>
      <c r="GT926" s="41"/>
      <c r="GU926" s="41"/>
      <c r="GV926" s="41"/>
      <c r="GW926" s="41"/>
      <c r="GX926" s="41"/>
      <c r="GY926" s="41"/>
      <c r="GZ926" s="41"/>
      <c r="HA926" s="41"/>
      <c r="HB926" s="41"/>
      <c r="HC926" s="41"/>
      <c r="HD926" s="41"/>
      <c r="HE926" s="41"/>
      <c r="HF926" s="41"/>
      <c r="HG926" s="41"/>
      <c r="HH926" s="41"/>
      <c r="HI926" s="41"/>
      <c r="HJ926" s="41"/>
      <c r="HK926" s="41"/>
      <c r="HL926" s="41"/>
      <c r="HM926" s="41"/>
      <c r="HN926" s="41"/>
      <c r="HO926" s="41"/>
      <c r="HP926" s="41"/>
      <c r="HQ926" s="41"/>
      <c r="HR926" s="41"/>
      <c r="HS926" s="41"/>
      <c r="HT926" s="41"/>
      <c r="HU926" s="41"/>
      <c r="HV926" s="41"/>
      <c r="HW926" s="41"/>
      <c r="HX926" s="41"/>
      <c r="HY926" s="41"/>
      <c r="HZ926" s="41"/>
      <c r="IA926" s="41"/>
      <c r="IB926" s="41"/>
      <c r="IC926" s="41"/>
      <c r="ID926" s="41"/>
      <c r="IE926" s="41"/>
      <c r="IF926" s="41"/>
      <c r="IG926" s="41"/>
      <c r="IH926" s="41"/>
      <c r="II926" s="41"/>
      <c r="IJ926" s="41"/>
      <c r="IK926" s="41"/>
      <c r="IL926" s="41"/>
      <c r="IM926" s="41"/>
      <c r="IN926" s="41"/>
      <c r="IO926" s="41"/>
      <c r="IP926" s="41"/>
      <c r="IQ926" s="41"/>
      <c r="IR926" s="41"/>
      <c r="IS926" s="41"/>
      <c r="IT926" s="41"/>
      <c r="IU926" s="41"/>
    </row>
    <row r="928" spans="68:255" x14ac:dyDescent="0.2">
      <c r="BP928" s="41"/>
      <c r="BQ928" s="41"/>
      <c r="BR928" s="41"/>
      <c r="BS928" s="41"/>
      <c r="BU928" s="41"/>
      <c r="BV928" s="41"/>
      <c r="BW928" s="41"/>
      <c r="BX928" s="41"/>
      <c r="BY928" s="41"/>
      <c r="BZ928" s="41"/>
      <c r="CA928" s="41"/>
      <c r="CB928" s="41"/>
      <c r="CC928" s="41"/>
      <c r="CD928" s="41"/>
      <c r="CE928" s="41"/>
      <c r="CF928" s="41"/>
      <c r="CG928" s="41"/>
      <c r="CH928" s="41"/>
      <c r="CI928" s="41"/>
      <c r="CJ928" s="41"/>
      <c r="CK928" s="41"/>
      <c r="CL928" s="41"/>
      <c r="CM928" s="41"/>
      <c r="CN928" s="41"/>
      <c r="CO928" s="41"/>
      <c r="CP928" s="41"/>
      <c r="CQ928" s="41"/>
      <c r="CR928" s="41"/>
      <c r="CS928" s="41"/>
      <c r="CT928" s="41"/>
      <c r="CU928" s="41"/>
      <c r="CV928" s="41"/>
      <c r="CW928" s="41"/>
      <c r="CX928" s="41"/>
      <c r="CY928" s="41"/>
      <c r="CZ928" s="41"/>
      <c r="DA928" s="41"/>
      <c r="DB928" s="41"/>
      <c r="DC928" s="41"/>
      <c r="DD928" s="41"/>
      <c r="DE928" s="41"/>
      <c r="DF928" s="41"/>
      <c r="DG928" s="41"/>
      <c r="DH928" s="41"/>
      <c r="DI928" s="41"/>
      <c r="DJ928" s="41"/>
      <c r="DK928" s="41"/>
      <c r="DL928" s="41"/>
      <c r="DM928" s="41"/>
      <c r="DN928" s="41"/>
      <c r="DO928" s="41"/>
      <c r="DP928" s="41"/>
      <c r="DQ928" s="41"/>
      <c r="DR928" s="41"/>
      <c r="DS928" s="41"/>
      <c r="DT928" s="41"/>
      <c r="DU928" s="41"/>
      <c r="DV928" s="41"/>
      <c r="DW928" s="41"/>
      <c r="DX928" s="41"/>
      <c r="DY928" s="41"/>
      <c r="DZ928" s="41"/>
      <c r="EA928" s="41"/>
      <c r="EB928" s="41"/>
      <c r="EC928" s="41"/>
      <c r="ED928" s="41"/>
      <c r="EE928" s="41"/>
      <c r="EF928" s="41"/>
      <c r="EG928" s="41"/>
      <c r="EH928" s="41"/>
      <c r="EI928" s="41"/>
      <c r="EJ928" s="41"/>
      <c r="EK928" s="41"/>
      <c r="EL928" s="41"/>
      <c r="EM928" s="41"/>
      <c r="EN928" s="41"/>
      <c r="EO928" s="41"/>
      <c r="EP928" s="41"/>
      <c r="EQ928" s="41"/>
      <c r="ER928" s="41"/>
      <c r="ES928" s="41"/>
      <c r="ET928" s="41"/>
      <c r="EU928" s="41"/>
      <c r="EV928" s="41"/>
      <c r="EW928" s="41"/>
      <c r="EX928" s="41"/>
      <c r="EY928" s="41"/>
      <c r="EZ928" s="41"/>
      <c r="FA928" s="41"/>
      <c r="FB928" s="41"/>
      <c r="FC928" s="41"/>
      <c r="FD928" s="41"/>
      <c r="FE928" s="41"/>
      <c r="FF928" s="41"/>
      <c r="FG928" s="41"/>
      <c r="FH928" s="41"/>
      <c r="FI928" s="41"/>
      <c r="FJ928" s="41"/>
      <c r="FK928" s="41"/>
      <c r="FL928" s="41"/>
      <c r="FM928" s="41"/>
      <c r="FN928" s="41"/>
      <c r="FO928" s="41"/>
      <c r="FP928" s="41"/>
      <c r="FQ928" s="41"/>
      <c r="FR928" s="41"/>
      <c r="FS928" s="41"/>
      <c r="FT928" s="41"/>
      <c r="FU928" s="41"/>
      <c r="FV928" s="41"/>
      <c r="FW928" s="41"/>
      <c r="FX928" s="41"/>
      <c r="FY928" s="41"/>
      <c r="FZ928" s="41"/>
      <c r="GA928" s="41"/>
      <c r="GB928" s="41"/>
      <c r="GC928" s="41"/>
      <c r="GD928" s="41"/>
      <c r="GE928" s="41"/>
      <c r="GF928" s="41"/>
      <c r="GG928" s="41"/>
      <c r="GH928" s="41"/>
      <c r="GI928" s="41"/>
      <c r="GJ928" s="41"/>
      <c r="GK928" s="41"/>
      <c r="GL928" s="41"/>
      <c r="GM928" s="41"/>
      <c r="GN928" s="41"/>
      <c r="GO928" s="41"/>
      <c r="GP928" s="41"/>
      <c r="GQ928" s="41"/>
      <c r="GR928" s="41"/>
      <c r="GS928" s="41"/>
      <c r="GT928" s="41"/>
      <c r="GU928" s="41"/>
      <c r="GV928" s="41"/>
      <c r="GW928" s="41"/>
      <c r="GX928" s="41"/>
      <c r="GY928" s="41"/>
      <c r="GZ928" s="41"/>
      <c r="HA928" s="41"/>
      <c r="HB928" s="41"/>
      <c r="HC928" s="41"/>
      <c r="HD928" s="41"/>
      <c r="HE928" s="41"/>
      <c r="HF928" s="41"/>
      <c r="HG928" s="41"/>
      <c r="HH928" s="41"/>
      <c r="HI928" s="41"/>
      <c r="HJ928" s="41"/>
      <c r="HK928" s="41"/>
      <c r="HL928" s="41"/>
      <c r="HM928" s="41"/>
      <c r="HN928" s="41"/>
      <c r="HO928" s="41"/>
      <c r="HP928" s="41"/>
      <c r="HQ928" s="41"/>
      <c r="HR928" s="41"/>
      <c r="HS928" s="41"/>
      <c r="HT928" s="41"/>
      <c r="HU928" s="41"/>
      <c r="HV928" s="41"/>
      <c r="HW928" s="41"/>
      <c r="HX928" s="41"/>
      <c r="HY928" s="41"/>
      <c r="HZ928" s="41"/>
      <c r="IA928" s="41"/>
      <c r="IB928" s="41"/>
      <c r="IC928" s="41"/>
      <c r="ID928" s="41"/>
      <c r="IE928" s="41"/>
      <c r="IF928" s="41"/>
      <c r="IG928" s="41"/>
      <c r="IH928" s="41"/>
      <c r="II928" s="41"/>
      <c r="IJ928" s="41"/>
      <c r="IK928" s="41"/>
      <c r="IL928" s="41"/>
      <c r="IM928" s="41"/>
      <c r="IN928" s="41"/>
      <c r="IO928" s="41"/>
      <c r="IP928" s="41"/>
      <c r="IQ928" s="41"/>
      <c r="IR928" s="41"/>
      <c r="IS928" s="41"/>
      <c r="IT928" s="41"/>
      <c r="IU928" s="41"/>
    </row>
    <row r="930" spans="68:255" x14ac:dyDescent="0.2">
      <c r="BP930" s="41"/>
      <c r="BQ930" s="41"/>
      <c r="BR930" s="41"/>
      <c r="BS930" s="41"/>
      <c r="BU930" s="41"/>
      <c r="BV930" s="41"/>
      <c r="BW930" s="41"/>
      <c r="BX930" s="41"/>
      <c r="BY930" s="41"/>
      <c r="BZ930" s="41"/>
      <c r="CA930" s="41"/>
      <c r="CB930" s="41"/>
      <c r="CC930" s="41"/>
      <c r="CD930" s="41"/>
      <c r="CE930" s="41"/>
      <c r="CF930" s="41"/>
      <c r="CG930" s="41"/>
      <c r="CH930" s="41"/>
      <c r="CI930" s="41"/>
      <c r="CJ930" s="41"/>
      <c r="CK930" s="41"/>
      <c r="CL930" s="41"/>
      <c r="CM930" s="41"/>
      <c r="CN930" s="41"/>
      <c r="CO930" s="41"/>
      <c r="CP930" s="41"/>
      <c r="CQ930" s="41"/>
      <c r="CR930" s="41"/>
      <c r="CS930" s="41"/>
      <c r="CT930" s="41"/>
      <c r="CU930" s="41"/>
      <c r="CV930" s="41"/>
      <c r="CW930" s="41"/>
      <c r="CX930" s="41"/>
      <c r="CY930" s="41"/>
      <c r="CZ930" s="41"/>
      <c r="DA930" s="41"/>
      <c r="DB930" s="41"/>
      <c r="DC930" s="41"/>
      <c r="DD930" s="41"/>
      <c r="DE930" s="41"/>
      <c r="DF930" s="41"/>
      <c r="DG930" s="41"/>
      <c r="DH930" s="41"/>
      <c r="DI930" s="41"/>
      <c r="DJ930" s="41"/>
      <c r="DK930" s="41"/>
      <c r="DL930" s="41"/>
      <c r="DM930" s="41"/>
      <c r="DN930" s="41"/>
      <c r="DO930" s="41"/>
      <c r="DP930" s="41"/>
      <c r="DQ930" s="41"/>
      <c r="DR930" s="41"/>
      <c r="DS930" s="41"/>
      <c r="DT930" s="41"/>
      <c r="DU930" s="41"/>
      <c r="DV930" s="41"/>
      <c r="DW930" s="41"/>
      <c r="DX930" s="41"/>
      <c r="DY930" s="41"/>
      <c r="DZ930" s="41"/>
      <c r="EA930" s="41"/>
      <c r="EB930" s="41"/>
      <c r="EC930" s="41"/>
      <c r="ED930" s="41"/>
      <c r="EE930" s="41"/>
      <c r="EF930" s="41"/>
      <c r="EG930" s="41"/>
      <c r="EH930" s="41"/>
      <c r="EI930" s="41"/>
      <c r="EJ930" s="41"/>
      <c r="EK930" s="41"/>
      <c r="EL930" s="41"/>
      <c r="EM930" s="41"/>
      <c r="EN930" s="41"/>
      <c r="EO930" s="41"/>
      <c r="EP930" s="41"/>
      <c r="EQ930" s="41"/>
      <c r="ER930" s="41"/>
      <c r="ES930" s="41"/>
      <c r="ET930" s="41"/>
      <c r="EU930" s="41"/>
      <c r="EV930" s="41"/>
      <c r="EW930" s="41"/>
      <c r="EX930" s="41"/>
      <c r="EY930" s="41"/>
      <c r="EZ930" s="41"/>
      <c r="FA930" s="41"/>
      <c r="FB930" s="41"/>
      <c r="FC930" s="41"/>
      <c r="FD930" s="41"/>
      <c r="FE930" s="41"/>
      <c r="FF930" s="41"/>
      <c r="FG930" s="41"/>
      <c r="FH930" s="41"/>
      <c r="FI930" s="41"/>
      <c r="FJ930" s="41"/>
      <c r="FK930" s="41"/>
      <c r="FL930" s="41"/>
      <c r="FM930" s="41"/>
      <c r="FN930" s="41"/>
      <c r="FO930" s="41"/>
      <c r="FP930" s="41"/>
      <c r="FQ930" s="41"/>
      <c r="FR930" s="41"/>
      <c r="FS930" s="41"/>
      <c r="FT930" s="41"/>
      <c r="FU930" s="41"/>
      <c r="FV930" s="41"/>
      <c r="FW930" s="41"/>
      <c r="FX930" s="41"/>
      <c r="FY930" s="41"/>
      <c r="FZ930" s="41"/>
      <c r="GA930" s="41"/>
      <c r="GB930" s="41"/>
      <c r="GC930" s="41"/>
      <c r="GD930" s="41"/>
      <c r="GE930" s="41"/>
      <c r="GF930" s="41"/>
      <c r="GG930" s="41"/>
      <c r="GH930" s="41"/>
      <c r="GI930" s="41"/>
      <c r="GJ930" s="41"/>
      <c r="GK930" s="41"/>
      <c r="GL930" s="41"/>
      <c r="GM930" s="41"/>
      <c r="GN930" s="41"/>
      <c r="GO930" s="41"/>
      <c r="GP930" s="41"/>
      <c r="GQ930" s="41"/>
      <c r="GR930" s="41"/>
      <c r="GS930" s="41"/>
      <c r="GT930" s="41"/>
      <c r="GU930" s="41"/>
      <c r="GV930" s="41"/>
      <c r="GW930" s="41"/>
      <c r="GX930" s="41"/>
      <c r="GY930" s="41"/>
      <c r="GZ930" s="41"/>
      <c r="HA930" s="41"/>
      <c r="HB930" s="41"/>
      <c r="HC930" s="41"/>
      <c r="HD930" s="41"/>
      <c r="HE930" s="41"/>
      <c r="HF930" s="41"/>
      <c r="HG930" s="41"/>
      <c r="HH930" s="41"/>
      <c r="HI930" s="41"/>
      <c r="HJ930" s="41"/>
      <c r="HK930" s="41"/>
      <c r="HL930" s="41"/>
      <c r="HM930" s="41"/>
      <c r="HN930" s="41"/>
      <c r="HO930" s="41"/>
      <c r="HP930" s="41"/>
      <c r="HQ930" s="41"/>
      <c r="HR930" s="41"/>
      <c r="HS930" s="41"/>
      <c r="HT930" s="41"/>
      <c r="HU930" s="41"/>
      <c r="HV930" s="41"/>
      <c r="HW930" s="41"/>
      <c r="HX930" s="41"/>
      <c r="HY930" s="41"/>
      <c r="HZ930" s="41"/>
      <c r="IA930" s="41"/>
      <c r="IB930" s="41"/>
      <c r="IC930" s="41"/>
      <c r="ID930" s="41"/>
      <c r="IE930" s="41"/>
      <c r="IF930" s="41"/>
      <c r="IG930" s="41"/>
      <c r="IH930" s="41"/>
      <c r="II930" s="41"/>
      <c r="IJ930" s="41"/>
      <c r="IK930" s="41"/>
      <c r="IL930" s="41"/>
      <c r="IM930" s="41"/>
      <c r="IN930" s="41"/>
      <c r="IO930" s="41"/>
      <c r="IP930" s="41"/>
      <c r="IQ930" s="41"/>
      <c r="IR930" s="41"/>
      <c r="IS930" s="41"/>
      <c r="IT930" s="41"/>
      <c r="IU930" s="41"/>
    </row>
    <row r="932" spans="68:255" x14ac:dyDescent="0.2">
      <c r="BP932" s="41"/>
      <c r="BQ932" s="41"/>
      <c r="BR932" s="41"/>
      <c r="BS932" s="41"/>
      <c r="BU932" s="41"/>
      <c r="BV932" s="41"/>
      <c r="BW932" s="41"/>
      <c r="BX932" s="41"/>
      <c r="BY932" s="41"/>
      <c r="BZ932" s="41"/>
      <c r="CA932" s="41"/>
      <c r="CB932" s="41"/>
      <c r="CC932" s="41"/>
      <c r="CD932" s="41"/>
      <c r="CE932" s="41"/>
      <c r="CF932" s="41"/>
      <c r="CG932" s="41"/>
      <c r="CH932" s="41"/>
      <c r="CI932" s="41"/>
      <c r="CJ932" s="41"/>
      <c r="CK932" s="41"/>
      <c r="CL932" s="41"/>
      <c r="CM932" s="41"/>
      <c r="CN932" s="41"/>
      <c r="CO932" s="41"/>
      <c r="CP932" s="41"/>
      <c r="CQ932" s="41"/>
      <c r="CR932" s="41"/>
      <c r="CS932" s="41"/>
      <c r="CT932" s="41"/>
      <c r="CU932" s="41"/>
      <c r="CV932" s="41"/>
      <c r="CW932" s="41"/>
      <c r="CX932" s="41"/>
      <c r="CY932" s="41"/>
      <c r="CZ932" s="41"/>
      <c r="DA932" s="41"/>
      <c r="DB932" s="41"/>
      <c r="DC932" s="41"/>
      <c r="DD932" s="41"/>
      <c r="DE932" s="41"/>
      <c r="DF932" s="41"/>
      <c r="DG932" s="41"/>
      <c r="DH932" s="41"/>
      <c r="DI932" s="41"/>
      <c r="DJ932" s="41"/>
      <c r="DK932" s="41"/>
      <c r="DL932" s="41"/>
      <c r="DM932" s="41"/>
      <c r="DN932" s="41"/>
      <c r="DO932" s="41"/>
      <c r="DP932" s="41"/>
      <c r="DQ932" s="41"/>
      <c r="DR932" s="41"/>
      <c r="DS932" s="41"/>
      <c r="DT932" s="41"/>
      <c r="DU932" s="41"/>
      <c r="DV932" s="41"/>
      <c r="DW932" s="41"/>
      <c r="DX932" s="41"/>
      <c r="DY932" s="41"/>
      <c r="DZ932" s="41"/>
      <c r="EA932" s="41"/>
      <c r="EB932" s="41"/>
      <c r="EC932" s="41"/>
      <c r="ED932" s="41"/>
      <c r="EE932" s="41"/>
      <c r="EF932" s="41"/>
      <c r="EG932" s="41"/>
      <c r="EH932" s="41"/>
      <c r="EI932" s="41"/>
      <c r="EJ932" s="41"/>
      <c r="EK932" s="41"/>
      <c r="EL932" s="41"/>
      <c r="EM932" s="41"/>
      <c r="EN932" s="41"/>
      <c r="EO932" s="41"/>
      <c r="EP932" s="41"/>
      <c r="EQ932" s="41"/>
      <c r="ER932" s="41"/>
      <c r="ES932" s="41"/>
      <c r="ET932" s="41"/>
      <c r="EU932" s="41"/>
      <c r="EV932" s="41"/>
      <c r="EW932" s="41"/>
      <c r="EX932" s="41"/>
      <c r="EY932" s="41"/>
      <c r="EZ932" s="41"/>
      <c r="FA932" s="41"/>
      <c r="FB932" s="41"/>
      <c r="FC932" s="41"/>
      <c r="FD932" s="41"/>
      <c r="FE932" s="41"/>
      <c r="FF932" s="41"/>
      <c r="FG932" s="41"/>
      <c r="FH932" s="41"/>
      <c r="FI932" s="41"/>
      <c r="FJ932" s="41"/>
      <c r="FK932" s="41"/>
      <c r="FL932" s="41"/>
      <c r="FM932" s="41"/>
      <c r="FN932" s="41"/>
      <c r="FO932" s="41"/>
      <c r="FP932" s="41"/>
      <c r="FQ932" s="41"/>
      <c r="FR932" s="41"/>
      <c r="FS932" s="41"/>
      <c r="FT932" s="41"/>
      <c r="FU932" s="41"/>
      <c r="FV932" s="41"/>
      <c r="FW932" s="41"/>
      <c r="FX932" s="41"/>
      <c r="FY932" s="41"/>
      <c r="FZ932" s="41"/>
      <c r="GA932" s="41"/>
      <c r="GB932" s="41"/>
      <c r="GC932" s="41"/>
      <c r="GD932" s="41"/>
      <c r="GE932" s="41"/>
      <c r="GF932" s="41"/>
      <c r="GG932" s="41"/>
      <c r="GH932" s="41"/>
      <c r="GI932" s="41"/>
      <c r="GJ932" s="41"/>
      <c r="GK932" s="41"/>
      <c r="GL932" s="41"/>
      <c r="GM932" s="41"/>
      <c r="GN932" s="41"/>
      <c r="GO932" s="41"/>
      <c r="GP932" s="41"/>
      <c r="GQ932" s="41"/>
      <c r="GR932" s="41"/>
      <c r="GS932" s="41"/>
      <c r="GT932" s="41"/>
      <c r="GU932" s="41"/>
      <c r="GV932" s="41"/>
      <c r="GW932" s="41"/>
      <c r="GX932" s="41"/>
      <c r="GY932" s="41"/>
      <c r="GZ932" s="41"/>
      <c r="HA932" s="41"/>
      <c r="HB932" s="41"/>
      <c r="HC932" s="41"/>
      <c r="HD932" s="41"/>
      <c r="HE932" s="41"/>
      <c r="HF932" s="41"/>
      <c r="HG932" s="41"/>
      <c r="HH932" s="41"/>
      <c r="HI932" s="41"/>
      <c r="HJ932" s="41"/>
      <c r="HK932" s="41"/>
      <c r="HL932" s="41"/>
      <c r="HM932" s="41"/>
      <c r="HN932" s="41"/>
      <c r="HO932" s="41"/>
      <c r="HP932" s="41"/>
      <c r="HQ932" s="41"/>
      <c r="HR932" s="41"/>
      <c r="HS932" s="41"/>
      <c r="HT932" s="41"/>
      <c r="HU932" s="41"/>
      <c r="HV932" s="41"/>
      <c r="HW932" s="41"/>
      <c r="HX932" s="41"/>
      <c r="HY932" s="41"/>
      <c r="HZ932" s="41"/>
      <c r="IA932" s="41"/>
      <c r="IB932" s="41"/>
      <c r="IC932" s="41"/>
      <c r="ID932" s="41"/>
      <c r="IE932" s="41"/>
      <c r="IF932" s="41"/>
      <c r="IG932" s="41"/>
      <c r="IH932" s="41"/>
      <c r="II932" s="41"/>
      <c r="IJ932" s="41"/>
      <c r="IK932" s="41"/>
      <c r="IL932" s="41"/>
      <c r="IM932" s="41"/>
      <c r="IN932" s="41"/>
      <c r="IO932" s="41"/>
      <c r="IP932" s="41"/>
      <c r="IQ932" s="41"/>
      <c r="IR932" s="41"/>
      <c r="IS932" s="41"/>
      <c r="IT932" s="41"/>
      <c r="IU932" s="41"/>
    </row>
    <row r="934" spans="68:255" x14ac:dyDescent="0.2">
      <c r="BP934" s="41"/>
      <c r="BQ934" s="41"/>
      <c r="BR934" s="41"/>
      <c r="BS934" s="41"/>
      <c r="BU934" s="41"/>
      <c r="BV934" s="41"/>
      <c r="BW934" s="41"/>
      <c r="BX934" s="41"/>
      <c r="BY934" s="41"/>
      <c r="BZ934" s="41"/>
      <c r="CA934" s="41"/>
      <c r="CB934" s="41"/>
      <c r="CC934" s="41"/>
      <c r="CD934" s="41"/>
      <c r="CE934" s="41"/>
      <c r="CF934" s="41"/>
      <c r="CG934" s="41"/>
      <c r="CH934" s="41"/>
      <c r="CI934" s="41"/>
      <c r="CJ934" s="41"/>
      <c r="CK934" s="41"/>
      <c r="CL934" s="41"/>
      <c r="CM934" s="41"/>
      <c r="CN934" s="41"/>
      <c r="CO934" s="41"/>
      <c r="CP934" s="41"/>
      <c r="CQ934" s="41"/>
      <c r="CR934" s="41"/>
      <c r="CS934" s="41"/>
      <c r="CT934" s="41"/>
      <c r="CU934" s="41"/>
      <c r="CV934" s="41"/>
      <c r="CW934" s="41"/>
      <c r="CX934" s="41"/>
      <c r="CY934" s="41"/>
      <c r="CZ934" s="41"/>
      <c r="DA934" s="41"/>
      <c r="DB934" s="41"/>
      <c r="DC934" s="41"/>
      <c r="DD934" s="41"/>
      <c r="DE934" s="41"/>
      <c r="DF934" s="41"/>
      <c r="DG934" s="41"/>
      <c r="DH934" s="41"/>
      <c r="DI934" s="41"/>
      <c r="DJ934" s="41"/>
      <c r="DK934" s="41"/>
      <c r="DL934" s="41"/>
      <c r="DM934" s="41"/>
      <c r="DN934" s="41"/>
      <c r="DO934" s="41"/>
      <c r="DP934" s="41"/>
      <c r="DQ934" s="41"/>
      <c r="DR934" s="41"/>
      <c r="DS934" s="41"/>
      <c r="DT934" s="41"/>
      <c r="DU934" s="41"/>
      <c r="DV934" s="41"/>
      <c r="DW934" s="41"/>
      <c r="DX934" s="41"/>
      <c r="DY934" s="41"/>
      <c r="DZ934" s="41"/>
      <c r="EA934" s="41"/>
      <c r="EB934" s="41"/>
      <c r="EC934" s="41"/>
      <c r="ED934" s="41"/>
      <c r="EE934" s="41"/>
      <c r="EF934" s="41"/>
      <c r="EG934" s="41"/>
      <c r="EH934" s="41"/>
      <c r="EI934" s="41"/>
      <c r="EJ934" s="41"/>
      <c r="EK934" s="41"/>
      <c r="EL934" s="41"/>
      <c r="EM934" s="41"/>
      <c r="EN934" s="41"/>
      <c r="EO934" s="41"/>
      <c r="EP934" s="41"/>
      <c r="EQ934" s="41"/>
      <c r="ER934" s="41"/>
      <c r="ES934" s="41"/>
      <c r="ET934" s="41"/>
      <c r="EU934" s="41"/>
      <c r="EV934" s="41"/>
      <c r="EW934" s="41"/>
      <c r="EX934" s="41"/>
      <c r="EY934" s="41"/>
      <c r="EZ934" s="41"/>
      <c r="FA934" s="41"/>
      <c r="FB934" s="41"/>
      <c r="FC934" s="41"/>
      <c r="FD934" s="41"/>
      <c r="FE934" s="41"/>
      <c r="FF934" s="41"/>
      <c r="FG934" s="41"/>
      <c r="FH934" s="41"/>
      <c r="FI934" s="41"/>
      <c r="FJ934" s="41"/>
      <c r="FK934" s="41"/>
      <c r="FL934" s="41"/>
      <c r="FM934" s="41"/>
      <c r="FN934" s="41"/>
      <c r="FO934" s="41"/>
      <c r="FP934" s="41"/>
      <c r="FQ934" s="41"/>
      <c r="FR934" s="41"/>
      <c r="FS934" s="41"/>
      <c r="FT934" s="41"/>
      <c r="FU934" s="41"/>
      <c r="FV934" s="41"/>
      <c r="FW934" s="41"/>
      <c r="FX934" s="41"/>
      <c r="FY934" s="41"/>
      <c r="FZ934" s="41"/>
      <c r="GA934" s="41"/>
      <c r="GB934" s="41"/>
      <c r="GC934" s="41"/>
      <c r="GD934" s="41"/>
      <c r="GE934" s="41"/>
      <c r="GF934" s="41"/>
      <c r="GG934" s="41"/>
      <c r="GH934" s="41"/>
      <c r="GI934" s="41"/>
      <c r="GJ934" s="41"/>
      <c r="GK934" s="41"/>
      <c r="GL934" s="41"/>
      <c r="GM934" s="41"/>
      <c r="GN934" s="41"/>
      <c r="GO934" s="41"/>
      <c r="GP934" s="41"/>
      <c r="GQ934" s="41"/>
      <c r="GR934" s="41"/>
      <c r="GS934" s="41"/>
      <c r="GT934" s="41"/>
      <c r="GU934" s="41"/>
      <c r="GV934" s="41"/>
      <c r="GW934" s="41"/>
      <c r="GX934" s="41"/>
      <c r="GY934" s="41"/>
      <c r="GZ934" s="41"/>
      <c r="HA934" s="41"/>
      <c r="HB934" s="41"/>
      <c r="HC934" s="41"/>
      <c r="HD934" s="41"/>
      <c r="HE934" s="41"/>
      <c r="HF934" s="41"/>
      <c r="HG934" s="41"/>
      <c r="HH934" s="41"/>
      <c r="HI934" s="41"/>
      <c r="HJ934" s="41"/>
      <c r="HK934" s="41"/>
      <c r="HL934" s="41"/>
      <c r="HM934" s="41"/>
      <c r="HN934" s="41"/>
      <c r="HO934" s="41"/>
      <c r="HP934" s="41"/>
      <c r="HQ934" s="41"/>
      <c r="HR934" s="41"/>
      <c r="HS934" s="41"/>
      <c r="HT934" s="41"/>
      <c r="HU934" s="41"/>
      <c r="HV934" s="41"/>
      <c r="HW934" s="41"/>
      <c r="HX934" s="41"/>
      <c r="HY934" s="41"/>
      <c r="HZ934" s="41"/>
      <c r="IA934" s="41"/>
      <c r="IB934" s="41"/>
      <c r="IC934" s="41"/>
      <c r="ID934" s="41"/>
      <c r="IE934" s="41"/>
      <c r="IF934" s="41"/>
      <c r="IG934" s="41"/>
      <c r="IH934" s="41"/>
      <c r="II934" s="41"/>
      <c r="IJ934" s="41"/>
      <c r="IK934" s="41"/>
      <c r="IL934" s="41"/>
      <c r="IM934" s="41"/>
      <c r="IN934" s="41"/>
      <c r="IO934" s="41"/>
      <c r="IP934" s="41"/>
      <c r="IQ934" s="41"/>
      <c r="IR934" s="41"/>
      <c r="IS934" s="41"/>
      <c r="IT934" s="41"/>
      <c r="IU934" s="41"/>
    </row>
    <row r="936" spans="68:255" x14ac:dyDescent="0.2">
      <c r="BP936" s="41"/>
      <c r="BQ936" s="41"/>
      <c r="BR936" s="41"/>
      <c r="BS936" s="41"/>
      <c r="BU936" s="41"/>
      <c r="BV936" s="41"/>
      <c r="BW936" s="41"/>
      <c r="BX936" s="41"/>
      <c r="BY936" s="41"/>
      <c r="BZ936" s="41"/>
      <c r="CA936" s="41"/>
      <c r="CB936" s="41"/>
      <c r="CC936" s="41"/>
      <c r="CD936" s="41"/>
      <c r="CE936" s="41"/>
      <c r="CF936" s="41"/>
      <c r="CG936" s="41"/>
      <c r="CH936" s="41"/>
      <c r="CI936" s="41"/>
      <c r="CJ936" s="41"/>
      <c r="CK936" s="41"/>
      <c r="CL936" s="41"/>
      <c r="CM936" s="41"/>
      <c r="CN936" s="41"/>
      <c r="CO936" s="41"/>
      <c r="CP936" s="41"/>
      <c r="CQ936" s="41"/>
      <c r="CR936" s="41"/>
      <c r="CS936" s="41"/>
      <c r="CT936" s="41"/>
      <c r="CU936" s="41"/>
      <c r="CV936" s="41"/>
      <c r="CW936" s="41"/>
      <c r="CX936" s="41"/>
      <c r="CY936" s="41"/>
      <c r="CZ936" s="41"/>
      <c r="DA936" s="41"/>
      <c r="DB936" s="41"/>
      <c r="DC936" s="41"/>
      <c r="DD936" s="41"/>
      <c r="DE936" s="41"/>
      <c r="DF936" s="41"/>
      <c r="DG936" s="41"/>
      <c r="DH936" s="41"/>
      <c r="DI936" s="41"/>
      <c r="DJ936" s="41"/>
      <c r="DK936" s="41"/>
      <c r="DL936" s="41"/>
      <c r="DM936" s="41"/>
      <c r="DN936" s="41"/>
      <c r="DO936" s="41"/>
      <c r="DP936" s="41"/>
      <c r="DQ936" s="41"/>
      <c r="DR936" s="41"/>
      <c r="DS936" s="41"/>
      <c r="DT936" s="41"/>
      <c r="DU936" s="41"/>
      <c r="DV936" s="41"/>
      <c r="DW936" s="41"/>
      <c r="DX936" s="41"/>
      <c r="DY936" s="41"/>
      <c r="DZ936" s="41"/>
      <c r="EA936" s="41"/>
      <c r="EB936" s="41"/>
      <c r="EC936" s="41"/>
      <c r="ED936" s="41"/>
      <c r="EE936" s="41"/>
      <c r="EF936" s="41"/>
      <c r="EG936" s="41"/>
      <c r="EH936" s="41"/>
      <c r="EI936" s="41"/>
      <c r="EJ936" s="41"/>
      <c r="EK936" s="41"/>
      <c r="EL936" s="41"/>
      <c r="EM936" s="41"/>
      <c r="EN936" s="41"/>
      <c r="EO936" s="41"/>
      <c r="EP936" s="41"/>
      <c r="EQ936" s="41"/>
      <c r="ER936" s="41"/>
      <c r="ES936" s="41"/>
      <c r="ET936" s="41"/>
      <c r="EU936" s="41"/>
      <c r="EV936" s="41"/>
      <c r="EW936" s="41"/>
      <c r="EX936" s="41"/>
      <c r="EY936" s="41"/>
      <c r="EZ936" s="41"/>
      <c r="FA936" s="41"/>
      <c r="FB936" s="41"/>
      <c r="FC936" s="41"/>
      <c r="FD936" s="41"/>
      <c r="FE936" s="41"/>
      <c r="FF936" s="41"/>
      <c r="FG936" s="41"/>
      <c r="FH936" s="41"/>
      <c r="FI936" s="41"/>
      <c r="FJ936" s="41"/>
      <c r="FK936" s="41"/>
      <c r="FL936" s="41"/>
      <c r="FM936" s="41"/>
      <c r="FN936" s="41"/>
      <c r="FO936" s="41"/>
      <c r="FP936" s="41"/>
      <c r="FQ936" s="41"/>
      <c r="FR936" s="41"/>
      <c r="FS936" s="41"/>
      <c r="FT936" s="41"/>
      <c r="FU936" s="41"/>
      <c r="FV936" s="41"/>
      <c r="FW936" s="41"/>
      <c r="FX936" s="41"/>
      <c r="FY936" s="41"/>
      <c r="FZ936" s="41"/>
      <c r="GA936" s="41"/>
      <c r="GB936" s="41"/>
      <c r="GC936" s="41"/>
      <c r="GD936" s="41"/>
      <c r="GE936" s="41"/>
      <c r="GF936" s="41"/>
      <c r="GG936" s="41"/>
      <c r="GH936" s="41"/>
      <c r="GI936" s="41"/>
      <c r="GJ936" s="41"/>
      <c r="GK936" s="41"/>
      <c r="GL936" s="41"/>
      <c r="GM936" s="41"/>
      <c r="GN936" s="41"/>
      <c r="GO936" s="41"/>
      <c r="GP936" s="41"/>
      <c r="GQ936" s="41"/>
      <c r="GR936" s="41"/>
      <c r="GS936" s="41"/>
      <c r="GT936" s="41"/>
      <c r="GU936" s="41"/>
      <c r="GV936" s="41"/>
      <c r="GW936" s="41"/>
      <c r="GX936" s="41"/>
      <c r="GY936" s="41"/>
      <c r="GZ936" s="41"/>
      <c r="HA936" s="41"/>
      <c r="HB936" s="41"/>
      <c r="HC936" s="41"/>
      <c r="HD936" s="41"/>
      <c r="HE936" s="41"/>
      <c r="HF936" s="41"/>
      <c r="HG936" s="41"/>
      <c r="HH936" s="41"/>
      <c r="HI936" s="41"/>
      <c r="HJ936" s="41"/>
      <c r="HK936" s="41"/>
      <c r="HL936" s="41"/>
      <c r="HM936" s="41"/>
      <c r="HN936" s="41"/>
      <c r="HO936" s="41"/>
      <c r="HP936" s="41"/>
      <c r="HQ936" s="41"/>
      <c r="HR936" s="41"/>
      <c r="HS936" s="41"/>
      <c r="HT936" s="41"/>
      <c r="HU936" s="41"/>
      <c r="HV936" s="41"/>
      <c r="HW936" s="41"/>
      <c r="HX936" s="41"/>
      <c r="HY936" s="41"/>
      <c r="HZ936" s="41"/>
      <c r="IA936" s="41"/>
      <c r="IB936" s="41"/>
      <c r="IC936" s="41"/>
      <c r="ID936" s="41"/>
      <c r="IE936" s="41"/>
      <c r="IF936" s="41"/>
      <c r="IG936" s="41"/>
      <c r="IH936" s="41"/>
      <c r="II936" s="41"/>
      <c r="IJ936" s="41"/>
      <c r="IK936" s="41"/>
      <c r="IL936" s="41"/>
      <c r="IM936" s="41"/>
      <c r="IN936" s="41"/>
      <c r="IO936" s="41"/>
      <c r="IP936" s="41"/>
      <c r="IQ936" s="41"/>
      <c r="IR936" s="41"/>
      <c r="IS936" s="41"/>
      <c r="IT936" s="41"/>
      <c r="IU936" s="41"/>
    </row>
    <row r="938" spans="68:255" x14ac:dyDescent="0.2">
      <c r="BP938" s="41"/>
      <c r="BQ938" s="41"/>
      <c r="BR938" s="41"/>
      <c r="BS938" s="41"/>
      <c r="BU938" s="41"/>
      <c r="BV938" s="41"/>
      <c r="BW938" s="41"/>
      <c r="BX938" s="41"/>
      <c r="BY938" s="41"/>
      <c r="BZ938" s="41"/>
      <c r="CA938" s="41"/>
      <c r="CB938" s="41"/>
      <c r="CC938" s="41"/>
      <c r="CD938" s="41"/>
      <c r="CE938" s="41"/>
      <c r="CF938" s="41"/>
      <c r="CG938" s="41"/>
      <c r="CH938" s="41"/>
      <c r="CI938" s="41"/>
      <c r="CJ938" s="41"/>
      <c r="CK938" s="41"/>
      <c r="CL938" s="41"/>
      <c r="CM938" s="41"/>
      <c r="CN938" s="41"/>
      <c r="CO938" s="41"/>
      <c r="CP938" s="41"/>
      <c r="CQ938" s="41"/>
      <c r="CR938" s="41"/>
      <c r="CS938" s="41"/>
      <c r="CT938" s="41"/>
      <c r="CU938" s="41"/>
      <c r="CV938" s="41"/>
      <c r="CW938" s="41"/>
      <c r="CX938" s="41"/>
      <c r="CY938" s="41"/>
      <c r="CZ938" s="41"/>
      <c r="DA938" s="41"/>
      <c r="DB938" s="41"/>
      <c r="DC938" s="41"/>
      <c r="DD938" s="41"/>
      <c r="DE938" s="41"/>
      <c r="DF938" s="41"/>
      <c r="DG938" s="41"/>
      <c r="DH938" s="41"/>
      <c r="DI938" s="41"/>
      <c r="DJ938" s="41"/>
      <c r="DK938" s="41"/>
      <c r="DL938" s="41"/>
      <c r="DM938" s="41"/>
      <c r="DN938" s="41"/>
      <c r="DO938" s="41"/>
      <c r="DP938" s="41"/>
      <c r="DQ938" s="41"/>
      <c r="DR938" s="41"/>
      <c r="DS938" s="41"/>
      <c r="DT938" s="41"/>
      <c r="DU938" s="41"/>
      <c r="DV938" s="41"/>
      <c r="DW938" s="41"/>
      <c r="DX938" s="41"/>
      <c r="DY938" s="41"/>
      <c r="DZ938" s="41"/>
      <c r="EA938" s="41"/>
      <c r="EB938" s="41"/>
      <c r="EC938" s="41"/>
      <c r="ED938" s="41"/>
      <c r="EE938" s="41"/>
      <c r="EF938" s="41"/>
      <c r="EG938" s="41"/>
      <c r="EH938" s="41"/>
      <c r="EI938" s="41"/>
      <c r="EJ938" s="41"/>
      <c r="EK938" s="41"/>
      <c r="EL938" s="41"/>
      <c r="EM938" s="41"/>
      <c r="EN938" s="41"/>
      <c r="EO938" s="41"/>
      <c r="EP938" s="41"/>
      <c r="EQ938" s="41"/>
      <c r="ER938" s="41"/>
      <c r="ES938" s="41"/>
      <c r="ET938" s="41"/>
      <c r="EU938" s="41"/>
      <c r="EV938" s="41"/>
      <c r="EW938" s="41"/>
      <c r="EX938" s="41"/>
      <c r="EY938" s="41"/>
      <c r="EZ938" s="41"/>
      <c r="FA938" s="41"/>
      <c r="FB938" s="41"/>
      <c r="FC938" s="41"/>
      <c r="FD938" s="41"/>
      <c r="FE938" s="41"/>
      <c r="FF938" s="41"/>
      <c r="FG938" s="41"/>
      <c r="FH938" s="41"/>
      <c r="FI938" s="41"/>
      <c r="FJ938" s="41"/>
      <c r="FK938" s="41"/>
      <c r="FL938" s="41"/>
      <c r="FM938" s="41"/>
      <c r="FN938" s="41"/>
      <c r="FO938" s="41"/>
      <c r="FP938" s="41"/>
      <c r="FQ938" s="41"/>
      <c r="FR938" s="41"/>
      <c r="FS938" s="41"/>
      <c r="FT938" s="41"/>
      <c r="FU938" s="41"/>
      <c r="FV938" s="41"/>
      <c r="FW938" s="41"/>
      <c r="FX938" s="41"/>
      <c r="FY938" s="41"/>
      <c r="FZ938" s="41"/>
      <c r="GA938" s="41"/>
      <c r="GB938" s="41"/>
      <c r="GC938" s="41"/>
      <c r="GD938" s="41"/>
      <c r="GE938" s="41"/>
      <c r="GF938" s="41"/>
      <c r="GG938" s="41"/>
      <c r="GH938" s="41"/>
      <c r="GI938" s="41"/>
      <c r="GJ938" s="41"/>
      <c r="GK938" s="41"/>
      <c r="GL938" s="41"/>
      <c r="GM938" s="41"/>
      <c r="GN938" s="41"/>
      <c r="GO938" s="41"/>
      <c r="GP938" s="41"/>
      <c r="GQ938" s="41"/>
      <c r="GR938" s="41"/>
      <c r="GS938" s="41"/>
      <c r="GT938" s="41"/>
      <c r="GU938" s="41"/>
      <c r="GV938" s="41"/>
      <c r="GW938" s="41"/>
      <c r="GX938" s="41"/>
      <c r="GY938" s="41"/>
      <c r="GZ938" s="41"/>
      <c r="HA938" s="41"/>
      <c r="HB938" s="41"/>
      <c r="HC938" s="41"/>
      <c r="HD938" s="41"/>
      <c r="HE938" s="41"/>
      <c r="HF938" s="41"/>
      <c r="HG938" s="41"/>
      <c r="HH938" s="41"/>
      <c r="HI938" s="41"/>
      <c r="HJ938" s="41"/>
      <c r="HK938" s="41"/>
      <c r="HL938" s="41"/>
      <c r="HM938" s="41"/>
      <c r="HN938" s="41"/>
      <c r="HO938" s="41"/>
      <c r="HP938" s="41"/>
      <c r="HQ938" s="41"/>
      <c r="HR938" s="41"/>
      <c r="HS938" s="41"/>
      <c r="HT938" s="41"/>
      <c r="HU938" s="41"/>
      <c r="HV938" s="41"/>
      <c r="HW938" s="41"/>
      <c r="HX938" s="41"/>
      <c r="HY938" s="41"/>
      <c r="HZ938" s="41"/>
      <c r="IA938" s="41"/>
      <c r="IB938" s="41"/>
      <c r="IC938" s="41"/>
      <c r="ID938" s="41"/>
      <c r="IE938" s="41"/>
      <c r="IF938" s="41"/>
      <c r="IG938" s="41"/>
      <c r="IH938" s="41"/>
      <c r="II938" s="41"/>
      <c r="IJ938" s="41"/>
      <c r="IK938" s="41"/>
      <c r="IL938" s="41"/>
      <c r="IM938" s="41"/>
      <c r="IN938" s="41"/>
      <c r="IO938" s="41"/>
      <c r="IP938" s="41"/>
      <c r="IQ938" s="41"/>
      <c r="IR938" s="41"/>
      <c r="IS938" s="41"/>
      <c r="IT938" s="41"/>
      <c r="IU938" s="41"/>
    </row>
    <row r="940" spans="68:255" x14ac:dyDescent="0.2">
      <c r="BP940" s="41"/>
      <c r="BQ940" s="41"/>
      <c r="BR940" s="41"/>
      <c r="BS940" s="41"/>
      <c r="BU940" s="41"/>
      <c r="BV940" s="41"/>
      <c r="BW940" s="41"/>
      <c r="BX940" s="41"/>
      <c r="BY940" s="41"/>
      <c r="BZ940" s="41"/>
      <c r="CA940" s="41"/>
      <c r="CB940" s="41"/>
      <c r="CC940" s="41"/>
      <c r="CD940" s="41"/>
      <c r="CE940" s="41"/>
      <c r="CF940" s="41"/>
      <c r="CG940" s="41"/>
      <c r="CH940" s="41"/>
      <c r="CI940" s="41"/>
      <c r="CJ940" s="41"/>
      <c r="CK940" s="41"/>
      <c r="CL940" s="41"/>
      <c r="CM940" s="41"/>
      <c r="CN940" s="41"/>
      <c r="CO940" s="41"/>
      <c r="CP940" s="41"/>
      <c r="CQ940" s="41"/>
      <c r="CR940" s="41"/>
      <c r="CS940" s="41"/>
      <c r="CT940" s="41"/>
      <c r="CU940" s="41"/>
      <c r="CV940" s="41"/>
      <c r="CW940" s="41"/>
      <c r="CX940" s="41"/>
      <c r="CY940" s="41"/>
      <c r="CZ940" s="41"/>
      <c r="DA940" s="41"/>
      <c r="DB940" s="41"/>
      <c r="DC940" s="41"/>
      <c r="DD940" s="41"/>
      <c r="DE940" s="41"/>
      <c r="DF940" s="41"/>
      <c r="DG940" s="41"/>
      <c r="DH940" s="41"/>
      <c r="DI940" s="41"/>
      <c r="DJ940" s="41"/>
      <c r="DK940" s="41"/>
      <c r="DL940" s="41"/>
      <c r="DM940" s="41"/>
      <c r="DN940" s="41"/>
      <c r="DO940" s="41"/>
      <c r="DP940" s="41"/>
      <c r="DQ940" s="41"/>
      <c r="DR940" s="41"/>
      <c r="DS940" s="41"/>
      <c r="DT940" s="41"/>
      <c r="DU940" s="41"/>
      <c r="DV940" s="41"/>
      <c r="DW940" s="41"/>
      <c r="DX940" s="41"/>
      <c r="DY940" s="41"/>
      <c r="DZ940" s="41"/>
      <c r="EA940" s="41"/>
      <c r="EB940" s="41"/>
      <c r="EC940" s="41"/>
      <c r="ED940" s="41"/>
      <c r="EE940" s="41"/>
      <c r="EF940" s="41"/>
      <c r="EG940" s="41"/>
      <c r="EH940" s="41"/>
      <c r="EI940" s="41"/>
      <c r="EJ940" s="41"/>
      <c r="EK940" s="41"/>
      <c r="EL940" s="41"/>
      <c r="EM940" s="41"/>
      <c r="EN940" s="41"/>
      <c r="EO940" s="41"/>
      <c r="EP940" s="41"/>
      <c r="EQ940" s="41"/>
      <c r="ER940" s="41"/>
      <c r="ES940" s="41"/>
      <c r="ET940" s="41"/>
      <c r="EU940" s="41"/>
      <c r="EV940" s="41"/>
      <c r="EW940" s="41"/>
      <c r="EX940" s="41"/>
      <c r="EY940" s="41"/>
      <c r="EZ940" s="41"/>
      <c r="FA940" s="41"/>
      <c r="FB940" s="41"/>
      <c r="FC940" s="41"/>
      <c r="FD940" s="41"/>
      <c r="FE940" s="41"/>
      <c r="FF940" s="41"/>
      <c r="FG940" s="41"/>
      <c r="FH940" s="41"/>
      <c r="FI940" s="41"/>
      <c r="FJ940" s="41"/>
      <c r="FK940" s="41"/>
      <c r="FL940" s="41"/>
      <c r="FM940" s="41"/>
      <c r="FN940" s="41"/>
      <c r="FO940" s="41"/>
      <c r="FP940" s="41"/>
      <c r="FQ940" s="41"/>
      <c r="FR940" s="41"/>
      <c r="FS940" s="41"/>
      <c r="FT940" s="41"/>
      <c r="FU940" s="41"/>
      <c r="FV940" s="41"/>
      <c r="FW940" s="41"/>
      <c r="FX940" s="41"/>
      <c r="FY940" s="41"/>
      <c r="FZ940" s="41"/>
      <c r="GA940" s="41"/>
      <c r="GB940" s="41"/>
      <c r="GC940" s="41"/>
      <c r="GD940" s="41"/>
      <c r="GE940" s="41"/>
      <c r="GF940" s="41"/>
      <c r="GG940" s="41"/>
      <c r="GH940" s="41"/>
      <c r="GI940" s="41"/>
      <c r="GJ940" s="41"/>
      <c r="GK940" s="41"/>
      <c r="GL940" s="41"/>
      <c r="GM940" s="41"/>
      <c r="GN940" s="41"/>
      <c r="GO940" s="41"/>
      <c r="GP940" s="41"/>
      <c r="GQ940" s="41"/>
      <c r="GR940" s="41"/>
      <c r="GS940" s="41"/>
      <c r="GT940" s="41"/>
      <c r="GU940" s="41"/>
      <c r="GV940" s="41"/>
      <c r="GW940" s="41"/>
      <c r="GX940" s="41"/>
      <c r="GY940" s="41"/>
      <c r="GZ940" s="41"/>
      <c r="HA940" s="41"/>
      <c r="HB940" s="41"/>
      <c r="HC940" s="41"/>
      <c r="HD940" s="41"/>
      <c r="HE940" s="41"/>
      <c r="HF940" s="41"/>
      <c r="HG940" s="41"/>
      <c r="HH940" s="41"/>
      <c r="HI940" s="41"/>
      <c r="HJ940" s="41"/>
      <c r="HK940" s="41"/>
      <c r="HL940" s="41"/>
      <c r="HM940" s="41"/>
      <c r="HN940" s="41"/>
      <c r="HO940" s="41"/>
      <c r="HP940" s="41"/>
      <c r="HQ940" s="41"/>
      <c r="HR940" s="41"/>
      <c r="HS940" s="41"/>
      <c r="HT940" s="41"/>
      <c r="HU940" s="41"/>
      <c r="HV940" s="41"/>
      <c r="HW940" s="41"/>
      <c r="HX940" s="41"/>
      <c r="HY940" s="41"/>
      <c r="HZ940" s="41"/>
      <c r="IA940" s="41"/>
      <c r="IB940" s="41"/>
      <c r="IC940" s="41"/>
      <c r="ID940" s="41"/>
      <c r="IE940" s="41"/>
      <c r="IF940" s="41"/>
      <c r="IG940" s="41"/>
      <c r="IH940" s="41"/>
      <c r="II940" s="41"/>
      <c r="IJ940" s="41"/>
      <c r="IK940" s="41"/>
      <c r="IL940" s="41"/>
      <c r="IM940" s="41"/>
      <c r="IN940" s="41"/>
      <c r="IO940" s="41"/>
      <c r="IP940" s="41"/>
      <c r="IQ940" s="41"/>
      <c r="IR940" s="41"/>
      <c r="IS940" s="41"/>
      <c r="IT940" s="41"/>
      <c r="IU940" s="41"/>
    </row>
    <row r="942" spans="68:255" x14ac:dyDescent="0.2">
      <c r="BP942" s="41"/>
      <c r="BQ942" s="41"/>
      <c r="BR942" s="41"/>
      <c r="BS942" s="41"/>
      <c r="BU942" s="41"/>
      <c r="BV942" s="41"/>
      <c r="BW942" s="41"/>
      <c r="BX942" s="41"/>
      <c r="BY942" s="41"/>
      <c r="BZ942" s="41"/>
      <c r="CA942" s="41"/>
      <c r="CB942" s="41"/>
      <c r="CC942" s="41"/>
      <c r="CD942" s="41"/>
      <c r="CE942" s="41"/>
      <c r="CF942" s="41"/>
      <c r="CG942" s="41"/>
      <c r="CH942" s="41"/>
      <c r="CI942" s="41"/>
      <c r="CJ942" s="41"/>
      <c r="CK942" s="41"/>
      <c r="CL942" s="41"/>
      <c r="CM942" s="41"/>
      <c r="CN942" s="41"/>
      <c r="CO942" s="41"/>
      <c r="CP942" s="41"/>
      <c r="CQ942" s="41"/>
      <c r="CR942" s="41"/>
      <c r="CS942" s="41"/>
      <c r="CT942" s="41"/>
      <c r="CU942" s="41"/>
      <c r="CV942" s="41"/>
      <c r="CW942" s="41"/>
      <c r="CX942" s="41"/>
      <c r="CY942" s="41"/>
      <c r="CZ942" s="41"/>
      <c r="DA942" s="41"/>
      <c r="DB942" s="41"/>
      <c r="DC942" s="41"/>
      <c r="DD942" s="41"/>
      <c r="DE942" s="41"/>
      <c r="DF942" s="41"/>
      <c r="DG942" s="41"/>
      <c r="DH942" s="41"/>
      <c r="DI942" s="41"/>
      <c r="DJ942" s="41"/>
      <c r="DK942" s="41"/>
      <c r="DL942" s="41"/>
      <c r="DM942" s="41"/>
      <c r="DN942" s="41"/>
      <c r="DO942" s="41"/>
      <c r="DP942" s="41"/>
      <c r="DQ942" s="41"/>
      <c r="DR942" s="41"/>
      <c r="DS942" s="41"/>
      <c r="DT942" s="41"/>
      <c r="DU942" s="41"/>
      <c r="DV942" s="41"/>
      <c r="DW942" s="41"/>
      <c r="DX942" s="41"/>
      <c r="DY942" s="41"/>
      <c r="DZ942" s="41"/>
      <c r="EA942" s="41"/>
      <c r="EB942" s="41"/>
      <c r="EC942" s="41"/>
      <c r="ED942" s="41"/>
      <c r="EE942" s="41"/>
      <c r="EF942" s="41"/>
      <c r="EG942" s="41"/>
      <c r="EH942" s="41"/>
      <c r="EI942" s="41"/>
      <c r="EJ942" s="41"/>
      <c r="EK942" s="41"/>
      <c r="EL942" s="41"/>
      <c r="EM942" s="41"/>
      <c r="EN942" s="41"/>
      <c r="EO942" s="41"/>
      <c r="EP942" s="41"/>
      <c r="EQ942" s="41"/>
      <c r="ER942" s="41"/>
      <c r="ES942" s="41"/>
      <c r="ET942" s="41"/>
      <c r="EU942" s="41"/>
      <c r="EV942" s="41"/>
      <c r="EW942" s="41"/>
      <c r="EX942" s="41"/>
      <c r="EY942" s="41"/>
      <c r="EZ942" s="41"/>
      <c r="FA942" s="41"/>
      <c r="FB942" s="41"/>
      <c r="FC942" s="41"/>
      <c r="FD942" s="41"/>
      <c r="FE942" s="41"/>
      <c r="FF942" s="41"/>
      <c r="FG942" s="41"/>
      <c r="FH942" s="41"/>
      <c r="FI942" s="41"/>
      <c r="FJ942" s="41"/>
      <c r="FK942" s="41"/>
      <c r="FL942" s="41"/>
      <c r="FM942" s="41"/>
      <c r="FN942" s="41"/>
      <c r="FO942" s="41"/>
      <c r="FP942" s="41"/>
      <c r="FQ942" s="41"/>
      <c r="FR942" s="41"/>
      <c r="FS942" s="41"/>
      <c r="FT942" s="41"/>
      <c r="FU942" s="41"/>
      <c r="FV942" s="41"/>
      <c r="FW942" s="41"/>
      <c r="FX942" s="41"/>
      <c r="FY942" s="41"/>
      <c r="FZ942" s="41"/>
      <c r="GA942" s="41"/>
      <c r="GB942" s="41"/>
      <c r="GC942" s="41"/>
      <c r="GD942" s="41"/>
      <c r="GE942" s="41"/>
      <c r="GF942" s="41"/>
      <c r="GG942" s="41"/>
      <c r="GH942" s="41"/>
      <c r="GI942" s="41"/>
      <c r="GJ942" s="41"/>
      <c r="GK942" s="41"/>
      <c r="GL942" s="41"/>
      <c r="GM942" s="41"/>
      <c r="GN942" s="41"/>
      <c r="GO942" s="41"/>
      <c r="GP942" s="41"/>
      <c r="GQ942" s="41"/>
      <c r="GR942" s="41"/>
      <c r="GS942" s="41"/>
      <c r="GT942" s="41"/>
      <c r="GU942" s="41"/>
      <c r="GV942" s="41"/>
      <c r="GW942" s="41"/>
      <c r="GX942" s="41"/>
      <c r="GY942" s="41"/>
      <c r="GZ942" s="41"/>
      <c r="HA942" s="41"/>
      <c r="HB942" s="41"/>
      <c r="HC942" s="41"/>
      <c r="HD942" s="41"/>
      <c r="HE942" s="41"/>
      <c r="HF942" s="41"/>
      <c r="HG942" s="41"/>
      <c r="HH942" s="41"/>
      <c r="HI942" s="41"/>
      <c r="HJ942" s="41"/>
      <c r="HK942" s="41"/>
      <c r="HL942" s="41"/>
      <c r="HM942" s="41"/>
      <c r="HN942" s="41"/>
      <c r="HO942" s="41"/>
      <c r="HP942" s="41"/>
      <c r="HQ942" s="41"/>
      <c r="HR942" s="41"/>
      <c r="HS942" s="41"/>
      <c r="HT942" s="41"/>
      <c r="HU942" s="41"/>
      <c r="HV942" s="41"/>
      <c r="HW942" s="41"/>
      <c r="HX942" s="41"/>
      <c r="HY942" s="41"/>
      <c r="HZ942" s="41"/>
      <c r="IA942" s="41"/>
      <c r="IB942" s="41"/>
      <c r="IC942" s="41"/>
      <c r="ID942" s="41"/>
      <c r="IE942" s="41"/>
      <c r="IF942" s="41"/>
      <c r="IG942" s="41"/>
      <c r="IH942" s="41"/>
      <c r="II942" s="41"/>
      <c r="IJ942" s="41"/>
      <c r="IK942" s="41"/>
      <c r="IL942" s="41"/>
      <c r="IM942" s="41"/>
      <c r="IN942" s="41"/>
      <c r="IO942" s="41"/>
      <c r="IP942" s="41"/>
      <c r="IQ942" s="41"/>
      <c r="IR942" s="41"/>
      <c r="IS942" s="41"/>
      <c r="IT942" s="41"/>
      <c r="IU942" s="41"/>
    </row>
    <row r="944" spans="68:255" x14ac:dyDescent="0.2">
      <c r="BP944" s="41"/>
      <c r="BQ944" s="41"/>
      <c r="BR944" s="41"/>
      <c r="BS944" s="41"/>
      <c r="BU944" s="41"/>
      <c r="BV944" s="41"/>
      <c r="BW944" s="41"/>
      <c r="BX944" s="41"/>
      <c r="BY944" s="41"/>
      <c r="BZ944" s="41"/>
      <c r="CA944" s="41"/>
      <c r="CB944" s="41"/>
      <c r="CC944" s="41"/>
      <c r="CD944" s="41"/>
      <c r="CE944" s="41"/>
      <c r="CF944" s="41"/>
      <c r="CG944" s="41"/>
      <c r="CH944" s="41"/>
      <c r="CI944" s="41"/>
      <c r="CJ944" s="41"/>
      <c r="CK944" s="41"/>
      <c r="CL944" s="41"/>
      <c r="CM944" s="41"/>
      <c r="CN944" s="41"/>
      <c r="CO944" s="41"/>
      <c r="CP944" s="41"/>
      <c r="CQ944" s="41"/>
      <c r="CR944" s="41"/>
      <c r="CS944" s="41"/>
      <c r="CT944" s="41"/>
      <c r="CU944" s="41"/>
      <c r="CV944" s="41"/>
      <c r="CW944" s="41"/>
      <c r="CX944" s="41"/>
      <c r="CY944" s="41"/>
      <c r="CZ944" s="41"/>
      <c r="DA944" s="41"/>
      <c r="DB944" s="41"/>
      <c r="DC944" s="41"/>
      <c r="DD944" s="41"/>
      <c r="DE944" s="41"/>
      <c r="DF944" s="41"/>
      <c r="DG944" s="41"/>
      <c r="DH944" s="41"/>
      <c r="DI944" s="41"/>
      <c r="DJ944" s="41"/>
      <c r="DK944" s="41"/>
      <c r="DL944" s="41"/>
      <c r="DM944" s="41"/>
      <c r="DN944" s="41"/>
      <c r="DO944" s="41"/>
      <c r="DP944" s="41"/>
      <c r="DQ944" s="41"/>
      <c r="DR944" s="41"/>
      <c r="DS944" s="41"/>
      <c r="DT944" s="41"/>
      <c r="DU944" s="41"/>
      <c r="DV944" s="41"/>
      <c r="DW944" s="41"/>
      <c r="DX944" s="41"/>
      <c r="DY944" s="41"/>
      <c r="DZ944" s="41"/>
      <c r="EA944" s="41"/>
      <c r="EB944" s="41"/>
      <c r="EC944" s="41"/>
      <c r="ED944" s="41"/>
      <c r="EE944" s="41"/>
      <c r="EF944" s="41"/>
      <c r="EG944" s="41"/>
      <c r="EH944" s="41"/>
      <c r="EI944" s="41"/>
      <c r="EJ944" s="41"/>
      <c r="EK944" s="41"/>
      <c r="EL944" s="41"/>
      <c r="EM944" s="41"/>
      <c r="EN944" s="41"/>
      <c r="EO944" s="41"/>
      <c r="EP944" s="41"/>
      <c r="EQ944" s="41"/>
      <c r="ER944" s="41"/>
      <c r="ES944" s="41"/>
      <c r="ET944" s="41"/>
      <c r="EU944" s="41"/>
      <c r="EV944" s="41"/>
      <c r="EW944" s="41"/>
      <c r="EX944" s="41"/>
      <c r="EY944" s="41"/>
      <c r="EZ944" s="41"/>
      <c r="FA944" s="41"/>
      <c r="FB944" s="41"/>
      <c r="FC944" s="41"/>
      <c r="FD944" s="41"/>
      <c r="FE944" s="41"/>
      <c r="FF944" s="41"/>
      <c r="FG944" s="41"/>
      <c r="FH944" s="41"/>
      <c r="FI944" s="41"/>
      <c r="FJ944" s="41"/>
      <c r="FK944" s="41"/>
      <c r="FL944" s="41"/>
      <c r="FM944" s="41"/>
      <c r="FN944" s="41"/>
      <c r="FO944" s="41"/>
      <c r="FP944" s="41"/>
      <c r="FQ944" s="41"/>
      <c r="FR944" s="41"/>
      <c r="FS944" s="41"/>
      <c r="FT944" s="41"/>
      <c r="FU944" s="41"/>
      <c r="FV944" s="41"/>
      <c r="FW944" s="41"/>
      <c r="FX944" s="41"/>
      <c r="FY944" s="41"/>
      <c r="FZ944" s="41"/>
      <c r="GA944" s="41"/>
      <c r="GB944" s="41"/>
      <c r="GC944" s="41"/>
      <c r="GD944" s="41"/>
      <c r="GE944" s="41"/>
      <c r="GF944" s="41"/>
      <c r="GG944" s="41"/>
      <c r="GH944" s="41"/>
      <c r="GI944" s="41"/>
      <c r="GJ944" s="41"/>
      <c r="GK944" s="41"/>
      <c r="GL944" s="41"/>
      <c r="GM944" s="41"/>
      <c r="GN944" s="41"/>
      <c r="GO944" s="41"/>
      <c r="GP944" s="41"/>
      <c r="GQ944" s="41"/>
      <c r="GR944" s="41"/>
      <c r="GS944" s="41"/>
      <c r="GT944" s="41"/>
      <c r="GU944" s="41"/>
      <c r="GV944" s="41"/>
      <c r="GW944" s="41"/>
      <c r="GX944" s="41"/>
      <c r="GY944" s="41"/>
      <c r="GZ944" s="41"/>
      <c r="HA944" s="41"/>
      <c r="HB944" s="41"/>
      <c r="HC944" s="41"/>
      <c r="HD944" s="41"/>
      <c r="HE944" s="41"/>
      <c r="HF944" s="41"/>
      <c r="HG944" s="41"/>
      <c r="HH944" s="41"/>
      <c r="HI944" s="41"/>
      <c r="HJ944" s="41"/>
      <c r="HK944" s="41"/>
      <c r="HL944" s="41"/>
      <c r="HM944" s="41"/>
      <c r="HN944" s="41"/>
      <c r="HO944" s="41"/>
      <c r="HP944" s="41"/>
      <c r="HQ944" s="41"/>
      <c r="HR944" s="41"/>
      <c r="HS944" s="41"/>
      <c r="HT944" s="41"/>
      <c r="HU944" s="41"/>
      <c r="HV944" s="41"/>
      <c r="HW944" s="41"/>
      <c r="HX944" s="41"/>
      <c r="HY944" s="41"/>
      <c r="HZ944" s="41"/>
      <c r="IA944" s="41"/>
      <c r="IB944" s="41"/>
      <c r="IC944" s="41"/>
      <c r="ID944" s="41"/>
      <c r="IE944" s="41"/>
      <c r="IF944" s="41"/>
      <c r="IG944" s="41"/>
      <c r="IH944" s="41"/>
      <c r="II944" s="41"/>
      <c r="IJ944" s="41"/>
      <c r="IK944" s="41"/>
      <c r="IL944" s="41"/>
      <c r="IM944" s="41"/>
      <c r="IN944" s="41"/>
      <c r="IO944" s="41"/>
      <c r="IP944" s="41"/>
      <c r="IQ944" s="41"/>
      <c r="IR944" s="41"/>
      <c r="IS944" s="41"/>
      <c r="IT944" s="41"/>
      <c r="IU944" s="41"/>
    </row>
    <row r="946" spans="68:255" x14ac:dyDescent="0.2">
      <c r="BP946" s="41"/>
      <c r="BQ946" s="41"/>
      <c r="BR946" s="41"/>
      <c r="BS946" s="41"/>
      <c r="BU946" s="41"/>
      <c r="BV946" s="41"/>
      <c r="BW946" s="41"/>
      <c r="BX946" s="41"/>
      <c r="BY946" s="41"/>
      <c r="BZ946" s="41"/>
      <c r="CA946" s="41"/>
      <c r="CB946" s="41"/>
      <c r="CC946" s="41"/>
      <c r="CD946" s="41"/>
      <c r="CE946" s="41"/>
      <c r="CF946" s="41"/>
      <c r="CG946" s="41"/>
      <c r="CH946" s="41"/>
      <c r="CI946" s="41"/>
      <c r="CJ946" s="41"/>
      <c r="CK946" s="41"/>
      <c r="CL946" s="41"/>
      <c r="CM946" s="41"/>
      <c r="CN946" s="41"/>
      <c r="CO946" s="41"/>
      <c r="CP946" s="41"/>
      <c r="CQ946" s="41"/>
      <c r="CR946" s="41"/>
      <c r="CS946" s="41"/>
      <c r="CT946" s="41"/>
      <c r="CU946" s="41"/>
      <c r="CV946" s="41"/>
      <c r="CW946" s="41"/>
      <c r="CX946" s="41"/>
      <c r="CY946" s="41"/>
      <c r="CZ946" s="41"/>
      <c r="DA946" s="41"/>
      <c r="DB946" s="41"/>
      <c r="DC946" s="41"/>
      <c r="DD946" s="41"/>
      <c r="DE946" s="41"/>
      <c r="DF946" s="41"/>
      <c r="DG946" s="41"/>
      <c r="DH946" s="41"/>
      <c r="DI946" s="41"/>
      <c r="DJ946" s="41"/>
      <c r="DK946" s="41"/>
      <c r="DL946" s="41"/>
      <c r="DM946" s="41"/>
      <c r="DN946" s="41"/>
      <c r="DO946" s="41"/>
      <c r="DP946" s="41"/>
      <c r="DQ946" s="41"/>
      <c r="DR946" s="41"/>
      <c r="DS946" s="41"/>
      <c r="DT946" s="41"/>
      <c r="DU946" s="41"/>
      <c r="DV946" s="41"/>
      <c r="DW946" s="41"/>
      <c r="DX946" s="41"/>
      <c r="DY946" s="41"/>
      <c r="DZ946" s="41"/>
      <c r="EA946" s="41"/>
      <c r="EB946" s="41"/>
      <c r="EC946" s="41"/>
      <c r="ED946" s="41"/>
      <c r="EE946" s="41"/>
      <c r="EF946" s="41"/>
      <c r="EG946" s="41"/>
      <c r="EH946" s="41"/>
      <c r="EI946" s="41"/>
      <c r="EJ946" s="41"/>
      <c r="EK946" s="41"/>
      <c r="EL946" s="41"/>
      <c r="EM946" s="41"/>
      <c r="EN946" s="41"/>
      <c r="EO946" s="41"/>
      <c r="EP946" s="41"/>
      <c r="EQ946" s="41"/>
      <c r="ER946" s="41"/>
      <c r="ES946" s="41"/>
      <c r="ET946" s="41"/>
      <c r="EU946" s="41"/>
      <c r="EV946" s="41"/>
      <c r="EW946" s="41"/>
      <c r="EX946" s="41"/>
      <c r="EY946" s="41"/>
      <c r="EZ946" s="41"/>
      <c r="FA946" s="41"/>
      <c r="FB946" s="41"/>
      <c r="FC946" s="41"/>
      <c r="FD946" s="41"/>
      <c r="FE946" s="41"/>
      <c r="FF946" s="41"/>
      <c r="FG946" s="41"/>
      <c r="FH946" s="41"/>
      <c r="FI946" s="41"/>
      <c r="FJ946" s="41"/>
      <c r="FK946" s="41"/>
      <c r="FL946" s="41"/>
      <c r="FM946" s="41"/>
      <c r="FN946" s="41"/>
      <c r="FO946" s="41"/>
      <c r="FP946" s="41"/>
      <c r="FQ946" s="41"/>
      <c r="FR946" s="41"/>
      <c r="FS946" s="41"/>
      <c r="FT946" s="41"/>
      <c r="FU946" s="41"/>
      <c r="FV946" s="41"/>
      <c r="FW946" s="41"/>
      <c r="FX946" s="41"/>
      <c r="FY946" s="41"/>
      <c r="FZ946" s="41"/>
      <c r="GA946" s="41"/>
      <c r="GB946" s="41"/>
      <c r="GC946" s="41"/>
      <c r="GD946" s="41"/>
      <c r="GE946" s="41"/>
      <c r="GF946" s="41"/>
      <c r="GG946" s="41"/>
      <c r="GH946" s="41"/>
      <c r="GI946" s="41"/>
      <c r="GJ946" s="41"/>
      <c r="GK946" s="41"/>
      <c r="GL946" s="41"/>
      <c r="GM946" s="41"/>
      <c r="GN946" s="41"/>
      <c r="GO946" s="41"/>
      <c r="GP946" s="41"/>
      <c r="GQ946" s="41"/>
      <c r="GR946" s="41"/>
      <c r="GS946" s="41"/>
      <c r="GT946" s="41"/>
      <c r="GU946" s="41"/>
      <c r="GV946" s="41"/>
      <c r="GW946" s="41"/>
      <c r="GX946" s="41"/>
      <c r="GY946" s="41"/>
      <c r="GZ946" s="41"/>
      <c r="HA946" s="41"/>
      <c r="HB946" s="41"/>
      <c r="HC946" s="41"/>
      <c r="HD946" s="41"/>
      <c r="HE946" s="41"/>
      <c r="HF946" s="41"/>
      <c r="HG946" s="41"/>
      <c r="HH946" s="41"/>
      <c r="HI946" s="41"/>
      <c r="HJ946" s="41"/>
      <c r="HK946" s="41"/>
      <c r="HL946" s="41"/>
      <c r="HM946" s="41"/>
      <c r="HN946" s="41"/>
      <c r="HO946" s="41"/>
      <c r="HP946" s="41"/>
      <c r="HQ946" s="41"/>
      <c r="HR946" s="41"/>
      <c r="HS946" s="41"/>
      <c r="HT946" s="41"/>
      <c r="HU946" s="41"/>
      <c r="HV946" s="41"/>
      <c r="HW946" s="41"/>
      <c r="HX946" s="41"/>
      <c r="HY946" s="41"/>
      <c r="HZ946" s="41"/>
      <c r="IA946" s="41"/>
      <c r="IB946" s="41"/>
      <c r="IC946" s="41"/>
      <c r="ID946" s="41"/>
      <c r="IE946" s="41"/>
      <c r="IF946" s="41"/>
      <c r="IG946" s="41"/>
      <c r="IH946" s="41"/>
      <c r="II946" s="41"/>
      <c r="IJ946" s="41"/>
      <c r="IK946" s="41"/>
      <c r="IL946" s="41"/>
      <c r="IM946" s="41"/>
      <c r="IN946" s="41"/>
      <c r="IO946" s="41"/>
      <c r="IP946" s="41"/>
      <c r="IQ946" s="41"/>
      <c r="IR946" s="41"/>
      <c r="IS946" s="41"/>
      <c r="IT946" s="41"/>
      <c r="IU946" s="41"/>
    </row>
    <row r="948" spans="68:255" x14ac:dyDescent="0.2">
      <c r="BP948" s="41"/>
      <c r="BQ948" s="41"/>
      <c r="BR948" s="41"/>
      <c r="BS948" s="41"/>
      <c r="BU948" s="41"/>
      <c r="BV948" s="41"/>
      <c r="BW948" s="41"/>
      <c r="BX948" s="41"/>
      <c r="BY948" s="41"/>
      <c r="BZ948" s="41"/>
      <c r="CA948" s="41"/>
      <c r="CB948" s="41"/>
      <c r="CC948" s="41"/>
      <c r="CD948" s="41"/>
      <c r="CE948" s="41"/>
      <c r="CF948" s="41"/>
      <c r="CG948" s="41"/>
      <c r="CH948" s="41"/>
      <c r="CI948" s="41"/>
      <c r="CJ948" s="41"/>
      <c r="CK948" s="41"/>
      <c r="CL948" s="41"/>
      <c r="CM948" s="41"/>
      <c r="CN948" s="41"/>
      <c r="CO948" s="41"/>
      <c r="CP948" s="41"/>
      <c r="CQ948" s="41"/>
      <c r="CR948" s="41"/>
      <c r="CS948" s="41"/>
      <c r="CT948" s="41"/>
      <c r="CU948" s="41"/>
      <c r="CV948" s="41"/>
      <c r="CW948" s="41"/>
      <c r="CX948" s="41"/>
      <c r="CY948" s="41"/>
      <c r="CZ948" s="41"/>
      <c r="DA948" s="41"/>
      <c r="DB948" s="41"/>
      <c r="DC948" s="41"/>
      <c r="DD948" s="41"/>
      <c r="DE948" s="41"/>
      <c r="DF948" s="41"/>
      <c r="DG948" s="41"/>
      <c r="DH948" s="41"/>
      <c r="DI948" s="41"/>
      <c r="DJ948" s="41"/>
      <c r="DK948" s="41"/>
      <c r="DL948" s="41"/>
      <c r="DM948" s="41"/>
      <c r="DN948" s="41"/>
      <c r="DO948" s="41"/>
      <c r="DP948" s="41"/>
      <c r="DQ948" s="41"/>
      <c r="DR948" s="41"/>
      <c r="DS948" s="41"/>
      <c r="DT948" s="41"/>
      <c r="DU948" s="41"/>
      <c r="DV948" s="41"/>
      <c r="DW948" s="41"/>
      <c r="DX948" s="41"/>
      <c r="DY948" s="41"/>
      <c r="DZ948" s="41"/>
      <c r="EA948" s="41"/>
      <c r="EB948" s="41"/>
      <c r="EC948" s="41"/>
      <c r="ED948" s="41"/>
      <c r="EE948" s="41"/>
      <c r="EF948" s="41"/>
      <c r="EG948" s="41"/>
      <c r="EH948" s="41"/>
      <c r="EI948" s="41"/>
      <c r="EJ948" s="41"/>
      <c r="EK948" s="41"/>
      <c r="EL948" s="41"/>
      <c r="EM948" s="41"/>
      <c r="EN948" s="41"/>
      <c r="EO948" s="41"/>
      <c r="EP948" s="41"/>
      <c r="EQ948" s="41"/>
      <c r="ER948" s="41"/>
      <c r="ES948" s="41"/>
      <c r="ET948" s="41"/>
      <c r="EU948" s="41"/>
      <c r="EV948" s="41"/>
      <c r="EW948" s="41"/>
      <c r="EX948" s="41"/>
      <c r="EY948" s="41"/>
      <c r="EZ948" s="41"/>
      <c r="FA948" s="41"/>
      <c r="FB948" s="41"/>
      <c r="FC948" s="41"/>
      <c r="FD948" s="41"/>
      <c r="FE948" s="41"/>
      <c r="FF948" s="41"/>
      <c r="FG948" s="41"/>
      <c r="FH948" s="41"/>
      <c r="FI948" s="41"/>
      <c r="FJ948" s="41"/>
      <c r="FK948" s="41"/>
      <c r="FL948" s="41"/>
      <c r="FM948" s="41"/>
      <c r="FN948" s="41"/>
      <c r="FO948" s="41"/>
      <c r="FP948" s="41"/>
      <c r="FQ948" s="41"/>
      <c r="FR948" s="41"/>
      <c r="FS948" s="41"/>
      <c r="FT948" s="41"/>
      <c r="FU948" s="41"/>
      <c r="FV948" s="41"/>
      <c r="FW948" s="41"/>
      <c r="FX948" s="41"/>
      <c r="FY948" s="41"/>
      <c r="FZ948" s="41"/>
      <c r="GA948" s="41"/>
      <c r="GB948" s="41"/>
      <c r="GC948" s="41"/>
      <c r="GD948" s="41"/>
      <c r="GE948" s="41"/>
      <c r="GF948" s="41"/>
      <c r="GG948" s="41"/>
      <c r="GH948" s="41"/>
      <c r="GI948" s="41"/>
      <c r="GJ948" s="41"/>
      <c r="GK948" s="41"/>
      <c r="GL948" s="41"/>
      <c r="GM948" s="41"/>
      <c r="GN948" s="41"/>
      <c r="GO948" s="41"/>
      <c r="GP948" s="41"/>
      <c r="GQ948" s="41"/>
      <c r="GR948" s="41"/>
      <c r="GS948" s="41"/>
      <c r="GT948" s="41"/>
      <c r="GU948" s="41"/>
      <c r="GV948" s="41"/>
      <c r="GW948" s="41"/>
      <c r="GX948" s="41"/>
      <c r="GY948" s="41"/>
      <c r="GZ948" s="41"/>
      <c r="HA948" s="41"/>
      <c r="HB948" s="41"/>
      <c r="HC948" s="41"/>
      <c r="HD948" s="41"/>
      <c r="HE948" s="41"/>
      <c r="HF948" s="41"/>
      <c r="HG948" s="41"/>
      <c r="HH948" s="41"/>
      <c r="HI948" s="41"/>
      <c r="HJ948" s="41"/>
      <c r="HK948" s="41"/>
      <c r="HL948" s="41"/>
      <c r="HM948" s="41"/>
      <c r="HN948" s="41"/>
      <c r="HO948" s="41"/>
      <c r="HP948" s="41"/>
      <c r="HQ948" s="41"/>
      <c r="HR948" s="41"/>
      <c r="HS948" s="41"/>
      <c r="HT948" s="41"/>
      <c r="HU948" s="41"/>
      <c r="HV948" s="41"/>
      <c r="HW948" s="41"/>
      <c r="HX948" s="41"/>
      <c r="HY948" s="41"/>
      <c r="HZ948" s="41"/>
      <c r="IA948" s="41"/>
      <c r="IB948" s="41"/>
      <c r="IC948" s="41"/>
      <c r="ID948" s="41"/>
      <c r="IE948" s="41"/>
      <c r="IF948" s="41"/>
      <c r="IG948" s="41"/>
      <c r="IH948" s="41"/>
      <c r="II948" s="41"/>
      <c r="IJ948" s="41"/>
      <c r="IK948" s="41"/>
      <c r="IL948" s="41"/>
      <c r="IM948" s="41"/>
      <c r="IN948" s="41"/>
      <c r="IO948" s="41"/>
      <c r="IP948" s="41"/>
      <c r="IQ948" s="41"/>
      <c r="IR948" s="41"/>
      <c r="IS948" s="41"/>
      <c r="IT948" s="41"/>
      <c r="IU948" s="41"/>
    </row>
    <row r="950" spans="68:255" x14ac:dyDescent="0.2">
      <c r="BP950" s="41"/>
      <c r="BQ950" s="41"/>
      <c r="BR950" s="41"/>
      <c r="BS950" s="41"/>
      <c r="BU950" s="41"/>
      <c r="BV950" s="41"/>
      <c r="BW950" s="41"/>
      <c r="BX950" s="41"/>
      <c r="BY950" s="41"/>
      <c r="BZ950" s="41"/>
      <c r="CA950" s="41"/>
      <c r="CB950" s="41"/>
      <c r="CC950" s="41"/>
      <c r="CD950" s="41"/>
      <c r="CE950" s="41"/>
      <c r="CF950" s="41"/>
      <c r="CG950" s="41"/>
      <c r="CH950" s="41"/>
      <c r="CI950" s="41"/>
      <c r="CJ950" s="41"/>
      <c r="CK950" s="41"/>
      <c r="CL950" s="41"/>
      <c r="CM950" s="41"/>
      <c r="CN950" s="41"/>
      <c r="CO950" s="41"/>
      <c r="CP950" s="41"/>
      <c r="CQ950" s="41"/>
      <c r="CR950" s="41"/>
      <c r="CS950" s="41"/>
      <c r="CT950" s="41"/>
      <c r="CU950" s="41"/>
      <c r="CV950" s="41"/>
      <c r="CW950" s="41"/>
      <c r="CX950" s="41"/>
      <c r="CY950" s="41"/>
      <c r="CZ950" s="41"/>
      <c r="DA950" s="41"/>
      <c r="DB950" s="41"/>
      <c r="DC950" s="41"/>
      <c r="DD950" s="41"/>
      <c r="DE950" s="41"/>
      <c r="DF950" s="41"/>
      <c r="DG950" s="41"/>
      <c r="DH950" s="41"/>
      <c r="DI950" s="41"/>
      <c r="DJ950" s="41"/>
      <c r="DK950" s="41"/>
      <c r="DL950" s="41"/>
      <c r="DM950" s="41"/>
      <c r="DN950" s="41"/>
      <c r="DO950" s="41"/>
      <c r="DP950" s="41"/>
      <c r="DQ950" s="41"/>
      <c r="DR950" s="41"/>
      <c r="DS950" s="41"/>
      <c r="DT950" s="41"/>
      <c r="DU950" s="41"/>
      <c r="DV950" s="41"/>
      <c r="DW950" s="41"/>
      <c r="DX950" s="41"/>
      <c r="DY950" s="41"/>
      <c r="DZ950" s="41"/>
      <c r="EA950" s="41"/>
      <c r="EB950" s="41"/>
      <c r="EC950" s="41"/>
      <c r="ED950" s="41"/>
      <c r="EE950" s="41"/>
      <c r="EF950" s="41"/>
      <c r="EG950" s="41"/>
      <c r="EH950" s="41"/>
      <c r="EI950" s="41"/>
      <c r="EJ950" s="41"/>
      <c r="EK950" s="41"/>
      <c r="EL950" s="41"/>
      <c r="EM950" s="41"/>
      <c r="EN950" s="41"/>
      <c r="EO950" s="41"/>
      <c r="EP950" s="41"/>
      <c r="EQ950" s="41"/>
      <c r="ER950" s="41"/>
      <c r="ES950" s="41"/>
      <c r="ET950" s="41"/>
      <c r="EU950" s="41"/>
      <c r="EV950" s="41"/>
      <c r="EW950" s="41"/>
      <c r="EX950" s="41"/>
      <c r="EY950" s="41"/>
      <c r="EZ950" s="41"/>
      <c r="FA950" s="41"/>
      <c r="FB950" s="41"/>
      <c r="FC950" s="41"/>
      <c r="FD950" s="41"/>
      <c r="FE950" s="41"/>
      <c r="FF950" s="41"/>
      <c r="FG950" s="41"/>
      <c r="FH950" s="41"/>
      <c r="FI950" s="41"/>
      <c r="FJ950" s="41"/>
      <c r="FK950" s="41"/>
      <c r="FL950" s="41"/>
      <c r="FM950" s="41"/>
      <c r="FN950" s="41"/>
      <c r="FO950" s="41"/>
      <c r="FP950" s="41"/>
      <c r="FQ950" s="41"/>
      <c r="FR950" s="41"/>
      <c r="FS950" s="41"/>
      <c r="FT950" s="41"/>
      <c r="FU950" s="41"/>
      <c r="FV950" s="41"/>
      <c r="FW950" s="41"/>
      <c r="FX950" s="41"/>
      <c r="FY950" s="41"/>
      <c r="FZ950" s="41"/>
      <c r="GA950" s="41"/>
      <c r="GB950" s="41"/>
      <c r="GC950" s="41"/>
      <c r="GD950" s="41"/>
      <c r="GE950" s="41"/>
      <c r="GF950" s="41"/>
      <c r="GG950" s="41"/>
      <c r="GH950" s="41"/>
      <c r="GI950" s="41"/>
      <c r="GJ950" s="41"/>
      <c r="GK950" s="41"/>
      <c r="GL950" s="41"/>
      <c r="GM950" s="41"/>
      <c r="GN950" s="41"/>
      <c r="GO950" s="41"/>
      <c r="GP950" s="41"/>
      <c r="GQ950" s="41"/>
      <c r="GR950" s="41"/>
      <c r="GS950" s="41"/>
      <c r="GT950" s="41"/>
      <c r="GU950" s="41"/>
      <c r="GV950" s="41"/>
      <c r="GW950" s="41"/>
      <c r="GX950" s="41"/>
      <c r="GY950" s="41"/>
      <c r="GZ950" s="41"/>
      <c r="HA950" s="41"/>
      <c r="HB950" s="41"/>
      <c r="HC950" s="41"/>
      <c r="HD950" s="41"/>
      <c r="HE950" s="41"/>
      <c r="HF950" s="41"/>
      <c r="HG950" s="41"/>
      <c r="HH950" s="41"/>
      <c r="HI950" s="41"/>
      <c r="HJ950" s="41"/>
      <c r="HK950" s="41"/>
      <c r="HL950" s="41"/>
      <c r="HM950" s="41"/>
      <c r="HN950" s="41"/>
      <c r="HO950" s="41"/>
      <c r="HP950" s="41"/>
      <c r="HQ950" s="41"/>
      <c r="HR950" s="41"/>
      <c r="HS950" s="41"/>
      <c r="HT950" s="41"/>
      <c r="HU950" s="41"/>
      <c r="HV950" s="41"/>
      <c r="HW950" s="41"/>
      <c r="HX950" s="41"/>
      <c r="HY950" s="41"/>
      <c r="HZ950" s="41"/>
      <c r="IA950" s="41"/>
      <c r="IB950" s="41"/>
      <c r="IC950" s="41"/>
      <c r="ID950" s="41"/>
      <c r="IE950" s="41"/>
      <c r="IF950" s="41"/>
      <c r="IG950" s="41"/>
      <c r="IH950" s="41"/>
      <c r="II950" s="41"/>
      <c r="IJ950" s="41"/>
      <c r="IK950" s="41"/>
      <c r="IL950" s="41"/>
      <c r="IM950" s="41"/>
      <c r="IN950" s="41"/>
      <c r="IO950" s="41"/>
      <c r="IP950" s="41"/>
      <c r="IQ950" s="41"/>
      <c r="IR950" s="41"/>
      <c r="IS950" s="41"/>
      <c r="IT950" s="41"/>
      <c r="IU950" s="41"/>
    </row>
    <row r="952" spans="68:255" x14ac:dyDescent="0.2">
      <c r="BP952" s="41"/>
      <c r="BQ952" s="41"/>
      <c r="BR952" s="41"/>
      <c r="BS952" s="41"/>
      <c r="BU952" s="41"/>
      <c r="BV952" s="41"/>
      <c r="BW952" s="41"/>
      <c r="BX952" s="41"/>
      <c r="BY952" s="41"/>
      <c r="BZ952" s="41"/>
      <c r="CA952" s="41"/>
      <c r="CB952" s="41"/>
      <c r="CC952" s="41"/>
      <c r="CD952" s="41"/>
      <c r="CE952" s="41"/>
      <c r="CF952" s="41"/>
      <c r="CG952" s="41"/>
      <c r="CH952" s="41"/>
      <c r="CI952" s="41"/>
      <c r="CJ952" s="41"/>
      <c r="CK952" s="41"/>
      <c r="CL952" s="41"/>
      <c r="CM952" s="41"/>
      <c r="CN952" s="41"/>
      <c r="CO952" s="41"/>
      <c r="CP952" s="41"/>
      <c r="CQ952" s="41"/>
      <c r="CR952" s="41"/>
      <c r="CS952" s="41"/>
      <c r="CT952" s="41"/>
      <c r="CU952" s="41"/>
      <c r="CV952" s="41"/>
      <c r="CW952" s="41"/>
      <c r="CX952" s="41"/>
      <c r="CY952" s="41"/>
      <c r="CZ952" s="41"/>
      <c r="DA952" s="41"/>
      <c r="DB952" s="41"/>
      <c r="DC952" s="41"/>
      <c r="DD952" s="41"/>
      <c r="DE952" s="41"/>
      <c r="DF952" s="41"/>
      <c r="DG952" s="41"/>
      <c r="DH952" s="41"/>
      <c r="DI952" s="41"/>
      <c r="DJ952" s="41"/>
      <c r="DK952" s="41"/>
      <c r="DL952" s="41"/>
      <c r="DM952" s="41"/>
      <c r="DN952" s="41"/>
      <c r="DO952" s="41"/>
      <c r="DP952" s="41"/>
      <c r="DQ952" s="41"/>
      <c r="DR952" s="41"/>
      <c r="DS952" s="41"/>
      <c r="DT952" s="41"/>
      <c r="DU952" s="41"/>
      <c r="DV952" s="41"/>
      <c r="DW952" s="41"/>
      <c r="DX952" s="41"/>
      <c r="DY952" s="41"/>
      <c r="DZ952" s="41"/>
      <c r="EA952" s="41"/>
      <c r="EB952" s="41"/>
      <c r="EC952" s="41"/>
      <c r="ED952" s="41"/>
      <c r="EE952" s="41"/>
      <c r="EF952" s="41"/>
      <c r="EG952" s="41"/>
      <c r="EH952" s="41"/>
      <c r="EI952" s="41"/>
      <c r="EJ952" s="41"/>
      <c r="EK952" s="41"/>
      <c r="EL952" s="41"/>
      <c r="EM952" s="41"/>
      <c r="EN952" s="41"/>
      <c r="EO952" s="41"/>
      <c r="EP952" s="41"/>
      <c r="EQ952" s="41"/>
      <c r="ER952" s="41"/>
      <c r="ES952" s="41"/>
      <c r="ET952" s="41"/>
      <c r="EU952" s="41"/>
      <c r="EV952" s="41"/>
      <c r="EW952" s="41"/>
      <c r="EX952" s="41"/>
      <c r="EY952" s="41"/>
      <c r="EZ952" s="41"/>
      <c r="FA952" s="41"/>
      <c r="FB952" s="41"/>
      <c r="FC952" s="41"/>
      <c r="FD952" s="41"/>
      <c r="FE952" s="41"/>
      <c r="FF952" s="41"/>
      <c r="FG952" s="41"/>
      <c r="FH952" s="41"/>
      <c r="FI952" s="41"/>
      <c r="FJ952" s="41"/>
      <c r="FK952" s="41"/>
      <c r="FL952" s="41"/>
      <c r="FM952" s="41"/>
      <c r="FN952" s="41"/>
      <c r="FO952" s="41"/>
      <c r="FP952" s="41"/>
      <c r="FQ952" s="41"/>
      <c r="FR952" s="41"/>
      <c r="FS952" s="41"/>
      <c r="FT952" s="41"/>
      <c r="FU952" s="41"/>
      <c r="FV952" s="41"/>
      <c r="FW952" s="41"/>
      <c r="FX952" s="41"/>
      <c r="FY952" s="41"/>
      <c r="FZ952" s="41"/>
      <c r="GA952" s="41"/>
      <c r="GB952" s="41"/>
      <c r="GC952" s="41"/>
      <c r="GD952" s="41"/>
      <c r="GE952" s="41"/>
      <c r="GF952" s="41"/>
      <c r="GG952" s="41"/>
      <c r="GH952" s="41"/>
      <c r="GI952" s="41"/>
      <c r="GJ952" s="41"/>
      <c r="GK952" s="41"/>
      <c r="GL952" s="41"/>
      <c r="GM952" s="41"/>
      <c r="GN952" s="41"/>
      <c r="GO952" s="41"/>
      <c r="GP952" s="41"/>
      <c r="GQ952" s="41"/>
      <c r="GR952" s="41"/>
      <c r="GS952" s="41"/>
      <c r="GT952" s="41"/>
      <c r="GU952" s="41"/>
      <c r="GV952" s="41"/>
      <c r="GW952" s="41"/>
      <c r="GX952" s="41"/>
      <c r="GY952" s="41"/>
      <c r="GZ952" s="41"/>
      <c r="HA952" s="41"/>
      <c r="HB952" s="41"/>
      <c r="HC952" s="41"/>
      <c r="HD952" s="41"/>
      <c r="HE952" s="41"/>
      <c r="HF952" s="41"/>
      <c r="HG952" s="41"/>
      <c r="HH952" s="41"/>
      <c r="HI952" s="41"/>
      <c r="HJ952" s="41"/>
      <c r="HK952" s="41"/>
      <c r="HL952" s="41"/>
      <c r="HM952" s="41"/>
      <c r="HN952" s="41"/>
      <c r="HO952" s="41"/>
      <c r="HP952" s="41"/>
      <c r="HQ952" s="41"/>
      <c r="HR952" s="41"/>
      <c r="HS952" s="41"/>
      <c r="HT952" s="41"/>
      <c r="HU952" s="41"/>
      <c r="HV952" s="41"/>
      <c r="HW952" s="41"/>
      <c r="HX952" s="41"/>
      <c r="HY952" s="41"/>
      <c r="HZ952" s="41"/>
      <c r="IA952" s="41"/>
      <c r="IB952" s="41"/>
      <c r="IC952" s="41"/>
      <c r="ID952" s="41"/>
      <c r="IE952" s="41"/>
      <c r="IF952" s="41"/>
      <c r="IG952" s="41"/>
      <c r="IH952" s="41"/>
      <c r="II952" s="41"/>
      <c r="IJ952" s="41"/>
      <c r="IK952" s="41"/>
      <c r="IL952" s="41"/>
      <c r="IM952" s="41"/>
      <c r="IN952" s="41"/>
      <c r="IO952" s="41"/>
      <c r="IP952" s="41"/>
      <c r="IQ952" s="41"/>
      <c r="IR952" s="41"/>
      <c r="IS952" s="41"/>
      <c r="IT952" s="41"/>
      <c r="IU952" s="41"/>
    </row>
    <row r="954" spans="68:255" x14ac:dyDescent="0.2">
      <c r="BP954" s="41"/>
      <c r="BQ954" s="41"/>
      <c r="BR954" s="41"/>
      <c r="BS954" s="41"/>
      <c r="BU954" s="41"/>
      <c r="BV954" s="41"/>
      <c r="BW954" s="41"/>
      <c r="BX954" s="41"/>
      <c r="BY954" s="41"/>
      <c r="BZ954" s="41"/>
      <c r="CA954" s="41"/>
      <c r="CB954" s="41"/>
      <c r="CC954" s="41"/>
      <c r="CD954" s="41"/>
      <c r="CE954" s="41"/>
      <c r="CF954" s="41"/>
      <c r="CG954" s="41"/>
      <c r="CH954" s="41"/>
      <c r="CI954" s="41"/>
      <c r="CJ954" s="41"/>
      <c r="CK954" s="41"/>
      <c r="CL954" s="41"/>
      <c r="CM954" s="41"/>
      <c r="CN954" s="41"/>
      <c r="CO954" s="41"/>
      <c r="CP954" s="41"/>
      <c r="CQ954" s="41"/>
      <c r="CR954" s="41"/>
      <c r="CS954" s="41"/>
      <c r="CT954" s="41"/>
      <c r="CU954" s="41"/>
      <c r="CV954" s="41"/>
      <c r="CW954" s="41"/>
      <c r="CX954" s="41"/>
      <c r="CY954" s="41"/>
      <c r="CZ954" s="41"/>
      <c r="DA954" s="41"/>
      <c r="DB954" s="41"/>
      <c r="DC954" s="41"/>
      <c r="DD954" s="41"/>
      <c r="DE954" s="41"/>
      <c r="DF954" s="41"/>
      <c r="DG954" s="41"/>
      <c r="DH954" s="41"/>
      <c r="DI954" s="41"/>
      <c r="DJ954" s="41"/>
      <c r="DK954" s="41"/>
      <c r="DL954" s="41"/>
      <c r="DM954" s="41"/>
      <c r="DN954" s="41"/>
      <c r="DO954" s="41"/>
      <c r="DP954" s="41"/>
      <c r="DQ954" s="41"/>
      <c r="DR954" s="41"/>
      <c r="DS954" s="41"/>
      <c r="DT954" s="41"/>
      <c r="DU954" s="41"/>
      <c r="DV954" s="41"/>
      <c r="DW954" s="41"/>
      <c r="DX954" s="41"/>
      <c r="DY954" s="41"/>
      <c r="DZ954" s="41"/>
      <c r="EA954" s="41"/>
      <c r="EB954" s="41"/>
      <c r="EC954" s="41"/>
      <c r="ED954" s="41"/>
      <c r="EE954" s="41"/>
      <c r="EF954" s="41"/>
      <c r="EG954" s="41"/>
      <c r="EH954" s="41"/>
      <c r="EI954" s="41"/>
      <c r="EJ954" s="41"/>
      <c r="EK954" s="41"/>
      <c r="EL954" s="41"/>
      <c r="EM954" s="41"/>
      <c r="EN954" s="41"/>
      <c r="EO954" s="41"/>
      <c r="EP954" s="41"/>
      <c r="EQ954" s="41"/>
      <c r="ER954" s="41"/>
      <c r="ES954" s="41"/>
      <c r="ET954" s="41"/>
      <c r="EU954" s="41"/>
      <c r="EV954" s="41"/>
      <c r="EW954" s="41"/>
      <c r="EX954" s="41"/>
      <c r="EY954" s="41"/>
      <c r="EZ954" s="41"/>
      <c r="FA954" s="41"/>
      <c r="FB954" s="41"/>
      <c r="FC954" s="41"/>
      <c r="FD954" s="41"/>
      <c r="FE954" s="41"/>
      <c r="FF954" s="41"/>
      <c r="FG954" s="41"/>
      <c r="FH954" s="41"/>
      <c r="FI954" s="41"/>
      <c r="FJ954" s="41"/>
      <c r="FK954" s="41"/>
      <c r="FL954" s="41"/>
      <c r="FM954" s="41"/>
      <c r="FN954" s="41"/>
      <c r="FO954" s="41"/>
      <c r="FP954" s="41"/>
      <c r="FQ954" s="41"/>
      <c r="FR954" s="41"/>
      <c r="FS954" s="41"/>
      <c r="FT954" s="41"/>
      <c r="FU954" s="41"/>
      <c r="FV954" s="41"/>
      <c r="FW954" s="41"/>
      <c r="FX954" s="41"/>
      <c r="FY954" s="41"/>
      <c r="FZ954" s="41"/>
      <c r="GA954" s="41"/>
      <c r="GB954" s="41"/>
      <c r="GC954" s="41"/>
      <c r="GD954" s="41"/>
      <c r="GE954" s="41"/>
      <c r="GF954" s="41"/>
      <c r="GG954" s="41"/>
      <c r="GH954" s="41"/>
      <c r="GI954" s="41"/>
      <c r="GJ954" s="41"/>
      <c r="GK954" s="41"/>
      <c r="GL954" s="41"/>
      <c r="GM954" s="41"/>
      <c r="GN954" s="41"/>
      <c r="GO954" s="41"/>
      <c r="GP954" s="41"/>
      <c r="GQ954" s="41"/>
      <c r="GR954" s="41"/>
      <c r="GS954" s="41"/>
      <c r="GT954" s="41"/>
      <c r="GU954" s="41"/>
      <c r="GV954" s="41"/>
      <c r="GW954" s="41"/>
      <c r="GX954" s="41"/>
      <c r="GY954" s="41"/>
      <c r="GZ954" s="41"/>
      <c r="HA954" s="41"/>
      <c r="HB954" s="41"/>
      <c r="HC954" s="41"/>
      <c r="HD954" s="41"/>
      <c r="HE954" s="41"/>
      <c r="HF954" s="41"/>
      <c r="HG954" s="41"/>
      <c r="HH954" s="41"/>
      <c r="HI954" s="41"/>
      <c r="HJ954" s="41"/>
      <c r="HK954" s="41"/>
      <c r="HL954" s="41"/>
      <c r="HM954" s="41"/>
      <c r="HN954" s="41"/>
      <c r="HO954" s="41"/>
      <c r="HP954" s="41"/>
      <c r="HQ954" s="41"/>
      <c r="HR954" s="41"/>
      <c r="HS954" s="41"/>
      <c r="HT954" s="41"/>
      <c r="HU954" s="41"/>
      <c r="HV954" s="41"/>
      <c r="HW954" s="41"/>
      <c r="HX954" s="41"/>
      <c r="HY954" s="41"/>
      <c r="HZ954" s="41"/>
      <c r="IA954" s="41"/>
      <c r="IB954" s="41"/>
      <c r="IC954" s="41"/>
      <c r="ID954" s="41"/>
      <c r="IE954" s="41"/>
      <c r="IF954" s="41"/>
      <c r="IG954" s="41"/>
      <c r="IH954" s="41"/>
      <c r="II954" s="41"/>
      <c r="IJ954" s="41"/>
      <c r="IK954" s="41"/>
      <c r="IL954" s="41"/>
      <c r="IM954" s="41"/>
      <c r="IN954" s="41"/>
      <c r="IO954" s="41"/>
      <c r="IP954" s="41"/>
      <c r="IQ954" s="41"/>
      <c r="IR954" s="41"/>
      <c r="IS954" s="41"/>
      <c r="IT954" s="41"/>
      <c r="IU954" s="41"/>
    </row>
    <row r="956" spans="68:255" x14ac:dyDescent="0.2">
      <c r="BP956" s="41"/>
      <c r="BQ956" s="41"/>
      <c r="BR956" s="41"/>
      <c r="BS956" s="41"/>
      <c r="BU956" s="41"/>
      <c r="BV956" s="41"/>
      <c r="BW956" s="41"/>
      <c r="BX956" s="41"/>
      <c r="BY956" s="41"/>
      <c r="BZ956" s="41"/>
      <c r="CA956" s="41"/>
      <c r="CB956" s="41"/>
      <c r="CC956" s="41"/>
      <c r="CD956" s="41"/>
      <c r="CE956" s="41"/>
      <c r="CF956" s="41"/>
      <c r="CG956" s="41"/>
      <c r="CH956" s="41"/>
      <c r="CI956" s="41"/>
      <c r="CJ956" s="41"/>
      <c r="CK956" s="41"/>
      <c r="CL956" s="41"/>
      <c r="CM956" s="41"/>
      <c r="CN956" s="41"/>
      <c r="CO956" s="41"/>
      <c r="CP956" s="41"/>
      <c r="CQ956" s="41"/>
      <c r="CR956" s="41"/>
      <c r="CS956" s="41"/>
      <c r="CT956" s="41"/>
      <c r="CU956" s="41"/>
      <c r="CV956" s="41"/>
      <c r="CW956" s="41"/>
      <c r="CX956" s="41"/>
      <c r="CY956" s="41"/>
      <c r="CZ956" s="41"/>
      <c r="DA956" s="41"/>
      <c r="DB956" s="41"/>
      <c r="DC956" s="41"/>
      <c r="DD956" s="41"/>
      <c r="DE956" s="41"/>
      <c r="DF956" s="41"/>
      <c r="DG956" s="41"/>
      <c r="DH956" s="41"/>
      <c r="DI956" s="41"/>
      <c r="DJ956" s="41"/>
      <c r="DK956" s="41"/>
      <c r="DL956" s="41"/>
      <c r="DM956" s="41"/>
      <c r="DN956" s="41"/>
      <c r="DO956" s="41"/>
      <c r="DP956" s="41"/>
      <c r="DQ956" s="41"/>
      <c r="DR956" s="41"/>
      <c r="DS956" s="41"/>
      <c r="DT956" s="41"/>
      <c r="DU956" s="41"/>
      <c r="DV956" s="41"/>
      <c r="DW956" s="41"/>
      <c r="DX956" s="41"/>
      <c r="DY956" s="41"/>
      <c r="DZ956" s="41"/>
      <c r="EA956" s="41"/>
      <c r="EB956" s="41"/>
      <c r="EC956" s="41"/>
      <c r="ED956" s="41"/>
      <c r="EE956" s="41"/>
      <c r="EF956" s="41"/>
      <c r="EG956" s="41"/>
      <c r="EH956" s="41"/>
      <c r="EI956" s="41"/>
      <c r="EJ956" s="41"/>
      <c r="EK956" s="41"/>
      <c r="EL956" s="41"/>
      <c r="EM956" s="41"/>
      <c r="EN956" s="41"/>
      <c r="EO956" s="41"/>
      <c r="EP956" s="41"/>
      <c r="EQ956" s="41"/>
      <c r="ER956" s="41"/>
      <c r="ES956" s="41"/>
      <c r="ET956" s="41"/>
      <c r="EU956" s="41"/>
      <c r="EV956" s="41"/>
      <c r="EW956" s="41"/>
      <c r="EX956" s="41"/>
      <c r="EY956" s="41"/>
      <c r="EZ956" s="41"/>
      <c r="FA956" s="41"/>
      <c r="FB956" s="41"/>
      <c r="FC956" s="41"/>
      <c r="FD956" s="41"/>
      <c r="FE956" s="41"/>
      <c r="FF956" s="41"/>
      <c r="FG956" s="41"/>
      <c r="FH956" s="41"/>
      <c r="FI956" s="41"/>
      <c r="FJ956" s="41"/>
      <c r="FK956" s="41"/>
      <c r="FL956" s="41"/>
      <c r="FM956" s="41"/>
      <c r="FN956" s="41"/>
      <c r="FO956" s="41"/>
      <c r="FP956" s="41"/>
      <c r="FQ956" s="41"/>
      <c r="FR956" s="41"/>
      <c r="FS956" s="41"/>
      <c r="FT956" s="41"/>
      <c r="FU956" s="41"/>
      <c r="FV956" s="41"/>
      <c r="FW956" s="41"/>
      <c r="FX956" s="41"/>
      <c r="FY956" s="41"/>
      <c r="FZ956" s="41"/>
      <c r="GA956" s="41"/>
      <c r="GB956" s="41"/>
      <c r="GC956" s="41"/>
      <c r="GD956" s="41"/>
      <c r="GE956" s="41"/>
      <c r="GF956" s="41"/>
      <c r="GG956" s="41"/>
      <c r="GH956" s="41"/>
      <c r="GI956" s="41"/>
      <c r="GJ956" s="41"/>
      <c r="GK956" s="41"/>
      <c r="GL956" s="41"/>
      <c r="GM956" s="41"/>
      <c r="GN956" s="41"/>
      <c r="GO956" s="41"/>
      <c r="GP956" s="41"/>
      <c r="GQ956" s="41"/>
      <c r="GR956" s="41"/>
      <c r="GS956" s="41"/>
      <c r="GT956" s="41"/>
      <c r="GU956" s="41"/>
      <c r="GV956" s="41"/>
      <c r="GW956" s="41"/>
      <c r="GX956" s="41"/>
      <c r="GY956" s="41"/>
      <c r="GZ956" s="41"/>
      <c r="HA956" s="41"/>
      <c r="HB956" s="41"/>
      <c r="HC956" s="41"/>
      <c r="HD956" s="41"/>
      <c r="HE956" s="41"/>
      <c r="HF956" s="41"/>
      <c r="HG956" s="41"/>
      <c r="HH956" s="41"/>
      <c r="HI956" s="41"/>
      <c r="HJ956" s="41"/>
      <c r="HK956" s="41"/>
      <c r="HL956" s="41"/>
      <c r="HM956" s="41"/>
      <c r="HN956" s="41"/>
      <c r="HO956" s="41"/>
      <c r="HP956" s="41"/>
      <c r="HQ956" s="41"/>
      <c r="HR956" s="41"/>
      <c r="HS956" s="41"/>
      <c r="HT956" s="41"/>
      <c r="HU956" s="41"/>
      <c r="HV956" s="41"/>
      <c r="HW956" s="41"/>
      <c r="HX956" s="41"/>
      <c r="HY956" s="41"/>
      <c r="HZ956" s="41"/>
      <c r="IA956" s="41"/>
      <c r="IB956" s="41"/>
      <c r="IC956" s="41"/>
      <c r="ID956" s="41"/>
      <c r="IE956" s="41"/>
      <c r="IF956" s="41"/>
      <c r="IG956" s="41"/>
      <c r="IH956" s="41"/>
      <c r="II956" s="41"/>
      <c r="IJ956" s="41"/>
      <c r="IK956" s="41"/>
      <c r="IL956" s="41"/>
      <c r="IM956" s="41"/>
      <c r="IN956" s="41"/>
      <c r="IO956" s="41"/>
      <c r="IP956" s="41"/>
      <c r="IQ956" s="41"/>
      <c r="IR956" s="41"/>
      <c r="IS956" s="41"/>
      <c r="IT956" s="41"/>
      <c r="IU956" s="41"/>
    </row>
    <row r="958" spans="68:255" x14ac:dyDescent="0.2">
      <c r="BP958" s="41"/>
      <c r="BQ958" s="41"/>
      <c r="BR958" s="41"/>
      <c r="BS958" s="41"/>
      <c r="BU958" s="41"/>
      <c r="BV958" s="41"/>
      <c r="BW958" s="41"/>
      <c r="BX958" s="41"/>
      <c r="BY958" s="41"/>
      <c r="BZ958" s="41"/>
      <c r="CA958" s="41"/>
      <c r="CB958" s="41"/>
      <c r="CC958" s="41"/>
      <c r="CD958" s="41"/>
      <c r="CE958" s="41"/>
      <c r="CF958" s="41"/>
      <c r="CG958" s="41"/>
      <c r="CH958" s="41"/>
      <c r="CI958" s="41"/>
      <c r="CJ958" s="41"/>
      <c r="CK958" s="41"/>
      <c r="CL958" s="41"/>
      <c r="CM958" s="41"/>
      <c r="CN958" s="41"/>
      <c r="CO958" s="41"/>
      <c r="CP958" s="41"/>
      <c r="CQ958" s="41"/>
      <c r="CR958" s="41"/>
      <c r="CS958" s="41"/>
      <c r="CT958" s="41"/>
      <c r="CU958" s="41"/>
      <c r="CV958" s="41"/>
      <c r="CW958" s="41"/>
      <c r="CX958" s="41"/>
      <c r="CY958" s="41"/>
      <c r="CZ958" s="41"/>
      <c r="DA958" s="41"/>
      <c r="DB958" s="41"/>
      <c r="DC958" s="41"/>
      <c r="DD958" s="41"/>
      <c r="DE958" s="41"/>
      <c r="DF958" s="41"/>
      <c r="DG958" s="41"/>
      <c r="DH958" s="41"/>
      <c r="DI958" s="41"/>
      <c r="DJ958" s="41"/>
      <c r="DK958" s="41"/>
      <c r="DL958" s="41"/>
      <c r="DM958" s="41"/>
      <c r="DN958" s="41"/>
      <c r="DO958" s="41"/>
      <c r="DP958" s="41"/>
      <c r="DQ958" s="41"/>
      <c r="DR958" s="41"/>
      <c r="DS958" s="41"/>
      <c r="DT958" s="41"/>
      <c r="DU958" s="41"/>
      <c r="DV958" s="41"/>
      <c r="DW958" s="41"/>
      <c r="DX958" s="41"/>
      <c r="DY958" s="41"/>
      <c r="DZ958" s="41"/>
      <c r="EA958" s="41"/>
      <c r="EB958" s="41"/>
      <c r="EC958" s="41"/>
      <c r="ED958" s="41"/>
      <c r="EE958" s="41"/>
      <c r="EF958" s="41"/>
      <c r="EG958" s="41"/>
      <c r="EH958" s="41"/>
      <c r="EI958" s="41"/>
      <c r="EJ958" s="41"/>
      <c r="EK958" s="41"/>
      <c r="EL958" s="41"/>
      <c r="EM958" s="41"/>
      <c r="EN958" s="41"/>
      <c r="EO958" s="41"/>
      <c r="EP958" s="41"/>
      <c r="EQ958" s="41"/>
      <c r="ER958" s="41"/>
      <c r="ES958" s="41"/>
      <c r="ET958" s="41"/>
      <c r="EU958" s="41"/>
      <c r="EV958" s="41"/>
      <c r="EW958" s="41"/>
      <c r="EX958" s="41"/>
      <c r="EY958" s="41"/>
      <c r="EZ958" s="41"/>
      <c r="FA958" s="41"/>
      <c r="FB958" s="41"/>
      <c r="FC958" s="41"/>
      <c r="FD958" s="41"/>
      <c r="FE958" s="41"/>
      <c r="FF958" s="41"/>
      <c r="FG958" s="41"/>
      <c r="FH958" s="41"/>
      <c r="FI958" s="41"/>
      <c r="FJ958" s="41"/>
      <c r="FK958" s="41"/>
      <c r="FL958" s="41"/>
      <c r="FM958" s="41"/>
      <c r="FN958" s="41"/>
      <c r="FO958" s="41"/>
      <c r="FP958" s="41"/>
      <c r="FQ958" s="41"/>
      <c r="FR958" s="41"/>
      <c r="FS958" s="41"/>
      <c r="FT958" s="41"/>
      <c r="FU958" s="41"/>
      <c r="FV958" s="41"/>
      <c r="FW958" s="41"/>
      <c r="FX958" s="41"/>
      <c r="FY958" s="41"/>
      <c r="FZ958" s="41"/>
      <c r="GA958" s="41"/>
      <c r="GB958" s="41"/>
      <c r="GC958" s="41"/>
      <c r="GD958" s="41"/>
      <c r="GE958" s="41"/>
      <c r="GF958" s="41"/>
      <c r="GG958" s="41"/>
      <c r="GH958" s="41"/>
      <c r="GI958" s="41"/>
      <c r="GJ958" s="41"/>
      <c r="GK958" s="41"/>
      <c r="GL958" s="41"/>
      <c r="GM958" s="41"/>
      <c r="GN958" s="41"/>
      <c r="GO958" s="41"/>
      <c r="GP958" s="41"/>
      <c r="GQ958" s="41"/>
      <c r="GR958" s="41"/>
      <c r="GS958" s="41"/>
      <c r="GT958" s="41"/>
      <c r="GU958" s="41"/>
      <c r="GV958" s="41"/>
      <c r="GW958" s="41"/>
      <c r="GX958" s="41"/>
      <c r="GY958" s="41"/>
      <c r="GZ958" s="41"/>
      <c r="HA958" s="41"/>
      <c r="HB958" s="41"/>
      <c r="HC958" s="41"/>
      <c r="HD958" s="41"/>
      <c r="HE958" s="41"/>
      <c r="HF958" s="41"/>
      <c r="HG958" s="41"/>
      <c r="HH958" s="41"/>
      <c r="HI958" s="41"/>
      <c r="HJ958" s="41"/>
      <c r="HK958" s="41"/>
      <c r="HL958" s="41"/>
      <c r="HM958" s="41"/>
      <c r="HN958" s="41"/>
      <c r="HO958" s="41"/>
      <c r="HP958" s="41"/>
      <c r="HQ958" s="41"/>
      <c r="HR958" s="41"/>
      <c r="HS958" s="41"/>
      <c r="HT958" s="41"/>
      <c r="HU958" s="41"/>
      <c r="HV958" s="41"/>
      <c r="HW958" s="41"/>
      <c r="HX958" s="41"/>
      <c r="HY958" s="41"/>
      <c r="HZ958" s="41"/>
      <c r="IA958" s="41"/>
      <c r="IB958" s="41"/>
      <c r="IC958" s="41"/>
      <c r="ID958" s="41"/>
      <c r="IE958" s="41"/>
      <c r="IF958" s="41"/>
      <c r="IG958" s="41"/>
      <c r="IH958" s="41"/>
      <c r="II958" s="41"/>
      <c r="IJ958" s="41"/>
      <c r="IK958" s="41"/>
      <c r="IL958" s="41"/>
      <c r="IM958" s="41"/>
      <c r="IN958" s="41"/>
      <c r="IO958" s="41"/>
      <c r="IP958" s="41"/>
      <c r="IQ958" s="41"/>
      <c r="IR958" s="41"/>
      <c r="IS958" s="41"/>
      <c r="IT958" s="41"/>
      <c r="IU958" s="41"/>
    </row>
    <row r="960" spans="68:255" x14ac:dyDescent="0.2">
      <c r="BP960" s="41"/>
      <c r="BQ960" s="41"/>
      <c r="BR960" s="41"/>
      <c r="BS960" s="41"/>
      <c r="BU960" s="41"/>
      <c r="BV960" s="41"/>
      <c r="BW960" s="41"/>
      <c r="BX960" s="41"/>
      <c r="BY960" s="41"/>
      <c r="BZ960" s="41"/>
      <c r="CA960" s="41"/>
      <c r="CB960" s="41"/>
      <c r="CC960" s="41"/>
      <c r="CD960" s="41"/>
      <c r="CE960" s="41"/>
      <c r="CF960" s="41"/>
      <c r="CG960" s="41"/>
      <c r="CH960" s="41"/>
      <c r="CI960" s="41"/>
      <c r="CJ960" s="41"/>
      <c r="CK960" s="41"/>
      <c r="CL960" s="41"/>
      <c r="CM960" s="41"/>
      <c r="CN960" s="41"/>
      <c r="CO960" s="41"/>
      <c r="CP960" s="41"/>
      <c r="CQ960" s="41"/>
      <c r="CR960" s="41"/>
      <c r="CS960" s="41"/>
      <c r="CT960" s="41"/>
      <c r="CU960" s="41"/>
      <c r="CV960" s="41"/>
      <c r="CW960" s="41"/>
      <c r="CX960" s="41"/>
      <c r="CY960" s="41"/>
      <c r="CZ960" s="41"/>
      <c r="DA960" s="41"/>
      <c r="DB960" s="41"/>
      <c r="DC960" s="41"/>
      <c r="DD960" s="41"/>
      <c r="DE960" s="41"/>
      <c r="DF960" s="41"/>
      <c r="DG960" s="41"/>
      <c r="DH960" s="41"/>
      <c r="DI960" s="41"/>
      <c r="DJ960" s="41"/>
      <c r="DK960" s="41"/>
      <c r="DL960" s="41"/>
      <c r="DM960" s="41"/>
      <c r="DN960" s="41"/>
      <c r="DO960" s="41"/>
      <c r="DP960" s="41"/>
      <c r="DQ960" s="41"/>
      <c r="DR960" s="41"/>
      <c r="DS960" s="41"/>
      <c r="DT960" s="41"/>
      <c r="DU960" s="41"/>
      <c r="DV960" s="41"/>
      <c r="DW960" s="41"/>
      <c r="DX960" s="41"/>
      <c r="DY960" s="41"/>
      <c r="DZ960" s="41"/>
      <c r="EA960" s="41"/>
      <c r="EB960" s="41"/>
      <c r="EC960" s="41"/>
      <c r="ED960" s="41"/>
      <c r="EE960" s="41"/>
      <c r="EF960" s="41"/>
      <c r="EG960" s="41"/>
      <c r="EH960" s="41"/>
      <c r="EI960" s="41"/>
      <c r="EJ960" s="41"/>
      <c r="EK960" s="41"/>
      <c r="EL960" s="41"/>
      <c r="EM960" s="41"/>
      <c r="EN960" s="41"/>
      <c r="EO960" s="41"/>
      <c r="EP960" s="41"/>
      <c r="EQ960" s="41"/>
      <c r="ER960" s="41"/>
      <c r="ES960" s="41"/>
      <c r="ET960" s="41"/>
      <c r="EU960" s="41"/>
      <c r="EV960" s="41"/>
      <c r="EW960" s="41"/>
      <c r="EX960" s="41"/>
      <c r="EY960" s="41"/>
      <c r="EZ960" s="41"/>
      <c r="FA960" s="41"/>
      <c r="FB960" s="41"/>
      <c r="FC960" s="41"/>
      <c r="FD960" s="41"/>
      <c r="FE960" s="41"/>
      <c r="FF960" s="41"/>
      <c r="FG960" s="41"/>
      <c r="FH960" s="41"/>
      <c r="FI960" s="41"/>
      <c r="FJ960" s="41"/>
      <c r="FK960" s="41"/>
      <c r="FL960" s="41"/>
      <c r="FM960" s="41"/>
      <c r="FN960" s="41"/>
      <c r="FO960" s="41"/>
      <c r="FP960" s="41"/>
      <c r="FQ960" s="41"/>
      <c r="FR960" s="41"/>
      <c r="FS960" s="41"/>
      <c r="FT960" s="41"/>
      <c r="FU960" s="41"/>
      <c r="FV960" s="41"/>
      <c r="FW960" s="41"/>
      <c r="FX960" s="41"/>
      <c r="FY960" s="41"/>
      <c r="FZ960" s="41"/>
      <c r="GA960" s="41"/>
      <c r="GB960" s="41"/>
      <c r="GC960" s="41"/>
      <c r="GD960" s="41"/>
      <c r="GE960" s="41"/>
      <c r="GF960" s="41"/>
      <c r="GG960" s="41"/>
      <c r="GH960" s="41"/>
      <c r="GI960" s="41"/>
      <c r="GJ960" s="41"/>
      <c r="GK960" s="41"/>
      <c r="GL960" s="41"/>
      <c r="GM960" s="41"/>
      <c r="GN960" s="41"/>
      <c r="GO960" s="41"/>
      <c r="GP960" s="41"/>
      <c r="GQ960" s="41"/>
      <c r="GR960" s="41"/>
      <c r="GS960" s="41"/>
      <c r="GT960" s="41"/>
      <c r="GU960" s="41"/>
      <c r="GV960" s="41"/>
      <c r="GW960" s="41"/>
      <c r="GX960" s="41"/>
      <c r="GY960" s="41"/>
      <c r="GZ960" s="41"/>
      <c r="HA960" s="41"/>
      <c r="HB960" s="41"/>
      <c r="HC960" s="41"/>
      <c r="HD960" s="41"/>
      <c r="HE960" s="41"/>
      <c r="HF960" s="41"/>
      <c r="HG960" s="41"/>
      <c r="HH960" s="41"/>
      <c r="HI960" s="41"/>
      <c r="HJ960" s="41"/>
      <c r="HK960" s="41"/>
      <c r="HL960" s="41"/>
      <c r="HM960" s="41"/>
      <c r="HN960" s="41"/>
      <c r="HO960" s="41"/>
      <c r="HP960" s="41"/>
      <c r="HQ960" s="41"/>
      <c r="HR960" s="41"/>
      <c r="HS960" s="41"/>
      <c r="HT960" s="41"/>
      <c r="HU960" s="41"/>
      <c r="HV960" s="41"/>
      <c r="HW960" s="41"/>
      <c r="HX960" s="41"/>
      <c r="HY960" s="41"/>
      <c r="HZ960" s="41"/>
      <c r="IA960" s="41"/>
      <c r="IB960" s="41"/>
      <c r="IC960" s="41"/>
      <c r="ID960" s="41"/>
      <c r="IE960" s="41"/>
      <c r="IF960" s="41"/>
      <c r="IG960" s="41"/>
      <c r="IH960" s="41"/>
      <c r="II960" s="41"/>
      <c r="IJ960" s="41"/>
      <c r="IK960" s="41"/>
      <c r="IL960" s="41"/>
      <c r="IM960" s="41"/>
      <c r="IN960" s="41"/>
      <c r="IO960" s="41"/>
      <c r="IP960" s="41"/>
      <c r="IQ960" s="41"/>
      <c r="IR960" s="41"/>
      <c r="IS960" s="41"/>
      <c r="IT960" s="41"/>
      <c r="IU960" s="41"/>
    </row>
    <row r="962" spans="68:255" x14ac:dyDescent="0.2">
      <c r="BP962" s="41"/>
      <c r="BQ962" s="41"/>
      <c r="BR962" s="41"/>
      <c r="BS962" s="41"/>
      <c r="BU962" s="41"/>
      <c r="BV962" s="41"/>
      <c r="BW962" s="41"/>
      <c r="BX962" s="41"/>
      <c r="BY962" s="41"/>
      <c r="BZ962" s="41"/>
      <c r="CA962" s="41"/>
      <c r="CB962" s="41"/>
      <c r="CC962" s="41"/>
      <c r="CD962" s="41"/>
      <c r="CE962" s="41"/>
      <c r="CF962" s="41"/>
      <c r="CG962" s="41"/>
      <c r="CH962" s="41"/>
      <c r="CI962" s="41"/>
      <c r="CJ962" s="41"/>
      <c r="CK962" s="41"/>
      <c r="CL962" s="41"/>
      <c r="CM962" s="41"/>
      <c r="CN962" s="41"/>
      <c r="CO962" s="41"/>
      <c r="CP962" s="41"/>
      <c r="CQ962" s="41"/>
      <c r="CR962" s="41"/>
      <c r="CS962" s="41"/>
      <c r="CT962" s="41"/>
      <c r="CU962" s="41"/>
      <c r="CV962" s="41"/>
      <c r="CW962" s="41"/>
      <c r="CX962" s="41"/>
      <c r="CY962" s="41"/>
      <c r="CZ962" s="41"/>
      <c r="DA962" s="41"/>
      <c r="DB962" s="41"/>
      <c r="DC962" s="41"/>
      <c r="DD962" s="41"/>
      <c r="DE962" s="41"/>
      <c r="DF962" s="41"/>
      <c r="DG962" s="41"/>
      <c r="DH962" s="41"/>
      <c r="DI962" s="41"/>
      <c r="DJ962" s="41"/>
      <c r="DK962" s="41"/>
      <c r="DL962" s="41"/>
      <c r="DM962" s="41"/>
      <c r="DN962" s="41"/>
      <c r="DO962" s="41"/>
      <c r="DP962" s="41"/>
      <c r="DQ962" s="41"/>
      <c r="DR962" s="41"/>
      <c r="DS962" s="41"/>
      <c r="DT962" s="41"/>
      <c r="DU962" s="41"/>
      <c r="DV962" s="41"/>
      <c r="DW962" s="41"/>
      <c r="DX962" s="41"/>
      <c r="DY962" s="41"/>
      <c r="DZ962" s="41"/>
      <c r="EA962" s="41"/>
      <c r="EB962" s="41"/>
      <c r="EC962" s="41"/>
      <c r="ED962" s="41"/>
      <c r="EE962" s="41"/>
      <c r="EF962" s="41"/>
      <c r="EG962" s="41"/>
      <c r="EH962" s="41"/>
      <c r="EI962" s="41"/>
      <c r="EJ962" s="41"/>
      <c r="EK962" s="41"/>
      <c r="EL962" s="41"/>
      <c r="EM962" s="41"/>
      <c r="EN962" s="41"/>
      <c r="EO962" s="41"/>
      <c r="EP962" s="41"/>
      <c r="EQ962" s="41"/>
      <c r="ER962" s="41"/>
      <c r="ES962" s="41"/>
      <c r="ET962" s="41"/>
      <c r="EU962" s="41"/>
      <c r="EV962" s="41"/>
      <c r="EW962" s="41"/>
      <c r="EX962" s="41"/>
      <c r="EY962" s="41"/>
      <c r="EZ962" s="41"/>
      <c r="FA962" s="41"/>
      <c r="FB962" s="41"/>
      <c r="FC962" s="41"/>
      <c r="FD962" s="41"/>
      <c r="FE962" s="41"/>
      <c r="FF962" s="41"/>
      <c r="FG962" s="41"/>
      <c r="FH962" s="41"/>
      <c r="FI962" s="41"/>
      <c r="FJ962" s="41"/>
      <c r="FK962" s="41"/>
      <c r="FL962" s="41"/>
      <c r="FM962" s="41"/>
      <c r="FN962" s="41"/>
      <c r="FO962" s="41"/>
      <c r="FP962" s="41"/>
      <c r="FQ962" s="41"/>
      <c r="FR962" s="41"/>
      <c r="FS962" s="41"/>
      <c r="FT962" s="41"/>
      <c r="FU962" s="41"/>
      <c r="FV962" s="41"/>
      <c r="FW962" s="41"/>
      <c r="FX962" s="41"/>
      <c r="FY962" s="41"/>
      <c r="FZ962" s="41"/>
      <c r="GA962" s="41"/>
      <c r="GB962" s="41"/>
      <c r="GC962" s="41"/>
      <c r="GD962" s="41"/>
      <c r="GE962" s="41"/>
      <c r="GF962" s="41"/>
      <c r="GG962" s="41"/>
      <c r="GH962" s="41"/>
      <c r="GI962" s="41"/>
      <c r="GJ962" s="41"/>
      <c r="GK962" s="41"/>
      <c r="GL962" s="41"/>
      <c r="GM962" s="41"/>
      <c r="GN962" s="41"/>
      <c r="GO962" s="41"/>
      <c r="GP962" s="41"/>
      <c r="GQ962" s="41"/>
      <c r="GR962" s="41"/>
      <c r="GS962" s="41"/>
      <c r="GT962" s="41"/>
      <c r="GU962" s="41"/>
      <c r="GV962" s="41"/>
      <c r="GW962" s="41"/>
      <c r="GX962" s="41"/>
      <c r="GY962" s="41"/>
      <c r="GZ962" s="41"/>
      <c r="HA962" s="41"/>
      <c r="HB962" s="41"/>
      <c r="HC962" s="41"/>
      <c r="HD962" s="41"/>
      <c r="HE962" s="41"/>
      <c r="HF962" s="41"/>
      <c r="HG962" s="41"/>
      <c r="HH962" s="41"/>
      <c r="HI962" s="41"/>
      <c r="HJ962" s="41"/>
      <c r="HK962" s="41"/>
      <c r="HL962" s="41"/>
      <c r="HM962" s="41"/>
      <c r="HN962" s="41"/>
      <c r="HO962" s="41"/>
      <c r="HP962" s="41"/>
      <c r="HQ962" s="41"/>
      <c r="HR962" s="41"/>
      <c r="HS962" s="41"/>
      <c r="HT962" s="41"/>
      <c r="HU962" s="41"/>
      <c r="HV962" s="41"/>
      <c r="HW962" s="41"/>
      <c r="HX962" s="41"/>
      <c r="HY962" s="41"/>
      <c r="HZ962" s="41"/>
      <c r="IA962" s="41"/>
      <c r="IB962" s="41"/>
      <c r="IC962" s="41"/>
      <c r="ID962" s="41"/>
      <c r="IE962" s="41"/>
      <c r="IF962" s="41"/>
      <c r="IG962" s="41"/>
      <c r="IH962" s="41"/>
      <c r="II962" s="41"/>
      <c r="IJ962" s="41"/>
      <c r="IK962" s="41"/>
      <c r="IL962" s="41"/>
      <c r="IM962" s="41"/>
      <c r="IN962" s="41"/>
      <c r="IO962" s="41"/>
      <c r="IP962" s="41"/>
      <c r="IQ962" s="41"/>
      <c r="IR962" s="41"/>
      <c r="IS962" s="41"/>
      <c r="IT962" s="41"/>
      <c r="IU962" s="41"/>
    </row>
    <row r="964" spans="68:255" x14ac:dyDescent="0.2">
      <c r="BP964" s="41"/>
      <c r="BQ964" s="41"/>
      <c r="BR964" s="41"/>
      <c r="BS964" s="41"/>
      <c r="BU964" s="41"/>
      <c r="BV964" s="41"/>
      <c r="BW964" s="41"/>
      <c r="BX964" s="41"/>
      <c r="BY964" s="41"/>
      <c r="BZ964" s="41"/>
      <c r="CA964" s="41"/>
      <c r="CB964" s="41"/>
      <c r="CC964" s="41"/>
      <c r="CD964" s="41"/>
      <c r="CE964" s="41"/>
      <c r="CF964" s="41"/>
      <c r="CG964" s="41"/>
      <c r="CH964" s="41"/>
      <c r="CI964" s="41"/>
      <c r="CJ964" s="41"/>
      <c r="CK964" s="41"/>
      <c r="CL964" s="41"/>
      <c r="CM964" s="41"/>
      <c r="CN964" s="41"/>
      <c r="CO964" s="41"/>
      <c r="CP964" s="41"/>
      <c r="CQ964" s="41"/>
      <c r="CR964" s="41"/>
      <c r="CS964" s="41"/>
      <c r="CT964" s="41"/>
      <c r="CU964" s="41"/>
      <c r="CV964" s="41"/>
      <c r="CW964" s="41"/>
      <c r="CX964" s="41"/>
      <c r="CY964" s="41"/>
      <c r="CZ964" s="41"/>
      <c r="DA964" s="41"/>
      <c r="DB964" s="41"/>
      <c r="DC964" s="41"/>
      <c r="DD964" s="41"/>
      <c r="DE964" s="41"/>
      <c r="DF964" s="41"/>
      <c r="DG964" s="41"/>
      <c r="DH964" s="41"/>
      <c r="DI964" s="41"/>
      <c r="DJ964" s="41"/>
      <c r="DK964" s="41"/>
      <c r="DL964" s="41"/>
      <c r="DM964" s="41"/>
      <c r="DN964" s="41"/>
      <c r="DO964" s="41"/>
      <c r="DP964" s="41"/>
      <c r="DQ964" s="41"/>
      <c r="DR964" s="41"/>
      <c r="DS964" s="41"/>
      <c r="DT964" s="41"/>
      <c r="DU964" s="41"/>
      <c r="DV964" s="41"/>
      <c r="DW964" s="41"/>
      <c r="DX964" s="41"/>
      <c r="DY964" s="41"/>
      <c r="DZ964" s="41"/>
      <c r="EA964" s="41"/>
      <c r="EB964" s="41"/>
      <c r="EC964" s="41"/>
      <c r="ED964" s="41"/>
      <c r="EE964" s="41"/>
      <c r="EF964" s="41"/>
      <c r="EG964" s="41"/>
      <c r="EH964" s="41"/>
      <c r="EI964" s="41"/>
      <c r="EJ964" s="41"/>
      <c r="EK964" s="41"/>
      <c r="EL964" s="41"/>
      <c r="EM964" s="41"/>
      <c r="EN964" s="41"/>
      <c r="EO964" s="41"/>
      <c r="EP964" s="41"/>
      <c r="EQ964" s="41"/>
      <c r="ER964" s="41"/>
      <c r="ES964" s="41"/>
      <c r="ET964" s="41"/>
      <c r="EU964" s="41"/>
      <c r="EV964" s="41"/>
      <c r="EW964" s="41"/>
      <c r="EX964" s="41"/>
      <c r="EY964" s="41"/>
      <c r="EZ964" s="41"/>
      <c r="FA964" s="41"/>
      <c r="FB964" s="41"/>
      <c r="FC964" s="41"/>
      <c r="FD964" s="41"/>
      <c r="FE964" s="41"/>
      <c r="FF964" s="41"/>
      <c r="FG964" s="41"/>
      <c r="FH964" s="41"/>
      <c r="FI964" s="41"/>
      <c r="FJ964" s="41"/>
      <c r="FK964" s="41"/>
      <c r="FL964" s="41"/>
      <c r="FM964" s="41"/>
      <c r="FN964" s="41"/>
      <c r="FO964" s="41"/>
      <c r="FP964" s="41"/>
      <c r="FQ964" s="41"/>
      <c r="FR964" s="41"/>
      <c r="FS964" s="41"/>
      <c r="FT964" s="41"/>
      <c r="FU964" s="41"/>
      <c r="FV964" s="41"/>
      <c r="FW964" s="41"/>
      <c r="FX964" s="41"/>
      <c r="FY964" s="41"/>
      <c r="FZ964" s="41"/>
      <c r="GA964" s="41"/>
      <c r="GB964" s="41"/>
      <c r="GC964" s="41"/>
      <c r="GD964" s="41"/>
      <c r="GE964" s="41"/>
      <c r="GF964" s="41"/>
      <c r="GG964" s="41"/>
      <c r="GH964" s="41"/>
      <c r="GI964" s="41"/>
      <c r="GJ964" s="41"/>
      <c r="GK964" s="41"/>
      <c r="GL964" s="41"/>
      <c r="GM964" s="41"/>
      <c r="GN964" s="41"/>
      <c r="GO964" s="41"/>
      <c r="GP964" s="41"/>
      <c r="GQ964" s="41"/>
      <c r="GR964" s="41"/>
      <c r="GS964" s="41"/>
      <c r="GT964" s="41"/>
      <c r="GU964" s="41"/>
      <c r="GV964" s="41"/>
      <c r="GW964" s="41"/>
      <c r="GX964" s="41"/>
      <c r="GY964" s="41"/>
      <c r="GZ964" s="41"/>
      <c r="HA964" s="41"/>
      <c r="HB964" s="41"/>
      <c r="HC964" s="41"/>
      <c r="HD964" s="41"/>
      <c r="HE964" s="41"/>
      <c r="HF964" s="41"/>
      <c r="HG964" s="41"/>
      <c r="HH964" s="41"/>
      <c r="HI964" s="41"/>
      <c r="HJ964" s="41"/>
      <c r="HK964" s="41"/>
      <c r="HL964" s="41"/>
      <c r="HM964" s="41"/>
      <c r="HN964" s="41"/>
      <c r="HO964" s="41"/>
      <c r="HP964" s="41"/>
      <c r="HQ964" s="41"/>
      <c r="HR964" s="41"/>
      <c r="HS964" s="41"/>
      <c r="HT964" s="41"/>
      <c r="HU964" s="41"/>
      <c r="HV964" s="41"/>
      <c r="HW964" s="41"/>
      <c r="HX964" s="41"/>
      <c r="HY964" s="41"/>
      <c r="HZ964" s="41"/>
      <c r="IA964" s="41"/>
      <c r="IB964" s="41"/>
      <c r="IC964" s="41"/>
      <c r="ID964" s="41"/>
      <c r="IE964" s="41"/>
      <c r="IF964" s="41"/>
      <c r="IG964" s="41"/>
      <c r="IH964" s="41"/>
      <c r="II964" s="41"/>
      <c r="IJ964" s="41"/>
      <c r="IK964" s="41"/>
      <c r="IL964" s="41"/>
      <c r="IM964" s="41"/>
      <c r="IN964" s="41"/>
      <c r="IO964" s="41"/>
      <c r="IP964" s="41"/>
      <c r="IQ964" s="41"/>
      <c r="IR964" s="41"/>
      <c r="IS964" s="41"/>
      <c r="IT964" s="41"/>
      <c r="IU964" s="41"/>
    </row>
    <row r="966" spans="68:255" x14ac:dyDescent="0.2">
      <c r="BP966" s="41"/>
      <c r="BQ966" s="41"/>
      <c r="BR966" s="41"/>
      <c r="BS966" s="41"/>
      <c r="BU966" s="41"/>
      <c r="BV966" s="41"/>
      <c r="BW966" s="41"/>
      <c r="BX966" s="41"/>
      <c r="BY966" s="41"/>
      <c r="BZ966" s="41"/>
      <c r="CA966" s="41"/>
      <c r="CB966" s="41"/>
      <c r="CC966" s="41"/>
      <c r="CD966" s="41"/>
      <c r="CE966" s="41"/>
      <c r="CF966" s="41"/>
      <c r="CG966" s="41"/>
      <c r="CH966" s="41"/>
      <c r="CI966" s="41"/>
      <c r="CJ966" s="41"/>
      <c r="CK966" s="41"/>
      <c r="CL966" s="41"/>
      <c r="CM966" s="41"/>
      <c r="CN966" s="41"/>
      <c r="CO966" s="41"/>
      <c r="CP966" s="41"/>
      <c r="CQ966" s="41"/>
      <c r="CR966" s="41"/>
      <c r="CS966" s="41"/>
      <c r="CT966" s="41"/>
      <c r="CU966" s="41"/>
      <c r="CV966" s="41"/>
      <c r="CW966" s="41"/>
      <c r="CX966" s="41"/>
      <c r="CY966" s="41"/>
      <c r="CZ966" s="41"/>
      <c r="DA966" s="41"/>
      <c r="DB966" s="41"/>
      <c r="DC966" s="41"/>
      <c r="DD966" s="41"/>
      <c r="DE966" s="41"/>
      <c r="DF966" s="41"/>
      <c r="DG966" s="41"/>
      <c r="DH966" s="41"/>
      <c r="DI966" s="41"/>
      <c r="DJ966" s="41"/>
      <c r="DK966" s="41"/>
      <c r="DL966" s="41"/>
      <c r="DM966" s="41"/>
      <c r="DN966" s="41"/>
      <c r="DO966" s="41"/>
      <c r="DP966" s="41"/>
      <c r="DQ966" s="41"/>
      <c r="DR966" s="41"/>
      <c r="DS966" s="41"/>
      <c r="DT966" s="41"/>
      <c r="DU966" s="41"/>
      <c r="DV966" s="41"/>
      <c r="DW966" s="41"/>
      <c r="DX966" s="41"/>
      <c r="DY966" s="41"/>
      <c r="DZ966" s="41"/>
      <c r="EA966" s="41"/>
      <c r="EB966" s="41"/>
      <c r="EC966" s="41"/>
      <c r="ED966" s="41"/>
      <c r="EE966" s="41"/>
      <c r="EF966" s="41"/>
      <c r="EG966" s="41"/>
      <c r="EH966" s="41"/>
      <c r="EI966" s="41"/>
      <c r="EJ966" s="41"/>
      <c r="EK966" s="41"/>
      <c r="EL966" s="41"/>
      <c r="EM966" s="41"/>
      <c r="EN966" s="41"/>
      <c r="EO966" s="41"/>
      <c r="EP966" s="41"/>
      <c r="EQ966" s="41"/>
      <c r="ER966" s="41"/>
      <c r="ES966" s="41"/>
      <c r="ET966" s="41"/>
      <c r="EU966" s="41"/>
      <c r="EV966" s="41"/>
      <c r="EW966" s="41"/>
      <c r="EX966" s="41"/>
      <c r="EY966" s="41"/>
      <c r="EZ966" s="41"/>
      <c r="FA966" s="41"/>
      <c r="FB966" s="41"/>
      <c r="FC966" s="41"/>
      <c r="FD966" s="41"/>
      <c r="FE966" s="41"/>
      <c r="FF966" s="41"/>
      <c r="FG966" s="41"/>
      <c r="FH966" s="41"/>
      <c r="FI966" s="41"/>
      <c r="FJ966" s="41"/>
      <c r="FK966" s="41"/>
      <c r="FL966" s="41"/>
      <c r="FM966" s="41"/>
      <c r="FN966" s="41"/>
      <c r="FO966" s="41"/>
      <c r="FP966" s="41"/>
      <c r="FQ966" s="41"/>
      <c r="FR966" s="41"/>
      <c r="FS966" s="41"/>
      <c r="FT966" s="41"/>
      <c r="FU966" s="41"/>
      <c r="FV966" s="41"/>
      <c r="FW966" s="41"/>
      <c r="FX966" s="41"/>
      <c r="FY966" s="41"/>
      <c r="FZ966" s="41"/>
      <c r="GA966" s="41"/>
      <c r="GB966" s="41"/>
      <c r="GC966" s="41"/>
      <c r="GD966" s="41"/>
      <c r="GE966" s="41"/>
      <c r="GF966" s="41"/>
      <c r="GG966" s="41"/>
      <c r="GH966" s="41"/>
      <c r="GI966" s="41"/>
      <c r="GJ966" s="41"/>
      <c r="GK966" s="41"/>
      <c r="GL966" s="41"/>
      <c r="GM966" s="41"/>
      <c r="GN966" s="41"/>
      <c r="GO966" s="41"/>
      <c r="GP966" s="41"/>
      <c r="GQ966" s="41"/>
      <c r="GR966" s="41"/>
      <c r="GS966" s="41"/>
      <c r="GT966" s="41"/>
      <c r="GU966" s="41"/>
      <c r="GV966" s="41"/>
      <c r="GW966" s="41"/>
      <c r="GX966" s="41"/>
      <c r="GY966" s="41"/>
      <c r="GZ966" s="41"/>
      <c r="HA966" s="41"/>
      <c r="HB966" s="41"/>
      <c r="HC966" s="41"/>
      <c r="HD966" s="41"/>
      <c r="HE966" s="41"/>
      <c r="HF966" s="41"/>
      <c r="HG966" s="41"/>
      <c r="HH966" s="41"/>
      <c r="HI966" s="41"/>
      <c r="HJ966" s="41"/>
      <c r="HK966" s="41"/>
      <c r="HL966" s="41"/>
      <c r="HM966" s="41"/>
      <c r="HN966" s="41"/>
      <c r="HO966" s="41"/>
      <c r="HP966" s="41"/>
      <c r="HQ966" s="41"/>
      <c r="HR966" s="41"/>
      <c r="HS966" s="41"/>
      <c r="HT966" s="41"/>
      <c r="HU966" s="41"/>
      <c r="HV966" s="41"/>
      <c r="HW966" s="41"/>
      <c r="HX966" s="41"/>
      <c r="HY966" s="41"/>
      <c r="HZ966" s="41"/>
      <c r="IA966" s="41"/>
      <c r="IB966" s="41"/>
      <c r="IC966" s="41"/>
      <c r="ID966" s="41"/>
      <c r="IE966" s="41"/>
      <c r="IF966" s="41"/>
      <c r="IG966" s="41"/>
      <c r="IH966" s="41"/>
      <c r="II966" s="41"/>
      <c r="IJ966" s="41"/>
      <c r="IK966" s="41"/>
      <c r="IL966" s="41"/>
      <c r="IM966" s="41"/>
      <c r="IN966" s="41"/>
      <c r="IO966" s="41"/>
      <c r="IP966" s="41"/>
      <c r="IQ966" s="41"/>
      <c r="IR966" s="41"/>
      <c r="IS966" s="41"/>
      <c r="IT966" s="41"/>
      <c r="IU966" s="41"/>
    </row>
    <row r="968" spans="68:255" x14ac:dyDescent="0.2">
      <c r="BP968" s="41"/>
      <c r="BQ968" s="41"/>
      <c r="BR968" s="41"/>
      <c r="BS968" s="41"/>
      <c r="BU968" s="41"/>
      <c r="BV968" s="41"/>
      <c r="BW968" s="41"/>
      <c r="BX968" s="41"/>
      <c r="BY968" s="41"/>
      <c r="BZ968" s="41"/>
      <c r="CA968" s="41"/>
      <c r="CB968" s="41"/>
      <c r="CC968" s="41"/>
      <c r="CD968" s="41"/>
      <c r="CE968" s="41"/>
      <c r="CF968" s="41"/>
      <c r="CG968" s="41"/>
      <c r="CH968" s="41"/>
      <c r="CI968" s="41"/>
      <c r="CJ968" s="41"/>
      <c r="CK968" s="41"/>
      <c r="CL968" s="41"/>
      <c r="CM968" s="41"/>
      <c r="CN968" s="41"/>
      <c r="CO968" s="41"/>
      <c r="CP968" s="41"/>
      <c r="CQ968" s="41"/>
      <c r="CR968" s="41"/>
      <c r="CS968" s="41"/>
      <c r="CT968" s="41"/>
      <c r="CU968" s="41"/>
      <c r="CV968" s="41"/>
      <c r="CW968" s="41"/>
      <c r="CX968" s="41"/>
      <c r="CY968" s="41"/>
      <c r="CZ968" s="41"/>
      <c r="DA968" s="41"/>
      <c r="DB968" s="41"/>
      <c r="DC968" s="41"/>
      <c r="DD968" s="41"/>
      <c r="DE968" s="41"/>
      <c r="DF968" s="41"/>
      <c r="DG968" s="41"/>
      <c r="DH968" s="41"/>
      <c r="DI968" s="41"/>
      <c r="DJ968" s="41"/>
      <c r="DK968" s="41"/>
      <c r="DL968" s="41"/>
      <c r="DM968" s="41"/>
      <c r="DN968" s="41"/>
      <c r="DO968" s="41"/>
      <c r="DP968" s="41"/>
      <c r="DQ968" s="41"/>
      <c r="DR968" s="41"/>
      <c r="DS968" s="41"/>
      <c r="DT968" s="41"/>
      <c r="DU968" s="41"/>
      <c r="DV968" s="41"/>
      <c r="DW968" s="41"/>
      <c r="DX968" s="41"/>
      <c r="DY968" s="41"/>
      <c r="DZ968" s="41"/>
      <c r="EA968" s="41"/>
      <c r="EB968" s="41"/>
      <c r="EC968" s="41"/>
      <c r="ED968" s="41"/>
      <c r="EE968" s="41"/>
      <c r="EF968" s="41"/>
      <c r="EG968" s="41"/>
      <c r="EH968" s="41"/>
      <c r="EI968" s="41"/>
      <c r="EJ968" s="41"/>
      <c r="EK968" s="41"/>
      <c r="EL968" s="41"/>
      <c r="EM968" s="41"/>
      <c r="EN968" s="41"/>
      <c r="EO968" s="41"/>
      <c r="EP968" s="41"/>
      <c r="EQ968" s="41"/>
      <c r="ER968" s="41"/>
      <c r="ES968" s="41"/>
      <c r="ET968" s="41"/>
      <c r="EU968" s="41"/>
      <c r="EV968" s="41"/>
      <c r="EW968" s="41"/>
      <c r="EX968" s="41"/>
      <c r="EY968" s="41"/>
      <c r="EZ968" s="41"/>
      <c r="FA968" s="41"/>
      <c r="FB968" s="41"/>
      <c r="FC968" s="41"/>
      <c r="FD968" s="41"/>
      <c r="FE968" s="41"/>
      <c r="FF968" s="41"/>
      <c r="FG968" s="41"/>
      <c r="FH968" s="41"/>
      <c r="FI968" s="41"/>
      <c r="FJ968" s="41"/>
      <c r="FK968" s="41"/>
      <c r="FL968" s="41"/>
      <c r="FM968" s="41"/>
      <c r="FN968" s="41"/>
      <c r="FO968" s="41"/>
      <c r="FP968" s="41"/>
      <c r="FQ968" s="41"/>
      <c r="FR968" s="41"/>
      <c r="FS968" s="41"/>
      <c r="FT968" s="41"/>
      <c r="FU968" s="41"/>
      <c r="FV968" s="41"/>
      <c r="FW968" s="41"/>
      <c r="FX968" s="41"/>
      <c r="FY968" s="41"/>
      <c r="FZ968" s="41"/>
      <c r="GA968" s="41"/>
      <c r="GB968" s="41"/>
      <c r="GC968" s="41"/>
      <c r="GD968" s="41"/>
      <c r="GE968" s="41"/>
      <c r="GF968" s="41"/>
      <c r="GG968" s="41"/>
      <c r="GH968" s="41"/>
      <c r="GI968" s="41"/>
      <c r="GJ968" s="41"/>
      <c r="GK968" s="41"/>
      <c r="GL968" s="41"/>
      <c r="GM968" s="41"/>
      <c r="GN968" s="41"/>
      <c r="GO968" s="41"/>
      <c r="GP968" s="41"/>
      <c r="GQ968" s="41"/>
      <c r="GR968" s="41"/>
      <c r="GS968" s="41"/>
      <c r="GT968" s="41"/>
      <c r="GU968" s="41"/>
      <c r="GV968" s="41"/>
      <c r="GW968" s="41"/>
      <c r="GX968" s="41"/>
      <c r="GY968" s="41"/>
      <c r="GZ968" s="41"/>
      <c r="HA968" s="41"/>
      <c r="HB968" s="41"/>
      <c r="HC968" s="41"/>
      <c r="HD968" s="41"/>
      <c r="HE968" s="41"/>
      <c r="HF968" s="41"/>
      <c r="HG968" s="41"/>
      <c r="HH968" s="41"/>
      <c r="HI968" s="41"/>
      <c r="HJ968" s="41"/>
      <c r="HK968" s="41"/>
      <c r="HL968" s="41"/>
      <c r="HM968" s="41"/>
      <c r="HN968" s="41"/>
      <c r="HO968" s="41"/>
      <c r="HP968" s="41"/>
      <c r="HQ968" s="41"/>
      <c r="HR968" s="41"/>
      <c r="HS968" s="41"/>
      <c r="HT968" s="41"/>
      <c r="HU968" s="41"/>
      <c r="HV968" s="41"/>
      <c r="HW968" s="41"/>
      <c r="HX968" s="41"/>
      <c r="HY968" s="41"/>
      <c r="HZ968" s="41"/>
      <c r="IA968" s="41"/>
      <c r="IB968" s="41"/>
      <c r="IC968" s="41"/>
      <c r="ID968" s="41"/>
      <c r="IE968" s="41"/>
      <c r="IF968" s="41"/>
      <c r="IG968" s="41"/>
      <c r="IH968" s="41"/>
      <c r="II968" s="41"/>
      <c r="IJ968" s="41"/>
      <c r="IK968" s="41"/>
      <c r="IL968" s="41"/>
      <c r="IM968" s="41"/>
      <c r="IN968" s="41"/>
      <c r="IO968" s="41"/>
      <c r="IP968" s="41"/>
      <c r="IQ968" s="41"/>
      <c r="IR968" s="41"/>
      <c r="IS968" s="41"/>
      <c r="IT968" s="41"/>
      <c r="IU968" s="41"/>
    </row>
    <row r="970" spans="68:255" x14ac:dyDescent="0.2">
      <c r="BP970" s="41"/>
      <c r="BQ970" s="41"/>
      <c r="BR970" s="41"/>
      <c r="BS970" s="41"/>
      <c r="BU970" s="41"/>
      <c r="BV970" s="41"/>
      <c r="BW970" s="41"/>
      <c r="BX970" s="41"/>
      <c r="BY970" s="41"/>
      <c r="BZ970" s="41"/>
      <c r="CA970" s="41"/>
      <c r="CB970" s="41"/>
      <c r="CC970" s="41"/>
      <c r="CD970" s="41"/>
      <c r="CE970" s="41"/>
      <c r="CF970" s="41"/>
      <c r="CG970" s="41"/>
      <c r="CH970" s="41"/>
      <c r="CI970" s="41"/>
      <c r="CJ970" s="41"/>
      <c r="CK970" s="41"/>
      <c r="CL970" s="41"/>
      <c r="CM970" s="41"/>
      <c r="CN970" s="41"/>
      <c r="CO970" s="41"/>
      <c r="CP970" s="41"/>
      <c r="CQ970" s="41"/>
      <c r="CR970" s="41"/>
      <c r="CS970" s="41"/>
      <c r="CT970" s="41"/>
      <c r="CU970" s="41"/>
      <c r="CV970" s="41"/>
      <c r="CW970" s="41"/>
      <c r="CX970" s="41"/>
      <c r="CY970" s="41"/>
      <c r="CZ970" s="41"/>
      <c r="DA970" s="41"/>
      <c r="DB970" s="41"/>
      <c r="DC970" s="41"/>
      <c r="DD970" s="41"/>
      <c r="DE970" s="41"/>
      <c r="DF970" s="41"/>
      <c r="DG970" s="41"/>
      <c r="DH970" s="41"/>
      <c r="DI970" s="41"/>
      <c r="DJ970" s="41"/>
      <c r="DK970" s="41"/>
      <c r="DL970" s="41"/>
      <c r="DM970" s="41"/>
      <c r="DN970" s="41"/>
      <c r="DO970" s="41"/>
      <c r="DP970" s="41"/>
      <c r="DQ970" s="41"/>
      <c r="DR970" s="41"/>
      <c r="DS970" s="41"/>
      <c r="DT970" s="41"/>
      <c r="DU970" s="41"/>
      <c r="DV970" s="41"/>
      <c r="DW970" s="41"/>
      <c r="DX970" s="41"/>
      <c r="DY970" s="41"/>
      <c r="DZ970" s="41"/>
      <c r="EA970" s="41"/>
      <c r="EB970" s="41"/>
      <c r="EC970" s="41"/>
      <c r="ED970" s="41"/>
      <c r="EE970" s="41"/>
      <c r="EF970" s="41"/>
      <c r="EG970" s="41"/>
      <c r="EH970" s="41"/>
      <c r="EI970" s="41"/>
      <c r="EJ970" s="41"/>
      <c r="EK970" s="41"/>
      <c r="EL970" s="41"/>
      <c r="EM970" s="41"/>
      <c r="EN970" s="41"/>
      <c r="EO970" s="41"/>
      <c r="EP970" s="41"/>
      <c r="EQ970" s="41"/>
      <c r="ER970" s="41"/>
      <c r="ES970" s="41"/>
      <c r="ET970" s="41"/>
      <c r="EU970" s="41"/>
      <c r="EV970" s="41"/>
      <c r="EW970" s="41"/>
      <c r="EX970" s="41"/>
      <c r="EY970" s="41"/>
      <c r="EZ970" s="41"/>
      <c r="FA970" s="41"/>
      <c r="FB970" s="41"/>
      <c r="FC970" s="41"/>
      <c r="FD970" s="41"/>
      <c r="FE970" s="41"/>
      <c r="FF970" s="41"/>
      <c r="FG970" s="41"/>
      <c r="FH970" s="41"/>
      <c r="FI970" s="41"/>
      <c r="FJ970" s="41"/>
      <c r="FK970" s="41"/>
      <c r="FL970" s="41"/>
      <c r="FM970" s="41"/>
      <c r="FN970" s="41"/>
      <c r="FO970" s="41"/>
      <c r="FP970" s="41"/>
      <c r="FQ970" s="41"/>
      <c r="FR970" s="41"/>
      <c r="FS970" s="41"/>
      <c r="FT970" s="41"/>
      <c r="FU970" s="41"/>
      <c r="FV970" s="41"/>
      <c r="FW970" s="41"/>
      <c r="FX970" s="41"/>
      <c r="FY970" s="41"/>
      <c r="FZ970" s="41"/>
      <c r="GA970" s="41"/>
      <c r="GB970" s="41"/>
      <c r="GC970" s="41"/>
      <c r="GD970" s="41"/>
      <c r="GE970" s="41"/>
      <c r="GF970" s="41"/>
      <c r="GG970" s="41"/>
      <c r="GH970" s="41"/>
      <c r="GI970" s="41"/>
      <c r="GJ970" s="41"/>
      <c r="GK970" s="41"/>
      <c r="GL970" s="41"/>
      <c r="GM970" s="41"/>
      <c r="GN970" s="41"/>
      <c r="GO970" s="41"/>
      <c r="GP970" s="41"/>
      <c r="GQ970" s="41"/>
      <c r="GR970" s="41"/>
      <c r="GS970" s="41"/>
      <c r="GT970" s="41"/>
      <c r="GU970" s="41"/>
      <c r="GV970" s="41"/>
      <c r="GW970" s="41"/>
      <c r="GX970" s="41"/>
      <c r="GY970" s="41"/>
      <c r="GZ970" s="41"/>
      <c r="HA970" s="41"/>
      <c r="HB970" s="41"/>
      <c r="HC970" s="41"/>
      <c r="HD970" s="41"/>
      <c r="HE970" s="41"/>
      <c r="HF970" s="41"/>
      <c r="HG970" s="41"/>
      <c r="HH970" s="41"/>
      <c r="HI970" s="41"/>
      <c r="HJ970" s="41"/>
      <c r="HK970" s="41"/>
      <c r="HL970" s="41"/>
      <c r="HM970" s="41"/>
      <c r="HN970" s="41"/>
      <c r="HO970" s="41"/>
      <c r="HP970" s="41"/>
      <c r="HQ970" s="41"/>
      <c r="HR970" s="41"/>
      <c r="HS970" s="41"/>
      <c r="HT970" s="41"/>
      <c r="HU970" s="41"/>
      <c r="HV970" s="41"/>
      <c r="HW970" s="41"/>
      <c r="HX970" s="41"/>
      <c r="HY970" s="41"/>
      <c r="HZ970" s="41"/>
      <c r="IA970" s="41"/>
      <c r="IB970" s="41"/>
      <c r="IC970" s="41"/>
      <c r="ID970" s="41"/>
      <c r="IE970" s="41"/>
      <c r="IF970" s="41"/>
      <c r="IG970" s="41"/>
      <c r="IH970" s="41"/>
      <c r="II970" s="41"/>
      <c r="IJ970" s="41"/>
      <c r="IK970" s="41"/>
      <c r="IL970" s="41"/>
      <c r="IM970" s="41"/>
      <c r="IN970" s="41"/>
      <c r="IO970" s="41"/>
      <c r="IP970" s="41"/>
      <c r="IQ970" s="41"/>
      <c r="IR970" s="41"/>
      <c r="IS970" s="41"/>
      <c r="IT970" s="41"/>
      <c r="IU970" s="41"/>
    </row>
    <row r="972" spans="68:255" x14ac:dyDescent="0.2">
      <c r="BP972" s="41"/>
      <c r="BQ972" s="41"/>
      <c r="BR972" s="41"/>
      <c r="BS972" s="41"/>
      <c r="BU972" s="41"/>
      <c r="BV972" s="41"/>
      <c r="BW972" s="41"/>
      <c r="BX972" s="41"/>
      <c r="BY972" s="41"/>
      <c r="BZ972" s="41"/>
      <c r="CA972" s="41"/>
      <c r="CB972" s="41"/>
      <c r="CC972" s="41"/>
      <c r="CD972" s="41"/>
      <c r="CE972" s="41"/>
      <c r="CF972" s="41"/>
      <c r="CG972" s="41"/>
      <c r="CH972" s="41"/>
      <c r="CI972" s="41"/>
      <c r="CJ972" s="41"/>
      <c r="CK972" s="41"/>
      <c r="CL972" s="41"/>
      <c r="CM972" s="41"/>
      <c r="CN972" s="41"/>
      <c r="CO972" s="41"/>
      <c r="CP972" s="41"/>
      <c r="CQ972" s="41"/>
      <c r="CR972" s="41"/>
      <c r="CS972" s="41"/>
      <c r="CT972" s="41"/>
      <c r="CU972" s="41"/>
      <c r="CV972" s="41"/>
      <c r="CW972" s="41"/>
      <c r="CX972" s="41"/>
      <c r="CY972" s="41"/>
      <c r="CZ972" s="41"/>
      <c r="DA972" s="41"/>
      <c r="DB972" s="41"/>
      <c r="DC972" s="41"/>
      <c r="DD972" s="41"/>
      <c r="DE972" s="41"/>
      <c r="DF972" s="41"/>
      <c r="DG972" s="41"/>
      <c r="DH972" s="41"/>
      <c r="DI972" s="41"/>
      <c r="DJ972" s="41"/>
      <c r="DK972" s="41"/>
      <c r="DL972" s="41"/>
      <c r="DM972" s="41"/>
      <c r="DN972" s="41"/>
      <c r="DO972" s="41"/>
      <c r="DP972" s="41"/>
      <c r="DQ972" s="41"/>
      <c r="DR972" s="41"/>
      <c r="DS972" s="41"/>
      <c r="DT972" s="41"/>
      <c r="DU972" s="41"/>
      <c r="DV972" s="41"/>
      <c r="DW972" s="41"/>
      <c r="DX972" s="41"/>
      <c r="DY972" s="41"/>
      <c r="DZ972" s="41"/>
      <c r="EA972" s="41"/>
      <c r="EB972" s="41"/>
      <c r="EC972" s="41"/>
      <c r="ED972" s="41"/>
      <c r="EE972" s="41"/>
      <c r="EF972" s="41"/>
      <c r="EG972" s="41"/>
      <c r="EH972" s="41"/>
      <c r="EI972" s="41"/>
      <c r="EJ972" s="41"/>
      <c r="EK972" s="41"/>
      <c r="EL972" s="41"/>
      <c r="EM972" s="41"/>
      <c r="EN972" s="41"/>
      <c r="EO972" s="41"/>
      <c r="EP972" s="41"/>
      <c r="EQ972" s="41"/>
      <c r="ER972" s="41"/>
      <c r="ES972" s="41"/>
      <c r="ET972" s="41"/>
      <c r="EU972" s="41"/>
      <c r="EV972" s="41"/>
      <c r="EW972" s="41"/>
      <c r="EX972" s="41"/>
      <c r="EY972" s="41"/>
      <c r="EZ972" s="41"/>
      <c r="FA972" s="41"/>
      <c r="FB972" s="41"/>
      <c r="FC972" s="41"/>
      <c r="FD972" s="41"/>
      <c r="FE972" s="41"/>
      <c r="FF972" s="41"/>
      <c r="FG972" s="41"/>
      <c r="FH972" s="41"/>
      <c r="FI972" s="41"/>
      <c r="FJ972" s="41"/>
      <c r="FK972" s="41"/>
      <c r="FL972" s="41"/>
      <c r="FM972" s="41"/>
      <c r="FN972" s="41"/>
      <c r="FO972" s="41"/>
      <c r="FP972" s="41"/>
      <c r="FQ972" s="41"/>
      <c r="FR972" s="41"/>
      <c r="FS972" s="41"/>
      <c r="FT972" s="41"/>
      <c r="FU972" s="41"/>
      <c r="FV972" s="41"/>
      <c r="FW972" s="41"/>
      <c r="FX972" s="41"/>
      <c r="FY972" s="41"/>
      <c r="FZ972" s="41"/>
      <c r="GA972" s="41"/>
      <c r="GB972" s="41"/>
      <c r="GC972" s="41"/>
      <c r="GD972" s="41"/>
      <c r="GE972" s="41"/>
      <c r="GF972" s="41"/>
      <c r="GG972" s="41"/>
      <c r="GH972" s="41"/>
      <c r="GI972" s="41"/>
      <c r="GJ972" s="41"/>
      <c r="GK972" s="41"/>
      <c r="GL972" s="41"/>
      <c r="GM972" s="41"/>
      <c r="GN972" s="41"/>
      <c r="GO972" s="41"/>
      <c r="GP972" s="41"/>
      <c r="GQ972" s="41"/>
      <c r="GR972" s="41"/>
      <c r="GS972" s="41"/>
      <c r="GT972" s="41"/>
      <c r="GU972" s="41"/>
      <c r="GV972" s="41"/>
      <c r="GW972" s="41"/>
      <c r="GX972" s="41"/>
      <c r="GY972" s="41"/>
      <c r="GZ972" s="41"/>
      <c r="HA972" s="41"/>
      <c r="HB972" s="41"/>
      <c r="HC972" s="41"/>
      <c r="HD972" s="41"/>
      <c r="HE972" s="41"/>
      <c r="HF972" s="41"/>
      <c r="HG972" s="41"/>
      <c r="HH972" s="41"/>
      <c r="HI972" s="41"/>
      <c r="HJ972" s="41"/>
      <c r="HK972" s="41"/>
      <c r="HL972" s="41"/>
      <c r="HM972" s="41"/>
      <c r="HN972" s="41"/>
      <c r="HO972" s="41"/>
      <c r="HP972" s="41"/>
      <c r="HQ972" s="41"/>
      <c r="HR972" s="41"/>
      <c r="HS972" s="41"/>
      <c r="HT972" s="41"/>
      <c r="HU972" s="41"/>
      <c r="HV972" s="41"/>
      <c r="HW972" s="41"/>
      <c r="HX972" s="41"/>
      <c r="HY972" s="41"/>
      <c r="HZ972" s="41"/>
      <c r="IA972" s="41"/>
      <c r="IB972" s="41"/>
      <c r="IC972" s="41"/>
      <c r="ID972" s="41"/>
      <c r="IE972" s="41"/>
      <c r="IF972" s="41"/>
      <c r="IG972" s="41"/>
      <c r="IH972" s="41"/>
      <c r="II972" s="41"/>
      <c r="IJ972" s="41"/>
      <c r="IK972" s="41"/>
      <c r="IL972" s="41"/>
      <c r="IM972" s="41"/>
      <c r="IN972" s="41"/>
      <c r="IO972" s="41"/>
      <c r="IP972" s="41"/>
      <c r="IQ972" s="41"/>
      <c r="IR972" s="41"/>
      <c r="IS972" s="41"/>
      <c r="IT972" s="41"/>
      <c r="IU972" s="41"/>
    </row>
    <row r="974" spans="68:255" x14ac:dyDescent="0.2">
      <c r="BP974" s="41"/>
      <c r="BQ974" s="41"/>
      <c r="BR974" s="41"/>
      <c r="BS974" s="41"/>
      <c r="BU974" s="41"/>
      <c r="BV974" s="41"/>
      <c r="BW974" s="41"/>
      <c r="BX974" s="41"/>
      <c r="BY974" s="41"/>
      <c r="BZ974" s="41"/>
      <c r="CA974" s="41"/>
      <c r="CB974" s="41"/>
      <c r="CC974" s="41"/>
      <c r="CD974" s="41"/>
      <c r="CE974" s="41"/>
      <c r="CF974" s="41"/>
      <c r="CG974" s="41"/>
      <c r="CH974" s="41"/>
      <c r="CI974" s="41"/>
      <c r="CJ974" s="41"/>
      <c r="CK974" s="41"/>
      <c r="CL974" s="41"/>
      <c r="CM974" s="41"/>
      <c r="CN974" s="41"/>
      <c r="CO974" s="41"/>
      <c r="CP974" s="41"/>
      <c r="CQ974" s="41"/>
      <c r="CR974" s="41"/>
      <c r="CS974" s="41"/>
      <c r="CT974" s="41"/>
      <c r="CU974" s="41"/>
      <c r="CV974" s="41"/>
      <c r="CW974" s="41"/>
      <c r="CX974" s="41"/>
      <c r="CY974" s="41"/>
      <c r="CZ974" s="41"/>
      <c r="DA974" s="41"/>
      <c r="DB974" s="41"/>
      <c r="DC974" s="41"/>
      <c r="DD974" s="41"/>
      <c r="DE974" s="41"/>
      <c r="DF974" s="41"/>
      <c r="DG974" s="41"/>
      <c r="DH974" s="41"/>
      <c r="DI974" s="41"/>
      <c r="DJ974" s="41"/>
      <c r="DK974" s="41"/>
      <c r="DL974" s="41"/>
      <c r="DM974" s="41"/>
      <c r="DN974" s="41"/>
      <c r="DO974" s="41"/>
      <c r="DP974" s="41"/>
      <c r="DQ974" s="41"/>
      <c r="DR974" s="41"/>
      <c r="DS974" s="41"/>
      <c r="DT974" s="41"/>
      <c r="DU974" s="41"/>
      <c r="DV974" s="41"/>
      <c r="DW974" s="41"/>
      <c r="DX974" s="41"/>
      <c r="DY974" s="41"/>
      <c r="DZ974" s="41"/>
      <c r="EA974" s="41"/>
      <c r="EB974" s="41"/>
      <c r="EC974" s="41"/>
      <c r="ED974" s="41"/>
      <c r="EE974" s="41"/>
      <c r="EF974" s="41"/>
      <c r="EG974" s="41"/>
      <c r="EH974" s="41"/>
      <c r="EI974" s="41"/>
      <c r="EJ974" s="41"/>
      <c r="EK974" s="41"/>
      <c r="EL974" s="41"/>
      <c r="EM974" s="41"/>
      <c r="EN974" s="41"/>
      <c r="EO974" s="41"/>
      <c r="EP974" s="41"/>
      <c r="EQ974" s="41"/>
      <c r="ER974" s="41"/>
      <c r="ES974" s="41"/>
      <c r="ET974" s="41"/>
      <c r="EU974" s="41"/>
      <c r="EV974" s="41"/>
      <c r="EW974" s="41"/>
      <c r="EX974" s="41"/>
      <c r="EY974" s="41"/>
      <c r="EZ974" s="41"/>
      <c r="FA974" s="41"/>
      <c r="FB974" s="41"/>
      <c r="FC974" s="41"/>
      <c r="FD974" s="41"/>
      <c r="FE974" s="41"/>
      <c r="FF974" s="41"/>
      <c r="FG974" s="41"/>
      <c r="FH974" s="41"/>
      <c r="FI974" s="41"/>
      <c r="FJ974" s="41"/>
      <c r="FK974" s="41"/>
      <c r="FL974" s="41"/>
      <c r="FM974" s="41"/>
      <c r="FN974" s="41"/>
      <c r="FO974" s="41"/>
      <c r="FP974" s="41"/>
      <c r="FQ974" s="41"/>
      <c r="FR974" s="41"/>
      <c r="FS974" s="41"/>
      <c r="FT974" s="41"/>
      <c r="FU974" s="41"/>
      <c r="FV974" s="41"/>
      <c r="FW974" s="41"/>
      <c r="FX974" s="41"/>
      <c r="FY974" s="41"/>
      <c r="FZ974" s="41"/>
      <c r="GA974" s="41"/>
      <c r="GB974" s="41"/>
      <c r="GC974" s="41"/>
      <c r="GD974" s="41"/>
      <c r="GE974" s="41"/>
      <c r="GF974" s="41"/>
      <c r="GG974" s="41"/>
      <c r="GH974" s="41"/>
      <c r="GI974" s="41"/>
      <c r="GJ974" s="41"/>
      <c r="GK974" s="41"/>
      <c r="GL974" s="41"/>
      <c r="GM974" s="41"/>
      <c r="GN974" s="41"/>
      <c r="GO974" s="41"/>
      <c r="GP974" s="41"/>
      <c r="GQ974" s="41"/>
      <c r="GR974" s="41"/>
      <c r="GS974" s="41"/>
      <c r="GT974" s="41"/>
      <c r="GU974" s="41"/>
      <c r="GV974" s="41"/>
      <c r="GW974" s="41"/>
      <c r="GX974" s="41"/>
      <c r="GY974" s="41"/>
      <c r="GZ974" s="41"/>
      <c r="HA974" s="41"/>
      <c r="HB974" s="41"/>
      <c r="HC974" s="41"/>
      <c r="HD974" s="41"/>
      <c r="HE974" s="41"/>
      <c r="HF974" s="41"/>
      <c r="HG974" s="41"/>
      <c r="HH974" s="41"/>
      <c r="HI974" s="41"/>
      <c r="HJ974" s="41"/>
      <c r="HK974" s="41"/>
      <c r="HL974" s="41"/>
      <c r="HM974" s="41"/>
      <c r="HN974" s="41"/>
      <c r="HO974" s="41"/>
      <c r="HP974" s="41"/>
      <c r="HQ974" s="41"/>
      <c r="HR974" s="41"/>
      <c r="HS974" s="41"/>
      <c r="HT974" s="41"/>
      <c r="HU974" s="41"/>
      <c r="HV974" s="41"/>
      <c r="HW974" s="41"/>
      <c r="HX974" s="41"/>
      <c r="HY974" s="41"/>
      <c r="HZ974" s="41"/>
      <c r="IA974" s="41"/>
      <c r="IB974" s="41"/>
      <c r="IC974" s="41"/>
      <c r="ID974" s="41"/>
      <c r="IE974" s="41"/>
      <c r="IF974" s="41"/>
      <c r="IG974" s="41"/>
      <c r="IH974" s="41"/>
      <c r="II974" s="41"/>
      <c r="IJ974" s="41"/>
      <c r="IK974" s="41"/>
      <c r="IL974" s="41"/>
      <c r="IM974" s="41"/>
      <c r="IN974" s="41"/>
      <c r="IO974" s="41"/>
      <c r="IP974" s="41"/>
      <c r="IQ974" s="41"/>
      <c r="IR974" s="41"/>
      <c r="IS974" s="41"/>
      <c r="IT974" s="41"/>
      <c r="IU974" s="41"/>
    </row>
    <row r="976" spans="68:255" x14ac:dyDescent="0.2">
      <c r="BP976" s="41"/>
      <c r="BQ976" s="41"/>
      <c r="BR976" s="41"/>
      <c r="BS976" s="41"/>
      <c r="BU976" s="41"/>
      <c r="BV976" s="41"/>
      <c r="BW976" s="41"/>
      <c r="BX976" s="41"/>
      <c r="BY976" s="41"/>
      <c r="BZ976" s="41"/>
      <c r="CA976" s="41"/>
      <c r="CB976" s="41"/>
      <c r="CC976" s="41"/>
      <c r="CD976" s="41"/>
      <c r="CE976" s="41"/>
      <c r="CF976" s="41"/>
      <c r="CG976" s="41"/>
      <c r="CH976" s="41"/>
      <c r="CI976" s="41"/>
      <c r="CJ976" s="41"/>
      <c r="CK976" s="41"/>
      <c r="CL976" s="41"/>
      <c r="CM976" s="41"/>
      <c r="CN976" s="41"/>
      <c r="CO976" s="41"/>
      <c r="CP976" s="41"/>
      <c r="CQ976" s="41"/>
      <c r="CR976" s="41"/>
      <c r="CS976" s="41"/>
      <c r="CT976" s="41"/>
      <c r="CU976" s="41"/>
      <c r="CV976" s="41"/>
      <c r="CW976" s="41"/>
      <c r="CX976" s="41"/>
      <c r="CY976" s="41"/>
      <c r="CZ976" s="41"/>
      <c r="DA976" s="41"/>
      <c r="DB976" s="41"/>
      <c r="DC976" s="41"/>
      <c r="DD976" s="41"/>
      <c r="DE976" s="41"/>
      <c r="DF976" s="41"/>
      <c r="DG976" s="41"/>
      <c r="DH976" s="41"/>
      <c r="DI976" s="41"/>
      <c r="DJ976" s="41"/>
      <c r="DK976" s="41"/>
      <c r="DL976" s="41"/>
      <c r="DM976" s="41"/>
      <c r="DN976" s="41"/>
      <c r="DO976" s="41"/>
      <c r="DP976" s="41"/>
      <c r="DQ976" s="41"/>
      <c r="DR976" s="41"/>
      <c r="DS976" s="41"/>
      <c r="DT976" s="41"/>
      <c r="DU976" s="41"/>
      <c r="DV976" s="41"/>
      <c r="DW976" s="41"/>
      <c r="DX976" s="41"/>
      <c r="DY976" s="41"/>
      <c r="DZ976" s="41"/>
      <c r="EA976" s="41"/>
      <c r="EB976" s="41"/>
      <c r="EC976" s="41"/>
      <c r="ED976" s="41"/>
      <c r="EE976" s="41"/>
      <c r="EF976" s="41"/>
      <c r="EG976" s="41"/>
      <c r="EH976" s="41"/>
      <c r="EI976" s="41"/>
      <c r="EJ976" s="41"/>
      <c r="EK976" s="41"/>
      <c r="EL976" s="41"/>
      <c r="EM976" s="41"/>
      <c r="EN976" s="41"/>
      <c r="EO976" s="41"/>
      <c r="EP976" s="41"/>
      <c r="EQ976" s="41"/>
      <c r="ER976" s="41"/>
      <c r="ES976" s="41"/>
      <c r="ET976" s="41"/>
      <c r="EU976" s="41"/>
      <c r="EV976" s="41"/>
      <c r="EW976" s="41"/>
      <c r="EX976" s="41"/>
      <c r="EY976" s="41"/>
      <c r="EZ976" s="41"/>
      <c r="FA976" s="41"/>
      <c r="FB976" s="41"/>
      <c r="FC976" s="41"/>
      <c r="FD976" s="41"/>
      <c r="FE976" s="41"/>
      <c r="FF976" s="41"/>
      <c r="FG976" s="41"/>
      <c r="FH976" s="41"/>
      <c r="FI976" s="41"/>
      <c r="FJ976" s="41"/>
      <c r="FK976" s="41"/>
      <c r="FL976" s="41"/>
      <c r="FM976" s="41"/>
      <c r="FN976" s="41"/>
      <c r="FO976" s="41"/>
      <c r="FP976" s="41"/>
      <c r="FQ976" s="41"/>
      <c r="FR976" s="41"/>
      <c r="FS976" s="41"/>
      <c r="FT976" s="41"/>
      <c r="FU976" s="41"/>
      <c r="FV976" s="41"/>
      <c r="FW976" s="41"/>
      <c r="FX976" s="41"/>
      <c r="FY976" s="41"/>
      <c r="FZ976" s="41"/>
      <c r="GA976" s="41"/>
      <c r="GB976" s="41"/>
      <c r="GC976" s="41"/>
      <c r="GD976" s="41"/>
      <c r="GE976" s="41"/>
      <c r="GF976" s="41"/>
      <c r="GG976" s="41"/>
      <c r="GH976" s="41"/>
      <c r="GI976" s="41"/>
      <c r="GJ976" s="41"/>
      <c r="GK976" s="41"/>
      <c r="GL976" s="41"/>
      <c r="GM976" s="41"/>
      <c r="GN976" s="41"/>
      <c r="GO976" s="41"/>
      <c r="GP976" s="41"/>
      <c r="GQ976" s="41"/>
      <c r="GR976" s="41"/>
      <c r="GS976" s="41"/>
      <c r="GT976" s="41"/>
      <c r="GU976" s="41"/>
      <c r="GV976" s="41"/>
      <c r="GW976" s="41"/>
      <c r="GX976" s="41"/>
      <c r="GY976" s="41"/>
      <c r="GZ976" s="41"/>
      <c r="HA976" s="41"/>
      <c r="HB976" s="41"/>
      <c r="HC976" s="41"/>
      <c r="HD976" s="41"/>
      <c r="HE976" s="41"/>
      <c r="HF976" s="41"/>
      <c r="HG976" s="41"/>
      <c r="HH976" s="41"/>
      <c r="HI976" s="41"/>
      <c r="HJ976" s="41"/>
      <c r="HK976" s="41"/>
      <c r="HL976" s="41"/>
      <c r="HM976" s="41"/>
      <c r="HN976" s="41"/>
      <c r="HO976" s="41"/>
      <c r="HP976" s="41"/>
      <c r="HQ976" s="41"/>
      <c r="HR976" s="41"/>
      <c r="HS976" s="41"/>
      <c r="HT976" s="41"/>
      <c r="HU976" s="41"/>
      <c r="HV976" s="41"/>
      <c r="HW976" s="41"/>
      <c r="HX976" s="41"/>
      <c r="HY976" s="41"/>
      <c r="HZ976" s="41"/>
      <c r="IA976" s="41"/>
      <c r="IB976" s="41"/>
      <c r="IC976" s="41"/>
      <c r="ID976" s="41"/>
      <c r="IE976" s="41"/>
      <c r="IF976" s="41"/>
      <c r="IG976" s="41"/>
      <c r="IH976" s="41"/>
      <c r="II976" s="41"/>
      <c r="IJ976" s="41"/>
      <c r="IK976" s="41"/>
      <c r="IL976" s="41"/>
      <c r="IM976" s="41"/>
      <c r="IN976" s="41"/>
      <c r="IO976" s="41"/>
      <c r="IP976" s="41"/>
      <c r="IQ976" s="41"/>
      <c r="IR976" s="41"/>
      <c r="IS976" s="41"/>
      <c r="IT976" s="41"/>
      <c r="IU976" s="41"/>
    </row>
    <row r="978" spans="68:255" x14ac:dyDescent="0.2">
      <c r="BP978" s="41"/>
      <c r="BQ978" s="41"/>
      <c r="BR978" s="41"/>
      <c r="BS978" s="41"/>
      <c r="BU978" s="41"/>
      <c r="BV978" s="41"/>
      <c r="BW978" s="41"/>
      <c r="BX978" s="41"/>
      <c r="BY978" s="41"/>
      <c r="BZ978" s="41"/>
      <c r="CA978" s="41"/>
      <c r="CB978" s="41"/>
      <c r="CC978" s="41"/>
      <c r="CD978" s="41"/>
      <c r="CE978" s="41"/>
      <c r="CF978" s="41"/>
      <c r="CG978" s="41"/>
      <c r="CH978" s="41"/>
      <c r="CI978" s="41"/>
      <c r="CJ978" s="41"/>
      <c r="CK978" s="41"/>
      <c r="CL978" s="41"/>
      <c r="CM978" s="41"/>
      <c r="CN978" s="41"/>
      <c r="CO978" s="41"/>
      <c r="CP978" s="41"/>
      <c r="CQ978" s="41"/>
      <c r="CR978" s="41"/>
      <c r="CS978" s="41"/>
      <c r="CT978" s="41"/>
      <c r="CU978" s="41"/>
      <c r="CV978" s="41"/>
      <c r="CW978" s="41"/>
      <c r="CX978" s="41"/>
      <c r="CY978" s="41"/>
      <c r="CZ978" s="41"/>
      <c r="DA978" s="41"/>
      <c r="DB978" s="41"/>
      <c r="DC978" s="41"/>
      <c r="DD978" s="41"/>
      <c r="DE978" s="41"/>
      <c r="DF978" s="41"/>
      <c r="DG978" s="41"/>
      <c r="DH978" s="41"/>
      <c r="DI978" s="41"/>
      <c r="DJ978" s="41"/>
      <c r="DK978" s="41"/>
      <c r="DL978" s="41"/>
      <c r="DM978" s="41"/>
      <c r="DN978" s="41"/>
      <c r="DO978" s="41"/>
      <c r="DP978" s="41"/>
      <c r="DQ978" s="41"/>
      <c r="DR978" s="41"/>
      <c r="DS978" s="41"/>
      <c r="DT978" s="41"/>
      <c r="DU978" s="41"/>
      <c r="DV978" s="41"/>
      <c r="DW978" s="41"/>
      <c r="DX978" s="41"/>
      <c r="DY978" s="41"/>
      <c r="DZ978" s="41"/>
      <c r="EA978" s="41"/>
      <c r="EB978" s="41"/>
      <c r="EC978" s="41"/>
      <c r="ED978" s="41"/>
      <c r="EE978" s="41"/>
      <c r="EF978" s="41"/>
      <c r="EG978" s="41"/>
      <c r="EH978" s="41"/>
      <c r="EI978" s="41"/>
      <c r="EJ978" s="41"/>
      <c r="EK978" s="41"/>
      <c r="EL978" s="41"/>
      <c r="EM978" s="41"/>
      <c r="EN978" s="41"/>
      <c r="EO978" s="41"/>
      <c r="EP978" s="41"/>
      <c r="EQ978" s="41"/>
      <c r="ER978" s="41"/>
      <c r="ES978" s="41"/>
      <c r="ET978" s="41"/>
      <c r="EU978" s="41"/>
      <c r="EV978" s="41"/>
      <c r="EW978" s="41"/>
      <c r="EX978" s="41"/>
      <c r="EY978" s="41"/>
      <c r="EZ978" s="41"/>
      <c r="FA978" s="41"/>
      <c r="FB978" s="41"/>
      <c r="FC978" s="41"/>
      <c r="FD978" s="41"/>
      <c r="FE978" s="41"/>
      <c r="FF978" s="41"/>
      <c r="FG978" s="41"/>
      <c r="FH978" s="41"/>
      <c r="FI978" s="41"/>
      <c r="FJ978" s="41"/>
      <c r="FK978" s="41"/>
      <c r="FL978" s="41"/>
      <c r="FM978" s="41"/>
      <c r="FN978" s="41"/>
      <c r="FO978" s="41"/>
      <c r="FP978" s="41"/>
      <c r="FQ978" s="41"/>
      <c r="FR978" s="41"/>
      <c r="FS978" s="41"/>
      <c r="FT978" s="41"/>
      <c r="FU978" s="41"/>
      <c r="FV978" s="41"/>
      <c r="FW978" s="41"/>
      <c r="FX978" s="41"/>
      <c r="FY978" s="41"/>
      <c r="FZ978" s="41"/>
      <c r="GA978" s="41"/>
      <c r="GB978" s="41"/>
      <c r="GC978" s="41"/>
      <c r="GD978" s="41"/>
      <c r="GE978" s="41"/>
      <c r="GF978" s="41"/>
      <c r="GG978" s="41"/>
      <c r="GH978" s="41"/>
      <c r="GI978" s="41"/>
      <c r="GJ978" s="41"/>
      <c r="GK978" s="41"/>
      <c r="GL978" s="41"/>
      <c r="GM978" s="41"/>
      <c r="GN978" s="41"/>
      <c r="GO978" s="41"/>
      <c r="GP978" s="41"/>
      <c r="GQ978" s="41"/>
      <c r="GR978" s="41"/>
      <c r="GS978" s="41"/>
      <c r="GT978" s="41"/>
      <c r="GU978" s="41"/>
      <c r="GV978" s="41"/>
      <c r="GW978" s="41"/>
      <c r="GX978" s="41"/>
      <c r="GY978" s="41"/>
      <c r="GZ978" s="41"/>
      <c r="HA978" s="41"/>
      <c r="HB978" s="41"/>
      <c r="HC978" s="41"/>
      <c r="HD978" s="41"/>
      <c r="HE978" s="41"/>
      <c r="HF978" s="41"/>
      <c r="HG978" s="41"/>
      <c r="HH978" s="41"/>
      <c r="HI978" s="41"/>
      <c r="HJ978" s="41"/>
      <c r="HK978" s="41"/>
      <c r="HL978" s="41"/>
      <c r="HM978" s="41"/>
      <c r="HN978" s="41"/>
      <c r="HO978" s="41"/>
      <c r="HP978" s="41"/>
      <c r="HQ978" s="41"/>
      <c r="HR978" s="41"/>
      <c r="HS978" s="41"/>
      <c r="HT978" s="41"/>
      <c r="HU978" s="41"/>
      <c r="HV978" s="41"/>
      <c r="HW978" s="41"/>
      <c r="HX978" s="41"/>
      <c r="HY978" s="41"/>
      <c r="HZ978" s="41"/>
      <c r="IA978" s="41"/>
      <c r="IB978" s="41"/>
      <c r="IC978" s="41"/>
      <c r="ID978" s="41"/>
      <c r="IE978" s="41"/>
      <c r="IF978" s="41"/>
      <c r="IG978" s="41"/>
      <c r="IH978" s="41"/>
      <c r="II978" s="41"/>
      <c r="IJ978" s="41"/>
      <c r="IK978" s="41"/>
      <c r="IL978" s="41"/>
      <c r="IM978" s="41"/>
      <c r="IN978" s="41"/>
      <c r="IO978" s="41"/>
      <c r="IP978" s="41"/>
      <c r="IQ978" s="41"/>
      <c r="IR978" s="41"/>
      <c r="IS978" s="41"/>
      <c r="IT978" s="41"/>
      <c r="IU978" s="41"/>
    </row>
    <row r="980" spans="68:255" x14ac:dyDescent="0.2">
      <c r="BP980" s="41"/>
      <c r="BQ980" s="41"/>
      <c r="BR980" s="41"/>
      <c r="BS980" s="41"/>
      <c r="BU980" s="41"/>
      <c r="BV980" s="41"/>
      <c r="BW980" s="41"/>
      <c r="BX980" s="41"/>
      <c r="BY980" s="41"/>
      <c r="BZ980" s="41"/>
      <c r="CA980" s="41"/>
      <c r="CB980" s="41"/>
      <c r="CC980" s="41"/>
      <c r="CD980" s="41"/>
      <c r="CE980" s="41"/>
      <c r="CF980" s="41"/>
      <c r="CG980" s="41"/>
      <c r="CH980" s="41"/>
      <c r="CI980" s="41"/>
      <c r="CJ980" s="41"/>
      <c r="CK980" s="41"/>
      <c r="CL980" s="41"/>
      <c r="CM980" s="41"/>
      <c r="CN980" s="41"/>
      <c r="CO980" s="41"/>
      <c r="CP980" s="41"/>
      <c r="CQ980" s="41"/>
      <c r="CR980" s="41"/>
      <c r="CS980" s="41"/>
      <c r="CT980" s="41"/>
      <c r="CU980" s="41"/>
      <c r="CV980" s="41"/>
      <c r="CW980" s="41"/>
      <c r="CX980" s="41"/>
      <c r="CY980" s="41"/>
      <c r="CZ980" s="41"/>
      <c r="DA980" s="41"/>
      <c r="DB980" s="41"/>
      <c r="DC980" s="41"/>
      <c r="DD980" s="41"/>
      <c r="DE980" s="41"/>
      <c r="DF980" s="41"/>
      <c r="DG980" s="41"/>
      <c r="DH980" s="41"/>
      <c r="DI980" s="41"/>
      <c r="DJ980" s="41"/>
      <c r="DK980" s="41"/>
      <c r="DL980" s="41"/>
      <c r="DM980" s="41"/>
      <c r="DN980" s="41"/>
      <c r="DO980" s="41"/>
      <c r="DP980" s="41"/>
      <c r="DQ980" s="41"/>
      <c r="DR980" s="41"/>
      <c r="DS980" s="41"/>
      <c r="DT980" s="41"/>
      <c r="DU980" s="41"/>
      <c r="DV980" s="41"/>
      <c r="DW980" s="41"/>
      <c r="DX980" s="41"/>
      <c r="DY980" s="41"/>
      <c r="DZ980" s="41"/>
      <c r="EA980" s="41"/>
      <c r="EB980" s="41"/>
      <c r="EC980" s="41"/>
      <c r="ED980" s="41"/>
      <c r="EE980" s="41"/>
      <c r="EF980" s="41"/>
      <c r="EG980" s="41"/>
      <c r="EH980" s="41"/>
      <c r="EI980" s="41"/>
      <c r="EJ980" s="41"/>
      <c r="EK980" s="41"/>
      <c r="EL980" s="41"/>
      <c r="EM980" s="41"/>
      <c r="EN980" s="41"/>
      <c r="EO980" s="41"/>
      <c r="EP980" s="41"/>
      <c r="EQ980" s="41"/>
      <c r="ER980" s="41"/>
      <c r="ES980" s="41"/>
      <c r="ET980" s="41"/>
      <c r="EU980" s="41"/>
      <c r="EV980" s="41"/>
      <c r="EW980" s="41"/>
      <c r="EX980" s="41"/>
      <c r="EY980" s="41"/>
      <c r="EZ980" s="41"/>
      <c r="FA980" s="41"/>
      <c r="FB980" s="41"/>
      <c r="FC980" s="41"/>
      <c r="FD980" s="41"/>
      <c r="FE980" s="41"/>
      <c r="FF980" s="41"/>
      <c r="FG980" s="41"/>
      <c r="FH980" s="41"/>
      <c r="FI980" s="41"/>
      <c r="FJ980" s="41"/>
      <c r="FK980" s="41"/>
      <c r="FL980" s="41"/>
      <c r="FM980" s="41"/>
      <c r="FN980" s="41"/>
      <c r="FO980" s="41"/>
      <c r="FP980" s="41"/>
      <c r="FQ980" s="41"/>
      <c r="FR980" s="41"/>
      <c r="FS980" s="41"/>
      <c r="FT980" s="41"/>
      <c r="FU980" s="41"/>
      <c r="FV980" s="41"/>
      <c r="FW980" s="41"/>
      <c r="FX980" s="41"/>
      <c r="FY980" s="41"/>
      <c r="FZ980" s="41"/>
      <c r="GA980" s="41"/>
      <c r="GB980" s="41"/>
      <c r="GC980" s="41"/>
      <c r="GD980" s="41"/>
      <c r="GE980" s="41"/>
      <c r="GF980" s="41"/>
      <c r="GG980" s="41"/>
      <c r="GH980" s="41"/>
      <c r="GI980" s="41"/>
      <c r="GJ980" s="41"/>
      <c r="GK980" s="41"/>
      <c r="GL980" s="41"/>
      <c r="GM980" s="41"/>
      <c r="GN980" s="41"/>
      <c r="GO980" s="41"/>
      <c r="GP980" s="41"/>
      <c r="GQ980" s="41"/>
      <c r="GR980" s="41"/>
      <c r="GS980" s="41"/>
      <c r="GT980" s="41"/>
      <c r="GU980" s="41"/>
      <c r="GV980" s="41"/>
      <c r="GW980" s="41"/>
      <c r="GX980" s="41"/>
      <c r="GY980" s="41"/>
      <c r="GZ980" s="41"/>
      <c r="HA980" s="41"/>
      <c r="HB980" s="41"/>
      <c r="HC980" s="41"/>
      <c r="HD980" s="41"/>
      <c r="HE980" s="41"/>
      <c r="HF980" s="41"/>
      <c r="HG980" s="41"/>
      <c r="HH980" s="41"/>
      <c r="HI980" s="41"/>
      <c r="HJ980" s="41"/>
      <c r="HK980" s="41"/>
      <c r="HL980" s="41"/>
      <c r="HM980" s="41"/>
      <c r="HN980" s="41"/>
      <c r="HO980" s="41"/>
      <c r="HP980" s="41"/>
      <c r="HQ980" s="41"/>
      <c r="HR980" s="41"/>
      <c r="HS980" s="41"/>
      <c r="HT980" s="41"/>
      <c r="HU980" s="41"/>
      <c r="HV980" s="41"/>
      <c r="HW980" s="41"/>
      <c r="HX980" s="41"/>
      <c r="HY980" s="41"/>
      <c r="HZ980" s="41"/>
      <c r="IA980" s="41"/>
      <c r="IB980" s="41"/>
      <c r="IC980" s="41"/>
      <c r="ID980" s="41"/>
      <c r="IE980" s="41"/>
      <c r="IF980" s="41"/>
      <c r="IG980" s="41"/>
      <c r="IH980" s="41"/>
      <c r="II980" s="41"/>
      <c r="IJ980" s="41"/>
      <c r="IK980" s="41"/>
      <c r="IL980" s="41"/>
      <c r="IM980" s="41"/>
      <c r="IN980" s="41"/>
      <c r="IO980" s="41"/>
      <c r="IP980" s="41"/>
      <c r="IQ980" s="41"/>
      <c r="IR980" s="41"/>
      <c r="IS980" s="41"/>
      <c r="IT980" s="41"/>
      <c r="IU980" s="41"/>
    </row>
    <row r="982" spans="68:255" x14ac:dyDescent="0.2">
      <c r="BP982" s="41"/>
      <c r="BQ982" s="41"/>
      <c r="BR982" s="41"/>
      <c r="BS982" s="41"/>
      <c r="BU982" s="41"/>
      <c r="BV982" s="41"/>
      <c r="BW982" s="41"/>
      <c r="BX982" s="41"/>
      <c r="BY982" s="41"/>
      <c r="BZ982" s="41"/>
      <c r="CA982" s="41"/>
      <c r="CB982" s="41"/>
      <c r="CC982" s="41"/>
      <c r="CD982" s="41"/>
      <c r="CE982" s="41"/>
      <c r="CF982" s="41"/>
      <c r="CG982" s="41"/>
      <c r="CH982" s="41"/>
      <c r="CI982" s="41"/>
      <c r="CJ982" s="41"/>
      <c r="CK982" s="41"/>
      <c r="CL982" s="41"/>
      <c r="CM982" s="41"/>
      <c r="CN982" s="41"/>
      <c r="CO982" s="41"/>
      <c r="CP982" s="41"/>
      <c r="CQ982" s="41"/>
      <c r="CR982" s="41"/>
      <c r="CS982" s="41"/>
      <c r="CT982" s="41"/>
      <c r="CU982" s="41"/>
      <c r="CV982" s="41"/>
      <c r="CW982" s="41"/>
      <c r="CX982" s="41"/>
      <c r="CY982" s="41"/>
      <c r="CZ982" s="41"/>
      <c r="DA982" s="41"/>
      <c r="DB982" s="41"/>
      <c r="DC982" s="41"/>
      <c r="DD982" s="41"/>
      <c r="DE982" s="41"/>
      <c r="DF982" s="41"/>
      <c r="DG982" s="41"/>
      <c r="DH982" s="41"/>
      <c r="DI982" s="41"/>
      <c r="DJ982" s="41"/>
      <c r="DK982" s="41"/>
      <c r="DL982" s="41"/>
      <c r="DM982" s="41"/>
      <c r="DN982" s="41"/>
      <c r="DO982" s="41"/>
      <c r="DP982" s="41"/>
      <c r="DQ982" s="41"/>
      <c r="DR982" s="41"/>
      <c r="DS982" s="41"/>
      <c r="DT982" s="41"/>
      <c r="DU982" s="41"/>
      <c r="DV982" s="41"/>
      <c r="DW982" s="41"/>
      <c r="DX982" s="41"/>
      <c r="DY982" s="41"/>
      <c r="DZ982" s="41"/>
      <c r="EA982" s="41"/>
      <c r="EB982" s="41"/>
      <c r="EC982" s="41"/>
      <c r="ED982" s="41"/>
      <c r="EE982" s="41"/>
      <c r="EF982" s="41"/>
      <c r="EG982" s="41"/>
      <c r="EH982" s="41"/>
      <c r="EI982" s="41"/>
      <c r="EJ982" s="41"/>
      <c r="EK982" s="41"/>
      <c r="EL982" s="41"/>
      <c r="EM982" s="41"/>
      <c r="EN982" s="41"/>
      <c r="EO982" s="41"/>
      <c r="EP982" s="41"/>
      <c r="EQ982" s="41"/>
      <c r="ER982" s="41"/>
      <c r="ES982" s="41"/>
      <c r="ET982" s="41"/>
      <c r="EU982" s="41"/>
      <c r="EV982" s="41"/>
      <c r="EW982" s="41"/>
      <c r="EX982" s="41"/>
      <c r="EY982" s="41"/>
      <c r="EZ982" s="41"/>
      <c r="FA982" s="41"/>
      <c r="FB982" s="41"/>
      <c r="FC982" s="41"/>
      <c r="FD982" s="41"/>
      <c r="FE982" s="41"/>
      <c r="FF982" s="41"/>
      <c r="FG982" s="41"/>
      <c r="FH982" s="41"/>
      <c r="FI982" s="41"/>
      <c r="FJ982" s="41"/>
      <c r="FK982" s="41"/>
      <c r="FL982" s="41"/>
      <c r="FM982" s="41"/>
      <c r="FN982" s="41"/>
      <c r="FO982" s="41"/>
      <c r="FP982" s="41"/>
      <c r="FQ982" s="41"/>
      <c r="FR982" s="41"/>
      <c r="FS982" s="41"/>
      <c r="FT982" s="41"/>
      <c r="FU982" s="41"/>
      <c r="FV982" s="41"/>
      <c r="FW982" s="41"/>
      <c r="FX982" s="41"/>
      <c r="FY982" s="41"/>
      <c r="FZ982" s="41"/>
      <c r="GA982" s="41"/>
      <c r="GB982" s="41"/>
      <c r="GC982" s="41"/>
      <c r="GD982" s="41"/>
      <c r="GE982" s="41"/>
      <c r="GF982" s="41"/>
      <c r="GG982" s="41"/>
      <c r="GH982" s="41"/>
      <c r="GI982" s="41"/>
      <c r="GJ982" s="41"/>
      <c r="GK982" s="41"/>
      <c r="GL982" s="41"/>
      <c r="GM982" s="41"/>
      <c r="GN982" s="41"/>
      <c r="GO982" s="41"/>
      <c r="GP982" s="41"/>
      <c r="GQ982" s="41"/>
      <c r="GR982" s="41"/>
      <c r="GS982" s="41"/>
      <c r="GT982" s="41"/>
      <c r="GU982" s="41"/>
      <c r="GV982" s="41"/>
      <c r="GW982" s="41"/>
      <c r="GX982" s="41"/>
      <c r="GY982" s="41"/>
      <c r="GZ982" s="41"/>
      <c r="HA982" s="41"/>
      <c r="HB982" s="41"/>
      <c r="HC982" s="41"/>
      <c r="HD982" s="41"/>
      <c r="HE982" s="41"/>
      <c r="HF982" s="41"/>
      <c r="HG982" s="41"/>
      <c r="HH982" s="41"/>
      <c r="HI982" s="41"/>
      <c r="HJ982" s="41"/>
      <c r="HK982" s="41"/>
      <c r="HL982" s="41"/>
      <c r="HM982" s="41"/>
      <c r="HN982" s="41"/>
      <c r="HO982" s="41"/>
      <c r="HP982" s="41"/>
      <c r="HQ982" s="41"/>
      <c r="HR982" s="41"/>
      <c r="HS982" s="41"/>
      <c r="HT982" s="41"/>
      <c r="HU982" s="41"/>
      <c r="HV982" s="41"/>
      <c r="HW982" s="41"/>
      <c r="HX982" s="41"/>
      <c r="HY982" s="41"/>
      <c r="HZ982" s="41"/>
      <c r="IA982" s="41"/>
      <c r="IB982" s="41"/>
      <c r="IC982" s="41"/>
      <c r="ID982" s="41"/>
      <c r="IE982" s="41"/>
      <c r="IF982" s="41"/>
      <c r="IG982" s="41"/>
      <c r="IH982" s="41"/>
      <c r="II982" s="41"/>
      <c r="IJ982" s="41"/>
      <c r="IK982" s="41"/>
      <c r="IL982" s="41"/>
      <c r="IM982" s="41"/>
      <c r="IN982" s="41"/>
      <c r="IO982" s="41"/>
      <c r="IP982" s="41"/>
      <c r="IQ982" s="41"/>
      <c r="IR982" s="41"/>
      <c r="IS982" s="41"/>
      <c r="IT982" s="41"/>
      <c r="IU982" s="41"/>
    </row>
    <row r="984" spans="68:255" x14ac:dyDescent="0.2">
      <c r="BP984" s="41"/>
      <c r="BQ984" s="41"/>
      <c r="BR984" s="41"/>
      <c r="BS984" s="41"/>
      <c r="BU984" s="41"/>
      <c r="BV984" s="41"/>
      <c r="BW984" s="41"/>
      <c r="BX984" s="41"/>
      <c r="BY984" s="41"/>
      <c r="BZ984" s="41"/>
      <c r="CA984" s="41"/>
      <c r="CB984" s="41"/>
      <c r="CC984" s="41"/>
      <c r="CD984" s="41"/>
      <c r="CE984" s="41"/>
      <c r="CF984" s="41"/>
      <c r="CG984" s="41"/>
      <c r="CH984" s="41"/>
      <c r="CI984" s="41"/>
      <c r="CJ984" s="41"/>
      <c r="CK984" s="41"/>
      <c r="CL984" s="41"/>
      <c r="CM984" s="41"/>
      <c r="CN984" s="41"/>
      <c r="CO984" s="41"/>
      <c r="CP984" s="41"/>
      <c r="CQ984" s="41"/>
      <c r="CR984" s="41"/>
      <c r="CS984" s="41"/>
      <c r="CT984" s="41"/>
      <c r="CU984" s="41"/>
      <c r="CV984" s="41"/>
      <c r="CW984" s="41"/>
      <c r="CX984" s="41"/>
      <c r="CY984" s="41"/>
      <c r="CZ984" s="41"/>
      <c r="DA984" s="41"/>
      <c r="DB984" s="41"/>
      <c r="DC984" s="41"/>
      <c r="DD984" s="41"/>
      <c r="DE984" s="41"/>
      <c r="DF984" s="41"/>
      <c r="DG984" s="41"/>
      <c r="DH984" s="41"/>
      <c r="DI984" s="41"/>
      <c r="DJ984" s="41"/>
      <c r="DK984" s="41"/>
      <c r="DL984" s="41"/>
      <c r="DM984" s="41"/>
      <c r="DN984" s="41"/>
      <c r="DO984" s="41"/>
      <c r="DP984" s="41"/>
      <c r="DQ984" s="41"/>
      <c r="DR984" s="41"/>
      <c r="DS984" s="41"/>
      <c r="DT984" s="41"/>
      <c r="DU984" s="41"/>
      <c r="DV984" s="41"/>
      <c r="DW984" s="41"/>
      <c r="DX984" s="41"/>
      <c r="DY984" s="41"/>
      <c r="DZ984" s="41"/>
      <c r="EA984" s="41"/>
      <c r="EB984" s="41"/>
      <c r="EC984" s="41"/>
      <c r="ED984" s="41"/>
      <c r="EE984" s="41"/>
      <c r="EF984" s="41"/>
      <c r="EG984" s="41"/>
      <c r="EH984" s="41"/>
      <c r="EI984" s="41"/>
      <c r="EJ984" s="41"/>
      <c r="EK984" s="41"/>
      <c r="EL984" s="41"/>
      <c r="EM984" s="41"/>
      <c r="EN984" s="41"/>
      <c r="EO984" s="41"/>
      <c r="EP984" s="41"/>
      <c r="EQ984" s="41"/>
      <c r="ER984" s="41"/>
      <c r="ES984" s="41"/>
      <c r="ET984" s="41"/>
      <c r="EU984" s="41"/>
      <c r="EV984" s="41"/>
      <c r="EW984" s="41"/>
      <c r="EX984" s="41"/>
      <c r="EY984" s="41"/>
      <c r="EZ984" s="41"/>
      <c r="FA984" s="41"/>
      <c r="FB984" s="41"/>
      <c r="FC984" s="41"/>
      <c r="FD984" s="41"/>
      <c r="FE984" s="41"/>
      <c r="FF984" s="41"/>
      <c r="FG984" s="41"/>
      <c r="FH984" s="41"/>
      <c r="FI984" s="41"/>
      <c r="FJ984" s="41"/>
      <c r="FK984" s="41"/>
      <c r="FL984" s="41"/>
      <c r="FM984" s="41"/>
      <c r="FN984" s="41"/>
      <c r="FO984" s="41"/>
      <c r="FP984" s="41"/>
      <c r="FQ984" s="41"/>
      <c r="FR984" s="41"/>
      <c r="FS984" s="41"/>
      <c r="FT984" s="41"/>
      <c r="FU984" s="41"/>
      <c r="FV984" s="41"/>
      <c r="FW984" s="41"/>
      <c r="FX984" s="41"/>
      <c r="FY984" s="41"/>
      <c r="FZ984" s="41"/>
      <c r="GA984" s="41"/>
      <c r="GB984" s="41"/>
      <c r="GC984" s="41"/>
      <c r="GD984" s="41"/>
      <c r="GE984" s="41"/>
      <c r="GF984" s="41"/>
      <c r="GG984" s="41"/>
      <c r="GH984" s="41"/>
      <c r="GI984" s="41"/>
      <c r="GJ984" s="41"/>
      <c r="GK984" s="41"/>
      <c r="GL984" s="41"/>
      <c r="GM984" s="41"/>
      <c r="GN984" s="41"/>
      <c r="GO984" s="41"/>
      <c r="GP984" s="41"/>
      <c r="GQ984" s="41"/>
      <c r="GR984" s="41"/>
      <c r="GS984" s="41"/>
      <c r="GT984" s="41"/>
      <c r="GU984" s="41"/>
      <c r="GV984" s="41"/>
      <c r="GW984" s="41"/>
      <c r="GX984" s="41"/>
      <c r="GY984" s="41"/>
      <c r="GZ984" s="41"/>
      <c r="HA984" s="41"/>
      <c r="HB984" s="41"/>
      <c r="HC984" s="41"/>
      <c r="HD984" s="41"/>
      <c r="HE984" s="41"/>
      <c r="HF984" s="41"/>
      <c r="HG984" s="41"/>
      <c r="HH984" s="41"/>
      <c r="HI984" s="41"/>
      <c r="HJ984" s="41"/>
      <c r="HK984" s="41"/>
      <c r="HL984" s="41"/>
      <c r="HM984" s="41"/>
      <c r="HN984" s="41"/>
      <c r="HO984" s="41"/>
      <c r="HP984" s="41"/>
      <c r="HQ984" s="41"/>
      <c r="HR984" s="41"/>
      <c r="HS984" s="41"/>
      <c r="HT984" s="41"/>
      <c r="HU984" s="41"/>
      <c r="HV984" s="41"/>
      <c r="HW984" s="41"/>
      <c r="HX984" s="41"/>
      <c r="HY984" s="41"/>
      <c r="HZ984" s="41"/>
      <c r="IA984" s="41"/>
      <c r="IB984" s="41"/>
      <c r="IC984" s="41"/>
      <c r="ID984" s="41"/>
      <c r="IE984" s="41"/>
      <c r="IF984" s="41"/>
      <c r="IG984" s="41"/>
      <c r="IH984" s="41"/>
      <c r="II984" s="41"/>
      <c r="IJ984" s="41"/>
      <c r="IK984" s="41"/>
      <c r="IL984" s="41"/>
      <c r="IM984" s="41"/>
      <c r="IN984" s="41"/>
      <c r="IO984" s="41"/>
      <c r="IP984" s="41"/>
      <c r="IQ984" s="41"/>
      <c r="IR984" s="41"/>
      <c r="IS984" s="41"/>
      <c r="IT984" s="41"/>
      <c r="IU984" s="41"/>
    </row>
    <row r="986" spans="68:255" x14ac:dyDescent="0.2">
      <c r="BP986" s="41"/>
      <c r="BQ986" s="41"/>
      <c r="BR986" s="41"/>
      <c r="BS986" s="41"/>
      <c r="BU986" s="41"/>
      <c r="BV986" s="41"/>
      <c r="BW986" s="41"/>
      <c r="BX986" s="41"/>
      <c r="BY986" s="41"/>
      <c r="BZ986" s="41"/>
      <c r="CA986" s="41"/>
      <c r="CB986" s="41"/>
      <c r="CC986" s="41"/>
      <c r="CD986" s="41"/>
      <c r="CE986" s="41"/>
      <c r="CF986" s="41"/>
      <c r="CG986" s="41"/>
      <c r="CH986" s="41"/>
      <c r="CI986" s="41"/>
      <c r="CJ986" s="41"/>
      <c r="CK986" s="41"/>
      <c r="CL986" s="41"/>
      <c r="CM986" s="41"/>
      <c r="CN986" s="41"/>
      <c r="CO986" s="41"/>
      <c r="CP986" s="41"/>
      <c r="CQ986" s="41"/>
      <c r="CR986" s="41"/>
      <c r="CS986" s="41"/>
      <c r="CT986" s="41"/>
      <c r="CU986" s="41"/>
      <c r="CV986" s="41"/>
      <c r="CW986" s="41"/>
      <c r="CX986" s="41"/>
      <c r="CY986" s="41"/>
      <c r="CZ986" s="41"/>
      <c r="DA986" s="41"/>
      <c r="DB986" s="41"/>
      <c r="DC986" s="41"/>
      <c r="DD986" s="41"/>
      <c r="DE986" s="41"/>
      <c r="DF986" s="41"/>
      <c r="DG986" s="41"/>
      <c r="DH986" s="41"/>
      <c r="DI986" s="41"/>
      <c r="DJ986" s="41"/>
      <c r="DK986" s="41"/>
      <c r="DL986" s="41"/>
      <c r="DM986" s="41"/>
      <c r="DN986" s="41"/>
      <c r="DO986" s="41"/>
      <c r="DP986" s="41"/>
      <c r="DQ986" s="41"/>
      <c r="DR986" s="41"/>
      <c r="DS986" s="41"/>
      <c r="DT986" s="41"/>
      <c r="DU986" s="41"/>
      <c r="DV986" s="41"/>
      <c r="DW986" s="41"/>
      <c r="DX986" s="41"/>
      <c r="DY986" s="41"/>
      <c r="DZ986" s="41"/>
      <c r="EA986" s="41"/>
      <c r="EB986" s="41"/>
      <c r="EC986" s="41"/>
      <c r="ED986" s="41"/>
      <c r="EE986" s="41"/>
      <c r="EF986" s="41"/>
      <c r="EG986" s="41"/>
      <c r="EH986" s="41"/>
      <c r="EI986" s="41"/>
      <c r="EJ986" s="41"/>
      <c r="EK986" s="41"/>
      <c r="EL986" s="41"/>
      <c r="EM986" s="41"/>
      <c r="EN986" s="41"/>
      <c r="EO986" s="41"/>
      <c r="EP986" s="41"/>
      <c r="EQ986" s="41"/>
      <c r="ER986" s="41"/>
      <c r="ES986" s="41"/>
      <c r="ET986" s="41"/>
      <c r="EU986" s="41"/>
      <c r="EV986" s="41"/>
      <c r="EW986" s="41"/>
      <c r="EX986" s="41"/>
      <c r="EY986" s="41"/>
      <c r="EZ986" s="41"/>
      <c r="FA986" s="41"/>
      <c r="FB986" s="41"/>
      <c r="FC986" s="41"/>
      <c r="FD986" s="41"/>
      <c r="FE986" s="41"/>
      <c r="FF986" s="41"/>
      <c r="FG986" s="41"/>
      <c r="FH986" s="41"/>
      <c r="FI986" s="41"/>
      <c r="FJ986" s="41"/>
      <c r="FK986" s="41"/>
      <c r="FL986" s="41"/>
      <c r="FM986" s="41"/>
      <c r="FN986" s="41"/>
      <c r="FO986" s="41"/>
      <c r="FP986" s="41"/>
      <c r="FQ986" s="41"/>
      <c r="FR986" s="41"/>
      <c r="FS986" s="41"/>
      <c r="FT986" s="41"/>
      <c r="FU986" s="41"/>
      <c r="FV986" s="41"/>
      <c r="FW986" s="41"/>
      <c r="FX986" s="41"/>
      <c r="FY986" s="41"/>
      <c r="FZ986" s="41"/>
      <c r="GA986" s="41"/>
      <c r="GB986" s="41"/>
      <c r="GC986" s="41"/>
      <c r="GD986" s="41"/>
      <c r="GE986" s="41"/>
      <c r="GF986" s="41"/>
      <c r="GG986" s="41"/>
      <c r="GH986" s="41"/>
      <c r="GI986" s="41"/>
      <c r="GJ986" s="41"/>
      <c r="GK986" s="41"/>
      <c r="GL986" s="41"/>
      <c r="GM986" s="41"/>
      <c r="GN986" s="41"/>
      <c r="GO986" s="41"/>
      <c r="GP986" s="41"/>
      <c r="GQ986" s="41"/>
      <c r="GR986" s="41"/>
      <c r="GS986" s="41"/>
      <c r="GT986" s="41"/>
      <c r="GU986" s="41"/>
      <c r="GV986" s="41"/>
      <c r="GW986" s="41"/>
      <c r="GX986" s="41"/>
      <c r="GY986" s="41"/>
      <c r="GZ986" s="41"/>
      <c r="HA986" s="41"/>
      <c r="HB986" s="41"/>
      <c r="HC986" s="41"/>
      <c r="HD986" s="41"/>
      <c r="HE986" s="41"/>
      <c r="HF986" s="41"/>
      <c r="HG986" s="41"/>
      <c r="HH986" s="41"/>
      <c r="HI986" s="41"/>
      <c r="HJ986" s="41"/>
      <c r="HK986" s="41"/>
      <c r="HL986" s="41"/>
      <c r="HM986" s="41"/>
      <c r="HN986" s="41"/>
      <c r="HO986" s="41"/>
      <c r="HP986" s="41"/>
      <c r="HQ986" s="41"/>
      <c r="HR986" s="41"/>
      <c r="HS986" s="41"/>
      <c r="HT986" s="41"/>
      <c r="HU986" s="41"/>
      <c r="HV986" s="41"/>
      <c r="HW986" s="41"/>
      <c r="HX986" s="41"/>
      <c r="HY986" s="41"/>
      <c r="HZ986" s="41"/>
      <c r="IA986" s="41"/>
      <c r="IB986" s="41"/>
      <c r="IC986" s="41"/>
      <c r="ID986" s="41"/>
      <c r="IE986" s="41"/>
      <c r="IF986" s="41"/>
      <c r="IG986" s="41"/>
      <c r="IH986" s="41"/>
      <c r="II986" s="41"/>
      <c r="IJ986" s="41"/>
      <c r="IK986" s="41"/>
      <c r="IL986" s="41"/>
      <c r="IM986" s="41"/>
      <c r="IN986" s="41"/>
      <c r="IO986" s="41"/>
      <c r="IP986" s="41"/>
      <c r="IQ986" s="41"/>
      <c r="IR986" s="41"/>
      <c r="IS986" s="41"/>
      <c r="IT986" s="41"/>
      <c r="IU986" s="41"/>
    </row>
    <row r="988" spans="68:255" x14ac:dyDescent="0.2">
      <c r="BP988" s="41"/>
      <c r="BQ988" s="41"/>
      <c r="BR988" s="41"/>
      <c r="BS988" s="41"/>
      <c r="BU988" s="41"/>
      <c r="BV988" s="41"/>
      <c r="BW988" s="41"/>
      <c r="BX988" s="41"/>
      <c r="BY988" s="41"/>
      <c r="BZ988" s="41"/>
      <c r="CA988" s="41"/>
      <c r="CB988" s="41"/>
      <c r="CC988" s="41"/>
      <c r="CD988" s="41"/>
      <c r="CE988" s="41"/>
      <c r="CF988" s="41"/>
      <c r="CG988" s="41"/>
      <c r="CH988" s="41"/>
      <c r="CI988" s="41"/>
      <c r="CJ988" s="41"/>
      <c r="CK988" s="41"/>
      <c r="CL988" s="41"/>
      <c r="CM988" s="41"/>
      <c r="CN988" s="41"/>
      <c r="CO988" s="41"/>
      <c r="CP988" s="41"/>
      <c r="CQ988" s="41"/>
      <c r="CR988" s="41"/>
      <c r="CS988" s="41"/>
      <c r="CT988" s="41"/>
      <c r="CU988" s="41"/>
      <c r="CV988" s="41"/>
      <c r="CW988" s="41"/>
      <c r="CX988" s="41"/>
      <c r="CY988" s="41"/>
      <c r="CZ988" s="41"/>
      <c r="DA988" s="41"/>
      <c r="DB988" s="41"/>
      <c r="DC988" s="41"/>
      <c r="DD988" s="41"/>
      <c r="DE988" s="41"/>
      <c r="DF988" s="41"/>
      <c r="DG988" s="41"/>
      <c r="DH988" s="41"/>
      <c r="DI988" s="41"/>
      <c r="DJ988" s="41"/>
      <c r="DK988" s="41"/>
      <c r="DL988" s="41"/>
      <c r="DM988" s="41"/>
      <c r="DN988" s="41"/>
      <c r="DO988" s="41"/>
      <c r="DP988" s="41"/>
      <c r="DQ988" s="41"/>
      <c r="DR988" s="41"/>
      <c r="DS988" s="41"/>
      <c r="DT988" s="41"/>
      <c r="DU988" s="41"/>
      <c r="DV988" s="41"/>
      <c r="DW988" s="41"/>
      <c r="DX988" s="41"/>
      <c r="DY988" s="41"/>
      <c r="DZ988" s="41"/>
      <c r="EA988" s="41"/>
      <c r="EB988" s="41"/>
      <c r="EC988" s="41"/>
      <c r="ED988" s="41"/>
      <c r="EE988" s="41"/>
      <c r="EF988" s="41"/>
      <c r="EG988" s="41"/>
      <c r="EH988" s="41"/>
      <c r="EI988" s="41"/>
      <c r="EJ988" s="41"/>
      <c r="EK988" s="41"/>
      <c r="EL988" s="41"/>
      <c r="EM988" s="41"/>
      <c r="EN988" s="41"/>
      <c r="EO988" s="41"/>
      <c r="EP988" s="41"/>
      <c r="EQ988" s="41"/>
      <c r="ER988" s="41"/>
      <c r="ES988" s="41"/>
      <c r="ET988" s="41"/>
      <c r="EU988" s="41"/>
      <c r="EV988" s="41"/>
      <c r="EW988" s="41"/>
      <c r="EX988" s="41"/>
      <c r="EY988" s="41"/>
      <c r="EZ988" s="41"/>
      <c r="FA988" s="41"/>
      <c r="FB988" s="41"/>
      <c r="FC988" s="41"/>
      <c r="FD988" s="41"/>
      <c r="FE988" s="41"/>
      <c r="FF988" s="41"/>
      <c r="FG988" s="41"/>
      <c r="FH988" s="41"/>
      <c r="FI988" s="41"/>
      <c r="FJ988" s="41"/>
      <c r="FK988" s="41"/>
      <c r="FL988" s="41"/>
      <c r="FM988" s="41"/>
      <c r="FN988" s="41"/>
      <c r="FO988" s="41"/>
      <c r="FP988" s="41"/>
      <c r="FQ988" s="41"/>
      <c r="FR988" s="41"/>
      <c r="FS988" s="41"/>
      <c r="FT988" s="41"/>
      <c r="FU988" s="41"/>
      <c r="FV988" s="41"/>
      <c r="FW988" s="41"/>
      <c r="FX988" s="41"/>
      <c r="FY988" s="41"/>
      <c r="FZ988" s="41"/>
      <c r="GA988" s="41"/>
      <c r="GB988" s="41"/>
      <c r="GC988" s="41"/>
      <c r="GD988" s="41"/>
      <c r="GE988" s="41"/>
      <c r="GF988" s="41"/>
      <c r="GG988" s="41"/>
      <c r="GH988" s="41"/>
      <c r="GI988" s="41"/>
      <c r="GJ988" s="41"/>
      <c r="GK988" s="41"/>
      <c r="GL988" s="41"/>
      <c r="GM988" s="41"/>
      <c r="GN988" s="41"/>
      <c r="GO988" s="41"/>
      <c r="GP988" s="41"/>
      <c r="GQ988" s="41"/>
      <c r="GR988" s="41"/>
      <c r="GS988" s="41"/>
      <c r="GT988" s="41"/>
      <c r="GU988" s="41"/>
      <c r="GV988" s="41"/>
      <c r="GW988" s="41"/>
      <c r="GX988" s="41"/>
      <c r="GY988" s="41"/>
      <c r="GZ988" s="41"/>
      <c r="HA988" s="41"/>
      <c r="HB988" s="41"/>
      <c r="HC988" s="41"/>
      <c r="HD988" s="41"/>
      <c r="HE988" s="41"/>
      <c r="HF988" s="41"/>
      <c r="HG988" s="41"/>
      <c r="HH988" s="41"/>
      <c r="HI988" s="41"/>
      <c r="HJ988" s="41"/>
      <c r="HK988" s="41"/>
      <c r="HL988" s="41"/>
      <c r="HM988" s="41"/>
      <c r="HN988" s="41"/>
      <c r="HO988" s="41"/>
      <c r="HP988" s="41"/>
      <c r="HQ988" s="41"/>
      <c r="HR988" s="41"/>
      <c r="HS988" s="41"/>
      <c r="HT988" s="41"/>
      <c r="HU988" s="41"/>
      <c r="HV988" s="41"/>
      <c r="HW988" s="41"/>
      <c r="HX988" s="41"/>
      <c r="HY988" s="41"/>
      <c r="HZ988" s="41"/>
      <c r="IA988" s="41"/>
      <c r="IB988" s="41"/>
      <c r="IC988" s="41"/>
      <c r="ID988" s="41"/>
      <c r="IE988" s="41"/>
      <c r="IF988" s="41"/>
      <c r="IG988" s="41"/>
      <c r="IH988" s="41"/>
      <c r="II988" s="41"/>
      <c r="IJ988" s="41"/>
      <c r="IK988" s="41"/>
      <c r="IL988" s="41"/>
      <c r="IM988" s="41"/>
      <c r="IN988" s="41"/>
      <c r="IO988" s="41"/>
      <c r="IP988" s="41"/>
      <c r="IQ988" s="41"/>
      <c r="IR988" s="41"/>
      <c r="IS988" s="41"/>
      <c r="IT988" s="41"/>
      <c r="IU988" s="41"/>
    </row>
    <row r="990" spans="68:255" x14ac:dyDescent="0.2">
      <c r="BP990" s="41"/>
      <c r="BQ990" s="41"/>
      <c r="BR990" s="41"/>
      <c r="BS990" s="41"/>
      <c r="BU990" s="41"/>
      <c r="BV990" s="41"/>
      <c r="BW990" s="41"/>
      <c r="BX990" s="41"/>
      <c r="BY990" s="41"/>
      <c r="BZ990" s="41"/>
      <c r="CA990" s="41"/>
      <c r="CB990" s="41"/>
      <c r="CC990" s="41"/>
      <c r="CD990" s="41"/>
      <c r="CE990" s="41"/>
      <c r="CF990" s="41"/>
      <c r="CG990" s="41"/>
      <c r="CH990" s="41"/>
      <c r="CI990" s="41"/>
      <c r="CJ990" s="41"/>
      <c r="CK990" s="41"/>
      <c r="CL990" s="41"/>
      <c r="CM990" s="41"/>
      <c r="CN990" s="41"/>
      <c r="CO990" s="41"/>
      <c r="CP990" s="41"/>
      <c r="CQ990" s="41"/>
      <c r="CR990" s="41"/>
      <c r="CS990" s="41"/>
      <c r="CT990" s="41"/>
      <c r="CU990" s="41"/>
      <c r="CV990" s="41"/>
      <c r="CW990" s="41"/>
      <c r="CX990" s="41"/>
      <c r="CY990" s="41"/>
      <c r="CZ990" s="41"/>
      <c r="DA990" s="41"/>
      <c r="DB990" s="41"/>
      <c r="DC990" s="41"/>
      <c r="DD990" s="41"/>
      <c r="DE990" s="41"/>
      <c r="DF990" s="41"/>
      <c r="DG990" s="41"/>
      <c r="DH990" s="41"/>
      <c r="DI990" s="41"/>
      <c r="DJ990" s="41"/>
      <c r="DK990" s="41"/>
      <c r="DL990" s="41"/>
      <c r="DM990" s="41"/>
      <c r="DN990" s="41"/>
      <c r="DO990" s="41"/>
      <c r="DP990" s="41"/>
      <c r="DQ990" s="41"/>
      <c r="DR990" s="41"/>
      <c r="DS990" s="41"/>
      <c r="DT990" s="41"/>
      <c r="DU990" s="41"/>
      <c r="DV990" s="41"/>
      <c r="DW990" s="41"/>
      <c r="DX990" s="41"/>
      <c r="DY990" s="41"/>
      <c r="DZ990" s="41"/>
      <c r="EA990" s="41"/>
      <c r="EB990" s="41"/>
      <c r="EC990" s="41"/>
      <c r="ED990" s="41"/>
      <c r="EE990" s="41"/>
      <c r="EF990" s="41"/>
      <c r="EG990" s="41"/>
      <c r="EH990" s="41"/>
      <c r="EI990" s="41"/>
      <c r="EJ990" s="41"/>
      <c r="EK990" s="41"/>
      <c r="EL990" s="41"/>
      <c r="EM990" s="41"/>
      <c r="EN990" s="41"/>
      <c r="EO990" s="41"/>
      <c r="EP990" s="41"/>
      <c r="EQ990" s="41"/>
      <c r="ER990" s="41"/>
      <c r="ES990" s="41"/>
      <c r="ET990" s="41"/>
      <c r="EU990" s="41"/>
      <c r="EV990" s="41"/>
      <c r="EW990" s="41"/>
      <c r="EX990" s="41"/>
      <c r="EY990" s="41"/>
      <c r="EZ990" s="41"/>
      <c r="FA990" s="41"/>
      <c r="FB990" s="41"/>
      <c r="FC990" s="41"/>
      <c r="FD990" s="41"/>
      <c r="FE990" s="41"/>
      <c r="FF990" s="41"/>
      <c r="FG990" s="41"/>
      <c r="FH990" s="41"/>
      <c r="FI990" s="41"/>
      <c r="FJ990" s="41"/>
      <c r="FK990" s="41"/>
      <c r="FL990" s="41"/>
      <c r="FM990" s="41"/>
      <c r="FN990" s="41"/>
      <c r="FO990" s="41"/>
      <c r="FP990" s="41"/>
      <c r="FQ990" s="41"/>
      <c r="FR990" s="41"/>
      <c r="FS990" s="41"/>
      <c r="FT990" s="41"/>
      <c r="FU990" s="41"/>
      <c r="FV990" s="41"/>
      <c r="FW990" s="41"/>
      <c r="FX990" s="41"/>
      <c r="FY990" s="41"/>
      <c r="FZ990" s="41"/>
      <c r="GA990" s="41"/>
      <c r="GB990" s="41"/>
      <c r="GC990" s="41"/>
      <c r="GD990" s="41"/>
      <c r="GE990" s="41"/>
      <c r="GF990" s="41"/>
      <c r="GG990" s="41"/>
      <c r="GH990" s="41"/>
      <c r="GI990" s="41"/>
      <c r="GJ990" s="41"/>
      <c r="GK990" s="41"/>
      <c r="GL990" s="41"/>
      <c r="GM990" s="41"/>
      <c r="GN990" s="41"/>
      <c r="GO990" s="41"/>
      <c r="GP990" s="41"/>
      <c r="GQ990" s="41"/>
      <c r="GR990" s="41"/>
      <c r="GS990" s="41"/>
      <c r="GT990" s="41"/>
      <c r="GU990" s="41"/>
      <c r="GV990" s="41"/>
      <c r="GW990" s="41"/>
      <c r="GX990" s="41"/>
      <c r="GY990" s="41"/>
      <c r="GZ990" s="41"/>
      <c r="HA990" s="41"/>
      <c r="HB990" s="41"/>
      <c r="HC990" s="41"/>
      <c r="HD990" s="41"/>
      <c r="HE990" s="41"/>
      <c r="HF990" s="41"/>
      <c r="HG990" s="41"/>
      <c r="HH990" s="41"/>
      <c r="HI990" s="41"/>
      <c r="HJ990" s="41"/>
      <c r="HK990" s="41"/>
      <c r="HL990" s="41"/>
      <c r="HM990" s="41"/>
      <c r="HN990" s="41"/>
      <c r="HO990" s="41"/>
      <c r="HP990" s="41"/>
      <c r="HQ990" s="41"/>
      <c r="HR990" s="41"/>
      <c r="HS990" s="41"/>
      <c r="HT990" s="41"/>
      <c r="HU990" s="41"/>
      <c r="HV990" s="41"/>
      <c r="HW990" s="41"/>
      <c r="HX990" s="41"/>
      <c r="HY990" s="41"/>
      <c r="HZ990" s="41"/>
      <c r="IA990" s="41"/>
      <c r="IB990" s="41"/>
      <c r="IC990" s="41"/>
      <c r="ID990" s="41"/>
      <c r="IE990" s="41"/>
      <c r="IF990" s="41"/>
      <c r="IG990" s="41"/>
      <c r="IH990" s="41"/>
      <c r="II990" s="41"/>
      <c r="IJ990" s="41"/>
      <c r="IK990" s="41"/>
      <c r="IL990" s="41"/>
      <c r="IM990" s="41"/>
      <c r="IN990" s="41"/>
      <c r="IO990" s="41"/>
      <c r="IP990" s="41"/>
      <c r="IQ990" s="41"/>
      <c r="IR990" s="41"/>
      <c r="IS990" s="41"/>
      <c r="IT990" s="41"/>
      <c r="IU990" s="41"/>
    </row>
    <row r="992" spans="68:255" x14ac:dyDescent="0.2">
      <c r="BP992" s="41"/>
      <c r="BQ992" s="41"/>
      <c r="BR992" s="41"/>
      <c r="BS992" s="41"/>
      <c r="BU992" s="41"/>
      <c r="BV992" s="41"/>
      <c r="BW992" s="41"/>
      <c r="BX992" s="41"/>
      <c r="BY992" s="41"/>
      <c r="BZ992" s="41"/>
      <c r="CA992" s="41"/>
      <c r="CB992" s="41"/>
      <c r="CC992" s="41"/>
      <c r="CD992" s="41"/>
      <c r="CE992" s="41"/>
      <c r="CF992" s="41"/>
      <c r="CG992" s="41"/>
      <c r="CH992" s="41"/>
      <c r="CI992" s="41"/>
      <c r="CJ992" s="41"/>
      <c r="CK992" s="41"/>
      <c r="CL992" s="41"/>
      <c r="CM992" s="41"/>
      <c r="CN992" s="41"/>
      <c r="CO992" s="41"/>
      <c r="CP992" s="41"/>
      <c r="CQ992" s="41"/>
      <c r="CR992" s="41"/>
      <c r="CS992" s="41"/>
      <c r="CT992" s="41"/>
      <c r="CU992" s="41"/>
      <c r="CV992" s="41"/>
      <c r="CW992" s="41"/>
      <c r="CX992" s="41"/>
      <c r="CY992" s="41"/>
      <c r="CZ992" s="41"/>
      <c r="DA992" s="41"/>
      <c r="DB992" s="41"/>
      <c r="DC992" s="41"/>
      <c r="DD992" s="41"/>
      <c r="DE992" s="41"/>
      <c r="DF992" s="41"/>
      <c r="DG992" s="41"/>
      <c r="DH992" s="41"/>
      <c r="DI992" s="41"/>
      <c r="DJ992" s="41"/>
      <c r="DK992" s="41"/>
      <c r="DL992" s="41"/>
      <c r="DM992" s="41"/>
      <c r="DN992" s="41"/>
      <c r="DO992" s="41"/>
      <c r="DP992" s="41"/>
      <c r="DQ992" s="41"/>
      <c r="DR992" s="41"/>
      <c r="DS992" s="41"/>
      <c r="DT992" s="41"/>
      <c r="DU992" s="41"/>
      <c r="DV992" s="41"/>
      <c r="DW992" s="41"/>
      <c r="DX992" s="41"/>
      <c r="DY992" s="41"/>
      <c r="DZ992" s="41"/>
      <c r="EA992" s="41"/>
      <c r="EB992" s="41"/>
      <c r="EC992" s="41"/>
      <c r="ED992" s="41"/>
      <c r="EE992" s="41"/>
      <c r="EF992" s="41"/>
      <c r="EG992" s="41"/>
      <c r="EH992" s="41"/>
      <c r="EI992" s="41"/>
      <c r="EJ992" s="41"/>
      <c r="EK992" s="41"/>
      <c r="EL992" s="41"/>
      <c r="EM992" s="41"/>
      <c r="EN992" s="41"/>
      <c r="EO992" s="41"/>
      <c r="EP992" s="41"/>
      <c r="EQ992" s="41"/>
      <c r="ER992" s="41"/>
      <c r="ES992" s="41"/>
      <c r="ET992" s="41"/>
      <c r="EU992" s="41"/>
      <c r="EV992" s="41"/>
      <c r="EW992" s="41"/>
      <c r="EX992" s="41"/>
      <c r="EY992" s="41"/>
      <c r="EZ992" s="41"/>
      <c r="FA992" s="41"/>
      <c r="FB992" s="41"/>
      <c r="FC992" s="41"/>
      <c r="FD992" s="41"/>
      <c r="FE992" s="41"/>
      <c r="FF992" s="41"/>
      <c r="FG992" s="41"/>
      <c r="FH992" s="41"/>
      <c r="FI992" s="41"/>
      <c r="FJ992" s="41"/>
      <c r="FK992" s="41"/>
      <c r="FL992" s="41"/>
      <c r="FM992" s="41"/>
      <c r="FN992" s="41"/>
      <c r="FO992" s="41"/>
      <c r="FP992" s="41"/>
      <c r="FQ992" s="41"/>
      <c r="FR992" s="41"/>
      <c r="FS992" s="41"/>
      <c r="FT992" s="41"/>
      <c r="FU992" s="41"/>
      <c r="FV992" s="41"/>
      <c r="FW992" s="41"/>
      <c r="FX992" s="41"/>
      <c r="FY992" s="41"/>
      <c r="FZ992" s="41"/>
      <c r="GA992" s="41"/>
      <c r="GB992" s="41"/>
      <c r="GC992" s="41"/>
      <c r="GD992" s="41"/>
      <c r="GE992" s="41"/>
      <c r="GF992" s="41"/>
      <c r="GG992" s="41"/>
      <c r="GH992" s="41"/>
      <c r="GI992" s="41"/>
      <c r="GJ992" s="41"/>
      <c r="GK992" s="41"/>
      <c r="GL992" s="41"/>
      <c r="GM992" s="41"/>
      <c r="GN992" s="41"/>
      <c r="GO992" s="41"/>
      <c r="GP992" s="41"/>
      <c r="GQ992" s="41"/>
      <c r="GR992" s="41"/>
      <c r="GS992" s="41"/>
      <c r="GT992" s="41"/>
      <c r="GU992" s="41"/>
      <c r="GV992" s="41"/>
      <c r="GW992" s="41"/>
      <c r="GX992" s="41"/>
      <c r="GY992" s="41"/>
      <c r="GZ992" s="41"/>
      <c r="HA992" s="41"/>
      <c r="HB992" s="41"/>
      <c r="HC992" s="41"/>
      <c r="HD992" s="41"/>
      <c r="HE992" s="41"/>
      <c r="HF992" s="41"/>
      <c r="HG992" s="41"/>
      <c r="HH992" s="41"/>
      <c r="HI992" s="41"/>
      <c r="HJ992" s="41"/>
      <c r="HK992" s="41"/>
      <c r="HL992" s="41"/>
      <c r="HM992" s="41"/>
      <c r="HN992" s="41"/>
      <c r="HO992" s="41"/>
      <c r="HP992" s="41"/>
      <c r="HQ992" s="41"/>
      <c r="HR992" s="41"/>
      <c r="HS992" s="41"/>
      <c r="HT992" s="41"/>
      <c r="HU992" s="41"/>
      <c r="HV992" s="41"/>
      <c r="HW992" s="41"/>
      <c r="HX992" s="41"/>
      <c r="HY992" s="41"/>
      <c r="HZ992" s="41"/>
      <c r="IA992" s="41"/>
      <c r="IB992" s="41"/>
      <c r="IC992" s="41"/>
      <c r="ID992" s="41"/>
      <c r="IE992" s="41"/>
      <c r="IF992" s="41"/>
      <c r="IG992" s="41"/>
      <c r="IH992" s="41"/>
      <c r="II992" s="41"/>
      <c r="IJ992" s="41"/>
      <c r="IK992" s="41"/>
      <c r="IL992" s="41"/>
      <c r="IM992" s="41"/>
      <c r="IN992" s="41"/>
      <c r="IO992" s="41"/>
      <c r="IP992" s="41"/>
      <c r="IQ992" s="41"/>
      <c r="IR992" s="41"/>
      <c r="IS992" s="41"/>
      <c r="IT992" s="41"/>
      <c r="IU992" s="41"/>
    </row>
    <row r="994" spans="68:255" x14ac:dyDescent="0.2">
      <c r="BP994" s="41"/>
      <c r="BQ994" s="41"/>
      <c r="BR994" s="41"/>
      <c r="BS994" s="41"/>
      <c r="BU994" s="41"/>
      <c r="BV994" s="41"/>
      <c r="BW994" s="41"/>
      <c r="BX994" s="41"/>
      <c r="BY994" s="41"/>
      <c r="BZ994" s="41"/>
      <c r="CA994" s="41"/>
      <c r="CB994" s="41"/>
      <c r="CC994" s="41"/>
      <c r="CD994" s="41"/>
      <c r="CE994" s="41"/>
      <c r="CF994" s="41"/>
      <c r="CG994" s="41"/>
      <c r="CH994" s="41"/>
      <c r="CI994" s="41"/>
      <c r="CJ994" s="41"/>
      <c r="CK994" s="41"/>
      <c r="CL994" s="41"/>
      <c r="CM994" s="41"/>
      <c r="CN994" s="41"/>
      <c r="CO994" s="41"/>
      <c r="CP994" s="41"/>
      <c r="CQ994" s="41"/>
      <c r="CR994" s="41"/>
      <c r="CS994" s="41"/>
      <c r="CT994" s="41"/>
      <c r="CU994" s="41"/>
      <c r="CV994" s="41"/>
      <c r="CW994" s="41"/>
      <c r="CX994" s="41"/>
      <c r="CY994" s="41"/>
      <c r="CZ994" s="41"/>
      <c r="DA994" s="41"/>
      <c r="DB994" s="41"/>
      <c r="DC994" s="41"/>
      <c r="DD994" s="41"/>
      <c r="DE994" s="41"/>
      <c r="DF994" s="41"/>
      <c r="DG994" s="41"/>
      <c r="DH994" s="41"/>
      <c r="DI994" s="41"/>
      <c r="DJ994" s="41"/>
      <c r="DK994" s="41"/>
      <c r="DL994" s="41"/>
      <c r="DM994" s="41"/>
      <c r="DN994" s="41"/>
      <c r="DO994" s="41"/>
      <c r="DP994" s="41"/>
      <c r="DQ994" s="41"/>
      <c r="DR994" s="41"/>
      <c r="DS994" s="41"/>
      <c r="DT994" s="41"/>
      <c r="DU994" s="41"/>
      <c r="DV994" s="41"/>
      <c r="DW994" s="41"/>
      <c r="DX994" s="41"/>
      <c r="DY994" s="41"/>
      <c r="DZ994" s="41"/>
      <c r="EA994" s="41"/>
      <c r="EB994" s="41"/>
      <c r="EC994" s="41"/>
      <c r="ED994" s="41"/>
      <c r="EE994" s="41"/>
      <c r="EF994" s="41"/>
      <c r="EG994" s="41"/>
      <c r="EH994" s="41"/>
      <c r="EI994" s="41"/>
      <c r="EJ994" s="41"/>
      <c r="EK994" s="41"/>
      <c r="EL994" s="41"/>
      <c r="EM994" s="41"/>
      <c r="EN994" s="41"/>
      <c r="EO994" s="41"/>
      <c r="EP994" s="41"/>
      <c r="EQ994" s="41"/>
      <c r="ER994" s="41"/>
      <c r="ES994" s="41"/>
      <c r="ET994" s="41"/>
      <c r="EU994" s="41"/>
      <c r="EV994" s="41"/>
      <c r="EW994" s="41"/>
      <c r="EX994" s="41"/>
      <c r="EY994" s="41"/>
      <c r="EZ994" s="41"/>
      <c r="FA994" s="41"/>
      <c r="FB994" s="41"/>
      <c r="FC994" s="41"/>
      <c r="FD994" s="41"/>
      <c r="FE994" s="41"/>
      <c r="FF994" s="41"/>
      <c r="FG994" s="41"/>
      <c r="FH994" s="41"/>
      <c r="FI994" s="41"/>
      <c r="FJ994" s="41"/>
      <c r="FK994" s="41"/>
      <c r="FL994" s="41"/>
      <c r="FM994" s="41"/>
      <c r="FN994" s="41"/>
      <c r="FO994" s="41"/>
      <c r="FP994" s="41"/>
      <c r="FQ994" s="41"/>
      <c r="FR994" s="41"/>
      <c r="FS994" s="41"/>
      <c r="FT994" s="41"/>
      <c r="FU994" s="41"/>
      <c r="FV994" s="41"/>
      <c r="FW994" s="41"/>
      <c r="FX994" s="41"/>
      <c r="FY994" s="41"/>
      <c r="FZ994" s="41"/>
      <c r="GA994" s="41"/>
      <c r="GB994" s="41"/>
      <c r="GC994" s="41"/>
      <c r="GD994" s="41"/>
      <c r="GE994" s="41"/>
      <c r="GF994" s="41"/>
      <c r="GG994" s="41"/>
      <c r="GH994" s="41"/>
      <c r="GI994" s="41"/>
      <c r="GJ994" s="41"/>
      <c r="GK994" s="41"/>
      <c r="GL994" s="41"/>
      <c r="GM994" s="41"/>
      <c r="GN994" s="41"/>
      <c r="GO994" s="41"/>
      <c r="GP994" s="41"/>
      <c r="GQ994" s="41"/>
      <c r="GR994" s="41"/>
      <c r="GS994" s="41"/>
      <c r="GT994" s="41"/>
      <c r="GU994" s="41"/>
      <c r="GV994" s="41"/>
      <c r="GW994" s="41"/>
      <c r="GX994" s="41"/>
      <c r="GY994" s="41"/>
      <c r="GZ994" s="41"/>
      <c r="HA994" s="41"/>
      <c r="HB994" s="41"/>
      <c r="HC994" s="41"/>
      <c r="HD994" s="41"/>
      <c r="HE994" s="41"/>
      <c r="HF994" s="41"/>
      <c r="HG994" s="41"/>
      <c r="HH994" s="41"/>
      <c r="HI994" s="41"/>
      <c r="HJ994" s="41"/>
      <c r="HK994" s="41"/>
      <c r="HL994" s="41"/>
      <c r="HM994" s="41"/>
      <c r="HN994" s="41"/>
      <c r="HO994" s="41"/>
      <c r="HP994" s="41"/>
      <c r="HQ994" s="41"/>
      <c r="HR994" s="41"/>
      <c r="HS994" s="41"/>
      <c r="HT994" s="41"/>
      <c r="HU994" s="41"/>
      <c r="HV994" s="41"/>
      <c r="HW994" s="41"/>
      <c r="HX994" s="41"/>
      <c r="HY994" s="41"/>
      <c r="HZ994" s="41"/>
      <c r="IA994" s="41"/>
      <c r="IB994" s="41"/>
      <c r="IC994" s="41"/>
      <c r="ID994" s="41"/>
      <c r="IE994" s="41"/>
      <c r="IF994" s="41"/>
      <c r="IG994" s="41"/>
      <c r="IH994" s="41"/>
      <c r="II994" s="41"/>
      <c r="IJ994" s="41"/>
      <c r="IK994" s="41"/>
      <c r="IL994" s="41"/>
      <c r="IM994" s="41"/>
      <c r="IN994" s="41"/>
      <c r="IO994" s="41"/>
      <c r="IP994" s="41"/>
      <c r="IQ994" s="41"/>
      <c r="IR994" s="41"/>
      <c r="IS994" s="41"/>
      <c r="IT994" s="41"/>
      <c r="IU994" s="41"/>
    </row>
    <row r="996" spans="68:255" x14ac:dyDescent="0.2">
      <c r="BP996" s="41"/>
      <c r="BQ996" s="41"/>
      <c r="BR996" s="41"/>
      <c r="BS996" s="41"/>
      <c r="BU996" s="41"/>
      <c r="BV996" s="41"/>
      <c r="BW996" s="41"/>
      <c r="BX996" s="41"/>
      <c r="BY996" s="41"/>
      <c r="BZ996" s="41"/>
      <c r="CA996" s="41"/>
      <c r="CB996" s="41"/>
      <c r="CC996" s="41"/>
      <c r="CD996" s="41"/>
      <c r="CE996" s="41"/>
      <c r="CF996" s="41"/>
      <c r="CG996" s="41"/>
      <c r="CH996" s="41"/>
      <c r="CI996" s="41"/>
      <c r="CJ996" s="41"/>
      <c r="CK996" s="41"/>
      <c r="CL996" s="41"/>
      <c r="CM996" s="41"/>
      <c r="CN996" s="41"/>
      <c r="CO996" s="41"/>
      <c r="CP996" s="41"/>
      <c r="CQ996" s="41"/>
      <c r="CR996" s="41"/>
      <c r="CS996" s="41"/>
      <c r="CT996" s="41"/>
      <c r="CU996" s="41"/>
      <c r="CV996" s="41"/>
      <c r="CW996" s="41"/>
      <c r="CX996" s="41"/>
      <c r="CY996" s="41"/>
      <c r="CZ996" s="41"/>
      <c r="DA996" s="41"/>
      <c r="DB996" s="41"/>
      <c r="DC996" s="41"/>
      <c r="DD996" s="41"/>
      <c r="DE996" s="41"/>
      <c r="DF996" s="41"/>
      <c r="DG996" s="41"/>
      <c r="DH996" s="41"/>
      <c r="DI996" s="41"/>
      <c r="DJ996" s="41"/>
      <c r="DK996" s="41"/>
      <c r="DL996" s="41"/>
      <c r="DM996" s="41"/>
      <c r="DN996" s="41"/>
      <c r="DO996" s="41"/>
      <c r="DP996" s="41"/>
      <c r="DQ996" s="41"/>
      <c r="DR996" s="41"/>
      <c r="DS996" s="41"/>
      <c r="DT996" s="41"/>
      <c r="DU996" s="41"/>
      <c r="DV996" s="41"/>
      <c r="DW996" s="41"/>
      <c r="DX996" s="41"/>
      <c r="DY996" s="41"/>
      <c r="DZ996" s="41"/>
      <c r="EA996" s="41"/>
      <c r="EB996" s="41"/>
      <c r="EC996" s="41"/>
      <c r="ED996" s="41"/>
      <c r="EE996" s="41"/>
      <c r="EF996" s="41"/>
      <c r="EG996" s="41"/>
      <c r="EH996" s="41"/>
      <c r="EI996" s="41"/>
      <c r="EJ996" s="41"/>
      <c r="EK996" s="41"/>
      <c r="EL996" s="41"/>
      <c r="EM996" s="41"/>
      <c r="EN996" s="41"/>
      <c r="EO996" s="41"/>
      <c r="EP996" s="41"/>
      <c r="EQ996" s="41"/>
      <c r="ER996" s="41"/>
      <c r="ES996" s="41"/>
      <c r="ET996" s="41"/>
      <c r="EU996" s="41"/>
      <c r="EV996" s="41"/>
      <c r="EW996" s="41"/>
      <c r="EX996" s="41"/>
      <c r="EY996" s="41"/>
      <c r="EZ996" s="41"/>
      <c r="FA996" s="41"/>
      <c r="FB996" s="41"/>
      <c r="FC996" s="41"/>
      <c r="FD996" s="41"/>
      <c r="FE996" s="41"/>
      <c r="FF996" s="41"/>
      <c r="FG996" s="41"/>
      <c r="FH996" s="41"/>
      <c r="FI996" s="41"/>
      <c r="FJ996" s="41"/>
      <c r="FK996" s="41"/>
      <c r="FL996" s="41"/>
      <c r="FM996" s="41"/>
      <c r="FN996" s="41"/>
      <c r="FO996" s="41"/>
      <c r="FP996" s="41"/>
      <c r="FQ996" s="41"/>
      <c r="FR996" s="41"/>
      <c r="FS996" s="41"/>
      <c r="FT996" s="41"/>
      <c r="FU996" s="41"/>
      <c r="FV996" s="41"/>
      <c r="FW996" s="41"/>
      <c r="FX996" s="41"/>
      <c r="FY996" s="41"/>
      <c r="FZ996" s="41"/>
      <c r="GA996" s="41"/>
      <c r="GB996" s="41"/>
      <c r="GC996" s="41"/>
      <c r="GD996" s="41"/>
      <c r="GE996" s="41"/>
      <c r="GF996" s="41"/>
      <c r="GG996" s="41"/>
      <c r="GH996" s="41"/>
      <c r="GI996" s="41"/>
      <c r="GJ996" s="41"/>
      <c r="GK996" s="41"/>
      <c r="GL996" s="41"/>
      <c r="GM996" s="41"/>
      <c r="GN996" s="41"/>
      <c r="GO996" s="41"/>
      <c r="GP996" s="41"/>
      <c r="GQ996" s="41"/>
      <c r="GR996" s="41"/>
      <c r="GS996" s="41"/>
      <c r="GT996" s="41"/>
      <c r="GU996" s="41"/>
      <c r="GV996" s="41"/>
      <c r="GW996" s="41"/>
      <c r="GX996" s="41"/>
      <c r="GY996" s="41"/>
      <c r="GZ996" s="41"/>
      <c r="HA996" s="41"/>
      <c r="HB996" s="41"/>
      <c r="HC996" s="41"/>
      <c r="HD996" s="41"/>
      <c r="HE996" s="41"/>
      <c r="HF996" s="41"/>
      <c r="HG996" s="41"/>
      <c r="HH996" s="41"/>
      <c r="HI996" s="41"/>
      <c r="HJ996" s="41"/>
      <c r="HK996" s="41"/>
      <c r="HL996" s="41"/>
      <c r="HM996" s="41"/>
      <c r="HN996" s="41"/>
      <c r="HO996" s="41"/>
      <c r="HP996" s="41"/>
      <c r="HQ996" s="41"/>
      <c r="HR996" s="41"/>
      <c r="HS996" s="41"/>
      <c r="HT996" s="41"/>
      <c r="HU996" s="41"/>
      <c r="HV996" s="41"/>
      <c r="HW996" s="41"/>
      <c r="HX996" s="41"/>
      <c r="HY996" s="41"/>
      <c r="HZ996" s="41"/>
      <c r="IA996" s="41"/>
      <c r="IB996" s="41"/>
      <c r="IC996" s="41"/>
      <c r="ID996" s="41"/>
      <c r="IE996" s="41"/>
      <c r="IF996" s="41"/>
      <c r="IG996" s="41"/>
      <c r="IH996" s="41"/>
      <c r="II996" s="41"/>
      <c r="IJ996" s="41"/>
      <c r="IK996" s="41"/>
      <c r="IL996" s="41"/>
      <c r="IM996" s="41"/>
      <c r="IN996" s="41"/>
      <c r="IO996" s="41"/>
      <c r="IP996" s="41"/>
      <c r="IQ996" s="41"/>
      <c r="IR996" s="41"/>
      <c r="IS996" s="41"/>
      <c r="IT996" s="41"/>
      <c r="IU996" s="41"/>
    </row>
    <row r="998" spans="68:255" x14ac:dyDescent="0.2">
      <c r="BP998" s="41"/>
      <c r="BQ998" s="41"/>
      <c r="BR998" s="41"/>
      <c r="BS998" s="41"/>
      <c r="BU998" s="41"/>
      <c r="BV998" s="41"/>
      <c r="BW998" s="41"/>
      <c r="BX998" s="41"/>
      <c r="BY998" s="41"/>
      <c r="BZ998" s="41"/>
      <c r="CA998" s="41"/>
      <c r="CB998" s="41"/>
      <c r="CC998" s="41"/>
      <c r="CD998" s="41"/>
      <c r="CE998" s="41"/>
      <c r="CF998" s="41"/>
      <c r="CG998" s="41"/>
      <c r="CH998" s="41"/>
      <c r="CI998" s="41"/>
      <c r="CJ998" s="41"/>
      <c r="CK998" s="41"/>
      <c r="CL998" s="41"/>
      <c r="CM998" s="41"/>
      <c r="CN998" s="41"/>
      <c r="CO998" s="41"/>
      <c r="CP998" s="41"/>
      <c r="CQ998" s="41"/>
      <c r="CR998" s="41"/>
      <c r="CS998" s="41"/>
      <c r="CT998" s="41"/>
      <c r="CU998" s="41"/>
      <c r="CV998" s="41"/>
      <c r="CW998" s="41"/>
      <c r="CX998" s="41"/>
      <c r="CY998" s="41"/>
      <c r="CZ998" s="41"/>
      <c r="DA998" s="41"/>
      <c r="DB998" s="41"/>
      <c r="DC998" s="41"/>
      <c r="DD998" s="41"/>
      <c r="DE998" s="41"/>
      <c r="DF998" s="41"/>
      <c r="DG998" s="41"/>
      <c r="DH998" s="41"/>
      <c r="DI998" s="41"/>
      <c r="DJ998" s="41"/>
      <c r="DK998" s="41"/>
      <c r="DL998" s="41"/>
      <c r="DM998" s="41"/>
      <c r="DN998" s="41"/>
      <c r="DO998" s="41"/>
      <c r="DP998" s="41"/>
      <c r="DQ998" s="41"/>
      <c r="DR998" s="41"/>
      <c r="DS998" s="41"/>
      <c r="DT998" s="41"/>
      <c r="DU998" s="41"/>
      <c r="DV998" s="41"/>
      <c r="DW998" s="41"/>
      <c r="DX998" s="41"/>
      <c r="DY998" s="41"/>
      <c r="DZ998" s="41"/>
      <c r="EA998" s="41"/>
      <c r="EB998" s="41"/>
      <c r="EC998" s="41"/>
      <c r="ED998" s="41"/>
      <c r="EE998" s="41"/>
      <c r="EF998" s="41"/>
      <c r="EG998" s="41"/>
      <c r="EH998" s="41"/>
      <c r="EI998" s="41"/>
      <c r="EJ998" s="41"/>
      <c r="EK998" s="41"/>
      <c r="EL998" s="41"/>
      <c r="EM998" s="41"/>
      <c r="EN998" s="41"/>
      <c r="EO998" s="41"/>
      <c r="EP998" s="41"/>
      <c r="EQ998" s="41"/>
      <c r="ER998" s="41"/>
      <c r="ES998" s="41"/>
      <c r="ET998" s="41"/>
      <c r="EU998" s="41"/>
      <c r="EV998" s="41"/>
      <c r="EW998" s="41"/>
      <c r="EX998" s="41"/>
      <c r="EY998" s="41"/>
      <c r="EZ998" s="41"/>
      <c r="FA998" s="41"/>
      <c r="FB998" s="41"/>
      <c r="FC998" s="41"/>
      <c r="FD998" s="41"/>
      <c r="FE998" s="41"/>
      <c r="FF998" s="41"/>
      <c r="FG998" s="41"/>
      <c r="FH998" s="41"/>
      <c r="FI998" s="41"/>
      <c r="FJ998" s="41"/>
      <c r="FK998" s="41"/>
      <c r="FL998" s="41"/>
      <c r="FM998" s="41"/>
      <c r="FN998" s="41"/>
      <c r="FO998" s="41"/>
      <c r="FP998" s="41"/>
      <c r="FQ998" s="41"/>
      <c r="FR998" s="41"/>
      <c r="FS998" s="41"/>
      <c r="FT998" s="41"/>
      <c r="FU998" s="41"/>
      <c r="FV998" s="41"/>
      <c r="FW998" s="41"/>
      <c r="FX998" s="41"/>
      <c r="FY998" s="41"/>
      <c r="FZ998" s="41"/>
      <c r="GA998" s="41"/>
      <c r="GB998" s="41"/>
      <c r="GC998" s="41"/>
      <c r="GD998" s="41"/>
      <c r="GE998" s="41"/>
      <c r="GF998" s="41"/>
      <c r="GG998" s="41"/>
      <c r="GH998" s="41"/>
      <c r="GI998" s="41"/>
      <c r="GJ998" s="41"/>
      <c r="GK998" s="41"/>
      <c r="GL998" s="41"/>
      <c r="GM998" s="41"/>
      <c r="GN998" s="41"/>
      <c r="GO998" s="41"/>
      <c r="GP998" s="41"/>
      <c r="GQ998" s="41"/>
      <c r="GR998" s="41"/>
      <c r="GS998" s="41"/>
      <c r="GT998" s="41"/>
      <c r="GU998" s="41"/>
      <c r="GV998" s="41"/>
      <c r="GW998" s="41"/>
      <c r="GX998" s="41"/>
      <c r="GY998" s="41"/>
      <c r="GZ998" s="41"/>
      <c r="HA998" s="41"/>
      <c r="HB998" s="41"/>
      <c r="HC998" s="41"/>
      <c r="HD998" s="41"/>
      <c r="HE998" s="41"/>
      <c r="HF998" s="41"/>
      <c r="HG998" s="41"/>
      <c r="HH998" s="41"/>
      <c r="HI998" s="41"/>
      <c r="HJ998" s="41"/>
      <c r="HK998" s="41"/>
      <c r="HL998" s="41"/>
      <c r="HM998" s="41"/>
      <c r="HN998" s="41"/>
      <c r="HO998" s="41"/>
      <c r="HP998" s="41"/>
      <c r="HQ998" s="41"/>
      <c r="HR998" s="41"/>
      <c r="HS998" s="41"/>
      <c r="HT998" s="41"/>
      <c r="HU998" s="41"/>
      <c r="HV998" s="41"/>
      <c r="HW998" s="41"/>
      <c r="HX998" s="41"/>
      <c r="HY998" s="41"/>
      <c r="HZ998" s="41"/>
      <c r="IA998" s="41"/>
      <c r="IB998" s="41"/>
      <c r="IC998" s="41"/>
      <c r="ID998" s="41"/>
      <c r="IE998" s="41"/>
      <c r="IF998" s="41"/>
      <c r="IG998" s="41"/>
      <c r="IH998" s="41"/>
      <c r="II998" s="41"/>
      <c r="IJ998" s="41"/>
      <c r="IK998" s="41"/>
      <c r="IL998" s="41"/>
      <c r="IM998" s="41"/>
      <c r="IN998" s="41"/>
      <c r="IO998" s="41"/>
      <c r="IP998" s="41"/>
      <c r="IQ998" s="41"/>
      <c r="IR998" s="41"/>
      <c r="IS998" s="41"/>
      <c r="IT998" s="41"/>
      <c r="IU998" s="41"/>
    </row>
    <row r="1000" spans="68:255" x14ac:dyDescent="0.2">
      <c r="BP1000" s="41"/>
      <c r="BQ1000" s="41"/>
      <c r="BR1000" s="41"/>
      <c r="BS1000" s="41"/>
      <c r="BU1000" s="41"/>
      <c r="BV1000" s="41"/>
      <c r="BW1000" s="41"/>
      <c r="BX1000" s="41"/>
      <c r="BY1000" s="41"/>
      <c r="BZ1000" s="41"/>
      <c r="CA1000" s="41"/>
      <c r="CB1000" s="41"/>
      <c r="CC1000" s="41"/>
      <c r="CD1000" s="41"/>
      <c r="CE1000" s="41"/>
      <c r="CF1000" s="41"/>
      <c r="CG1000" s="41"/>
      <c r="CH1000" s="41"/>
      <c r="CI1000" s="41"/>
      <c r="CJ1000" s="41"/>
      <c r="CK1000" s="41"/>
      <c r="CL1000" s="41"/>
      <c r="CM1000" s="41"/>
      <c r="CN1000" s="41"/>
      <c r="CO1000" s="41"/>
      <c r="CP1000" s="41"/>
      <c r="CQ1000" s="41"/>
      <c r="CR1000" s="41"/>
      <c r="CS1000" s="41"/>
      <c r="CT1000" s="41"/>
      <c r="CU1000" s="41"/>
      <c r="CV1000" s="41"/>
      <c r="CW1000" s="41"/>
      <c r="CX1000" s="41"/>
      <c r="CY1000" s="41"/>
      <c r="CZ1000" s="41"/>
      <c r="DA1000" s="41"/>
      <c r="DB1000" s="41"/>
      <c r="DC1000" s="41"/>
      <c r="DD1000" s="41"/>
      <c r="DE1000" s="41"/>
      <c r="DF1000" s="41"/>
      <c r="DG1000" s="41"/>
      <c r="DH1000" s="41"/>
      <c r="DI1000" s="41"/>
      <c r="DJ1000" s="41"/>
      <c r="DK1000" s="41"/>
      <c r="DL1000" s="41"/>
      <c r="DM1000" s="41"/>
      <c r="DN1000" s="41"/>
      <c r="DO1000" s="41"/>
      <c r="DP1000" s="41"/>
      <c r="DQ1000" s="41"/>
      <c r="DR1000" s="41"/>
      <c r="DS1000" s="41"/>
      <c r="DT1000" s="41"/>
      <c r="DU1000" s="41"/>
      <c r="DV1000" s="41"/>
      <c r="DW1000" s="41"/>
      <c r="DX1000" s="41"/>
      <c r="DY1000" s="41"/>
      <c r="DZ1000" s="41"/>
      <c r="EA1000" s="41"/>
      <c r="EB1000" s="41"/>
      <c r="EC1000" s="41"/>
      <c r="ED1000" s="41"/>
      <c r="EE1000" s="41"/>
      <c r="EF1000" s="41"/>
      <c r="EG1000" s="41"/>
      <c r="EH1000" s="41"/>
      <c r="EI1000" s="41"/>
      <c r="EJ1000" s="41"/>
      <c r="EK1000" s="41"/>
      <c r="EL1000" s="41"/>
      <c r="EM1000" s="41"/>
      <c r="EN1000" s="41"/>
      <c r="EO1000" s="41"/>
      <c r="EP1000" s="41"/>
      <c r="EQ1000" s="41"/>
      <c r="ER1000" s="41"/>
      <c r="ES1000" s="41"/>
      <c r="ET1000" s="41"/>
      <c r="EU1000" s="41"/>
      <c r="EV1000" s="41"/>
      <c r="EW1000" s="41"/>
      <c r="EX1000" s="41"/>
      <c r="EY1000" s="41"/>
      <c r="EZ1000" s="41"/>
      <c r="FA1000" s="41"/>
      <c r="FB1000" s="41"/>
      <c r="FC1000" s="41"/>
      <c r="FD1000" s="41"/>
      <c r="FE1000" s="41"/>
      <c r="FF1000" s="41"/>
      <c r="FG1000" s="41"/>
      <c r="FH1000" s="41"/>
      <c r="FI1000" s="41"/>
      <c r="FJ1000" s="41"/>
      <c r="FK1000" s="41"/>
      <c r="FL1000" s="41"/>
      <c r="FM1000" s="41"/>
      <c r="FN1000" s="41"/>
      <c r="FO1000" s="41"/>
      <c r="FP1000" s="41"/>
      <c r="FQ1000" s="41"/>
      <c r="FR1000" s="41"/>
      <c r="FS1000" s="41"/>
      <c r="FT1000" s="41"/>
      <c r="FU1000" s="41"/>
      <c r="FV1000" s="41"/>
      <c r="FW1000" s="41"/>
      <c r="FX1000" s="41"/>
      <c r="FY1000" s="41"/>
      <c r="FZ1000" s="41"/>
      <c r="GA1000" s="41"/>
      <c r="GB1000" s="41"/>
      <c r="GC1000" s="41"/>
      <c r="GD1000" s="41"/>
      <c r="GE1000" s="41"/>
      <c r="GF1000" s="41"/>
      <c r="GG1000" s="41"/>
      <c r="GH1000" s="41"/>
      <c r="GI1000" s="41"/>
      <c r="GJ1000" s="41"/>
      <c r="GK1000" s="41"/>
      <c r="GL1000" s="41"/>
      <c r="GM1000" s="41"/>
      <c r="GN1000" s="41"/>
      <c r="GO1000" s="41"/>
      <c r="GP1000" s="41"/>
      <c r="GQ1000" s="41"/>
      <c r="GR1000" s="41"/>
      <c r="GS1000" s="41"/>
      <c r="GT1000" s="41"/>
      <c r="GU1000" s="41"/>
      <c r="GV1000" s="41"/>
      <c r="GW1000" s="41"/>
      <c r="GX1000" s="41"/>
      <c r="GY1000" s="41"/>
      <c r="GZ1000" s="41"/>
      <c r="HA1000" s="41"/>
      <c r="HB1000" s="41"/>
      <c r="HC1000" s="41"/>
      <c r="HD1000" s="41"/>
      <c r="HE1000" s="41"/>
      <c r="HF1000" s="41"/>
      <c r="HG1000" s="41"/>
      <c r="HH1000" s="41"/>
      <c r="HI1000" s="41"/>
      <c r="HJ1000" s="41"/>
      <c r="HK1000" s="41"/>
      <c r="HL1000" s="41"/>
      <c r="HM1000" s="41"/>
      <c r="HN1000" s="41"/>
      <c r="HO1000" s="41"/>
      <c r="HP1000" s="41"/>
      <c r="HQ1000" s="41"/>
      <c r="HR1000" s="41"/>
      <c r="HS1000" s="41"/>
      <c r="HT1000" s="41"/>
      <c r="HU1000" s="41"/>
      <c r="HV1000" s="41"/>
      <c r="HW1000" s="41"/>
      <c r="HX1000" s="41"/>
      <c r="HY1000" s="41"/>
      <c r="HZ1000" s="41"/>
      <c r="IA1000" s="41"/>
      <c r="IB1000" s="41"/>
      <c r="IC1000" s="41"/>
      <c r="ID1000" s="41"/>
      <c r="IE1000" s="41"/>
      <c r="IF1000" s="41"/>
      <c r="IG1000" s="41"/>
      <c r="IH1000" s="41"/>
      <c r="II1000" s="41"/>
      <c r="IJ1000" s="41"/>
      <c r="IK1000" s="41"/>
      <c r="IL1000" s="41"/>
      <c r="IM1000" s="41"/>
      <c r="IN1000" s="41"/>
      <c r="IO1000" s="41"/>
      <c r="IP1000" s="41"/>
      <c r="IQ1000" s="41"/>
      <c r="IR1000" s="41"/>
      <c r="IS1000" s="41"/>
      <c r="IT1000" s="41"/>
      <c r="IU1000" s="41"/>
    </row>
    <row r="1002" spans="68:255" x14ac:dyDescent="0.2">
      <c r="BP1002" s="41"/>
      <c r="BQ1002" s="41"/>
      <c r="BR1002" s="41"/>
      <c r="BS1002" s="41"/>
      <c r="BU1002" s="41"/>
      <c r="BV1002" s="41"/>
      <c r="BW1002" s="41"/>
      <c r="BX1002" s="41"/>
      <c r="BY1002" s="41"/>
      <c r="BZ1002" s="41"/>
      <c r="CA1002" s="41"/>
      <c r="CB1002" s="41"/>
      <c r="CC1002" s="41"/>
      <c r="CD1002" s="41"/>
      <c r="CE1002" s="41"/>
      <c r="CF1002" s="41"/>
      <c r="CG1002" s="41"/>
      <c r="CH1002" s="41"/>
      <c r="CI1002" s="41"/>
      <c r="CJ1002" s="41"/>
      <c r="CK1002" s="41"/>
      <c r="CL1002" s="41"/>
      <c r="CM1002" s="41"/>
      <c r="CN1002" s="41"/>
      <c r="CO1002" s="41"/>
      <c r="CP1002" s="41"/>
      <c r="CQ1002" s="41"/>
      <c r="CR1002" s="41"/>
      <c r="CS1002" s="41"/>
      <c r="CT1002" s="41"/>
      <c r="CU1002" s="41"/>
      <c r="CV1002" s="41"/>
      <c r="CW1002" s="41"/>
      <c r="CX1002" s="41"/>
      <c r="CY1002" s="41"/>
      <c r="CZ1002" s="41"/>
      <c r="DA1002" s="41"/>
      <c r="DB1002" s="41"/>
      <c r="DC1002" s="41"/>
      <c r="DD1002" s="41"/>
      <c r="DE1002" s="41"/>
      <c r="DF1002" s="41"/>
      <c r="DG1002" s="41"/>
      <c r="DH1002" s="41"/>
      <c r="DI1002" s="41"/>
      <c r="DJ1002" s="41"/>
      <c r="DK1002" s="41"/>
      <c r="DL1002" s="41"/>
      <c r="DM1002" s="41"/>
      <c r="DN1002" s="41"/>
      <c r="DO1002" s="41"/>
      <c r="DP1002" s="41"/>
      <c r="DQ1002" s="41"/>
      <c r="DR1002" s="41"/>
      <c r="DS1002" s="41"/>
      <c r="DT1002" s="41"/>
      <c r="DU1002" s="41"/>
      <c r="DV1002" s="41"/>
      <c r="DW1002" s="41"/>
      <c r="DX1002" s="41"/>
      <c r="DY1002" s="41"/>
      <c r="DZ1002" s="41"/>
      <c r="EA1002" s="41"/>
      <c r="EB1002" s="41"/>
      <c r="EC1002" s="41"/>
      <c r="ED1002" s="41"/>
      <c r="EE1002" s="41"/>
      <c r="EF1002" s="41"/>
      <c r="EG1002" s="41"/>
      <c r="EH1002" s="41"/>
      <c r="EI1002" s="41"/>
      <c r="EJ1002" s="41"/>
      <c r="EK1002" s="41"/>
      <c r="EL1002" s="41"/>
      <c r="EM1002" s="41"/>
      <c r="EN1002" s="41"/>
      <c r="EO1002" s="41"/>
      <c r="EP1002" s="41"/>
      <c r="EQ1002" s="41"/>
      <c r="ER1002" s="41"/>
      <c r="ES1002" s="41"/>
      <c r="ET1002" s="41"/>
      <c r="EU1002" s="41"/>
      <c r="EV1002" s="41"/>
      <c r="EW1002" s="41"/>
      <c r="EX1002" s="41"/>
      <c r="EY1002" s="41"/>
      <c r="EZ1002" s="41"/>
      <c r="FA1002" s="41"/>
      <c r="FB1002" s="41"/>
      <c r="FC1002" s="41"/>
      <c r="FD1002" s="41"/>
      <c r="FE1002" s="41"/>
      <c r="FF1002" s="41"/>
      <c r="FG1002" s="41"/>
      <c r="FH1002" s="41"/>
      <c r="FI1002" s="41"/>
      <c r="FJ1002" s="41"/>
      <c r="FK1002" s="41"/>
      <c r="FL1002" s="41"/>
      <c r="FM1002" s="41"/>
      <c r="FN1002" s="41"/>
      <c r="FO1002" s="41"/>
      <c r="FP1002" s="41"/>
      <c r="FQ1002" s="41"/>
      <c r="FR1002" s="41"/>
      <c r="FS1002" s="41"/>
      <c r="FT1002" s="41"/>
      <c r="FU1002" s="41"/>
      <c r="FV1002" s="41"/>
      <c r="FW1002" s="41"/>
      <c r="FX1002" s="41"/>
      <c r="FY1002" s="41"/>
      <c r="FZ1002" s="41"/>
      <c r="GA1002" s="41"/>
      <c r="GB1002" s="41"/>
      <c r="GC1002" s="41"/>
      <c r="GD1002" s="41"/>
      <c r="GE1002" s="41"/>
      <c r="GF1002" s="41"/>
      <c r="GG1002" s="41"/>
      <c r="GH1002" s="41"/>
      <c r="GI1002" s="41"/>
      <c r="GJ1002" s="41"/>
      <c r="GK1002" s="41"/>
      <c r="GL1002" s="41"/>
      <c r="GM1002" s="41"/>
      <c r="GN1002" s="41"/>
      <c r="GO1002" s="41"/>
      <c r="GP1002" s="41"/>
      <c r="GQ1002" s="41"/>
      <c r="GR1002" s="41"/>
      <c r="GS1002" s="41"/>
      <c r="GT1002" s="41"/>
      <c r="GU1002" s="41"/>
      <c r="GV1002" s="41"/>
      <c r="GW1002" s="41"/>
      <c r="GX1002" s="41"/>
      <c r="GY1002" s="41"/>
      <c r="GZ1002" s="41"/>
      <c r="HA1002" s="41"/>
      <c r="HB1002" s="41"/>
      <c r="HC1002" s="41"/>
      <c r="HD1002" s="41"/>
      <c r="HE1002" s="41"/>
      <c r="HF1002" s="41"/>
      <c r="HG1002" s="41"/>
      <c r="HH1002" s="41"/>
      <c r="HI1002" s="41"/>
      <c r="HJ1002" s="41"/>
      <c r="HK1002" s="41"/>
      <c r="HL1002" s="41"/>
      <c r="HM1002" s="41"/>
      <c r="HN1002" s="41"/>
      <c r="HO1002" s="41"/>
      <c r="HP1002" s="41"/>
      <c r="HQ1002" s="41"/>
      <c r="HR1002" s="41"/>
      <c r="HS1002" s="41"/>
      <c r="HT1002" s="41"/>
      <c r="HU1002" s="41"/>
      <c r="HV1002" s="41"/>
      <c r="HW1002" s="41"/>
      <c r="HX1002" s="41"/>
      <c r="HY1002" s="41"/>
      <c r="HZ1002" s="41"/>
      <c r="IA1002" s="41"/>
      <c r="IB1002" s="41"/>
      <c r="IC1002" s="41"/>
      <c r="ID1002" s="41"/>
      <c r="IE1002" s="41"/>
      <c r="IF1002" s="41"/>
      <c r="IG1002" s="41"/>
      <c r="IH1002" s="41"/>
      <c r="II1002" s="41"/>
      <c r="IJ1002" s="41"/>
      <c r="IK1002" s="41"/>
      <c r="IL1002" s="41"/>
      <c r="IM1002" s="41"/>
      <c r="IN1002" s="41"/>
      <c r="IO1002" s="41"/>
      <c r="IP1002" s="41"/>
      <c r="IQ1002" s="41"/>
      <c r="IR1002" s="41"/>
      <c r="IS1002" s="41"/>
      <c r="IT1002" s="41"/>
      <c r="IU1002" s="41"/>
    </row>
    <row r="1004" spans="68:255" x14ac:dyDescent="0.2">
      <c r="BP1004" s="41"/>
      <c r="BQ1004" s="41"/>
      <c r="BR1004" s="41"/>
      <c r="BS1004" s="41"/>
      <c r="BU1004" s="41"/>
      <c r="BV1004" s="41"/>
      <c r="BW1004" s="41"/>
      <c r="BX1004" s="41"/>
      <c r="BY1004" s="41"/>
      <c r="BZ1004" s="41"/>
      <c r="CA1004" s="41"/>
      <c r="CB1004" s="41"/>
      <c r="CC1004" s="41"/>
      <c r="CD1004" s="41"/>
      <c r="CE1004" s="41"/>
      <c r="CF1004" s="41"/>
      <c r="CG1004" s="41"/>
      <c r="CH1004" s="41"/>
      <c r="CI1004" s="41"/>
      <c r="CJ1004" s="41"/>
      <c r="CK1004" s="41"/>
      <c r="CL1004" s="41"/>
      <c r="CM1004" s="41"/>
      <c r="CN1004" s="41"/>
      <c r="CO1004" s="41"/>
      <c r="CP1004" s="41"/>
      <c r="CQ1004" s="41"/>
      <c r="CR1004" s="41"/>
      <c r="CS1004" s="41"/>
      <c r="CT1004" s="41"/>
      <c r="CU1004" s="41"/>
      <c r="CV1004" s="41"/>
      <c r="CW1004" s="41"/>
      <c r="CX1004" s="41"/>
      <c r="CY1004" s="41"/>
      <c r="CZ1004" s="41"/>
      <c r="DA1004" s="41"/>
      <c r="DB1004" s="41"/>
      <c r="DC1004" s="41"/>
      <c r="DD1004" s="41"/>
      <c r="DE1004" s="41"/>
      <c r="DF1004" s="41"/>
      <c r="DG1004" s="41"/>
      <c r="DH1004" s="41"/>
      <c r="DI1004" s="41"/>
      <c r="DJ1004" s="41"/>
      <c r="DK1004" s="41"/>
      <c r="DL1004" s="41"/>
      <c r="DM1004" s="41"/>
      <c r="DN1004" s="41"/>
      <c r="DO1004" s="41"/>
      <c r="DP1004" s="41"/>
      <c r="DQ1004" s="41"/>
      <c r="DR1004" s="41"/>
      <c r="DS1004" s="41"/>
      <c r="DT1004" s="41"/>
      <c r="DU1004" s="41"/>
      <c r="DV1004" s="41"/>
      <c r="DW1004" s="41"/>
      <c r="DX1004" s="41"/>
      <c r="DY1004" s="41"/>
      <c r="DZ1004" s="41"/>
      <c r="EA1004" s="41"/>
      <c r="EB1004" s="41"/>
      <c r="EC1004" s="41"/>
      <c r="ED1004" s="41"/>
      <c r="EE1004" s="41"/>
      <c r="EF1004" s="41"/>
      <c r="EG1004" s="41"/>
      <c r="EH1004" s="41"/>
      <c r="EI1004" s="41"/>
      <c r="EJ1004" s="41"/>
      <c r="EK1004" s="41"/>
      <c r="EL1004" s="41"/>
      <c r="EM1004" s="41"/>
      <c r="EN1004" s="41"/>
      <c r="EO1004" s="41"/>
      <c r="EP1004" s="41"/>
      <c r="EQ1004" s="41"/>
      <c r="ER1004" s="41"/>
      <c r="ES1004" s="41"/>
      <c r="ET1004" s="41"/>
      <c r="EU1004" s="41"/>
      <c r="EV1004" s="41"/>
      <c r="EW1004" s="41"/>
      <c r="EX1004" s="41"/>
      <c r="EY1004" s="41"/>
      <c r="EZ1004" s="41"/>
      <c r="FA1004" s="41"/>
      <c r="FB1004" s="41"/>
      <c r="FC1004" s="41"/>
      <c r="FD1004" s="41"/>
      <c r="FE1004" s="41"/>
      <c r="FF1004" s="41"/>
      <c r="FG1004" s="41"/>
      <c r="FH1004" s="41"/>
      <c r="FI1004" s="41"/>
      <c r="FJ1004" s="41"/>
      <c r="FK1004" s="41"/>
      <c r="FL1004" s="41"/>
      <c r="FM1004" s="41"/>
      <c r="FN1004" s="41"/>
      <c r="FO1004" s="41"/>
      <c r="FP1004" s="41"/>
      <c r="FQ1004" s="41"/>
      <c r="FR1004" s="41"/>
      <c r="FS1004" s="41"/>
      <c r="FT1004" s="41"/>
      <c r="FU1004" s="41"/>
      <c r="FV1004" s="41"/>
      <c r="FW1004" s="41"/>
      <c r="FX1004" s="41"/>
      <c r="FY1004" s="41"/>
      <c r="FZ1004" s="41"/>
      <c r="GA1004" s="41"/>
      <c r="GB1004" s="41"/>
      <c r="GC1004" s="41"/>
      <c r="GD1004" s="41"/>
      <c r="GE1004" s="41"/>
      <c r="GF1004" s="41"/>
      <c r="GG1004" s="41"/>
      <c r="GH1004" s="41"/>
      <c r="GI1004" s="41"/>
      <c r="GJ1004" s="41"/>
      <c r="GK1004" s="41"/>
      <c r="GL1004" s="41"/>
      <c r="GM1004" s="41"/>
      <c r="GN1004" s="41"/>
      <c r="GO1004" s="41"/>
      <c r="GP1004" s="41"/>
      <c r="GQ1004" s="41"/>
      <c r="GR1004" s="41"/>
      <c r="GS1004" s="41"/>
      <c r="GT1004" s="41"/>
      <c r="GU1004" s="41"/>
      <c r="GV1004" s="41"/>
      <c r="GW1004" s="41"/>
      <c r="GX1004" s="41"/>
      <c r="GY1004" s="41"/>
      <c r="GZ1004" s="41"/>
      <c r="HA1004" s="41"/>
      <c r="HB1004" s="41"/>
      <c r="HC1004" s="41"/>
      <c r="HD1004" s="41"/>
      <c r="HE1004" s="41"/>
      <c r="HF1004" s="41"/>
      <c r="HG1004" s="41"/>
      <c r="HH1004" s="41"/>
      <c r="HI1004" s="41"/>
      <c r="HJ1004" s="41"/>
      <c r="HK1004" s="41"/>
      <c r="HL1004" s="41"/>
      <c r="HM1004" s="41"/>
      <c r="HN1004" s="41"/>
      <c r="HO1004" s="41"/>
      <c r="HP1004" s="41"/>
      <c r="HQ1004" s="41"/>
      <c r="HR1004" s="41"/>
      <c r="HS1004" s="41"/>
      <c r="HT1004" s="41"/>
      <c r="HU1004" s="41"/>
      <c r="HV1004" s="41"/>
      <c r="HW1004" s="41"/>
      <c r="HX1004" s="41"/>
      <c r="HY1004" s="41"/>
      <c r="HZ1004" s="41"/>
      <c r="IA1004" s="41"/>
      <c r="IB1004" s="41"/>
      <c r="IC1004" s="41"/>
      <c r="ID1004" s="41"/>
      <c r="IE1004" s="41"/>
      <c r="IF1004" s="41"/>
      <c r="IG1004" s="41"/>
      <c r="IH1004" s="41"/>
      <c r="II1004" s="41"/>
      <c r="IJ1004" s="41"/>
      <c r="IK1004" s="41"/>
      <c r="IL1004" s="41"/>
      <c r="IM1004" s="41"/>
      <c r="IN1004" s="41"/>
      <c r="IO1004" s="41"/>
      <c r="IP1004" s="41"/>
      <c r="IQ1004" s="41"/>
      <c r="IR1004" s="41"/>
      <c r="IS1004" s="41"/>
      <c r="IT1004" s="41"/>
      <c r="IU1004" s="41"/>
    </row>
    <row r="1006" spans="68:255" x14ac:dyDescent="0.2">
      <c r="BP1006" s="41"/>
      <c r="BQ1006" s="41"/>
      <c r="BR1006" s="41"/>
      <c r="BS1006" s="41"/>
      <c r="BU1006" s="41"/>
      <c r="BV1006" s="41"/>
      <c r="BW1006" s="41"/>
      <c r="BX1006" s="41"/>
      <c r="BY1006" s="41"/>
      <c r="BZ1006" s="41"/>
      <c r="CA1006" s="41"/>
      <c r="CB1006" s="41"/>
      <c r="CC1006" s="41"/>
      <c r="CD1006" s="41"/>
      <c r="CE1006" s="41"/>
      <c r="CF1006" s="41"/>
      <c r="CG1006" s="41"/>
      <c r="CH1006" s="41"/>
      <c r="CI1006" s="41"/>
      <c r="CJ1006" s="41"/>
      <c r="CK1006" s="41"/>
      <c r="CL1006" s="41"/>
      <c r="CM1006" s="41"/>
      <c r="CN1006" s="41"/>
      <c r="CO1006" s="41"/>
      <c r="CP1006" s="41"/>
      <c r="CQ1006" s="41"/>
      <c r="CR1006" s="41"/>
      <c r="CS1006" s="41"/>
      <c r="CT1006" s="41"/>
      <c r="CU1006" s="41"/>
      <c r="CV1006" s="41"/>
      <c r="CW1006" s="41"/>
      <c r="CX1006" s="41"/>
      <c r="CY1006" s="41"/>
      <c r="CZ1006" s="41"/>
      <c r="DA1006" s="41"/>
      <c r="DB1006" s="41"/>
      <c r="DC1006" s="41"/>
      <c r="DD1006" s="41"/>
      <c r="DE1006" s="41"/>
      <c r="DF1006" s="41"/>
      <c r="DG1006" s="41"/>
      <c r="DH1006" s="41"/>
      <c r="DI1006" s="41"/>
      <c r="DJ1006" s="41"/>
      <c r="DK1006" s="41"/>
      <c r="DL1006" s="41"/>
      <c r="DM1006" s="41"/>
      <c r="DN1006" s="41"/>
      <c r="DO1006" s="41"/>
      <c r="DP1006" s="41"/>
      <c r="DQ1006" s="41"/>
      <c r="DR1006" s="41"/>
      <c r="DS1006" s="41"/>
      <c r="DT1006" s="41"/>
      <c r="DU1006" s="41"/>
      <c r="DV1006" s="41"/>
      <c r="DW1006" s="41"/>
      <c r="DX1006" s="41"/>
      <c r="DY1006" s="41"/>
      <c r="DZ1006" s="41"/>
      <c r="EA1006" s="41"/>
      <c r="EB1006" s="41"/>
      <c r="EC1006" s="41"/>
      <c r="ED1006" s="41"/>
      <c r="EE1006" s="41"/>
      <c r="EF1006" s="41"/>
      <c r="EG1006" s="41"/>
      <c r="EH1006" s="41"/>
      <c r="EI1006" s="41"/>
      <c r="EJ1006" s="41"/>
      <c r="EK1006" s="41"/>
      <c r="EL1006" s="41"/>
      <c r="EM1006" s="41"/>
      <c r="EN1006" s="41"/>
      <c r="EO1006" s="41"/>
      <c r="EP1006" s="41"/>
      <c r="EQ1006" s="41"/>
      <c r="ER1006" s="41"/>
      <c r="ES1006" s="41"/>
      <c r="ET1006" s="41"/>
      <c r="EU1006" s="41"/>
      <c r="EV1006" s="41"/>
      <c r="EW1006" s="41"/>
      <c r="EX1006" s="41"/>
      <c r="EY1006" s="41"/>
      <c r="EZ1006" s="41"/>
      <c r="FA1006" s="41"/>
      <c r="FB1006" s="41"/>
      <c r="FC1006" s="41"/>
      <c r="FD1006" s="41"/>
      <c r="FE1006" s="41"/>
      <c r="FF1006" s="41"/>
      <c r="FG1006" s="41"/>
      <c r="FH1006" s="41"/>
      <c r="FI1006" s="41"/>
      <c r="FJ1006" s="41"/>
      <c r="FK1006" s="41"/>
      <c r="FL1006" s="41"/>
      <c r="FM1006" s="41"/>
      <c r="FN1006" s="41"/>
      <c r="FO1006" s="41"/>
      <c r="FP1006" s="41"/>
      <c r="FQ1006" s="41"/>
      <c r="FR1006" s="41"/>
      <c r="FS1006" s="41"/>
      <c r="FT1006" s="41"/>
      <c r="FU1006" s="41"/>
      <c r="FV1006" s="41"/>
      <c r="FW1006" s="41"/>
      <c r="FX1006" s="41"/>
      <c r="FY1006" s="41"/>
      <c r="FZ1006" s="41"/>
      <c r="GA1006" s="41"/>
      <c r="GB1006" s="41"/>
      <c r="GC1006" s="41"/>
      <c r="GD1006" s="41"/>
      <c r="GE1006" s="41"/>
      <c r="GF1006" s="41"/>
      <c r="GG1006" s="41"/>
      <c r="GH1006" s="41"/>
      <c r="GI1006" s="41"/>
      <c r="GJ1006" s="41"/>
      <c r="GK1006" s="41"/>
      <c r="GL1006" s="41"/>
      <c r="GM1006" s="41"/>
      <c r="GN1006" s="41"/>
      <c r="GO1006" s="41"/>
      <c r="GP1006" s="41"/>
      <c r="GQ1006" s="41"/>
      <c r="GR1006" s="41"/>
      <c r="GS1006" s="41"/>
      <c r="GT1006" s="41"/>
      <c r="GU1006" s="41"/>
      <c r="GV1006" s="41"/>
      <c r="GW1006" s="41"/>
      <c r="GX1006" s="41"/>
      <c r="GY1006" s="41"/>
      <c r="GZ1006" s="41"/>
      <c r="HA1006" s="41"/>
      <c r="HB1006" s="41"/>
      <c r="HC1006" s="41"/>
      <c r="HD1006" s="41"/>
      <c r="HE1006" s="41"/>
      <c r="HF1006" s="41"/>
      <c r="HG1006" s="41"/>
      <c r="HH1006" s="41"/>
      <c r="HI1006" s="41"/>
      <c r="HJ1006" s="41"/>
      <c r="HK1006" s="41"/>
      <c r="HL1006" s="41"/>
      <c r="HM1006" s="41"/>
      <c r="HN1006" s="41"/>
      <c r="HO1006" s="41"/>
      <c r="HP1006" s="41"/>
      <c r="HQ1006" s="41"/>
      <c r="HR1006" s="41"/>
      <c r="HS1006" s="41"/>
      <c r="HT1006" s="41"/>
      <c r="HU1006" s="41"/>
      <c r="HV1006" s="41"/>
      <c r="HW1006" s="41"/>
      <c r="HX1006" s="41"/>
      <c r="HY1006" s="41"/>
      <c r="HZ1006" s="41"/>
      <c r="IA1006" s="41"/>
      <c r="IB1006" s="41"/>
      <c r="IC1006" s="41"/>
      <c r="ID1006" s="41"/>
      <c r="IE1006" s="41"/>
      <c r="IF1006" s="41"/>
      <c r="IG1006" s="41"/>
      <c r="IH1006" s="41"/>
      <c r="II1006" s="41"/>
      <c r="IJ1006" s="41"/>
      <c r="IK1006" s="41"/>
      <c r="IL1006" s="41"/>
      <c r="IM1006" s="41"/>
      <c r="IN1006" s="41"/>
      <c r="IO1006" s="41"/>
      <c r="IP1006" s="41"/>
      <c r="IQ1006" s="41"/>
      <c r="IR1006" s="41"/>
      <c r="IS1006" s="41"/>
      <c r="IT1006" s="41"/>
      <c r="IU1006" s="41"/>
    </row>
    <row r="1008" spans="68:255" x14ac:dyDescent="0.2">
      <c r="BP1008" s="41"/>
      <c r="BQ1008" s="41"/>
      <c r="BR1008" s="41"/>
      <c r="BS1008" s="41"/>
      <c r="BU1008" s="41"/>
      <c r="BV1008" s="41"/>
      <c r="BW1008" s="41"/>
      <c r="BX1008" s="41"/>
      <c r="BY1008" s="41"/>
      <c r="BZ1008" s="41"/>
      <c r="CA1008" s="41"/>
      <c r="CB1008" s="41"/>
      <c r="CC1008" s="41"/>
      <c r="CD1008" s="41"/>
      <c r="CE1008" s="41"/>
      <c r="CF1008" s="41"/>
      <c r="CG1008" s="41"/>
      <c r="CH1008" s="41"/>
      <c r="CI1008" s="41"/>
      <c r="CJ1008" s="41"/>
      <c r="CK1008" s="41"/>
      <c r="CL1008" s="41"/>
      <c r="CM1008" s="41"/>
      <c r="CN1008" s="41"/>
      <c r="CO1008" s="41"/>
      <c r="CP1008" s="41"/>
      <c r="CQ1008" s="41"/>
      <c r="CR1008" s="41"/>
      <c r="CS1008" s="41"/>
      <c r="CT1008" s="41"/>
      <c r="CU1008" s="41"/>
      <c r="CV1008" s="41"/>
      <c r="CW1008" s="41"/>
      <c r="CX1008" s="41"/>
      <c r="CY1008" s="41"/>
      <c r="CZ1008" s="41"/>
      <c r="DA1008" s="41"/>
      <c r="DB1008" s="41"/>
      <c r="DC1008" s="41"/>
      <c r="DD1008" s="41"/>
      <c r="DE1008" s="41"/>
      <c r="DF1008" s="41"/>
      <c r="DG1008" s="41"/>
      <c r="DH1008" s="41"/>
      <c r="DI1008" s="41"/>
      <c r="DJ1008" s="41"/>
      <c r="DK1008" s="41"/>
      <c r="DL1008" s="41"/>
      <c r="DM1008" s="41"/>
      <c r="DN1008" s="41"/>
      <c r="DO1008" s="41"/>
      <c r="DP1008" s="41"/>
      <c r="DQ1008" s="41"/>
      <c r="DR1008" s="41"/>
      <c r="DS1008" s="41"/>
      <c r="DT1008" s="41"/>
      <c r="DU1008" s="41"/>
      <c r="DV1008" s="41"/>
      <c r="DW1008" s="41"/>
      <c r="DX1008" s="41"/>
      <c r="DY1008" s="41"/>
      <c r="DZ1008" s="41"/>
      <c r="EA1008" s="41"/>
      <c r="EB1008" s="41"/>
      <c r="EC1008" s="41"/>
      <c r="ED1008" s="41"/>
      <c r="EE1008" s="41"/>
      <c r="EF1008" s="41"/>
      <c r="EG1008" s="41"/>
      <c r="EH1008" s="41"/>
      <c r="EI1008" s="41"/>
      <c r="EJ1008" s="41"/>
      <c r="EK1008" s="41"/>
      <c r="EL1008" s="41"/>
      <c r="EM1008" s="41"/>
      <c r="EN1008" s="41"/>
      <c r="EO1008" s="41"/>
      <c r="EP1008" s="41"/>
      <c r="EQ1008" s="41"/>
      <c r="ER1008" s="41"/>
      <c r="ES1008" s="41"/>
      <c r="ET1008" s="41"/>
      <c r="EU1008" s="41"/>
      <c r="EV1008" s="41"/>
      <c r="EW1008" s="41"/>
      <c r="EX1008" s="41"/>
      <c r="EY1008" s="41"/>
      <c r="EZ1008" s="41"/>
      <c r="FA1008" s="41"/>
      <c r="FB1008" s="41"/>
      <c r="FC1008" s="41"/>
      <c r="FD1008" s="41"/>
      <c r="FE1008" s="41"/>
      <c r="FF1008" s="41"/>
      <c r="FG1008" s="41"/>
      <c r="FH1008" s="41"/>
      <c r="FI1008" s="41"/>
      <c r="FJ1008" s="41"/>
      <c r="FK1008" s="41"/>
      <c r="FL1008" s="41"/>
      <c r="FM1008" s="41"/>
      <c r="FN1008" s="41"/>
      <c r="FO1008" s="41"/>
      <c r="FP1008" s="41"/>
      <c r="FQ1008" s="41"/>
      <c r="FR1008" s="41"/>
      <c r="FS1008" s="41"/>
      <c r="FT1008" s="41"/>
      <c r="FU1008" s="41"/>
      <c r="FV1008" s="41"/>
      <c r="FW1008" s="41"/>
      <c r="FX1008" s="41"/>
      <c r="FY1008" s="41"/>
      <c r="FZ1008" s="41"/>
      <c r="GA1008" s="41"/>
      <c r="GB1008" s="41"/>
      <c r="GC1008" s="41"/>
      <c r="GD1008" s="41"/>
      <c r="GE1008" s="41"/>
      <c r="GF1008" s="41"/>
      <c r="GG1008" s="41"/>
      <c r="GH1008" s="41"/>
      <c r="GI1008" s="41"/>
      <c r="GJ1008" s="41"/>
      <c r="GK1008" s="41"/>
      <c r="GL1008" s="41"/>
      <c r="GM1008" s="41"/>
      <c r="GN1008" s="41"/>
      <c r="GO1008" s="41"/>
      <c r="GP1008" s="41"/>
      <c r="GQ1008" s="41"/>
      <c r="GR1008" s="41"/>
      <c r="GS1008" s="41"/>
      <c r="GT1008" s="41"/>
      <c r="GU1008" s="41"/>
      <c r="GV1008" s="41"/>
      <c r="GW1008" s="41"/>
      <c r="GX1008" s="41"/>
      <c r="GY1008" s="41"/>
      <c r="GZ1008" s="41"/>
      <c r="HA1008" s="41"/>
      <c r="HB1008" s="41"/>
      <c r="HC1008" s="41"/>
      <c r="HD1008" s="41"/>
      <c r="HE1008" s="41"/>
      <c r="HF1008" s="41"/>
      <c r="HG1008" s="41"/>
      <c r="HH1008" s="41"/>
      <c r="HI1008" s="41"/>
      <c r="HJ1008" s="41"/>
      <c r="HK1008" s="41"/>
      <c r="HL1008" s="41"/>
      <c r="HM1008" s="41"/>
      <c r="HN1008" s="41"/>
      <c r="HO1008" s="41"/>
      <c r="HP1008" s="41"/>
      <c r="HQ1008" s="41"/>
      <c r="HR1008" s="41"/>
      <c r="HS1008" s="41"/>
      <c r="HT1008" s="41"/>
      <c r="HU1008" s="41"/>
      <c r="HV1008" s="41"/>
      <c r="HW1008" s="41"/>
      <c r="HX1008" s="41"/>
      <c r="HY1008" s="41"/>
      <c r="HZ1008" s="41"/>
      <c r="IA1008" s="41"/>
      <c r="IB1008" s="41"/>
      <c r="IC1008" s="41"/>
      <c r="ID1008" s="41"/>
      <c r="IE1008" s="41"/>
      <c r="IF1008" s="41"/>
      <c r="IG1008" s="41"/>
      <c r="IH1008" s="41"/>
      <c r="II1008" s="41"/>
      <c r="IJ1008" s="41"/>
      <c r="IK1008" s="41"/>
      <c r="IL1008" s="41"/>
      <c r="IM1008" s="41"/>
      <c r="IN1008" s="41"/>
      <c r="IO1008" s="41"/>
      <c r="IP1008" s="41"/>
      <c r="IQ1008" s="41"/>
      <c r="IR1008" s="41"/>
      <c r="IS1008" s="41"/>
      <c r="IT1008" s="41"/>
      <c r="IU1008" s="41"/>
    </row>
    <row r="1010" spans="68:255" x14ac:dyDescent="0.2">
      <c r="BP1010" s="41"/>
      <c r="BQ1010" s="41"/>
      <c r="BR1010" s="41"/>
      <c r="BS1010" s="41"/>
      <c r="BU1010" s="41"/>
      <c r="BV1010" s="41"/>
      <c r="BW1010" s="41"/>
      <c r="BX1010" s="41"/>
      <c r="BY1010" s="41"/>
      <c r="BZ1010" s="41"/>
      <c r="CA1010" s="41"/>
      <c r="CB1010" s="41"/>
      <c r="CC1010" s="41"/>
      <c r="CD1010" s="41"/>
      <c r="CE1010" s="41"/>
      <c r="CF1010" s="41"/>
      <c r="CG1010" s="41"/>
      <c r="CH1010" s="41"/>
      <c r="CI1010" s="41"/>
      <c r="CJ1010" s="41"/>
      <c r="CK1010" s="41"/>
      <c r="CL1010" s="41"/>
      <c r="CM1010" s="41"/>
      <c r="CN1010" s="41"/>
      <c r="CO1010" s="41"/>
      <c r="CP1010" s="41"/>
      <c r="CQ1010" s="41"/>
      <c r="CR1010" s="41"/>
      <c r="CS1010" s="41"/>
      <c r="CT1010" s="41"/>
      <c r="CU1010" s="41"/>
      <c r="CV1010" s="41"/>
      <c r="CW1010" s="41"/>
      <c r="CX1010" s="41"/>
      <c r="CY1010" s="41"/>
      <c r="CZ1010" s="41"/>
      <c r="DA1010" s="41"/>
      <c r="DB1010" s="41"/>
      <c r="DC1010" s="41"/>
      <c r="DD1010" s="41"/>
      <c r="DE1010" s="41"/>
      <c r="DF1010" s="41"/>
      <c r="DG1010" s="41"/>
      <c r="DH1010" s="41"/>
      <c r="DI1010" s="41"/>
      <c r="DJ1010" s="41"/>
      <c r="DK1010" s="41"/>
      <c r="DL1010" s="41"/>
      <c r="DM1010" s="41"/>
      <c r="DN1010" s="41"/>
      <c r="DO1010" s="41"/>
      <c r="DP1010" s="41"/>
      <c r="DQ1010" s="41"/>
      <c r="DR1010" s="41"/>
      <c r="DS1010" s="41"/>
      <c r="DT1010" s="41"/>
      <c r="DU1010" s="41"/>
      <c r="DV1010" s="41"/>
      <c r="DW1010" s="41"/>
      <c r="DX1010" s="41"/>
      <c r="DY1010" s="41"/>
      <c r="DZ1010" s="41"/>
      <c r="EA1010" s="41"/>
      <c r="EB1010" s="41"/>
      <c r="EC1010" s="41"/>
      <c r="ED1010" s="41"/>
      <c r="EE1010" s="41"/>
      <c r="EF1010" s="41"/>
      <c r="EG1010" s="41"/>
      <c r="EH1010" s="41"/>
      <c r="EI1010" s="41"/>
      <c r="EJ1010" s="41"/>
      <c r="EK1010" s="41"/>
      <c r="EL1010" s="41"/>
      <c r="EM1010" s="41"/>
      <c r="EN1010" s="41"/>
      <c r="EO1010" s="41"/>
      <c r="EP1010" s="41"/>
      <c r="EQ1010" s="41"/>
      <c r="ER1010" s="41"/>
      <c r="ES1010" s="41"/>
      <c r="ET1010" s="41"/>
      <c r="EU1010" s="41"/>
      <c r="EV1010" s="41"/>
      <c r="EW1010" s="41"/>
      <c r="EX1010" s="41"/>
      <c r="EY1010" s="41"/>
      <c r="EZ1010" s="41"/>
      <c r="FA1010" s="41"/>
      <c r="FB1010" s="41"/>
      <c r="FC1010" s="41"/>
      <c r="FD1010" s="41"/>
      <c r="FE1010" s="41"/>
      <c r="FF1010" s="41"/>
      <c r="FG1010" s="41"/>
      <c r="FH1010" s="41"/>
      <c r="FI1010" s="41"/>
      <c r="FJ1010" s="41"/>
      <c r="FK1010" s="41"/>
      <c r="FL1010" s="41"/>
      <c r="FM1010" s="41"/>
      <c r="FN1010" s="41"/>
      <c r="FO1010" s="41"/>
      <c r="FP1010" s="41"/>
      <c r="FQ1010" s="41"/>
      <c r="FR1010" s="41"/>
      <c r="FS1010" s="41"/>
      <c r="FT1010" s="41"/>
      <c r="FU1010" s="41"/>
      <c r="FV1010" s="41"/>
      <c r="FW1010" s="41"/>
      <c r="FX1010" s="41"/>
      <c r="FY1010" s="41"/>
      <c r="FZ1010" s="41"/>
      <c r="GA1010" s="41"/>
      <c r="GB1010" s="41"/>
      <c r="GC1010" s="41"/>
      <c r="GD1010" s="41"/>
      <c r="GE1010" s="41"/>
      <c r="GF1010" s="41"/>
      <c r="GG1010" s="41"/>
      <c r="GH1010" s="41"/>
      <c r="GI1010" s="41"/>
      <c r="GJ1010" s="41"/>
      <c r="GK1010" s="41"/>
      <c r="GL1010" s="41"/>
      <c r="GM1010" s="41"/>
      <c r="GN1010" s="41"/>
      <c r="GO1010" s="41"/>
      <c r="GP1010" s="41"/>
      <c r="GQ1010" s="41"/>
      <c r="GR1010" s="41"/>
      <c r="GS1010" s="41"/>
      <c r="GT1010" s="41"/>
      <c r="GU1010" s="41"/>
      <c r="GV1010" s="41"/>
      <c r="GW1010" s="41"/>
      <c r="GX1010" s="41"/>
      <c r="GY1010" s="41"/>
      <c r="GZ1010" s="41"/>
      <c r="HA1010" s="41"/>
      <c r="HB1010" s="41"/>
      <c r="HC1010" s="41"/>
      <c r="HD1010" s="41"/>
      <c r="HE1010" s="41"/>
      <c r="HF1010" s="41"/>
      <c r="HG1010" s="41"/>
      <c r="HH1010" s="41"/>
      <c r="HI1010" s="41"/>
      <c r="HJ1010" s="41"/>
      <c r="HK1010" s="41"/>
      <c r="HL1010" s="41"/>
      <c r="HM1010" s="41"/>
      <c r="HN1010" s="41"/>
      <c r="HO1010" s="41"/>
      <c r="HP1010" s="41"/>
      <c r="HQ1010" s="41"/>
      <c r="HR1010" s="41"/>
      <c r="HS1010" s="41"/>
      <c r="HT1010" s="41"/>
      <c r="HU1010" s="41"/>
      <c r="HV1010" s="41"/>
      <c r="HW1010" s="41"/>
      <c r="HX1010" s="41"/>
      <c r="HY1010" s="41"/>
      <c r="HZ1010" s="41"/>
      <c r="IA1010" s="41"/>
      <c r="IB1010" s="41"/>
      <c r="IC1010" s="41"/>
      <c r="ID1010" s="41"/>
      <c r="IE1010" s="41"/>
      <c r="IF1010" s="41"/>
      <c r="IG1010" s="41"/>
      <c r="IH1010" s="41"/>
      <c r="II1010" s="41"/>
      <c r="IJ1010" s="41"/>
      <c r="IK1010" s="41"/>
      <c r="IL1010" s="41"/>
      <c r="IM1010" s="41"/>
      <c r="IN1010" s="41"/>
      <c r="IO1010" s="41"/>
      <c r="IP1010" s="41"/>
      <c r="IQ1010" s="41"/>
      <c r="IR1010" s="41"/>
      <c r="IS1010" s="41"/>
      <c r="IT1010" s="41"/>
      <c r="IU1010" s="41"/>
    </row>
    <row r="1012" spans="68:255" x14ac:dyDescent="0.2">
      <c r="BP1012" s="41"/>
      <c r="BQ1012" s="41"/>
      <c r="BR1012" s="41"/>
      <c r="BS1012" s="41"/>
      <c r="BU1012" s="41"/>
      <c r="BV1012" s="41"/>
      <c r="BW1012" s="41"/>
      <c r="BX1012" s="41"/>
      <c r="BY1012" s="41"/>
      <c r="BZ1012" s="41"/>
      <c r="CA1012" s="41"/>
      <c r="CB1012" s="41"/>
      <c r="CC1012" s="41"/>
      <c r="CD1012" s="41"/>
      <c r="CE1012" s="41"/>
      <c r="CF1012" s="41"/>
      <c r="CG1012" s="41"/>
      <c r="CH1012" s="41"/>
      <c r="CI1012" s="41"/>
      <c r="CJ1012" s="41"/>
      <c r="CK1012" s="41"/>
      <c r="CL1012" s="41"/>
      <c r="CM1012" s="41"/>
      <c r="CN1012" s="41"/>
      <c r="CO1012" s="41"/>
      <c r="CP1012" s="41"/>
      <c r="CQ1012" s="41"/>
      <c r="CR1012" s="41"/>
      <c r="CS1012" s="41"/>
      <c r="CT1012" s="41"/>
      <c r="CU1012" s="41"/>
      <c r="CV1012" s="41"/>
      <c r="CW1012" s="41"/>
      <c r="CX1012" s="41"/>
      <c r="CY1012" s="41"/>
      <c r="CZ1012" s="41"/>
      <c r="DA1012" s="41"/>
      <c r="DB1012" s="41"/>
      <c r="DC1012" s="41"/>
      <c r="DD1012" s="41"/>
      <c r="DE1012" s="41"/>
      <c r="DF1012" s="41"/>
      <c r="DG1012" s="41"/>
      <c r="DH1012" s="41"/>
      <c r="DI1012" s="41"/>
      <c r="DJ1012" s="41"/>
      <c r="DK1012" s="41"/>
      <c r="DL1012" s="41"/>
      <c r="DM1012" s="41"/>
      <c r="DN1012" s="41"/>
      <c r="DO1012" s="41"/>
      <c r="DP1012" s="41"/>
      <c r="DQ1012" s="41"/>
      <c r="DR1012" s="41"/>
      <c r="DS1012" s="41"/>
      <c r="DT1012" s="41"/>
      <c r="DU1012" s="41"/>
      <c r="DV1012" s="41"/>
      <c r="DW1012" s="41"/>
      <c r="DX1012" s="41"/>
      <c r="DY1012" s="41"/>
      <c r="DZ1012" s="41"/>
      <c r="EA1012" s="41"/>
      <c r="EB1012" s="41"/>
      <c r="EC1012" s="41"/>
      <c r="ED1012" s="41"/>
      <c r="EE1012" s="41"/>
      <c r="EF1012" s="41"/>
      <c r="EG1012" s="41"/>
      <c r="EH1012" s="41"/>
      <c r="EI1012" s="41"/>
      <c r="EJ1012" s="41"/>
      <c r="EK1012" s="41"/>
      <c r="EL1012" s="41"/>
      <c r="EM1012" s="41"/>
      <c r="EN1012" s="41"/>
      <c r="EO1012" s="41"/>
      <c r="EP1012" s="41"/>
      <c r="EQ1012" s="41"/>
      <c r="ER1012" s="41"/>
      <c r="ES1012" s="41"/>
      <c r="ET1012" s="41"/>
      <c r="EU1012" s="41"/>
      <c r="EV1012" s="41"/>
      <c r="EW1012" s="41"/>
      <c r="EX1012" s="41"/>
      <c r="EY1012" s="41"/>
      <c r="EZ1012" s="41"/>
      <c r="FA1012" s="41"/>
      <c r="FB1012" s="41"/>
      <c r="FC1012" s="41"/>
      <c r="FD1012" s="41"/>
      <c r="FE1012" s="41"/>
      <c r="FF1012" s="41"/>
      <c r="FG1012" s="41"/>
      <c r="FH1012" s="41"/>
      <c r="FI1012" s="41"/>
      <c r="FJ1012" s="41"/>
      <c r="FK1012" s="41"/>
      <c r="FL1012" s="41"/>
      <c r="FM1012" s="41"/>
      <c r="FN1012" s="41"/>
      <c r="FO1012" s="41"/>
      <c r="FP1012" s="41"/>
      <c r="FQ1012" s="41"/>
      <c r="FR1012" s="41"/>
      <c r="FS1012" s="41"/>
      <c r="FT1012" s="41"/>
      <c r="FU1012" s="41"/>
      <c r="FV1012" s="41"/>
      <c r="FW1012" s="41"/>
      <c r="FX1012" s="41"/>
      <c r="FY1012" s="41"/>
      <c r="FZ1012" s="41"/>
      <c r="GA1012" s="41"/>
      <c r="GB1012" s="41"/>
      <c r="GC1012" s="41"/>
      <c r="GD1012" s="41"/>
      <c r="GE1012" s="41"/>
      <c r="GF1012" s="41"/>
      <c r="GG1012" s="41"/>
      <c r="GH1012" s="41"/>
      <c r="GI1012" s="41"/>
      <c r="GJ1012" s="41"/>
      <c r="GK1012" s="41"/>
      <c r="GL1012" s="41"/>
      <c r="GM1012" s="41"/>
      <c r="GN1012" s="41"/>
      <c r="GO1012" s="41"/>
      <c r="GP1012" s="41"/>
      <c r="GQ1012" s="41"/>
      <c r="GR1012" s="41"/>
      <c r="GS1012" s="41"/>
      <c r="GT1012" s="41"/>
      <c r="GU1012" s="41"/>
      <c r="GV1012" s="41"/>
      <c r="GW1012" s="41"/>
      <c r="GX1012" s="41"/>
      <c r="GY1012" s="41"/>
      <c r="GZ1012" s="41"/>
      <c r="HA1012" s="41"/>
      <c r="HB1012" s="41"/>
      <c r="HC1012" s="41"/>
      <c r="HD1012" s="41"/>
      <c r="HE1012" s="41"/>
      <c r="HF1012" s="41"/>
      <c r="HG1012" s="41"/>
      <c r="HH1012" s="41"/>
      <c r="HI1012" s="41"/>
      <c r="HJ1012" s="41"/>
      <c r="HK1012" s="41"/>
      <c r="HL1012" s="41"/>
      <c r="HM1012" s="41"/>
      <c r="HN1012" s="41"/>
      <c r="HO1012" s="41"/>
      <c r="HP1012" s="41"/>
      <c r="HQ1012" s="41"/>
      <c r="HR1012" s="41"/>
      <c r="HS1012" s="41"/>
      <c r="HT1012" s="41"/>
      <c r="HU1012" s="41"/>
      <c r="HV1012" s="41"/>
      <c r="HW1012" s="41"/>
      <c r="HX1012" s="41"/>
      <c r="HY1012" s="41"/>
      <c r="HZ1012" s="41"/>
      <c r="IA1012" s="41"/>
      <c r="IB1012" s="41"/>
      <c r="IC1012" s="41"/>
      <c r="ID1012" s="41"/>
      <c r="IE1012" s="41"/>
      <c r="IF1012" s="41"/>
      <c r="IG1012" s="41"/>
      <c r="IH1012" s="41"/>
      <c r="II1012" s="41"/>
      <c r="IJ1012" s="41"/>
      <c r="IK1012" s="41"/>
      <c r="IL1012" s="41"/>
      <c r="IM1012" s="41"/>
      <c r="IN1012" s="41"/>
      <c r="IO1012" s="41"/>
      <c r="IP1012" s="41"/>
      <c r="IQ1012" s="41"/>
      <c r="IR1012" s="41"/>
      <c r="IS1012" s="41"/>
      <c r="IT1012" s="41"/>
      <c r="IU1012" s="41"/>
    </row>
    <row r="1014" spans="68:255" x14ac:dyDescent="0.2">
      <c r="BP1014" s="41"/>
      <c r="BQ1014" s="41"/>
      <c r="BR1014" s="41"/>
      <c r="BS1014" s="41"/>
      <c r="BU1014" s="41"/>
      <c r="BV1014" s="41"/>
      <c r="BW1014" s="41"/>
      <c r="BX1014" s="41"/>
      <c r="BY1014" s="41"/>
      <c r="BZ1014" s="41"/>
      <c r="CA1014" s="41"/>
      <c r="CB1014" s="41"/>
      <c r="CC1014" s="41"/>
      <c r="CD1014" s="41"/>
      <c r="CE1014" s="41"/>
      <c r="CF1014" s="41"/>
      <c r="CG1014" s="41"/>
      <c r="CH1014" s="41"/>
      <c r="CI1014" s="41"/>
      <c r="CJ1014" s="41"/>
      <c r="CK1014" s="41"/>
      <c r="CL1014" s="41"/>
      <c r="CM1014" s="41"/>
      <c r="CN1014" s="41"/>
      <c r="CO1014" s="41"/>
      <c r="CP1014" s="41"/>
      <c r="CQ1014" s="41"/>
      <c r="CR1014" s="41"/>
      <c r="CS1014" s="41"/>
      <c r="CT1014" s="41"/>
      <c r="CU1014" s="41"/>
      <c r="CV1014" s="41"/>
      <c r="CW1014" s="41"/>
      <c r="CX1014" s="41"/>
      <c r="CY1014" s="41"/>
      <c r="CZ1014" s="41"/>
      <c r="DA1014" s="41"/>
      <c r="DB1014" s="41"/>
      <c r="DC1014" s="41"/>
      <c r="DD1014" s="41"/>
      <c r="DE1014" s="41"/>
      <c r="DF1014" s="41"/>
      <c r="DG1014" s="41"/>
      <c r="DH1014" s="41"/>
      <c r="DI1014" s="41"/>
      <c r="DJ1014" s="41"/>
      <c r="DK1014" s="41"/>
      <c r="DL1014" s="41"/>
      <c r="DM1014" s="41"/>
      <c r="DN1014" s="41"/>
      <c r="DO1014" s="41"/>
      <c r="DP1014" s="41"/>
      <c r="DQ1014" s="41"/>
      <c r="DR1014" s="41"/>
      <c r="DS1014" s="41"/>
      <c r="DT1014" s="41"/>
      <c r="DU1014" s="41"/>
      <c r="DV1014" s="41"/>
      <c r="DW1014" s="41"/>
      <c r="DX1014" s="41"/>
      <c r="DY1014" s="41"/>
      <c r="DZ1014" s="41"/>
      <c r="EA1014" s="41"/>
      <c r="EB1014" s="41"/>
      <c r="EC1014" s="41"/>
      <c r="ED1014" s="41"/>
      <c r="EE1014" s="41"/>
      <c r="EF1014" s="41"/>
      <c r="EG1014" s="41"/>
      <c r="EH1014" s="41"/>
      <c r="EI1014" s="41"/>
      <c r="EJ1014" s="41"/>
      <c r="EK1014" s="41"/>
      <c r="EL1014" s="41"/>
      <c r="EM1014" s="41"/>
      <c r="EN1014" s="41"/>
      <c r="EO1014" s="41"/>
      <c r="EP1014" s="41"/>
      <c r="EQ1014" s="41"/>
      <c r="ER1014" s="41"/>
      <c r="ES1014" s="41"/>
      <c r="ET1014" s="41"/>
      <c r="EU1014" s="41"/>
      <c r="EV1014" s="41"/>
      <c r="EW1014" s="41"/>
      <c r="EX1014" s="41"/>
      <c r="EY1014" s="41"/>
      <c r="EZ1014" s="41"/>
      <c r="FA1014" s="41"/>
      <c r="FB1014" s="41"/>
      <c r="FC1014" s="41"/>
      <c r="FD1014" s="41"/>
      <c r="FE1014" s="41"/>
      <c r="FF1014" s="41"/>
      <c r="FG1014" s="41"/>
      <c r="FH1014" s="41"/>
      <c r="FI1014" s="41"/>
      <c r="FJ1014" s="41"/>
      <c r="FK1014" s="41"/>
      <c r="FL1014" s="41"/>
      <c r="FM1014" s="41"/>
      <c r="FN1014" s="41"/>
      <c r="FO1014" s="41"/>
      <c r="FP1014" s="41"/>
      <c r="FQ1014" s="41"/>
      <c r="FR1014" s="41"/>
      <c r="FS1014" s="41"/>
      <c r="FT1014" s="41"/>
      <c r="FU1014" s="41"/>
      <c r="FV1014" s="41"/>
      <c r="FW1014" s="41"/>
      <c r="FX1014" s="41"/>
      <c r="FY1014" s="41"/>
      <c r="FZ1014" s="41"/>
      <c r="GA1014" s="41"/>
      <c r="GB1014" s="41"/>
      <c r="GC1014" s="41"/>
      <c r="GD1014" s="41"/>
      <c r="GE1014" s="41"/>
      <c r="GF1014" s="41"/>
      <c r="GG1014" s="41"/>
      <c r="GH1014" s="41"/>
      <c r="GI1014" s="41"/>
      <c r="GJ1014" s="41"/>
      <c r="GK1014" s="41"/>
      <c r="GL1014" s="41"/>
      <c r="GM1014" s="41"/>
      <c r="GN1014" s="41"/>
      <c r="GO1014" s="41"/>
      <c r="GP1014" s="41"/>
      <c r="GQ1014" s="41"/>
      <c r="GR1014" s="41"/>
      <c r="GS1014" s="41"/>
      <c r="GT1014" s="41"/>
      <c r="GU1014" s="41"/>
      <c r="GV1014" s="41"/>
      <c r="GW1014" s="41"/>
      <c r="GX1014" s="41"/>
      <c r="GY1014" s="41"/>
      <c r="GZ1014" s="41"/>
      <c r="HA1014" s="41"/>
      <c r="HB1014" s="41"/>
      <c r="HC1014" s="41"/>
      <c r="HD1014" s="41"/>
      <c r="HE1014" s="41"/>
      <c r="HF1014" s="41"/>
      <c r="HG1014" s="41"/>
      <c r="HH1014" s="41"/>
      <c r="HI1014" s="41"/>
      <c r="HJ1014" s="41"/>
      <c r="HK1014" s="41"/>
      <c r="HL1014" s="41"/>
      <c r="HM1014" s="41"/>
      <c r="HN1014" s="41"/>
      <c r="HO1014" s="41"/>
      <c r="HP1014" s="41"/>
      <c r="HQ1014" s="41"/>
      <c r="HR1014" s="41"/>
      <c r="HS1014" s="41"/>
      <c r="HT1014" s="41"/>
      <c r="HU1014" s="41"/>
      <c r="HV1014" s="41"/>
      <c r="HW1014" s="41"/>
      <c r="HX1014" s="41"/>
      <c r="HY1014" s="41"/>
      <c r="HZ1014" s="41"/>
      <c r="IA1014" s="41"/>
      <c r="IB1014" s="41"/>
      <c r="IC1014" s="41"/>
      <c r="ID1014" s="41"/>
      <c r="IE1014" s="41"/>
      <c r="IF1014" s="41"/>
      <c r="IG1014" s="41"/>
      <c r="IH1014" s="41"/>
      <c r="II1014" s="41"/>
      <c r="IJ1014" s="41"/>
      <c r="IK1014" s="41"/>
      <c r="IL1014" s="41"/>
      <c r="IM1014" s="41"/>
      <c r="IN1014" s="41"/>
      <c r="IO1014" s="41"/>
      <c r="IP1014" s="41"/>
      <c r="IQ1014" s="41"/>
      <c r="IR1014" s="41"/>
      <c r="IS1014" s="41"/>
      <c r="IT1014" s="41"/>
      <c r="IU1014" s="41"/>
    </row>
    <row r="1016" spans="68:255" x14ac:dyDescent="0.2">
      <c r="BP1016" s="41"/>
      <c r="BQ1016" s="41"/>
      <c r="BR1016" s="41"/>
      <c r="BS1016" s="41"/>
      <c r="BU1016" s="41"/>
      <c r="BV1016" s="41"/>
      <c r="BW1016" s="41"/>
      <c r="BX1016" s="41"/>
      <c r="BY1016" s="41"/>
      <c r="BZ1016" s="41"/>
      <c r="CA1016" s="41"/>
      <c r="CB1016" s="41"/>
      <c r="CC1016" s="41"/>
      <c r="CD1016" s="41"/>
      <c r="CE1016" s="41"/>
      <c r="CF1016" s="41"/>
      <c r="CG1016" s="41"/>
      <c r="CH1016" s="41"/>
      <c r="CI1016" s="41"/>
      <c r="CJ1016" s="41"/>
      <c r="CK1016" s="41"/>
      <c r="CL1016" s="41"/>
      <c r="CM1016" s="41"/>
      <c r="CN1016" s="41"/>
      <c r="CO1016" s="41"/>
      <c r="CP1016" s="41"/>
      <c r="CQ1016" s="41"/>
      <c r="CR1016" s="41"/>
      <c r="CS1016" s="41"/>
      <c r="CT1016" s="41"/>
      <c r="CU1016" s="41"/>
      <c r="CV1016" s="41"/>
      <c r="CW1016" s="41"/>
      <c r="CX1016" s="41"/>
      <c r="CY1016" s="41"/>
      <c r="CZ1016" s="41"/>
      <c r="DA1016" s="41"/>
      <c r="DB1016" s="41"/>
      <c r="DC1016" s="41"/>
      <c r="DD1016" s="41"/>
      <c r="DE1016" s="41"/>
      <c r="DF1016" s="41"/>
      <c r="DG1016" s="41"/>
      <c r="DH1016" s="41"/>
      <c r="DI1016" s="41"/>
      <c r="DJ1016" s="41"/>
      <c r="DK1016" s="41"/>
      <c r="DL1016" s="41"/>
      <c r="DM1016" s="41"/>
      <c r="DN1016" s="41"/>
      <c r="DO1016" s="41"/>
      <c r="DP1016" s="41"/>
      <c r="DQ1016" s="41"/>
      <c r="DR1016" s="41"/>
      <c r="DS1016" s="41"/>
      <c r="DT1016" s="41"/>
      <c r="DU1016" s="41"/>
      <c r="DV1016" s="41"/>
      <c r="DW1016" s="41"/>
      <c r="DX1016" s="41"/>
      <c r="DY1016" s="41"/>
      <c r="DZ1016" s="41"/>
      <c r="EA1016" s="41"/>
      <c r="EB1016" s="41"/>
      <c r="EC1016" s="41"/>
      <c r="ED1016" s="41"/>
      <c r="EE1016" s="41"/>
      <c r="EF1016" s="41"/>
      <c r="EG1016" s="41"/>
      <c r="EH1016" s="41"/>
      <c r="EI1016" s="41"/>
      <c r="EJ1016" s="41"/>
      <c r="EK1016" s="41"/>
      <c r="EL1016" s="41"/>
      <c r="EM1016" s="41"/>
      <c r="EN1016" s="41"/>
      <c r="EO1016" s="41"/>
      <c r="EP1016" s="41"/>
      <c r="EQ1016" s="41"/>
      <c r="ER1016" s="41"/>
      <c r="ES1016" s="41"/>
      <c r="ET1016" s="41"/>
      <c r="EU1016" s="41"/>
      <c r="EV1016" s="41"/>
      <c r="EW1016" s="41"/>
      <c r="EX1016" s="41"/>
      <c r="EY1016" s="41"/>
      <c r="EZ1016" s="41"/>
      <c r="FA1016" s="41"/>
      <c r="FB1016" s="41"/>
      <c r="FC1016" s="41"/>
      <c r="FD1016" s="41"/>
      <c r="FE1016" s="41"/>
      <c r="FF1016" s="41"/>
      <c r="FG1016" s="41"/>
      <c r="FH1016" s="41"/>
      <c r="FI1016" s="41"/>
      <c r="FJ1016" s="41"/>
      <c r="FK1016" s="41"/>
      <c r="FL1016" s="41"/>
      <c r="FM1016" s="41"/>
      <c r="FN1016" s="41"/>
      <c r="FO1016" s="41"/>
      <c r="FP1016" s="41"/>
      <c r="FQ1016" s="41"/>
      <c r="FR1016" s="41"/>
      <c r="FS1016" s="41"/>
      <c r="FT1016" s="41"/>
      <c r="FU1016" s="41"/>
      <c r="FV1016" s="41"/>
      <c r="FW1016" s="41"/>
      <c r="FX1016" s="41"/>
      <c r="FY1016" s="41"/>
      <c r="FZ1016" s="41"/>
      <c r="GA1016" s="41"/>
      <c r="GB1016" s="41"/>
      <c r="GC1016" s="41"/>
      <c r="GD1016" s="41"/>
      <c r="GE1016" s="41"/>
      <c r="GF1016" s="41"/>
      <c r="GG1016" s="41"/>
      <c r="GH1016" s="41"/>
      <c r="GI1016" s="41"/>
      <c r="GJ1016" s="41"/>
      <c r="GK1016" s="41"/>
      <c r="GL1016" s="41"/>
      <c r="GM1016" s="41"/>
      <c r="GN1016" s="41"/>
      <c r="GO1016" s="41"/>
      <c r="GP1016" s="41"/>
      <c r="GQ1016" s="41"/>
      <c r="GR1016" s="41"/>
      <c r="GS1016" s="41"/>
      <c r="GT1016" s="41"/>
      <c r="GU1016" s="41"/>
      <c r="GV1016" s="41"/>
      <c r="GW1016" s="41"/>
      <c r="GX1016" s="41"/>
      <c r="GY1016" s="41"/>
      <c r="GZ1016" s="41"/>
      <c r="HA1016" s="41"/>
      <c r="HB1016" s="41"/>
      <c r="HC1016" s="41"/>
      <c r="HD1016" s="41"/>
      <c r="HE1016" s="41"/>
      <c r="HF1016" s="41"/>
      <c r="HG1016" s="41"/>
      <c r="HH1016" s="41"/>
      <c r="HI1016" s="41"/>
      <c r="HJ1016" s="41"/>
      <c r="HK1016" s="41"/>
      <c r="HL1016" s="41"/>
      <c r="HM1016" s="41"/>
      <c r="HN1016" s="41"/>
      <c r="HO1016" s="41"/>
      <c r="HP1016" s="41"/>
      <c r="HQ1016" s="41"/>
      <c r="HR1016" s="41"/>
      <c r="HS1016" s="41"/>
      <c r="HT1016" s="41"/>
      <c r="HU1016" s="41"/>
      <c r="HV1016" s="41"/>
      <c r="HW1016" s="41"/>
      <c r="HX1016" s="41"/>
      <c r="HY1016" s="41"/>
      <c r="HZ1016" s="41"/>
      <c r="IA1016" s="41"/>
      <c r="IB1016" s="41"/>
      <c r="IC1016" s="41"/>
      <c r="ID1016" s="41"/>
      <c r="IE1016" s="41"/>
      <c r="IF1016" s="41"/>
      <c r="IG1016" s="41"/>
      <c r="IH1016" s="41"/>
      <c r="II1016" s="41"/>
      <c r="IJ1016" s="41"/>
      <c r="IK1016" s="41"/>
      <c r="IL1016" s="41"/>
      <c r="IM1016" s="41"/>
      <c r="IN1016" s="41"/>
      <c r="IO1016" s="41"/>
      <c r="IP1016" s="41"/>
      <c r="IQ1016" s="41"/>
      <c r="IR1016" s="41"/>
      <c r="IS1016" s="41"/>
      <c r="IT1016" s="41"/>
      <c r="IU1016" s="41"/>
    </row>
    <row r="1018" spans="68:255" x14ac:dyDescent="0.2">
      <c r="BP1018" s="41"/>
      <c r="BQ1018" s="41"/>
      <c r="BR1018" s="41"/>
      <c r="BS1018" s="41"/>
      <c r="BU1018" s="41"/>
      <c r="BV1018" s="41"/>
      <c r="BW1018" s="41"/>
      <c r="BX1018" s="41"/>
      <c r="BY1018" s="41"/>
      <c r="BZ1018" s="41"/>
      <c r="CA1018" s="41"/>
      <c r="CB1018" s="41"/>
      <c r="CC1018" s="41"/>
      <c r="CD1018" s="41"/>
      <c r="CE1018" s="41"/>
      <c r="CF1018" s="41"/>
      <c r="CG1018" s="41"/>
      <c r="CH1018" s="41"/>
      <c r="CI1018" s="41"/>
      <c r="CJ1018" s="41"/>
      <c r="CK1018" s="41"/>
      <c r="CL1018" s="41"/>
      <c r="CM1018" s="41"/>
      <c r="CN1018" s="41"/>
      <c r="CO1018" s="41"/>
      <c r="CP1018" s="41"/>
      <c r="CQ1018" s="41"/>
      <c r="CR1018" s="41"/>
      <c r="CS1018" s="41"/>
      <c r="CT1018" s="41"/>
      <c r="CU1018" s="41"/>
      <c r="CV1018" s="41"/>
      <c r="CW1018" s="41"/>
      <c r="CX1018" s="41"/>
      <c r="CY1018" s="41"/>
      <c r="CZ1018" s="41"/>
      <c r="DA1018" s="41"/>
      <c r="DB1018" s="41"/>
      <c r="DC1018" s="41"/>
      <c r="DD1018" s="41"/>
      <c r="DE1018" s="41"/>
      <c r="DF1018" s="41"/>
      <c r="DG1018" s="41"/>
      <c r="DH1018" s="41"/>
      <c r="DI1018" s="41"/>
      <c r="DJ1018" s="41"/>
      <c r="DK1018" s="41"/>
      <c r="DL1018" s="41"/>
      <c r="DM1018" s="41"/>
      <c r="DN1018" s="41"/>
      <c r="DO1018" s="41"/>
      <c r="DP1018" s="41"/>
      <c r="DQ1018" s="41"/>
      <c r="DR1018" s="41"/>
      <c r="DS1018" s="41"/>
      <c r="DT1018" s="41"/>
      <c r="DU1018" s="41"/>
      <c r="DV1018" s="41"/>
      <c r="DW1018" s="41"/>
      <c r="DX1018" s="41"/>
      <c r="DY1018" s="41"/>
      <c r="DZ1018" s="41"/>
      <c r="EA1018" s="41"/>
      <c r="EB1018" s="41"/>
      <c r="EC1018" s="41"/>
      <c r="ED1018" s="41"/>
      <c r="EE1018" s="41"/>
      <c r="EF1018" s="41"/>
      <c r="EG1018" s="41"/>
      <c r="EH1018" s="41"/>
      <c r="EI1018" s="41"/>
      <c r="EJ1018" s="41"/>
      <c r="EK1018" s="41"/>
      <c r="EL1018" s="41"/>
      <c r="EM1018" s="41"/>
      <c r="EN1018" s="41"/>
      <c r="EO1018" s="41"/>
      <c r="EP1018" s="41"/>
      <c r="EQ1018" s="41"/>
      <c r="ER1018" s="41"/>
      <c r="ES1018" s="41"/>
      <c r="ET1018" s="41"/>
      <c r="EU1018" s="41"/>
      <c r="EV1018" s="41"/>
      <c r="EW1018" s="41"/>
      <c r="EX1018" s="41"/>
      <c r="EY1018" s="41"/>
      <c r="EZ1018" s="41"/>
      <c r="FA1018" s="41"/>
      <c r="FB1018" s="41"/>
      <c r="FC1018" s="41"/>
      <c r="FD1018" s="41"/>
      <c r="FE1018" s="41"/>
      <c r="FF1018" s="41"/>
      <c r="FG1018" s="41"/>
      <c r="FH1018" s="41"/>
      <c r="FI1018" s="41"/>
      <c r="FJ1018" s="41"/>
      <c r="FK1018" s="41"/>
      <c r="FL1018" s="41"/>
      <c r="FM1018" s="41"/>
      <c r="FN1018" s="41"/>
      <c r="FO1018" s="41"/>
      <c r="FP1018" s="41"/>
      <c r="FQ1018" s="41"/>
      <c r="FR1018" s="41"/>
      <c r="FS1018" s="41"/>
      <c r="FT1018" s="41"/>
      <c r="FU1018" s="41"/>
      <c r="FV1018" s="41"/>
      <c r="FW1018" s="41"/>
      <c r="FX1018" s="41"/>
      <c r="FY1018" s="41"/>
      <c r="FZ1018" s="41"/>
      <c r="GA1018" s="41"/>
      <c r="GB1018" s="41"/>
      <c r="GC1018" s="41"/>
      <c r="GD1018" s="41"/>
      <c r="GE1018" s="41"/>
      <c r="GF1018" s="41"/>
      <c r="GG1018" s="41"/>
      <c r="GH1018" s="41"/>
      <c r="GI1018" s="41"/>
      <c r="GJ1018" s="41"/>
      <c r="GK1018" s="41"/>
      <c r="GL1018" s="41"/>
      <c r="GM1018" s="41"/>
      <c r="GN1018" s="41"/>
      <c r="GO1018" s="41"/>
      <c r="GP1018" s="41"/>
      <c r="GQ1018" s="41"/>
      <c r="GR1018" s="41"/>
      <c r="GS1018" s="41"/>
      <c r="GT1018" s="41"/>
      <c r="GU1018" s="41"/>
      <c r="GV1018" s="41"/>
      <c r="GW1018" s="41"/>
      <c r="GX1018" s="41"/>
      <c r="GY1018" s="41"/>
      <c r="GZ1018" s="41"/>
      <c r="HA1018" s="41"/>
      <c r="HB1018" s="41"/>
      <c r="HC1018" s="41"/>
      <c r="HD1018" s="41"/>
      <c r="HE1018" s="41"/>
      <c r="HF1018" s="41"/>
      <c r="HG1018" s="41"/>
      <c r="HH1018" s="41"/>
      <c r="HI1018" s="41"/>
      <c r="HJ1018" s="41"/>
      <c r="HK1018" s="41"/>
      <c r="HL1018" s="41"/>
      <c r="HM1018" s="41"/>
      <c r="HN1018" s="41"/>
      <c r="HO1018" s="41"/>
      <c r="HP1018" s="41"/>
      <c r="HQ1018" s="41"/>
      <c r="HR1018" s="41"/>
      <c r="HS1018" s="41"/>
      <c r="HT1018" s="41"/>
      <c r="HU1018" s="41"/>
      <c r="HV1018" s="41"/>
      <c r="HW1018" s="41"/>
      <c r="HX1018" s="41"/>
      <c r="HY1018" s="41"/>
      <c r="HZ1018" s="41"/>
      <c r="IA1018" s="41"/>
      <c r="IB1018" s="41"/>
      <c r="IC1018" s="41"/>
      <c r="ID1018" s="41"/>
      <c r="IE1018" s="41"/>
      <c r="IF1018" s="41"/>
      <c r="IG1018" s="41"/>
      <c r="IH1018" s="41"/>
      <c r="II1018" s="41"/>
      <c r="IJ1018" s="41"/>
      <c r="IK1018" s="41"/>
      <c r="IL1018" s="41"/>
      <c r="IM1018" s="41"/>
      <c r="IN1018" s="41"/>
      <c r="IO1018" s="41"/>
      <c r="IP1018" s="41"/>
      <c r="IQ1018" s="41"/>
      <c r="IR1018" s="41"/>
      <c r="IS1018" s="41"/>
      <c r="IT1018" s="41"/>
      <c r="IU1018" s="41"/>
    </row>
    <row r="1020" spans="68:255" x14ac:dyDescent="0.2">
      <c r="BP1020" s="41"/>
      <c r="BQ1020" s="41"/>
      <c r="BR1020" s="41"/>
      <c r="BS1020" s="41"/>
      <c r="BU1020" s="41"/>
      <c r="BV1020" s="41"/>
      <c r="BW1020" s="41"/>
      <c r="BX1020" s="41"/>
      <c r="BY1020" s="41"/>
      <c r="BZ1020" s="41"/>
      <c r="CA1020" s="41"/>
      <c r="CB1020" s="41"/>
      <c r="CC1020" s="41"/>
      <c r="CD1020" s="41"/>
      <c r="CE1020" s="41"/>
      <c r="CF1020" s="41"/>
      <c r="CG1020" s="41"/>
      <c r="CH1020" s="41"/>
      <c r="CI1020" s="41"/>
      <c r="CJ1020" s="41"/>
      <c r="CK1020" s="41"/>
      <c r="CL1020" s="41"/>
      <c r="CM1020" s="41"/>
      <c r="CN1020" s="41"/>
      <c r="CO1020" s="41"/>
      <c r="CP1020" s="41"/>
      <c r="CQ1020" s="41"/>
      <c r="CR1020" s="41"/>
      <c r="CS1020" s="41"/>
      <c r="CT1020" s="41"/>
      <c r="CU1020" s="41"/>
      <c r="CV1020" s="41"/>
      <c r="CW1020" s="41"/>
      <c r="CX1020" s="41"/>
      <c r="CY1020" s="41"/>
      <c r="CZ1020" s="41"/>
      <c r="DA1020" s="41"/>
      <c r="DB1020" s="41"/>
      <c r="DC1020" s="41"/>
      <c r="DD1020" s="41"/>
      <c r="DE1020" s="41"/>
      <c r="DF1020" s="41"/>
      <c r="DG1020" s="41"/>
      <c r="DH1020" s="41"/>
      <c r="DI1020" s="41"/>
      <c r="DJ1020" s="41"/>
      <c r="DK1020" s="41"/>
      <c r="DL1020" s="41"/>
      <c r="DM1020" s="41"/>
      <c r="DN1020" s="41"/>
      <c r="DO1020" s="41"/>
      <c r="DP1020" s="41"/>
      <c r="DQ1020" s="41"/>
      <c r="DR1020" s="41"/>
      <c r="DS1020" s="41"/>
      <c r="DT1020" s="41"/>
      <c r="DU1020" s="41"/>
      <c r="DV1020" s="41"/>
      <c r="DW1020" s="41"/>
      <c r="DX1020" s="41"/>
      <c r="DY1020" s="41"/>
      <c r="DZ1020" s="41"/>
      <c r="EA1020" s="41"/>
      <c r="EB1020" s="41"/>
      <c r="EC1020" s="41"/>
      <c r="ED1020" s="41"/>
      <c r="EE1020" s="41"/>
      <c r="EF1020" s="41"/>
      <c r="EG1020" s="41"/>
      <c r="EH1020" s="41"/>
      <c r="EI1020" s="41"/>
      <c r="EJ1020" s="41"/>
      <c r="EK1020" s="41"/>
      <c r="EL1020" s="41"/>
      <c r="EM1020" s="41"/>
      <c r="EN1020" s="41"/>
      <c r="EO1020" s="41"/>
      <c r="EP1020" s="41"/>
      <c r="EQ1020" s="41"/>
      <c r="ER1020" s="41"/>
      <c r="ES1020" s="41"/>
      <c r="ET1020" s="41"/>
      <c r="EU1020" s="41"/>
      <c r="EV1020" s="41"/>
      <c r="EW1020" s="41"/>
      <c r="EX1020" s="41"/>
      <c r="EY1020" s="41"/>
      <c r="EZ1020" s="41"/>
      <c r="FA1020" s="41"/>
      <c r="FB1020" s="41"/>
      <c r="FC1020" s="41"/>
      <c r="FD1020" s="41"/>
      <c r="FE1020" s="41"/>
      <c r="FF1020" s="41"/>
      <c r="FG1020" s="41"/>
      <c r="FH1020" s="41"/>
      <c r="FI1020" s="41"/>
      <c r="FJ1020" s="41"/>
      <c r="FK1020" s="41"/>
      <c r="FL1020" s="41"/>
      <c r="FM1020" s="41"/>
      <c r="FN1020" s="41"/>
      <c r="FO1020" s="41"/>
      <c r="FP1020" s="41"/>
      <c r="FQ1020" s="41"/>
      <c r="FR1020" s="41"/>
      <c r="FS1020" s="41"/>
      <c r="FT1020" s="41"/>
      <c r="FU1020" s="41"/>
      <c r="FV1020" s="41"/>
      <c r="FW1020" s="41"/>
      <c r="FX1020" s="41"/>
      <c r="FY1020" s="41"/>
      <c r="FZ1020" s="41"/>
      <c r="GA1020" s="41"/>
      <c r="GB1020" s="41"/>
      <c r="GC1020" s="41"/>
      <c r="GD1020" s="41"/>
      <c r="GE1020" s="41"/>
      <c r="GF1020" s="41"/>
      <c r="GG1020" s="41"/>
      <c r="GH1020" s="41"/>
      <c r="GI1020" s="41"/>
      <c r="GJ1020" s="41"/>
      <c r="GK1020" s="41"/>
      <c r="GL1020" s="41"/>
      <c r="GM1020" s="41"/>
      <c r="GN1020" s="41"/>
      <c r="GO1020" s="41"/>
      <c r="GP1020" s="41"/>
      <c r="GQ1020" s="41"/>
      <c r="GR1020" s="41"/>
      <c r="GS1020" s="41"/>
      <c r="GT1020" s="41"/>
      <c r="GU1020" s="41"/>
      <c r="GV1020" s="41"/>
      <c r="GW1020" s="41"/>
      <c r="GX1020" s="41"/>
      <c r="GY1020" s="41"/>
      <c r="GZ1020" s="41"/>
      <c r="HA1020" s="41"/>
      <c r="HB1020" s="41"/>
      <c r="HC1020" s="41"/>
      <c r="HD1020" s="41"/>
      <c r="HE1020" s="41"/>
      <c r="HF1020" s="41"/>
      <c r="HG1020" s="41"/>
      <c r="HH1020" s="41"/>
      <c r="HI1020" s="41"/>
      <c r="HJ1020" s="41"/>
      <c r="HK1020" s="41"/>
      <c r="HL1020" s="41"/>
      <c r="HM1020" s="41"/>
      <c r="HN1020" s="41"/>
      <c r="HO1020" s="41"/>
      <c r="HP1020" s="41"/>
      <c r="HQ1020" s="41"/>
      <c r="HR1020" s="41"/>
      <c r="HS1020" s="41"/>
      <c r="HT1020" s="41"/>
      <c r="HU1020" s="41"/>
      <c r="HV1020" s="41"/>
      <c r="HW1020" s="41"/>
      <c r="HX1020" s="41"/>
      <c r="HY1020" s="41"/>
      <c r="HZ1020" s="41"/>
      <c r="IA1020" s="41"/>
      <c r="IB1020" s="41"/>
      <c r="IC1020" s="41"/>
      <c r="ID1020" s="41"/>
      <c r="IE1020" s="41"/>
      <c r="IF1020" s="41"/>
      <c r="IG1020" s="41"/>
      <c r="IH1020" s="41"/>
      <c r="II1020" s="41"/>
      <c r="IJ1020" s="41"/>
      <c r="IK1020" s="41"/>
      <c r="IL1020" s="41"/>
      <c r="IM1020" s="41"/>
      <c r="IN1020" s="41"/>
      <c r="IO1020" s="41"/>
      <c r="IP1020" s="41"/>
      <c r="IQ1020" s="41"/>
      <c r="IR1020" s="41"/>
      <c r="IS1020" s="41"/>
      <c r="IT1020" s="41"/>
      <c r="IU1020" s="41"/>
    </row>
    <row r="1022" spans="68:255" x14ac:dyDescent="0.2">
      <c r="BP1022" s="41"/>
      <c r="BQ1022" s="41"/>
      <c r="BR1022" s="41"/>
      <c r="BS1022" s="41"/>
      <c r="BU1022" s="41"/>
      <c r="BV1022" s="41"/>
      <c r="BW1022" s="41"/>
      <c r="BX1022" s="41"/>
      <c r="BY1022" s="41"/>
      <c r="BZ1022" s="41"/>
      <c r="CA1022" s="41"/>
      <c r="CB1022" s="41"/>
      <c r="CC1022" s="41"/>
      <c r="CD1022" s="41"/>
      <c r="CE1022" s="41"/>
      <c r="CF1022" s="41"/>
      <c r="CG1022" s="41"/>
      <c r="CH1022" s="41"/>
      <c r="CI1022" s="41"/>
      <c r="CJ1022" s="41"/>
      <c r="CK1022" s="41"/>
      <c r="CL1022" s="41"/>
      <c r="CM1022" s="41"/>
      <c r="CN1022" s="41"/>
      <c r="CO1022" s="41"/>
      <c r="CP1022" s="41"/>
      <c r="CQ1022" s="41"/>
      <c r="CR1022" s="41"/>
      <c r="CS1022" s="41"/>
      <c r="CT1022" s="41"/>
      <c r="CU1022" s="41"/>
      <c r="CV1022" s="41"/>
      <c r="CW1022" s="41"/>
      <c r="CX1022" s="41"/>
      <c r="CY1022" s="41"/>
      <c r="CZ1022" s="41"/>
      <c r="DA1022" s="41"/>
      <c r="DB1022" s="41"/>
      <c r="DC1022" s="41"/>
      <c r="DD1022" s="41"/>
      <c r="DE1022" s="41"/>
      <c r="DF1022" s="41"/>
      <c r="DG1022" s="41"/>
      <c r="DH1022" s="41"/>
      <c r="DI1022" s="41"/>
      <c r="DJ1022" s="41"/>
      <c r="DK1022" s="41"/>
      <c r="DL1022" s="41"/>
      <c r="DM1022" s="41"/>
      <c r="DN1022" s="41"/>
      <c r="DO1022" s="41"/>
      <c r="DP1022" s="41"/>
      <c r="DQ1022" s="41"/>
      <c r="DR1022" s="41"/>
      <c r="DS1022" s="41"/>
      <c r="DT1022" s="41"/>
      <c r="DU1022" s="41"/>
      <c r="DV1022" s="41"/>
      <c r="DW1022" s="41"/>
      <c r="DX1022" s="41"/>
      <c r="DY1022" s="41"/>
      <c r="DZ1022" s="41"/>
      <c r="EA1022" s="41"/>
      <c r="EB1022" s="41"/>
      <c r="EC1022" s="41"/>
      <c r="ED1022" s="41"/>
      <c r="EE1022" s="41"/>
      <c r="EF1022" s="41"/>
      <c r="EG1022" s="41"/>
      <c r="EH1022" s="41"/>
      <c r="EI1022" s="41"/>
      <c r="EJ1022" s="41"/>
      <c r="EK1022" s="41"/>
      <c r="EL1022" s="41"/>
      <c r="EM1022" s="41"/>
      <c r="EN1022" s="41"/>
      <c r="EO1022" s="41"/>
      <c r="EP1022" s="41"/>
      <c r="EQ1022" s="41"/>
      <c r="ER1022" s="41"/>
      <c r="ES1022" s="41"/>
      <c r="ET1022" s="41"/>
      <c r="EU1022" s="41"/>
      <c r="EV1022" s="41"/>
      <c r="EW1022" s="41"/>
      <c r="EX1022" s="41"/>
      <c r="EY1022" s="41"/>
      <c r="EZ1022" s="41"/>
      <c r="FA1022" s="41"/>
      <c r="FB1022" s="41"/>
      <c r="FC1022" s="41"/>
      <c r="FD1022" s="41"/>
      <c r="FE1022" s="41"/>
      <c r="FF1022" s="41"/>
      <c r="FG1022" s="41"/>
      <c r="FH1022" s="41"/>
      <c r="FI1022" s="41"/>
      <c r="FJ1022" s="41"/>
      <c r="FK1022" s="41"/>
      <c r="FL1022" s="41"/>
      <c r="FM1022" s="41"/>
      <c r="FN1022" s="41"/>
      <c r="FO1022" s="41"/>
      <c r="FP1022" s="41"/>
      <c r="FQ1022" s="41"/>
      <c r="FR1022" s="41"/>
      <c r="FS1022" s="41"/>
      <c r="FT1022" s="41"/>
      <c r="FU1022" s="41"/>
      <c r="FV1022" s="41"/>
      <c r="FW1022" s="41"/>
      <c r="FX1022" s="41"/>
      <c r="FY1022" s="41"/>
      <c r="FZ1022" s="41"/>
      <c r="GA1022" s="41"/>
      <c r="GB1022" s="41"/>
      <c r="GC1022" s="41"/>
      <c r="GD1022" s="41"/>
      <c r="GE1022" s="41"/>
      <c r="GF1022" s="41"/>
      <c r="GG1022" s="41"/>
      <c r="GH1022" s="41"/>
      <c r="GI1022" s="41"/>
      <c r="GJ1022" s="41"/>
      <c r="GK1022" s="41"/>
      <c r="GL1022" s="41"/>
      <c r="GM1022" s="41"/>
      <c r="GN1022" s="41"/>
      <c r="GO1022" s="41"/>
      <c r="GP1022" s="41"/>
      <c r="GQ1022" s="41"/>
      <c r="GR1022" s="41"/>
      <c r="GS1022" s="41"/>
      <c r="GT1022" s="41"/>
      <c r="GU1022" s="41"/>
      <c r="GV1022" s="41"/>
      <c r="GW1022" s="41"/>
      <c r="GX1022" s="41"/>
      <c r="GY1022" s="41"/>
      <c r="GZ1022" s="41"/>
      <c r="HA1022" s="41"/>
      <c r="HB1022" s="41"/>
      <c r="HC1022" s="41"/>
      <c r="HD1022" s="41"/>
      <c r="HE1022" s="41"/>
      <c r="HF1022" s="41"/>
      <c r="HG1022" s="41"/>
      <c r="HH1022" s="41"/>
      <c r="HI1022" s="41"/>
      <c r="HJ1022" s="41"/>
      <c r="HK1022" s="41"/>
      <c r="HL1022" s="41"/>
      <c r="HM1022" s="41"/>
      <c r="HN1022" s="41"/>
      <c r="HO1022" s="41"/>
      <c r="HP1022" s="41"/>
      <c r="HQ1022" s="41"/>
      <c r="HR1022" s="41"/>
      <c r="HS1022" s="41"/>
      <c r="HT1022" s="41"/>
      <c r="HU1022" s="41"/>
      <c r="HV1022" s="41"/>
      <c r="HW1022" s="41"/>
      <c r="HX1022" s="41"/>
      <c r="HY1022" s="41"/>
      <c r="HZ1022" s="41"/>
      <c r="IA1022" s="41"/>
      <c r="IB1022" s="41"/>
      <c r="IC1022" s="41"/>
      <c r="ID1022" s="41"/>
      <c r="IE1022" s="41"/>
      <c r="IF1022" s="41"/>
      <c r="IG1022" s="41"/>
      <c r="IH1022" s="41"/>
      <c r="II1022" s="41"/>
      <c r="IJ1022" s="41"/>
      <c r="IK1022" s="41"/>
      <c r="IL1022" s="41"/>
      <c r="IM1022" s="41"/>
      <c r="IN1022" s="41"/>
      <c r="IO1022" s="41"/>
      <c r="IP1022" s="41"/>
      <c r="IQ1022" s="41"/>
      <c r="IR1022" s="41"/>
      <c r="IS1022" s="41"/>
      <c r="IT1022" s="41"/>
      <c r="IU1022" s="41"/>
    </row>
    <row r="1024" spans="68:255" x14ac:dyDescent="0.2">
      <c r="BP1024" s="41"/>
      <c r="BQ1024" s="41"/>
      <c r="BR1024" s="41"/>
      <c r="BS1024" s="41"/>
      <c r="BU1024" s="41"/>
      <c r="BV1024" s="41"/>
      <c r="BW1024" s="41"/>
      <c r="BX1024" s="41"/>
      <c r="BY1024" s="41"/>
      <c r="BZ1024" s="41"/>
      <c r="CA1024" s="41"/>
      <c r="CB1024" s="41"/>
      <c r="CC1024" s="41"/>
      <c r="CD1024" s="41"/>
      <c r="CE1024" s="41"/>
      <c r="CF1024" s="41"/>
      <c r="CG1024" s="41"/>
      <c r="CH1024" s="41"/>
      <c r="CI1024" s="41"/>
      <c r="CJ1024" s="41"/>
      <c r="CK1024" s="41"/>
      <c r="CL1024" s="41"/>
      <c r="CM1024" s="41"/>
      <c r="CN1024" s="41"/>
      <c r="CO1024" s="41"/>
      <c r="CP1024" s="41"/>
      <c r="CQ1024" s="41"/>
      <c r="CR1024" s="41"/>
      <c r="CS1024" s="41"/>
      <c r="CT1024" s="41"/>
      <c r="CU1024" s="41"/>
      <c r="CV1024" s="41"/>
      <c r="CW1024" s="41"/>
      <c r="CX1024" s="41"/>
      <c r="CY1024" s="41"/>
      <c r="CZ1024" s="41"/>
      <c r="DA1024" s="41"/>
      <c r="DB1024" s="41"/>
      <c r="DC1024" s="41"/>
      <c r="DD1024" s="41"/>
      <c r="DE1024" s="41"/>
      <c r="DF1024" s="41"/>
      <c r="DG1024" s="41"/>
      <c r="DH1024" s="41"/>
      <c r="DI1024" s="41"/>
      <c r="DJ1024" s="41"/>
      <c r="DK1024" s="41"/>
      <c r="DL1024" s="41"/>
      <c r="DM1024" s="41"/>
      <c r="DN1024" s="41"/>
      <c r="DO1024" s="41"/>
      <c r="DP1024" s="41"/>
      <c r="DQ1024" s="41"/>
      <c r="DR1024" s="41"/>
      <c r="DS1024" s="41"/>
      <c r="DT1024" s="41"/>
      <c r="DU1024" s="41"/>
      <c r="DV1024" s="41"/>
      <c r="DW1024" s="41"/>
      <c r="DX1024" s="41"/>
      <c r="DY1024" s="41"/>
      <c r="DZ1024" s="41"/>
      <c r="EA1024" s="41"/>
      <c r="EB1024" s="41"/>
      <c r="EC1024" s="41"/>
      <c r="ED1024" s="41"/>
      <c r="EE1024" s="41"/>
      <c r="EF1024" s="41"/>
      <c r="EG1024" s="41"/>
      <c r="EH1024" s="41"/>
      <c r="EI1024" s="41"/>
      <c r="EJ1024" s="41"/>
      <c r="EK1024" s="41"/>
      <c r="EL1024" s="41"/>
      <c r="EM1024" s="41"/>
      <c r="EN1024" s="41"/>
      <c r="EO1024" s="41"/>
      <c r="EP1024" s="41"/>
      <c r="EQ1024" s="41"/>
      <c r="ER1024" s="41"/>
      <c r="ES1024" s="41"/>
      <c r="ET1024" s="41"/>
      <c r="EU1024" s="41"/>
      <c r="EV1024" s="41"/>
      <c r="EW1024" s="41"/>
      <c r="EX1024" s="41"/>
      <c r="EY1024" s="41"/>
      <c r="EZ1024" s="41"/>
      <c r="FA1024" s="41"/>
      <c r="FB1024" s="41"/>
      <c r="FC1024" s="41"/>
      <c r="FD1024" s="41"/>
      <c r="FE1024" s="41"/>
      <c r="FF1024" s="41"/>
      <c r="FG1024" s="41"/>
      <c r="FH1024" s="41"/>
      <c r="FI1024" s="41"/>
      <c r="FJ1024" s="41"/>
      <c r="FK1024" s="41"/>
      <c r="FL1024" s="41"/>
      <c r="FM1024" s="41"/>
      <c r="FN1024" s="41"/>
      <c r="FO1024" s="41"/>
      <c r="FP1024" s="41"/>
      <c r="FQ1024" s="41"/>
      <c r="FR1024" s="41"/>
      <c r="FS1024" s="41"/>
      <c r="FT1024" s="41"/>
      <c r="FU1024" s="41"/>
      <c r="FV1024" s="41"/>
      <c r="FW1024" s="41"/>
      <c r="FX1024" s="41"/>
      <c r="FY1024" s="41"/>
      <c r="FZ1024" s="41"/>
      <c r="GA1024" s="41"/>
      <c r="GB1024" s="41"/>
      <c r="GC1024" s="41"/>
      <c r="GD1024" s="41"/>
      <c r="GE1024" s="41"/>
      <c r="GF1024" s="41"/>
      <c r="GG1024" s="41"/>
      <c r="GH1024" s="41"/>
      <c r="GI1024" s="41"/>
      <c r="GJ1024" s="41"/>
      <c r="GK1024" s="41"/>
      <c r="GL1024" s="41"/>
      <c r="GM1024" s="41"/>
      <c r="GN1024" s="41"/>
      <c r="GO1024" s="41"/>
      <c r="GP1024" s="41"/>
      <c r="GQ1024" s="41"/>
      <c r="GR1024" s="41"/>
      <c r="GS1024" s="41"/>
      <c r="GT1024" s="41"/>
      <c r="GU1024" s="41"/>
      <c r="GV1024" s="41"/>
      <c r="GW1024" s="41"/>
      <c r="GX1024" s="41"/>
      <c r="GY1024" s="41"/>
      <c r="GZ1024" s="41"/>
      <c r="HA1024" s="41"/>
      <c r="HB1024" s="41"/>
      <c r="HC1024" s="41"/>
      <c r="HD1024" s="41"/>
      <c r="HE1024" s="41"/>
      <c r="HF1024" s="41"/>
      <c r="HG1024" s="41"/>
      <c r="HH1024" s="41"/>
      <c r="HI1024" s="41"/>
      <c r="HJ1024" s="41"/>
      <c r="HK1024" s="41"/>
      <c r="HL1024" s="41"/>
      <c r="HM1024" s="41"/>
      <c r="HN1024" s="41"/>
      <c r="HO1024" s="41"/>
      <c r="HP1024" s="41"/>
      <c r="HQ1024" s="41"/>
      <c r="HR1024" s="41"/>
      <c r="HS1024" s="41"/>
      <c r="HT1024" s="41"/>
      <c r="HU1024" s="41"/>
      <c r="HV1024" s="41"/>
      <c r="HW1024" s="41"/>
      <c r="HX1024" s="41"/>
      <c r="HY1024" s="41"/>
      <c r="HZ1024" s="41"/>
      <c r="IA1024" s="41"/>
      <c r="IB1024" s="41"/>
      <c r="IC1024" s="41"/>
      <c r="ID1024" s="41"/>
      <c r="IE1024" s="41"/>
      <c r="IF1024" s="41"/>
      <c r="IG1024" s="41"/>
      <c r="IH1024" s="41"/>
      <c r="II1024" s="41"/>
      <c r="IJ1024" s="41"/>
      <c r="IK1024" s="41"/>
      <c r="IL1024" s="41"/>
      <c r="IM1024" s="41"/>
      <c r="IN1024" s="41"/>
      <c r="IO1024" s="41"/>
      <c r="IP1024" s="41"/>
      <c r="IQ1024" s="41"/>
      <c r="IR1024" s="41"/>
      <c r="IS1024" s="41"/>
      <c r="IT1024" s="41"/>
      <c r="IU1024" s="41"/>
    </row>
    <row r="1026" spans="68:255" x14ac:dyDescent="0.2">
      <c r="BP1026" s="41"/>
      <c r="BQ1026" s="41"/>
      <c r="BR1026" s="41"/>
      <c r="BS1026" s="41"/>
      <c r="BU1026" s="41"/>
      <c r="BV1026" s="41"/>
      <c r="BW1026" s="41"/>
      <c r="BX1026" s="41"/>
      <c r="BY1026" s="41"/>
      <c r="BZ1026" s="41"/>
      <c r="CA1026" s="41"/>
      <c r="CB1026" s="41"/>
      <c r="CC1026" s="41"/>
      <c r="CD1026" s="41"/>
      <c r="CE1026" s="41"/>
      <c r="CF1026" s="41"/>
      <c r="CG1026" s="41"/>
      <c r="CH1026" s="41"/>
      <c r="CI1026" s="41"/>
      <c r="CJ1026" s="41"/>
      <c r="CK1026" s="41"/>
      <c r="CL1026" s="41"/>
      <c r="CM1026" s="41"/>
      <c r="CN1026" s="41"/>
      <c r="CO1026" s="41"/>
      <c r="CP1026" s="41"/>
      <c r="CQ1026" s="41"/>
      <c r="CR1026" s="41"/>
      <c r="CS1026" s="41"/>
      <c r="CT1026" s="41"/>
      <c r="CU1026" s="41"/>
      <c r="CV1026" s="41"/>
      <c r="CW1026" s="41"/>
      <c r="CX1026" s="41"/>
      <c r="CY1026" s="41"/>
      <c r="CZ1026" s="41"/>
      <c r="DA1026" s="41"/>
      <c r="DB1026" s="41"/>
      <c r="DC1026" s="41"/>
      <c r="DD1026" s="41"/>
      <c r="DE1026" s="41"/>
      <c r="DF1026" s="41"/>
      <c r="DG1026" s="41"/>
      <c r="DH1026" s="41"/>
      <c r="DI1026" s="41"/>
      <c r="DJ1026" s="41"/>
      <c r="DK1026" s="41"/>
      <c r="DL1026" s="41"/>
      <c r="DM1026" s="41"/>
      <c r="DN1026" s="41"/>
      <c r="DO1026" s="41"/>
      <c r="DP1026" s="41"/>
      <c r="DQ1026" s="41"/>
      <c r="DR1026" s="41"/>
      <c r="DS1026" s="41"/>
      <c r="DT1026" s="41"/>
      <c r="DU1026" s="41"/>
      <c r="DV1026" s="41"/>
      <c r="DW1026" s="41"/>
      <c r="DX1026" s="41"/>
      <c r="DY1026" s="41"/>
      <c r="DZ1026" s="41"/>
      <c r="EA1026" s="41"/>
      <c r="EB1026" s="41"/>
      <c r="EC1026" s="41"/>
      <c r="ED1026" s="41"/>
      <c r="EE1026" s="41"/>
      <c r="EF1026" s="41"/>
      <c r="EG1026" s="41"/>
      <c r="EH1026" s="41"/>
      <c r="EI1026" s="41"/>
      <c r="EJ1026" s="41"/>
      <c r="EK1026" s="41"/>
      <c r="EL1026" s="41"/>
      <c r="EM1026" s="41"/>
      <c r="EN1026" s="41"/>
      <c r="EO1026" s="41"/>
      <c r="EP1026" s="41"/>
      <c r="EQ1026" s="41"/>
      <c r="ER1026" s="41"/>
      <c r="ES1026" s="41"/>
      <c r="ET1026" s="41"/>
      <c r="EU1026" s="41"/>
      <c r="EV1026" s="41"/>
      <c r="EW1026" s="41"/>
      <c r="EX1026" s="41"/>
      <c r="EY1026" s="41"/>
      <c r="EZ1026" s="41"/>
      <c r="FA1026" s="41"/>
      <c r="FB1026" s="41"/>
      <c r="FC1026" s="41"/>
      <c r="FD1026" s="41"/>
      <c r="FE1026" s="41"/>
      <c r="FF1026" s="41"/>
      <c r="FG1026" s="41"/>
      <c r="FH1026" s="41"/>
      <c r="FI1026" s="41"/>
      <c r="FJ1026" s="41"/>
      <c r="FK1026" s="41"/>
      <c r="FL1026" s="41"/>
      <c r="FM1026" s="41"/>
      <c r="FN1026" s="41"/>
      <c r="FO1026" s="41"/>
      <c r="FP1026" s="41"/>
      <c r="FQ1026" s="41"/>
      <c r="FR1026" s="41"/>
      <c r="FS1026" s="41"/>
      <c r="FT1026" s="41"/>
      <c r="FU1026" s="41"/>
      <c r="FV1026" s="41"/>
      <c r="FW1026" s="41"/>
      <c r="FX1026" s="41"/>
      <c r="FY1026" s="41"/>
      <c r="FZ1026" s="41"/>
      <c r="GA1026" s="41"/>
      <c r="GB1026" s="41"/>
      <c r="GC1026" s="41"/>
      <c r="GD1026" s="41"/>
      <c r="GE1026" s="41"/>
      <c r="GF1026" s="41"/>
      <c r="GG1026" s="41"/>
      <c r="GH1026" s="41"/>
      <c r="GI1026" s="41"/>
      <c r="GJ1026" s="41"/>
      <c r="GK1026" s="41"/>
      <c r="GL1026" s="41"/>
      <c r="GM1026" s="41"/>
      <c r="GN1026" s="41"/>
      <c r="GO1026" s="41"/>
      <c r="GP1026" s="41"/>
      <c r="GQ1026" s="41"/>
      <c r="GR1026" s="41"/>
      <c r="GS1026" s="41"/>
      <c r="GT1026" s="41"/>
      <c r="GU1026" s="41"/>
      <c r="GV1026" s="41"/>
      <c r="GW1026" s="41"/>
      <c r="GX1026" s="41"/>
      <c r="GY1026" s="41"/>
      <c r="GZ1026" s="41"/>
      <c r="HA1026" s="41"/>
      <c r="HB1026" s="41"/>
      <c r="HC1026" s="41"/>
      <c r="HD1026" s="41"/>
      <c r="HE1026" s="41"/>
      <c r="HF1026" s="41"/>
      <c r="HG1026" s="41"/>
      <c r="HH1026" s="41"/>
      <c r="HI1026" s="41"/>
      <c r="HJ1026" s="41"/>
      <c r="HK1026" s="41"/>
      <c r="HL1026" s="41"/>
      <c r="HM1026" s="41"/>
      <c r="HN1026" s="41"/>
      <c r="HO1026" s="41"/>
      <c r="HP1026" s="41"/>
      <c r="HQ1026" s="41"/>
      <c r="HR1026" s="41"/>
      <c r="HS1026" s="41"/>
      <c r="HT1026" s="41"/>
      <c r="HU1026" s="41"/>
      <c r="HV1026" s="41"/>
      <c r="HW1026" s="41"/>
      <c r="HX1026" s="41"/>
      <c r="HY1026" s="41"/>
      <c r="HZ1026" s="41"/>
      <c r="IA1026" s="41"/>
      <c r="IB1026" s="41"/>
      <c r="IC1026" s="41"/>
      <c r="ID1026" s="41"/>
      <c r="IE1026" s="41"/>
      <c r="IF1026" s="41"/>
      <c r="IG1026" s="41"/>
      <c r="IH1026" s="41"/>
      <c r="II1026" s="41"/>
      <c r="IJ1026" s="41"/>
      <c r="IK1026" s="41"/>
      <c r="IL1026" s="41"/>
      <c r="IM1026" s="41"/>
      <c r="IN1026" s="41"/>
      <c r="IO1026" s="41"/>
      <c r="IP1026" s="41"/>
      <c r="IQ1026" s="41"/>
      <c r="IR1026" s="41"/>
      <c r="IS1026" s="41"/>
      <c r="IT1026" s="41"/>
      <c r="IU1026" s="41"/>
    </row>
    <row r="1028" spans="68:255" x14ac:dyDescent="0.2">
      <c r="BP1028" s="41"/>
      <c r="BQ1028" s="41"/>
      <c r="BR1028" s="41"/>
      <c r="BS1028" s="41"/>
      <c r="BU1028" s="41"/>
      <c r="BV1028" s="41"/>
      <c r="BW1028" s="41"/>
      <c r="BX1028" s="41"/>
      <c r="BY1028" s="41"/>
      <c r="BZ1028" s="41"/>
      <c r="CA1028" s="41"/>
      <c r="CB1028" s="41"/>
      <c r="CC1028" s="41"/>
      <c r="CD1028" s="41"/>
      <c r="CE1028" s="41"/>
      <c r="CF1028" s="41"/>
      <c r="CG1028" s="41"/>
      <c r="CH1028" s="41"/>
      <c r="CI1028" s="41"/>
      <c r="CJ1028" s="41"/>
      <c r="CK1028" s="41"/>
      <c r="CL1028" s="41"/>
      <c r="CM1028" s="41"/>
      <c r="CN1028" s="41"/>
      <c r="CO1028" s="41"/>
      <c r="CP1028" s="41"/>
      <c r="CQ1028" s="41"/>
      <c r="CR1028" s="41"/>
      <c r="CS1028" s="41"/>
      <c r="CT1028" s="41"/>
      <c r="CU1028" s="41"/>
      <c r="CV1028" s="41"/>
      <c r="CW1028" s="41"/>
      <c r="CX1028" s="41"/>
      <c r="CY1028" s="41"/>
      <c r="CZ1028" s="41"/>
      <c r="DA1028" s="41"/>
      <c r="DB1028" s="41"/>
      <c r="DC1028" s="41"/>
      <c r="DD1028" s="41"/>
      <c r="DE1028" s="41"/>
      <c r="DF1028" s="41"/>
      <c r="DG1028" s="41"/>
      <c r="DH1028" s="41"/>
      <c r="DI1028" s="41"/>
      <c r="DJ1028" s="41"/>
      <c r="DK1028" s="41"/>
      <c r="DL1028" s="41"/>
      <c r="DM1028" s="41"/>
      <c r="DN1028" s="41"/>
      <c r="DO1028" s="41"/>
      <c r="DP1028" s="41"/>
      <c r="DQ1028" s="41"/>
      <c r="DR1028" s="41"/>
      <c r="DS1028" s="41"/>
      <c r="DT1028" s="41"/>
      <c r="DU1028" s="41"/>
      <c r="DV1028" s="41"/>
      <c r="DW1028" s="41"/>
      <c r="DX1028" s="41"/>
      <c r="DY1028" s="41"/>
      <c r="DZ1028" s="41"/>
      <c r="EA1028" s="41"/>
      <c r="EB1028" s="41"/>
      <c r="EC1028" s="41"/>
      <c r="ED1028" s="41"/>
      <c r="EE1028" s="41"/>
      <c r="EF1028" s="41"/>
      <c r="EG1028" s="41"/>
      <c r="EH1028" s="41"/>
      <c r="EI1028" s="41"/>
      <c r="EJ1028" s="41"/>
      <c r="EK1028" s="41"/>
      <c r="EL1028" s="41"/>
      <c r="EM1028" s="41"/>
      <c r="EN1028" s="41"/>
      <c r="EO1028" s="41"/>
      <c r="EP1028" s="41"/>
      <c r="EQ1028" s="41"/>
      <c r="ER1028" s="41"/>
      <c r="ES1028" s="41"/>
      <c r="ET1028" s="41"/>
      <c r="EU1028" s="41"/>
      <c r="EV1028" s="41"/>
      <c r="EW1028" s="41"/>
      <c r="EX1028" s="41"/>
      <c r="EY1028" s="41"/>
      <c r="EZ1028" s="41"/>
      <c r="FA1028" s="41"/>
      <c r="FB1028" s="41"/>
      <c r="FC1028" s="41"/>
      <c r="FD1028" s="41"/>
      <c r="FE1028" s="41"/>
      <c r="FF1028" s="41"/>
      <c r="FG1028" s="41"/>
      <c r="FH1028" s="41"/>
      <c r="FI1028" s="41"/>
      <c r="FJ1028" s="41"/>
      <c r="FK1028" s="41"/>
      <c r="FL1028" s="41"/>
      <c r="FM1028" s="41"/>
      <c r="FN1028" s="41"/>
      <c r="FO1028" s="41"/>
      <c r="FP1028" s="41"/>
      <c r="FQ1028" s="41"/>
      <c r="FR1028" s="41"/>
      <c r="FS1028" s="41"/>
      <c r="FT1028" s="41"/>
      <c r="FU1028" s="41"/>
      <c r="FV1028" s="41"/>
      <c r="FW1028" s="41"/>
      <c r="FX1028" s="41"/>
      <c r="FY1028" s="41"/>
      <c r="FZ1028" s="41"/>
      <c r="GA1028" s="41"/>
      <c r="GB1028" s="41"/>
      <c r="GC1028" s="41"/>
      <c r="GD1028" s="41"/>
      <c r="GE1028" s="41"/>
      <c r="GF1028" s="41"/>
      <c r="GG1028" s="41"/>
      <c r="GH1028" s="41"/>
      <c r="GI1028" s="41"/>
      <c r="GJ1028" s="41"/>
      <c r="GK1028" s="41"/>
      <c r="GL1028" s="41"/>
      <c r="GM1028" s="41"/>
      <c r="GN1028" s="41"/>
      <c r="GO1028" s="41"/>
      <c r="GP1028" s="41"/>
      <c r="GQ1028" s="41"/>
      <c r="GR1028" s="41"/>
      <c r="GS1028" s="41"/>
      <c r="GT1028" s="41"/>
      <c r="GU1028" s="41"/>
      <c r="GV1028" s="41"/>
      <c r="GW1028" s="41"/>
      <c r="GX1028" s="41"/>
      <c r="GY1028" s="41"/>
      <c r="GZ1028" s="41"/>
      <c r="HA1028" s="41"/>
      <c r="HB1028" s="41"/>
      <c r="HC1028" s="41"/>
      <c r="HD1028" s="41"/>
      <c r="HE1028" s="41"/>
      <c r="HF1028" s="41"/>
      <c r="HG1028" s="41"/>
      <c r="HH1028" s="41"/>
      <c r="HI1028" s="41"/>
      <c r="HJ1028" s="41"/>
      <c r="HK1028" s="41"/>
      <c r="HL1028" s="41"/>
      <c r="HM1028" s="41"/>
      <c r="HN1028" s="41"/>
      <c r="HO1028" s="41"/>
      <c r="HP1028" s="41"/>
      <c r="HQ1028" s="41"/>
      <c r="HR1028" s="41"/>
      <c r="HS1028" s="41"/>
      <c r="HT1028" s="41"/>
      <c r="HU1028" s="41"/>
      <c r="HV1028" s="41"/>
      <c r="HW1028" s="41"/>
      <c r="HX1028" s="41"/>
      <c r="HY1028" s="41"/>
      <c r="HZ1028" s="41"/>
      <c r="IA1028" s="41"/>
      <c r="IB1028" s="41"/>
      <c r="IC1028" s="41"/>
      <c r="ID1028" s="41"/>
      <c r="IE1028" s="41"/>
      <c r="IF1028" s="41"/>
      <c r="IG1028" s="41"/>
      <c r="IH1028" s="41"/>
      <c r="II1028" s="41"/>
      <c r="IJ1028" s="41"/>
      <c r="IK1028" s="41"/>
      <c r="IL1028" s="41"/>
      <c r="IM1028" s="41"/>
      <c r="IN1028" s="41"/>
      <c r="IO1028" s="41"/>
      <c r="IP1028" s="41"/>
      <c r="IQ1028" s="41"/>
      <c r="IR1028" s="41"/>
      <c r="IS1028" s="41"/>
      <c r="IT1028" s="41"/>
      <c r="IU1028" s="41"/>
    </row>
    <row r="1030" spans="68:255" x14ac:dyDescent="0.2">
      <c r="BP1030" s="41"/>
      <c r="BQ1030" s="41"/>
      <c r="BR1030" s="41"/>
      <c r="BS1030" s="41"/>
      <c r="BU1030" s="41"/>
      <c r="BV1030" s="41"/>
      <c r="BW1030" s="41"/>
      <c r="BX1030" s="41"/>
      <c r="BY1030" s="41"/>
      <c r="BZ1030" s="41"/>
      <c r="CA1030" s="41"/>
      <c r="CB1030" s="41"/>
      <c r="CC1030" s="41"/>
      <c r="CD1030" s="41"/>
      <c r="CE1030" s="41"/>
      <c r="CF1030" s="41"/>
      <c r="CG1030" s="41"/>
      <c r="CH1030" s="41"/>
      <c r="CI1030" s="41"/>
      <c r="CJ1030" s="41"/>
      <c r="CK1030" s="41"/>
      <c r="CL1030" s="41"/>
      <c r="CM1030" s="41"/>
      <c r="CN1030" s="41"/>
      <c r="CO1030" s="41"/>
      <c r="CP1030" s="41"/>
      <c r="CQ1030" s="41"/>
      <c r="CR1030" s="41"/>
      <c r="CS1030" s="41"/>
      <c r="CT1030" s="41"/>
      <c r="CU1030" s="41"/>
      <c r="CV1030" s="41"/>
      <c r="CW1030" s="41"/>
      <c r="CX1030" s="41"/>
      <c r="CY1030" s="41"/>
      <c r="CZ1030" s="41"/>
      <c r="DA1030" s="41"/>
      <c r="DB1030" s="41"/>
      <c r="DC1030" s="41"/>
      <c r="DD1030" s="41"/>
      <c r="DE1030" s="41"/>
      <c r="DF1030" s="41"/>
      <c r="DG1030" s="41"/>
      <c r="DH1030" s="41"/>
      <c r="DI1030" s="41"/>
      <c r="DJ1030" s="41"/>
      <c r="DK1030" s="41"/>
      <c r="DL1030" s="41"/>
      <c r="DM1030" s="41"/>
      <c r="DN1030" s="41"/>
      <c r="DO1030" s="41"/>
      <c r="DP1030" s="41"/>
      <c r="DQ1030" s="41"/>
      <c r="DR1030" s="41"/>
      <c r="DS1030" s="41"/>
      <c r="DT1030" s="41"/>
      <c r="DU1030" s="41"/>
      <c r="DV1030" s="41"/>
      <c r="DW1030" s="41"/>
      <c r="DX1030" s="41"/>
      <c r="DY1030" s="41"/>
      <c r="DZ1030" s="41"/>
      <c r="EA1030" s="41"/>
      <c r="EB1030" s="41"/>
      <c r="EC1030" s="41"/>
      <c r="ED1030" s="41"/>
      <c r="EE1030" s="41"/>
      <c r="EF1030" s="41"/>
      <c r="EG1030" s="41"/>
      <c r="EH1030" s="41"/>
      <c r="EI1030" s="41"/>
      <c r="EJ1030" s="41"/>
      <c r="EK1030" s="41"/>
      <c r="EL1030" s="41"/>
      <c r="EM1030" s="41"/>
      <c r="EN1030" s="41"/>
      <c r="EO1030" s="41"/>
      <c r="EP1030" s="41"/>
      <c r="EQ1030" s="41"/>
      <c r="ER1030" s="41"/>
      <c r="ES1030" s="41"/>
      <c r="ET1030" s="41"/>
      <c r="EU1030" s="41"/>
      <c r="EV1030" s="41"/>
      <c r="EW1030" s="41"/>
      <c r="EX1030" s="41"/>
      <c r="EY1030" s="41"/>
      <c r="EZ1030" s="41"/>
      <c r="FA1030" s="41"/>
      <c r="FB1030" s="41"/>
      <c r="FC1030" s="41"/>
      <c r="FD1030" s="41"/>
      <c r="FE1030" s="41"/>
      <c r="FF1030" s="41"/>
      <c r="FG1030" s="41"/>
      <c r="FH1030" s="41"/>
      <c r="FI1030" s="41"/>
      <c r="FJ1030" s="41"/>
      <c r="FK1030" s="41"/>
      <c r="FL1030" s="41"/>
      <c r="FM1030" s="41"/>
      <c r="FN1030" s="41"/>
      <c r="FO1030" s="41"/>
      <c r="FP1030" s="41"/>
      <c r="FQ1030" s="41"/>
      <c r="FR1030" s="41"/>
      <c r="FS1030" s="41"/>
      <c r="FT1030" s="41"/>
      <c r="FU1030" s="41"/>
      <c r="FV1030" s="41"/>
      <c r="FW1030" s="41"/>
      <c r="FX1030" s="41"/>
      <c r="FY1030" s="41"/>
      <c r="FZ1030" s="41"/>
      <c r="GA1030" s="41"/>
      <c r="GB1030" s="41"/>
      <c r="GC1030" s="41"/>
      <c r="GD1030" s="41"/>
      <c r="GE1030" s="41"/>
      <c r="GF1030" s="41"/>
      <c r="GG1030" s="41"/>
      <c r="GH1030" s="41"/>
      <c r="GI1030" s="41"/>
      <c r="GJ1030" s="41"/>
      <c r="GK1030" s="41"/>
      <c r="GL1030" s="41"/>
      <c r="GM1030" s="41"/>
      <c r="GN1030" s="41"/>
      <c r="GO1030" s="41"/>
      <c r="GP1030" s="41"/>
      <c r="GQ1030" s="41"/>
      <c r="GR1030" s="41"/>
      <c r="GS1030" s="41"/>
      <c r="GT1030" s="41"/>
      <c r="GU1030" s="41"/>
      <c r="GV1030" s="41"/>
      <c r="GW1030" s="41"/>
      <c r="GX1030" s="41"/>
      <c r="GY1030" s="41"/>
      <c r="GZ1030" s="41"/>
      <c r="HA1030" s="41"/>
      <c r="HB1030" s="41"/>
      <c r="HC1030" s="41"/>
      <c r="HD1030" s="41"/>
      <c r="HE1030" s="41"/>
      <c r="HF1030" s="41"/>
      <c r="HG1030" s="41"/>
      <c r="HH1030" s="41"/>
      <c r="HI1030" s="41"/>
      <c r="HJ1030" s="41"/>
      <c r="HK1030" s="41"/>
      <c r="HL1030" s="41"/>
      <c r="HM1030" s="41"/>
      <c r="HN1030" s="41"/>
      <c r="HO1030" s="41"/>
      <c r="HP1030" s="41"/>
      <c r="HQ1030" s="41"/>
      <c r="HR1030" s="41"/>
      <c r="HS1030" s="41"/>
      <c r="HT1030" s="41"/>
      <c r="HU1030" s="41"/>
      <c r="HV1030" s="41"/>
      <c r="HW1030" s="41"/>
      <c r="HX1030" s="41"/>
      <c r="HY1030" s="41"/>
      <c r="HZ1030" s="41"/>
      <c r="IA1030" s="41"/>
      <c r="IB1030" s="41"/>
      <c r="IC1030" s="41"/>
      <c r="ID1030" s="41"/>
      <c r="IE1030" s="41"/>
      <c r="IF1030" s="41"/>
      <c r="IG1030" s="41"/>
      <c r="IH1030" s="41"/>
      <c r="II1030" s="41"/>
      <c r="IJ1030" s="41"/>
      <c r="IK1030" s="41"/>
      <c r="IL1030" s="41"/>
      <c r="IM1030" s="41"/>
      <c r="IN1030" s="41"/>
      <c r="IO1030" s="41"/>
      <c r="IP1030" s="41"/>
      <c r="IQ1030" s="41"/>
      <c r="IR1030" s="41"/>
      <c r="IS1030" s="41"/>
      <c r="IT1030" s="41"/>
      <c r="IU1030" s="41"/>
    </row>
    <row r="1032" spans="68:255" x14ac:dyDescent="0.2">
      <c r="BP1032" s="41"/>
      <c r="BQ1032" s="41"/>
      <c r="BR1032" s="41"/>
      <c r="BS1032" s="41"/>
      <c r="BU1032" s="41"/>
      <c r="BV1032" s="41"/>
      <c r="BW1032" s="41"/>
      <c r="BX1032" s="41"/>
      <c r="BY1032" s="41"/>
      <c r="BZ1032" s="41"/>
      <c r="CA1032" s="41"/>
      <c r="CB1032" s="41"/>
      <c r="CC1032" s="41"/>
      <c r="CD1032" s="41"/>
      <c r="CE1032" s="41"/>
      <c r="CF1032" s="41"/>
      <c r="CG1032" s="41"/>
      <c r="CH1032" s="41"/>
      <c r="CI1032" s="41"/>
      <c r="CJ1032" s="41"/>
      <c r="CK1032" s="41"/>
      <c r="CL1032" s="41"/>
      <c r="CM1032" s="41"/>
      <c r="CN1032" s="41"/>
      <c r="CO1032" s="41"/>
      <c r="CP1032" s="41"/>
      <c r="CQ1032" s="41"/>
      <c r="CR1032" s="41"/>
      <c r="CS1032" s="41"/>
      <c r="CT1032" s="41"/>
      <c r="CU1032" s="41"/>
      <c r="CV1032" s="41"/>
      <c r="CW1032" s="41"/>
      <c r="CX1032" s="41"/>
      <c r="CY1032" s="41"/>
      <c r="CZ1032" s="41"/>
      <c r="DA1032" s="41"/>
      <c r="DB1032" s="41"/>
      <c r="DC1032" s="41"/>
      <c r="DD1032" s="41"/>
      <c r="DE1032" s="41"/>
      <c r="DF1032" s="41"/>
      <c r="DG1032" s="41"/>
      <c r="DH1032" s="41"/>
      <c r="DI1032" s="41"/>
      <c r="DJ1032" s="41"/>
      <c r="DK1032" s="41"/>
      <c r="DL1032" s="41"/>
      <c r="DM1032" s="41"/>
      <c r="DN1032" s="41"/>
      <c r="DO1032" s="41"/>
      <c r="DP1032" s="41"/>
      <c r="DQ1032" s="41"/>
      <c r="DR1032" s="41"/>
      <c r="DS1032" s="41"/>
      <c r="DT1032" s="41"/>
      <c r="DU1032" s="41"/>
      <c r="DV1032" s="41"/>
      <c r="DW1032" s="41"/>
      <c r="DX1032" s="41"/>
      <c r="DY1032" s="41"/>
      <c r="DZ1032" s="41"/>
      <c r="EA1032" s="41"/>
      <c r="EB1032" s="41"/>
      <c r="EC1032" s="41"/>
      <c r="ED1032" s="41"/>
      <c r="EE1032" s="41"/>
      <c r="EF1032" s="41"/>
      <c r="EG1032" s="41"/>
      <c r="EH1032" s="41"/>
      <c r="EI1032" s="41"/>
      <c r="EJ1032" s="41"/>
      <c r="EK1032" s="41"/>
      <c r="EL1032" s="41"/>
      <c r="EM1032" s="41"/>
      <c r="EN1032" s="41"/>
      <c r="EO1032" s="41"/>
      <c r="EP1032" s="41"/>
      <c r="EQ1032" s="41"/>
      <c r="ER1032" s="41"/>
      <c r="ES1032" s="41"/>
      <c r="ET1032" s="41"/>
      <c r="EU1032" s="41"/>
      <c r="EV1032" s="41"/>
      <c r="EW1032" s="41"/>
      <c r="EX1032" s="41"/>
      <c r="EY1032" s="41"/>
      <c r="EZ1032" s="41"/>
      <c r="FA1032" s="41"/>
      <c r="FB1032" s="41"/>
      <c r="FC1032" s="41"/>
      <c r="FD1032" s="41"/>
      <c r="FE1032" s="41"/>
      <c r="FF1032" s="41"/>
      <c r="FG1032" s="41"/>
      <c r="FH1032" s="41"/>
      <c r="FI1032" s="41"/>
      <c r="FJ1032" s="41"/>
      <c r="FK1032" s="41"/>
      <c r="FL1032" s="41"/>
      <c r="FM1032" s="41"/>
      <c r="FN1032" s="41"/>
      <c r="FO1032" s="41"/>
      <c r="FP1032" s="41"/>
      <c r="FQ1032" s="41"/>
      <c r="FR1032" s="41"/>
      <c r="FS1032" s="41"/>
      <c r="FT1032" s="41"/>
      <c r="FU1032" s="41"/>
      <c r="FV1032" s="41"/>
      <c r="FW1032" s="41"/>
      <c r="FX1032" s="41"/>
      <c r="FY1032" s="41"/>
      <c r="FZ1032" s="41"/>
      <c r="GA1032" s="41"/>
      <c r="GB1032" s="41"/>
      <c r="GC1032" s="41"/>
      <c r="GD1032" s="41"/>
      <c r="GE1032" s="41"/>
      <c r="GF1032" s="41"/>
      <c r="GG1032" s="41"/>
      <c r="GH1032" s="41"/>
      <c r="GI1032" s="41"/>
      <c r="GJ1032" s="41"/>
      <c r="GK1032" s="41"/>
      <c r="GL1032" s="41"/>
      <c r="GM1032" s="41"/>
      <c r="GN1032" s="41"/>
      <c r="GO1032" s="41"/>
      <c r="GP1032" s="41"/>
      <c r="GQ1032" s="41"/>
      <c r="GR1032" s="41"/>
      <c r="GS1032" s="41"/>
      <c r="GT1032" s="41"/>
      <c r="GU1032" s="41"/>
      <c r="GV1032" s="41"/>
      <c r="GW1032" s="41"/>
      <c r="GX1032" s="41"/>
      <c r="GY1032" s="41"/>
      <c r="GZ1032" s="41"/>
      <c r="HA1032" s="41"/>
      <c r="HB1032" s="41"/>
      <c r="HC1032" s="41"/>
      <c r="HD1032" s="41"/>
      <c r="HE1032" s="41"/>
      <c r="HF1032" s="41"/>
      <c r="HG1032" s="41"/>
      <c r="HH1032" s="41"/>
      <c r="HI1032" s="41"/>
      <c r="HJ1032" s="41"/>
      <c r="HK1032" s="41"/>
      <c r="HL1032" s="41"/>
      <c r="HM1032" s="41"/>
      <c r="HN1032" s="41"/>
      <c r="HO1032" s="41"/>
      <c r="HP1032" s="41"/>
      <c r="HQ1032" s="41"/>
      <c r="HR1032" s="41"/>
      <c r="HS1032" s="41"/>
      <c r="HT1032" s="41"/>
      <c r="HU1032" s="41"/>
      <c r="HV1032" s="41"/>
      <c r="HW1032" s="41"/>
      <c r="HX1032" s="41"/>
      <c r="HY1032" s="41"/>
      <c r="HZ1032" s="41"/>
      <c r="IA1032" s="41"/>
      <c r="IB1032" s="41"/>
      <c r="IC1032" s="41"/>
      <c r="ID1032" s="41"/>
      <c r="IE1032" s="41"/>
      <c r="IF1032" s="41"/>
      <c r="IG1032" s="41"/>
      <c r="IH1032" s="41"/>
      <c r="II1032" s="41"/>
      <c r="IJ1032" s="41"/>
      <c r="IK1032" s="41"/>
      <c r="IL1032" s="41"/>
      <c r="IM1032" s="41"/>
      <c r="IN1032" s="41"/>
      <c r="IO1032" s="41"/>
      <c r="IP1032" s="41"/>
      <c r="IQ1032" s="41"/>
      <c r="IR1032" s="41"/>
      <c r="IS1032" s="41"/>
      <c r="IT1032" s="41"/>
      <c r="IU1032" s="41"/>
    </row>
    <row r="1034" spans="68:255" x14ac:dyDescent="0.2">
      <c r="BP1034" s="41"/>
      <c r="BQ1034" s="41"/>
      <c r="BR1034" s="41"/>
      <c r="BS1034" s="41"/>
      <c r="BU1034" s="41"/>
      <c r="BV1034" s="41"/>
      <c r="BW1034" s="41"/>
      <c r="BX1034" s="41"/>
      <c r="BY1034" s="41"/>
      <c r="BZ1034" s="41"/>
      <c r="CA1034" s="41"/>
      <c r="CB1034" s="41"/>
      <c r="CC1034" s="41"/>
      <c r="CD1034" s="41"/>
      <c r="CE1034" s="41"/>
      <c r="CF1034" s="41"/>
      <c r="CG1034" s="41"/>
      <c r="CH1034" s="41"/>
      <c r="CI1034" s="41"/>
      <c r="CJ1034" s="41"/>
      <c r="CK1034" s="41"/>
      <c r="CL1034" s="41"/>
      <c r="CM1034" s="41"/>
      <c r="CN1034" s="41"/>
      <c r="CO1034" s="41"/>
      <c r="CP1034" s="41"/>
      <c r="CQ1034" s="41"/>
      <c r="CR1034" s="41"/>
      <c r="CS1034" s="41"/>
      <c r="CT1034" s="41"/>
      <c r="CU1034" s="41"/>
      <c r="CV1034" s="41"/>
      <c r="CW1034" s="41"/>
      <c r="CX1034" s="41"/>
      <c r="CY1034" s="41"/>
      <c r="CZ1034" s="41"/>
      <c r="DA1034" s="41"/>
      <c r="DB1034" s="41"/>
      <c r="DC1034" s="41"/>
      <c r="DD1034" s="41"/>
      <c r="DE1034" s="41"/>
      <c r="DF1034" s="41"/>
      <c r="DG1034" s="41"/>
      <c r="DH1034" s="41"/>
      <c r="DI1034" s="41"/>
      <c r="DJ1034" s="41"/>
      <c r="DK1034" s="41"/>
      <c r="DL1034" s="41"/>
      <c r="DM1034" s="41"/>
      <c r="DN1034" s="41"/>
      <c r="DO1034" s="41"/>
      <c r="DP1034" s="41"/>
      <c r="DQ1034" s="41"/>
      <c r="DR1034" s="41"/>
      <c r="DS1034" s="41"/>
      <c r="DT1034" s="41"/>
      <c r="DU1034" s="41"/>
      <c r="DV1034" s="41"/>
      <c r="DW1034" s="41"/>
      <c r="DX1034" s="41"/>
      <c r="DY1034" s="41"/>
      <c r="DZ1034" s="41"/>
      <c r="EA1034" s="41"/>
      <c r="EB1034" s="41"/>
      <c r="EC1034" s="41"/>
      <c r="ED1034" s="41"/>
      <c r="EE1034" s="41"/>
      <c r="EF1034" s="41"/>
      <c r="EG1034" s="41"/>
      <c r="EH1034" s="41"/>
      <c r="EI1034" s="41"/>
      <c r="EJ1034" s="41"/>
      <c r="EK1034" s="41"/>
      <c r="EL1034" s="41"/>
      <c r="EM1034" s="41"/>
      <c r="EN1034" s="41"/>
      <c r="EO1034" s="41"/>
      <c r="EP1034" s="41"/>
      <c r="EQ1034" s="41"/>
      <c r="ER1034" s="41"/>
      <c r="ES1034" s="41"/>
      <c r="ET1034" s="41"/>
      <c r="EU1034" s="41"/>
      <c r="EV1034" s="41"/>
      <c r="EW1034" s="41"/>
      <c r="EX1034" s="41"/>
      <c r="EY1034" s="41"/>
      <c r="EZ1034" s="41"/>
      <c r="FA1034" s="41"/>
      <c r="FB1034" s="41"/>
      <c r="FC1034" s="41"/>
      <c r="FD1034" s="41"/>
      <c r="FE1034" s="41"/>
      <c r="FF1034" s="41"/>
      <c r="FG1034" s="41"/>
      <c r="FH1034" s="41"/>
      <c r="FI1034" s="41"/>
      <c r="FJ1034" s="41"/>
      <c r="FK1034" s="41"/>
      <c r="FL1034" s="41"/>
      <c r="FM1034" s="41"/>
      <c r="FN1034" s="41"/>
      <c r="FO1034" s="41"/>
      <c r="FP1034" s="41"/>
      <c r="FQ1034" s="41"/>
      <c r="FR1034" s="41"/>
      <c r="FS1034" s="41"/>
      <c r="FT1034" s="41"/>
      <c r="FU1034" s="41"/>
      <c r="FV1034" s="41"/>
      <c r="FW1034" s="41"/>
      <c r="FX1034" s="41"/>
      <c r="FY1034" s="41"/>
      <c r="FZ1034" s="41"/>
      <c r="GA1034" s="41"/>
      <c r="GB1034" s="41"/>
      <c r="GC1034" s="41"/>
      <c r="GD1034" s="41"/>
      <c r="GE1034" s="41"/>
      <c r="GF1034" s="41"/>
      <c r="GG1034" s="41"/>
      <c r="GH1034" s="41"/>
      <c r="GI1034" s="41"/>
      <c r="GJ1034" s="41"/>
      <c r="GK1034" s="41"/>
      <c r="GL1034" s="41"/>
      <c r="GM1034" s="41"/>
      <c r="GN1034" s="41"/>
      <c r="GO1034" s="41"/>
      <c r="GP1034" s="41"/>
      <c r="GQ1034" s="41"/>
      <c r="GR1034" s="41"/>
      <c r="GS1034" s="41"/>
      <c r="GT1034" s="41"/>
      <c r="GU1034" s="41"/>
      <c r="GV1034" s="41"/>
      <c r="GW1034" s="41"/>
      <c r="GX1034" s="41"/>
      <c r="GY1034" s="41"/>
      <c r="GZ1034" s="41"/>
      <c r="HA1034" s="41"/>
      <c r="HB1034" s="41"/>
      <c r="HC1034" s="41"/>
      <c r="HD1034" s="41"/>
      <c r="HE1034" s="41"/>
      <c r="HF1034" s="41"/>
      <c r="HG1034" s="41"/>
      <c r="HH1034" s="41"/>
      <c r="HI1034" s="41"/>
      <c r="HJ1034" s="41"/>
      <c r="HK1034" s="41"/>
      <c r="HL1034" s="41"/>
      <c r="HM1034" s="41"/>
      <c r="HN1034" s="41"/>
      <c r="HO1034" s="41"/>
      <c r="HP1034" s="41"/>
      <c r="HQ1034" s="41"/>
      <c r="HR1034" s="41"/>
      <c r="HS1034" s="41"/>
      <c r="HT1034" s="41"/>
      <c r="HU1034" s="41"/>
      <c r="HV1034" s="41"/>
      <c r="HW1034" s="41"/>
      <c r="HX1034" s="41"/>
      <c r="HY1034" s="41"/>
      <c r="HZ1034" s="41"/>
      <c r="IA1034" s="41"/>
      <c r="IB1034" s="41"/>
      <c r="IC1034" s="41"/>
      <c r="ID1034" s="41"/>
      <c r="IE1034" s="41"/>
      <c r="IF1034" s="41"/>
      <c r="IG1034" s="41"/>
      <c r="IH1034" s="41"/>
      <c r="II1034" s="41"/>
      <c r="IJ1034" s="41"/>
      <c r="IK1034" s="41"/>
      <c r="IL1034" s="41"/>
      <c r="IM1034" s="41"/>
      <c r="IN1034" s="41"/>
      <c r="IO1034" s="41"/>
      <c r="IP1034" s="41"/>
      <c r="IQ1034" s="41"/>
      <c r="IR1034" s="41"/>
      <c r="IS1034" s="41"/>
      <c r="IT1034" s="41"/>
      <c r="IU1034" s="41"/>
    </row>
    <row r="1036" spans="68:255" x14ac:dyDescent="0.2">
      <c r="BP1036" s="41"/>
      <c r="BQ1036" s="41"/>
      <c r="BR1036" s="41"/>
      <c r="BS1036" s="41"/>
      <c r="BU1036" s="41"/>
      <c r="BV1036" s="41"/>
      <c r="BW1036" s="41"/>
      <c r="BX1036" s="41"/>
      <c r="BY1036" s="41"/>
      <c r="BZ1036" s="41"/>
      <c r="CA1036" s="41"/>
      <c r="CB1036" s="41"/>
      <c r="CC1036" s="41"/>
      <c r="CD1036" s="41"/>
      <c r="CE1036" s="41"/>
      <c r="CF1036" s="41"/>
      <c r="CG1036" s="41"/>
      <c r="CH1036" s="41"/>
      <c r="CI1036" s="41"/>
      <c r="CJ1036" s="41"/>
      <c r="CK1036" s="41"/>
      <c r="CL1036" s="41"/>
      <c r="CM1036" s="41"/>
      <c r="CN1036" s="41"/>
      <c r="CO1036" s="41"/>
      <c r="CP1036" s="41"/>
      <c r="CQ1036" s="41"/>
      <c r="CR1036" s="41"/>
      <c r="CS1036" s="41"/>
      <c r="CT1036" s="41"/>
      <c r="CU1036" s="41"/>
      <c r="CV1036" s="41"/>
      <c r="CW1036" s="41"/>
      <c r="CX1036" s="41"/>
      <c r="CY1036" s="41"/>
      <c r="CZ1036" s="41"/>
      <c r="DA1036" s="41"/>
      <c r="DB1036" s="41"/>
      <c r="DC1036" s="41"/>
      <c r="DD1036" s="41"/>
      <c r="DE1036" s="41"/>
      <c r="DF1036" s="41"/>
      <c r="DG1036" s="41"/>
      <c r="DH1036" s="41"/>
      <c r="DI1036" s="41"/>
      <c r="DJ1036" s="41"/>
      <c r="DK1036" s="41"/>
      <c r="DL1036" s="41"/>
      <c r="DM1036" s="41"/>
      <c r="DN1036" s="41"/>
      <c r="DO1036" s="41"/>
      <c r="DP1036" s="41"/>
      <c r="DQ1036" s="41"/>
      <c r="DR1036" s="41"/>
      <c r="DS1036" s="41"/>
      <c r="DT1036" s="41"/>
      <c r="DU1036" s="41"/>
      <c r="DV1036" s="41"/>
      <c r="DW1036" s="41"/>
      <c r="DX1036" s="41"/>
      <c r="DY1036" s="41"/>
      <c r="DZ1036" s="41"/>
      <c r="EA1036" s="41"/>
      <c r="EB1036" s="41"/>
      <c r="EC1036" s="41"/>
      <c r="ED1036" s="41"/>
      <c r="EE1036" s="41"/>
      <c r="EF1036" s="41"/>
      <c r="EG1036" s="41"/>
      <c r="EH1036" s="41"/>
      <c r="EI1036" s="41"/>
      <c r="EJ1036" s="41"/>
      <c r="EK1036" s="41"/>
      <c r="EL1036" s="41"/>
      <c r="EM1036" s="41"/>
      <c r="EN1036" s="41"/>
      <c r="EO1036" s="41"/>
      <c r="EP1036" s="41"/>
      <c r="EQ1036" s="41"/>
      <c r="ER1036" s="41"/>
      <c r="ES1036" s="41"/>
      <c r="ET1036" s="41"/>
      <c r="EU1036" s="41"/>
      <c r="EV1036" s="41"/>
      <c r="EW1036" s="41"/>
      <c r="EX1036" s="41"/>
      <c r="EY1036" s="41"/>
      <c r="EZ1036" s="41"/>
      <c r="FA1036" s="41"/>
      <c r="FB1036" s="41"/>
      <c r="FC1036" s="41"/>
      <c r="FD1036" s="41"/>
      <c r="FE1036" s="41"/>
      <c r="FF1036" s="41"/>
      <c r="FG1036" s="41"/>
      <c r="FH1036" s="41"/>
      <c r="FI1036" s="41"/>
      <c r="FJ1036" s="41"/>
      <c r="FK1036" s="41"/>
      <c r="FL1036" s="41"/>
      <c r="FM1036" s="41"/>
      <c r="FN1036" s="41"/>
      <c r="FO1036" s="41"/>
      <c r="FP1036" s="41"/>
      <c r="FQ1036" s="41"/>
      <c r="FR1036" s="41"/>
      <c r="FS1036" s="41"/>
      <c r="FT1036" s="41"/>
      <c r="FU1036" s="41"/>
      <c r="FV1036" s="41"/>
      <c r="FW1036" s="41"/>
      <c r="FX1036" s="41"/>
      <c r="FY1036" s="41"/>
      <c r="FZ1036" s="41"/>
      <c r="GA1036" s="41"/>
      <c r="GB1036" s="41"/>
      <c r="GC1036" s="41"/>
      <c r="GD1036" s="41"/>
      <c r="GE1036" s="41"/>
      <c r="GF1036" s="41"/>
      <c r="GG1036" s="41"/>
      <c r="GH1036" s="41"/>
      <c r="GI1036" s="41"/>
      <c r="GJ1036" s="41"/>
      <c r="GK1036" s="41"/>
      <c r="GL1036" s="41"/>
      <c r="GM1036" s="41"/>
      <c r="GN1036" s="41"/>
      <c r="GO1036" s="41"/>
      <c r="GP1036" s="41"/>
      <c r="GQ1036" s="41"/>
      <c r="GR1036" s="41"/>
      <c r="GS1036" s="41"/>
      <c r="GT1036" s="41"/>
      <c r="GU1036" s="41"/>
      <c r="GV1036" s="41"/>
      <c r="GW1036" s="41"/>
      <c r="GX1036" s="41"/>
      <c r="GY1036" s="41"/>
      <c r="GZ1036" s="41"/>
      <c r="HA1036" s="41"/>
      <c r="HB1036" s="41"/>
      <c r="HC1036" s="41"/>
      <c r="HD1036" s="41"/>
      <c r="HE1036" s="41"/>
      <c r="HF1036" s="41"/>
      <c r="HG1036" s="41"/>
      <c r="HH1036" s="41"/>
      <c r="HI1036" s="41"/>
      <c r="HJ1036" s="41"/>
      <c r="HK1036" s="41"/>
      <c r="HL1036" s="41"/>
      <c r="HM1036" s="41"/>
      <c r="HN1036" s="41"/>
      <c r="HO1036" s="41"/>
      <c r="HP1036" s="41"/>
      <c r="HQ1036" s="41"/>
      <c r="HR1036" s="41"/>
      <c r="HS1036" s="41"/>
      <c r="HT1036" s="41"/>
      <c r="HU1036" s="41"/>
      <c r="HV1036" s="41"/>
      <c r="HW1036" s="41"/>
      <c r="HX1036" s="41"/>
      <c r="HY1036" s="41"/>
      <c r="HZ1036" s="41"/>
      <c r="IA1036" s="41"/>
      <c r="IB1036" s="41"/>
      <c r="IC1036" s="41"/>
      <c r="ID1036" s="41"/>
      <c r="IE1036" s="41"/>
      <c r="IF1036" s="41"/>
      <c r="IG1036" s="41"/>
      <c r="IH1036" s="41"/>
      <c r="II1036" s="41"/>
      <c r="IJ1036" s="41"/>
      <c r="IK1036" s="41"/>
      <c r="IL1036" s="41"/>
      <c r="IM1036" s="41"/>
      <c r="IN1036" s="41"/>
      <c r="IO1036" s="41"/>
      <c r="IP1036" s="41"/>
      <c r="IQ1036" s="41"/>
      <c r="IR1036" s="41"/>
      <c r="IS1036" s="41"/>
      <c r="IT1036" s="41"/>
      <c r="IU1036" s="41"/>
    </row>
    <row r="1038" spans="68:255" x14ac:dyDescent="0.2">
      <c r="BP1038" s="41"/>
      <c r="BQ1038" s="41"/>
      <c r="BR1038" s="41"/>
      <c r="BS1038" s="41"/>
      <c r="BU1038" s="41"/>
      <c r="BV1038" s="41"/>
      <c r="BW1038" s="41"/>
      <c r="BX1038" s="41"/>
      <c r="BY1038" s="41"/>
      <c r="BZ1038" s="41"/>
      <c r="CA1038" s="41"/>
      <c r="CB1038" s="41"/>
      <c r="CC1038" s="41"/>
      <c r="CD1038" s="41"/>
      <c r="CE1038" s="41"/>
      <c r="CF1038" s="41"/>
      <c r="CG1038" s="41"/>
      <c r="CH1038" s="41"/>
      <c r="CI1038" s="41"/>
      <c r="CJ1038" s="41"/>
      <c r="CK1038" s="41"/>
      <c r="CL1038" s="41"/>
      <c r="CM1038" s="41"/>
      <c r="CN1038" s="41"/>
      <c r="CO1038" s="41"/>
      <c r="CP1038" s="41"/>
      <c r="CQ1038" s="41"/>
      <c r="CR1038" s="41"/>
      <c r="CS1038" s="41"/>
      <c r="CT1038" s="41"/>
      <c r="CU1038" s="41"/>
      <c r="CV1038" s="41"/>
      <c r="CW1038" s="41"/>
      <c r="CX1038" s="41"/>
      <c r="CY1038" s="41"/>
      <c r="CZ1038" s="41"/>
      <c r="DA1038" s="41"/>
      <c r="DB1038" s="41"/>
      <c r="DC1038" s="41"/>
      <c r="DD1038" s="41"/>
      <c r="DE1038" s="41"/>
      <c r="DF1038" s="41"/>
      <c r="DG1038" s="41"/>
      <c r="DH1038" s="41"/>
      <c r="DI1038" s="41"/>
      <c r="DJ1038" s="41"/>
      <c r="DK1038" s="41"/>
      <c r="DL1038" s="41"/>
      <c r="DM1038" s="41"/>
      <c r="DN1038" s="41"/>
      <c r="DO1038" s="41"/>
      <c r="DP1038" s="41"/>
      <c r="DQ1038" s="41"/>
      <c r="DR1038" s="41"/>
      <c r="DS1038" s="41"/>
      <c r="DT1038" s="41"/>
      <c r="DU1038" s="41"/>
      <c r="DV1038" s="41"/>
      <c r="DW1038" s="41"/>
      <c r="DX1038" s="41"/>
      <c r="DY1038" s="41"/>
      <c r="DZ1038" s="41"/>
      <c r="EA1038" s="41"/>
      <c r="EB1038" s="41"/>
      <c r="EC1038" s="41"/>
      <c r="ED1038" s="41"/>
      <c r="EE1038" s="41"/>
      <c r="EF1038" s="41"/>
      <c r="EG1038" s="41"/>
      <c r="EH1038" s="41"/>
      <c r="EI1038" s="41"/>
      <c r="EJ1038" s="41"/>
      <c r="EK1038" s="41"/>
      <c r="EL1038" s="41"/>
      <c r="EM1038" s="41"/>
      <c r="EN1038" s="41"/>
      <c r="EO1038" s="41"/>
      <c r="EP1038" s="41"/>
      <c r="EQ1038" s="41"/>
      <c r="ER1038" s="41"/>
      <c r="ES1038" s="41"/>
      <c r="ET1038" s="41"/>
      <c r="EU1038" s="41"/>
      <c r="EV1038" s="41"/>
      <c r="EW1038" s="41"/>
      <c r="EX1038" s="41"/>
      <c r="EY1038" s="41"/>
      <c r="EZ1038" s="41"/>
      <c r="FA1038" s="41"/>
      <c r="FB1038" s="41"/>
      <c r="FC1038" s="41"/>
      <c r="FD1038" s="41"/>
      <c r="FE1038" s="41"/>
      <c r="FF1038" s="41"/>
      <c r="FG1038" s="41"/>
      <c r="FH1038" s="41"/>
      <c r="FI1038" s="41"/>
      <c r="FJ1038" s="41"/>
      <c r="FK1038" s="41"/>
      <c r="FL1038" s="41"/>
      <c r="FM1038" s="41"/>
      <c r="FN1038" s="41"/>
      <c r="FO1038" s="41"/>
      <c r="FP1038" s="41"/>
      <c r="FQ1038" s="41"/>
      <c r="FR1038" s="41"/>
      <c r="FS1038" s="41"/>
      <c r="FT1038" s="41"/>
      <c r="FU1038" s="41"/>
      <c r="FV1038" s="41"/>
      <c r="FW1038" s="41"/>
      <c r="FX1038" s="41"/>
      <c r="FY1038" s="41"/>
      <c r="FZ1038" s="41"/>
      <c r="GA1038" s="41"/>
      <c r="GB1038" s="41"/>
      <c r="GC1038" s="41"/>
      <c r="GD1038" s="41"/>
      <c r="GE1038" s="41"/>
      <c r="GF1038" s="41"/>
      <c r="GG1038" s="41"/>
      <c r="GH1038" s="41"/>
      <c r="GI1038" s="41"/>
      <c r="GJ1038" s="41"/>
      <c r="GK1038" s="41"/>
      <c r="GL1038" s="41"/>
      <c r="GM1038" s="41"/>
      <c r="GN1038" s="41"/>
      <c r="GO1038" s="41"/>
      <c r="GP1038" s="41"/>
      <c r="GQ1038" s="41"/>
      <c r="GR1038" s="41"/>
      <c r="GS1038" s="41"/>
      <c r="GT1038" s="41"/>
      <c r="GU1038" s="41"/>
      <c r="GV1038" s="41"/>
      <c r="GW1038" s="41"/>
      <c r="GX1038" s="41"/>
      <c r="GY1038" s="41"/>
      <c r="GZ1038" s="41"/>
      <c r="HA1038" s="41"/>
      <c r="HB1038" s="41"/>
      <c r="HC1038" s="41"/>
      <c r="HD1038" s="41"/>
      <c r="HE1038" s="41"/>
      <c r="HF1038" s="41"/>
      <c r="HG1038" s="41"/>
      <c r="HH1038" s="41"/>
      <c r="HI1038" s="41"/>
      <c r="HJ1038" s="41"/>
      <c r="HK1038" s="41"/>
      <c r="HL1038" s="41"/>
      <c r="HM1038" s="41"/>
      <c r="HN1038" s="41"/>
      <c r="HO1038" s="41"/>
      <c r="HP1038" s="41"/>
      <c r="HQ1038" s="41"/>
      <c r="HR1038" s="41"/>
      <c r="HS1038" s="41"/>
      <c r="HT1038" s="41"/>
      <c r="HU1038" s="41"/>
      <c r="HV1038" s="41"/>
      <c r="HW1038" s="41"/>
      <c r="HX1038" s="41"/>
      <c r="HY1038" s="41"/>
      <c r="HZ1038" s="41"/>
      <c r="IA1038" s="41"/>
      <c r="IB1038" s="41"/>
      <c r="IC1038" s="41"/>
      <c r="ID1038" s="41"/>
      <c r="IE1038" s="41"/>
      <c r="IF1038" s="41"/>
      <c r="IG1038" s="41"/>
      <c r="IH1038" s="41"/>
      <c r="II1038" s="41"/>
      <c r="IJ1038" s="41"/>
      <c r="IK1038" s="41"/>
      <c r="IL1038" s="41"/>
      <c r="IM1038" s="41"/>
      <c r="IN1038" s="41"/>
      <c r="IO1038" s="41"/>
      <c r="IP1038" s="41"/>
      <c r="IQ1038" s="41"/>
      <c r="IR1038" s="41"/>
      <c r="IS1038" s="41"/>
      <c r="IT1038" s="41"/>
      <c r="IU1038" s="41"/>
    </row>
    <row r="1040" spans="68:255" x14ac:dyDescent="0.2">
      <c r="BP1040" s="41"/>
      <c r="BQ1040" s="41"/>
      <c r="BR1040" s="41"/>
      <c r="BS1040" s="41"/>
      <c r="BU1040" s="41"/>
      <c r="BV1040" s="41"/>
      <c r="BW1040" s="41"/>
      <c r="BX1040" s="41"/>
      <c r="BY1040" s="41"/>
      <c r="BZ1040" s="41"/>
      <c r="CA1040" s="41"/>
      <c r="CB1040" s="41"/>
      <c r="CC1040" s="41"/>
      <c r="CD1040" s="41"/>
      <c r="CE1040" s="41"/>
      <c r="CF1040" s="41"/>
      <c r="CG1040" s="41"/>
      <c r="CH1040" s="41"/>
      <c r="CI1040" s="41"/>
      <c r="CJ1040" s="41"/>
      <c r="CK1040" s="41"/>
      <c r="CL1040" s="41"/>
      <c r="CM1040" s="41"/>
      <c r="CN1040" s="41"/>
      <c r="CO1040" s="41"/>
      <c r="CP1040" s="41"/>
      <c r="CQ1040" s="41"/>
      <c r="CR1040" s="41"/>
      <c r="CS1040" s="41"/>
      <c r="CT1040" s="41"/>
      <c r="CU1040" s="41"/>
      <c r="CV1040" s="41"/>
      <c r="CW1040" s="41"/>
      <c r="CX1040" s="41"/>
      <c r="CY1040" s="41"/>
      <c r="CZ1040" s="41"/>
      <c r="DA1040" s="41"/>
      <c r="DB1040" s="41"/>
      <c r="DC1040" s="41"/>
      <c r="DD1040" s="41"/>
      <c r="DE1040" s="41"/>
      <c r="DF1040" s="41"/>
      <c r="DG1040" s="41"/>
      <c r="DH1040" s="41"/>
      <c r="DI1040" s="41"/>
      <c r="DJ1040" s="41"/>
      <c r="DK1040" s="41"/>
      <c r="DL1040" s="41"/>
      <c r="DM1040" s="41"/>
      <c r="DN1040" s="41"/>
      <c r="DO1040" s="41"/>
      <c r="DP1040" s="41"/>
      <c r="DQ1040" s="41"/>
      <c r="DR1040" s="41"/>
      <c r="DS1040" s="41"/>
      <c r="DT1040" s="41"/>
      <c r="DU1040" s="41"/>
      <c r="DV1040" s="41"/>
      <c r="DW1040" s="41"/>
      <c r="DX1040" s="41"/>
      <c r="DY1040" s="41"/>
      <c r="DZ1040" s="41"/>
      <c r="EA1040" s="41"/>
      <c r="EB1040" s="41"/>
      <c r="EC1040" s="41"/>
      <c r="ED1040" s="41"/>
      <c r="EE1040" s="41"/>
      <c r="EF1040" s="41"/>
      <c r="EG1040" s="41"/>
      <c r="EH1040" s="41"/>
      <c r="EI1040" s="41"/>
      <c r="EJ1040" s="41"/>
      <c r="EK1040" s="41"/>
      <c r="EL1040" s="41"/>
      <c r="EM1040" s="41"/>
      <c r="EN1040" s="41"/>
      <c r="EO1040" s="41"/>
      <c r="EP1040" s="41"/>
      <c r="EQ1040" s="41"/>
      <c r="ER1040" s="41"/>
      <c r="ES1040" s="41"/>
      <c r="ET1040" s="41"/>
      <c r="EU1040" s="41"/>
      <c r="EV1040" s="41"/>
      <c r="EW1040" s="41"/>
      <c r="EX1040" s="41"/>
      <c r="EY1040" s="41"/>
      <c r="EZ1040" s="41"/>
      <c r="FA1040" s="41"/>
      <c r="FB1040" s="41"/>
      <c r="FC1040" s="41"/>
      <c r="FD1040" s="41"/>
      <c r="FE1040" s="41"/>
      <c r="FF1040" s="41"/>
      <c r="FG1040" s="41"/>
      <c r="FH1040" s="41"/>
      <c r="FI1040" s="41"/>
      <c r="FJ1040" s="41"/>
      <c r="FK1040" s="41"/>
      <c r="FL1040" s="41"/>
      <c r="FM1040" s="41"/>
      <c r="FN1040" s="41"/>
      <c r="FO1040" s="41"/>
      <c r="FP1040" s="41"/>
      <c r="FQ1040" s="41"/>
      <c r="FR1040" s="41"/>
      <c r="FS1040" s="41"/>
      <c r="FT1040" s="41"/>
      <c r="FU1040" s="41"/>
      <c r="FV1040" s="41"/>
      <c r="FW1040" s="41"/>
      <c r="FX1040" s="41"/>
      <c r="FY1040" s="41"/>
      <c r="FZ1040" s="41"/>
      <c r="GA1040" s="41"/>
      <c r="GB1040" s="41"/>
      <c r="GC1040" s="41"/>
      <c r="GD1040" s="41"/>
      <c r="GE1040" s="41"/>
      <c r="GF1040" s="41"/>
      <c r="GG1040" s="41"/>
      <c r="GH1040" s="41"/>
      <c r="GI1040" s="41"/>
      <c r="GJ1040" s="41"/>
      <c r="GK1040" s="41"/>
      <c r="GL1040" s="41"/>
      <c r="GM1040" s="41"/>
      <c r="GN1040" s="41"/>
      <c r="GO1040" s="41"/>
      <c r="GP1040" s="41"/>
      <c r="GQ1040" s="41"/>
      <c r="GR1040" s="41"/>
      <c r="GS1040" s="41"/>
      <c r="GT1040" s="41"/>
      <c r="GU1040" s="41"/>
      <c r="GV1040" s="41"/>
      <c r="GW1040" s="41"/>
      <c r="GX1040" s="41"/>
      <c r="GY1040" s="41"/>
      <c r="GZ1040" s="41"/>
      <c r="HA1040" s="41"/>
      <c r="HB1040" s="41"/>
      <c r="HC1040" s="41"/>
      <c r="HD1040" s="41"/>
      <c r="HE1040" s="41"/>
      <c r="HF1040" s="41"/>
      <c r="HG1040" s="41"/>
      <c r="HH1040" s="41"/>
      <c r="HI1040" s="41"/>
      <c r="HJ1040" s="41"/>
      <c r="HK1040" s="41"/>
      <c r="HL1040" s="41"/>
      <c r="HM1040" s="41"/>
      <c r="HN1040" s="41"/>
      <c r="HO1040" s="41"/>
      <c r="HP1040" s="41"/>
      <c r="HQ1040" s="41"/>
      <c r="HR1040" s="41"/>
      <c r="HS1040" s="41"/>
      <c r="HT1040" s="41"/>
      <c r="HU1040" s="41"/>
      <c r="HV1040" s="41"/>
      <c r="HW1040" s="41"/>
      <c r="HX1040" s="41"/>
      <c r="HY1040" s="41"/>
      <c r="HZ1040" s="41"/>
      <c r="IA1040" s="41"/>
      <c r="IB1040" s="41"/>
      <c r="IC1040" s="41"/>
      <c r="ID1040" s="41"/>
      <c r="IE1040" s="41"/>
      <c r="IF1040" s="41"/>
      <c r="IG1040" s="41"/>
      <c r="IH1040" s="41"/>
      <c r="II1040" s="41"/>
      <c r="IJ1040" s="41"/>
      <c r="IK1040" s="41"/>
      <c r="IL1040" s="41"/>
      <c r="IM1040" s="41"/>
      <c r="IN1040" s="41"/>
      <c r="IO1040" s="41"/>
      <c r="IP1040" s="41"/>
      <c r="IQ1040" s="41"/>
      <c r="IR1040" s="41"/>
      <c r="IS1040" s="41"/>
      <c r="IT1040" s="41"/>
      <c r="IU1040" s="41"/>
    </row>
    <row r="1042" spans="68:255" x14ac:dyDescent="0.2">
      <c r="BP1042" s="41"/>
      <c r="BQ1042" s="41"/>
      <c r="BR1042" s="41"/>
      <c r="BS1042" s="41"/>
      <c r="BU1042" s="41"/>
      <c r="BV1042" s="41"/>
      <c r="BW1042" s="41"/>
      <c r="BX1042" s="41"/>
      <c r="BY1042" s="41"/>
      <c r="BZ1042" s="41"/>
      <c r="CA1042" s="41"/>
      <c r="CB1042" s="41"/>
      <c r="CC1042" s="41"/>
      <c r="CD1042" s="41"/>
      <c r="CE1042" s="41"/>
      <c r="CF1042" s="41"/>
      <c r="CG1042" s="41"/>
      <c r="CH1042" s="41"/>
      <c r="CI1042" s="41"/>
      <c r="CJ1042" s="41"/>
      <c r="CK1042" s="41"/>
      <c r="CL1042" s="41"/>
      <c r="CM1042" s="41"/>
      <c r="CN1042" s="41"/>
      <c r="CO1042" s="41"/>
      <c r="CP1042" s="41"/>
      <c r="CQ1042" s="41"/>
      <c r="CR1042" s="41"/>
      <c r="CS1042" s="41"/>
      <c r="CT1042" s="41"/>
      <c r="CU1042" s="41"/>
      <c r="CV1042" s="41"/>
      <c r="CW1042" s="41"/>
      <c r="CX1042" s="41"/>
      <c r="CY1042" s="41"/>
      <c r="CZ1042" s="41"/>
      <c r="DA1042" s="41"/>
      <c r="DB1042" s="41"/>
      <c r="DC1042" s="41"/>
      <c r="DD1042" s="41"/>
      <c r="DE1042" s="41"/>
      <c r="DF1042" s="41"/>
      <c r="DG1042" s="41"/>
      <c r="DH1042" s="41"/>
      <c r="DI1042" s="41"/>
      <c r="DJ1042" s="41"/>
      <c r="DK1042" s="41"/>
      <c r="DL1042" s="41"/>
      <c r="DM1042" s="41"/>
      <c r="DN1042" s="41"/>
      <c r="DO1042" s="41"/>
      <c r="DP1042" s="41"/>
      <c r="DQ1042" s="41"/>
      <c r="DR1042" s="41"/>
      <c r="DS1042" s="41"/>
      <c r="DT1042" s="41"/>
      <c r="DU1042" s="41"/>
      <c r="DV1042" s="41"/>
      <c r="DW1042" s="41"/>
      <c r="DX1042" s="41"/>
      <c r="DY1042" s="41"/>
      <c r="DZ1042" s="41"/>
      <c r="EA1042" s="41"/>
      <c r="EB1042" s="41"/>
      <c r="EC1042" s="41"/>
      <c r="ED1042" s="41"/>
      <c r="EE1042" s="41"/>
      <c r="EF1042" s="41"/>
      <c r="EG1042" s="41"/>
      <c r="EH1042" s="41"/>
      <c r="EI1042" s="41"/>
      <c r="EJ1042" s="41"/>
      <c r="EK1042" s="41"/>
      <c r="EL1042" s="41"/>
      <c r="EM1042" s="41"/>
      <c r="EN1042" s="41"/>
      <c r="EO1042" s="41"/>
      <c r="EP1042" s="41"/>
      <c r="EQ1042" s="41"/>
      <c r="ER1042" s="41"/>
      <c r="ES1042" s="41"/>
      <c r="ET1042" s="41"/>
      <c r="EU1042" s="41"/>
      <c r="EV1042" s="41"/>
      <c r="EW1042" s="41"/>
      <c r="EX1042" s="41"/>
      <c r="EY1042" s="41"/>
      <c r="EZ1042" s="41"/>
      <c r="FA1042" s="41"/>
      <c r="FB1042" s="41"/>
      <c r="FC1042" s="41"/>
      <c r="FD1042" s="41"/>
      <c r="FE1042" s="41"/>
      <c r="FF1042" s="41"/>
      <c r="FG1042" s="41"/>
      <c r="FH1042" s="41"/>
      <c r="FI1042" s="41"/>
      <c r="FJ1042" s="41"/>
      <c r="FK1042" s="41"/>
      <c r="FL1042" s="41"/>
      <c r="FM1042" s="41"/>
      <c r="FN1042" s="41"/>
      <c r="FO1042" s="41"/>
      <c r="FP1042" s="41"/>
      <c r="FQ1042" s="41"/>
      <c r="FR1042" s="41"/>
      <c r="FS1042" s="41"/>
      <c r="FT1042" s="41"/>
      <c r="FU1042" s="41"/>
      <c r="FV1042" s="41"/>
      <c r="FW1042" s="41"/>
      <c r="FX1042" s="41"/>
      <c r="FY1042" s="41"/>
      <c r="FZ1042" s="41"/>
      <c r="GA1042" s="41"/>
      <c r="GB1042" s="41"/>
      <c r="GC1042" s="41"/>
      <c r="GD1042" s="41"/>
      <c r="GE1042" s="41"/>
      <c r="GF1042" s="41"/>
      <c r="GG1042" s="41"/>
      <c r="GH1042" s="41"/>
      <c r="GI1042" s="41"/>
      <c r="GJ1042" s="41"/>
      <c r="GK1042" s="41"/>
      <c r="GL1042" s="41"/>
      <c r="GM1042" s="41"/>
      <c r="GN1042" s="41"/>
      <c r="GO1042" s="41"/>
      <c r="GP1042" s="41"/>
      <c r="GQ1042" s="41"/>
      <c r="GR1042" s="41"/>
      <c r="GS1042" s="41"/>
      <c r="GT1042" s="41"/>
      <c r="GU1042" s="41"/>
      <c r="GV1042" s="41"/>
      <c r="GW1042" s="41"/>
      <c r="GX1042" s="41"/>
      <c r="GY1042" s="41"/>
      <c r="GZ1042" s="41"/>
      <c r="HA1042" s="41"/>
      <c r="HB1042" s="41"/>
      <c r="HC1042" s="41"/>
      <c r="HD1042" s="41"/>
      <c r="HE1042" s="41"/>
      <c r="HF1042" s="41"/>
      <c r="HG1042" s="41"/>
      <c r="HH1042" s="41"/>
      <c r="HI1042" s="41"/>
      <c r="HJ1042" s="41"/>
      <c r="HK1042" s="41"/>
      <c r="HL1042" s="41"/>
      <c r="HM1042" s="41"/>
      <c r="HN1042" s="41"/>
      <c r="HO1042" s="41"/>
      <c r="HP1042" s="41"/>
      <c r="HQ1042" s="41"/>
      <c r="HR1042" s="41"/>
      <c r="HS1042" s="41"/>
      <c r="HT1042" s="41"/>
      <c r="HU1042" s="41"/>
      <c r="HV1042" s="41"/>
      <c r="HW1042" s="41"/>
      <c r="HX1042" s="41"/>
      <c r="HY1042" s="41"/>
      <c r="HZ1042" s="41"/>
      <c r="IA1042" s="41"/>
      <c r="IB1042" s="41"/>
      <c r="IC1042" s="41"/>
      <c r="ID1042" s="41"/>
      <c r="IE1042" s="41"/>
      <c r="IF1042" s="41"/>
      <c r="IG1042" s="41"/>
      <c r="IH1042" s="41"/>
      <c r="II1042" s="41"/>
      <c r="IJ1042" s="41"/>
      <c r="IK1042" s="41"/>
      <c r="IL1042" s="41"/>
      <c r="IM1042" s="41"/>
      <c r="IN1042" s="41"/>
      <c r="IO1042" s="41"/>
      <c r="IP1042" s="41"/>
      <c r="IQ1042" s="41"/>
      <c r="IR1042" s="41"/>
      <c r="IS1042" s="41"/>
      <c r="IT1042" s="41"/>
      <c r="IU1042" s="41"/>
    </row>
    <row r="1044" spans="68:255" x14ac:dyDescent="0.2">
      <c r="BP1044" s="41"/>
      <c r="BQ1044" s="41"/>
      <c r="BR1044" s="41"/>
      <c r="BS1044" s="41"/>
      <c r="BU1044" s="41"/>
      <c r="BV1044" s="41"/>
      <c r="BW1044" s="41"/>
      <c r="BX1044" s="41"/>
      <c r="BY1044" s="41"/>
      <c r="BZ1044" s="41"/>
      <c r="CA1044" s="41"/>
      <c r="CB1044" s="41"/>
      <c r="CC1044" s="41"/>
      <c r="CD1044" s="41"/>
      <c r="CE1044" s="41"/>
      <c r="CF1044" s="41"/>
      <c r="CG1044" s="41"/>
      <c r="CH1044" s="41"/>
      <c r="CI1044" s="41"/>
      <c r="CJ1044" s="41"/>
      <c r="CK1044" s="41"/>
      <c r="CL1044" s="41"/>
      <c r="CM1044" s="41"/>
      <c r="CN1044" s="41"/>
      <c r="CO1044" s="41"/>
      <c r="CP1044" s="41"/>
      <c r="CQ1044" s="41"/>
      <c r="CR1044" s="41"/>
      <c r="CS1044" s="41"/>
      <c r="CT1044" s="41"/>
      <c r="CU1044" s="41"/>
      <c r="CV1044" s="41"/>
      <c r="CW1044" s="41"/>
      <c r="CX1044" s="41"/>
      <c r="CY1044" s="41"/>
      <c r="CZ1044" s="41"/>
      <c r="DA1044" s="41"/>
      <c r="DB1044" s="41"/>
      <c r="DC1044" s="41"/>
      <c r="DD1044" s="41"/>
      <c r="DE1044" s="41"/>
      <c r="DF1044" s="41"/>
      <c r="DG1044" s="41"/>
      <c r="DH1044" s="41"/>
      <c r="DI1044" s="41"/>
      <c r="DJ1044" s="41"/>
      <c r="DK1044" s="41"/>
      <c r="DL1044" s="41"/>
      <c r="DM1044" s="41"/>
      <c r="DN1044" s="41"/>
      <c r="DO1044" s="41"/>
      <c r="DP1044" s="41"/>
      <c r="DQ1044" s="41"/>
      <c r="DR1044" s="41"/>
      <c r="DS1044" s="41"/>
      <c r="DT1044" s="41"/>
      <c r="DU1044" s="41"/>
      <c r="DV1044" s="41"/>
      <c r="DW1044" s="41"/>
      <c r="DX1044" s="41"/>
      <c r="DY1044" s="41"/>
      <c r="DZ1044" s="41"/>
      <c r="EA1044" s="41"/>
      <c r="EB1044" s="41"/>
      <c r="EC1044" s="41"/>
      <c r="ED1044" s="41"/>
      <c r="EE1044" s="41"/>
      <c r="EF1044" s="41"/>
      <c r="EG1044" s="41"/>
      <c r="EH1044" s="41"/>
      <c r="EI1044" s="41"/>
      <c r="EJ1044" s="41"/>
      <c r="EK1044" s="41"/>
      <c r="EL1044" s="41"/>
      <c r="EM1044" s="41"/>
      <c r="EN1044" s="41"/>
      <c r="EO1044" s="41"/>
      <c r="EP1044" s="41"/>
      <c r="EQ1044" s="41"/>
      <c r="ER1044" s="41"/>
      <c r="ES1044" s="41"/>
      <c r="ET1044" s="41"/>
      <c r="EU1044" s="41"/>
      <c r="EV1044" s="41"/>
      <c r="EW1044" s="41"/>
      <c r="EX1044" s="41"/>
      <c r="EY1044" s="41"/>
      <c r="EZ1044" s="41"/>
      <c r="FA1044" s="41"/>
      <c r="FB1044" s="41"/>
      <c r="FC1044" s="41"/>
      <c r="FD1044" s="41"/>
      <c r="FE1044" s="41"/>
      <c r="FF1044" s="41"/>
      <c r="FG1044" s="41"/>
      <c r="FH1044" s="41"/>
      <c r="FI1044" s="41"/>
      <c r="FJ1044" s="41"/>
      <c r="FK1044" s="41"/>
      <c r="FL1044" s="41"/>
      <c r="FM1044" s="41"/>
      <c r="FN1044" s="41"/>
      <c r="FO1044" s="41"/>
      <c r="FP1044" s="41"/>
      <c r="FQ1044" s="41"/>
      <c r="FR1044" s="41"/>
      <c r="FS1044" s="41"/>
      <c r="FT1044" s="41"/>
      <c r="FU1044" s="41"/>
      <c r="FV1044" s="41"/>
      <c r="FW1044" s="41"/>
      <c r="FX1044" s="41"/>
      <c r="FY1044" s="41"/>
      <c r="FZ1044" s="41"/>
      <c r="GA1044" s="41"/>
      <c r="GB1044" s="41"/>
      <c r="GC1044" s="41"/>
      <c r="GD1044" s="41"/>
      <c r="GE1044" s="41"/>
      <c r="GF1044" s="41"/>
      <c r="GG1044" s="41"/>
      <c r="GH1044" s="41"/>
      <c r="GI1044" s="41"/>
      <c r="GJ1044" s="41"/>
      <c r="GK1044" s="41"/>
      <c r="GL1044" s="41"/>
      <c r="GM1044" s="41"/>
      <c r="GN1044" s="41"/>
      <c r="GO1044" s="41"/>
      <c r="GP1044" s="41"/>
      <c r="GQ1044" s="41"/>
      <c r="GR1044" s="41"/>
      <c r="GS1044" s="41"/>
      <c r="GT1044" s="41"/>
      <c r="GU1044" s="41"/>
      <c r="GV1044" s="41"/>
      <c r="GW1044" s="41"/>
      <c r="GX1044" s="41"/>
      <c r="GY1044" s="41"/>
      <c r="GZ1044" s="41"/>
      <c r="HA1044" s="41"/>
      <c r="HB1044" s="41"/>
      <c r="HC1044" s="41"/>
      <c r="HD1044" s="41"/>
      <c r="HE1044" s="41"/>
      <c r="HF1044" s="41"/>
      <c r="HG1044" s="41"/>
      <c r="HH1044" s="41"/>
      <c r="HI1044" s="41"/>
      <c r="HJ1044" s="41"/>
      <c r="HK1044" s="41"/>
      <c r="HL1044" s="41"/>
      <c r="HM1044" s="41"/>
      <c r="HN1044" s="41"/>
      <c r="HO1044" s="41"/>
      <c r="HP1044" s="41"/>
      <c r="HQ1044" s="41"/>
      <c r="HR1044" s="41"/>
      <c r="HS1044" s="41"/>
      <c r="HT1044" s="41"/>
      <c r="HU1044" s="41"/>
      <c r="HV1044" s="41"/>
      <c r="HW1044" s="41"/>
      <c r="HX1044" s="41"/>
      <c r="HY1044" s="41"/>
      <c r="HZ1044" s="41"/>
      <c r="IA1044" s="41"/>
      <c r="IB1044" s="41"/>
      <c r="IC1044" s="41"/>
      <c r="ID1044" s="41"/>
      <c r="IE1044" s="41"/>
      <c r="IF1044" s="41"/>
      <c r="IG1044" s="41"/>
      <c r="IH1044" s="41"/>
      <c r="II1044" s="41"/>
      <c r="IJ1044" s="41"/>
      <c r="IK1044" s="41"/>
      <c r="IL1044" s="41"/>
      <c r="IM1044" s="41"/>
      <c r="IN1044" s="41"/>
      <c r="IO1044" s="41"/>
      <c r="IP1044" s="41"/>
      <c r="IQ1044" s="41"/>
      <c r="IR1044" s="41"/>
      <c r="IS1044" s="41"/>
      <c r="IT1044" s="41"/>
      <c r="IU1044" s="41"/>
    </row>
    <row r="1046" spans="68:255" x14ac:dyDescent="0.2">
      <c r="BP1046" s="41"/>
      <c r="BQ1046" s="41"/>
      <c r="BR1046" s="41"/>
      <c r="BS1046" s="41"/>
      <c r="BU1046" s="41"/>
      <c r="BV1046" s="41"/>
      <c r="BW1046" s="41"/>
      <c r="BX1046" s="41"/>
      <c r="BY1046" s="41"/>
      <c r="BZ1046" s="41"/>
      <c r="CA1046" s="41"/>
      <c r="CB1046" s="41"/>
      <c r="CC1046" s="41"/>
      <c r="CD1046" s="41"/>
      <c r="CE1046" s="41"/>
      <c r="CF1046" s="41"/>
      <c r="CG1046" s="41"/>
      <c r="CH1046" s="41"/>
      <c r="CI1046" s="41"/>
      <c r="CJ1046" s="41"/>
      <c r="CK1046" s="41"/>
      <c r="CL1046" s="41"/>
      <c r="CM1046" s="41"/>
      <c r="CN1046" s="41"/>
      <c r="CO1046" s="41"/>
      <c r="CP1046" s="41"/>
      <c r="CQ1046" s="41"/>
      <c r="CR1046" s="41"/>
      <c r="CS1046" s="41"/>
      <c r="CT1046" s="41"/>
      <c r="CU1046" s="41"/>
      <c r="CV1046" s="41"/>
      <c r="CW1046" s="41"/>
      <c r="CX1046" s="41"/>
      <c r="CY1046" s="41"/>
      <c r="CZ1046" s="41"/>
      <c r="DA1046" s="41"/>
      <c r="DB1046" s="41"/>
      <c r="DC1046" s="41"/>
      <c r="DD1046" s="41"/>
      <c r="DE1046" s="41"/>
      <c r="DF1046" s="41"/>
      <c r="DG1046" s="41"/>
      <c r="DH1046" s="41"/>
      <c r="DI1046" s="41"/>
      <c r="DJ1046" s="41"/>
      <c r="DK1046" s="41"/>
      <c r="DL1046" s="41"/>
      <c r="DM1046" s="41"/>
      <c r="DN1046" s="41"/>
      <c r="DO1046" s="41"/>
      <c r="DP1046" s="41"/>
      <c r="DQ1046" s="41"/>
      <c r="DR1046" s="41"/>
      <c r="DS1046" s="41"/>
      <c r="DT1046" s="41"/>
      <c r="DU1046" s="41"/>
      <c r="DV1046" s="41"/>
      <c r="DW1046" s="41"/>
      <c r="DX1046" s="41"/>
      <c r="DY1046" s="41"/>
      <c r="DZ1046" s="41"/>
      <c r="EA1046" s="41"/>
      <c r="EB1046" s="41"/>
      <c r="EC1046" s="41"/>
      <c r="ED1046" s="41"/>
      <c r="EE1046" s="41"/>
      <c r="EF1046" s="41"/>
      <c r="EG1046" s="41"/>
      <c r="EH1046" s="41"/>
      <c r="EI1046" s="41"/>
      <c r="EJ1046" s="41"/>
      <c r="EK1046" s="41"/>
      <c r="EL1046" s="41"/>
      <c r="EM1046" s="41"/>
      <c r="EN1046" s="41"/>
      <c r="EO1046" s="41"/>
      <c r="EP1046" s="41"/>
      <c r="EQ1046" s="41"/>
      <c r="ER1046" s="41"/>
      <c r="ES1046" s="41"/>
      <c r="ET1046" s="41"/>
      <c r="EU1046" s="41"/>
      <c r="EV1046" s="41"/>
      <c r="EW1046" s="41"/>
      <c r="EX1046" s="41"/>
      <c r="EY1046" s="41"/>
      <c r="EZ1046" s="41"/>
      <c r="FA1046" s="41"/>
      <c r="FB1046" s="41"/>
      <c r="FC1046" s="41"/>
      <c r="FD1046" s="41"/>
      <c r="FE1046" s="41"/>
      <c r="FF1046" s="41"/>
      <c r="FG1046" s="41"/>
      <c r="FH1046" s="41"/>
      <c r="FI1046" s="41"/>
      <c r="FJ1046" s="41"/>
      <c r="FK1046" s="41"/>
      <c r="FL1046" s="41"/>
      <c r="FM1046" s="41"/>
      <c r="FN1046" s="41"/>
      <c r="FO1046" s="41"/>
      <c r="FP1046" s="41"/>
      <c r="FQ1046" s="41"/>
      <c r="FR1046" s="41"/>
      <c r="FS1046" s="41"/>
      <c r="FT1046" s="41"/>
      <c r="FU1046" s="41"/>
      <c r="FV1046" s="41"/>
      <c r="FW1046" s="41"/>
      <c r="FX1046" s="41"/>
      <c r="FY1046" s="41"/>
      <c r="FZ1046" s="41"/>
      <c r="GA1046" s="41"/>
      <c r="GB1046" s="41"/>
      <c r="GC1046" s="41"/>
      <c r="GD1046" s="41"/>
      <c r="GE1046" s="41"/>
      <c r="GF1046" s="41"/>
      <c r="GG1046" s="41"/>
      <c r="GH1046" s="41"/>
      <c r="GI1046" s="41"/>
      <c r="GJ1046" s="41"/>
      <c r="GK1046" s="41"/>
      <c r="GL1046" s="41"/>
      <c r="GM1046" s="41"/>
      <c r="GN1046" s="41"/>
      <c r="GO1046" s="41"/>
      <c r="GP1046" s="41"/>
      <c r="GQ1046" s="41"/>
      <c r="GR1046" s="41"/>
      <c r="GS1046" s="41"/>
      <c r="GT1046" s="41"/>
      <c r="GU1046" s="41"/>
      <c r="GV1046" s="41"/>
      <c r="GW1046" s="41"/>
      <c r="GX1046" s="41"/>
      <c r="GY1046" s="41"/>
      <c r="GZ1046" s="41"/>
      <c r="HA1046" s="41"/>
      <c r="HB1046" s="41"/>
      <c r="HC1046" s="41"/>
      <c r="HD1046" s="41"/>
      <c r="HE1046" s="41"/>
      <c r="HF1046" s="41"/>
      <c r="HG1046" s="41"/>
      <c r="HH1046" s="41"/>
      <c r="HI1046" s="41"/>
      <c r="HJ1046" s="41"/>
      <c r="HK1046" s="41"/>
      <c r="HL1046" s="41"/>
      <c r="HM1046" s="41"/>
      <c r="HN1046" s="41"/>
      <c r="HO1046" s="41"/>
      <c r="HP1046" s="41"/>
      <c r="HQ1046" s="41"/>
      <c r="HR1046" s="41"/>
      <c r="HS1046" s="41"/>
      <c r="HT1046" s="41"/>
      <c r="HU1046" s="41"/>
      <c r="HV1046" s="41"/>
      <c r="HW1046" s="41"/>
      <c r="HX1046" s="41"/>
      <c r="HY1046" s="41"/>
      <c r="HZ1046" s="41"/>
      <c r="IA1046" s="41"/>
      <c r="IB1046" s="41"/>
      <c r="IC1046" s="41"/>
      <c r="ID1046" s="41"/>
      <c r="IE1046" s="41"/>
      <c r="IF1046" s="41"/>
      <c r="IG1046" s="41"/>
      <c r="IH1046" s="41"/>
      <c r="II1046" s="41"/>
      <c r="IJ1046" s="41"/>
      <c r="IK1046" s="41"/>
      <c r="IL1046" s="41"/>
      <c r="IM1046" s="41"/>
      <c r="IN1046" s="41"/>
      <c r="IO1046" s="41"/>
      <c r="IP1046" s="41"/>
      <c r="IQ1046" s="41"/>
      <c r="IR1046" s="41"/>
      <c r="IS1046" s="41"/>
      <c r="IT1046" s="41"/>
      <c r="IU1046" s="41"/>
    </row>
    <row r="1048" spans="68:255" x14ac:dyDescent="0.2">
      <c r="BP1048" s="41"/>
      <c r="BQ1048" s="41"/>
      <c r="BR1048" s="41"/>
      <c r="BS1048" s="41"/>
      <c r="BU1048" s="41"/>
      <c r="BV1048" s="41"/>
      <c r="BW1048" s="41"/>
      <c r="BX1048" s="41"/>
      <c r="BY1048" s="41"/>
      <c r="BZ1048" s="41"/>
      <c r="CA1048" s="41"/>
      <c r="CB1048" s="41"/>
      <c r="CC1048" s="41"/>
      <c r="CD1048" s="41"/>
      <c r="CE1048" s="41"/>
      <c r="CF1048" s="41"/>
      <c r="CG1048" s="41"/>
      <c r="CH1048" s="41"/>
      <c r="CI1048" s="41"/>
      <c r="CJ1048" s="41"/>
      <c r="CK1048" s="41"/>
      <c r="CL1048" s="41"/>
      <c r="CM1048" s="41"/>
      <c r="CN1048" s="41"/>
      <c r="CO1048" s="41"/>
      <c r="CP1048" s="41"/>
      <c r="CQ1048" s="41"/>
      <c r="CR1048" s="41"/>
      <c r="CS1048" s="41"/>
      <c r="CT1048" s="41"/>
      <c r="CU1048" s="41"/>
      <c r="CV1048" s="41"/>
      <c r="CW1048" s="41"/>
      <c r="CX1048" s="41"/>
      <c r="CY1048" s="41"/>
      <c r="CZ1048" s="41"/>
      <c r="DA1048" s="41"/>
      <c r="DB1048" s="41"/>
      <c r="DC1048" s="41"/>
      <c r="DD1048" s="41"/>
      <c r="DE1048" s="41"/>
      <c r="DF1048" s="41"/>
      <c r="DG1048" s="41"/>
      <c r="DH1048" s="41"/>
      <c r="DI1048" s="41"/>
      <c r="DJ1048" s="41"/>
      <c r="DK1048" s="41"/>
      <c r="DL1048" s="41"/>
      <c r="DM1048" s="41"/>
      <c r="DN1048" s="41"/>
      <c r="DO1048" s="41"/>
      <c r="DP1048" s="41"/>
      <c r="DQ1048" s="41"/>
      <c r="DR1048" s="41"/>
      <c r="DS1048" s="41"/>
      <c r="DT1048" s="41"/>
      <c r="DU1048" s="41"/>
      <c r="DV1048" s="41"/>
      <c r="DW1048" s="41"/>
      <c r="DX1048" s="41"/>
      <c r="DY1048" s="41"/>
      <c r="DZ1048" s="41"/>
      <c r="EA1048" s="41"/>
      <c r="EB1048" s="41"/>
      <c r="EC1048" s="41"/>
      <c r="ED1048" s="41"/>
      <c r="EE1048" s="41"/>
      <c r="EF1048" s="41"/>
      <c r="EG1048" s="41"/>
      <c r="EH1048" s="41"/>
      <c r="EI1048" s="41"/>
      <c r="EJ1048" s="41"/>
      <c r="EK1048" s="41"/>
      <c r="EL1048" s="41"/>
      <c r="EM1048" s="41"/>
      <c r="EN1048" s="41"/>
      <c r="EO1048" s="41"/>
      <c r="EP1048" s="41"/>
      <c r="EQ1048" s="41"/>
      <c r="ER1048" s="41"/>
      <c r="ES1048" s="41"/>
      <c r="ET1048" s="41"/>
      <c r="EU1048" s="41"/>
      <c r="EV1048" s="41"/>
      <c r="EW1048" s="41"/>
      <c r="EX1048" s="41"/>
      <c r="EY1048" s="41"/>
      <c r="EZ1048" s="41"/>
      <c r="FA1048" s="41"/>
      <c r="FB1048" s="41"/>
      <c r="FC1048" s="41"/>
      <c r="FD1048" s="41"/>
      <c r="FE1048" s="41"/>
      <c r="FF1048" s="41"/>
      <c r="FG1048" s="41"/>
      <c r="FH1048" s="41"/>
      <c r="FI1048" s="41"/>
      <c r="FJ1048" s="41"/>
      <c r="FK1048" s="41"/>
      <c r="FL1048" s="41"/>
      <c r="FM1048" s="41"/>
      <c r="FN1048" s="41"/>
      <c r="FO1048" s="41"/>
      <c r="FP1048" s="41"/>
      <c r="FQ1048" s="41"/>
      <c r="FR1048" s="41"/>
      <c r="FS1048" s="41"/>
      <c r="FT1048" s="41"/>
      <c r="FU1048" s="41"/>
      <c r="FV1048" s="41"/>
      <c r="FW1048" s="41"/>
      <c r="FX1048" s="41"/>
      <c r="FY1048" s="41"/>
      <c r="FZ1048" s="41"/>
      <c r="GA1048" s="41"/>
      <c r="GB1048" s="41"/>
      <c r="GC1048" s="41"/>
      <c r="GD1048" s="41"/>
      <c r="GE1048" s="41"/>
      <c r="GF1048" s="41"/>
      <c r="GG1048" s="41"/>
      <c r="GH1048" s="41"/>
      <c r="GI1048" s="41"/>
      <c r="GJ1048" s="41"/>
      <c r="GK1048" s="41"/>
      <c r="GL1048" s="41"/>
      <c r="GM1048" s="41"/>
      <c r="GN1048" s="41"/>
      <c r="GO1048" s="41"/>
      <c r="GP1048" s="41"/>
      <c r="GQ1048" s="41"/>
      <c r="GR1048" s="41"/>
      <c r="GS1048" s="41"/>
      <c r="GT1048" s="41"/>
      <c r="GU1048" s="41"/>
      <c r="GV1048" s="41"/>
      <c r="GW1048" s="41"/>
      <c r="GX1048" s="41"/>
      <c r="GY1048" s="41"/>
      <c r="GZ1048" s="41"/>
      <c r="HA1048" s="41"/>
      <c r="HB1048" s="41"/>
      <c r="HC1048" s="41"/>
      <c r="HD1048" s="41"/>
      <c r="HE1048" s="41"/>
      <c r="HF1048" s="41"/>
      <c r="HG1048" s="41"/>
      <c r="HH1048" s="41"/>
      <c r="HI1048" s="41"/>
      <c r="HJ1048" s="41"/>
      <c r="HK1048" s="41"/>
      <c r="HL1048" s="41"/>
      <c r="HM1048" s="41"/>
      <c r="HN1048" s="41"/>
      <c r="HO1048" s="41"/>
      <c r="HP1048" s="41"/>
      <c r="HQ1048" s="41"/>
      <c r="HR1048" s="41"/>
      <c r="HS1048" s="41"/>
      <c r="HT1048" s="41"/>
      <c r="HU1048" s="41"/>
      <c r="HV1048" s="41"/>
      <c r="HW1048" s="41"/>
      <c r="HX1048" s="41"/>
      <c r="HY1048" s="41"/>
      <c r="HZ1048" s="41"/>
      <c r="IA1048" s="41"/>
      <c r="IB1048" s="41"/>
      <c r="IC1048" s="41"/>
      <c r="ID1048" s="41"/>
      <c r="IE1048" s="41"/>
      <c r="IF1048" s="41"/>
      <c r="IG1048" s="41"/>
      <c r="IH1048" s="41"/>
      <c r="II1048" s="41"/>
      <c r="IJ1048" s="41"/>
      <c r="IK1048" s="41"/>
      <c r="IL1048" s="41"/>
      <c r="IM1048" s="41"/>
      <c r="IN1048" s="41"/>
      <c r="IO1048" s="41"/>
      <c r="IP1048" s="41"/>
      <c r="IQ1048" s="41"/>
      <c r="IR1048" s="41"/>
      <c r="IS1048" s="41"/>
      <c r="IT1048" s="41"/>
      <c r="IU1048" s="41"/>
    </row>
    <row r="1050" spans="68:255" x14ac:dyDescent="0.2">
      <c r="BP1050" s="41"/>
      <c r="BQ1050" s="41"/>
      <c r="BR1050" s="41"/>
      <c r="BS1050" s="41"/>
      <c r="BU1050" s="41"/>
      <c r="BV1050" s="41"/>
      <c r="BW1050" s="41"/>
      <c r="BX1050" s="41"/>
      <c r="BY1050" s="41"/>
      <c r="BZ1050" s="41"/>
      <c r="CA1050" s="41"/>
      <c r="CB1050" s="41"/>
      <c r="CC1050" s="41"/>
      <c r="CD1050" s="41"/>
      <c r="CE1050" s="41"/>
      <c r="CF1050" s="41"/>
      <c r="CG1050" s="41"/>
      <c r="CH1050" s="41"/>
      <c r="CI1050" s="41"/>
      <c r="CJ1050" s="41"/>
      <c r="CK1050" s="41"/>
      <c r="CL1050" s="41"/>
      <c r="CM1050" s="41"/>
      <c r="CN1050" s="41"/>
      <c r="CO1050" s="41"/>
      <c r="CP1050" s="41"/>
      <c r="CQ1050" s="41"/>
      <c r="CR1050" s="41"/>
      <c r="CS1050" s="41"/>
      <c r="CT1050" s="41"/>
      <c r="CU1050" s="41"/>
      <c r="CV1050" s="41"/>
      <c r="CW1050" s="41"/>
      <c r="CX1050" s="41"/>
      <c r="CY1050" s="41"/>
      <c r="CZ1050" s="41"/>
      <c r="DA1050" s="41"/>
      <c r="DB1050" s="41"/>
      <c r="DC1050" s="41"/>
      <c r="DD1050" s="41"/>
      <c r="DE1050" s="41"/>
      <c r="DF1050" s="41"/>
      <c r="DG1050" s="41"/>
      <c r="DH1050" s="41"/>
      <c r="DI1050" s="41"/>
      <c r="DJ1050" s="41"/>
      <c r="DK1050" s="41"/>
      <c r="DL1050" s="41"/>
      <c r="DM1050" s="41"/>
      <c r="DN1050" s="41"/>
      <c r="DO1050" s="41"/>
      <c r="DP1050" s="41"/>
      <c r="DQ1050" s="41"/>
      <c r="DR1050" s="41"/>
      <c r="DS1050" s="41"/>
      <c r="DT1050" s="41"/>
      <c r="DU1050" s="41"/>
      <c r="DV1050" s="41"/>
      <c r="DW1050" s="41"/>
      <c r="DX1050" s="41"/>
      <c r="DY1050" s="41"/>
      <c r="DZ1050" s="41"/>
      <c r="EA1050" s="41"/>
      <c r="EB1050" s="41"/>
      <c r="EC1050" s="41"/>
      <c r="ED1050" s="41"/>
      <c r="EE1050" s="41"/>
      <c r="EF1050" s="41"/>
      <c r="EG1050" s="41"/>
      <c r="EH1050" s="41"/>
      <c r="EI1050" s="41"/>
      <c r="EJ1050" s="41"/>
      <c r="EK1050" s="41"/>
      <c r="EL1050" s="41"/>
      <c r="EM1050" s="41"/>
      <c r="EN1050" s="41"/>
      <c r="EO1050" s="41"/>
      <c r="EP1050" s="41"/>
      <c r="EQ1050" s="41"/>
      <c r="ER1050" s="41"/>
      <c r="ES1050" s="41"/>
      <c r="ET1050" s="41"/>
      <c r="EU1050" s="41"/>
      <c r="EV1050" s="41"/>
      <c r="EW1050" s="41"/>
      <c r="EX1050" s="41"/>
      <c r="EY1050" s="41"/>
      <c r="EZ1050" s="41"/>
      <c r="FA1050" s="41"/>
      <c r="FB1050" s="41"/>
      <c r="FC1050" s="41"/>
      <c r="FD1050" s="41"/>
      <c r="FE1050" s="41"/>
      <c r="FF1050" s="41"/>
      <c r="FG1050" s="41"/>
      <c r="FH1050" s="41"/>
      <c r="FI1050" s="41"/>
      <c r="FJ1050" s="41"/>
      <c r="FK1050" s="41"/>
      <c r="FL1050" s="41"/>
      <c r="FM1050" s="41"/>
      <c r="FN1050" s="41"/>
      <c r="FO1050" s="41"/>
      <c r="FP1050" s="41"/>
      <c r="FQ1050" s="41"/>
      <c r="FR1050" s="41"/>
      <c r="FS1050" s="41"/>
      <c r="FT1050" s="41"/>
      <c r="FU1050" s="41"/>
      <c r="FV1050" s="41"/>
      <c r="FW1050" s="41"/>
      <c r="FX1050" s="41"/>
      <c r="FY1050" s="41"/>
      <c r="FZ1050" s="41"/>
      <c r="GA1050" s="41"/>
      <c r="GB1050" s="41"/>
      <c r="GC1050" s="41"/>
      <c r="GD1050" s="41"/>
      <c r="GE1050" s="41"/>
      <c r="GF1050" s="41"/>
      <c r="GG1050" s="41"/>
      <c r="GH1050" s="41"/>
      <c r="GI1050" s="41"/>
      <c r="GJ1050" s="41"/>
      <c r="GK1050" s="41"/>
      <c r="GL1050" s="41"/>
      <c r="GM1050" s="41"/>
      <c r="GN1050" s="41"/>
      <c r="GO1050" s="41"/>
      <c r="GP1050" s="41"/>
      <c r="GQ1050" s="41"/>
      <c r="GR1050" s="41"/>
      <c r="GS1050" s="41"/>
      <c r="GT1050" s="41"/>
      <c r="GU1050" s="41"/>
      <c r="GV1050" s="41"/>
      <c r="GW1050" s="41"/>
      <c r="GX1050" s="41"/>
      <c r="GY1050" s="41"/>
      <c r="GZ1050" s="41"/>
      <c r="HA1050" s="41"/>
      <c r="HB1050" s="41"/>
      <c r="HC1050" s="41"/>
      <c r="HD1050" s="41"/>
      <c r="HE1050" s="41"/>
      <c r="HF1050" s="41"/>
      <c r="HG1050" s="41"/>
      <c r="HH1050" s="41"/>
      <c r="HI1050" s="41"/>
      <c r="HJ1050" s="41"/>
      <c r="HK1050" s="41"/>
      <c r="HL1050" s="41"/>
      <c r="HM1050" s="41"/>
      <c r="HN1050" s="41"/>
      <c r="HO1050" s="41"/>
      <c r="HP1050" s="41"/>
      <c r="HQ1050" s="41"/>
      <c r="HR1050" s="41"/>
      <c r="HS1050" s="41"/>
      <c r="HT1050" s="41"/>
      <c r="HU1050" s="41"/>
      <c r="HV1050" s="41"/>
      <c r="HW1050" s="41"/>
      <c r="HX1050" s="41"/>
      <c r="HY1050" s="41"/>
      <c r="HZ1050" s="41"/>
      <c r="IA1050" s="41"/>
      <c r="IB1050" s="41"/>
      <c r="IC1050" s="41"/>
      <c r="ID1050" s="41"/>
      <c r="IE1050" s="41"/>
      <c r="IF1050" s="41"/>
      <c r="IG1050" s="41"/>
      <c r="IH1050" s="41"/>
      <c r="II1050" s="41"/>
      <c r="IJ1050" s="41"/>
      <c r="IK1050" s="41"/>
      <c r="IL1050" s="41"/>
      <c r="IM1050" s="41"/>
      <c r="IN1050" s="41"/>
      <c r="IO1050" s="41"/>
      <c r="IP1050" s="41"/>
      <c r="IQ1050" s="41"/>
      <c r="IR1050" s="41"/>
      <c r="IS1050" s="41"/>
      <c r="IT1050" s="41"/>
      <c r="IU1050" s="41"/>
    </row>
    <row r="1052" spans="68:255" x14ac:dyDescent="0.2">
      <c r="BP1052" s="41"/>
      <c r="BQ1052" s="41"/>
      <c r="BR1052" s="41"/>
      <c r="BS1052" s="41"/>
      <c r="BU1052" s="41"/>
      <c r="BV1052" s="41"/>
      <c r="BW1052" s="41"/>
      <c r="BX1052" s="41"/>
      <c r="BY1052" s="41"/>
      <c r="BZ1052" s="41"/>
      <c r="CA1052" s="41"/>
      <c r="CB1052" s="41"/>
      <c r="CC1052" s="41"/>
      <c r="CD1052" s="41"/>
      <c r="CE1052" s="41"/>
      <c r="CF1052" s="41"/>
      <c r="CG1052" s="41"/>
      <c r="CH1052" s="41"/>
      <c r="CI1052" s="41"/>
      <c r="CJ1052" s="41"/>
      <c r="CK1052" s="41"/>
      <c r="CL1052" s="41"/>
      <c r="CM1052" s="41"/>
      <c r="CN1052" s="41"/>
      <c r="CO1052" s="41"/>
      <c r="CP1052" s="41"/>
      <c r="CQ1052" s="41"/>
      <c r="CR1052" s="41"/>
      <c r="CS1052" s="41"/>
      <c r="CT1052" s="41"/>
      <c r="CU1052" s="41"/>
      <c r="CV1052" s="41"/>
      <c r="CW1052" s="41"/>
      <c r="CX1052" s="41"/>
      <c r="CY1052" s="41"/>
      <c r="CZ1052" s="41"/>
      <c r="DA1052" s="41"/>
      <c r="DB1052" s="41"/>
      <c r="DC1052" s="41"/>
      <c r="DD1052" s="41"/>
      <c r="DE1052" s="41"/>
      <c r="DF1052" s="41"/>
      <c r="DG1052" s="41"/>
      <c r="DH1052" s="41"/>
      <c r="DI1052" s="41"/>
      <c r="DJ1052" s="41"/>
      <c r="DK1052" s="41"/>
      <c r="DL1052" s="41"/>
      <c r="DM1052" s="41"/>
      <c r="DN1052" s="41"/>
      <c r="DO1052" s="41"/>
      <c r="DP1052" s="41"/>
      <c r="DQ1052" s="41"/>
      <c r="DR1052" s="41"/>
      <c r="DS1052" s="41"/>
      <c r="DT1052" s="41"/>
      <c r="DU1052" s="41"/>
      <c r="DV1052" s="41"/>
      <c r="DW1052" s="41"/>
      <c r="DX1052" s="41"/>
      <c r="DY1052" s="41"/>
      <c r="DZ1052" s="41"/>
      <c r="EA1052" s="41"/>
      <c r="EB1052" s="41"/>
      <c r="EC1052" s="41"/>
      <c r="ED1052" s="41"/>
      <c r="EE1052" s="41"/>
      <c r="EF1052" s="41"/>
      <c r="EG1052" s="41"/>
      <c r="EH1052" s="41"/>
      <c r="EI1052" s="41"/>
      <c r="EJ1052" s="41"/>
      <c r="EK1052" s="41"/>
      <c r="EL1052" s="41"/>
      <c r="EM1052" s="41"/>
      <c r="EN1052" s="41"/>
      <c r="EO1052" s="41"/>
      <c r="EP1052" s="41"/>
      <c r="EQ1052" s="41"/>
      <c r="ER1052" s="41"/>
      <c r="ES1052" s="41"/>
      <c r="ET1052" s="41"/>
      <c r="EU1052" s="41"/>
      <c r="EV1052" s="41"/>
      <c r="EW1052" s="41"/>
      <c r="EX1052" s="41"/>
      <c r="EY1052" s="41"/>
      <c r="EZ1052" s="41"/>
      <c r="FA1052" s="41"/>
      <c r="FB1052" s="41"/>
      <c r="FC1052" s="41"/>
      <c r="FD1052" s="41"/>
      <c r="FE1052" s="41"/>
      <c r="FF1052" s="41"/>
      <c r="FG1052" s="41"/>
      <c r="FH1052" s="41"/>
      <c r="FI1052" s="41"/>
      <c r="FJ1052" s="41"/>
      <c r="FK1052" s="41"/>
      <c r="FL1052" s="41"/>
      <c r="FM1052" s="41"/>
      <c r="FN1052" s="41"/>
      <c r="FO1052" s="41"/>
      <c r="FP1052" s="41"/>
      <c r="FQ1052" s="41"/>
      <c r="FR1052" s="41"/>
      <c r="FS1052" s="41"/>
      <c r="FT1052" s="41"/>
      <c r="FU1052" s="41"/>
      <c r="FV1052" s="41"/>
      <c r="FW1052" s="41"/>
      <c r="FX1052" s="41"/>
      <c r="FY1052" s="41"/>
      <c r="FZ1052" s="41"/>
      <c r="GA1052" s="41"/>
      <c r="GB1052" s="41"/>
      <c r="GC1052" s="41"/>
      <c r="GD1052" s="41"/>
      <c r="GE1052" s="41"/>
      <c r="GF1052" s="41"/>
      <c r="GG1052" s="41"/>
      <c r="GH1052" s="41"/>
      <c r="GI1052" s="41"/>
      <c r="GJ1052" s="41"/>
      <c r="GK1052" s="41"/>
      <c r="GL1052" s="41"/>
      <c r="GM1052" s="41"/>
      <c r="GN1052" s="41"/>
      <c r="GO1052" s="41"/>
      <c r="GP1052" s="41"/>
      <c r="GQ1052" s="41"/>
      <c r="GR1052" s="41"/>
      <c r="GS1052" s="41"/>
      <c r="GT1052" s="41"/>
      <c r="GU1052" s="41"/>
      <c r="GV1052" s="41"/>
      <c r="GW1052" s="41"/>
      <c r="GX1052" s="41"/>
      <c r="GY1052" s="41"/>
      <c r="GZ1052" s="41"/>
      <c r="HA1052" s="41"/>
      <c r="HB1052" s="41"/>
      <c r="HC1052" s="41"/>
      <c r="HD1052" s="41"/>
      <c r="HE1052" s="41"/>
      <c r="HF1052" s="41"/>
      <c r="HG1052" s="41"/>
      <c r="HH1052" s="41"/>
      <c r="HI1052" s="41"/>
      <c r="HJ1052" s="41"/>
      <c r="HK1052" s="41"/>
      <c r="HL1052" s="41"/>
      <c r="HM1052" s="41"/>
      <c r="HN1052" s="41"/>
      <c r="HO1052" s="41"/>
      <c r="HP1052" s="41"/>
      <c r="HQ1052" s="41"/>
      <c r="HR1052" s="41"/>
      <c r="HS1052" s="41"/>
      <c r="HT1052" s="41"/>
      <c r="HU1052" s="41"/>
      <c r="HV1052" s="41"/>
      <c r="HW1052" s="41"/>
      <c r="HX1052" s="41"/>
      <c r="HY1052" s="41"/>
      <c r="HZ1052" s="41"/>
      <c r="IA1052" s="41"/>
      <c r="IB1052" s="41"/>
      <c r="IC1052" s="41"/>
      <c r="ID1052" s="41"/>
      <c r="IE1052" s="41"/>
      <c r="IF1052" s="41"/>
      <c r="IG1052" s="41"/>
      <c r="IH1052" s="41"/>
      <c r="II1052" s="41"/>
      <c r="IJ1052" s="41"/>
      <c r="IK1052" s="41"/>
      <c r="IL1052" s="41"/>
      <c r="IM1052" s="41"/>
      <c r="IN1052" s="41"/>
      <c r="IO1052" s="41"/>
      <c r="IP1052" s="41"/>
      <c r="IQ1052" s="41"/>
      <c r="IR1052" s="41"/>
      <c r="IS1052" s="41"/>
      <c r="IT1052" s="41"/>
      <c r="IU1052" s="41"/>
    </row>
    <row r="1054" spans="68:255" x14ac:dyDescent="0.2">
      <c r="BP1054" s="41"/>
      <c r="BQ1054" s="41"/>
      <c r="BR1054" s="41"/>
      <c r="BS1054" s="41"/>
      <c r="BU1054" s="41"/>
      <c r="BV1054" s="41"/>
      <c r="BW1054" s="41"/>
      <c r="BX1054" s="41"/>
      <c r="BY1054" s="41"/>
      <c r="BZ1054" s="41"/>
      <c r="CA1054" s="41"/>
      <c r="CB1054" s="41"/>
      <c r="CC1054" s="41"/>
      <c r="CD1054" s="41"/>
      <c r="CE1054" s="41"/>
      <c r="CF1054" s="41"/>
      <c r="CG1054" s="41"/>
      <c r="CH1054" s="41"/>
      <c r="CI1054" s="41"/>
      <c r="CJ1054" s="41"/>
      <c r="CK1054" s="41"/>
      <c r="CL1054" s="41"/>
      <c r="CM1054" s="41"/>
      <c r="CN1054" s="41"/>
      <c r="CO1054" s="41"/>
      <c r="CP1054" s="41"/>
      <c r="CQ1054" s="41"/>
      <c r="CR1054" s="41"/>
      <c r="CS1054" s="41"/>
      <c r="CT1054" s="41"/>
      <c r="CU1054" s="41"/>
      <c r="CV1054" s="41"/>
      <c r="CW1054" s="41"/>
      <c r="CX1054" s="41"/>
      <c r="CY1054" s="41"/>
      <c r="CZ1054" s="41"/>
      <c r="DA1054" s="41"/>
      <c r="DB1054" s="41"/>
      <c r="DC1054" s="41"/>
      <c r="DD1054" s="41"/>
      <c r="DE1054" s="41"/>
      <c r="DF1054" s="41"/>
      <c r="DG1054" s="41"/>
      <c r="DH1054" s="41"/>
      <c r="DI1054" s="41"/>
      <c r="DJ1054" s="41"/>
      <c r="DK1054" s="41"/>
      <c r="DL1054" s="41"/>
      <c r="DM1054" s="41"/>
      <c r="DN1054" s="41"/>
      <c r="DO1054" s="41"/>
      <c r="DP1054" s="41"/>
      <c r="DQ1054" s="41"/>
      <c r="DR1054" s="41"/>
      <c r="DS1054" s="41"/>
      <c r="DT1054" s="41"/>
      <c r="DU1054" s="41"/>
      <c r="DV1054" s="41"/>
      <c r="DW1054" s="41"/>
      <c r="DX1054" s="41"/>
      <c r="DY1054" s="41"/>
      <c r="DZ1054" s="41"/>
      <c r="EA1054" s="41"/>
      <c r="EB1054" s="41"/>
      <c r="EC1054" s="41"/>
      <c r="ED1054" s="41"/>
      <c r="EE1054" s="41"/>
      <c r="EF1054" s="41"/>
      <c r="EG1054" s="41"/>
      <c r="EH1054" s="41"/>
      <c r="EI1054" s="41"/>
      <c r="EJ1054" s="41"/>
      <c r="EK1054" s="41"/>
      <c r="EL1054" s="41"/>
      <c r="EM1054" s="41"/>
      <c r="EN1054" s="41"/>
      <c r="EO1054" s="41"/>
      <c r="EP1054" s="41"/>
      <c r="EQ1054" s="41"/>
      <c r="ER1054" s="41"/>
      <c r="ES1054" s="41"/>
      <c r="ET1054" s="41"/>
      <c r="EU1054" s="41"/>
      <c r="EV1054" s="41"/>
      <c r="EW1054" s="41"/>
      <c r="EX1054" s="41"/>
      <c r="EY1054" s="41"/>
      <c r="EZ1054" s="41"/>
      <c r="FA1054" s="41"/>
      <c r="FB1054" s="41"/>
      <c r="FC1054" s="41"/>
      <c r="FD1054" s="41"/>
      <c r="FE1054" s="41"/>
      <c r="FF1054" s="41"/>
      <c r="FG1054" s="41"/>
      <c r="FH1054" s="41"/>
      <c r="FI1054" s="41"/>
      <c r="FJ1054" s="41"/>
      <c r="FK1054" s="41"/>
      <c r="FL1054" s="41"/>
      <c r="FM1054" s="41"/>
      <c r="FN1054" s="41"/>
      <c r="FO1054" s="41"/>
      <c r="FP1054" s="41"/>
      <c r="FQ1054" s="41"/>
      <c r="FR1054" s="41"/>
      <c r="FS1054" s="41"/>
      <c r="FT1054" s="41"/>
      <c r="FU1054" s="41"/>
      <c r="FV1054" s="41"/>
      <c r="FW1054" s="41"/>
      <c r="FX1054" s="41"/>
      <c r="FY1054" s="41"/>
      <c r="FZ1054" s="41"/>
      <c r="GA1054" s="41"/>
      <c r="GB1054" s="41"/>
      <c r="GC1054" s="41"/>
      <c r="GD1054" s="41"/>
      <c r="GE1054" s="41"/>
      <c r="GF1054" s="41"/>
      <c r="GG1054" s="41"/>
      <c r="GH1054" s="41"/>
      <c r="GI1054" s="41"/>
      <c r="GJ1054" s="41"/>
      <c r="GK1054" s="41"/>
      <c r="GL1054" s="41"/>
      <c r="GM1054" s="41"/>
      <c r="GN1054" s="41"/>
      <c r="GO1054" s="41"/>
      <c r="GP1054" s="41"/>
      <c r="GQ1054" s="41"/>
      <c r="GR1054" s="41"/>
      <c r="GS1054" s="41"/>
      <c r="GT1054" s="41"/>
      <c r="GU1054" s="41"/>
      <c r="GV1054" s="41"/>
      <c r="GW1054" s="41"/>
      <c r="GX1054" s="41"/>
      <c r="GY1054" s="41"/>
      <c r="GZ1054" s="41"/>
      <c r="HA1054" s="41"/>
      <c r="HB1054" s="41"/>
      <c r="HC1054" s="41"/>
      <c r="HD1054" s="41"/>
      <c r="HE1054" s="41"/>
      <c r="HF1054" s="41"/>
      <c r="HG1054" s="41"/>
      <c r="HH1054" s="41"/>
      <c r="HI1054" s="41"/>
      <c r="HJ1054" s="41"/>
      <c r="HK1054" s="41"/>
      <c r="HL1054" s="41"/>
      <c r="HM1054" s="41"/>
      <c r="HN1054" s="41"/>
      <c r="HO1054" s="41"/>
      <c r="HP1054" s="41"/>
      <c r="HQ1054" s="41"/>
      <c r="HR1054" s="41"/>
      <c r="HS1054" s="41"/>
      <c r="HT1054" s="41"/>
      <c r="HU1054" s="41"/>
      <c r="HV1054" s="41"/>
      <c r="HW1054" s="41"/>
      <c r="HX1054" s="41"/>
      <c r="HY1054" s="41"/>
      <c r="HZ1054" s="41"/>
      <c r="IA1054" s="41"/>
      <c r="IB1054" s="41"/>
      <c r="IC1054" s="41"/>
      <c r="ID1054" s="41"/>
      <c r="IE1054" s="41"/>
      <c r="IF1054" s="41"/>
      <c r="IG1054" s="41"/>
      <c r="IH1054" s="41"/>
      <c r="II1054" s="41"/>
      <c r="IJ1054" s="41"/>
      <c r="IK1054" s="41"/>
      <c r="IL1054" s="41"/>
      <c r="IM1054" s="41"/>
      <c r="IN1054" s="41"/>
      <c r="IO1054" s="41"/>
      <c r="IP1054" s="41"/>
      <c r="IQ1054" s="41"/>
      <c r="IR1054" s="41"/>
      <c r="IS1054" s="41"/>
      <c r="IT1054" s="41"/>
      <c r="IU1054" s="41"/>
    </row>
    <row r="1056" spans="68:255" x14ac:dyDescent="0.2">
      <c r="BP1056" s="41"/>
      <c r="BQ1056" s="41"/>
      <c r="BR1056" s="41"/>
      <c r="BS1056" s="41"/>
      <c r="BU1056" s="41"/>
      <c r="BV1056" s="41"/>
      <c r="BW1056" s="41"/>
      <c r="BX1056" s="41"/>
      <c r="BY1056" s="41"/>
      <c r="BZ1056" s="41"/>
      <c r="CA1056" s="41"/>
      <c r="CB1056" s="41"/>
      <c r="CC1056" s="41"/>
      <c r="CD1056" s="41"/>
      <c r="CE1056" s="41"/>
      <c r="CF1056" s="41"/>
      <c r="CG1056" s="41"/>
      <c r="CH1056" s="41"/>
      <c r="CI1056" s="41"/>
      <c r="CJ1056" s="41"/>
      <c r="CK1056" s="41"/>
      <c r="CL1056" s="41"/>
      <c r="CM1056" s="41"/>
      <c r="CN1056" s="41"/>
      <c r="CO1056" s="41"/>
      <c r="CP1056" s="41"/>
      <c r="CQ1056" s="41"/>
      <c r="CR1056" s="41"/>
      <c r="CS1056" s="41"/>
      <c r="CT1056" s="41"/>
      <c r="CU1056" s="41"/>
      <c r="CV1056" s="41"/>
      <c r="CW1056" s="41"/>
      <c r="CX1056" s="41"/>
      <c r="CY1056" s="41"/>
      <c r="CZ1056" s="41"/>
      <c r="DA1056" s="41"/>
      <c r="DB1056" s="41"/>
      <c r="DC1056" s="41"/>
      <c r="DD1056" s="41"/>
      <c r="DE1056" s="41"/>
      <c r="DF1056" s="41"/>
      <c r="DG1056" s="41"/>
      <c r="DH1056" s="41"/>
      <c r="DI1056" s="41"/>
      <c r="DJ1056" s="41"/>
      <c r="DK1056" s="41"/>
      <c r="DL1056" s="41"/>
      <c r="DM1056" s="41"/>
      <c r="DN1056" s="41"/>
      <c r="DO1056" s="41"/>
      <c r="DP1056" s="41"/>
      <c r="DQ1056" s="41"/>
      <c r="DR1056" s="41"/>
      <c r="DS1056" s="41"/>
      <c r="DT1056" s="41"/>
      <c r="DU1056" s="41"/>
      <c r="DV1056" s="41"/>
      <c r="DW1056" s="41"/>
      <c r="DX1056" s="41"/>
      <c r="DY1056" s="41"/>
      <c r="DZ1056" s="41"/>
      <c r="EA1056" s="41"/>
      <c r="EB1056" s="41"/>
      <c r="EC1056" s="41"/>
      <c r="ED1056" s="41"/>
      <c r="EE1056" s="41"/>
      <c r="EF1056" s="41"/>
      <c r="EG1056" s="41"/>
      <c r="EH1056" s="41"/>
      <c r="EI1056" s="41"/>
      <c r="EJ1056" s="41"/>
      <c r="EK1056" s="41"/>
      <c r="EL1056" s="41"/>
      <c r="EM1056" s="41"/>
      <c r="EN1056" s="41"/>
      <c r="EO1056" s="41"/>
      <c r="EP1056" s="41"/>
      <c r="EQ1056" s="41"/>
      <c r="ER1056" s="41"/>
      <c r="ES1056" s="41"/>
      <c r="ET1056" s="41"/>
      <c r="EU1056" s="41"/>
      <c r="EV1056" s="41"/>
      <c r="EW1056" s="41"/>
      <c r="EX1056" s="41"/>
      <c r="EY1056" s="41"/>
      <c r="EZ1056" s="41"/>
      <c r="FA1056" s="41"/>
      <c r="FB1056" s="41"/>
      <c r="FC1056" s="41"/>
      <c r="FD1056" s="41"/>
      <c r="FE1056" s="41"/>
      <c r="FF1056" s="41"/>
      <c r="FG1056" s="41"/>
      <c r="FH1056" s="41"/>
      <c r="FI1056" s="41"/>
      <c r="FJ1056" s="41"/>
      <c r="FK1056" s="41"/>
      <c r="FL1056" s="41"/>
      <c r="FM1056" s="41"/>
      <c r="FN1056" s="41"/>
      <c r="FO1056" s="41"/>
      <c r="FP1056" s="41"/>
      <c r="FQ1056" s="41"/>
      <c r="FR1056" s="41"/>
      <c r="FS1056" s="41"/>
      <c r="FT1056" s="41"/>
      <c r="FU1056" s="41"/>
      <c r="FV1056" s="41"/>
      <c r="FW1056" s="41"/>
      <c r="FX1056" s="41"/>
      <c r="FY1056" s="41"/>
      <c r="FZ1056" s="41"/>
      <c r="GA1056" s="41"/>
      <c r="GB1056" s="41"/>
      <c r="GC1056" s="41"/>
      <c r="GD1056" s="41"/>
      <c r="GE1056" s="41"/>
      <c r="GF1056" s="41"/>
      <c r="GG1056" s="41"/>
      <c r="GH1056" s="41"/>
      <c r="GI1056" s="41"/>
      <c r="GJ1056" s="41"/>
      <c r="GK1056" s="41"/>
      <c r="GL1056" s="41"/>
      <c r="GM1056" s="41"/>
      <c r="GN1056" s="41"/>
      <c r="GO1056" s="41"/>
      <c r="GP1056" s="41"/>
      <c r="GQ1056" s="41"/>
      <c r="GR1056" s="41"/>
      <c r="GS1056" s="41"/>
      <c r="GT1056" s="41"/>
      <c r="GU1056" s="41"/>
      <c r="GV1056" s="41"/>
      <c r="GW1056" s="41"/>
      <c r="GX1056" s="41"/>
      <c r="GY1056" s="41"/>
      <c r="GZ1056" s="41"/>
      <c r="HA1056" s="41"/>
      <c r="HB1056" s="41"/>
      <c r="HC1056" s="41"/>
      <c r="HD1056" s="41"/>
      <c r="HE1056" s="41"/>
      <c r="HF1056" s="41"/>
      <c r="HG1056" s="41"/>
      <c r="HH1056" s="41"/>
      <c r="HI1056" s="41"/>
      <c r="HJ1056" s="41"/>
      <c r="HK1056" s="41"/>
      <c r="HL1056" s="41"/>
      <c r="HM1056" s="41"/>
      <c r="HN1056" s="41"/>
      <c r="HO1056" s="41"/>
      <c r="HP1056" s="41"/>
      <c r="HQ1056" s="41"/>
      <c r="HR1056" s="41"/>
      <c r="HS1056" s="41"/>
      <c r="HT1056" s="41"/>
      <c r="HU1056" s="41"/>
      <c r="HV1056" s="41"/>
      <c r="HW1056" s="41"/>
      <c r="HX1056" s="41"/>
      <c r="HY1056" s="41"/>
      <c r="HZ1056" s="41"/>
      <c r="IA1056" s="41"/>
      <c r="IB1056" s="41"/>
      <c r="IC1056" s="41"/>
      <c r="ID1056" s="41"/>
      <c r="IE1056" s="41"/>
      <c r="IF1056" s="41"/>
      <c r="IG1056" s="41"/>
      <c r="IH1056" s="41"/>
      <c r="II1056" s="41"/>
      <c r="IJ1056" s="41"/>
      <c r="IK1056" s="41"/>
      <c r="IL1056" s="41"/>
      <c r="IM1056" s="41"/>
      <c r="IN1056" s="41"/>
      <c r="IO1056" s="41"/>
      <c r="IP1056" s="41"/>
      <c r="IQ1056" s="41"/>
      <c r="IR1056" s="41"/>
      <c r="IS1056" s="41"/>
      <c r="IT1056" s="41"/>
      <c r="IU1056" s="41"/>
    </row>
    <row r="1058" spans="68:255" x14ac:dyDescent="0.2">
      <c r="BP1058" s="41"/>
      <c r="BQ1058" s="41"/>
      <c r="BR1058" s="41"/>
      <c r="BS1058" s="41"/>
      <c r="BU1058" s="41"/>
      <c r="BV1058" s="41"/>
      <c r="BW1058" s="41"/>
      <c r="BX1058" s="41"/>
      <c r="BY1058" s="41"/>
      <c r="BZ1058" s="41"/>
      <c r="CA1058" s="41"/>
      <c r="CB1058" s="41"/>
      <c r="CC1058" s="41"/>
      <c r="CD1058" s="41"/>
      <c r="CE1058" s="41"/>
      <c r="CF1058" s="41"/>
      <c r="CG1058" s="41"/>
      <c r="CH1058" s="41"/>
      <c r="CI1058" s="41"/>
      <c r="CJ1058" s="41"/>
      <c r="CK1058" s="41"/>
      <c r="CL1058" s="41"/>
      <c r="CM1058" s="41"/>
      <c r="CN1058" s="41"/>
      <c r="CO1058" s="41"/>
      <c r="CP1058" s="41"/>
      <c r="CQ1058" s="41"/>
      <c r="CR1058" s="41"/>
      <c r="CS1058" s="41"/>
      <c r="CT1058" s="41"/>
      <c r="CU1058" s="41"/>
      <c r="CV1058" s="41"/>
      <c r="CW1058" s="41"/>
      <c r="CX1058" s="41"/>
      <c r="CY1058" s="41"/>
      <c r="CZ1058" s="41"/>
      <c r="DA1058" s="41"/>
      <c r="DB1058" s="41"/>
      <c r="DC1058" s="41"/>
      <c r="DD1058" s="41"/>
      <c r="DE1058" s="41"/>
      <c r="DF1058" s="41"/>
      <c r="DG1058" s="41"/>
      <c r="DH1058" s="41"/>
      <c r="DI1058" s="41"/>
      <c r="DJ1058" s="41"/>
      <c r="DK1058" s="41"/>
      <c r="DL1058" s="41"/>
      <c r="DM1058" s="41"/>
      <c r="DN1058" s="41"/>
      <c r="DO1058" s="41"/>
      <c r="DP1058" s="41"/>
      <c r="DQ1058" s="41"/>
      <c r="DR1058" s="41"/>
      <c r="DS1058" s="41"/>
      <c r="DT1058" s="41"/>
      <c r="DU1058" s="41"/>
      <c r="DV1058" s="41"/>
      <c r="DW1058" s="41"/>
      <c r="DX1058" s="41"/>
      <c r="DY1058" s="41"/>
      <c r="DZ1058" s="41"/>
      <c r="EA1058" s="41"/>
      <c r="EB1058" s="41"/>
      <c r="EC1058" s="41"/>
      <c r="ED1058" s="41"/>
      <c r="EE1058" s="41"/>
      <c r="EF1058" s="41"/>
      <c r="EG1058" s="41"/>
      <c r="EH1058" s="41"/>
      <c r="EI1058" s="41"/>
      <c r="EJ1058" s="41"/>
      <c r="EK1058" s="41"/>
      <c r="EL1058" s="41"/>
      <c r="EM1058" s="41"/>
      <c r="EN1058" s="41"/>
      <c r="EO1058" s="41"/>
      <c r="EP1058" s="41"/>
      <c r="EQ1058" s="41"/>
      <c r="ER1058" s="41"/>
      <c r="ES1058" s="41"/>
      <c r="ET1058" s="41"/>
      <c r="EU1058" s="41"/>
      <c r="EV1058" s="41"/>
      <c r="EW1058" s="41"/>
      <c r="EX1058" s="41"/>
      <c r="EY1058" s="41"/>
      <c r="EZ1058" s="41"/>
      <c r="FA1058" s="41"/>
      <c r="FB1058" s="41"/>
      <c r="FC1058" s="41"/>
      <c r="FD1058" s="41"/>
      <c r="FE1058" s="41"/>
      <c r="FF1058" s="41"/>
      <c r="FG1058" s="41"/>
      <c r="FH1058" s="41"/>
      <c r="FI1058" s="41"/>
      <c r="FJ1058" s="41"/>
      <c r="FK1058" s="41"/>
      <c r="FL1058" s="41"/>
      <c r="FM1058" s="41"/>
      <c r="FN1058" s="41"/>
      <c r="FO1058" s="41"/>
      <c r="FP1058" s="41"/>
      <c r="FQ1058" s="41"/>
      <c r="FR1058" s="41"/>
      <c r="FS1058" s="41"/>
      <c r="FT1058" s="41"/>
      <c r="FU1058" s="41"/>
      <c r="FV1058" s="41"/>
      <c r="FW1058" s="41"/>
      <c r="FX1058" s="41"/>
      <c r="FY1058" s="41"/>
      <c r="FZ1058" s="41"/>
      <c r="GA1058" s="41"/>
      <c r="GB1058" s="41"/>
      <c r="GC1058" s="41"/>
      <c r="GD1058" s="41"/>
      <c r="GE1058" s="41"/>
      <c r="GF1058" s="41"/>
      <c r="GG1058" s="41"/>
      <c r="GH1058" s="41"/>
      <c r="GI1058" s="41"/>
      <c r="GJ1058" s="41"/>
      <c r="GK1058" s="41"/>
      <c r="GL1058" s="41"/>
      <c r="GM1058" s="41"/>
      <c r="GN1058" s="41"/>
      <c r="GO1058" s="41"/>
      <c r="GP1058" s="41"/>
      <c r="GQ1058" s="41"/>
      <c r="GR1058" s="41"/>
      <c r="GS1058" s="41"/>
      <c r="GT1058" s="41"/>
      <c r="GU1058" s="41"/>
      <c r="GV1058" s="41"/>
      <c r="GW1058" s="41"/>
      <c r="GX1058" s="41"/>
      <c r="GY1058" s="41"/>
      <c r="GZ1058" s="41"/>
      <c r="HA1058" s="41"/>
      <c r="HB1058" s="41"/>
      <c r="HC1058" s="41"/>
      <c r="HD1058" s="41"/>
      <c r="HE1058" s="41"/>
      <c r="HF1058" s="41"/>
      <c r="HG1058" s="41"/>
      <c r="HH1058" s="41"/>
      <c r="HI1058" s="41"/>
      <c r="HJ1058" s="41"/>
      <c r="HK1058" s="41"/>
      <c r="HL1058" s="41"/>
      <c r="HM1058" s="41"/>
      <c r="HN1058" s="41"/>
      <c r="HO1058" s="41"/>
      <c r="HP1058" s="41"/>
      <c r="HQ1058" s="41"/>
      <c r="HR1058" s="41"/>
      <c r="HS1058" s="41"/>
      <c r="HT1058" s="41"/>
      <c r="HU1058" s="41"/>
      <c r="HV1058" s="41"/>
      <c r="HW1058" s="41"/>
      <c r="HX1058" s="41"/>
      <c r="HY1058" s="41"/>
      <c r="HZ1058" s="41"/>
      <c r="IA1058" s="41"/>
      <c r="IB1058" s="41"/>
      <c r="IC1058" s="41"/>
      <c r="ID1058" s="41"/>
      <c r="IE1058" s="41"/>
      <c r="IF1058" s="41"/>
      <c r="IG1058" s="41"/>
      <c r="IH1058" s="41"/>
      <c r="II1058" s="41"/>
      <c r="IJ1058" s="41"/>
      <c r="IK1058" s="41"/>
      <c r="IL1058" s="41"/>
      <c r="IM1058" s="41"/>
      <c r="IN1058" s="41"/>
      <c r="IO1058" s="41"/>
      <c r="IP1058" s="41"/>
      <c r="IQ1058" s="41"/>
      <c r="IR1058" s="41"/>
      <c r="IS1058" s="41"/>
      <c r="IT1058" s="41"/>
      <c r="IU1058" s="41"/>
    </row>
    <row r="1060" spans="68:255" x14ac:dyDescent="0.2">
      <c r="BP1060" s="41"/>
      <c r="BQ1060" s="41"/>
      <c r="BR1060" s="41"/>
      <c r="BS1060" s="41"/>
      <c r="BU1060" s="41"/>
      <c r="BV1060" s="41"/>
      <c r="BW1060" s="41"/>
      <c r="BX1060" s="41"/>
      <c r="BY1060" s="41"/>
      <c r="BZ1060" s="41"/>
      <c r="CA1060" s="41"/>
      <c r="CB1060" s="41"/>
      <c r="CC1060" s="41"/>
      <c r="CD1060" s="41"/>
      <c r="CE1060" s="41"/>
      <c r="CF1060" s="41"/>
      <c r="CG1060" s="41"/>
      <c r="CH1060" s="41"/>
      <c r="CI1060" s="41"/>
      <c r="CJ1060" s="41"/>
      <c r="CK1060" s="41"/>
      <c r="CL1060" s="41"/>
      <c r="CM1060" s="41"/>
      <c r="CN1060" s="41"/>
      <c r="CO1060" s="41"/>
      <c r="CP1060" s="41"/>
      <c r="CQ1060" s="41"/>
      <c r="CR1060" s="41"/>
      <c r="CS1060" s="41"/>
      <c r="CT1060" s="41"/>
      <c r="CU1060" s="41"/>
      <c r="CV1060" s="41"/>
      <c r="CW1060" s="41"/>
      <c r="CX1060" s="41"/>
      <c r="CY1060" s="41"/>
      <c r="CZ1060" s="41"/>
      <c r="DA1060" s="41"/>
      <c r="DB1060" s="41"/>
      <c r="DC1060" s="41"/>
      <c r="DD1060" s="41"/>
      <c r="DE1060" s="41"/>
      <c r="DF1060" s="41"/>
      <c r="DG1060" s="41"/>
      <c r="DH1060" s="41"/>
      <c r="DI1060" s="41"/>
      <c r="DJ1060" s="41"/>
      <c r="DK1060" s="41"/>
      <c r="DL1060" s="41"/>
      <c r="DM1060" s="41"/>
      <c r="DN1060" s="41"/>
      <c r="DO1060" s="41"/>
      <c r="DP1060" s="41"/>
      <c r="DQ1060" s="41"/>
      <c r="DR1060" s="41"/>
      <c r="DS1060" s="41"/>
      <c r="DT1060" s="41"/>
      <c r="DU1060" s="41"/>
      <c r="DV1060" s="41"/>
      <c r="DW1060" s="41"/>
      <c r="DX1060" s="41"/>
      <c r="DY1060" s="41"/>
      <c r="DZ1060" s="41"/>
      <c r="EA1060" s="41"/>
      <c r="EB1060" s="41"/>
      <c r="EC1060" s="41"/>
      <c r="ED1060" s="41"/>
      <c r="EE1060" s="41"/>
      <c r="EF1060" s="41"/>
      <c r="EG1060" s="41"/>
      <c r="EH1060" s="41"/>
      <c r="EI1060" s="41"/>
      <c r="EJ1060" s="41"/>
      <c r="EK1060" s="41"/>
      <c r="EL1060" s="41"/>
      <c r="EM1060" s="41"/>
      <c r="EN1060" s="41"/>
      <c r="EO1060" s="41"/>
      <c r="EP1060" s="41"/>
      <c r="EQ1060" s="41"/>
      <c r="ER1060" s="41"/>
      <c r="ES1060" s="41"/>
      <c r="ET1060" s="41"/>
      <c r="EU1060" s="41"/>
      <c r="EV1060" s="41"/>
      <c r="EW1060" s="41"/>
      <c r="EX1060" s="41"/>
      <c r="EY1060" s="41"/>
      <c r="EZ1060" s="41"/>
      <c r="FA1060" s="41"/>
      <c r="FB1060" s="41"/>
      <c r="FC1060" s="41"/>
      <c r="FD1060" s="41"/>
      <c r="FE1060" s="41"/>
      <c r="FF1060" s="41"/>
      <c r="FG1060" s="41"/>
      <c r="FH1060" s="41"/>
      <c r="FI1060" s="41"/>
      <c r="FJ1060" s="41"/>
      <c r="FK1060" s="41"/>
      <c r="FL1060" s="41"/>
      <c r="FM1060" s="41"/>
      <c r="FN1060" s="41"/>
      <c r="FO1060" s="41"/>
      <c r="FP1060" s="41"/>
      <c r="FQ1060" s="41"/>
      <c r="FR1060" s="41"/>
      <c r="FS1060" s="41"/>
      <c r="FT1060" s="41"/>
      <c r="FU1060" s="41"/>
      <c r="FV1060" s="41"/>
      <c r="FW1060" s="41"/>
      <c r="FX1060" s="41"/>
      <c r="FY1060" s="41"/>
      <c r="FZ1060" s="41"/>
      <c r="GA1060" s="41"/>
      <c r="GB1060" s="41"/>
      <c r="GC1060" s="41"/>
      <c r="GD1060" s="41"/>
      <c r="GE1060" s="41"/>
      <c r="GF1060" s="41"/>
      <c r="GG1060" s="41"/>
      <c r="GH1060" s="41"/>
      <c r="GI1060" s="41"/>
      <c r="GJ1060" s="41"/>
      <c r="GK1060" s="41"/>
      <c r="GL1060" s="41"/>
      <c r="GM1060" s="41"/>
      <c r="GN1060" s="41"/>
      <c r="GO1060" s="41"/>
      <c r="GP1060" s="41"/>
      <c r="GQ1060" s="41"/>
      <c r="GR1060" s="41"/>
      <c r="GS1060" s="41"/>
      <c r="GT1060" s="41"/>
      <c r="GU1060" s="41"/>
      <c r="GV1060" s="41"/>
      <c r="GW1060" s="41"/>
      <c r="GX1060" s="41"/>
      <c r="GY1060" s="41"/>
      <c r="GZ1060" s="41"/>
      <c r="HA1060" s="41"/>
      <c r="HB1060" s="41"/>
      <c r="HC1060" s="41"/>
      <c r="HD1060" s="41"/>
      <c r="HE1060" s="41"/>
      <c r="HF1060" s="41"/>
      <c r="HG1060" s="41"/>
      <c r="HH1060" s="41"/>
      <c r="HI1060" s="41"/>
      <c r="HJ1060" s="41"/>
      <c r="HK1060" s="41"/>
      <c r="HL1060" s="41"/>
      <c r="HM1060" s="41"/>
      <c r="HN1060" s="41"/>
      <c r="HO1060" s="41"/>
      <c r="HP1060" s="41"/>
      <c r="HQ1060" s="41"/>
      <c r="HR1060" s="41"/>
      <c r="HS1060" s="41"/>
      <c r="HT1060" s="41"/>
      <c r="HU1060" s="41"/>
      <c r="HV1060" s="41"/>
      <c r="HW1060" s="41"/>
      <c r="HX1060" s="41"/>
      <c r="HY1060" s="41"/>
      <c r="HZ1060" s="41"/>
      <c r="IA1060" s="41"/>
      <c r="IB1060" s="41"/>
      <c r="IC1060" s="41"/>
      <c r="ID1060" s="41"/>
      <c r="IE1060" s="41"/>
      <c r="IF1060" s="41"/>
      <c r="IG1060" s="41"/>
      <c r="IH1060" s="41"/>
      <c r="II1060" s="41"/>
      <c r="IJ1060" s="41"/>
      <c r="IK1060" s="41"/>
      <c r="IL1060" s="41"/>
      <c r="IM1060" s="41"/>
      <c r="IN1060" s="41"/>
      <c r="IO1060" s="41"/>
      <c r="IP1060" s="41"/>
      <c r="IQ1060" s="41"/>
      <c r="IR1060" s="41"/>
      <c r="IS1060" s="41"/>
      <c r="IT1060" s="41"/>
      <c r="IU1060" s="41"/>
    </row>
    <row r="1062" spans="68:255" x14ac:dyDescent="0.2">
      <c r="BP1062" s="41"/>
      <c r="BQ1062" s="41"/>
      <c r="BR1062" s="41"/>
      <c r="BS1062" s="41"/>
      <c r="BU1062" s="41"/>
      <c r="BV1062" s="41"/>
      <c r="BW1062" s="41"/>
      <c r="BX1062" s="41"/>
      <c r="BY1062" s="41"/>
      <c r="BZ1062" s="41"/>
      <c r="CA1062" s="41"/>
      <c r="CB1062" s="41"/>
      <c r="CC1062" s="41"/>
      <c r="CD1062" s="41"/>
      <c r="CE1062" s="41"/>
      <c r="CF1062" s="41"/>
      <c r="CG1062" s="41"/>
      <c r="CH1062" s="41"/>
      <c r="CI1062" s="41"/>
      <c r="CJ1062" s="41"/>
      <c r="CK1062" s="41"/>
      <c r="CL1062" s="41"/>
      <c r="CM1062" s="41"/>
      <c r="CN1062" s="41"/>
      <c r="CO1062" s="41"/>
      <c r="CP1062" s="41"/>
      <c r="CQ1062" s="41"/>
      <c r="CR1062" s="41"/>
      <c r="CS1062" s="41"/>
      <c r="CT1062" s="41"/>
      <c r="CU1062" s="41"/>
      <c r="CV1062" s="41"/>
      <c r="CW1062" s="41"/>
      <c r="CX1062" s="41"/>
      <c r="CY1062" s="41"/>
      <c r="CZ1062" s="41"/>
      <c r="DA1062" s="41"/>
      <c r="DB1062" s="41"/>
      <c r="DC1062" s="41"/>
      <c r="DD1062" s="41"/>
      <c r="DE1062" s="41"/>
      <c r="DF1062" s="41"/>
      <c r="DG1062" s="41"/>
      <c r="DH1062" s="41"/>
      <c r="DI1062" s="41"/>
      <c r="DJ1062" s="41"/>
      <c r="DK1062" s="41"/>
      <c r="DL1062" s="41"/>
      <c r="DM1062" s="41"/>
      <c r="DN1062" s="41"/>
      <c r="DO1062" s="41"/>
      <c r="DP1062" s="41"/>
      <c r="DQ1062" s="41"/>
      <c r="DR1062" s="41"/>
      <c r="DS1062" s="41"/>
      <c r="DT1062" s="41"/>
      <c r="DU1062" s="41"/>
      <c r="DV1062" s="41"/>
      <c r="DW1062" s="41"/>
      <c r="DX1062" s="41"/>
      <c r="DY1062" s="41"/>
      <c r="DZ1062" s="41"/>
      <c r="EA1062" s="41"/>
      <c r="EB1062" s="41"/>
      <c r="EC1062" s="41"/>
      <c r="ED1062" s="41"/>
      <c r="EE1062" s="41"/>
      <c r="EF1062" s="41"/>
      <c r="EG1062" s="41"/>
      <c r="EH1062" s="41"/>
      <c r="EI1062" s="41"/>
      <c r="EJ1062" s="41"/>
      <c r="EK1062" s="41"/>
      <c r="EL1062" s="41"/>
      <c r="EM1062" s="41"/>
      <c r="EN1062" s="41"/>
      <c r="EO1062" s="41"/>
      <c r="EP1062" s="41"/>
      <c r="EQ1062" s="41"/>
      <c r="ER1062" s="41"/>
      <c r="ES1062" s="41"/>
      <c r="ET1062" s="41"/>
      <c r="EU1062" s="41"/>
      <c r="EV1062" s="41"/>
      <c r="EW1062" s="41"/>
      <c r="EX1062" s="41"/>
      <c r="EY1062" s="41"/>
      <c r="EZ1062" s="41"/>
      <c r="FA1062" s="41"/>
      <c r="FB1062" s="41"/>
      <c r="FC1062" s="41"/>
      <c r="FD1062" s="41"/>
      <c r="FE1062" s="41"/>
      <c r="FF1062" s="41"/>
      <c r="FG1062" s="41"/>
      <c r="FH1062" s="41"/>
      <c r="FI1062" s="41"/>
      <c r="FJ1062" s="41"/>
      <c r="FK1062" s="41"/>
      <c r="FL1062" s="41"/>
      <c r="FM1062" s="41"/>
      <c r="FN1062" s="41"/>
      <c r="FO1062" s="41"/>
      <c r="FP1062" s="41"/>
      <c r="FQ1062" s="41"/>
      <c r="FR1062" s="41"/>
      <c r="FS1062" s="41"/>
      <c r="FT1062" s="41"/>
      <c r="FU1062" s="41"/>
      <c r="FV1062" s="41"/>
      <c r="FW1062" s="41"/>
      <c r="FX1062" s="41"/>
      <c r="FY1062" s="41"/>
      <c r="FZ1062" s="41"/>
      <c r="GA1062" s="41"/>
      <c r="GB1062" s="41"/>
      <c r="GC1062" s="41"/>
      <c r="GD1062" s="41"/>
      <c r="GE1062" s="41"/>
      <c r="GF1062" s="41"/>
      <c r="GG1062" s="41"/>
      <c r="GH1062" s="41"/>
      <c r="GI1062" s="41"/>
      <c r="GJ1062" s="41"/>
      <c r="GK1062" s="41"/>
      <c r="GL1062" s="41"/>
      <c r="GM1062" s="41"/>
      <c r="GN1062" s="41"/>
      <c r="GO1062" s="41"/>
      <c r="GP1062" s="41"/>
      <c r="GQ1062" s="41"/>
      <c r="GR1062" s="41"/>
      <c r="GS1062" s="41"/>
      <c r="GT1062" s="41"/>
      <c r="GU1062" s="41"/>
      <c r="GV1062" s="41"/>
      <c r="GW1062" s="41"/>
      <c r="GX1062" s="41"/>
      <c r="GY1062" s="41"/>
      <c r="GZ1062" s="41"/>
      <c r="HA1062" s="41"/>
      <c r="HB1062" s="41"/>
      <c r="HC1062" s="41"/>
      <c r="HD1062" s="41"/>
      <c r="HE1062" s="41"/>
      <c r="HF1062" s="41"/>
      <c r="HG1062" s="41"/>
      <c r="HH1062" s="41"/>
      <c r="HI1062" s="41"/>
      <c r="HJ1062" s="41"/>
      <c r="HK1062" s="41"/>
      <c r="HL1062" s="41"/>
      <c r="HM1062" s="41"/>
      <c r="HN1062" s="41"/>
      <c r="HO1062" s="41"/>
      <c r="HP1062" s="41"/>
      <c r="HQ1062" s="41"/>
      <c r="HR1062" s="41"/>
      <c r="HS1062" s="41"/>
      <c r="HT1062" s="41"/>
      <c r="HU1062" s="41"/>
      <c r="HV1062" s="41"/>
      <c r="HW1062" s="41"/>
      <c r="HX1062" s="41"/>
      <c r="HY1062" s="41"/>
      <c r="HZ1062" s="41"/>
      <c r="IA1062" s="41"/>
      <c r="IB1062" s="41"/>
      <c r="IC1062" s="41"/>
      <c r="ID1062" s="41"/>
      <c r="IE1062" s="41"/>
      <c r="IF1062" s="41"/>
      <c r="IG1062" s="41"/>
      <c r="IH1062" s="41"/>
      <c r="II1062" s="41"/>
      <c r="IJ1062" s="41"/>
      <c r="IK1062" s="41"/>
      <c r="IL1062" s="41"/>
      <c r="IM1062" s="41"/>
      <c r="IN1062" s="41"/>
      <c r="IO1062" s="41"/>
      <c r="IP1062" s="41"/>
      <c r="IQ1062" s="41"/>
      <c r="IR1062" s="41"/>
      <c r="IS1062" s="41"/>
      <c r="IT1062" s="41"/>
      <c r="IU1062" s="41"/>
    </row>
    <row r="1064" spans="68:255" x14ac:dyDescent="0.2">
      <c r="BP1064" s="41"/>
      <c r="BQ1064" s="41"/>
      <c r="BR1064" s="41"/>
      <c r="BS1064" s="41"/>
      <c r="BU1064" s="41"/>
      <c r="BV1064" s="41"/>
      <c r="BW1064" s="41"/>
      <c r="BX1064" s="41"/>
      <c r="BY1064" s="41"/>
      <c r="BZ1064" s="41"/>
      <c r="CA1064" s="41"/>
      <c r="CB1064" s="41"/>
      <c r="CC1064" s="41"/>
      <c r="CD1064" s="41"/>
      <c r="CE1064" s="41"/>
      <c r="CF1064" s="41"/>
      <c r="CG1064" s="41"/>
      <c r="CH1064" s="41"/>
      <c r="CI1064" s="41"/>
      <c r="CJ1064" s="41"/>
      <c r="CK1064" s="41"/>
      <c r="CL1064" s="41"/>
      <c r="CM1064" s="41"/>
      <c r="CN1064" s="41"/>
      <c r="CO1064" s="41"/>
      <c r="CP1064" s="41"/>
      <c r="CQ1064" s="41"/>
      <c r="CR1064" s="41"/>
      <c r="CS1064" s="41"/>
      <c r="CT1064" s="41"/>
      <c r="CU1064" s="41"/>
      <c r="CV1064" s="41"/>
      <c r="CW1064" s="41"/>
      <c r="CX1064" s="41"/>
      <c r="CY1064" s="41"/>
      <c r="CZ1064" s="41"/>
      <c r="DA1064" s="41"/>
      <c r="DB1064" s="41"/>
      <c r="DC1064" s="41"/>
      <c r="DD1064" s="41"/>
      <c r="DE1064" s="41"/>
      <c r="DF1064" s="41"/>
      <c r="DG1064" s="41"/>
      <c r="DH1064" s="41"/>
      <c r="DI1064" s="41"/>
      <c r="DJ1064" s="41"/>
      <c r="DK1064" s="41"/>
      <c r="DL1064" s="41"/>
      <c r="DM1064" s="41"/>
      <c r="DN1064" s="41"/>
      <c r="DO1064" s="41"/>
      <c r="DP1064" s="41"/>
      <c r="DQ1064" s="41"/>
      <c r="DR1064" s="41"/>
      <c r="DS1064" s="41"/>
      <c r="DT1064" s="41"/>
      <c r="DU1064" s="41"/>
      <c r="DV1064" s="41"/>
      <c r="DW1064" s="41"/>
      <c r="DX1064" s="41"/>
      <c r="DY1064" s="41"/>
      <c r="DZ1064" s="41"/>
      <c r="EA1064" s="41"/>
      <c r="EB1064" s="41"/>
      <c r="EC1064" s="41"/>
      <c r="ED1064" s="41"/>
      <c r="EE1064" s="41"/>
      <c r="EF1064" s="41"/>
      <c r="EG1064" s="41"/>
      <c r="EH1064" s="41"/>
      <c r="EI1064" s="41"/>
      <c r="EJ1064" s="41"/>
      <c r="EK1064" s="41"/>
      <c r="EL1064" s="41"/>
      <c r="EM1064" s="41"/>
      <c r="EN1064" s="41"/>
      <c r="EO1064" s="41"/>
      <c r="EP1064" s="41"/>
      <c r="EQ1064" s="41"/>
      <c r="ER1064" s="41"/>
      <c r="ES1064" s="41"/>
      <c r="ET1064" s="41"/>
      <c r="EU1064" s="41"/>
      <c r="EV1064" s="41"/>
      <c r="EW1064" s="41"/>
      <c r="EX1064" s="41"/>
      <c r="EY1064" s="41"/>
      <c r="EZ1064" s="41"/>
      <c r="FA1064" s="41"/>
      <c r="FB1064" s="41"/>
      <c r="FC1064" s="41"/>
      <c r="FD1064" s="41"/>
      <c r="FE1064" s="41"/>
      <c r="FF1064" s="41"/>
      <c r="FG1064" s="41"/>
      <c r="FH1064" s="41"/>
      <c r="FI1064" s="41"/>
      <c r="FJ1064" s="41"/>
      <c r="FK1064" s="41"/>
      <c r="FL1064" s="41"/>
      <c r="FM1064" s="41"/>
      <c r="FN1064" s="41"/>
      <c r="FO1064" s="41"/>
      <c r="FP1064" s="41"/>
      <c r="FQ1064" s="41"/>
      <c r="FR1064" s="41"/>
      <c r="FS1064" s="41"/>
      <c r="FT1064" s="41"/>
      <c r="FU1064" s="41"/>
      <c r="FV1064" s="41"/>
      <c r="FW1064" s="41"/>
      <c r="FX1064" s="41"/>
      <c r="FY1064" s="41"/>
      <c r="FZ1064" s="41"/>
      <c r="GA1064" s="41"/>
      <c r="GB1064" s="41"/>
      <c r="GC1064" s="41"/>
      <c r="GD1064" s="41"/>
      <c r="GE1064" s="41"/>
      <c r="GF1064" s="41"/>
      <c r="GG1064" s="41"/>
      <c r="GH1064" s="41"/>
      <c r="GI1064" s="41"/>
      <c r="GJ1064" s="41"/>
      <c r="GK1064" s="41"/>
      <c r="GL1064" s="41"/>
      <c r="GM1064" s="41"/>
      <c r="GN1064" s="41"/>
      <c r="GO1064" s="41"/>
      <c r="GP1064" s="41"/>
      <c r="GQ1064" s="41"/>
      <c r="GR1064" s="41"/>
      <c r="GS1064" s="41"/>
      <c r="GT1064" s="41"/>
      <c r="GU1064" s="41"/>
      <c r="GV1064" s="41"/>
      <c r="GW1064" s="41"/>
      <c r="GX1064" s="41"/>
      <c r="GY1064" s="41"/>
      <c r="GZ1064" s="41"/>
      <c r="HA1064" s="41"/>
      <c r="HB1064" s="41"/>
      <c r="HC1064" s="41"/>
      <c r="HD1064" s="41"/>
      <c r="HE1064" s="41"/>
      <c r="HF1064" s="41"/>
      <c r="HG1064" s="41"/>
      <c r="HH1064" s="41"/>
      <c r="HI1064" s="41"/>
      <c r="HJ1064" s="41"/>
      <c r="HK1064" s="41"/>
      <c r="HL1064" s="41"/>
      <c r="HM1064" s="41"/>
      <c r="HN1064" s="41"/>
      <c r="HO1064" s="41"/>
      <c r="HP1064" s="41"/>
      <c r="HQ1064" s="41"/>
      <c r="HR1064" s="41"/>
      <c r="HS1064" s="41"/>
      <c r="HT1064" s="41"/>
      <c r="HU1064" s="41"/>
      <c r="HV1064" s="41"/>
      <c r="HW1064" s="41"/>
      <c r="HX1064" s="41"/>
      <c r="HY1064" s="41"/>
      <c r="HZ1064" s="41"/>
      <c r="IA1064" s="41"/>
      <c r="IB1064" s="41"/>
      <c r="IC1064" s="41"/>
      <c r="ID1064" s="41"/>
      <c r="IE1064" s="41"/>
      <c r="IF1064" s="41"/>
      <c r="IG1064" s="41"/>
      <c r="IH1064" s="41"/>
      <c r="II1064" s="41"/>
      <c r="IJ1064" s="41"/>
      <c r="IK1064" s="41"/>
      <c r="IL1064" s="41"/>
      <c r="IM1064" s="41"/>
      <c r="IN1064" s="41"/>
      <c r="IO1064" s="41"/>
      <c r="IP1064" s="41"/>
      <c r="IQ1064" s="41"/>
      <c r="IR1064" s="41"/>
      <c r="IS1064" s="41"/>
      <c r="IT1064" s="41"/>
      <c r="IU1064" s="41"/>
    </row>
    <row r="1066" spans="68:255" x14ac:dyDescent="0.2">
      <c r="BP1066" s="41"/>
      <c r="BQ1066" s="41"/>
      <c r="BR1066" s="41"/>
      <c r="BS1066" s="41"/>
      <c r="BU1066" s="41"/>
      <c r="BV1066" s="41"/>
      <c r="BW1066" s="41"/>
      <c r="BX1066" s="41"/>
      <c r="BY1066" s="41"/>
      <c r="BZ1066" s="41"/>
      <c r="CA1066" s="41"/>
      <c r="CB1066" s="41"/>
      <c r="CC1066" s="41"/>
      <c r="CD1066" s="41"/>
      <c r="CE1066" s="41"/>
      <c r="CF1066" s="41"/>
      <c r="CG1066" s="41"/>
      <c r="CH1066" s="41"/>
      <c r="CI1066" s="41"/>
      <c r="CJ1066" s="41"/>
      <c r="CK1066" s="41"/>
      <c r="CL1066" s="41"/>
      <c r="CM1066" s="41"/>
      <c r="CN1066" s="41"/>
      <c r="CO1066" s="41"/>
      <c r="CP1066" s="41"/>
      <c r="CQ1066" s="41"/>
      <c r="CR1066" s="41"/>
      <c r="CS1066" s="41"/>
      <c r="CT1066" s="41"/>
      <c r="CU1066" s="41"/>
      <c r="CV1066" s="41"/>
      <c r="CW1066" s="41"/>
      <c r="CX1066" s="41"/>
      <c r="CY1066" s="41"/>
      <c r="CZ1066" s="41"/>
      <c r="DA1066" s="41"/>
      <c r="DB1066" s="41"/>
      <c r="DC1066" s="41"/>
      <c r="DD1066" s="41"/>
      <c r="DE1066" s="41"/>
      <c r="DF1066" s="41"/>
      <c r="DG1066" s="41"/>
      <c r="DH1066" s="41"/>
      <c r="DI1066" s="41"/>
      <c r="DJ1066" s="41"/>
      <c r="DK1066" s="41"/>
      <c r="DL1066" s="41"/>
      <c r="DM1066" s="41"/>
      <c r="DN1066" s="41"/>
      <c r="DO1066" s="41"/>
      <c r="DP1066" s="41"/>
      <c r="DQ1066" s="41"/>
      <c r="DR1066" s="41"/>
      <c r="DS1066" s="41"/>
      <c r="DT1066" s="41"/>
      <c r="DU1066" s="41"/>
      <c r="DV1066" s="41"/>
      <c r="DW1066" s="41"/>
      <c r="DX1066" s="41"/>
      <c r="DY1066" s="41"/>
      <c r="DZ1066" s="41"/>
      <c r="EA1066" s="41"/>
      <c r="EB1066" s="41"/>
      <c r="EC1066" s="41"/>
      <c r="ED1066" s="41"/>
      <c r="EE1066" s="41"/>
      <c r="EF1066" s="41"/>
      <c r="EG1066" s="41"/>
      <c r="EH1066" s="41"/>
      <c r="EI1066" s="41"/>
      <c r="EJ1066" s="41"/>
      <c r="EK1066" s="41"/>
      <c r="EL1066" s="41"/>
      <c r="EM1066" s="41"/>
      <c r="EN1066" s="41"/>
      <c r="EO1066" s="41"/>
      <c r="EP1066" s="41"/>
      <c r="EQ1066" s="41"/>
      <c r="ER1066" s="41"/>
      <c r="ES1066" s="41"/>
      <c r="ET1066" s="41"/>
      <c r="EU1066" s="41"/>
      <c r="EV1066" s="41"/>
      <c r="EW1066" s="41"/>
      <c r="EX1066" s="41"/>
      <c r="EY1066" s="41"/>
      <c r="EZ1066" s="41"/>
      <c r="FA1066" s="41"/>
      <c r="FB1066" s="41"/>
      <c r="FC1066" s="41"/>
      <c r="FD1066" s="41"/>
      <c r="FE1066" s="41"/>
      <c r="FF1066" s="41"/>
      <c r="FG1066" s="41"/>
      <c r="FH1066" s="41"/>
      <c r="FI1066" s="41"/>
      <c r="FJ1066" s="41"/>
      <c r="FK1066" s="41"/>
      <c r="FL1066" s="41"/>
      <c r="FM1066" s="41"/>
      <c r="FN1066" s="41"/>
      <c r="FO1066" s="41"/>
      <c r="FP1066" s="41"/>
      <c r="FQ1066" s="41"/>
      <c r="FR1066" s="41"/>
      <c r="FS1066" s="41"/>
      <c r="FT1066" s="41"/>
      <c r="FU1066" s="41"/>
      <c r="FV1066" s="41"/>
      <c r="FW1066" s="41"/>
      <c r="FX1066" s="41"/>
      <c r="FY1066" s="41"/>
      <c r="FZ1066" s="41"/>
      <c r="GA1066" s="41"/>
      <c r="GB1066" s="41"/>
      <c r="GC1066" s="41"/>
      <c r="GD1066" s="41"/>
      <c r="GE1066" s="41"/>
      <c r="GF1066" s="41"/>
      <c r="GG1066" s="41"/>
      <c r="GH1066" s="41"/>
      <c r="GI1066" s="41"/>
      <c r="GJ1066" s="41"/>
      <c r="GK1066" s="41"/>
      <c r="GL1066" s="41"/>
      <c r="GM1066" s="41"/>
      <c r="GN1066" s="41"/>
      <c r="GO1066" s="41"/>
      <c r="GP1066" s="41"/>
      <c r="GQ1066" s="41"/>
      <c r="GR1066" s="41"/>
      <c r="GS1066" s="41"/>
      <c r="GT1066" s="41"/>
      <c r="GU1066" s="41"/>
      <c r="GV1066" s="41"/>
      <c r="GW1066" s="41"/>
      <c r="GX1066" s="41"/>
      <c r="GY1066" s="41"/>
      <c r="GZ1066" s="41"/>
      <c r="HA1066" s="41"/>
      <c r="HB1066" s="41"/>
      <c r="HC1066" s="41"/>
      <c r="HD1066" s="41"/>
      <c r="HE1066" s="41"/>
      <c r="HF1066" s="41"/>
      <c r="HG1066" s="41"/>
      <c r="HH1066" s="41"/>
      <c r="HI1066" s="41"/>
      <c r="HJ1066" s="41"/>
      <c r="HK1066" s="41"/>
      <c r="HL1066" s="41"/>
      <c r="HM1066" s="41"/>
      <c r="HN1066" s="41"/>
      <c r="HO1066" s="41"/>
      <c r="HP1066" s="41"/>
      <c r="HQ1066" s="41"/>
      <c r="HR1066" s="41"/>
      <c r="HS1066" s="41"/>
      <c r="HT1066" s="41"/>
      <c r="HU1066" s="41"/>
      <c r="HV1066" s="41"/>
      <c r="HW1066" s="41"/>
      <c r="HX1066" s="41"/>
      <c r="HY1066" s="41"/>
      <c r="HZ1066" s="41"/>
      <c r="IA1066" s="41"/>
      <c r="IB1066" s="41"/>
      <c r="IC1066" s="41"/>
      <c r="ID1066" s="41"/>
      <c r="IE1066" s="41"/>
      <c r="IF1066" s="41"/>
      <c r="IG1066" s="41"/>
      <c r="IH1066" s="41"/>
      <c r="II1066" s="41"/>
      <c r="IJ1066" s="41"/>
      <c r="IK1066" s="41"/>
      <c r="IL1066" s="41"/>
      <c r="IM1066" s="41"/>
      <c r="IN1066" s="41"/>
      <c r="IO1066" s="41"/>
      <c r="IP1066" s="41"/>
      <c r="IQ1066" s="41"/>
      <c r="IR1066" s="41"/>
      <c r="IS1066" s="41"/>
      <c r="IT1066" s="41"/>
      <c r="IU1066" s="41"/>
    </row>
    <row r="1068" spans="68:255" x14ac:dyDescent="0.2">
      <c r="BP1068" s="41"/>
      <c r="BQ1068" s="41"/>
      <c r="BR1068" s="41"/>
      <c r="BS1068" s="41"/>
      <c r="BU1068" s="41"/>
      <c r="BV1068" s="41"/>
      <c r="BW1068" s="41"/>
      <c r="BX1068" s="41"/>
      <c r="BY1068" s="41"/>
      <c r="BZ1068" s="41"/>
      <c r="CA1068" s="41"/>
      <c r="CB1068" s="41"/>
      <c r="CC1068" s="41"/>
      <c r="CD1068" s="41"/>
      <c r="CE1068" s="41"/>
      <c r="CF1068" s="41"/>
      <c r="CG1068" s="41"/>
      <c r="CH1068" s="41"/>
      <c r="CI1068" s="41"/>
      <c r="CJ1068" s="41"/>
      <c r="CK1068" s="41"/>
      <c r="CL1068" s="41"/>
      <c r="CM1068" s="41"/>
      <c r="CN1068" s="41"/>
      <c r="CO1068" s="41"/>
      <c r="CP1068" s="41"/>
      <c r="CQ1068" s="41"/>
      <c r="CR1068" s="41"/>
      <c r="CS1068" s="41"/>
      <c r="CT1068" s="41"/>
      <c r="CU1068" s="41"/>
      <c r="CV1068" s="41"/>
      <c r="CW1068" s="41"/>
      <c r="CX1068" s="41"/>
      <c r="CY1068" s="41"/>
      <c r="CZ1068" s="41"/>
      <c r="DA1068" s="41"/>
      <c r="DB1068" s="41"/>
      <c r="DC1068" s="41"/>
      <c r="DD1068" s="41"/>
      <c r="DE1068" s="41"/>
      <c r="DF1068" s="41"/>
      <c r="DG1068" s="41"/>
      <c r="DH1068" s="41"/>
      <c r="DI1068" s="41"/>
      <c r="DJ1068" s="41"/>
      <c r="DK1068" s="41"/>
      <c r="DL1068" s="41"/>
      <c r="DM1068" s="41"/>
      <c r="DN1068" s="41"/>
      <c r="DO1068" s="41"/>
      <c r="DP1068" s="41"/>
      <c r="DQ1068" s="41"/>
      <c r="DR1068" s="41"/>
      <c r="DS1068" s="41"/>
      <c r="DT1068" s="41"/>
      <c r="DU1068" s="41"/>
      <c r="DV1068" s="41"/>
      <c r="DW1068" s="41"/>
      <c r="DX1068" s="41"/>
      <c r="DY1068" s="41"/>
      <c r="DZ1068" s="41"/>
      <c r="EA1068" s="41"/>
      <c r="EB1068" s="41"/>
      <c r="EC1068" s="41"/>
      <c r="ED1068" s="41"/>
      <c r="EE1068" s="41"/>
      <c r="EF1068" s="41"/>
      <c r="EG1068" s="41"/>
      <c r="EH1068" s="41"/>
      <c r="EI1068" s="41"/>
      <c r="EJ1068" s="41"/>
      <c r="EK1068" s="41"/>
      <c r="EL1068" s="41"/>
      <c r="EM1068" s="41"/>
      <c r="EN1068" s="41"/>
      <c r="EO1068" s="41"/>
      <c r="EP1068" s="41"/>
      <c r="EQ1068" s="41"/>
      <c r="ER1068" s="41"/>
      <c r="ES1068" s="41"/>
      <c r="ET1068" s="41"/>
      <c r="EU1068" s="41"/>
      <c r="EV1068" s="41"/>
      <c r="EW1068" s="41"/>
      <c r="EX1068" s="41"/>
      <c r="EY1068" s="41"/>
      <c r="EZ1068" s="41"/>
      <c r="FA1068" s="41"/>
      <c r="FB1068" s="41"/>
      <c r="FC1068" s="41"/>
      <c r="FD1068" s="41"/>
      <c r="FE1068" s="41"/>
      <c r="FF1068" s="41"/>
      <c r="FG1068" s="41"/>
      <c r="FH1068" s="41"/>
      <c r="FI1068" s="41"/>
      <c r="FJ1068" s="41"/>
      <c r="FK1068" s="41"/>
      <c r="FL1068" s="41"/>
      <c r="FM1068" s="41"/>
      <c r="FN1068" s="41"/>
      <c r="FO1068" s="41"/>
      <c r="FP1068" s="41"/>
      <c r="FQ1068" s="41"/>
      <c r="FR1068" s="41"/>
      <c r="FS1068" s="41"/>
      <c r="FT1068" s="41"/>
      <c r="FU1068" s="41"/>
      <c r="FV1068" s="41"/>
      <c r="FW1068" s="41"/>
      <c r="FX1068" s="41"/>
      <c r="FY1068" s="41"/>
      <c r="FZ1068" s="41"/>
      <c r="GA1068" s="41"/>
      <c r="GB1068" s="41"/>
      <c r="GC1068" s="41"/>
      <c r="GD1068" s="41"/>
      <c r="GE1068" s="41"/>
      <c r="GF1068" s="41"/>
      <c r="GG1068" s="41"/>
      <c r="GH1068" s="41"/>
      <c r="GI1068" s="41"/>
      <c r="GJ1068" s="41"/>
      <c r="GK1068" s="41"/>
      <c r="GL1068" s="41"/>
      <c r="GM1068" s="41"/>
      <c r="GN1068" s="41"/>
      <c r="GO1068" s="41"/>
      <c r="GP1068" s="41"/>
      <c r="GQ1068" s="41"/>
      <c r="GR1068" s="41"/>
      <c r="GS1068" s="41"/>
      <c r="GT1068" s="41"/>
      <c r="GU1068" s="41"/>
      <c r="GV1068" s="41"/>
      <c r="GW1068" s="41"/>
      <c r="GX1068" s="41"/>
      <c r="GY1068" s="41"/>
      <c r="GZ1068" s="41"/>
      <c r="HA1068" s="41"/>
      <c r="HB1068" s="41"/>
      <c r="HC1068" s="41"/>
      <c r="HD1068" s="41"/>
      <c r="HE1068" s="41"/>
      <c r="HF1068" s="41"/>
      <c r="HG1068" s="41"/>
      <c r="HH1068" s="41"/>
      <c r="HI1068" s="41"/>
      <c r="HJ1068" s="41"/>
      <c r="HK1068" s="41"/>
      <c r="HL1068" s="41"/>
      <c r="HM1068" s="41"/>
      <c r="HN1068" s="41"/>
      <c r="HO1068" s="41"/>
      <c r="HP1068" s="41"/>
      <c r="HQ1068" s="41"/>
      <c r="HR1068" s="41"/>
      <c r="HS1068" s="41"/>
      <c r="HT1068" s="41"/>
      <c r="HU1068" s="41"/>
      <c r="HV1068" s="41"/>
      <c r="HW1068" s="41"/>
      <c r="HX1068" s="41"/>
      <c r="HY1068" s="41"/>
      <c r="HZ1068" s="41"/>
      <c r="IA1068" s="41"/>
      <c r="IB1068" s="41"/>
      <c r="IC1068" s="41"/>
      <c r="ID1068" s="41"/>
      <c r="IE1068" s="41"/>
      <c r="IF1068" s="41"/>
      <c r="IG1068" s="41"/>
      <c r="IH1068" s="41"/>
      <c r="II1068" s="41"/>
      <c r="IJ1068" s="41"/>
      <c r="IK1068" s="41"/>
      <c r="IL1068" s="41"/>
      <c r="IM1068" s="41"/>
      <c r="IN1068" s="41"/>
      <c r="IO1068" s="41"/>
      <c r="IP1068" s="41"/>
      <c r="IQ1068" s="41"/>
      <c r="IR1068" s="41"/>
      <c r="IS1068" s="41"/>
      <c r="IT1068" s="41"/>
      <c r="IU1068" s="41"/>
    </row>
    <row r="1070" spans="68:255" x14ac:dyDescent="0.2">
      <c r="BP1070" s="41"/>
      <c r="BQ1070" s="41"/>
      <c r="BR1070" s="41"/>
      <c r="BS1070" s="41"/>
      <c r="BU1070" s="41"/>
      <c r="BV1070" s="41"/>
      <c r="BW1070" s="41"/>
      <c r="BX1070" s="41"/>
      <c r="BY1070" s="41"/>
      <c r="BZ1070" s="41"/>
      <c r="CA1070" s="41"/>
      <c r="CB1070" s="41"/>
      <c r="CC1070" s="41"/>
      <c r="CD1070" s="41"/>
      <c r="CE1070" s="41"/>
      <c r="CF1070" s="41"/>
      <c r="CG1070" s="41"/>
      <c r="CH1070" s="41"/>
      <c r="CI1070" s="41"/>
      <c r="CJ1070" s="41"/>
      <c r="CK1070" s="41"/>
      <c r="CL1070" s="41"/>
      <c r="CM1070" s="41"/>
      <c r="CN1070" s="41"/>
      <c r="CO1070" s="41"/>
      <c r="CP1070" s="41"/>
      <c r="CQ1070" s="41"/>
      <c r="CR1070" s="41"/>
      <c r="CS1070" s="41"/>
      <c r="CT1070" s="41"/>
      <c r="CU1070" s="41"/>
      <c r="CV1070" s="41"/>
      <c r="CW1070" s="41"/>
      <c r="CX1070" s="41"/>
      <c r="CY1070" s="41"/>
      <c r="CZ1070" s="41"/>
      <c r="DA1070" s="41"/>
      <c r="DB1070" s="41"/>
      <c r="DC1070" s="41"/>
      <c r="DD1070" s="41"/>
      <c r="DE1070" s="41"/>
      <c r="DF1070" s="41"/>
      <c r="DG1070" s="41"/>
      <c r="DH1070" s="41"/>
      <c r="DI1070" s="41"/>
      <c r="DJ1070" s="41"/>
      <c r="DK1070" s="41"/>
      <c r="DL1070" s="41"/>
      <c r="DM1070" s="41"/>
      <c r="DN1070" s="41"/>
      <c r="DO1070" s="41"/>
      <c r="DP1070" s="41"/>
      <c r="DQ1070" s="41"/>
      <c r="DR1070" s="41"/>
      <c r="DS1070" s="41"/>
      <c r="DT1070" s="41"/>
      <c r="DU1070" s="41"/>
      <c r="DV1070" s="41"/>
      <c r="DW1070" s="41"/>
      <c r="DX1070" s="41"/>
      <c r="DY1070" s="41"/>
      <c r="DZ1070" s="41"/>
      <c r="EA1070" s="41"/>
      <c r="EB1070" s="41"/>
      <c r="EC1070" s="41"/>
      <c r="ED1070" s="41"/>
      <c r="EE1070" s="41"/>
      <c r="EF1070" s="41"/>
      <c r="EG1070" s="41"/>
      <c r="EH1070" s="41"/>
      <c r="EI1070" s="41"/>
      <c r="EJ1070" s="41"/>
      <c r="EK1070" s="41"/>
      <c r="EL1070" s="41"/>
      <c r="EM1070" s="41"/>
      <c r="EN1070" s="41"/>
      <c r="EO1070" s="41"/>
      <c r="EP1070" s="41"/>
      <c r="EQ1070" s="41"/>
      <c r="ER1070" s="41"/>
      <c r="ES1070" s="41"/>
      <c r="ET1070" s="41"/>
      <c r="EU1070" s="41"/>
      <c r="EV1070" s="41"/>
      <c r="EW1070" s="41"/>
      <c r="EX1070" s="41"/>
      <c r="EY1070" s="41"/>
      <c r="EZ1070" s="41"/>
      <c r="FA1070" s="41"/>
      <c r="FB1070" s="41"/>
      <c r="FC1070" s="41"/>
      <c r="FD1070" s="41"/>
      <c r="FE1070" s="41"/>
      <c r="FF1070" s="41"/>
      <c r="FG1070" s="41"/>
      <c r="FH1070" s="41"/>
      <c r="FI1070" s="41"/>
      <c r="FJ1070" s="41"/>
      <c r="FK1070" s="41"/>
      <c r="FL1070" s="41"/>
      <c r="FM1070" s="41"/>
      <c r="FN1070" s="41"/>
      <c r="FO1070" s="41"/>
      <c r="FP1070" s="41"/>
      <c r="FQ1070" s="41"/>
      <c r="FR1070" s="41"/>
      <c r="FS1070" s="41"/>
      <c r="FT1070" s="41"/>
      <c r="FU1070" s="41"/>
      <c r="FV1070" s="41"/>
      <c r="FW1070" s="41"/>
      <c r="FX1070" s="41"/>
      <c r="FY1070" s="41"/>
      <c r="FZ1070" s="41"/>
      <c r="GA1070" s="41"/>
      <c r="GB1070" s="41"/>
      <c r="GC1070" s="41"/>
      <c r="GD1070" s="41"/>
      <c r="GE1070" s="41"/>
      <c r="GF1070" s="41"/>
      <c r="GG1070" s="41"/>
      <c r="GH1070" s="41"/>
      <c r="GI1070" s="41"/>
      <c r="GJ1070" s="41"/>
      <c r="GK1070" s="41"/>
      <c r="GL1070" s="41"/>
      <c r="GM1070" s="41"/>
      <c r="GN1070" s="41"/>
      <c r="GO1070" s="41"/>
      <c r="GP1070" s="41"/>
      <c r="GQ1070" s="41"/>
      <c r="GR1070" s="41"/>
      <c r="GS1070" s="41"/>
      <c r="GT1070" s="41"/>
      <c r="GU1070" s="41"/>
      <c r="GV1070" s="41"/>
      <c r="GW1070" s="41"/>
      <c r="GX1070" s="41"/>
      <c r="GY1070" s="41"/>
      <c r="GZ1070" s="41"/>
      <c r="HA1070" s="41"/>
      <c r="HB1070" s="41"/>
      <c r="HC1070" s="41"/>
      <c r="HD1070" s="41"/>
      <c r="HE1070" s="41"/>
      <c r="HF1070" s="41"/>
      <c r="HG1070" s="41"/>
      <c r="HH1070" s="41"/>
      <c r="HI1070" s="41"/>
      <c r="HJ1070" s="41"/>
      <c r="HK1070" s="41"/>
      <c r="HL1070" s="41"/>
      <c r="HM1070" s="41"/>
      <c r="HN1070" s="41"/>
      <c r="HO1070" s="41"/>
      <c r="HP1070" s="41"/>
      <c r="HQ1070" s="41"/>
      <c r="HR1070" s="41"/>
      <c r="HS1070" s="41"/>
      <c r="HT1070" s="41"/>
      <c r="HU1070" s="41"/>
      <c r="HV1070" s="41"/>
      <c r="HW1070" s="41"/>
      <c r="HX1070" s="41"/>
      <c r="HY1070" s="41"/>
      <c r="HZ1070" s="41"/>
      <c r="IA1070" s="41"/>
      <c r="IB1070" s="41"/>
      <c r="IC1070" s="41"/>
      <c r="ID1070" s="41"/>
      <c r="IE1070" s="41"/>
      <c r="IF1070" s="41"/>
      <c r="IG1070" s="41"/>
      <c r="IH1070" s="41"/>
      <c r="II1070" s="41"/>
      <c r="IJ1070" s="41"/>
      <c r="IK1070" s="41"/>
      <c r="IL1070" s="41"/>
      <c r="IM1070" s="41"/>
      <c r="IN1070" s="41"/>
      <c r="IO1070" s="41"/>
      <c r="IP1070" s="41"/>
      <c r="IQ1070" s="41"/>
      <c r="IR1070" s="41"/>
      <c r="IS1070" s="41"/>
      <c r="IT1070" s="41"/>
      <c r="IU1070" s="41"/>
    </row>
    <row r="1072" spans="68:255" x14ac:dyDescent="0.2">
      <c r="BP1072" s="41"/>
      <c r="BQ1072" s="41"/>
      <c r="BR1072" s="41"/>
      <c r="BS1072" s="41"/>
      <c r="BU1072" s="41"/>
      <c r="BV1072" s="41"/>
      <c r="BW1072" s="41"/>
      <c r="BX1072" s="41"/>
      <c r="BY1072" s="41"/>
      <c r="BZ1072" s="41"/>
      <c r="CA1072" s="41"/>
      <c r="CB1072" s="41"/>
      <c r="CC1072" s="41"/>
      <c r="CD1072" s="41"/>
      <c r="CE1072" s="41"/>
      <c r="CF1072" s="41"/>
      <c r="CG1072" s="41"/>
      <c r="CH1072" s="41"/>
      <c r="CI1072" s="41"/>
      <c r="CJ1072" s="41"/>
      <c r="CK1072" s="41"/>
      <c r="CL1072" s="41"/>
      <c r="CM1072" s="41"/>
      <c r="CN1072" s="41"/>
      <c r="CO1072" s="41"/>
      <c r="CP1072" s="41"/>
      <c r="CQ1072" s="41"/>
      <c r="CR1072" s="41"/>
      <c r="CS1072" s="41"/>
      <c r="CT1072" s="41"/>
      <c r="CU1072" s="41"/>
      <c r="CV1072" s="41"/>
      <c r="CW1072" s="41"/>
      <c r="CX1072" s="41"/>
      <c r="CY1072" s="41"/>
      <c r="CZ1072" s="41"/>
      <c r="DA1072" s="41"/>
      <c r="DB1072" s="41"/>
      <c r="DC1072" s="41"/>
      <c r="DD1072" s="41"/>
      <c r="DE1072" s="41"/>
      <c r="DF1072" s="41"/>
      <c r="DG1072" s="41"/>
      <c r="DH1072" s="41"/>
      <c r="DI1072" s="41"/>
      <c r="DJ1072" s="41"/>
      <c r="DK1072" s="41"/>
      <c r="DL1072" s="41"/>
      <c r="DM1072" s="41"/>
      <c r="DN1072" s="41"/>
      <c r="DO1072" s="41"/>
      <c r="DP1072" s="41"/>
      <c r="DQ1072" s="41"/>
      <c r="DR1072" s="41"/>
      <c r="DS1072" s="41"/>
      <c r="DT1072" s="41"/>
      <c r="DU1072" s="41"/>
      <c r="DV1072" s="41"/>
      <c r="DW1072" s="41"/>
      <c r="DX1072" s="41"/>
      <c r="DY1072" s="41"/>
      <c r="DZ1072" s="41"/>
      <c r="EA1072" s="41"/>
      <c r="EB1072" s="41"/>
      <c r="EC1072" s="41"/>
      <c r="ED1072" s="41"/>
      <c r="EE1072" s="41"/>
      <c r="EF1072" s="41"/>
      <c r="EG1072" s="41"/>
      <c r="EH1072" s="41"/>
      <c r="EI1072" s="41"/>
      <c r="EJ1072" s="41"/>
      <c r="EK1072" s="41"/>
      <c r="EL1072" s="41"/>
      <c r="EM1072" s="41"/>
      <c r="EN1072" s="41"/>
      <c r="EO1072" s="41"/>
      <c r="EP1072" s="41"/>
      <c r="EQ1072" s="41"/>
      <c r="ER1072" s="41"/>
      <c r="ES1072" s="41"/>
      <c r="ET1072" s="41"/>
      <c r="EU1072" s="41"/>
      <c r="EV1072" s="41"/>
      <c r="EW1072" s="41"/>
      <c r="EX1072" s="41"/>
      <c r="EY1072" s="41"/>
      <c r="EZ1072" s="41"/>
      <c r="FA1072" s="41"/>
      <c r="FB1072" s="41"/>
      <c r="FC1072" s="41"/>
      <c r="FD1072" s="41"/>
      <c r="FE1072" s="41"/>
      <c r="FF1072" s="41"/>
      <c r="FG1072" s="41"/>
      <c r="FH1072" s="41"/>
      <c r="FI1072" s="41"/>
      <c r="FJ1072" s="41"/>
      <c r="FK1072" s="41"/>
      <c r="FL1072" s="41"/>
      <c r="FM1072" s="41"/>
      <c r="FN1072" s="41"/>
      <c r="FO1072" s="41"/>
      <c r="FP1072" s="41"/>
      <c r="FQ1072" s="41"/>
      <c r="FR1072" s="41"/>
      <c r="FS1072" s="41"/>
      <c r="FT1072" s="41"/>
      <c r="FU1072" s="41"/>
      <c r="FV1072" s="41"/>
      <c r="FW1072" s="41"/>
      <c r="FX1072" s="41"/>
      <c r="FY1072" s="41"/>
      <c r="FZ1072" s="41"/>
      <c r="GA1072" s="41"/>
      <c r="GB1072" s="41"/>
      <c r="GC1072" s="41"/>
      <c r="GD1072" s="41"/>
      <c r="GE1072" s="41"/>
      <c r="GF1072" s="41"/>
      <c r="GG1072" s="41"/>
      <c r="GH1072" s="41"/>
      <c r="GI1072" s="41"/>
      <c r="GJ1072" s="41"/>
      <c r="GK1072" s="41"/>
      <c r="GL1072" s="41"/>
      <c r="GM1072" s="41"/>
      <c r="GN1072" s="41"/>
      <c r="GO1072" s="41"/>
      <c r="GP1072" s="41"/>
      <c r="GQ1072" s="41"/>
      <c r="GR1072" s="41"/>
      <c r="GS1072" s="41"/>
      <c r="GT1072" s="41"/>
      <c r="GU1072" s="41"/>
      <c r="GV1072" s="41"/>
      <c r="GW1072" s="41"/>
      <c r="GX1072" s="41"/>
      <c r="GY1072" s="41"/>
      <c r="GZ1072" s="41"/>
      <c r="HA1072" s="41"/>
      <c r="HB1072" s="41"/>
      <c r="HC1072" s="41"/>
      <c r="HD1072" s="41"/>
      <c r="HE1072" s="41"/>
      <c r="HF1072" s="41"/>
      <c r="HG1072" s="41"/>
      <c r="HH1072" s="41"/>
      <c r="HI1072" s="41"/>
      <c r="HJ1072" s="41"/>
      <c r="HK1072" s="41"/>
      <c r="HL1072" s="41"/>
      <c r="HM1072" s="41"/>
      <c r="HN1072" s="41"/>
      <c r="HO1072" s="41"/>
      <c r="HP1072" s="41"/>
      <c r="HQ1072" s="41"/>
      <c r="HR1072" s="41"/>
      <c r="HS1072" s="41"/>
      <c r="HT1072" s="41"/>
      <c r="HU1072" s="41"/>
      <c r="HV1072" s="41"/>
      <c r="HW1072" s="41"/>
      <c r="HX1072" s="41"/>
      <c r="HY1072" s="41"/>
      <c r="HZ1072" s="41"/>
      <c r="IA1072" s="41"/>
      <c r="IB1072" s="41"/>
      <c r="IC1072" s="41"/>
      <c r="ID1072" s="41"/>
      <c r="IE1072" s="41"/>
      <c r="IF1072" s="41"/>
      <c r="IG1072" s="41"/>
      <c r="IH1072" s="41"/>
      <c r="II1072" s="41"/>
      <c r="IJ1072" s="41"/>
      <c r="IK1072" s="41"/>
      <c r="IL1072" s="41"/>
      <c r="IM1072" s="41"/>
      <c r="IN1072" s="41"/>
      <c r="IO1072" s="41"/>
      <c r="IP1072" s="41"/>
      <c r="IQ1072" s="41"/>
      <c r="IR1072" s="41"/>
      <c r="IS1072" s="41"/>
      <c r="IT1072" s="41"/>
      <c r="IU1072" s="41"/>
    </row>
    <row r="1074" spans="68:255" x14ac:dyDescent="0.2">
      <c r="BP1074" s="41"/>
      <c r="BQ1074" s="41"/>
      <c r="BR1074" s="41"/>
      <c r="BS1074" s="41"/>
      <c r="BU1074" s="41"/>
      <c r="BV1074" s="41"/>
      <c r="BW1074" s="41"/>
      <c r="BX1074" s="41"/>
      <c r="BY1074" s="41"/>
      <c r="BZ1074" s="41"/>
      <c r="CA1074" s="41"/>
      <c r="CB1074" s="41"/>
      <c r="CC1074" s="41"/>
      <c r="CD1074" s="41"/>
      <c r="CE1074" s="41"/>
      <c r="CF1074" s="41"/>
      <c r="CG1074" s="41"/>
      <c r="CH1074" s="41"/>
      <c r="CI1074" s="41"/>
      <c r="CJ1074" s="41"/>
      <c r="CK1074" s="41"/>
      <c r="CL1074" s="41"/>
      <c r="CM1074" s="41"/>
      <c r="CN1074" s="41"/>
      <c r="CO1074" s="41"/>
      <c r="CP1074" s="41"/>
      <c r="CQ1074" s="41"/>
      <c r="CR1074" s="41"/>
      <c r="CS1074" s="41"/>
      <c r="CT1074" s="41"/>
      <c r="CU1074" s="41"/>
      <c r="CV1074" s="41"/>
      <c r="CW1074" s="41"/>
      <c r="CX1074" s="41"/>
      <c r="CY1074" s="41"/>
      <c r="CZ1074" s="41"/>
      <c r="DA1074" s="41"/>
      <c r="DB1074" s="41"/>
      <c r="DC1074" s="41"/>
      <c r="DD1074" s="41"/>
      <c r="DE1074" s="41"/>
      <c r="DF1074" s="41"/>
      <c r="DG1074" s="41"/>
      <c r="DH1074" s="41"/>
      <c r="DI1074" s="41"/>
      <c r="DJ1074" s="41"/>
      <c r="DK1074" s="41"/>
      <c r="DL1074" s="41"/>
      <c r="DM1074" s="41"/>
      <c r="DN1074" s="41"/>
      <c r="DO1074" s="41"/>
      <c r="DP1074" s="41"/>
      <c r="DQ1074" s="41"/>
      <c r="DR1074" s="41"/>
      <c r="DS1074" s="41"/>
      <c r="DT1074" s="41"/>
      <c r="DU1074" s="41"/>
      <c r="DV1074" s="41"/>
      <c r="DW1074" s="41"/>
      <c r="DX1074" s="41"/>
      <c r="DY1074" s="41"/>
      <c r="DZ1074" s="41"/>
      <c r="EA1074" s="41"/>
      <c r="EB1074" s="41"/>
      <c r="EC1074" s="41"/>
      <c r="ED1074" s="41"/>
      <c r="EE1074" s="41"/>
      <c r="EF1074" s="41"/>
      <c r="EG1074" s="41"/>
      <c r="EH1074" s="41"/>
      <c r="EI1074" s="41"/>
      <c r="EJ1074" s="41"/>
      <c r="EK1074" s="41"/>
      <c r="EL1074" s="41"/>
      <c r="EM1074" s="41"/>
      <c r="EN1074" s="41"/>
      <c r="EO1074" s="41"/>
      <c r="EP1074" s="41"/>
      <c r="EQ1074" s="41"/>
      <c r="ER1074" s="41"/>
      <c r="ES1074" s="41"/>
      <c r="ET1074" s="41"/>
      <c r="EU1074" s="41"/>
      <c r="EV1074" s="41"/>
      <c r="EW1074" s="41"/>
      <c r="EX1074" s="41"/>
      <c r="EY1074" s="41"/>
      <c r="EZ1074" s="41"/>
      <c r="FA1074" s="41"/>
      <c r="FB1074" s="41"/>
      <c r="FC1074" s="41"/>
      <c r="FD1074" s="41"/>
      <c r="FE1074" s="41"/>
      <c r="FF1074" s="41"/>
      <c r="FG1074" s="41"/>
      <c r="FH1074" s="41"/>
      <c r="FI1074" s="41"/>
      <c r="FJ1074" s="41"/>
      <c r="FK1074" s="41"/>
      <c r="FL1074" s="41"/>
      <c r="FM1074" s="41"/>
      <c r="FN1074" s="41"/>
      <c r="FO1074" s="41"/>
      <c r="FP1074" s="41"/>
      <c r="FQ1074" s="41"/>
      <c r="FR1074" s="41"/>
      <c r="FS1074" s="41"/>
      <c r="FT1074" s="41"/>
      <c r="FU1074" s="41"/>
      <c r="FV1074" s="41"/>
      <c r="FW1074" s="41"/>
      <c r="FX1074" s="41"/>
      <c r="FY1074" s="41"/>
      <c r="FZ1074" s="41"/>
      <c r="GA1074" s="41"/>
      <c r="GB1074" s="41"/>
      <c r="GC1074" s="41"/>
      <c r="GD1074" s="41"/>
      <c r="GE1074" s="41"/>
      <c r="GF1074" s="41"/>
      <c r="GG1074" s="41"/>
      <c r="GH1074" s="41"/>
      <c r="GI1074" s="41"/>
      <c r="GJ1074" s="41"/>
      <c r="GK1074" s="41"/>
      <c r="GL1074" s="41"/>
      <c r="GM1074" s="41"/>
      <c r="GN1074" s="41"/>
      <c r="GO1074" s="41"/>
      <c r="GP1074" s="41"/>
      <c r="GQ1074" s="41"/>
      <c r="GR1074" s="41"/>
      <c r="GS1074" s="41"/>
      <c r="GT1074" s="41"/>
      <c r="GU1074" s="41"/>
      <c r="GV1074" s="41"/>
      <c r="GW1074" s="41"/>
      <c r="GX1074" s="41"/>
      <c r="GY1074" s="41"/>
      <c r="GZ1074" s="41"/>
      <c r="HA1074" s="41"/>
      <c r="HB1074" s="41"/>
      <c r="HC1074" s="41"/>
      <c r="HD1074" s="41"/>
      <c r="HE1074" s="41"/>
      <c r="HF1074" s="41"/>
      <c r="HG1074" s="41"/>
      <c r="HH1074" s="41"/>
      <c r="HI1074" s="41"/>
      <c r="HJ1074" s="41"/>
      <c r="HK1074" s="41"/>
      <c r="HL1074" s="41"/>
      <c r="HM1074" s="41"/>
      <c r="HN1074" s="41"/>
      <c r="HO1074" s="41"/>
      <c r="HP1074" s="41"/>
      <c r="HQ1074" s="41"/>
      <c r="HR1074" s="41"/>
      <c r="HS1074" s="41"/>
      <c r="HT1074" s="41"/>
      <c r="HU1074" s="41"/>
      <c r="HV1074" s="41"/>
      <c r="HW1074" s="41"/>
      <c r="HX1074" s="41"/>
      <c r="HY1074" s="41"/>
      <c r="HZ1074" s="41"/>
      <c r="IA1074" s="41"/>
      <c r="IB1074" s="41"/>
      <c r="IC1074" s="41"/>
      <c r="ID1074" s="41"/>
      <c r="IE1074" s="41"/>
      <c r="IF1074" s="41"/>
      <c r="IG1074" s="41"/>
      <c r="IH1074" s="41"/>
      <c r="II1074" s="41"/>
      <c r="IJ1074" s="41"/>
      <c r="IK1074" s="41"/>
      <c r="IL1074" s="41"/>
      <c r="IM1074" s="41"/>
      <c r="IN1074" s="41"/>
      <c r="IO1074" s="41"/>
      <c r="IP1074" s="41"/>
      <c r="IQ1074" s="41"/>
      <c r="IR1074" s="41"/>
      <c r="IS1074" s="41"/>
      <c r="IT1074" s="41"/>
      <c r="IU1074" s="41"/>
    </row>
    <row r="1076" spans="68:255" x14ac:dyDescent="0.2">
      <c r="BP1076" s="41"/>
      <c r="BQ1076" s="41"/>
      <c r="BR1076" s="41"/>
      <c r="BS1076" s="41"/>
      <c r="BU1076" s="41"/>
      <c r="BV1076" s="41"/>
      <c r="BW1076" s="41"/>
      <c r="BX1076" s="41"/>
      <c r="BY1076" s="41"/>
      <c r="BZ1076" s="41"/>
      <c r="CA1076" s="41"/>
      <c r="CB1076" s="41"/>
      <c r="CC1076" s="41"/>
      <c r="CD1076" s="41"/>
      <c r="CE1076" s="41"/>
      <c r="CF1076" s="41"/>
      <c r="CG1076" s="41"/>
      <c r="CH1076" s="41"/>
      <c r="CI1076" s="41"/>
      <c r="CJ1076" s="41"/>
      <c r="CK1076" s="41"/>
      <c r="CL1076" s="41"/>
      <c r="CM1076" s="41"/>
      <c r="CN1076" s="41"/>
      <c r="CO1076" s="41"/>
      <c r="CP1076" s="41"/>
      <c r="CQ1076" s="41"/>
      <c r="CR1076" s="41"/>
      <c r="CS1076" s="41"/>
      <c r="CT1076" s="41"/>
      <c r="CU1076" s="41"/>
      <c r="CV1076" s="41"/>
      <c r="CW1076" s="41"/>
      <c r="CX1076" s="41"/>
      <c r="CY1076" s="41"/>
      <c r="CZ1076" s="41"/>
      <c r="DA1076" s="41"/>
      <c r="DB1076" s="41"/>
      <c r="DC1076" s="41"/>
      <c r="DD1076" s="41"/>
      <c r="DE1076" s="41"/>
      <c r="DF1076" s="41"/>
      <c r="DG1076" s="41"/>
      <c r="DH1076" s="41"/>
      <c r="DI1076" s="41"/>
      <c r="DJ1076" s="41"/>
      <c r="DK1076" s="41"/>
      <c r="DL1076" s="41"/>
      <c r="DM1076" s="41"/>
      <c r="DN1076" s="41"/>
      <c r="DO1076" s="41"/>
      <c r="DP1076" s="41"/>
      <c r="DQ1076" s="41"/>
      <c r="DR1076" s="41"/>
      <c r="DS1076" s="41"/>
      <c r="DT1076" s="41"/>
      <c r="DU1076" s="41"/>
      <c r="DV1076" s="41"/>
      <c r="DW1076" s="41"/>
      <c r="DX1076" s="41"/>
      <c r="DY1076" s="41"/>
      <c r="DZ1076" s="41"/>
      <c r="EA1076" s="41"/>
      <c r="EB1076" s="41"/>
      <c r="EC1076" s="41"/>
      <c r="ED1076" s="41"/>
      <c r="EE1076" s="41"/>
      <c r="EF1076" s="41"/>
      <c r="EG1076" s="41"/>
      <c r="EH1076" s="41"/>
      <c r="EI1076" s="41"/>
      <c r="EJ1076" s="41"/>
      <c r="EK1076" s="41"/>
      <c r="EL1076" s="41"/>
      <c r="EM1076" s="41"/>
      <c r="EN1076" s="41"/>
      <c r="EO1076" s="41"/>
      <c r="EP1076" s="41"/>
      <c r="EQ1076" s="41"/>
      <c r="ER1076" s="41"/>
      <c r="ES1076" s="41"/>
      <c r="ET1076" s="41"/>
      <c r="EU1076" s="41"/>
      <c r="EV1076" s="41"/>
      <c r="EW1076" s="41"/>
      <c r="EX1076" s="41"/>
      <c r="EY1076" s="41"/>
      <c r="EZ1076" s="41"/>
      <c r="FA1076" s="41"/>
      <c r="FB1076" s="41"/>
      <c r="FC1076" s="41"/>
      <c r="FD1076" s="41"/>
      <c r="FE1076" s="41"/>
      <c r="FF1076" s="41"/>
      <c r="FG1076" s="41"/>
      <c r="FH1076" s="41"/>
      <c r="FI1076" s="41"/>
      <c r="FJ1076" s="41"/>
      <c r="FK1076" s="41"/>
      <c r="FL1076" s="41"/>
      <c r="FM1076" s="41"/>
      <c r="FN1076" s="41"/>
      <c r="FO1076" s="41"/>
      <c r="FP1076" s="41"/>
      <c r="FQ1076" s="41"/>
      <c r="FR1076" s="41"/>
      <c r="FS1076" s="41"/>
      <c r="FT1076" s="41"/>
      <c r="FU1076" s="41"/>
      <c r="FV1076" s="41"/>
      <c r="FW1076" s="41"/>
      <c r="FX1076" s="41"/>
      <c r="FY1076" s="41"/>
      <c r="FZ1076" s="41"/>
      <c r="GA1076" s="41"/>
      <c r="GB1076" s="41"/>
      <c r="GC1076" s="41"/>
      <c r="GD1076" s="41"/>
      <c r="GE1076" s="41"/>
      <c r="GF1076" s="41"/>
      <c r="GG1076" s="41"/>
      <c r="GH1076" s="41"/>
      <c r="GI1076" s="41"/>
      <c r="GJ1076" s="41"/>
      <c r="GK1076" s="41"/>
      <c r="GL1076" s="41"/>
      <c r="GM1076" s="41"/>
      <c r="GN1076" s="41"/>
      <c r="GO1076" s="41"/>
      <c r="GP1076" s="41"/>
      <c r="GQ1076" s="41"/>
      <c r="GR1076" s="41"/>
      <c r="GS1076" s="41"/>
      <c r="GT1076" s="41"/>
      <c r="GU1076" s="41"/>
      <c r="GV1076" s="41"/>
      <c r="GW1076" s="41"/>
      <c r="GX1076" s="41"/>
      <c r="GY1076" s="41"/>
      <c r="GZ1076" s="41"/>
      <c r="HA1076" s="41"/>
      <c r="HB1076" s="41"/>
      <c r="HC1076" s="41"/>
      <c r="HD1076" s="41"/>
      <c r="HE1076" s="41"/>
      <c r="HF1076" s="41"/>
      <c r="HG1076" s="41"/>
      <c r="HH1076" s="41"/>
      <c r="HI1076" s="41"/>
      <c r="HJ1076" s="41"/>
      <c r="HK1076" s="41"/>
      <c r="HL1076" s="41"/>
      <c r="HM1076" s="41"/>
      <c r="HN1076" s="41"/>
      <c r="HO1076" s="41"/>
      <c r="HP1076" s="41"/>
      <c r="HQ1076" s="41"/>
      <c r="HR1076" s="41"/>
      <c r="HS1076" s="41"/>
      <c r="HT1076" s="41"/>
      <c r="HU1076" s="41"/>
      <c r="HV1076" s="41"/>
      <c r="HW1076" s="41"/>
      <c r="HX1076" s="41"/>
      <c r="HY1076" s="41"/>
      <c r="HZ1076" s="41"/>
      <c r="IA1076" s="41"/>
      <c r="IB1076" s="41"/>
      <c r="IC1076" s="41"/>
      <c r="ID1076" s="41"/>
      <c r="IE1076" s="41"/>
      <c r="IF1076" s="41"/>
      <c r="IG1076" s="41"/>
      <c r="IH1076" s="41"/>
      <c r="II1076" s="41"/>
      <c r="IJ1076" s="41"/>
      <c r="IK1076" s="41"/>
      <c r="IL1076" s="41"/>
      <c r="IM1076" s="41"/>
      <c r="IN1076" s="41"/>
      <c r="IO1076" s="41"/>
      <c r="IP1076" s="41"/>
      <c r="IQ1076" s="41"/>
      <c r="IR1076" s="41"/>
      <c r="IS1076" s="41"/>
      <c r="IT1076" s="41"/>
      <c r="IU1076" s="41"/>
    </row>
    <row r="1078" spans="68:255" x14ac:dyDescent="0.2">
      <c r="BP1078" s="41"/>
      <c r="BQ1078" s="41"/>
      <c r="BR1078" s="41"/>
      <c r="BS1078" s="41"/>
      <c r="BU1078" s="41"/>
      <c r="BV1078" s="41"/>
      <c r="BW1078" s="41"/>
      <c r="BX1078" s="41"/>
      <c r="BY1078" s="41"/>
      <c r="BZ1078" s="41"/>
      <c r="CA1078" s="41"/>
      <c r="CB1078" s="41"/>
      <c r="CC1078" s="41"/>
      <c r="CD1078" s="41"/>
      <c r="CE1078" s="41"/>
      <c r="CF1078" s="41"/>
      <c r="CG1078" s="41"/>
      <c r="CH1078" s="41"/>
      <c r="CI1078" s="41"/>
      <c r="CJ1078" s="41"/>
      <c r="CK1078" s="41"/>
      <c r="CL1078" s="41"/>
      <c r="CM1078" s="41"/>
      <c r="CN1078" s="41"/>
      <c r="CO1078" s="41"/>
      <c r="CP1078" s="41"/>
      <c r="CQ1078" s="41"/>
      <c r="CR1078" s="41"/>
      <c r="CS1078" s="41"/>
      <c r="CT1078" s="41"/>
      <c r="CU1078" s="41"/>
      <c r="CV1078" s="41"/>
      <c r="CW1078" s="41"/>
      <c r="CX1078" s="41"/>
      <c r="CY1078" s="41"/>
      <c r="CZ1078" s="41"/>
      <c r="DA1078" s="41"/>
      <c r="DB1078" s="41"/>
      <c r="DC1078" s="41"/>
      <c r="DD1078" s="41"/>
      <c r="DE1078" s="41"/>
      <c r="DF1078" s="41"/>
      <c r="DG1078" s="41"/>
      <c r="DH1078" s="41"/>
      <c r="DI1078" s="41"/>
      <c r="DJ1078" s="41"/>
      <c r="DK1078" s="41"/>
      <c r="DL1078" s="41"/>
      <c r="DM1078" s="41"/>
      <c r="DN1078" s="41"/>
      <c r="DO1078" s="41"/>
      <c r="DP1078" s="41"/>
      <c r="DQ1078" s="41"/>
      <c r="DR1078" s="41"/>
      <c r="DS1078" s="41"/>
      <c r="DT1078" s="41"/>
      <c r="DU1078" s="41"/>
      <c r="DV1078" s="41"/>
      <c r="DW1078" s="41"/>
      <c r="DX1078" s="41"/>
      <c r="DY1078" s="41"/>
      <c r="DZ1078" s="41"/>
      <c r="EA1078" s="41"/>
      <c r="EB1078" s="41"/>
      <c r="EC1078" s="41"/>
      <c r="ED1078" s="41"/>
      <c r="EE1078" s="41"/>
      <c r="EF1078" s="41"/>
      <c r="EG1078" s="41"/>
      <c r="EH1078" s="41"/>
      <c r="EI1078" s="41"/>
      <c r="EJ1078" s="41"/>
      <c r="EK1078" s="41"/>
      <c r="EL1078" s="41"/>
      <c r="EM1078" s="41"/>
      <c r="EN1078" s="41"/>
      <c r="EO1078" s="41"/>
      <c r="EP1078" s="41"/>
      <c r="EQ1078" s="41"/>
      <c r="ER1078" s="41"/>
      <c r="ES1078" s="41"/>
      <c r="ET1078" s="41"/>
      <c r="EU1078" s="41"/>
      <c r="EV1078" s="41"/>
      <c r="EW1078" s="41"/>
      <c r="EX1078" s="41"/>
      <c r="EY1078" s="41"/>
      <c r="EZ1078" s="41"/>
      <c r="FA1078" s="41"/>
      <c r="FB1078" s="41"/>
      <c r="FC1078" s="41"/>
      <c r="FD1078" s="41"/>
      <c r="FE1078" s="41"/>
      <c r="FF1078" s="41"/>
      <c r="FG1078" s="41"/>
      <c r="FH1078" s="41"/>
      <c r="FI1078" s="41"/>
      <c r="FJ1078" s="41"/>
      <c r="FK1078" s="41"/>
      <c r="FL1078" s="41"/>
      <c r="FM1078" s="41"/>
      <c r="FN1078" s="41"/>
      <c r="FO1078" s="41"/>
      <c r="FP1078" s="41"/>
      <c r="FQ1078" s="41"/>
      <c r="FR1078" s="41"/>
      <c r="FS1078" s="41"/>
      <c r="FT1078" s="41"/>
      <c r="FU1078" s="41"/>
      <c r="FV1078" s="41"/>
      <c r="FW1078" s="41"/>
      <c r="FX1078" s="41"/>
      <c r="FY1078" s="41"/>
      <c r="FZ1078" s="41"/>
      <c r="GA1078" s="41"/>
      <c r="GB1078" s="41"/>
      <c r="GC1078" s="41"/>
      <c r="GD1078" s="41"/>
      <c r="GE1078" s="41"/>
      <c r="GF1078" s="41"/>
      <c r="GG1078" s="41"/>
      <c r="GH1078" s="41"/>
      <c r="GI1078" s="41"/>
      <c r="GJ1078" s="41"/>
      <c r="GK1078" s="41"/>
      <c r="GL1078" s="41"/>
      <c r="GM1078" s="41"/>
      <c r="GN1078" s="41"/>
      <c r="GO1078" s="41"/>
      <c r="GP1078" s="41"/>
      <c r="GQ1078" s="41"/>
      <c r="GR1078" s="41"/>
      <c r="GS1078" s="41"/>
      <c r="GT1078" s="41"/>
      <c r="GU1078" s="41"/>
      <c r="GV1078" s="41"/>
      <c r="GW1078" s="41"/>
      <c r="GX1078" s="41"/>
      <c r="GY1078" s="41"/>
      <c r="GZ1078" s="41"/>
      <c r="HA1078" s="41"/>
      <c r="HB1078" s="41"/>
      <c r="HC1078" s="41"/>
      <c r="HD1078" s="41"/>
      <c r="HE1078" s="41"/>
      <c r="HF1078" s="41"/>
      <c r="HG1078" s="41"/>
      <c r="HH1078" s="41"/>
      <c r="HI1078" s="41"/>
      <c r="HJ1078" s="41"/>
      <c r="HK1078" s="41"/>
      <c r="HL1078" s="41"/>
      <c r="HM1078" s="41"/>
      <c r="HN1078" s="41"/>
      <c r="HO1078" s="41"/>
      <c r="HP1078" s="41"/>
      <c r="HQ1078" s="41"/>
      <c r="HR1078" s="41"/>
      <c r="HS1078" s="41"/>
      <c r="HT1078" s="41"/>
      <c r="HU1078" s="41"/>
      <c r="HV1078" s="41"/>
      <c r="HW1078" s="41"/>
      <c r="HX1078" s="41"/>
      <c r="HY1078" s="41"/>
      <c r="HZ1078" s="41"/>
      <c r="IA1078" s="41"/>
      <c r="IB1078" s="41"/>
      <c r="IC1078" s="41"/>
      <c r="ID1078" s="41"/>
      <c r="IE1078" s="41"/>
      <c r="IF1078" s="41"/>
      <c r="IG1078" s="41"/>
      <c r="IH1078" s="41"/>
      <c r="II1078" s="41"/>
      <c r="IJ1078" s="41"/>
      <c r="IK1078" s="41"/>
      <c r="IL1078" s="41"/>
      <c r="IM1078" s="41"/>
      <c r="IN1078" s="41"/>
      <c r="IO1078" s="41"/>
      <c r="IP1078" s="41"/>
      <c r="IQ1078" s="41"/>
      <c r="IR1078" s="41"/>
      <c r="IS1078" s="41"/>
      <c r="IT1078" s="41"/>
      <c r="IU1078" s="41"/>
    </row>
    <row r="1080" spans="68:255" x14ac:dyDescent="0.2">
      <c r="BP1080" s="41"/>
      <c r="BQ1080" s="41"/>
      <c r="BR1080" s="41"/>
      <c r="BS1080" s="41"/>
      <c r="BU1080" s="41"/>
      <c r="BV1080" s="41"/>
      <c r="BW1080" s="41"/>
      <c r="BX1080" s="41"/>
      <c r="BY1080" s="41"/>
      <c r="BZ1080" s="41"/>
      <c r="CA1080" s="41"/>
      <c r="CB1080" s="41"/>
      <c r="CC1080" s="41"/>
      <c r="CD1080" s="41"/>
      <c r="CE1080" s="41"/>
      <c r="CF1080" s="41"/>
      <c r="CG1080" s="41"/>
      <c r="CH1080" s="41"/>
      <c r="CI1080" s="41"/>
      <c r="CJ1080" s="41"/>
      <c r="CK1080" s="41"/>
      <c r="CL1080" s="41"/>
      <c r="CM1080" s="41"/>
      <c r="CN1080" s="41"/>
      <c r="CO1080" s="41"/>
      <c r="CP1080" s="41"/>
      <c r="CQ1080" s="41"/>
      <c r="CR1080" s="41"/>
      <c r="CS1080" s="41"/>
      <c r="CT1080" s="41"/>
      <c r="CU1080" s="41"/>
      <c r="CV1080" s="41"/>
      <c r="CW1080" s="41"/>
      <c r="CX1080" s="41"/>
      <c r="CY1080" s="41"/>
      <c r="CZ1080" s="41"/>
      <c r="DA1080" s="41"/>
      <c r="DB1080" s="41"/>
      <c r="DC1080" s="41"/>
      <c r="DD1080" s="41"/>
      <c r="DE1080" s="41"/>
      <c r="DF1080" s="41"/>
      <c r="DG1080" s="41"/>
      <c r="DH1080" s="41"/>
      <c r="DI1080" s="41"/>
      <c r="DJ1080" s="41"/>
      <c r="DK1080" s="41"/>
      <c r="DL1080" s="41"/>
      <c r="DM1080" s="41"/>
      <c r="DN1080" s="41"/>
      <c r="DO1080" s="41"/>
      <c r="DP1080" s="41"/>
      <c r="DQ1080" s="41"/>
      <c r="DR1080" s="41"/>
      <c r="DS1080" s="41"/>
      <c r="DT1080" s="41"/>
      <c r="DU1080" s="41"/>
      <c r="DV1080" s="41"/>
      <c r="DW1080" s="41"/>
      <c r="DX1080" s="41"/>
      <c r="DY1080" s="41"/>
      <c r="DZ1080" s="41"/>
      <c r="EA1080" s="41"/>
      <c r="EB1080" s="41"/>
      <c r="EC1080" s="41"/>
      <c r="ED1080" s="41"/>
      <c r="EE1080" s="41"/>
      <c r="EF1080" s="41"/>
      <c r="EG1080" s="41"/>
      <c r="EH1080" s="41"/>
      <c r="EI1080" s="41"/>
      <c r="EJ1080" s="41"/>
      <c r="EK1080" s="41"/>
      <c r="EL1080" s="41"/>
      <c r="EM1080" s="41"/>
      <c r="EN1080" s="41"/>
      <c r="EO1080" s="41"/>
      <c r="EP1080" s="41"/>
      <c r="EQ1080" s="41"/>
      <c r="ER1080" s="41"/>
      <c r="ES1080" s="41"/>
      <c r="ET1080" s="41"/>
      <c r="EU1080" s="41"/>
      <c r="EV1080" s="41"/>
      <c r="EW1080" s="41"/>
      <c r="EX1080" s="41"/>
      <c r="EY1080" s="41"/>
      <c r="EZ1080" s="41"/>
      <c r="FA1080" s="41"/>
      <c r="FB1080" s="41"/>
      <c r="FC1080" s="41"/>
      <c r="FD1080" s="41"/>
      <c r="FE1080" s="41"/>
      <c r="FF1080" s="41"/>
      <c r="FG1080" s="41"/>
      <c r="FH1080" s="41"/>
      <c r="FI1080" s="41"/>
      <c r="FJ1080" s="41"/>
      <c r="FK1080" s="41"/>
      <c r="FL1080" s="41"/>
      <c r="FM1080" s="41"/>
      <c r="FN1080" s="41"/>
      <c r="FO1080" s="41"/>
      <c r="FP1080" s="41"/>
      <c r="FQ1080" s="41"/>
      <c r="FR1080" s="41"/>
      <c r="FS1080" s="41"/>
      <c r="FT1080" s="41"/>
      <c r="FU1080" s="41"/>
      <c r="FV1080" s="41"/>
      <c r="FW1080" s="41"/>
      <c r="FX1080" s="41"/>
      <c r="FY1080" s="41"/>
      <c r="FZ1080" s="41"/>
      <c r="GA1080" s="41"/>
      <c r="GB1080" s="41"/>
      <c r="GC1080" s="41"/>
      <c r="GD1080" s="41"/>
      <c r="GE1080" s="41"/>
      <c r="GF1080" s="41"/>
      <c r="GG1080" s="41"/>
      <c r="GH1080" s="41"/>
      <c r="GI1080" s="41"/>
      <c r="GJ1080" s="41"/>
      <c r="GK1080" s="41"/>
      <c r="GL1080" s="41"/>
      <c r="GM1080" s="41"/>
      <c r="GN1080" s="41"/>
      <c r="GO1080" s="41"/>
      <c r="GP1080" s="41"/>
      <c r="GQ1080" s="41"/>
      <c r="GR1080" s="41"/>
      <c r="GS1080" s="41"/>
      <c r="GT1080" s="41"/>
      <c r="GU1080" s="41"/>
      <c r="GV1080" s="41"/>
      <c r="GW1080" s="41"/>
      <c r="GX1080" s="41"/>
      <c r="GY1080" s="41"/>
      <c r="GZ1080" s="41"/>
      <c r="HA1080" s="41"/>
      <c r="HB1080" s="41"/>
      <c r="HC1080" s="41"/>
      <c r="HD1080" s="41"/>
      <c r="HE1080" s="41"/>
      <c r="HF1080" s="41"/>
      <c r="HG1080" s="41"/>
      <c r="HH1080" s="41"/>
      <c r="HI1080" s="41"/>
      <c r="HJ1080" s="41"/>
      <c r="HK1080" s="41"/>
      <c r="HL1080" s="41"/>
      <c r="HM1080" s="41"/>
      <c r="HN1080" s="41"/>
      <c r="HO1080" s="41"/>
      <c r="HP1080" s="41"/>
      <c r="HQ1080" s="41"/>
      <c r="HR1080" s="41"/>
      <c r="HS1080" s="41"/>
      <c r="HT1080" s="41"/>
      <c r="HU1080" s="41"/>
      <c r="HV1080" s="41"/>
      <c r="HW1080" s="41"/>
      <c r="HX1080" s="41"/>
      <c r="HY1080" s="41"/>
      <c r="HZ1080" s="41"/>
      <c r="IA1080" s="41"/>
      <c r="IB1080" s="41"/>
      <c r="IC1080" s="41"/>
      <c r="ID1080" s="41"/>
      <c r="IE1080" s="41"/>
      <c r="IF1080" s="41"/>
      <c r="IG1080" s="41"/>
      <c r="IH1080" s="41"/>
      <c r="II1080" s="41"/>
      <c r="IJ1080" s="41"/>
      <c r="IK1080" s="41"/>
      <c r="IL1080" s="41"/>
      <c r="IM1080" s="41"/>
      <c r="IN1080" s="41"/>
      <c r="IO1080" s="41"/>
      <c r="IP1080" s="41"/>
      <c r="IQ1080" s="41"/>
      <c r="IR1080" s="41"/>
      <c r="IS1080" s="41"/>
      <c r="IT1080" s="41"/>
      <c r="IU1080" s="41"/>
    </row>
    <row r="1082" spans="68:255" x14ac:dyDescent="0.2">
      <c r="BP1082" s="41"/>
      <c r="BQ1082" s="41"/>
      <c r="BR1082" s="41"/>
      <c r="BS1082" s="41"/>
      <c r="BU1082" s="41"/>
      <c r="BV1082" s="41"/>
      <c r="BW1082" s="41"/>
      <c r="BX1082" s="41"/>
      <c r="BY1082" s="41"/>
      <c r="BZ1082" s="41"/>
      <c r="CA1082" s="41"/>
      <c r="CB1082" s="41"/>
      <c r="CC1082" s="41"/>
      <c r="CD1082" s="41"/>
      <c r="CE1082" s="41"/>
      <c r="CF1082" s="41"/>
      <c r="CG1082" s="41"/>
      <c r="CH1082" s="41"/>
      <c r="CI1082" s="41"/>
      <c r="CJ1082" s="41"/>
      <c r="CK1082" s="41"/>
      <c r="CL1082" s="41"/>
      <c r="CM1082" s="41"/>
      <c r="CN1082" s="41"/>
      <c r="CO1082" s="41"/>
      <c r="CP1082" s="41"/>
      <c r="CQ1082" s="41"/>
      <c r="CR1082" s="41"/>
      <c r="CS1082" s="41"/>
      <c r="CT1082" s="41"/>
      <c r="CU1082" s="41"/>
      <c r="CV1082" s="41"/>
      <c r="CW1082" s="41"/>
      <c r="CX1082" s="41"/>
      <c r="CY1082" s="41"/>
      <c r="CZ1082" s="41"/>
      <c r="DA1082" s="41"/>
      <c r="DB1082" s="41"/>
      <c r="DC1082" s="41"/>
      <c r="DD1082" s="41"/>
      <c r="DE1082" s="41"/>
      <c r="DF1082" s="41"/>
      <c r="DG1082" s="41"/>
      <c r="DH1082" s="41"/>
      <c r="DI1082" s="41"/>
      <c r="DJ1082" s="41"/>
      <c r="DK1082" s="41"/>
      <c r="DL1082" s="41"/>
      <c r="DM1082" s="41"/>
      <c r="DN1082" s="41"/>
      <c r="DO1082" s="41"/>
      <c r="DP1082" s="41"/>
      <c r="DQ1082" s="41"/>
      <c r="DR1082" s="41"/>
      <c r="DS1082" s="41"/>
      <c r="DT1082" s="41"/>
      <c r="DU1082" s="41"/>
      <c r="DV1082" s="41"/>
      <c r="DW1082" s="41"/>
      <c r="DX1082" s="41"/>
      <c r="DY1082" s="41"/>
      <c r="DZ1082" s="41"/>
      <c r="EA1082" s="41"/>
      <c r="EB1082" s="41"/>
      <c r="EC1082" s="41"/>
      <c r="ED1082" s="41"/>
      <c r="EE1082" s="41"/>
      <c r="EF1082" s="41"/>
      <c r="EG1082" s="41"/>
      <c r="EH1082" s="41"/>
      <c r="EI1082" s="41"/>
      <c r="EJ1082" s="41"/>
      <c r="EK1082" s="41"/>
      <c r="EL1082" s="41"/>
      <c r="EM1082" s="41"/>
      <c r="EN1082" s="41"/>
      <c r="EO1082" s="41"/>
      <c r="EP1082" s="41"/>
      <c r="EQ1082" s="41"/>
      <c r="ER1082" s="41"/>
      <c r="ES1082" s="41"/>
      <c r="ET1082" s="41"/>
      <c r="EU1082" s="41"/>
      <c r="EV1082" s="41"/>
      <c r="EW1082" s="41"/>
      <c r="EX1082" s="41"/>
      <c r="EY1082" s="41"/>
      <c r="EZ1082" s="41"/>
      <c r="FA1082" s="41"/>
      <c r="FB1082" s="41"/>
      <c r="FC1082" s="41"/>
      <c r="FD1082" s="41"/>
      <c r="FE1082" s="41"/>
      <c r="FF1082" s="41"/>
      <c r="FG1082" s="41"/>
      <c r="FH1082" s="41"/>
      <c r="FI1082" s="41"/>
      <c r="FJ1082" s="41"/>
      <c r="FK1082" s="41"/>
      <c r="FL1082" s="41"/>
      <c r="FM1082" s="41"/>
      <c r="FN1082" s="41"/>
      <c r="FO1082" s="41"/>
      <c r="FP1082" s="41"/>
      <c r="FQ1082" s="41"/>
      <c r="FR1082" s="41"/>
      <c r="FS1082" s="41"/>
      <c r="FT1082" s="41"/>
      <c r="FU1082" s="41"/>
      <c r="FV1082" s="41"/>
      <c r="FW1082" s="41"/>
      <c r="FX1082" s="41"/>
      <c r="FY1082" s="41"/>
      <c r="FZ1082" s="41"/>
      <c r="GA1082" s="41"/>
      <c r="GB1082" s="41"/>
      <c r="GC1082" s="41"/>
      <c r="GD1082" s="41"/>
      <c r="GE1082" s="41"/>
      <c r="GF1082" s="41"/>
      <c r="GG1082" s="41"/>
      <c r="GH1082" s="41"/>
      <c r="GI1082" s="41"/>
      <c r="GJ1082" s="41"/>
      <c r="GK1082" s="41"/>
      <c r="GL1082" s="41"/>
      <c r="GM1082" s="41"/>
      <c r="GN1082" s="41"/>
      <c r="GO1082" s="41"/>
      <c r="GP1082" s="41"/>
      <c r="GQ1082" s="41"/>
      <c r="GR1082" s="41"/>
      <c r="GS1082" s="41"/>
      <c r="GT1082" s="41"/>
      <c r="GU1082" s="41"/>
      <c r="GV1082" s="41"/>
      <c r="GW1082" s="41"/>
      <c r="GX1082" s="41"/>
      <c r="GY1082" s="41"/>
      <c r="GZ1082" s="41"/>
      <c r="HA1082" s="41"/>
      <c r="HB1082" s="41"/>
      <c r="HC1082" s="41"/>
      <c r="HD1082" s="41"/>
      <c r="HE1082" s="41"/>
      <c r="HF1082" s="41"/>
      <c r="HG1082" s="41"/>
      <c r="HH1082" s="41"/>
      <c r="HI1082" s="41"/>
      <c r="HJ1082" s="41"/>
      <c r="HK1082" s="41"/>
      <c r="HL1082" s="41"/>
      <c r="HM1082" s="41"/>
      <c r="HN1082" s="41"/>
      <c r="HO1082" s="41"/>
      <c r="HP1082" s="41"/>
      <c r="HQ1082" s="41"/>
      <c r="HR1082" s="41"/>
      <c r="HS1082" s="41"/>
      <c r="HT1082" s="41"/>
      <c r="HU1082" s="41"/>
      <c r="HV1082" s="41"/>
      <c r="HW1082" s="41"/>
      <c r="HX1082" s="41"/>
      <c r="HY1082" s="41"/>
      <c r="HZ1082" s="41"/>
      <c r="IA1082" s="41"/>
      <c r="IB1082" s="41"/>
      <c r="IC1082" s="41"/>
      <c r="ID1082" s="41"/>
      <c r="IE1082" s="41"/>
      <c r="IF1082" s="41"/>
      <c r="IG1082" s="41"/>
      <c r="IH1082" s="41"/>
      <c r="II1082" s="41"/>
      <c r="IJ1082" s="41"/>
      <c r="IK1082" s="41"/>
      <c r="IL1082" s="41"/>
      <c r="IM1082" s="41"/>
      <c r="IN1082" s="41"/>
      <c r="IO1082" s="41"/>
      <c r="IP1082" s="41"/>
      <c r="IQ1082" s="41"/>
      <c r="IR1082" s="41"/>
      <c r="IS1082" s="41"/>
      <c r="IT1082" s="41"/>
      <c r="IU1082" s="41"/>
    </row>
    <row r="1084" spans="68:255" x14ac:dyDescent="0.2">
      <c r="BP1084" s="41"/>
      <c r="BQ1084" s="41"/>
      <c r="BR1084" s="41"/>
      <c r="BS1084" s="41"/>
      <c r="BU1084" s="41"/>
      <c r="BV1084" s="41"/>
      <c r="BW1084" s="41"/>
      <c r="BX1084" s="41"/>
      <c r="BY1084" s="41"/>
      <c r="BZ1084" s="41"/>
      <c r="CA1084" s="41"/>
      <c r="CB1084" s="41"/>
      <c r="CC1084" s="41"/>
      <c r="CD1084" s="41"/>
      <c r="CE1084" s="41"/>
      <c r="CF1084" s="41"/>
      <c r="CG1084" s="41"/>
      <c r="CH1084" s="41"/>
      <c r="CI1084" s="41"/>
      <c r="CJ1084" s="41"/>
      <c r="CK1084" s="41"/>
      <c r="CL1084" s="41"/>
      <c r="CM1084" s="41"/>
      <c r="CN1084" s="41"/>
      <c r="CO1084" s="41"/>
      <c r="CP1084" s="41"/>
      <c r="CQ1084" s="41"/>
      <c r="CR1084" s="41"/>
      <c r="CS1084" s="41"/>
      <c r="CT1084" s="41"/>
      <c r="CU1084" s="41"/>
      <c r="CV1084" s="41"/>
      <c r="CW1084" s="41"/>
      <c r="CX1084" s="41"/>
      <c r="CY1084" s="41"/>
      <c r="CZ1084" s="41"/>
      <c r="DA1084" s="41"/>
      <c r="DB1084" s="41"/>
      <c r="DC1084" s="41"/>
      <c r="DD1084" s="41"/>
      <c r="DE1084" s="41"/>
      <c r="DF1084" s="41"/>
      <c r="DG1084" s="41"/>
      <c r="DH1084" s="41"/>
      <c r="DI1084" s="41"/>
      <c r="DJ1084" s="41"/>
      <c r="DK1084" s="41"/>
      <c r="DL1084" s="41"/>
      <c r="DM1084" s="41"/>
      <c r="DN1084" s="41"/>
      <c r="DO1084" s="41"/>
      <c r="DP1084" s="41"/>
      <c r="DQ1084" s="41"/>
      <c r="DR1084" s="41"/>
      <c r="DS1084" s="41"/>
      <c r="DT1084" s="41"/>
      <c r="DU1084" s="41"/>
      <c r="DV1084" s="41"/>
      <c r="DW1084" s="41"/>
      <c r="DX1084" s="41"/>
      <c r="DY1084" s="41"/>
      <c r="DZ1084" s="41"/>
      <c r="EA1084" s="41"/>
      <c r="EB1084" s="41"/>
      <c r="EC1084" s="41"/>
      <c r="ED1084" s="41"/>
      <c r="EE1084" s="41"/>
      <c r="EF1084" s="41"/>
      <c r="EG1084" s="41"/>
      <c r="EH1084" s="41"/>
      <c r="EI1084" s="41"/>
      <c r="EJ1084" s="41"/>
      <c r="EK1084" s="41"/>
      <c r="EL1084" s="41"/>
      <c r="EM1084" s="41"/>
      <c r="EN1084" s="41"/>
      <c r="EO1084" s="41"/>
      <c r="EP1084" s="41"/>
      <c r="EQ1084" s="41"/>
      <c r="ER1084" s="41"/>
      <c r="ES1084" s="41"/>
      <c r="ET1084" s="41"/>
      <c r="EU1084" s="41"/>
      <c r="EV1084" s="41"/>
      <c r="EW1084" s="41"/>
      <c r="EX1084" s="41"/>
      <c r="EY1084" s="41"/>
      <c r="EZ1084" s="41"/>
      <c r="FA1084" s="41"/>
      <c r="FB1084" s="41"/>
      <c r="FC1084" s="41"/>
      <c r="FD1084" s="41"/>
      <c r="FE1084" s="41"/>
      <c r="FF1084" s="41"/>
      <c r="FG1084" s="41"/>
      <c r="FH1084" s="41"/>
      <c r="FI1084" s="41"/>
      <c r="FJ1084" s="41"/>
      <c r="FK1084" s="41"/>
      <c r="FL1084" s="41"/>
      <c r="FM1084" s="41"/>
      <c r="FN1084" s="41"/>
      <c r="FO1084" s="41"/>
      <c r="FP1084" s="41"/>
      <c r="FQ1084" s="41"/>
      <c r="FR1084" s="41"/>
      <c r="FS1084" s="41"/>
      <c r="FT1084" s="41"/>
      <c r="FU1084" s="41"/>
      <c r="FV1084" s="41"/>
      <c r="FW1084" s="41"/>
      <c r="FX1084" s="41"/>
      <c r="FY1084" s="41"/>
      <c r="FZ1084" s="41"/>
      <c r="GA1084" s="41"/>
      <c r="GB1084" s="41"/>
      <c r="GC1084" s="41"/>
      <c r="GD1084" s="41"/>
      <c r="GE1084" s="41"/>
      <c r="GF1084" s="41"/>
      <c r="GG1084" s="41"/>
      <c r="GH1084" s="41"/>
      <c r="GI1084" s="41"/>
      <c r="GJ1084" s="41"/>
      <c r="GK1084" s="41"/>
      <c r="GL1084" s="41"/>
      <c r="GM1084" s="41"/>
      <c r="GN1084" s="41"/>
      <c r="GO1084" s="41"/>
      <c r="GP1084" s="41"/>
      <c r="GQ1084" s="41"/>
      <c r="GR1084" s="41"/>
      <c r="GS1084" s="41"/>
      <c r="GT1084" s="41"/>
      <c r="GU1084" s="41"/>
      <c r="GV1084" s="41"/>
      <c r="GW1084" s="41"/>
      <c r="GX1084" s="41"/>
      <c r="GY1084" s="41"/>
      <c r="GZ1084" s="41"/>
      <c r="HA1084" s="41"/>
      <c r="HB1084" s="41"/>
      <c r="HC1084" s="41"/>
      <c r="HD1084" s="41"/>
      <c r="HE1084" s="41"/>
      <c r="HF1084" s="41"/>
      <c r="HG1084" s="41"/>
      <c r="HH1084" s="41"/>
      <c r="HI1084" s="41"/>
      <c r="HJ1084" s="41"/>
      <c r="HK1084" s="41"/>
      <c r="HL1084" s="41"/>
      <c r="HM1084" s="41"/>
      <c r="HN1084" s="41"/>
      <c r="HO1084" s="41"/>
      <c r="HP1084" s="41"/>
      <c r="HQ1084" s="41"/>
      <c r="HR1084" s="41"/>
      <c r="HS1084" s="41"/>
      <c r="HT1084" s="41"/>
      <c r="HU1084" s="41"/>
      <c r="HV1084" s="41"/>
      <c r="HW1084" s="41"/>
      <c r="HX1084" s="41"/>
      <c r="HY1084" s="41"/>
      <c r="HZ1084" s="41"/>
      <c r="IA1084" s="41"/>
      <c r="IB1084" s="41"/>
      <c r="IC1084" s="41"/>
      <c r="ID1084" s="41"/>
      <c r="IE1084" s="41"/>
      <c r="IF1084" s="41"/>
      <c r="IG1084" s="41"/>
      <c r="IH1084" s="41"/>
      <c r="II1084" s="41"/>
      <c r="IJ1084" s="41"/>
      <c r="IK1084" s="41"/>
      <c r="IL1084" s="41"/>
      <c r="IM1084" s="41"/>
      <c r="IN1084" s="41"/>
      <c r="IO1084" s="41"/>
      <c r="IP1084" s="41"/>
      <c r="IQ1084" s="41"/>
      <c r="IR1084" s="41"/>
      <c r="IS1084" s="41"/>
      <c r="IT1084" s="41"/>
      <c r="IU1084" s="41"/>
    </row>
    <row r="1086" spans="68:255" x14ac:dyDescent="0.2">
      <c r="BP1086" s="41"/>
      <c r="BQ1086" s="41"/>
      <c r="BR1086" s="41"/>
      <c r="BS1086" s="41"/>
      <c r="BU1086" s="41"/>
      <c r="BV1086" s="41"/>
      <c r="BW1086" s="41"/>
      <c r="BX1086" s="41"/>
      <c r="BY1086" s="41"/>
      <c r="BZ1086" s="41"/>
      <c r="CA1086" s="41"/>
      <c r="CB1086" s="41"/>
      <c r="CC1086" s="41"/>
      <c r="CD1086" s="41"/>
      <c r="CE1086" s="41"/>
      <c r="CF1086" s="41"/>
      <c r="CG1086" s="41"/>
      <c r="CH1086" s="41"/>
      <c r="CI1086" s="41"/>
      <c r="CJ1086" s="41"/>
      <c r="CK1086" s="41"/>
      <c r="CL1086" s="41"/>
      <c r="CM1086" s="41"/>
      <c r="CN1086" s="41"/>
      <c r="CO1086" s="41"/>
      <c r="CP1086" s="41"/>
      <c r="CQ1086" s="41"/>
      <c r="CR1086" s="41"/>
      <c r="CS1086" s="41"/>
      <c r="CT1086" s="41"/>
      <c r="CU1086" s="41"/>
      <c r="CV1086" s="41"/>
      <c r="CW1086" s="41"/>
      <c r="CX1086" s="41"/>
      <c r="CY1086" s="41"/>
      <c r="CZ1086" s="41"/>
      <c r="DA1086" s="41"/>
      <c r="DB1086" s="41"/>
      <c r="DC1086" s="41"/>
      <c r="DD1086" s="41"/>
      <c r="DE1086" s="41"/>
      <c r="DF1086" s="41"/>
      <c r="DG1086" s="41"/>
      <c r="DH1086" s="41"/>
      <c r="DI1086" s="41"/>
      <c r="DJ1086" s="41"/>
      <c r="DK1086" s="41"/>
      <c r="DL1086" s="41"/>
      <c r="DM1086" s="41"/>
      <c r="DN1086" s="41"/>
      <c r="DO1086" s="41"/>
      <c r="DP1086" s="41"/>
      <c r="DQ1086" s="41"/>
      <c r="DR1086" s="41"/>
      <c r="DS1086" s="41"/>
      <c r="DT1086" s="41"/>
      <c r="DU1086" s="41"/>
      <c r="DV1086" s="41"/>
      <c r="DW1086" s="41"/>
      <c r="DX1086" s="41"/>
      <c r="DY1086" s="41"/>
      <c r="DZ1086" s="41"/>
      <c r="EA1086" s="41"/>
      <c r="EB1086" s="41"/>
      <c r="EC1086" s="41"/>
      <c r="ED1086" s="41"/>
      <c r="EE1086" s="41"/>
      <c r="EF1086" s="41"/>
      <c r="EG1086" s="41"/>
      <c r="EH1086" s="41"/>
      <c r="EI1086" s="41"/>
      <c r="EJ1086" s="41"/>
      <c r="EK1086" s="41"/>
      <c r="EL1086" s="41"/>
      <c r="EM1086" s="41"/>
      <c r="EN1086" s="41"/>
      <c r="EO1086" s="41"/>
      <c r="EP1086" s="41"/>
      <c r="EQ1086" s="41"/>
      <c r="ER1086" s="41"/>
      <c r="ES1086" s="41"/>
      <c r="ET1086" s="41"/>
      <c r="EU1086" s="41"/>
      <c r="EV1086" s="41"/>
      <c r="EW1086" s="41"/>
      <c r="EX1086" s="41"/>
      <c r="EY1086" s="41"/>
      <c r="EZ1086" s="41"/>
      <c r="FA1086" s="41"/>
      <c r="FB1086" s="41"/>
      <c r="FC1086" s="41"/>
      <c r="FD1086" s="41"/>
      <c r="FE1086" s="41"/>
      <c r="FF1086" s="41"/>
      <c r="FG1086" s="41"/>
      <c r="FH1086" s="41"/>
      <c r="FI1086" s="41"/>
      <c r="FJ1086" s="41"/>
      <c r="FK1086" s="41"/>
      <c r="FL1086" s="41"/>
      <c r="FM1086" s="41"/>
      <c r="FN1086" s="41"/>
      <c r="FO1086" s="41"/>
      <c r="FP1086" s="41"/>
      <c r="FQ1086" s="41"/>
      <c r="FR1086" s="41"/>
      <c r="FS1086" s="41"/>
      <c r="FT1086" s="41"/>
      <c r="FU1086" s="41"/>
      <c r="FV1086" s="41"/>
      <c r="FW1086" s="41"/>
      <c r="FX1086" s="41"/>
      <c r="FY1086" s="41"/>
      <c r="FZ1086" s="41"/>
      <c r="GA1086" s="41"/>
      <c r="GB1086" s="41"/>
      <c r="GC1086" s="41"/>
      <c r="GD1086" s="41"/>
      <c r="GE1086" s="41"/>
      <c r="GF1086" s="41"/>
      <c r="GG1086" s="41"/>
      <c r="GH1086" s="41"/>
      <c r="GI1086" s="41"/>
      <c r="GJ1086" s="41"/>
      <c r="GK1086" s="41"/>
      <c r="GL1086" s="41"/>
      <c r="GM1086" s="41"/>
      <c r="GN1086" s="41"/>
      <c r="GO1086" s="41"/>
      <c r="GP1086" s="41"/>
      <c r="GQ1086" s="41"/>
      <c r="GR1086" s="41"/>
      <c r="GS1086" s="41"/>
      <c r="GT1086" s="41"/>
      <c r="GU1086" s="41"/>
      <c r="GV1086" s="41"/>
      <c r="GW1086" s="41"/>
      <c r="GX1086" s="41"/>
      <c r="GY1086" s="41"/>
      <c r="GZ1086" s="41"/>
      <c r="HA1086" s="41"/>
      <c r="HB1086" s="41"/>
      <c r="HC1086" s="41"/>
      <c r="HD1086" s="41"/>
      <c r="HE1086" s="41"/>
      <c r="HF1086" s="41"/>
      <c r="HG1086" s="41"/>
      <c r="HH1086" s="41"/>
      <c r="HI1086" s="41"/>
      <c r="HJ1086" s="41"/>
      <c r="HK1086" s="41"/>
      <c r="HL1086" s="41"/>
      <c r="HM1086" s="41"/>
      <c r="HN1086" s="41"/>
      <c r="HO1086" s="41"/>
      <c r="HP1086" s="41"/>
      <c r="HQ1086" s="41"/>
      <c r="HR1086" s="41"/>
      <c r="HS1086" s="41"/>
      <c r="HT1086" s="41"/>
      <c r="HU1086" s="41"/>
      <c r="HV1086" s="41"/>
      <c r="HW1086" s="41"/>
      <c r="HX1086" s="41"/>
      <c r="HY1086" s="41"/>
      <c r="HZ1086" s="41"/>
      <c r="IA1086" s="41"/>
      <c r="IB1086" s="41"/>
      <c r="IC1086" s="41"/>
      <c r="ID1086" s="41"/>
      <c r="IE1086" s="41"/>
      <c r="IF1086" s="41"/>
      <c r="IG1086" s="41"/>
      <c r="IH1086" s="41"/>
      <c r="II1086" s="41"/>
      <c r="IJ1086" s="41"/>
      <c r="IK1086" s="41"/>
      <c r="IL1086" s="41"/>
      <c r="IM1086" s="41"/>
      <c r="IN1086" s="41"/>
      <c r="IO1086" s="41"/>
      <c r="IP1086" s="41"/>
      <c r="IQ1086" s="41"/>
      <c r="IR1086" s="41"/>
      <c r="IS1086" s="41"/>
      <c r="IT1086" s="41"/>
      <c r="IU1086" s="41"/>
    </row>
    <row r="1088" spans="68:255" x14ac:dyDescent="0.2">
      <c r="BP1088" s="41"/>
      <c r="BQ1088" s="41"/>
      <c r="BR1088" s="41"/>
      <c r="BS1088" s="41"/>
      <c r="BU1088" s="41"/>
      <c r="BV1088" s="41"/>
      <c r="BW1088" s="41"/>
      <c r="BX1088" s="41"/>
      <c r="BY1088" s="41"/>
      <c r="BZ1088" s="41"/>
      <c r="CA1088" s="41"/>
      <c r="CB1088" s="41"/>
      <c r="CC1088" s="41"/>
      <c r="CD1088" s="41"/>
      <c r="CE1088" s="41"/>
      <c r="CF1088" s="41"/>
      <c r="CG1088" s="41"/>
      <c r="CH1088" s="41"/>
      <c r="CI1088" s="41"/>
      <c r="CJ1088" s="41"/>
      <c r="CK1088" s="41"/>
      <c r="CL1088" s="41"/>
      <c r="CM1088" s="41"/>
      <c r="CN1088" s="41"/>
      <c r="CO1088" s="41"/>
      <c r="CP1088" s="41"/>
      <c r="CQ1088" s="41"/>
      <c r="CR1088" s="41"/>
      <c r="CS1088" s="41"/>
      <c r="CT1088" s="41"/>
      <c r="CU1088" s="41"/>
      <c r="CV1088" s="41"/>
      <c r="CW1088" s="41"/>
      <c r="CX1088" s="41"/>
      <c r="CY1088" s="41"/>
      <c r="CZ1088" s="41"/>
      <c r="DA1088" s="41"/>
      <c r="DB1088" s="41"/>
      <c r="DC1088" s="41"/>
      <c r="DD1088" s="41"/>
      <c r="DE1088" s="41"/>
      <c r="DF1088" s="41"/>
      <c r="DG1088" s="41"/>
      <c r="DH1088" s="41"/>
      <c r="DI1088" s="41"/>
      <c r="DJ1088" s="41"/>
      <c r="DK1088" s="41"/>
      <c r="DL1088" s="41"/>
      <c r="DM1088" s="41"/>
      <c r="DN1088" s="41"/>
      <c r="DO1088" s="41"/>
      <c r="DP1088" s="41"/>
      <c r="DQ1088" s="41"/>
      <c r="DR1088" s="41"/>
      <c r="DS1088" s="41"/>
      <c r="DT1088" s="41"/>
      <c r="DU1088" s="41"/>
      <c r="DV1088" s="41"/>
      <c r="DW1088" s="41"/>
      <c r="DX1088" s="41"/>
      <c r="DY1088" s="41"/>
      <c r="DZ1088" s="41"/>
      <c r="EA1088" s="41"/>
      <c r="EB1088" s="41"/>
      <c r="EC1088" s="41"/>
      <c r="ED1088" s="41"/>
      <c r="EE1088" s="41"/>
      <c r="EF1088" s="41"/>
      <c r="EG1088" s="41"/>
      <c r="EH1088" s="41"/>
      <c r="EI1088" s="41"/>
      <c r="EJ1088" s="41"/>
      <c r="EK1088" s="41"/>
      <c r="EL1088" s="41"/>
      <c r="EM1088" s="41"/>
      <c r="EN1088" s="41"/>
      <c r="EO1088" s="41"/>
      <c r="EP1088" s="41"/>
      <c r="EQ1088" s="41"/>
      <c r="ER1088" s="41"/>
      <c r="ES1088" s="41"/>
      <c r="ET1088" s="41"/>
      <c r="EU1088" s="41"/>
      <c r="EV1088" s="41"/>
      <c r="EW1088" s="41"/>
      <c r="EX1088" s="41"/>
      <c r="EY1088" s="41"/>
      <c r="EZ1088" s="41"/>
      <c r="FA1088" s="41"/>
      <c r="FB1088" s="41"/>
      <c r="FC1088" s="41"/>
      <c r="FD1088" s="41"/>
      <c r="FE1088" s="41"/>
      <c r="FF1088" s="41"/>
      <c r="FG1088" s="41"/>
      <c r="FH1088" s="41"/>
      <c r="FI1088" s="41"/>
      <c r="FJ1088" s="41"/>
      <c r="FK1088" s="41"/>
      <c r="FL1088" s="41"/>
      <c r="FM1088" s="41"/>
      <c r="FN1088" s="41"/>
      <c r="FO1088" s="41"/>
      <c r="FP1088" s="41"/>
      <c r="FQ1088" s="41"/>
      <c r="FR1088" s="41"/>
      <c r="FS1088" s="41"/>
      <c r="FT1088" s="41"/>
      <c r="FU1088" s="41"/>
      <c r="FV1088" s="41"/>
      <c r="FW1088" s="41"/>
      <c r="FX1088" s="41"/>
      <c r="FY1088" s="41"/>
      <c r="FZ1088" s="41"/>
      <c r="GA1088" s="41"/>
      <c r="GB1088" s="41"/>
      <c r="GC1088" s="41"/>
      <c r="GD1088" s="41"/>
      <c r="GE1088" s="41"/>
      <c r="GF1088" s="41"/>
      <c r="GG1088" s="41"/>
      <c r="GH1088" s="41"/>
      <c r="GI1088" s="41"/>
      <c r="GJ1088" s="41"/>
      <c r="GK1088" s="41"/>
      <c r="GL1088" s="41"/>
      <c r="GM1088" s="41"/>
      <c r="GN1088" s="41"/>
      <c r="GO1088" s="41"/>
      <c r="GP1088" s="41"/>
      <c r="GQ1088" s="41"/>
      <c r="GR1088" s="41"/>
      <c r="GS1088" s="41"/>
      <c r="GT1088" s="41"/>
      <c r="GU1088" s="41"/>
      <c r="GV1088" s="41"/>
      <c r="GW1088" s="41"/>
      <c r="GX1088" s="41"/>
      <c r="GY1088" s="41"/>
      <c r="GZ1088" s="41"/>
      <c r="HA1088" s="41"/>
      <c r="HB1088" s="41"/>
      <c r="HC1088" s="41"/>
      <c r="HD1088" s="41"/>
      <c r="HE1088" s="41"/>
      <c r="HF1088" s="41"/>
      <c r="HG1088" s="41"/>
      <c r="HH1088" s="41"/>
      <c r="HI1088" s="41"/>
      <c r="HJ1088" s="41"/>
      <c r="HK1088" s="41"/>
      <c r="HL1088" s="41"/>
      <c r="HM1088" s="41"/>
      <c r="HN1088" s="41"/>
      <c r="HO1088" s="41"/>
      <c r="HP1088" s="41"/>
      <c r="HQ1088" s="41"/>
      <c r="HR1088" s="41"/>
      <c r="HS1088" s="41"/>
      <c r="HT1088" s="41"/>
      <c r="HU1088" s="41"/>
      <c r="HV1088" s="41"/>
      <c r="HW1088" s="41"/>
      <c r="HX1088" s="41"/>
      <c r="HY1088" s="41"/>
      <c r="HZ1088" s="41"/>
      <c r="IA1088" s="41"/>
      <c r="IB1088" s="41"/>
      <c r="IC1088" s="41"/>
      <c r="ID1088" s="41"/>
      <c r="IE1088" s="41"/>
      <c r="IF1088" s="41"/>
      <c r="IG1088" s="41"/>
      <c r="IH1088" s="41"/>
      <c r="II1088" s="41"/>
      <c r="IJ1088" s="41"/>
      <c r="IK1088" s="41"/>
      <c r="IL1088" s="41"/>
      <c r="IM1088" s="41"/>
      <c r="IN1088" s="41"/>
      <c r="IO1088" s="41"/>
      <c r="IP1088" s="41"/>
      <c r="IQ1088" s="41"/>
      <c r="IR1088" s="41"/>
      <c r="IS1088" s="41"/>
      <c r="IT1088" s="41"/>
      <c r="IU1088" s="41"/>
    </row>
    <row r="1090" spans="68:255" x14ac:dyDescent="0.2">
      <c r="BP1090" s="41"/>
      <c r="BQ1090" s="41"/>
      <c r="BR1090" s="41"/>
      <c r="BS1090" s="41"/>
      <c r="BU1090" s="41"/>
      <c r="BV1090" s="41"/>
      <c r="BW1090" s="41"/>
      <c r="BX1090" s="41"/>
      <c r="BY1090" s="41"/>
      <c r="BZ1090" s="41"/>
      <c r="CA1090" s="41"/>
      <c r="CB1090" s="41"/>
      <c r="CC1090" s="41"/>
      <c r="CD1090" s="41"/>
      <c r="CE1090" s="41"/>
      <c r="CF1090" s="41"/>
      <c r="CG1090" s="41"/>
      <c r="CH1090" s="41"/>
      <c r="CI1090" s="41"/>
      <c r="CJ1090" s="41"/>
      <c r="CK1090" s="41"/>
      <c r="CL1090" s="41"/>
      <c r="CM1090" s="41"/>
      <c r="CN1090" s="41"/>
      <c r="CO1090" s="41"/>
      <c r="CP1090" s="41"/>
      <c r="CQ1090" s="41"/>
      <c r="CR1090" s="41"/>
      <c r="CS1090" s="41"/>
      <c r="CT1090" s="41"/>
      <c r="CU1090" s="41"/>
      <c r="CV1090" s="41"/>
      <c r="CW1090" s="41"/>
      <c r="CX1090" s="41"/>
      <c r="CY1090" s="41"/>
      <c r="CZ1090" s="41"/>
      <c r="DA1090" s="41"/>
      <c r="DB1090" s="41"/>
      <c r="DC1090" s="41"/>
      <c r="DD1090" s="41"/>
      <c r="DE1090" s="41"/>
      <c r="DF1090" s="41"/>
      <c r="DG1090" s="41"/>
      <c r="DH1090" s="41"/>
      <c r="DI1090" s="41"/>
      <c r="DJ1090" s="41"/>
      <c r="DK1090" s="41"/>
      <c r="DL1090" s="41"/>
      <c r="DM1090" s="41"/>
      <c r="DN1090" s="41"/>
      <c r="DO1090" s="41"/>
      <c r="DP1090" s="41"/>
      <c r="DQ1090" s="41"/>
      <c r="DR1090" s="41"/>
      <c r="DS1090" s="41"/>
      <c r="DT1090" s="41"/>
      <c r="DU1090" s="41"/>
      <c r="DV1090" s="41"/>
      <c r="DW1090" s="41"/>
      <c r="DX1090" s="41"/>
      <c r="DY1090" s="41"/>
      <c r="DZ1090" s="41"/>
      <c r="EA1090" s="41"/>
      <c r="EB1090" s="41"/>
      <c r="EC1090" s="41"/>
      <c r="ED1090" s="41"/>
      <c r="EE1090" s="41"/>
      <c r="EF1090" s="41"/>
      <c r="EG1090" s="41"/>
      <c r="EH1090" s="41"/>
      <c r="EI1090" s="41"/>
      <c r="EJ1090" s="41"/>
      <c r="EK1090" s="41"/>
      <c r="EL1090" s="41"/>
      <c r="EM1090" s="41"/>
      <c r="EN1090" s="41"/>
      <c r="EO1090" s="41"/>
      <c r="EP1090" s="41"/>
      <c r="EQ1090" s="41"/>
      <c r="ER1090" s="41"/>
      <c r="ES1090" s="41"/>
      <c r="ET1090" s="41"/>
      <c r="EU1090" s="41"/>
      <c r="EV1090" s="41"/>
      <c r="EW1090" s="41"/>
      <c r="EX1090" s="41"/>
      <c r="EY1090" s="41"/>
      <c r="EZ1090" s="41"/>
      <c r="FA1090" s="41"/>
      <c r="FB1090" s="41"/>
      <c r="FC1090" s="41"/>
      <c r="FD1090" s="41"/>
      <c r="FE1090" s="41"/>
      <c r="FF1090" s="41"/>
      <c r="FG1090" s="41"/>
      <c r="FH1090" s="41"/>
      <c r="FI1090" s="41"/>
      <c r="FJ1090" s="41"/>
      <c r="FK1090" s="41"/>
      <c r="FL1090" s="41"/>
      <c r="FM1090" s="41"/>
      <c r="FN1090" s="41"/>
      <c r="FO1090" s="41"/>
      <c r="FP1090" s="41"/>
      <c r="FQ1090" s="41"/>
      <c r="FR1090" s="41"/>
      <c r="FS1090" s="41"/>
      <c r="FT1090" s="41"/>
      <c r="FU1090" s="41"/>
      <c r="FV1090" s="41"/>
      <c r="FW1090" s="41"/>
      <c r="FX1090" s="41"/>
      <c r="FY1090" s="41"/>
      <c r="FZ1090" s="41"/>
      <c r="GA1090" s="41"/>
      <c r="GB1090" s="41"/>
      <c r="GC1090" s="41"/>
      <c r="GD1090" s="41"/>
      <c r="GE1090" s="41"/>
      <c r="GF1090" s="41"/>
      <c r="GG1090" s="41"/>
      <c r="GH1090" s="41"/>
      <c r="GI1090" s="41"/>
      <c r="GJ1090" s="41"/>
      <c r="GK1090" s="41"/>
      <c r="GL1090" s="41"/>
      <c r="GM1090" s="41"/>
      <c r="GN1090" s="41"/>
      <c r="GO1090" s="41"/>
      <c r="GP1090" s="41"/>
      <c r="GQ1090" s="41"/>
      <c r="GR1090" s="41"/>
      <c r="GS1090" s="41"/>
      <c r="GT1090" s="41"/>
      <c r="GU1090" s="41"/>
      <c r="GV1090" s="41"/>
      <c r="GW1090" s="41"/>
      <c r="GX1090" s="41"/>
      <c r="GY1090" s="41"/>
      <c r="GZ1090" s="41"/>
      <c r="HA1090" s="41"/>
      <c r="HB1090" s="41"/>
      <c r="HC1090" s="41"/>
      <c r="HD1090" s="41"/>
      <c r="HE1090" s="41"/>
      <c r="HF1090" s="41"/>
      <c r="HG1090" s="41"/>
      <c r="HH1090" s="41"/>
      <c r="HI1090" s="41"/>
      <c r="HJ1090" s="41"/>
      <c r="HK1090" s="41"/>
      <c r="HL1090" s="41"/>
      <c r="HM1090" s="41"/>
      <c r="HN1090" s="41"/>
      <c r="HO1090" s="41"/>
      <c r="HP1090" s="41"/>
      <c r="HQ1090" s="41"/>
      <c r="HR1090" s="41"/>
      <c r="HS1090" s="41"/>
      <c r="HT1090" s="41"/>
      <c r="HU1090" s="41"/>
      <c r="HV1090" s="41"/>
      <c r="HW1090" s="41"/>
      <c r="HX1090" s="41"/>
      <c r="HY1090" s="41"/>
      <c r="HZ1090" s="41"/>
      <c r="IA1090" s="41"/>
      <c r="IB1090" s="41"/>
      <c r="IC1090" s="41"/>
      <c r="ID1090" s="41"/>
      <c r="IE1090" s="41"/>
      <c r="IF1090" s="41"/>
      <c r="IG1090" s="41"/>
      <c r="IH1090" s="41"/>
      <c r="II1090" s="41"/>
      <c r="IJ1090" s="41"/>
      <c r="IK1090" s="41"/>
      <c r="IL1090" s="41"/>
      <c r="IM1090" s="41"/>
      <c r="IN1090" s="41"/>
      <c r="IO1090" s="41"/>
      <c r="IP1090" s="41"/>
      <c r="IQ1090" s="41"/>
      <c r="IR1090" s="41"/>
      <c r="IS1090" s="41"/>
      <c r="IT1090" s="41"/>
      <c r="IU1090" s="41"/>
    </row>
    <row r="1092" spans="68:255" x14ac:dyDescent="0.2">
      <c r="BP1092" s="41"/>
      <c r="BQ1092" s="41"/>
      <c r="BR1092" s="41"/>
      <c r="BS1092" s="41"/>
      <c r="BU1092" s="41"/>
      <c r="BV1092" s="41"/>
      <c r="BW1092" s="41"/>
      <c r="BX1092" s="41"/>
      <c r="BY1092" s="41"/>
      <c r="BZ1092" s="41"/>
      <c r="CA1092" s="41"/>
      <c r="CB1092" s="41"/>
      <c r="CC1092" s="41"/>
      <c r="CD1092" s="41"/>
      <c r="CE1092" s="41"/>
      <c r="CF1092" s="41"/>
      <c r="CG1092" s="41"/>
      <c r="CH1092" s="41"/>
      <c r="CI1092" s="41"/>
      <c r="CJ1092" s="41"/>
      <c r="CK1092" s="41"/>
      <c r="CL1092" s="41"/>
      <c r="CM1092" s="41"/>
      <c r="CN1092" s="41"/>
      <c r="CO1092" s="41"/>
      <c r="CP1092" s="41"/>
      <c r="CQ1092" s="41"/>
      <c r="CR1092" s="41"/>
      <c r="CS1092" s="41"/>
      <c r="CT1092" s="41"/>
      <c r="CU1092" s="41"/>
      <c r="CV1092" s="41"/>
      <c r="CW1092" s="41"/>
      <c r="CX1092" s="41"/>
      <c r="CY1092" s="41"/>
      <c r="CZ1092" s="41"/>
      <c r="DA1092" s="41"/>
      <c r="DB1092" s="41"/>
      <c r="DC1092" s="41"/>
      <c r="DD1092" s="41"/>
      <c r="DE1092" s="41"/>
      <c r="DF1092" s="41"/>
      <c r="DG1092" s="41"/>
      <c r="DH1092" s="41"/>
      <c r="DI1092" s="41"/>
      <c r="DJ1092" s="41"/>
      <c r="DK1092" s="41"/>
      <c r="DL1092" s="41"/>
      <c r="DM1092" s="41"/>
      <c r="DN1092" s="41"/>
      <c r="DO1092" s="41"/>
      <c r="DP1092" s="41"/>
      <c r="DQ1092" s="41"/>
      <c r="DR1092" s="41"/>
      <c r="DS1092" s="41"/>
      <c r="DT1092" s="41"/>
      <c r="DU1092" s="41"/>
      <c r="DV1092" s="41"/>
      <c r="DW1092" s="41"/>
      <c r="DX1092" s="41"/>
      <c r="DY1092" s="41"/>
      <c r="DZ1092" s="41"/>
      <c r="EA1092" s="41"/>
      <c r="EB1092" s="41"/>
      <c r="EC1092" s="41"/>
      <c r="ED1092" s="41"/>
      <c r="EE1092" s="41"/>
      <c r="EF1092" s="41"/>
      <c r="EG1092" s="41"/>
      <c r="EH1092" s="41"/>
      <c r="EI1092" s="41"/>
      <c r="EJ1092" s="41"/>
      <c r="EK1092" s="41"/>
      <c r="EL1092" s="41"/>
      <c r="EM1092" s="41"/>
      <c r="EN1092" s="41"/>
      <c r="EO1092" s="41"/>
      <c r="EP1092" s="41"/>
      <c r="EQ1092" s="41"/>
      <c r="ER1092" s="41"/>
      <c r="ES1092" s="41"/>
      <c r="ET1092" s="41"/>
      <c r="EU1092" s="41"/>
      <c r="EV1092" s="41"/>
      <c r="EW1092" s="41"/>
      <c r="EX1092" s="41"/>
      <c r="EY1092" s="41"/>
      <c r="EZ1092" s="41"/>
      <c r="FA1092" s="41"/>
      <c r="FB1092" s="41"/>
      <c r="FC1092" s="41"/>
      <c r="FD1092" s="41"/>
      <c r="FE1092" s="41"/>
      <c r="FF1092" s="41"/>
      <c r="FG1092" s="41"/>
      <c r="FH1092" s="41"/>
      <c r="FI1092" s="41"/>
      <c r="FJ1092" s="41"/>
      <c r="FK1092" s="41"/>
      <c r="FL1092" s="41"/>
      <c r="FM1092" s="41"/>
      <c r="FN1092" s="41"/>
      <c r="FO1092" s="41"/>
      <c r="FP1092" s="41"/>
      <c r="FQ1092" s="41"/>
      <c r="FR1092" s="41"/>
      <c r="FS1092" s="41"/>
      <c r="FT1092" s="41"/>
      <c r="FU1092" s="41"/>
      <c r="FV1092" s="41"/>
      <c r="FW1092" s="41"/>
      <c r="FX1092" s="41"/>
      <c r="FY1092" s="41"/>
      <c r="FZ1092" s="41"/>
      <c r="GA1092" s="41"/>
      <c r="GB1092" s="41"/>
      <c r="GC1092" s="41"/>
      <c r="GD1092" s="41"/>
      <c r="GE1092" s="41"/>
      <c r="GF1092" s="41"/>
      <c r="GG1092" s="41"/>
      <c r="GH1092" s="41"/>
      <c r="GI1092" s="41"/>
      <c r="GJ1092" s="41"/>
      <c r="GK1092" s="41"/>
      <c r="GL1092" s="41"/>
      <c r="GM1092" s="41"/>
      <c r="GN1092" s="41"/>
      <c r="GO1092" s="41"/>
      <c r="GP1092" s="41"/>
      <c r="GQ1092" s="41"/>
      <c r="GR1092" s="41"/>
      <c r="GS1092" s="41"/>
      <c r="GT1092" s="41"/>
      <c r="GU1092" s="41"/>
      <c r="GV1092" s="41"/>
      <c r="GW1092" s="41"/>
      <c r="GX1092" s="41"/>
      <c r="GY1092" s="41"/>
      <c r="GZ1092" s="41"/>
      <c r="HA1092" s="41"/>
      <c r="HB1092" s="41"/>
      <c r="HC1092" s="41"/>
      <c r="HD1092" s="41"/>
      <c r="HE1092" s="41"/>
      <c r="HF1092" s="41"/>
      <c r="HG1092" s="41"/>
      <c r="HH1092" s="41"/>
      <c r="HI1092" s="41"/>
      <c r="HJ1092" s="41"/>
      <c r="HK1092" s="41"/>
      <c r="HL1092" s="41"/>
      <c r="HM1092" s="41"/>
      <c r="HN1092" s="41"/>
      <c r="HO1092" s="41"/>
      <c r="HP1092" s="41"/>
      <c r="HQ1092" s="41"/>
      <c r="HR1092" s="41"/>
      <c r="HS1092" s="41"/>
      <c r="HT1092" s="41"/>
      <c r="HU1092" s="41"/>
      <c r="HV1092" s="41"/>
      <c r="HW1092" s="41"/>
      <c r="HX1092" s="41"/>
      <c r="HY1092" s="41"/>
      <c r="HZ1092" s="41"/>
      <c r="IA1092" s="41"/>
      <c r="IB1092" s="41"/>
      <c r="IC1092" s="41"/>
      <c r="ID1092" s="41"/>
      <c r="IE1092" s="41"/>
      <c r="IF1092" s="41"/>
      <c r="IG1092" s="41"/>
      <c r="IH1092" s="41"/>
      <c r="II1092" s="41"/>
      <c r="IJ1092" s="41"/>
      <c r="IK1092" s="41"/>
      <c r="IL1092" s="41"/>
      <c r="IM1092" s="41"/>
      <c r="IN1092" s="41"/>
      <c r="IO1092" s="41"/>
      <c r="IP1092" s="41"/>
      <c r="IQ1092" s="41"/>
      <c r="IR1092" s="41"/>
      <c r="IS1092" s="41"/>
      <c r="IT1092" s="41"/>
      <c r="IU1092" s="41"/>
    </row>
    <row r="1094" spans="68:255" x14ac:dyDescent="0.2">
      <c r="BP1094" s="41"/>
      <c r="BQ1094" s="41"/>
      <c r="BR1094" s="41"/>
      <c r="BS1094" s="41"/>
      <c r="BU1094" s="41"/>
      <c r="BV1094" s="41"/>
      <c r="BW1094" s="41"/>
      <c r="BX1094" s="41"/>
      <c r="BY1094" s="41"/>
      <c r="BZ1094" s="41"/>
      <c r="CA1094" s="41"/>
      <c r="CB1094" s="41"/>
      <c r="CC1094" s="41"/>
      <c r="CD1094" s="41"/>
      <c r="CE1094" s="41"/>
      <c r="CF1094" s="41"/>
      <c r="CG1094" s="41"/>
      <c r="CH1094" s="41"/>
      <c r="CI1094" s="41"/>
      <c r="CJ1094" s="41"/>
      <c r="CK1094" s="41"/>
      <c r="CL1094" s="41"/>
      <c r="CM1094" s="41"/>
      <c r="CN1094" s="41"/>
      <c r="CO1094" s="41"/>
      <c r="CP1094" s="41"/>
      <c r="CQ1094" s="41"/>
      <c r="CR1094" s="41"/>
      <c r="CS1094" s="41"/>
      <c r="CT1094" s="41"/>
      <c r="CU1094" s="41"/>
      <c r="CV1094" s="41"/>
      <c r="CW1094" s="41"/>
      <c r="CX1094" s="41"/>
      <c r="CY1094" s="41"/>
      <c r="CZ1094" s="41"/>
      <c r="DA1094" s="41"/>
      <c r="DB1094" s="41"/>
      <c r="DC1094" s="41"/>
      <c r="DD1094" s="41"/>
      <c r="DE1094" s="41"/>
      <c r="DF1094" s="41"/>
      <c r="DG1094" s="41"/>
      <c r="DH1094" s="41"/>
      <c r="DI1094" s="41"/>
      <c r="DJ1094" s="41"/>
      <c r="DK1094" s="41"/>
      <c r="DL1094" s="41"/>
      <c r="DM1094" s="41"/>
      <c r="DN1094" s="41"/>
      <c r="DO1094" s="41"/>
      <c r="DP1094" s="41"/>
      <c r="DQ1094" s="41"/>
      <c r="DR1094" s="41"/>
      <c r="DS1094" s="41"/>
      <c r="DT1094" s="41"/>
      <c r="DU1094" s="41"/>
      <c r="DV1094" s="41"/>
      <c r="DW1094" s="41"/>
      <c r="DX1094" s="41"/>
      <c r="DY1094" s="41"/>
      <c r="DZ1094" s="41"/>
      <c r="EA1094" s="41"/>
      <c r="EB1094" s="41"/>
      <c r="EC1094" s="41"/>
      <c r="ED1094" s="41"/>
      <c r="EE1094" s="41"/>
      <c r="EF1094" s="41"/>
      <c r="EG1094" s="41"/>
      <c r="EH1094" s="41"/>
      <c r="EI1094" s="41"/>
      <c r="EJ1094" s="41"/>
      <c r="EK1094" s="41"/>
      <c r="EL1094" s="41"/>
      <c r="EM1094" s="41"/>
      <c r="EN1094" s="41"/>
      <c r="EO1094" s="41"/>
      <c r="EP1094" s="41"/>
      <c r="EQ1094" s="41"/>
      <c r="ER1094" s="41"/>
      <c r="ES1094" s="41"/>
      <c r="ET1094" s="41"/>
      <c r="EU1094" s="41"/>
      <c r="EV1094" s="41"/>
      <c r="EW1094" s="41"/>
      <c r="EX1094" s="41"/>
      <c r="EY1094" s="41"/>
      <c r="EZ1094" s="41"/>
      <c r="FA1094" s="41"/>
      <c r="FB1094" s="41"/>
      <c r="FC1094" s="41"/>
      <c r="FD1094" s="41"/>
      <c r="FE1094" s="41"/>
      <c r="FF1094" s="41"/>
      <c r="FG1094" s="41"/>
      <c r="FH1094" s="41"/>
      <c r="FI1094" s="41"/>
      <c r="FJ1094" s="41"/>
      <c r="FK1094" s="41"/>
      <c r="FL1094" s="41"/>
      <c r="FM1094" s="41"/>
      <c r="FN1094" s="41"/>
      <c r="FO1094" s="41"/>
      <c r="FP1094" s="41"/>
      <c r="FQ1094" s="41"/>
      <c r="FR1094" s="41"/>
      <c r="FS1094" s="41"/>
      <c r="FT1094" s="41"/>
      <c r="FU1094" s="41"/>
      <c r="FV1094" s="41"/>
      <c r="FW1094" s="41"/>
      <c r="FX1094" s="41"/>
      <c r="FY1094" s="41"/>
      <c r="FZ1094" s="41"/>
      <c r="GA1094" s="41"/>
      <c r="GB1094" s="41"/>
      <c r="GC1094" s="41"/>
      <c r="GD1094" s="41"/>
      <c r="GE1094" s="41"/>
      <c r="GF1094" s="41"/>
      <c r="GG1094" s="41"/>
      <c r="GH1094" s="41"/>
      <c r="GI1094" s="41"/>
      <c r="GJ1094" s="41"/>
      <c r="GK1094" s="41"/>
      <c r="GL1094" s="41"/>
      <c r="GM1094" s="41"/>
      <c r="GN1094" s="41"/>
      <c r="GO1094" s="41"/>
      <c r="GP1094" s="41"/>
      <c r="GQ1094" s="41"/>
      <c r="GR1094" s="41"/>
      <c r="GS1094" s="41"/>
      <c r="GT1094" s="41"/>
      <c r="GU1094" s="41"/>
      <c r="GV1094" s="41"/>
      <c r="GW1094" s="41"/>
      <c r="GX1094" s="41"/>
      <c r="GY1094" s="41"/>
      <c r="GZ1094" s="41"/>
      <c r="HA1094" s="41"/>
      <c r="HB1094" s="41"/>
      <c r="HC1094" s="41"/>
      <c r="HD1094" s="41"/>
      <c r="HE1094" s="41"/>
      <c r="HF1094" s="41"/>
      <c r="HG1094" s="41"/>
      <c r="HH1094" s="41"/>
      <c r="HI1094" s="41"/>
      <c r="HJ1094" s="41"/>
      <c r="HK1094" s="41"/>
      <c r="HL1094" s="41"/>
      <c r="HM1094" s="41"/>
      <c r="HN1094" s="41"/>
      <c r="HO1094" s="41"/>
      <c r="HP1094" s="41"/>
      <c r="HQ1094" s="41"/>
      <c r="HR1094" s="41"/>
      <c r="HS1094" s="41"/>
      <c r="HT1094" s="41"/>
      <c r="HU1094" s="41"/>
      <c r="HV1094" s="41"/>
      <c r="HW1094" s="41"/>
      <c r="HX1094" s="41"/>
      <c r="HY1094" s="41"/>
      <c r="HZ1094" s="41"/>
      <c r="IA1094" s="41"/>
      <c r="IB1094" s="41"/>
      <c r="IC1094" s="41"/>
      <c r="ID1094" s="41"/>
      <c r="IE1094" s="41"/>
      <c r="IF1094" s="41"/>
      <c r="IG1094" s="41"/>
      <c r="IH1094" s="41"/>
      <c r="II1094" s="41"/>
      <c r="IJ1094" s="41"/>
      <c r="IK1094" s="41"/>
      <c r="IL1094" s="41"/>
      <c r="IM1094" s="41"/>
      <c r="IN1094" s="41"/>
      <c r="IO1094" s="41"/>
      <c r="IP1094" s="41"/>
      <c r="IQ1094" s="41"/>
      <c r="IR1094" s="41"/>
      <c r="IS1094" s="41"/>
      <c r="IT1094" s="41"/>
      <c r="IU1094" s="41"/>
    </row>
    <row r="1096" spans="68:255" x14ac:dyDescent="0.2">
      <c r="BP1096" s="41"/>
      <c r="BQ1096" s="41"/>
      <c r="BR1096" s="41"/>
      <c r="BS1096" s="41"/>
      <c r="BU1096" s="41"/>
      <c r="BV1096" s="41"/>
      <c r="BW1096" s="41"/>
      <c r="BX1096" s="41"/>
      <c r="BY1096" s="41"/>
      <c r="BZ1096" s="41"/>
      <c r="CA1096" s="41"/>
      <c r="CB1096" s="41"/>
      <c r="CC1096" s="41"/>
      <c r="CD1096" s="41"/>
      <c r="CE1096" s="41"/>
      <c r="CF1096" s="41"/>
      <c r="CG1096" s="41"/>
      <c r="CH1096" s="41"/>
      <c r="CI1096" s="41"/>
      <c r="CJ1096" s="41"/>
      <c r="CK1096" s="41"/>
      <c r="CL1096" s="41"/>
      <c r="CM1096" s="41"/>
      <c r="CN1096" s="41"/>
      <c r="CO1096" s="41"/>
      <c r="CP1096" s="41"/>
      <c r="CQ1096" s="41"/>
      <c r="CR1096" s="41"/>
      <c r="CS1096" s="41"/>
      <c r="CT1096" s="41"/>
      <c r="CU1096" s="41"/>
      <c r="CV1096" s="41"/>
      <c r="CW1096" s="41"/>
      <c r="CX1096" s="41"/>
      <c r="CY1096" s="41"/>
      <c r="CZ1096" s="41"/>
      <c r="DA1096" s="41"/>
      <c r="DB1096" s="41"/>
      <c r="DC1096" s="41"/>
      <c r="DD1096" s="41"/>
      <c r="DE1096" s="41"/>
      <c r="DF1096" s="41"/>
      <c r="DG1096" s="41"/>
      <c r="DH1096" s="41"/>
      <c r="DI1096" s="41"/>
      <c r="DJ1096" s="41"/>
      <c r="DK1096" s="41"/>
      <c r="DL1096" s="41"/>
      <c r="DM1096" s="41"/>
      <c r="DN1096" s="41"/>
      <c r="DO1096" s="41"/>
      <c r="DP1096" s="41"/>
      <c r="DQ1096" s="41"/>
      <c r="DR1096" s="41"/>
      <c r="DS1096" s="41"/>
      <c r="DT1096" s="41"/>
      <c r="DU1096" s="41"/>
      <c r="DV1096" s="41"/>
      <c r="DW1096" s="41"/>
      <c r="DX1096" s="41"/>
      <c r="DY1096" s="41"/>
      <c r="DZ1096" s="41"/>
      <c r="EA1096" s="41"/>
      <c r="EB1096" s="41"/>
      <c r="EC1096" s="41"/>
      <c r="ED1096" s="41"/>
      <c r="EE1096" s="41"/>
      <c r="EF1096" s="41"/>
      <c r="EG1096" s="41"/>
      <c r="EH1096" s="41"/>
      <c r="EI1096" s="41"/>
      <c r="EJ1096" s="41"/>
      <c r="EK1096" s="41"/>
      <c r="EL1096" s="41"/>
      <c r="EM1096" s="41"/>
      <c r="EN1096" s="41"/>
      <c r="EO1096" s="41"/>
      <c r="EP1096" s="41"/>
      <c r="EQ1096" s="41"/>
      <c r="ER1096" s="41"/>
      <c r="ES1096" s="41"/>
      <c r="ET1096" s="41"/>
      <c r="EU1096" s="41"/>
      <c r="EV1096" s="41"/>
      <c r="EW1096" s="41"/>
      <c r="EX1096" s="41"/>
      <c r="EY1096" s="41"/>
      <c r="EZ1096" s="41"/>
      <c r="FA1096" s="41"/>
      <c r="FB1096" s="41"/>
      <c r="FC1096" s="41"/>
      <c r="FD1096" s="41"/>
      <c r="FE1096" s="41"/>
      <c r="FF1096" s="41"/>
      <c r="FG1096" s="41"/>
      <c r="FH1096" s="41"/>
      <c r="FI1096" s="41"/>
      <c r="FJ1096" s="41"/>
      <c r="FK1096" s="41"/>
      <c r="FL1096" s="41"/>
      <c r="FM1096" s="41"/>
      <c r="FN1096" s="41"/>
      <c r="FO1096" s="41"/>
      <c r="FP1096" s="41"/>
      <c r="FQ1096" s="41"/>
      <c r="FR1096" s="41"/>
      <c r="FS1096" s="41"/>
      <c r="FT1096" s="41"/>
      <c r="FU1096" s="41"/>
      <c r="FV1096" s="41"/>
      <c r="FW1096" s="41"/>
      <c r="FX1096" s="41"/>
      <c r="FY1096" s="41"/>
      <c r="FZ1096" s="41"/>
      <c r="GA1096" s="41"/>
      <c r="GB1096" s="41"/>
      <c r="GC1096" s="41"/>
      <c r="GD1096" s="41"/>
      <c r="GE1096" s="41"/>
      <c r="GF1096" s="41"/>
      <c r="GG1096" s="41"/>
      <c r="GH1096" s="41"/>
      <c r="GI1096" s="41"/>
      <c r="GJ1096" s="41"/>
      <c r="GK1096" s="41"/>
      <c r="GL1096" s="41"/>
      <c r="GM1096" s="41"/>
      <c r="GN1096" s="41"/>
      <c r="GO1096" s="41"/>
      <c r="GP1096" s="41"/>
      <c r="GQ1096" s="41"/>
      <c r="GR1096" s="41"/>
      <c r="GS1096" s="41"/>
      <c r="GT1096" s="41"/>
      <c r="GU1096" s="41"/>
      <c r="GV1096" s="41"/>
      <c r="GW1096" s="41"/>
      <c r="GX1096" s="41"/>
      <c r="GY1096" s="41"/>
      <c r="GZ1096" s="41"/>
      <c r="HA1096" s="41"/>
      <c r="HB1096" s="41"/>
      <c r="HC1096" s="41"/>
      <c r="HD1096" s="41"/>
      <c r="HE1096" s="41"/>
      <c r="HF1096" s="41"/>
      <c r="HG1096" s="41"/>
      <c r="HH1096" s="41"/>
      <c r="HI1096" s="41"/>
      <c r="HJ1096" s="41"/>
      <c r="HK1096" s="41"/>
      <c r="HL1096" s="41"/>
      <c r="HM1096" s="41"/>
      <c r="HN1096" s="41"/>
      <c r="HO1096" s="41"/>
      <c r="HP1096" s="41"/>
      <c r="HQ1096" s="41"/>
      <c r="HR1096" s="41"/>
      <c r="HS1096" s="41"/>
      <c r="HT1096" s="41"/>
      <c r="HU1096" s="41"/>
      <c r="HV1096" s="41"/>
      <c r="HW1096" s="41"/>
      <c r="HX1096" s="41"/>
      <c r="HY1096" s="41"/>
      <c r="HZ1096" s="41"/>
      <c r="IA1096" s="41"/>
      <c r="IB1096" s="41"/>
      <c r="IC1096" s="41"/>
      <c r="ID1096" s="41"/>
      <c r="IE1096" s="41"/>
      <c r="IF1096" s="41"/>
      <c r="IG1096" s="41"/>
      <c r="IH1096" s="41"/>
      <c r="II1096" s="41"/>
      <c r="IJ1096" s="41"/>
      <c r="IK1096" s="41"/>
      <c r="IL1096" s="41"/>
      <c r="IM1096" s="41"/>
      <c r="IN1096" s="41"/>
      <c r="IO1096" s="41"/>
      <c r="IP1096" s="41"/>
      <c r="IQ1096" s="41"/>
      <c r="IR1096" s="41"/>
      <c r="IS1096" s="41"/>
      <c r="IT1096" s="41"/>
      <c r="IU1096" s="41"/>
    </row>
    <row r="1098" spans="68:255" x14ac:dyDescent="0.2">
      <c r="BP1098" s="41"/>
      <c r="BQ1098" s="41"/>
      <c r="BR1098" s="41"/>
      <c r="BS1098" s="41"/>
      <c r="BU1098" s="41"/>
      <c r="BV1098" s="41"/>
      <c r="BW1098" s="41"/>
      <c r="BX1098" s="41"/>
      <c r="BY1098" s="41"/>
      <c r="BZ1098" s="41"/>
      <c r="CA1098" s="41"/>
      <c r="CB1098" s="41"/>
      <c r="CC1098" s="41"/>
      <c r="CD1098" s="41"/>
      <c r="CE1098" s="41"/>
      <c r="CF1098" s="41"/>
      <c r="CG1098" s="41"/>
      <c r="CH1098" s="41"/>
      <c r="CI1098" s="41"/>
      <c r="CJ1098" s="41"/>
      <c r="CK1098" s="41"/>
      <c r="CL1098" s="41"/>
      <c r="CM1098" s="41"/>
      <c r="CN1098" s="41"/>
      <c r="CO1098" s="41"/>
      <c r="CP1098" s="41"/>
      <c r="CQ1098" s="41"/>
      <c r="CR1098" s="41"/>
      <c r="CS1098" s="41"/>
      <c r="CT1098" s="41"/>
      <c r="CU1098" s="41"/>
      <c r="CV1098" s="41"/>
      <c r="CW1098" s="41"/>
      <c r="CX1098" s="41"/>
      <c r="CY1098" s="41"/>
      <c r="CZ1098" s="41"/>
      <c r="DA1098" s="41"/>
      <c r="DB1098" s="41"/>
      <c r="DC1098" s="41"/>
      <c r="DD1098" s="41"/>
      <c r="DE1098" s="41"/>
      <c r="DF1098" s="41"/>
      <c r="DG1098" s="41"/>
      <c r="DH1098" s="41"/>
      <c r="DI1098" s="41"/>
      <c r="DJ1098" s="41"/>
      <c r="DK1098" s="41"/>
      <c r="DL1098" s="41"/>
      <c r="DM1098" s="41"/>
      <c r="DN1098" s="41"/>
      <c r="DO1098" s="41"/>
      <c r="DP1098" s="41"/>
      <c r="DQ1098" s="41"/>
      <c r="DR1098" s="41"/>
      <c r="DS1098" s="41"/>
      <c r="DT1098" s="41"/>
      <c r="DU1098" s="41"/>
      <c r="DV1098" s="41"/>
      <c r="DW1098" s="41"/>
      <c r="DX1098" s="41"/>
      <c r="DY1098" s="41"/>
      <c r="DZ1098" s="41"/>
      <c r="EA1098" s="41"/>
      <c r="EB1098" s="41"/>
      <c r="EC1098" s="41"/>
      <c r="ED1098" s="41"/>
      <c r="EE1098" s="41"/>
      <c r="EF1098" s="41"/>
      <c r="EG1098" s="41"/>
      <c r="EH1098" s="41"/>
      <c r="EI1098" s="41"/>
      <c r="EJ1098" s="41"/>
      <c r="EK1098" s="41"/>
      <c r="EL1098" s="41"/>
      <c r="EM1098" s="41"/>
      <c r="EN1098" s="41"/>
      <c r="EO1098" s="41"/>
      <c r="EP1098" s="41"/>
      <c r="EQ1098" s="41"/>
      <c r="ER1098" s="41"/>
      <c r="ES1098" s="41"/>
      <c r="ET1098" s="41"/>
      <c r="EU1098" s="41"/>
      <c r="EV1098" s="41"/>
      <c r="EW1098" s="41"/>
      <c r="EX1098" s="41"/>
      <c r="EY1098" s="41"/>
      <c r="EZ1098" s="41"/>
      <c r="FA1098" s="41"/>
      <c r="FB1098" s="41"/>
      <c r="FC1098" s="41"/>
      <c r="FD1098" s="41"/>
      <c r="FE1098" s="41"/>
      <c r="FF1098" s="41"/>
      <c r="FG1098" s="41"/>
      <c r="FH1098" s="41"/>
      <c r="FI1098" s="41"/>
      <c r="FJ1098" s="41"/>
      <c r="FK1098" s="41"/>
      <c r="FL1098" s="41"/>
      <c r="FM1098" s="41"/>
      <c r="FN1098" s="41"/>
      <c r="FO1098" s="41"/>
      <c r="FP1098" s="41"/>
      <c r="FQ1098" s="41"/>
      <c r="FR1098" s="41"/>
      <c r="FS1098" s="41"/>
      <c r="FT1098" s="41"/>
      <c r="FU1098" s="41"/>
      <c r="FV1098" s="41"/>
      <c r="FW1098" s="41"/>
      <c r="FX1098" s="41"/>
      <c r="FY1098" s="41"/>
      <c r="FZ1098" s="41"/>
      <c r="GA1098" s="41"/>
      <c r="GB1098" s="41"/>
      <c r="GC1098" s="41"/>
      <c r="GD1098" s="41"/>
      <c r="GE1098" s="41"/>
      <c r="GF1098" s="41"/>
      <c r="GG1098" s="41"/>
      <c r="GH1098" s="41"/>
      <c r="GI1098" s="41"/>
      <c r="GJ1098" s="41"/>
      <c r="GK1098" s="41"/>
      <c r="GL1098" s="41"/>
      <c r="GM1098" s="41"/>
      <c r="GN1098" s="41"/>
      <c r="GO1098" s="41"/>
      <c r="GP1098" s="41"/>
      <c r="GQ1098" s="41"/>
      <c r="GR1098" s="41"/>
      <c r="GS1098" s="41"/>
      <c r="GT1098" s="41"/>
      <c r="GU1098" s="41"/>
      <c r="GV1098" s="41"/>
      <c r="GW1098" s="41"/>
      <c r="GX1098" s="41"/>
      <c r="GY1098" s="41"/>
      <c r="GZ1098" s="41"/>
      <c r="HA1098" s="41"/>
      <c r="HB1098" s="41"/>
      <c r="HC1098" s="41"/>
      <c r="HD1098" s="41"/>
      <c r="HE1098" s="41"/>
      <c r="HF1098" s="41"/>
      <c r="HG1098" s="41"/>
      <c r="HH1098" s="41"/>
      <c r="HI1098" s="41"/>
      <c r="HJ1098" s="41"/>
      <c r="HK1098" s="41"/>
      <c r="HL1098" s="41"/>
      <c r="HM1098" s="41"/>
      <c r="HN1098" s="41"/>
      <c r="HO1098" s="41"/>
      <c r="HP1098" s="41"/>
      <c r="HQ1098" s="41"/>
      <c r="HR1098" s="41"/>
      <c r="HS1098" s="41"/>
      <c r="HT1098" s="41"/>
      <c r="HU1098" s="41"/>
      <c r="HV1098" s="41"/>
      <c r="HW1098" s="41"/>
      <c r="HX1098" s="41"/>
      <c r="HY1098" s="41"/>
      <c r="HZ1098" s="41"/>
      <c r="IA1098" s="41"/>
      <c r="IB1098" s="41"/>
      <c r="IC1098" s="41"/>
      <c r="ID1098" s="41"/>
      <c r="IE1098" s="41"/>
      <c r="IF1098" s="41"/>
      <c r="IG1098" s="41"/>
      <c r="IH1098" s="41"/>
      <c r="II1098" s="41"/>
      <c r="IJ1098" s="41"/>
      <c r="IK1098" s="41"/>
      <c r="IL1098" s="41"/>
      <c r="IM1098" s="41"/>
      <c r="IN1098" s="41"/>
      <c r="IO1098" s="41"/>
      <c r="IP1098" s="41"/>
      <c r="IQ1098" s="41"/>
      <c r="IR1098" s="41"/>
      <c r="IS1098" s="41"/>
      <c r="IT1098" s="41"/>
      <c r="IU1098" s="41"/>
    </row>
    <row r="1100" spans="68:255" x14ac:dyDescent="0.2">
      <c r="BP1100" s="41"/>
      <c r="BQ1100" s="41"/>
      <c r="BR1100" s="41"/>
      <c r="BS1100" s="41"/>
      <c r="BU1100" s="41"/>
      <c r="BV1100" s="41"/>
      <c r="BW1100" s="41"/>
      <c r="BX1100" s="41"/>
      <c r="BY1100" s="41"/>
      <c r="BZ1100" s="41"/>
      <c r="CA1100" s="41"/>
      <c r="CB1100" s="41"/>
      <c r="CC1100" s="41"/>
      <c r="CD1100" s="41"/>
      <c r="CE1100" s="41"/>
      <c r="CF1100" s="41"/>
      <c r="CG1100" s="41"/>
      <c r="CH1100" s="41"/>
      <c r="CI1100" s="41"/>
      <c r="CJ1100" s="41"/>
      <c r="CK1100" s="41"/>
      <c r="CL1100" s="41"/>
      <c r="CM1100" s="41"/>
      <c r="CN1100" s="41"/>
      <c r="CO1100" s="41"/>
      <c r="CP1100" s="41"/>
      <c r="CQ1100" s="41"/>
      <c r="CR1100" s="41"/>
      <c r="CS1100" s="41"/>
      <c r="CT1100" s="41"/>
      <c r="CU1100" s="41"/>
      <c r="CV1100" s="41"/>
      <c r="CW1100" s="41"/>
      <c r="CX1100" s="41"/>
      <c r="CY1100" s="41"/>
      <c r="CZ1100" s="41"/>
      <c r="DA1100" s="41"/>
      <c r="DB1100" s="41"/>
      <c r="DC1100" s="41"/>
      <c r="DD1100" s="41"/>
      <c r="DE1100" s="41"/>
      <c r="DF1100" s="41"/>
      <c r="DG1100" s="41"/>
      <c r="DH1100" s="41"/>
      <c r="DI1100" s="41"/>
      <c r="DJ1100" s="41"/>
      <c r="DK1100" s="41"/>
      <c r="DL1100" s="41"/>
      <c r="DM1100" s="41"/>
      <c r="DN1100" s="41"/>
      <c r="DO1100" s="41"/>
      <c r="DP1100" s="41"/>
      <c r="DQ1100" s="41"/>
      <c r="DR1100" s="41"/>
      <c r="DS1100" s="41"/>
      <c r="DT1100" s="41"/>
      <c r="DU1100" s="41"/>
      <c r="DV1100" s="41"/>
      <c r="DW1100" s="41"/>
      <c r="DX1100" s="41"/>
      <c r="DY1100" s="41"/>
      <c r="DZ1100" s="41"/>
      <c r="EA1100" s="41"/>
      <c r="EB1100" s="41"/>
      <c r="EC1100" s="41"/>
      <c r="ED1100" s="41"/>
      <c r="EE1100" s="41"/>
      <c r="EF1100" s="41"/>
      <c r="EG1100" s="41"/>
      <c r="EH1100" s="41"/>
      <c r="EI1100" s="41"/>
      <c r="EJ1100" s="41"/>
      <c r="EK1100" s="41"/>
      <c r="EL1100" s="41"/>
      <c r="EM1100" s="41"/>
      <c r="EN1100" s="41"/>
      <c r="EO1100" s="41"/>
      <c r="EP1100" s="41"/>
      <c r="EQ1100" s="41"/>
      <c r="ER1100" s="41"/>
      <c r="ES1100" s="41"/>
      <c r="ET1100" s="41"/>
      <c r="EU1100" s="41"/>
      <c r="EV1100" s="41"/>
      <c r="EW1100" s="41"/>
      <c r="EX1100" s="41"/>
      <c r="EY1100" s="41"/>
      <c r="EZ1100" s="41"/>
      <c r="FA1100" s="41"/>
      <c r="FB1100" s="41"/>
      <c r="FC1100" s="41"/>
      <c r="FD1100" s="41"/>
      <c r="FE1100" s="41"/>
      <c r="FF1100" s="41"/>
      <c r="FG1100" s="41"/>
      <c r="FH1100" s="41"/>
      <c r="FI1100" s="41"/>
      <c r="FJ1100" s="41"/>
      <c r="FK1100" s="41"/>
      <c r="FL1100" s="41"/>
      <c r="FM1100" s="41"/>
      <c r="FN1100" s="41"/>
      <c r="FO1100" s="41"/>
      <c r="FP1100" s="41"/>
      <c r="FQ1100" s="41"/>
      <c r="FR1100" s="41"/>
      <c r="FS1100" s="41"/>
      <c r="FT1100" s="41"/>
      <c r="FU1100" s="41"/>
      <c r="FV1100" s="41"/>
      <c r="FW1100" s="41"/>
      <c r="FX1100" s="41"/>
      <c r="FY1100" s="41"/>
      <c r="FZ1100" s="41"/>
      <c r="GA1100" s="41"/>
      <c r="GB1100" s="41"/>
      <c r="GC1100" s="41"/>
      <c r="GD1100" s="41"/>
      <c r="GE1100" s="41"/>
      <c r="GF1100" s="41"/>
      <c r="GG1100" s="41"/>
      <c r="GH1100" s="41"/>
      <c r="GI1100" s="41"/>
      <c r="GJ1100" s="41"/>
      <c r="GK1100" s="41"/>
      <c r="GL1100" s="41"/>
      <c r="GM1100" s="41"/>
      <c r="GN1100" s="41"/>
      <c r="GO1100" s="41"/>
      <c r="GP1100" s="41"/>
      <c r="GQ1100" s="41"/>
      <c r="GR1100" s="41"/>
      <c r="GS1100" s="41"/>
      <c r="GT1100" s="41"/>
      <c r="GU1100" s="41"/>
      <c r="GV1100" s="41"/>
      <c r="GW1100" s="41"/>
      <c r="GX1100" s="41"/>
      <c r="GY1100" s="41"/>
      <c r="GZ1100" s="41"/>
      <c r="HA1100" s="41"/>
      <c r="HB1100" s="41"/>
      <c r="HC1100" s="41"/>
      <c r="HD1100" s="41"/>
      <c r="HE1100" s="41"/>
      <c r="HF1100" s="41"/>
      <c r="HG1100" s="41"/>
      <c r="HH1100" s="41"/>
      <c r="HI1100" s="41"/>
      <c r="HJ1100" s="41"/>
      <c r="HK1100" s="41"/>
      <c r="HL1100" s="41"/>
      <c r="HM1100" s="41"/>
      <c r="HN1100" s="41"/>
      <c r="HO1100" s="41"/>
      <c r="HP1100" s="41"/>
      <c r="HQ1100" s="41"/>
      <c r="HR1100" s="41"/>
      <c r="HS1100" s="41"/>
      <c r="HT1100" s="41"/>
      <c r="HU1100" s="41"/>
      <c r="HV1100" s="41"/>
      <c r="HW1100" s="41"/>
      <c r="HX1100" s="41"/>
      <c r="HY1100" s="41"/>
      <c r="HZ1100" s="41"/>
      <c r="IA1100" s="41"/>
      <c r="IB1100" s="41"/>
      <c r="IC1100" s="41"/>
      <c r="ID1100" s="41"/>
      <c r="IE1100" s="41"/>
      <c r="IF1100" s="41"/>
      <c r="IG1100" s="41"/>
      <c r="IH1100" s="41"/>
      <c r="II1100" s="41"/>
      <c r="IJ1100" s="41"/>
      <c r="IK1100" s="41"/>
      <c r="IL1100" s="41"/>
      <c r="IM1100" s="41"/>
      <c r="IN1100" s="41"/>
      <c r="IO1100" s="41"/>
      <c r="IP1100" s="41"/>
      <c r="IQ1100" s="41"/>
      <c r="IR1100" s="41"/>
      <c r="IS1100" s="41"/>
      <c r="IT1100" s="41"/>
      <c r="IU1100" s="41"/>
    </row>
    <row r="1102" spans="68:255" x14ac:dyDescent="0.2">
      <c r="BP1102" s="41"/>
      <c r="BQ1102" s="41"/>
      <c r="BR1102" s="41"/>
      <c r="BS1102" s="41"/>
      <c r="BU1102" s="41"/>
      <c r="BV1102" s="41"/>
      <c r="BW1102" s="41"/>
      <c r="BX1102" s="41"/>
      <c r="BY1102" s="41"/>
      <c r="BZ1102" s="41"/>
      <c r="CA1102" s="41"/>
      <c r="CB1102" s="41"/>
      <c r="CC1102" s="41"/>
      <c r="CD1102" s="41"/>
      <c r="CE1102" s="41"/>
      <c r="CF1102" s="41"/>
      <c r="CG1102" s="41"/>
      <c r="CH1102" s="41"/>
      <c r="CI1102" s="41"/>
      <c r="CJ1102" s="41"/>
      <c r="CK1102" s="41"/>
      <c r="CL1102" s="41"/>
      <c r="CM1102" s="41"/>
      <c r="CN1102" s="41"/>
      <c r="CO1102" s="41"/>
      <c r="CP1102" s="41"/>
      <c r="CQ1102" s="41"/>
      <c r="CR1102" s="41"/>
      <c r="CS1102" s="41"/>
      <c r="CT1102" s="41"/>
      <c r="CU1102" s="41"/>
      <c r="CV1102" s="41"/>
      <c r="CW1102" s="41"/>
      <c r="CX1102" s="41"/>
      <c r="CY1102" s="41"/>
      <c r="CZ1102" s="41"/>
      <c r="DA1102" s="41"/>
      <c r="DB1102" s="41"/>
      <c r="DC1102" s="41"/>
      <c r="DD1102" s="41"/>
      <c r="DE1102" s="41"/>
      <c r="DF1102" s="41"/>
      <c r="DG1102" s="41"/>
      <c r="DH1102" s="41"/>
      <c r="DI1102" s="41"/>
      <c r="DJ1102" s="41"/>
      <c r="DK1102" s="41"/>
      <c r="DL1102" s="41"/>
      <c r="DM1102" s="41"/>
      <c r="DN1102" s="41"/>
      <c r="DO1102" s="41"/>
      <c r="DP1102" s="41"/>
      <c r="DQ1102" s="41"/>
      <c r="DR1102" s="41"/>
      <c r="DS1102" s="41"/>
      <c r="DT1102" s="41"/>
      <c r="DU1102" s="41"/>
      <c r="DV1102" s="41"/>
      <c r="DW1102" s="41"/>
      <c r="DX1102" s="41"/>
      <c r="DY1102" s="41"/>
      <c r="DZ1102" s="41"/>
      <c r="EA1102" s="41"/>
      <c r="EB1102" s="41"/>
      <c r="EC1102" s="41"/>
      <c r="ED1102" s="41"/>
      <c r="EE1102" s="41"/>
      <c r="EF1102" s="41"/>
      <c r="EG1102" s="41"/>
      <c r="EH1102" s="41"/>
      <c r="EI1102" s="41"/>
      <c r="EJ1102" s="41"/>
      <c r="EK1102" s="41"/>
      <c r="EL1102" s="41"/>
      <c r="EM1102" s="41"/>
      <c r="EN1102" s="41"/>
      <c r="EO1102" s="41"/>
      <c r="EP1102" s="41"/>
      <c r="EQ1102" s="41"/>
      <c r="ER1102" s="41"/>
      <c r="ES1102" s="41"/>
      <c r="ET1102" s="41"/>
      <c r="EU1102" s="41"/>
      <c r="EV1102" s="41"/>
      <c r="EW1102" s="41"/>
      <c r="EX1102" s="41"/>
      <c r="EY1102" s="41"/>
      <c r="EZ1102" s="41"/>
      <c r="FA1102" s="41"/>
      <c r="FB1102" s="41"/>
      <c r="FC1102" s="41"/>
      <c r="FD1102" s="41"/>
      <c r="FE1102" s="41"/>
      <c r="FF1102" s="41"/>
      <c r="FG1102" s="41"/>
      <c r="FH1102" s="41"/>
      <c r="FI1102" s="41"/>
      <c r="FJ1102" s="41"/>
      <c r="FK1102" s="41"/>
      <c r="FL1102" s="41"/>
      <c r="FM1102" s="41"/>
      <c r="FN1102" s="41"/>
      <c r="FO1102" s="41"/>
      <c r="FP1102" s="41"/>
      <c r="FQ1102" s="41"/>
      <c r="FR1102" s="41"/>
      <c r="FS1102" s="41"/>
      <c r="FT1102" s="41"/>
      <c r="FU1102" s="41"/>
      <c r="FV1102" s="41"/>
      <c r="FW1102" s="41"/>
      <c r="FX1102" s="41"/>
      <c r="FY1102" s="41"/>
      <c r="FZ1102" s="41"/>
      <c r="GA1102" s="41"/>
      <c r="GB1102" s="41"/>
      <c r="GC1102" s="41"/>
      <c r="GD1102" s="41"/>
      <c r="GE1102" s="41"/>
      <c r="GF1102" s="41"/>
      <c r="GG1102" s="41"/>
      <c r="GH1102" s="41"/>
      <c r="GI1102" s="41"/>
      <c r="GJ1102" s="41"/>
      <c r="GK1102" s="41"/>
      <c r="GL1102" s="41"/>
      <c r="GM1102" s="41"/>
      <c r="GN1102" s="41"/>
      <c r="GO1102" s="41"/>
      <c r="GP1102" s="41"/>
      <c r="GQ1102" s="41"/>
      <c r="GR1102" s="41"/>
      <c r="GS1102" s="41"/>
      <c r="GT1102" s="41"/>
      <c r="GU1102" s="41"/>
      <c r="GV1102" s="41"/>
      <c r="GW1102" s="41"/>
      <c r="GX1102" s="41"/>
      <c r="GY1102" s="41"/>
      <c r="GZ1102" s="41"/>
      <c r="HA1102" s="41"/>
      <c r="HB1102" s="41"/>
      <c r="HC1102" s="41"/>
      <c r="HD1102" s="41"/>
      <c r="HE1102" s="41"/>
      <c r="HF1102" s="41"/>
      <c r="HG1102" s="41"/>
      <c r="HH1102" s="41"/>
      <c r="HI1102" s="41"/>
      <c r="HJ1102" s="41"/>
      <c r="HK1102" s="41"/>
      <c r="HL1102" s="41"/>
      <c r="HM1102" s="41"/>
      <c r="HN1102" s="41"/>
      <c r="HO1102" s="41"/>
      <c r="HP1102" s="41"/>
      <c r="HQ1102" s="41"/>
      <c r="HR1102" s="41"/>
      <c r="HS1102" s="41"/>
      <c r="HT1102" s="41"/>
      <c r="HU1102" s="41"/>
      <c r="HV1102" s="41"/>
      <c r="HW1102" s="41"/>
      <c r="HX1102" s="41"/>
      <c r="HY1102" s="41"/>
      <c r="HZ1102" s="41"/>
      <c r="IA1102" s="41"/>
      <c r="IB1102" s="41"/>
      <c r="IC1102" s="41"/>
      <c r="ID1102" s="41"/>
      <c r="IE1102" s="41"/>
      <c r="IF1102" s="41"/>
      <c r="IG1102" s="41"/>
      <c r="IH1102" s="41"/>
      <c r="II1102" s="41"/>
      <c r="IJ1102" s="41"/>
      <c r="IK1102" s="41"/>
      <c r="IL1102" s="41"/>
      <c r="IM1102" s="41"/>
      <c r="IN1102" s="41"/>
      <c r="IO1102" s="41"/>
      <c r="IP1102" s="41"/>
      <c r="IQ1102" s="41"/>
      <c r="IR1102" s="41"/>
      <c r="IS1102" s="41"/>
      <c r="IT1102" s="41"/>
      <c r="IU1102" s="41"/>
    </row>
    <row r="1104" spans="68:255" x14ac:dyDescent="0.2">
      <c r="BP1104" s="41"/>
      <c r="BQ1104" s="41"/>
      <c r="BR1104" s="41"/>
      <c r="BS1104" s="41"/>
      <c r="BU1104" s="41"/>
      <c r="BV1104" s="41"/>
      <c r="BW1104" s="41"/>
      <c r="BX1104" s="41"/>
      <c r="BY1104" s="41"/>
      <c r="BZ1104" s="41"/>
      <c r="CA1104" s="41"/>
      <c r="CB1104" s="41"/>
      <c r="CC1104" s="41"/>
      <c r="CD1104" s="41"/>
      <c r="CE1104" s="41"/>
      <c r="CF1104" s="41"/>
      <c r="CG1104" s="41"/>
      <c r="CH1104" s="41"/>
      <c r="CI1104" s="41"/>
      <c r="CJ1104" s="41"/>
      <c r="CK1104" s="41"/>
      <c r="CL1104" s="41"/>
      <c r="CM1104" s="41"/>
      <c r="CN1104" s="41"/>
      <c r="CO1104" s="41"/>
      <c r="CP1104" s="41"/>
      <c r="CQ1104" s="41"/>
      <c r="CR1104" s="41"/>
      <c r="CS1104" s="41"/>
      <c r="CT1104" s="41"/>
      <c r="CU1104" s="41"/>
      <c r="CV1104" s="41"/>
      <c r="CW1104" s="41"/>
      <c r="CX1104" s="41"/>
      <c r="CY1104" s="41"/>
      <c r="CZ1104" s="41"/>
      <c r="DA1104" s="41"/>
      <c r="DB1104" s="41"/>
      <c r="DC1104" s="41"/>
      <c r="DD1104" s="41"/>
      <c r="DE1104" s="41"/>
      <c r="DF1104" s="41"/>
      <c r="DG1104" s="41"/>
      <c r="DH1104" s="41"/>
      <c r="DI1104" s="41"/>
      <c r="DJ1104" s="41"/>
      <c r="DK1104" s="41"/>
      <c r="DL1104" s="41"/>
      <c r="DM1104" s="41"/>
      <c r="DN1104" s="41"/>
      <c r="DO1104" s="41"/>
      <c r="DP1104" s="41"/>
      <c r="DQ1104" s="41"/>
      <c r="DR1104" s="41"/>
      <c r="DS1104" s="41"/>
      <c r="DT1104" s="41"/>
      <c r="DU1104" s="41"/>
      <c r="DV1104" s="41"/>
      <c r="DW1104" s="41"/>
      <c r="DX1104" s="41"/>
      <c r="DY1104" s="41"/>
      <c r="DZ1104" s="41"/>
      <c r="EA1104" s="41"/>
      <c r="EB1104" s="41"/>
      <c r="EC1104" s="41"/>
      <c r="ED1104" s="41"/>
      <c r="EE1104" s="41"/>
      <c r="EF1104" s="41"/>
      <c r="EG1104" s="41"/>
      <c r="EH1104" s="41"/>
      <c r="EI1104" s="41"/>
      <c r="EJ1104" s="41"/>
      <c r="EK1104" s="41"/>
      <c r="EL1104" s="41"/>
      <c r="EM1104" s="41"/>
      <c r="EN1104" s="41"/>
      <c r="EO1104" s="41"/>
      <c r="EP1104" s="41"/>
      <c r="EQ1104" s="41"/>
      <c r="ER1104" s="41"/>
      <c r="ES1104" s="41"/>
      <c r="ET1104" s="41"/>
      <c r="EU1104" s="41"/>
      <c r="EV1104" s="41"/>
      <c r="EW1104" s="41"/>
      <c r="EX1104" s="41"/>
      <c r="EY1104" s="41"/>
      <c r="EZ1104" s="41"/>
      <c r="FA1104" s="41"/>
      <c r="FB1104" s="41"/>
      <c r="FC1104" s="41"/>
      <c r="FD1104" s="41"/>
      <c r="FE1104" s="41"/>
      <c r="FF1104" s="41"/>
      <c r="FG1104" s="41"/>
      <c r="FH1104" s="41"/>
      <c r="FI1104" s="41"/>
      <c r="FJ1104" s="41"/>
      <c r="FK1104" s="41"/>
      <c r="FL1104" s="41"/>
      <c r="FM1104" s="41"/>
      <c r="FN1104" s="41"/>
      <c r="FO1104" s="41"/>
      <c r="FP1104" s="41"/>
      <c r="FQ1104" s="41"/>
      <c r="FR1104" s="41"/>
      <c r="FS1104" s="41"/>
      <c r="FT1104" s="41"/>
      <c r="FU1104" s="41"/>
      <c r="FV1104" s="41"/>
      <c r="FW1104" s="41"/>
      <c r="FX1104" s="41"/>
      <c r="FY1104" s="41"/>
      <c r="FZ1104" s="41"/>
      <c r="GA1104" s="41"/>
      <c r="GB1104" s="41"/>
      <c r="GC1104" s="41"/>
      <c r="GD1104" s="41"/>
      <c r="GE1104" s="41"/>
      <c r="GF1104" s="41"/>
      <c r="GG1104" s="41"/>
      <c r="GH1104" s="41"/>
      <c r="GI1104" s="41"/>
      <c r="GJ1104" s="41"/>
      <c r="GK1104" s="41"/>
      <c r="GL1104" s="41"/>
      <c r="GM1104" s="41"/>
      <c r="GN1104" s="41"/>
      <c r="GO1104" s="41"/>
      <c r="GP1104" s="41"/>
      <c r="GQ1104" s="41"/>
      <c r="GR1104" s="41"/>
      <c r="GS1104" s="41"/>
      <c r="GT1104" s="41"/>
      <c r="GU1104" s="41"/>
      <c r="GV1104" s="41"/>
      <c r="GW1104" s="41"/>
      <c r="GX1104" s="41"/>
      <c r="GY1104" s="41"/>
      <c r="GZ1104" s="41"/>
      <c r="HA1104" s="41"/>
      <c r="HB1104" s="41"/>
      <c r="HC1104" s="41"/>
      <c r="HD1104" s="41"/>
      <c r="HE1104" s="41"/>
      <c r="HF1104" s="41"/>
      <c r="HG1104" s="41"/>
      <c r="HH1104" s="41"/>
      <c r="HI1104" s="41"/>
      <c r="HJ1104" s="41"/>
      <c r="HK1104" s="41"/>
      <c r="HL1104" s="41"/>
      <c r="HM1104" s="41"/>
      <c r="HN1104" s="41"/>
      <c r="HO1104" s="41"/>
      <c r="HP1104" s="41"/>
      <c r="HQ1104" s="41"/>
      <c r="HR1104" s="41"/>
      <c r="HS1104" s="41"/>
      <c r="HT1104" s="41"/>
      <c r="HU1104" s="41"/>
      <c r="HV1104" s="41"/>
      <c r="HW1104" s="41"/>
      <c r="HX1104" s="41"/>
      <c r="HY1104" s="41"/>
      <c r="HZ1104" s="41"/>
      <c r="IA1104" s="41"/>
      <c r="IB1104" s="41"/>
      <c r="IC1104" s="41"/>
      <c r="ID1104" s="41"/>
      <c r="IE1104" s="41"/>
      <c r="IF1104" s="41"/>
      <c r="IG1104" s="41"/>
      <c r="IH1104" s="41"/>
      <c r="II1104" s="41"/>
      <c r="IJ1104" s="41"/>
      <c r="IK1104" s="41"/>
      <c r="IL1104" s="41"/>
      <c r="IM1104" s="41"/>
      <c r="IN1104" s="41"/>
      <c r="IO1104" s="41"/>
      <c r="IP1104" s="41"/>
      <c r="IQ1104" s="41"/>
      <c r="IR1104" s="41"/>
      <c r="IS1104" s="41"/>
      <c r="IT1104" s="41"/>
      <c r="IU1104" s="41"/>
    </row>
    <row r="1106" spans="68:255" x14ac:dyDescent="0.2">
      <c r="BP1106" s="41"/>
      <c r="BQ1106" s="41"/>
      <c r="BR1106" s="41"/>
      <c r="BS1106" s="41"/>
      <c r="BU1106" s="41"/>
      <c r="BV1106" s="41"/>
      <c r="BW1106" s="41"/>
      <c r="BX1106" s="41"/>
      <c r="BY1106" s="41"/>
      <c r="BZ1106" s="41"/>
      <c r="CA1106" s="41"/>
      <c r="CB1106" s="41"/>
      <c r="CC1106" s="41"/>
      <c r="CD1106" s="41"/>
      <c r="CE1106" s="41"/>
      <c r="CF1106" s="41"/>
      <c r="CG1106" s="41"/>
      <c r="CH1106" s="41"/>
      <c r="CI1106" s="41"/>
      <c r="CJ1106" s="41"/>
      <c r="CK1106" s="41"/>
      <c r="CL1106" s="41"/>
      <c r="CM1106" s="41"/>
      <c r="CN1106" s="41"/>
      <c r="CO1106" s="41"/>
      <c r="CP1106" s="41"/>
      <c r="CQ1106" s="41"/>
      <c r="CR1106" s="41"/>
      <c r="CS1106" s="41"/>
      <c r="CT1106" s="41"/>
      <c r="CU1106" s="41"/>
      <c r="CV1106" s="41"/>
      <c r="CW1106" s="41"/>
      <c r="CX1106" s="41"/>
      <c r="CY1106" s="41"/>
      <c r="CZ1106" s="41"/>
      <c r="DA1106" s="41"/>
      <c r="DB1106" s="41"/>
      <c r="DC1106" s="41"/>
      <c r="DD1106" s="41"/>
      <c r="DE1106" s="41"/>
      <c r="DF1106" s="41"/>
      <c r="DG1106" s="41"/>
      <c r="DH1106" s="41"/>
      <c r="DI1106" s="41"/>
      <c r="DJ1106" s="41"/>
      <c r="DK1106" s="41"/>
      <c r="DL1106" s="41"/>
      <c r="DM1106" s="41"/>
      <c r="DN1106" s="41"/>
      <c r="DO1106" s="41"/>
      <c r="DP1106" s="41"/>
      <c r="DQ1106" s="41"/>
      <c r="DR1106" s="41"/>
      <c r="DS1106" s="41"/>
      <c r="DT1106" s="41"/>
      <c r="DU1106" s="41"/>
      <c r="DV1106" s="41"/>
      <c r="DW1106" s="41"/>
      <c r="DX1106" s="41"/>
      <c r="DY1106" s="41"/>
      <c r="DZ1106" s="41"/>
      <c r="EA1106" s="41"/>
      <c r="EB1106" s="41"/>
      <c r="EC1106" s="41"/>
      <c r="ED1106" s="41"/>
      <c r="EE1106" s="41"/>
      <c r="EF1106" s="41"/>
      <c r="EG1106" s="41"/>
      <c r="EH1106" s="41"/>
      <c r="EI1106" s="41"/>
      <c r="EJ1106" s="41"/>
      <c r="EK1106" s="41"/>
      <c r="EL1106" s="41"/>
      <c r="EM1106" s="41"/>
      <c r="EN1106" s="41"/>
      <c r="EO1106" s="41"/>
      <c r="EP1106" s="41"/>
      <c r="EQ1106" s="41"/>
      <c r="ER1106" s="41"/>
      <c r="ES1106" s="41"/>
      <c r="ET1106" s="41"/>
      <c r="EU1106" s="41"/>
      <c r="EV1106" s="41"/>
      <c r="EW1106" s="41"/>
      <c r="EX1106" s="41"/>
      <c r="EY1106" s="41"/>
      <c r="EZ1106" s="41"/>
      <c r="FA1106" s="41"/>
      <c r="FB1106" s="41"/>
      <c r="FC1106" s="41"/>
      <c r="FD1106" s="41"/>
      <c r="FE1106" s="41"/>
      <c r="FF1106" s="41"/>
      <c r="FG1106" s="41"/>
      <c r="FH1106" s="41"/>
      <c r="FI1106" s="41"/>
      <c r="FJ1106" s="41"/>
      <c r="FK1106" s="41"/>
      <c r="FL1106" s="41"/>
      <c r="FM1106" s="41"/>
      <c r="FN1106" s="41"/>
      <c r="FO1106" s="41"/>
      <c r="FP1106" s="41"/>
      <c r="FQ1106" s="41"/>
      <c r="FR1106" s="41"/>
      <c r="FS1106" s="41"/>
      <c r="FT1106" s="41"/>
      <c r="FU1106" s="41"/>
      <c r="FV1106" s="41"/>
      <c r="FW1106" s="41"/>
      <c r="FX1106" s="41"/>
      <c r="FY1106" s="41"/>
      <c r="FZ1106" s="41"/>
      <c r="GA1106" s="41"/>
      <c r="GB1106" s="41"/>
      <c r="GC1106" s="41"/>
      <c r="GD1106" s="41"/>
      <c r="GE1106" s="41"/>
      <c r="GF1106" s="41"/>
      <c r="GG1106" s="41"/>
      <c r="GH1106" s="41"/>
      <c r="GI1106" s="41"/>
      <c r="GJ1106" s="41"/>
      <c r="GK1106" s="41"/>
      <c r="GL1106" s="41"/>
      <c r="GM1106" s="41"/>
      <c r="GN1106" s="41"/>
      <c r="GO1106" s="41"/>
      <c r="GP1106" s="41"/>
      <c r="GQ1106" s="41"/>
      <c r="GR1106" s="41"/>
      <c r="GS1106" s="41"/>
      <c r="GT1106" s="41"/>
      <c r="GU1106" s="41"/>
      <c r="GV1106" s="41"/>
      <c r="GW1106" s="41"/>
      <c r="GX1106" s="41"/>
      <c r="GY1106" s="41"/>
      <c r="GZ1106" s="41"/>
      <c r="HA1106" s="41"/>
      <c r="HB1106" s="41"/>
      <c r="HC1106" s="41"/>
      <c r="HD1106" s="41"/>
      <c r="HE1106" s="41"/>
      <c r="HF1106" s="41"/>
      <c r="HG1106" s="41"/>
      <c r="HH1106" s="41"/>
      <c r="HI1106" s="41"/>
      <c r="HJ1106" s="41"/>
      <c r="HK1106" s="41"/>
      <c r="HL1106" s="41"/>
      <c r="HM1106" s="41"/>
      <c r="HN1106" s="41"/>
      <c r="HO1106" s="41"/>
      <c r="HP1106" s="41"/>
      <c r="HQ1106" s="41"/>
      <c r="HR1106" s="41"/>
      <c r="HS1106" s="41"/>
      <c r="HT1106" s="41"/>
      <c r="HU1106" s="41"/>
      <c r="HV1106" s="41"/>
      <c r="HW1106" s="41"/>
      <c r="HX1106" s="41"/>
      <c r="HY1106" s="41"/>
      <c r="HZ1106" s="41"/>
      <c r="IA1106" s="41"/>
      <c r="IB1106" s="41"/>
      <c r="IC1106" s="41"/>
      <c r="ID1106" s="41"/>
      <c r="IE1106" s="41"/>
      <c r="IF1106" s="41"/>
      <c r="IG1106" s="41"/>
      <c r="IH1106" s="41"/>
      <c r="II1106" s="41"/>
      <c r="IJ1106" s="41"/>
      <c r="IK1106" s="41"/>
      <c r="IL1106" s="41"/>
      <c r="IM1106" s="41"/>
      <c r="IN1106" s="41"/>
      <c r="IO1106" s="41"/>
      <c r="IP1106" s="41"/>
      <c r="IQ1106" s="41"/>
      <c r="IR1106" s="41"/>
      <c r="IS1106" s="41"/>
      <c r="IT1106" s="41"/>
      <c r="IU1106" s="41"/>
    </row>
    <row r="1108" spans="68:255" x14ac:dyDescent="0.2">
      <c r="BP1108" s="41"/>
      <c r="BQ1108" s="41"/>
      <c r="BR1108" s="41"/>
      <c r="BS1108" s="41"/>
      <c r="BU1108" s="41"/>
      <c r="BV1108" s="41"/>
      <c r="BW1108" s="41"/>
      <c r="BX1108" s="41"/>
      <c r="BY1108" s="41"/>
      <c r="BZ1108" s="41"/>
      <c r="CA1108" s="41"/>
      <c r="CB1108" s="41"/>
      <c r="CC1108" s="41"/>
      <c r="CD1108" s="41"/>
      <c r="CE1108" s="41"/>
      <c r="CF1108" s="41"/>
      <c r="CG1108" s="41"/>
      <c r="CH1108" s="41"/>
      <c r="CI1108" s="41"/>
      <c r="CJ1108" s="41"/>
      <c r="CK1108" s="41"/>
      <c r="CL1108" s="41"/>
      <c r="CM1108" s="41"/>
      <c r="CN1108" s="41"/>
      <c r="CO1108" s="41"/>
      <c r="CP1108" s="41"/>
      <c r="CQ1108" s="41"/>
      <c r="CR1108" s="41"/>
      <c r="CS1108" s="41"/>
      <c r="CT1108" s="41"/>
      <c r="CU1108" s="41"/>
      <c r="CV1108" s="41"/>
      <c r="CW1108" s="41"/>
      <c r="CX1108" s="41"/>
      <c r="CY1108" s="41"/>
      <c r="CZ1108" s="41"/>
      <c r="DA1108" s="41"/>
      <c r="DB1108" s="41"/>
      <c r="DC1108" s="41"/>
      <c r="DD1108" s="41"/>
      <c r="DE1108" s="41"/>
      <c r="DF1108" s="41"/>
      <c r="DG1108" s="41"/>
      <c r="DH1108" s="41"/>
      <c r="DI1108" s="41"/>
      <c r="DJ1108" s="41"/>
      <c r="DK1108" s="41"/>
      <c r="DL1108" s="41"/>
      <c r="DM1108" s="41"/>
      <c r="DN1108" s="41"/>
      <c r="DO1108" s="41"/>
      <c r="DP1108" s="41"/>
      <c r="DQ1108" s="41"/>
      <c r="DR1108" s="41"/>
      <c r="DS1108" s="41"/>
      <c r="DT1108" s="41"/>
      <c r="DU1108" s="41"/>
      <c r="DV1108" s="41"/>
      <c r="DW1108" s="41"/>
      <c r="DX1108" s="41"/>
      <c r="DY1108" s="41"/>
      <c r="DZ1108" s="41"/>
      <c r="EA1108" s="41"/>
      <c r="EB1108" s="41"/>
      <c r="EC1108" s="41"/>
      <c r="ED1108" s="41"/>
      <c r="EE1108" s="41"/>
      <c r="EF1108" s="41"/>
      <c r="EG1108" s="41"/>
      <c r="EH1108" s="41"/>
      <c r="EI1108" s="41"/>
      <c r="EJ1108" s="41"/>
      <c r="EK1108" s="41"/>
      <c r="EL1108" s="41"/>
      <c r="EM1108" s="41"/>
      <c r="EN1108" s="41"/>
      <c r="EO1108" s="41"/>
      <c r="EP1108" s="41"/>
      <c r="EQ1108" s="41"/>
      <c r="ER1108" s="41"/>
      <c r="ES1108" s="41"/>
      <c r="ET1108" s="41"/>
      <c r="EU1108" s="41"/>
      <c r="EV1108" s="41"/>
      <c r="EW1108" s="41"/>
      <c r="EX1108" s="41"/>
      <c r="EY1108" s="41"/>
      <c r="EZ1108" s="41"/>
      <c r="FA1108" s="41"/>
      <c r="FB1108" s="41"/>
      <c r="FC1108" s="41"/>
      <c r="FD1108" s="41"/>
      <c r="FE1108" s="41"/>
      <c r="FF1108" s="41"/>
      <c r="FG1108" s="41"/>
      <c r="FH1108" s="41"/>
      <c r="FI1108" s="41"/>
      <c r="FJ1108" s="41"/>
      <c r="FK1108" s="41"/>
      <c r="FL1108" s="41"/>
      <c r="FM1108" s="41"/>
      <c r="FN1108" s="41"/>
      <c r="FO1108" s="41"/>
      <c r="FP1108" s="41"/>
      <c r="FQ1108" s="41"/>
      <c r="FR1108" s="41"/>
      <c r="FS1108" s="41"/>
      <c r="FT1108" s="41"/>
      <c r="FU1108" s="41"/>
      <c r="FV1108" s="41"/>
      <c r="FW1108" s="41"/>
      <c r="FX1108" s="41"/>
      <c r="FY1108" s="41"/>
      <c r="FZ1108" s="41"/>
      <c r="GA1108" s="41"/>
      <c r="GB1108" s="41"/>
      <c r="GC1108" s="41"/>
      <c r="GD1108" s="41"/>
      <c r="GE1108" s="41"/>
      <c r="GF1108" s="41"/>
      <c r="GG1108" s="41"/>
      <c r="GH1108" s="41"/>
      <c r="GI1108" s="41"/>
      <c r="GJ1108" s="41"/>
      <c r="GK1108" s="41"/>
      <c r="GL1108" s="41"/>
      <c r="GM1108" s="41"/>
      <c r="GN1108" s="41"/>
      <c r="GO1108" s="41"/>
      <c r="GP1108" s="41"/>
      <c r="GQ1108" s="41"/>
      <c r="GR1108" s="41"/>
      <c r="GS1108" s="41"/>
      <c r="GT1108" s="41"/>
      <c r="GU1108" s="41"/>
      <c r="GV1108" s="41"/>
      <c r="GW1108" s="41"/>
      <c r="GX1108" s="41"/>
      <c r="GY1108" s="41"/>
      <c r="GZ1108" s="41"/>
      <c r="HA1108" s="41"/>
      <c r="HB1108" s="41"/>
      <c r="HC1108" s="41"/>
      <c r="HD1108" s="41"/>
      <c r="HE1108" s="41"/>
      <c r="HF1108" s="41"/>
      <c r="HG1108" s="41"/>
      <c r="HH1108" s="41"/>
      <c r="HI1108" s="41"/>
      <c r="HJ1108" s="41"/>
      <c r="HK1108" s="41"/>
      <c r="HL1108" s="41"/>
      <c r="HM1108" s="41"/>
      <c r="HN1108" s="41"/>
      <c r="HO1108" s="41"/>
      <c r="HP1108" s="41"/>
      <c r="HQ1108" s="41"/>
      <c r="HR1108" s="41"/>
      <c r="HS1108" s="41"/>
      <c r="HT1108" s="41"/>
      <c r="HU1108" s="41"/>
      <c r="HV1108" s="41"/>
      <c r="HW1108" s="41"/>
      <c r="HX1108" s="41"/>
      <c r="HY1108" s="41"/>
      <c r="HZ1108" s="41"/>
      <c r="IA1108" s="41"/>
      <c r="IB1108" s="41"/>
      <c r="IC1108" s="41"/>
      <c r="ID1108" s="41"/>
      <c r="IE1108" s="41"/>
      <c r="IF1108" s="41"/>
      <c r="IG1108" s="41"/>
      <c r="IH1108" s="41"/>
      <c r="II1108" s="41"/>
      <c r="IJ1108" s="41"/>
      <c r="IK1108" s="41"/>
      <c r="IL1108" s="41"/>
      <c r="IM1108" s="41"/>
      <c r="IN1108" s="41"/>
      <c r="IO1108" s="41"/>
      <c r="IP1108" s="41"/>
      <c r="IQ1108" s="41"/>
      <c r="IR1108" s="41"/>
      <c r="IS1108" s="41"/>
      <c r="IT1108" s="41"/>
      <c r="IU1108" s="41"/>
    </row>
    <row r="1110" spans="68:255" x14ac:dyDescent="0.2">
      <c r="BP1110" s="41"/>
      <c r="BQ1110" s="41"/>
      <c r="BR1110" s="41"/>
      <c r="BS1110" s="41"/>
      <c r="BU1110" s="41"/>
      <c r="BV1110" s="41"/>
      <c r="BW1110" s="41"/>
      <c r="BX1110" s="41"/>
      <c r="BY1110" s="41"/>
      <c r="BZ1110" s="41"/>
      <c r="CA1110" s="41"/>
      <c r="CB1110" s="41"/>
      <c r="CC1110" s="41"/>
      <c r="CD1110" s="41"/>
      <c r="CE1110" s="41"/>
      <c r="CF1110" s="41"/>
      <c r="CG1110" s="41"/>
      <c r="CH1110" s="41"/>
      <c r="CI1110" s="41"/>
      <c r="CJ1110" s="41"/>
      <c r="CK1110" s="41"/>
      <c r="CL1110" s="41"/>
      <c r="CM1110" s="41"/>
      <c r="CN1110" s="41"/>
      <c r="CO1110" s="41"/>
      <c r="CP1110" s="41"/>
      <c r="CQ1110" s="41"/>
      <c r="CR1110" s="41"/>
      <c r="CS1110" s="41"/>
      <c r="CT1110" s="41"/>
      <c r="CU1110" s="41"/>
      <c r="CV1110" s="41"/>
      <c r="CW1110" s="41"/>
      <c r="CX1110" s="41"/>
      <c r="CY1110" s="41"/>
      <c r="CZ1110" s="41"/>
      <c r="DA1110" s="41"/>
      <c r="DB1110" s="41"/>
      <c r="DC1110" s="41"/>
      <c r="DD1110" s="41"/>
      <c r="DE1110" s="41"/>
      <c r="DF1110" s="41"/>
      <c r="DG1110" s="41"/>
      <c r="DH1110" s="41"/>
      <c r="DI1110" s="41"/>
      <c r="DJ1110" s="41"/>
      <c r="DK1110" s="41"/>
      <c r="DL1110" s="41"/>
      <c r="DM1110" s="41"/>
      <c r="DN1110" s="41"/>
      <c r="DO1110" s="41"/>
      <c r="DP1110" s="41"/>
      <c r="DQ1110" s="41"/>
      <c r="DR1110" s="41"/>
      <c r="DS1110" s="41"/>
      <c r="DT1110" s="41"/>
      <c r="DU1110" s="41"/>
      <c r="DV1110" s="41"/>
      <c r="DW1110" s="41"/>
      <c r="DX1110" s="41"/>
      <c r="DY1110" s="41"/>
      <c r="DZ1110" s="41"/>
      <c r="EA1110" s="41"/>
      <c r="EB1110" s="41"/>
      <c r="EC1110" s="41"/>
      <c r="ED1110" s="41"/>
      <c r="EE1110" s="41"/>
      <c r="EF1110" s="41"/>
      <c r="EG1110" s="41"/>
      <c r="EH1110" s="41"/>
      <c r="EI1110" s="41"/>
      <c r="EJ1110" s="41"/>
      <c r="EK1110" s="41"/>
      <c r="EL1110" s="41"/>
      <c r="EM1110" s="41"/>
      <c r="EN1110" s="41"/>
      <c r="EO1110" s="41"/>
      <c r="EP1110" s="41"/>
      <c r="EQ1110" s="41"/>
      <c r="ER1110" s="41"/>
      <c r="ES1110" s="41"/>
      <c r="ET1110" s="41"/>
      <c r="EU1110" s="41"/>
      <c r="EV1110" s="41"/>
      <c r="EW1110" s="41"/>
      <c r="EX1110" s="41"/>
      <c r="EY1110" s="41"/>
      <c r="EZ1110" s="41"/>
      <c r="FA1110" s="41"/>
      <c r="FB1110" s="41"/>
      <c r="FC1110" s="41"/>
      <c r="FD1110" s="41"/>
      <c r="FE1110" s="41"/>
      <c r="FF1110" s="41"/>
      <c r="FG1110" s="41"/>
      <c r="FH1110" s="41"/>
      <c r="FI1110" s="41"/>
      <c r="FJ1110" s="41"/>
      <c r="FK1110" s="41"/>
      <c r="FL1110" s="41"/>
      <c r="FM1110" s="41"/>
      <c r="FN1110" s="41"/>
      <c r="FO1110" s="41"/>
      <c r="FP1110" s="41"/>
      <c r="FQ1110" s="41"/>
      <c r="FR1110" s="41"/>
      <c r="FS1110" s="41"/>
      <c r="FT1110" s="41"/>
      <c r="FU1110" s="41"/>
      <c r="FV1110" s="41"/>
      <c r="FW1110" s="41"/>
      <c r="FX1110" s="41"/>
      <c r="FY1110" s="41"/>
      <c r="FZ1110" s="41"/>
      <c r="GA1110" s="41"/>
      <c r="GB1110" s="41"/>
      <c r="GC1110" s="41"/>
      <c r="GD1110" s="41"/>
      <c r="GE1110" s="41"/>
      <c r="GF1110" s="41"/>
      <c r="GG1110" s="41"/>
      <c r="GH1110" s="41"/>
      <c r="GI1110" s="41"/>
      <c r="GJ1110" s="41"/>
      <c r="GK1110" s="41"/>
      <c r="GL1110" s="41"/>
      <c r="GM1110" s="41"/>
      <c r="GN1110" s="41"/>
      <c r="GO1110" s="41"/>
      <c r="GP1110" s="41"/>
      <c r="GQ1110" s="41"/>
      <c r="GR1110" s="41"/>
      <c r="GS1110" s="41"/>
      <c r="GT1110" s="41"/>
      <c r="GU1110" s="41"/>
      <c r="GV1110" s="41"/>
      <c r="GW1110" s="41"/>
      <c r="GX1110" s="41"/>
      <c r="GY1110" s="41"/>
      <c r="GZ1110" s="41"/>
      <c r="HA1110" s="41"/>
      <c r="HB1110" s="41"/>
      <c r="HC1110" s="41"/>
      <c r="HD1110" s="41"/>
      <c r="HE1110" s="41"/>
      <c r="HF1110" s="41"/>
      <c r="HG1110" s="41"/>
      <c r="HH1110" s="41"/>
      <c r="HI1110" s="41"/>
      <c r="HJ1110" s="41"/>
      <c r="HK1110" s="41"/>
      <c r="HL1110" s="41"/>
      <c r="HM1110" s="41"/>
      <c r="HN1110" s="41"/>
      <c r="HO1110" s="41"/>
      <c r="HP1110" s="41"/>
      <c r="HQ1110" s="41"/>
      <c r="HR1110" s="41"/>
      <c r="HS1110" s="41"/>
      <c r="HT1110" s="41"/>
      <c r="HU1110" s="41"/>
      <c r="HV1110" s="41"/>
      <c r="HW1110" s="41"/>
      <c r="HX1110" s="41"/>
      <c r="HY1110" s="41"/>
      <c r="HZ1110" s="41"/>
      <c r="IA1110" s="41"/>
      <c r="IB1110" s="41"/>
      <c r="IC1110" s="41"/>
      <c r="ID1110" s="41"/>
      <c r="IE1110" s="41"/>
      <c r="IF1110" s="41"/>
      <c r="IG1110" s="41"/>
      <c r="IH1110" s="41"/>
      <c r="II1110" s="41"/>
      <c r="IJ1110" s="41"/>
      <c r="IK1110" s="41"/>
      <c r="IL1110" s="41"/>
      <c r="IM1110" s="41"/>
      <c r="IN1110" s="41"/>
      <c r="IO1110" s="41"/>
      <c r="IP1110" s="41"/>
      <c r="IQ1110" s="41"/>
      <c r="IR1110" s="41"/>
      <c r="IS1110" s="41"/>
      <c r="IT1110" s="41"/>
      <c r="IU1110" s="41"/>
    </row>
    <row r="1112" spans="68:255" x14ac:dyDescent="0.2">
      <c r="BP1112" s="41"/>
      <c r="BQ1112" s="41"/>
      <c r="BR1112" s="41"/>
      <c r="BS1112" s="41"/>
      <c r="BU1112" s="41"/>
      <c r="BV1112" s="41"/>
      <c r="BW1112" s="41"/>
      <c r="BX1112" s="41"/>
      <c r="BY1112" s="41"/>
      <c r="BZ1112" s="41"/>
      <c r="CA1112" s="41"/>
      <c r="CB1112" s="41"/>
      <c r="CC1112" s="41"/>
      <c r="CD1112" s="41"/>
      <c r="CE1112" s="41"/>
      <c r="CF1112" s="41"/>
      <c r="CG1112" s="41"/>
      <c r="CH1112" s="41"/>
      <c r="CI1112" s="41"/>
      <c r="CJ1112" s="41"/>
      <c r="CK1112" s="41"/>
      <c r="CL1112" s="41"/>
      <c r="CM1112" s="41"/>
      <c r="CN1112" s="41"/>
      <c r="CO1112" s="41"/>
      <c r="CP1112" s="41"/>
      <c r="CQ1112" s="41"/>
      <c r="CR1112" s="41"/>
      <c r="CS1112" s="41"/>
      <c r="CT1112" s="41"/>
      <c r="CU1112" s="41"/>
      <c r="CV1112" s="41"/>
      <c r="CW1112" s="41"/>
      <c r="CX1112" s="41"/>
      <c r="CY1112" s="41"/>
      <c r="CZ1112" s="41"/>
      <c r="DA1112" s="41"/>
      <c r="DB1112" s="41"/>
      <c r="DC1112" s="41"/>
      <c r="DD1112" s="41"/>
      <c r="DE1112" s="41"/>
      <c r="DF1112" s="41"/>
      <c r="DG1112" s="41"/>
      <c r="DH1112" s="41"/>
      <c r="DI1112" s="41"/>
      <c r="DJ1112" s="41"/>
      <c r="DK1112" s="41"/>
      <c r="DL1112" s="41"/>
      <c r="DM1112" s="41"/>
      <c r="DN1112" s="41"/>
      <c r="DO1112" s="41"/>
      <c r="DP1112" s="41"/>
      <c r="DQ1112" s="41"/>
      <c r="DR1112" s="41"/>
      <c r="DS1112" s="41"/>
      <c r="DT1112" s="41"/>
      <c r="DU1112" s="41"/>
      <c r="DV1112" s="41"/>
      <c r="DW1112" s="41"/>
      <c r="DX1112" s="41"/>
      <c r="DY1112" s="41"/>
      <c r="DZ1112" s="41"/>
      <c r="EA1112" s="41"/>
      <c r="EB1112" s="41"/>
      <c r="EC1112" s="41"/>
      <c r="ED1112" s="41"/>
      <c r="EE1112" s="41"/>
      <c r="EF1112" s="41"/>
      <c r="EG1112" s="41"/>
      <c r="EH1112" s="41"/>
      <c r="EI1112" s="41"/>
      <c r="EJ1112" s="41"/>
      <c r="EK1112" s="41"/>
      <c r="EL1112" s="41"/>
      <c r="EM1112" s="41"/>
      <c r="EN1112" s="41"/>
      <c r="EO1112" s="41"/>
      <c r="EP1112" s="41"/>
      <c r="EQ1112" s="41"/>
      <c r="ER1112" s="41"/>
      <c r="ES1112" s="41"/>
      <c r="ET1112" s="41"/>
      <c r="EU1112" s="41"/>
      <c r="EV1112" s="41"/>
      <c r="EW1112" s="41"/>
      <c r="EX1112" s="41"/>
      <c r="EY1112" s="41"/>
      <c r="EZ1112" s="41"/>
      <c r="FA1112" s="41"/>
      <c r="FB1112" s="41"/>
      <c r="FC1112" s="41"/>
      <c r="FD1112" s="41"/>
      <c r="FE1112" s="41"/>
      <c r="FF1112" s="41"/>
      <c r="FG1112" s="41"/>
      <c r="FH1112" s="41"/>
      <c r="FI1112" s="41"/>
      <c r="FJ1112" s="41"/>
      <c r="FK1112" s="41"/>
      <c r="FL1112" s="41"/>
      <c r="FM1112" s="41"/>
      <c r="FN1112" s="41"/>
      <c r="FO1112" s="41"/>
      <c r="FP1112" s="41"/>
      <c r="FQ1112" s="41"/>
      <c r="FR1112" s="41"/>
      <c r="FS1112" s="41"/>
      <c r="FT1112" s="41"/>
      <c r="FU1112" s="41"/>
      <c r="FV1112" s="41"/>
      <c r="FW1112" s="41"/>
      <c r="FX1112" s="41"/>
      <c r="FY1112" s="41"/>
      <c r="FZ1112" s="41"/>
      <c r="GA1112" s="41"/>
      <c r="GB1112" s="41"/>
      <c r="GC1112" s="41"/>
      <c r="GD1112" s="41"/>
      <c r="GE1112" s="41"/>
      <c r="GF1112" s="41"/>
      <c r="GG1112" s="41"/>
      <c r="GH1112" s="41"/>
      <c r="GI1112" s="41"/>
      <c r="GJ1112" s="41"/>
      <c r="GK1112" s="41"/>
      <c r="GL1112" s="41"/>
      <c r="GM1112" s="41"/>
      <c r="GN1112" s="41"/>
      <c r="GO1112" s="41"/>
      <c r="GP1112" s="41"/>
      <c r="GQ1112" s="41"/>
      <c r="GR1112" s="41"/>
      <c r="GS1112" s="41"/>
      <c r="GT1112" s="41"/>
      <c r="GU1112" s="41"/>
      <c r="GV1112" s="41"/>
      <c r="GW1112" s="41"/>
      <c r="GX1112" s="41"/>
      <c r="GY1112" s="41"/>
      <c r="GZ1112" s="41"/>
      <c r="HA1112" s="41"/>
      <c r="HB1112" s="41"/>
      <c r="HC1112" s="41"/>
      <c r="HD1112" s="41"/>
      <c r="HE1112" s="41"/>
      <c r="HF1112" s="41"/>
      <c r="HG1112" s="41"/>
      <c r="HH1112" s="41"/>
      <c r="HI1112" s="41"/>
      <c r="HJ1112" s="41"/>
      <c r="HK1112" s="41"/>
      <c r="HL1112" s="41"/>
      <c r="HM1112" s="41"/>
      <c r="HN1112" s="41"/>
      <c r="HO1112" s="41"/>
      <c r="HP1112" s="41"/>
      <c r="HQ1112" s="41"/>
      <c r="HR1112" s="41"/>
      <c r="HS1112" s="41"/>
      <c r="HT1112" s="41"/>
      <c r="HU1112" s="41"/>
      <c r="HV1112" s="41"/>
      <c r="HW1112" s="41"/>
      <c r="HX1112" s="41"/>
      <c r="HY1112" s="41"/>
      <c r="HZ1112" s="41"/>
      <c r="IA1112" s="41"/>
      <c r="IB1112" s="41"/>
      <c r="IC1112" s="41"/>
      <c r="ID1112" s="41"/>
      <c r="IE1112" s="41"/>
      <c r="IF1112" s="41"/>
      <c r="IG1112" s="41"/>
      <c r="IH1112" s="41"/>
      <c r="II1112" s="41"/>
      <c r="IJ1112" s="41"/>
      <c r="IK1112" s="41"/>
      <c r="IL1112" s="41"/>
      <c r="IM1112" s="41"/>
      <c r="IN1112" s="41"/>
      <c r="IO1112" s="41"/>
      <c r="IP1112" s="41"/>
      <c r="IQ1112" s="41"/>
      <c r="IR1112" s="41"/>
      <c r="IS1112" s="41"/>
      <c r="IT1112" s="41"/>
      <c r="IU1112" s="41"/>
    </row>
    <row r="1114" spans="68:255" x14ac:dyDescent="0.2">
      <c r="BP1114" s="41"/>
      <c r="BQ1114" s="41"/>
      <c r="BR1114" s="41"/>
      <c r="BS1114" s="41"/>
      <c r="BU1114" s="41"/>
      <c r="BV1114" s="41"/>
      <c r="BW1114" s="41"/>
      <c r="BX1114" s="41"/>
      <c r="BY1114" s="41"/>
      <c r="BZ1114" s="41"/>
      <c r="CA1114" s="41"/>
      <c r="CB1114" s="41"/>
      <c r="CC1114" s="41"/>
      <c r="CD1114" s="41"/>
      <c r="CE1114" s="41"/>
      <c r="CF1114" s="41"/>
      <c r="CG1114" s="41"/>
      <c r="CH1114" s="41"/>
      <c r="CI1114" s="41"/>
      <c r="CJ1114" s="41"/>
      <c r="CK1114" s="41"/>
      <c r="CL1114" s="41"/>
      <c r="CM1114" s="41"/>
      <c r="CN1114" s="41"/>
      <c r="CO1114" s="41"/>
      <c r="CP1114" s="41"/>
      <c r="CQ1114" s="41"/>
      <c r="CR1114" s="41"/>
      <c r="CS1114" s="41"/>
      <c r="CT1114" s="41"/>
      <c r="CU1114" s="41"/>
      <c r="CV1114" s="41"/>
      <c r="CW1114" s="41"/>
      <c r="CX1114" s="41"/>
      <c r="CY1114" s="41"/>
      <c r="CZ1114" s="41"/>
      <c r="DA1114" s="41"/>
      <c r="DB1114" s="41"/>
      <c r="DC1114" s="41"/>
      <c r="DD1114" s="41"/>
      <c r="DE1114" s="41"/>
      <c r="DF1114" s="41"/>
      <c r="DG1114" s="41"/>
      <c r="DH1114" s="41"/>
      <c r="DI1114" s="41"/>
      <c r="DJ1114" s="41"/>
      <c r="DK1114" s="41"/>
      <c r="DL1114" s="41"/>
      <c r="DM1114" s="41"/>
      <c r="DN1114" s="41"/>
      <c r="DO1114" s="41"/>
      <c r="DP1114" s="41"/>
      <c r="DQ1114" s="41"/>
      <c r="DR1114" s="41"/>
      <c r="DS1114" s="41"/>
      <c r="DT1114" s="41"/>
      <c r="DU1114" s="41"/>
      <c r="DV1114" s="41"/>
      <c r="DW1114" s="41"/>
      <c r="DX1114" s="41"/>
      <c r="DY1114" s="41"/>
      <c r="DZ1114" s="41"/>
      <c r="EA1114" s="41"/>
      <c r="EB1114" s="41"/>
      <c r="EC1114" s="41"/>
      <c r="ED1114" s="41"/>
      <c r="EE1114" s="41"/>
      <c r="EF1114" s="41"/>
      <c r="EG1114" s="41"/>
      <c r="EH1114" s="41"/>
      <c r="EI1114" s="41"/>
      <c r="EJ1114" s="41"/>
      <c r="EK1114" s="41"/>
      <c r="EL1114" s="41"/>
      <c r="EM1114" s="41"/>
      <c r="EN1114" s="41"/>
      <c r="EO1114" s="41"/>
      <c r="EP1114" s="41"/>
      <c r="EQ1114" s="41"/>
      <c r="ER1114" s="41"/>
      <c r="ES1114" s="41"/>
      <c r="ET1114" s="41"/>
      <c r="EU1114" s="41"/>
      <c r="EV1114" s="41"/>
      <c r="EW1114" s="41"/>
      <c r="EX1114" s="41"/>
      <c r="EY1114" s="41"/>
      <c r="EZ1114" s="41"/>
      <c r="FA1114" s="41"/>
      <c r="FB1114" s="41"/>
      <c r="FC1114" s="41"/>
      <c r="FD1114" s="41"/>
      <c r="FE1114" s="41"/>
      <c r="FF1114" s="41"/>
      <c r="FG1114" s="41"/>
      <c r="FH1114" s="41"/>
      <c r="FI1114" s="41"/>
      <c r="FJ1114" s="41"/>
      <c r="FK1114" s="41"/>
      <c r="FL1114" s="41"/>
      <c r="FM1114" s="41"/>
      <c r="FN1114" s="41"/>
      <c r="FO1114" s="41"/>
      <c r="FP1114" s="41"/>
      <c r="FQ1114" s="41"/>
      <c r="FR1114" s="41"/>
      <c r="FS1114" s="41"/>
      <c r="FT1114" s="41"/>
      <c r="FU1114" s="41"/>
      <c r="FV1114" s="41"/>
      <c r="FW1114" s="41"/>
      <c r="FX1114" s="41"/>
      <c r="FY1114" s="41"/>
      <c r="FZ1114" s="41"/>
      <c r="GA1114" s="41"/>
      <c r="GB1114" s="41"/>
      <c r="GC1114" s="41"/>
      <c r="GD1114" s="41"/>
      <c r="GE1114" s="41"/>
      <c r="GF1114" s="41"/>
      <c r="GG1114" s="41"/>
      <c r="GH1114" s="41"/>
      <c r="GI1114" s="41"/>
      <c r="GJ1114" s="41"/>
      <c r="GK1114" s="41"/>
      <c r="GL1114" s="41"/>
      <c r="GM1114" s="41"/>
      <c r="GN1114" s="41"/>
      <c r="GO1114" s="41"/>
      <c r="GP1114" s="41"/>
      <c r="GQ1114" s="41"/>
      <c r="GR1114" s="41"/>
      <c r="GS1114" s="41"/>
      <c r="GT1114" s="41"/>
      <c r="GU1114" s="41"/>
      <c r="GV1114" s="41"/>
      <c r="GW1114" s="41"/>
      <c r="GX1114" s="41"/>
      <c r="GY1114" s="41"/>
      <c r="GZ1114" s="41"/>
      <c r="HA1114" s="41"/>
      <c r="HB1114" s="41"/>
      <c r="HC1114" s="41"/>
      <c r="HD1114" s="41"/>
      <c r="HE1114" s="41"/>
      <c r="HF1114" s="41"/>
      <c r="HG1114" s="41"/>
      <c r="HH1114" s="41"/>
      <c r="HI1114" s="41"/>
      <c r="HJ1114" s="41"/>
      <c r="HK1114" s="41"/>
      <c r="HL1114" s="41"/>
      <c r="HM1114" s="41"/>
      <c r="HN1114" s="41"/>
      <c r="HO1114" s="41"/>
      <c r="HP1114" s="41"/>
      <c r="HQ1114" s="41"/>
      <c r="HR1114" s="41"/>
      <c r="HS1114" s="41"/>
      <c r="HT1114" s="41"/>
      <c r="HU1114" s="41"/>
      <c r="HV1114" s="41"/>
      <c r="HW1114" s="41"/>
      <c r="HX1114" s="41"/>
      <c r="HY1114" s="41"/>
      <c r="HZ1114" s="41"/>
      <c r="IA1114" s="41"/>
      <c r="IB1114" s="41"/>
      <c r="IC1114" s="41"/>
      <c r="ID1114" s="41"/>
      <c r="IE1114" s="41"/>
      <c r="IF1114" s="41"/>
      <c r="IG1114" s="41"/>
      <c r="IH1114" s="41"/>
      <c r="II1114" s="41"/>
      <c r="IJ1114" s="41"/>
      <c r="IK1114" s="41"/>
      <c r="IL1114" s="41"/>
      <c r="IM1114" s="41"/>
      <c r="IN1114" s="41"/>
      <c r="IO1114" s="41"/>
      <c r="IP1114" s="41"/>
      <c r="IQ1114" s="41"/>
      <c r="IR1114" s="41"/>
      <c r="IS1114" s="41"/>
      <c r="IT1114" s="41"/>
      <c r="IU1114" s="41"/>
    </row>
    <row r="1116" spans="68:255" x14ac:dyDescent="0.2">
      <c r="BP1116" s="41"/>
      <c r="BQ1116" s="41"/>
      <c r="BR1116" s="41"/>
      <c r="BS1116" s="41"/>
      <c r="BU1116" s="41"/>
      <c r="BV1116" s="41"/>
      <c r="BW1116" s="41"/>
      <c r="BX1116" s="41"/>
      <c r="BY1116" s="41"/>
      <c r="BZ1116" s="41"/>
      <c r="CA1116" s="41"/>
      <c r="CB1116" s="41"/>
      <c r="CC1116" s="41"/>
      <c r="CD1116" s="41"/>
      <c r="CE1116" s="41"/>
      <c r="CF1116" s="41"/>
      <c r="CG1116" s="41"/>
      <c r="CH1116" s="41"/>
      <c r="CI1116" s="41"/>
      <c r="CJ1116" s="41"/>
      <c r="CK1116" s="41"/>
      <c r="CL1116" s="41"/>
      <c r="CM1116" s="41"/>
      <c r="CN1116" s="41"/>
      <c r="CO1116" s="41"/>
      <c r="CP1116" s="41"/>
      <c r="CQ1116" s="41"/>
      <c r="CR1116" s="41"/>
      <c r="CS1116" s="41"/>
      <c r="CT1116" s="41"/>
      <c r="CU1116" s="41"/>
      <c r="CV1116" s="41"/>
      <c r="CW1116" s="41"/>
      <c r="CX1116" s="41"/>
      <c r="CY1116" s="41"/>
      <c r="CZ1116" s="41"/>
      <c r="DA1116" s="41"/>
      <c r="DB1116" s="41"/>
      <c r="DC1116" s="41"/>
      <c r="DD1116" s="41"/>
      <c r="DE1116" s="41"/>
      <c r="DF1116" s="41"/>
      <c r="DG1116" s="41"/>
      <c r="DH1116" s="41"/>
      <c r="DI1116" s="41"/>
      <c r="DJ1116" s="41"/>
      <c r="DK1116" s="41"/>
      <c r="DL1116" s="41"/>
      <c r="DM1116" s="41"/>
      <c r="DN1116" s="41"/>
      <c r="DO1116" s="41"/>
      <c r="DP1116" s="41"/>
      <c r="DQ1116" s="41"/>
      <c r="DR1116" s="41"/>
      <c r="DS1116" s="41"/>
      <c r="DT1116" s="41"/>
      <c r="DU1116" s="41"/>
      <c r="DV1116" s="41"/>
      <c r="DW1116" s="41"/>
      <c r="DX1116" s="41"/>
      <c r="DY1116" s="41"/>
      <c r="DZ1116" s="41"/>
      <c r="EA1116" s="41"/>
      <c r="EB1116" s="41"/>
      <c r="EC1116" s="41"/>
      <c r="ED1116" s="41"/>
      <c r="EE1116" s="41"/>
      <c r="EF1116" s="41"/>
      <c r="EG1116" s="41"/>
      <c r="EH1116" s="41"/>
      <c r="EI1116" s="41"/>
      <c r="EJ1116" s="41"/>
      <c r="EK1116" s="41"/>
      <c r="EL1116" s="41"/>
      <c r="EM1116" s="41"/>
      <c r="EN1116" s="41"/>
      <c r="EO1116" s="41"/>
      <c r="EP1116" s="41"/>
      <c r="EQ1116" s="41"/>
      <c r="ER1116" s="41"/>
      <c r="ES1116" s="41"/>
      <c r="ET1116" s="41"/>
      <c r="EU1116" s="41"/>
      <c r="EV1116" s="41"/>
      <c r="EW1116" s="41"/>
      <c r="EX1116" s="41"/>
      <c r="EY1116" s="41"/>
      <c r="EZ1116" s="41"/>
      <c r="FA1116" s="41"/>
      <c r="FB1116" s="41"/>
      <c r="FC1116" s="41"/>
      <c r="FD1116" s="41"/>
      <c r="FE1116" s="41"/>
      <c r="FF1116" s="41"/>
      <c r="FG1116" s="41"/>
      <c r="FH1116" s="41"/>
      <c r="FI1116" s="41"/>
      <c r="FJ1116" s="41"/>
      <c r="FK1116" s="41"/>
      <c r="FL1116" s="41"/>
      <c r="FM1116" s="41"/>
      <c r="FN1116" s="41"/>
      <c r="FO1116" s="41"/>
      <c r="FP1116" s="41"/>
      <c r="FQ1116" s="41"/>
      <c r="FR1116" s="41"/>
      <c r="FS1116" s="41"/>
      <c r="FT1116" s="41"/>
      <c r="FU1116" s="41"/>
      <c r="FV1116" s="41"/>
      <c r="FW1116" s="41"/>
      <c r="FX1116" s="41"/>
      <c r="FY1116" s="41"/>
      <c r="FZ1116" s="41"/>
      <c r="GA1116" s="41"/>
      <c r="GB1116" s="41"/>
      <c r="GC1116" s="41"/>
      <c r="GD1116" s="41"/>
      <c r="GE1116" s="41"/>
      <c r="GF1116" s="41"/>
      <c r="GG1116" s="41"/>
      <c r="GH1116" s="41"/>
      <c r="GI1116" s="41"/>
      <c r="GJ1116" s="41"/>
      <c r="GK1116" s="41"/>
      <c r="GL1116" s="41"/>
      <c r="GM1116" s="41"/>
      <c r="GN1116" s="41"/>
      <c r="GO1116" s="41"/>
      <c r="GP1116" s="41"/>
      <c r="GQ1116" s="41"/>
      <c r="GR1116" s="41"/>
      <c r="GS1116" s="41"/>
      <c r="GT1116" s="41"/>
      <c r="GU1116" s="41"/>
      <c r="GV1116" s="41"/>
      <c r="GW1116" s="41"/>
      <c r="GX1116" s="41"/>
      <c r="GY1116" s="41"/>
      <c r="GZ1116" s="41"/>
      <c r="HA1116" s="41"/>
      <c r="HB1116" s="41"/>
      <c r="HC1116" s="41"/>
      <c r="HD1116" s="41"/>
      <c r="HE1116" s="41"/>
      <c r="HF1116" s="41"/>
      <c r="HG1116" s="41"/>
      <c r="HH1116" s="41"/>
      <c r="HI1116" s="41"/>
      <c r="HJ1116" s="41"/>
      <c r="HK1116" s="41"/>
      <c r="HL1116" s="41"/>
      <c r="HM1116" s="41"/>
      <c r="HN1116" s="41"/>
      <c r="HO1116" s="41"/>
      <c r="HP1116" s="41"/>
      <c r="HQ1116" s="41"/>
      <c r="HR1116" s="41"/>
      <c r="HS1116" s="41"/>
      <c r="HT1116" s="41"/>
      <c r="HU1116" s="41"/>
      <c r="HV1116" s="41"/>
      <c r="HW1116" s="41"/>
      <c r="HX1116" s="41"/>
      <c r="HY1116" s="41"/>
      <c r="HZ1116" s="41"/>
      <c r="IA1116" s="41"/>
      <c r="IB1116" s="41"/>
      <c r="IC1116" s="41"/>
      <c r="ID1116" s="41"/>
      <c r="IE1116" s="41"/>
      <c r="IF1116" s="41"/>
      <c r="IG1116" s="41"/>
      <c r="IH1116" s="41"/>
      <c r="II1116" s="41"/>
      <c r="IJ1116" s="41"/>
      <c r="IK1116" s="41"/>
      <c r="IL1116" s="41"/>
      <c r="IM1116" s="41"/>
      <c r="IN1116" s="41"/>
      <c r="IO1116" s="41"/>
      <c r="IP1116" s="41"/>
      <c r="IQ1116" s="41"/>
      <c r="IR1116" s="41"/>
      <c r="IS1116" s="41"/>
      <c r="IT1116" s="41"/>
      <c r="IU1116" s="41"/>
    </row>
    <row r="1118" spans="68:255" x14ac:dyDescent="0.2">
      <c r="BP1118" s="41"/>
      <c r="BQ1118" s="41"/>
      <c r="BR1118" s="41"/>
      <c r="BS1118" s="41"/>
      <c r="BU1118" s="41"/>
      <c r="BV1118" s="41"/>
      <c r="BW1118" s="41"/>
      <c r="BX1118" s="41"/>
      <c r="BY1118" s="41"/>
      <c r="BZ1118" s="41"/>
      <c r="CA1118" s="41"/>
      <c r="CB1118" s="41"/>
      <c r="CC1118" s="41"/>
      <c r="CD1118" s="41"/>
      <c r="CE1118" s="41"/>
      <c r="CF1118" s="41"/>
      <c r="CG1118" s="41"/>
      <c r="CH1118" s="41"/>
      <c r="CI1118" s="41"/>
      <c r="CJ1118" s="41"/>
      <c r="CK1118" s="41"/>
      <c r="CL1118" s="41"/>
      <c r="CM1118" s="41"/>
      <c r="CN1118" s="41"/>
      <c r="CO1118" s="41"/>
      <c r="CP1118" s="41"/>
      <c r="CQ1118" s="41"/>
      <c r="CR1118" s="41"/>
      <c r="CS1118" s="41"/>
      <c r="CT1118" s="41"/>
      <c r="CU1118" s="41"/>
      <c r="CV1118" s="41"/>
      <c r="CW1118" s="41"/>
      <c r="CX1118" s="41"/>
      <c r="CY1118" s="41"/>
      <c r="CZ1118" s="41"/>
      <c r="DA1118" s="41"/>
      <c r="DB1118" s="41"/>
      <c r="DC1118" s="41"/>
      <c r="DD1118" s="41"/>
      <c r="DE1118" s="41"/>
      <c r="DF1118" s="41"/>
      <c r="DG1118" s="41"/>
      <c r="DH1118" s="41"/>
      <c r="DI1118" s="41"/>
      <c r="DJ1118" s="41"/>
      <c r="DK1118" s="41"/>
      <c r="DL1118" s="41"/>
      <c r="DM1118" s="41"/>
      <c r="DN1118" s="41"/>
      <c r="DO1118" s="41"/>
      <c r="DP1118" s="41"/>
      <c r="DQ1118" s="41"/>
      <c r="DR1118" s="41"/>
      <c r="DS1118" s="41"/>
      <c r="DT1118" s="41"/>
      <c r="DU1118" s="41"/>
      <c r="DV1118" s="41"/>
      <c r="DW1118" s="41"/>
      <c r="DX1118" s="41"/>
      <c r="DY1118" s="41"/>
      <c r="DZ1118" s="41"/>
      <c r="EA1118" s="41"/>
      <c r="EB1118" s="41"/>
      <c r="EC1118" s="41"/>
      <c r="ED1118" s="41"/>
      <c r="EE1118" s="41"/>
      <c r="EF1118" s="41"/>
      <c r="EG1118" s="41"/>
      <c r="EH1118" s="41"/>
      <c r="EI1118" s="41"/>
      <c r="EJ1118" s="41"/>
      <c r="EK1118" s="41"/>
      <c r="EL1118" s="41"/>
      <c r="EM1118" s="41"/>
      <c r="EN1118" s="41"/>
      <c r="EO1118" s="41"/>
      <c r="EP1118" s="41"/>
      <c r="EQ1118" s="41"/>
      <c r="ER1118" s="41"/>
      <c r="ES1118" s="41"/>
      <c r="ET1118" s="41"/>
      <c r="EU1118" s="41"/>
      <c r="EV1118" s="41"/>
      <c r="EW1118" s="41"/>
      <c r="EX1118" s="41"/>
      <c r="EY1118" s="41"/>
      <c r="EZ1118" s="41"/>
      <c r="FA1118" s="41"/>
      <c r="FB1118" s="41"/>
      <c r="FC1118" s="41"/>
      <c r="FD1118" s="41"/>
      <c r="FE1118" s="41"/>
      <c r="FF1118" s="41"/>
      <c r="FG1118" s="41"/>
      <c r="FH1118" s="41"/>
      <c r="FI1118" s="41"/>
      <c r="FJ1118" s="41"/>
      <c r="FK1118" s="41"/>
      <c r="FL1118" s="41"/>
      <c r="FM1118" s="41"/>
      <c r="FN1118" s="41"/>
      <c r="FO1118" s="41"/>
      <c r="FP1118" s="41"/>
      <c r="FQ1118" s="41"/>
      <c r="FR1118" s="41"/>
      <c r="FS1118" s="41"/>
      <c r="FT1118" s="41"/>
      <c r="FU1118" s="41"/>
      <c r="FV1118" s="41"/>
      <c r="FW1118" s="41"/>
      <c r="FX1118" s="41"/>
      <c r="FY1118" s="41"/>
      <c r="FZ1118" s="41"/>
      <c r="GA1118" s="41"/>
      <c r="GB1118" s="41"/>
      <c r="GC1118" s="41"/>
      <c r="GD1118" s="41"/>
      <c r="GE1118" s="41"/>
      <c r="GF1118" s="41"/>
      <c r="GG1118" s="41"/>
      <c r="GH1118" s="41"/>
      <c r="GI1118" s="41"/>
      <c r="GJ1118" s="41"/>
      <c r="GK1118" s="41"/>
      <c r="GL1118" s="41"/>
      <c r="GM1118" s="41"/>
      <c r="GN1118" s="41"/>
      <c r="GO1118" s="41"/>
      <c r="GP1118" s="41"/>
      <c r="GQ1118" s="41"/>
      <c r="GR1118" s="41"/>
      <c r="GS1118" s="41"/>
      <c r="GT1118" s="41"/>
      <c r="GU1118" s="41"/>
      <c r="GV1118" s="41"/>
      <c r="GW1118" s="41"/>
      <c r="GX1118" s="41"/>
      <c r="GY1118" s="41"/>
      <c r="GZ1118" s="41"/>
      <c r="HA1118" s="41"/>
      <c r="HB1118" s="41"/>
      <c r="HC1118" s="41"/>
      <c r="HD1118" s="41"/>
      <c r="HE1118" s="41"/>
      <c r="HF1118" s="41"/>
      <c r="HG1118" s="41"/>
      <c r="HH1118" s="41"/>
      <c r="HI1118" s="41"/>
      <c r="HJ1118" s="41"/>
      <c r="HK1118" s="41"/>
      <c r="HL1118" s="41"/>
      <c r="HM1118" s="41"/>
      <c r="HN1118" s="41"/>
      <c r="HO1118" s="41"/>
      <c r="HP1118" s="41"/>
      <c r="HQ1118" s="41"/>
      <c r="HR1118" s="41"/>
      <c r="HS1118" s="41"/>
      <c r="HT1118" s="41"/>
      <c r="HU1118" s="41"/>
      <c r="HV1118" s="41"/>
      <c r="HW1118" s="41"/>
      <c r="HX1118" s="41"/>
      <c r="HY1118" s="41"/>
      <c r="HZ1118" s="41"/>
      <c r="IA1118" s="41"/>
      <c r="IB1118" s="41"/>
      <c r="IC1118" s="41"/>
      <c r="ID1118" s="41"/>
      <c r="IE1118" s="41"/>
      <c r="IF1118" s="41"/>
      <c r="IG1118" s="41"/>
      <c r="IH1118" s="41"/>
      <c r="II1118" s="41"/>
      <c r="IJ1118" s="41"/>
      <c r="IK1118" s="41"/>
      <c r="IL1118" s="41"/>
      <c r="IM1118" s="41"/>
      <c r="IN1118" s="41"/>
      <c r="IO1118" s="41"/>
      <c r="IP1118" s="41"/>
      <c r="IQ1118" s="41"/>
      <c r="IR1118" s="41"/>
      <c r="IS1118" s="41"/>
      <c r="IT1118" s="41"/>
      <c r="IU1118" s="41"/>
    </row>
    <row r="1120" spans="68:255" x14ac:dyDescent="0.2">
      <c r="BP1120" s="41"/>
      <c r="BQ1120" s="41"/>
      <c r="BR1120" s="41"/>
      <c r="BS1120" s="41"/>
      <c r="BU1120" s="41"/>
      <c r="BV1120" s="41"/>
      <c r="BW1120" s="41"/>
      <c r="BX1120" s="41"/>
      <c r="BY1120" s="41"/>
      <c r="BZ1120" s="41"/>
      <c r="CA1120" s="41"/>
      <c r="CB1120" s="41"/>
      <c r="CC1120" s="41"/>
      <c r="CD1120" s="41"/>
      <c r="CE1120" s="41"/>
      <c r="CF1120" s="41"/>
      <c r="CG1120" s="41"/>
      <c r="CH1120" s="41"/>
      <c r="CI1120" s="41"/>
      <c r="CJ1120" s="41"/>
      <c r="CK1120" s="41"/>
      <c r="CL1120" s="41"/>
      <c r="CM1120" s="41"/>
      <c r="CN1120" s="41"/>
      <c r="CO1120" s="41"/>
      <c r="CP1120" s="41"/>
      <c r="CQ1120" s="41"/>
      <c r="CR1120" s="41"/>
      <c r="CS1120" s="41"/>
      <c r="CT1120" s="41"/>
      <c r="CU1120" s="41"/>
      <c r="CV1120" s="41"/>
      <c r="CW1120" s="41"/>
      <c r="CX1120" s="41"/>
      <c r="CY1120" s="41"/>
      <c r="CZ1120" s="41"/>
      <c r="DA1120" s="41"/>
      <c r="DB1120" s="41"/>
      <c r="DC1120" s="41"/>
      <c r="DD1120" s="41"/>
      <c r="DE1120" s="41"/>
      <c r="DF1120" s="41"/>
      <c r="DG1120" s="41"/>
      <c r="DH1120" s="41"/>
      <c r="DI1120" s="41"/>
      <c r="DJ1120" s="41"/>
      <c r="DK1120" s="41"/>
      <c r="DL1120" s="41"/>
      <c r="DM1120" s="41"/>
      <c r="DN1120" s="41"/>
      <c r="DO1120" s="41"/>
      <c r="DP1120" s="41"/>
      <c r="DQ1120" s="41"/>
      <c r="DR1120" s="41"/>
      <c r="DS1120" s="41"/>
      <c r="DT1120" s="41"/>
      <c r="DU1120" s="41"/>
      <c r="DV1120" s="41"/>
      <c r="DW1120" s="41"/>
      <c r="DX1120" s="41"/>
      <c r="DY1120" s="41"/>
      <c r="DZ1120" s="41"/>
      <c r="EA1120" s="41"/>
      <c r="EB1120" s="41"/>
      <c r="EC1120" s="41"/>
      <c r="ED1120" s="41"/>
      <c r="EE1120" s="41"/>
      <c r="EF1120" s="41"/>
      <c r="EG1120" s="41"/>
      <c r="EH1120" s="41"/>
      <c r="EI1120" s="41"/>
      <c r="EJ1120" s="41"/>
      <c r="EK1120" s="41"/>
      <c r="EL1120" s="41"/>
      <c r="EM1120" s="41"/>
      <c r="EN1120" s="41"/>
      <c r="EO1120" s="41"/>
      <c r="EP1120" s="41"/>
      <c r="EQ1120" s="41"/>
      <c r="ER1120" s="41"/>
      <c r="ES1120" s="41"/>
      <c r="ET1120" s="41"/>
      <c r="EU1120" s="41"/>
      <c r="EV1120" s="41"/>
      <c r="EW1120" s="41"/>
      <c r="EX1120" s="41"/>
      <c r="EY1120" s="41"/>
      <c r="EZ1120" s="41"/>
      <c r="FA1120" s="41"/>
      <c r="FB1120" s="41"/>
      <c r="FC1120" s="41"/>
      <c r="FD1120" s="41"/>
      <c r="FE1120" s="41"/>
      <c r="FF1120" s="41"/>
      <c r="FG1120" s="41"/>
      <c r="FH1120" s="41"/>
      <c r="FI1120" s="41"/>
      <c r="FJ1120" s="41"/>
      <c r="FK1120" s="41"/>
      <c r="FL1120" s="41"/>
      <c r="FM1120" s="41"/>
      <c r="FN1120" s="41"/>
      <c r="FO1120" s="41"/>
      <c r="FP1120" s="41"/>
      <c r="FQ1120" s="41"/>
      <c r="FR1120" s="41"/>
      <c r="FS1120" s="41"/>
      <c r="FT1120" s="41"/>
      <c r="FU1120" s="41"/>
      <c r="FV1120" s="41"/>
      <c r="FW1120" s="41"/>
      <c r="FX1120" s="41"/>
      <c r="FY1120" s="41"/>
      <c r="FZ1120" s="41"/>
      <c r="GA1120" s="41"/>
      <c r="GB1120" s="41"/>
      <c r="GC1120" s="41"/>
      <c r="GD1120" s="41"/>
      <c r="GE1120" s="41"/>
      <c r="GF1120" s="41"/>
      <c r="GG1120" s="41"/>
      <c r="GH1120" s="41"/>
      <c r="GI1120" s="41"/>
      <c r="GJ1120" s="41"/>
      <c r="GK1120" s="41"/>
      <c r="GL1120" s="41"/>
      <c r="GM1120" s="41"/>
      <c r="GN1120" s="41"/>
      <c r="GO1120" s="41"/>
      <c r="GP1120" s="41"/>
      <c r="GQ1120" s="41"/>
      <c r="GR1120" s="41"/>
      <c r="GS1120" s="41"/>
      <c r="GT1120" s="41"/>
      <c r="GU1120" s="41"/>
      <c r="GV1120" s="41"/>
      <c r="GW1120" s="41"/>
      <c r="GX1120" s="41"/>
      <c r="GY1120" s="41"/>
      <c r="GZ1120" s="41"/>
      <c r="HA1120" s="41"/>
      <c r="HB1120" s="41"/>
      <c r="HC1120" s="41"/>
      <c r="HD1120" s="41"/>
      <c r="HE1120" s="41"/>
      <c r="HF1120" s="41"/>
      <c r="HG1120" s="41"/>
      <c r="HH1120" s="41"/>
      <c r="HI1120" s="41"/>
      <c r="HJ1120" s="41"/>
      <c r="HK1120" s="41"/>
      <c r="HL1120" s="41"/>
      <c r="HM1120" s="41"/>
      <c r="HN1120" s="41"/>
      <c r="HO1120" s="41"/>
      <c r="HP1120" s="41"/>
      <c r="HQ1120" s="41"/>
      <c r="HR1120" s="41"/>
      <c r="HS1120" s="41"/>
      <c r="HT1120" s="41"/>
      <c r="HU1120" s="41"/>
      <c r="HV1120" s="41"/>
      <c r="HW1120" s="41"/>
      <c r="HX1120" s="41"/>
      <c r="HY1120" s="41"/>
      <c r="HZ1120" s="41"/>
      <c r="IA1120" s="41"/>
      <c r="IB1120" s="41"/>
      <c r="IC1120" s="41"/>
      <c r="ID1120" s="41"/>
      <c r="IE1120" s="41"/>
      <c r="IF1120" s="41"/>
      <c r="IG1120" s="41"/>
      <c r="IH1120" s="41"/>
      <c r="II1120" s="41"/>
      <c r="IJ1120" s="41"/>
      <c r="IK1120" s="41"/>
      <c r="IL1120" s="41"/>
      <c r="IM1120" s="41"/>
      <c r="IN1120" s="41"/>
      <c r="IO1120" s="41"/>
      <c r="IP1120" s="41"/>
      <c r="IQ1120" s="41"/>
      <c r="IR1120" s="41"/>
      <c r="IS1120" s="41"/>
      <c r="IT1120" s="41"/>
      <c r="IU1120" s="41"/>
    </row>
    <row r="1122" spans="68:255" x14ac:dyDescent="0.2">
      <c r="BP1122" s="41"/>
      <c r="BQ1122" s="41"/>
      <c r="BR1122" s="41"/>
      <c r="BS1122" s="41"/>
      <c r="BU1122" s="41"/>
      <c r="BV1122" s="41"/>
      <c r="BW1122" s="41"/>
      <c r="BX1122" s="41"/>
      <c r="BY1122" s="41"/>
      <c r="BZ1122" s="41"/>
      <c r="CA1122" s="41"/>
      <c r="CB1122" s="41"/>
      <c r="CC1122" s="41"/>
      <c r="CD1122" s="41"/>
      <c r="CE1122" s="41"/>
      <c r="CF1122" s="41"/>
      <c r="CG1122" s="41"/>
      <c r="CH1122" s="41"/>
      <c r="CI1122" s="41"/>
      <c r="CJ1122" s="41"/>
      <c r="CK1122" s="41"/>
      <c r="CL1122" s="41"/>
      <c r="CM1122" s="41"/>
      <c r="CN1122" s="41"/>
      <c r="CO1122" s="41"/>
      <c r="CP1122" s="41"/>
      <c r="CQ1122" s="41"/>
      <c r="CR1122" s="41"/>
      <c r="CS1122" s="41"/>
      <c r="CT1122" s="41"/>
      <c r="CU1122" s="41"/>
      <c r="CV1122" s="41"/>
      <c r="CW1122" s="41"/>
      <c r="CX1122" s="41"/>
      <c r="CY1122" s="41"/>
      <c r="CZ1122" s="41"/>
      <c r="DA1122" s="41"/>
      <c r="DB1122" s="41"/>
      <c r="DC1122" s="41"/>
      <c r="DD1122" s="41"/>
      <c r="DE1122" s="41"/>
      <c r="DF1122" s="41"/>
      <c r="DG1122" s="41"/>
      <c r="DH1122" s="41"/>
      <c r="DI1122" s="41"/>
      <c r="DJ1122" s="41"/>
      <c r="DK1122" s="41"/>
      <c r="DL1122" s="41"/>
      <c r="DM1122" s="41"/>
      <c r="DN1122" s="41"/>
      <c r="DO1122" s="41"/>
      <c r="DP1122" s="41"/>
      <c r="DQ1122" s="41"/>
      <c r="DR1122" s="41"/>
      <c r="DS1122" s="41"/>
      <c r="DT1122" s="41"/>
      <c r="DU1122" s="41"/>
      <c r="DV1122" s="41"/>
      <c r="DW1122" s="41"/>
      <c r="DX1122" s="41"/>
      <c r="DY1122" s="41"/>
      <c r="DZ1122" s="41"/>
      <c r="EA1122" s="41"/>
      <c r="EB1122" s="41"/>
      <c r="EC1122" s="41"/>
      <c r="ED1122" s="41"/>
      <c r="EE1122" s="41"/>
      <c r="EF1122" s="41"/>
      <c r="EG1122" s="41"/>
      <c r="EH1122" s="41"/>
      <c r="EI1122" s="41"/>
      <c r="EJ1122" s="41"/>
      <c r="EK1122" s="41"/>
      <c r="EL1122" s="41"/>
      <c r="EM1122" s="41"/>
      <c r="EN1122" s="41"/>
      <c r="EO1122" s="41"/>
      <c r="EP1122" s="41"/>
      <c r="EQ1122" s="41"/>
      <c r="ER1122" s="41"/>
      <c r="ES1122" s="41"/>
      <c r="ET1122" s="41"/>
      <c r="EU1122" s="41"/>
      <c r="EV1122" s="41"/>
      <c r="EW1122" s="41"/>
      <c r="EX1122" s="41"/>
      <c r="EY1122" s="41"/>
      <c r="EZ1122" s="41"/>
      <c r="FA1122" s="41"/>
      <c r="FB1122" s="41"/>
      <c r="FC1122" s="41"/>
      <c r="FD1122" s="41"/>
      <c r="FE1122" s="41"/>
      <c r="FF1122" s="41"/>
      <c r="FG1122" s="41"/>
      <c r="FH1122" s="41"/>
      <c r="FI1122" s="41"/>
      <c r="FJ1122" s="41"/>
      <c r="FK1122" s="41"/>
      <c r="FL1122" s="41"/>
      <c r="FM1122" s="41"/>
      <c r="FN1122" s="41"/>
      <c r="FO1122" s="41"/>
      <c r="FP1122" s="41"/>
      <c r="FQ1122" s="41"/>
      <c r="FR1122" s="41"/>
      <c r="FS1122" s="41"/>
      <c r="FT1122" s="41"/>
      <c r="FU1122" s="41"/>
      <c r="FV1122" s="41"/>
      <c r="FW1122" s="41"/>
      <c r="FX1122" s="41"/>
      <c r="FY1122" s="41"/>
      <c r="FZ1122" s="41"/>
      <c r="GA1122" s="41"/>
      <c r="GB1122" s="41"/>
      <c r="GC1122" s="41"/>
      <c r="GD1122" s="41"/>
      <c r="GE1122" s="41"/>
      <c r="GF1122" s="41"/>
      <c r="GG1122" s="41"/>
      <c r="GH1122" s="41"/>
      <c r="GI1122" s="41"/>
      <c r="GJ1122" s="41"/>
      <c r="GK1122" s="41"/>
      <c r="GL1122" s="41"/>
      <c r="GM1122" s="41"/>
      <c r="GN1122" s="41"/>
      <c r="GO1122" s="41"/>
      <c r="GP1122" s="41"/>
      <c r="GQ1122" s="41"/>
      <c r="GR1122" s="41"/>
      <c r="GS1122" s="41"/>
      <c r="GT1122" s="41"/>
      <c r="GU1122" s="41"/>
      <c r="GV1122" s="41"/>
      <c r="GW1122" s="41"/>
      <c r="GX1122" s="41"/>
      <c r="GY1122" s="41"/>
      <c r="GZ1122" s="41"/>
      <c r="HA1122" s="41"/>
      <c r="HB1122" s="41"/>
      <c r="HC1122" s="41"/>
      <c r="HD1122" s="41"/>
      <c r="HE1122" s="41"/>
      <c r="HF1122" s="41"/>
      <c r="HG1122" s="41"/>
      <c r="HH1122" s="41"/>
      <c r="HI1122" s="41"/>
      <c r="HJ1122" s="41"/>
      <c r="HK1122" s="41"/>
      <c r="HL1122" s="41"/>
      <c r="HM1122" s="41"/>
      <c r="HN1122" s="41"/>
      <c r="HO1122" s="41"/>
      <c r="HP1122" s="41"/>
      <c r="HQ1122" s="41"/>
      <c r="HR1122" s="41"/>
      <c r="HS1122" s="41"/>
      <c r="HT1122" s="41"/>
      <c r="HU1122" s="41"/>
      <c r="HV1122" s="41"/>
      <c r="HW1122" s="41"/>
      <c r="HX1122" s="41"/>
      <c r="HY1122" s="41"/>
      <c r="HZ1122" s="41"/>
      <c r="IA1122" s="41"/>
      <c r="IB1122" s="41"/>
      <c r="IC1122" s="41"/>
      <c r="ID1122" s="41"/>
      <c r="IE1122" s="41"/>
      <c r="IF1122" s="41"/>
      <c r="IG1122" s="41"/>
      <c r="IH1122" s="41"/>
      <c r="II1122" s="41"/>
      <c r="IJ1122" s="41"/>
      <c r="IK1122" s="41"/>
      <c r="IL1122" s="41"/>
      <c r="IM1122" s="41"/>
      <c r="IN1122" s="41"/>
      <c r="IO1122" s="41"/>
      <c r="IP1122" s="41"/>
      <c r="IQ1122" s="41"/>
      <c r="IR1122" s="41"/>
      <c r="IS1122" s="41"/>
      <c r="IT1122" s="41"/>
      <c r="IU1122" s="41"/>
    </row>
    <row r="1124" spans="68:255" x14ac:dyDescent="0.2">
      <c r="BP1124" s="41"/>
      <c r="BQ1124" s="41"/>
      <c r="BR1124" s="41"/>
      <c r="BS1124" s="41"/>
      <c r="BU1124" s="41"/>
      <c r="BV1124" s="41"/>
      <c r="BW1124" s="41"/>
      <c r="BX1124" s="41"/>
      <c r="BY1124" s="41"/>
      <c r="BZ1124" s="41"/>
      <c r="CA1124" s="41"/>
      <c r="CB1124" s="41"/>
      <c r="CC1124" s="41"/>
      <c r="CD1124" s="41"/>
      <c r="CE1124" s="41"/>
      <c r="CF1124" s="41"/>
      <c r="CG1124" s="41"/>
      <c r="CH1124" s="41"/>
      <c r="CI1124" s="41"/>
      <c r="CJ1124" s="41"/>
      <c r="CK1124" s="41"/>
      <c r="CL1124" s="41"/>
      <c r="CM1124" s="41"/>
      <c r="CN1124" s="41"/>
      <c r="CO1124" s="41"/>
      <c r="CP1124" s="41"/>
      <c r="CQ1124" s="41"/>
      <c r="CR1124" s="41"/>
      <c r="CS1124" s="41"/>
      <c r="CT1124" s="41"/>
      <c r="CU1124" s="41"/>
      <c r="CV1124" s="41"/>
      <c r="CW1124" s="41"/>
      <c r="CX1124" s="41"/>
      <c r="CY1124" s="41"/>
      <c r="CZ1124" s="41"/>
      <c r="DA1124" s="41"/>
      <c r="DB1124" s="41"/>
      <c r="DC1124" s="41"/>
      <c r="DD1124" s="41"/>
      <c r="DE1124" s="41"/>
      <c r="DF1124" s="41"/>
      <c r="DG1124" s="41"/>
      <c r="DH1124" s="41"/>
      <c r="DI1124" s="41"/>
      <c r="DJ1124" s="41"/>
      <c r="DK1124" s="41"/>
      <c r="DL1124" s="41"/>
      <c r="DM1124" s="41"/>
      <c r="DN1124" s="41"/>
      <c r="DO1124" s="41"/>
      <c r="DP1124" s="41"/>
      <c r="DQ1124" s="41"/>
      <c r="DR1124" s="41"/>
      <c r="DS1124" s="41"/>
      <c r="DT1124" s="41"/>
      <c r="DU1124" s="41"/>
      <c r="DV1124" s="41"/>
      <c r="DW1124" s="41"/>
      <c r="DX1124" s="41"/>
      <c r="DY1124" s="41"/>
      <c r="DZ1124" s="41"/>
      <c r="EA1124" s="41"/>
      <c r="EB1124" s="41"/>
      <c r="EC1124" s="41"/>
      <c r="ED1124" s="41"/>
      <c r="EE1124" s="41"/>
      <c r="EF1124" s="41"/>
      <c r="EG1124" s="41"/>
      <c r="EH1124" s="41"/>
      <c r="EI1124" s="41"/>
      <c r="EJ1124" s="41"/>
      <c r="EK1124" s="41"/>
      <c r="EL1124" s="41"/>
      <c r="EM1124" s="41"/>
      <c r="EN1124" s="41"/>
      <c r="EO1124" s="41"/>
      <c r="EP1124" s="41"/>
      <c r="EQ1124" s="41"/>
      <c r="ER1124" s="41"/>
      <c r="ES1124" s="41"/>
      <c r="ET1124" s="41"/>
      <c r="EU1124" s="41"/>
      <c r="EV1124" s="41"/>
      <c r="EW1124" s="41"/>
      <c r="EX1124" s="41"/>
      <c r="EY1124" s="41"/>
      <c r="EZ1124" s="41"/>
      <c r="FA1124" s="41"/>
      <c r="FB1124" s="41"/>
      <c r="FC1124" s="41"/>
      <c r="FD1124" s="41"/>
      <c r="FE1124" s="41"/>
      <c r="FF1124" s="41"/>
      <c r="FG1124" s="41"/>
      <c r="FH1124" s="41"/>
      <c r="FI1124" s="41"/>
      <c r="FJ1124" s="41"/>
      <c r="FK1124" s="41"/>
      <c r="FL1124" s="41"/>
      <c r="FM1124" s="41"/>
      <c r="FN1124" s="41"/>
      <c r="FO1124" s="41"/>
      <c r="FP1124" s="41"/>
      <c r="FQ1124" s="41"/>
      <c r="FR1124" s="41"/>
      <c r="FS1124" s="41"/>
      <c r="FT1124" s="41"/>
      <c r="FU1124" s="41"/>
      <c r="FV1124" s="41"/>
      <c r="FW1124" s="41"/>
      <c r="FX1124" s="41"/>
      <c r="FY1124" s="41"/>
      <c r="FZ1124" s="41"/>
      <c r="GA1124" s="41"/>
      <c r="GB1124" s="41"/>
      <c r="GC1124" s="41"/>
      <c r="GD1124" s="41"/>
      <c r="GE1124" s="41"/>
      <c r="GF1124" s="41"/>
      <c r="GG1124" s="41"/>
      <c r="GH1124" s="41"/>
      <c r="GI1124" s="41"/>
      <c r="GJ1124" s="41"/>
      <c r="GK1124" s="41"/>
      <c r="GL1124" s="41"/>
      <c r="GM1124" s="41"/>
      <c r="GN1124" s="41"/>
      <c r="GO1124" s="41"/>
      <c r="GP1124" s="41"/>
      <c r="GQ1124" s="41"/>
      <c r="GR1124" s="41"/>
      <c r="GS1124" s="41"/>
      <c r="GT1124" s="41"/>
      <c r="GU1124" s="41"/>
      <c r="GV1124" s="41"/>
      <c r="GW1124" s="41"/>
      <c r="GX1124" s="41"/>
      <c r="GY1124" s="41"/>
      <c r="GZ1124" s="41"/>
      <c r="HA1124" s="41"/>
      <c r="HB1124" s="41"/>
      <c r="HC1124" s="41"/>
      <c r="HD1124" s="41"/>
      <c r="HE1124" s="41"/>
      <c r="HF1124" s="41"/>
      <c r="HG1124" s="41"/>
      <c r="HH1124" s="41"/>
      <c r="HI1124" s="41"/>
      <c r="HJ1124" s="41"/>
      <c r="HK1124" s="41"/>
      <c r="HL1124" s="41"/>
      <c r="HM1124" s="41"/>
      <c r="HN1124" s="41"/>
      <c r="HO1124" s="41"/>
      <c r="HP1124" s="41"/>
      <c r="HQ1124" s="41"/>
      <c r="HR1124" s="41"/>
      <c r="HS1124" s="41"/>
      <c r="HT1124" s="41"/>
      <c r="HU1124" s="41"/>
      <c r="HV1124" s="41"/>
      <c r="HW1124" s="41"/>
      <c r="HX1124" s="41"/>
      <c r="HY1124" s="41"/>
      <c r="HZ1124" s="41"/>
      <c r="IA1124" s="41"/>
      <c r="IB1124" s="41"/>
      <c r="IC1124" s="41"/>
      <c r="ID1124" s="41"/>
      <c r="IE1124" s="41"/>
      <c r="IF1124" s="41"/>
      <c r="IG1124" s="41"/>
      <c r="IH1124" s="41"/>
      <c r="II1124" s="41"/>
      <c r="IJ1124" s="41"/>
      <c r="IK1124" s="41"/>
      <c r="IL1124" s="41"/>
      <c r="IM1124" s="41"/>
      <c r="IN1124" s="41"/>
      <c r="IO1124" s="41"/>
      <c r="IP1124" s="41"/>
      <c r="IQ1124" s="41"/>
      <c r="IR1124" s="41"/>
      <c r="IS1124" s="41"/>
      <c r="IT1124" s="41"/>
      <c r="IU1124" s="41"/>
    </row>
    <row r="1126" spans="68:255" x14ac:dyDescent="0.2">
      <c r="BP1126" s="41"/>
      <c r="BQ1126" s="41"/>
      <c r="BR1126" s="41"/>
      <c r="BS1126" s="41"/>
      <c r="BU1126" s="41"/>
      <c r="BV1126" s="41"/>
      <c r="BW1126" s="41"/>
      <c r="BX1126" s="41"/>
      <c r="BY1126" s="41"/>
      <c r="BZ1126" s="41"/>
      <c r="CA1126" s="41"/>
      <c r="CB1126" s="41"/>
      <c r="CC1126" s="41"/>
      <c r="CD1126" s="41"/>
      <c r="CE1126" s="41"/>
      <c r="CF1126" s="41"/>
      <c r="CG1126" s="41"/>
      <c r="CH1126" s="41"/>
      <c r="CI1126" s="41"/>
      <c r="CJ1126" s="41"/>
      <c r="CK1126" s="41"/>
      <c r="CL1126" s="41"/>
      <c r="CM1126" s="41"/>
      <c r="CN1126" s="41"/>
      <c r="CO1126" s="41"/>
      <c r="CP1126" s="41"/>
      <c r="CQ1126" s="41"/>
      <c r="CR1126" s="41"/>
      <c r="CS1126" s="41"/>
      <c r="CT1126" s="41"/>
      <c r="CU1126" s="41"/>
      <c r="CV1126" s="41"/>
      <c r="CW1126" s="41"/>
      <c r="CX1126" s="41"/>
      <c r="CY1126" s="41"/>
      <c r="CZ1126" s="41"/>
      <c r="DA1126" s="41"/>
      <c r="DB1126" s="41"/>
      <c r="DC1126" s="41"/>
      <c r="DD1126" s="41"/>
      <c r="DE1126" s="41"/>
      <c r="DF1126" s="41"/>
      <c r="DG1126" s="41"/>
      <c r="DH1126" s="41"/>
      <c r="DI1126" s="41"/>
      <c r="DJ1126" s="41"/>
      <c r="DK1126" s="41"/>
      <c r="DL1126" s="41"/>
      <c r="DM1126" s="41"/>
      <c r="DN1126" s="41"/>
      <c r="DO1126" s="41"/>
      <c r="DP1126" s="41"/>
      <c r="DQ1126" s="41"/>
      <c r="DR1126" s="41"/>
      <c r="DS1126" s="41"/>
      <c r="DT1126" s="41"/>
      <c r="DU1126" s="41"/>
      <c r="DV1126" s="41"/>
      <c r="DW1126" s="41"/>
      <c r="DX1126" s="41"/>
      <c r="DY1126" s="41"/>
      <c r="DZ1126" s="41"/>
      <c r="EA1126" s="41"/>
      <c r="EB1126" s="41"/>
      <c r="EC1126" s="41"/>
      <c r="ED1126" s="41"/>
      <c r="EE1126" s="41"/>
      <c r="EF1126" s="41"/>
      <c r="EG1126" s="41"/>
      <c r="EH1126" s="41"/>
      <c r="EI1126" s="41"/>
      <c r="EJ1126" s="41"/>
      <c r="EK1126" s="41"/>
      <c r="EL1126" s="41"/>
      <c r="EM1126" s="41"/>
      <c r="EN1126" s="41"/>
      <c r="EO1126" s="41"/>
      <c r="EP1126" s="41"/>
      <c r="EQ1126" s="41"/>
      <c r="ER1126" s="41"/>
      <c r="ES1126" s="41"/>
      <c r="ET1126" s="41"/>
      <c r="EU1126" s="41"/>
      <c r="EV1126" s="41"/>
      <c r="EW1126" s="41"/>
      <c r="EX1126" s="41"/>
      <c r="EY1126" s="41"/>
      <c r="EZ1126" s="41"/>
      <c r="FA1126" s="41"/>
      <c r="FB1126" s="41"/>
      <c r="FC1126" s="41"/>
      <c r="FD1126" s="41"/>
      <c r="FE1126" s="41"/>
      <c r="FF1126" s="41"/>
      <c r="FG1126" s="41"/>
      <c r="FH1126" s="41"/>
      <c r="FI1126" s="41"/>
      <c r="FJ1126" s="41"/>
      <c r="FK1126" s="41"/>
      <c r="FL1126" s="41"/>
      <c r="FM1126" s="41"/>
      <c r="FN1126" s="41"/>
      <c r="FO1126" s="41"/>
      <c r="FP1126" s="41"/>
      <c r="FQ1126" s="41"/>
      <c r="FR1126" s="41"/>
      <c r="FS1126" s="41"/>
      <c r="FT1126" s="41"/>
      <c r="FU1126" s="41"/>
      <c r="FV1126" s="41"/>
      <c r="FW1126" s="41"/>
      <c r="FX1126" s="41"/>
      <c r="FY1126" s="41"/>
      <c r="FZ1126" s="41"/>
      <c r="GA1126" s="41"/>
      <c r="GB1126" s="41"/>
      <c r="GC1126" s="41"/>
      <c r="GD1126" s="41"/>
      <c r="GE1126" s="41"/>
      <c r="GF1126" s="41"/>
      <c r="GG1126" s="41"/>
      <c r="GH1126" s="41"/>
      <c r="GI1126" s="41"/>
      <c r="GJ1126" s="41"/>
      <c r="GK1126" s="41"/>
      <c r="GL1126" s="41"/>
      <c r="GM1126" s="41"/>
      <c r="GN1126" s="41"/>
      <c r="GO1126" s="41"/>
      <c r="GP1126" s="41"/>
      <c r="GQ1126" s="41"/>
      <c r="GR1126" s="41"/>
      <c r="GS1126" s="41"/>
      <c r="GT1126" s="41"/>
      <c r="GU1126" s="41"/>
      <c r="GV1126" s="41"/>
      <c r="GW1126" s="41"/>
      <c r="GX1126" s="41"/>
      <c r="GY1126" s="41"/>
      <c r="GZ1126" s="41"/>
      <c r="HA1126" s="41"/>
      <c r="HB1126" s="41"/>
      <c r="HC1126" s="41"/>
      <c r="HD1126" s="41"/>
      <c r="HE1126" s="41"/>
      <c r="HF1126" s="41"/>
      <c r="HG1126" s="41"/>
      <c r="HH1126" s="41"/>
      <c r="HI1126" s="41"/>
      <c r="HJ1126" s="41"/>
      <c r="HK1126" s="41"/>
      <c r="HL1126" s="41"/>
      <c r="HM1126" s="41"/>
      <c r="HN1126" s="41"/>
      <c r="HO1126" s="41"/>
      <c r="HP1126" s="41"/>
      <c r="HQ1126" s="41"/>
      <c r="HR1126" s="41"/>
      <c r="HS1126" s="41"/>
      <c r="HT1126" s="41"/>
      <c r="HU1126" s="41"/>
      <c r="HV1126" s="41"/>
      <c r="HW1126" s="41"/>
      <c r="HX1126" s="41"/>
      <c r="HY1126" s="41"/>
      <c r="HZ1126" s="41"/>
      <c r="IA1126" s="41"/>
      <c r="IB1126" s="41"/>
      <c r="IC1126" s="41"/>
      <c r="ID1126" s="41"/>
      <c r="IE1126" s="41"/>
      <c r="IF1126" s="41"/>
      <c r="IG1126" s="41"/>
      <c r="IH1126" s="41"/>
      <c r="II1126" s="41"/>
      <c r="IJ1126" s="41"/>
      <c r="IK1126" s="41"/>
      <c r="IL1126" s="41"/>
      <c r="IM1126" s="41"/>
      <c r="IN1126" s="41"/>
      <c r="IO1126" s="41"/>
      <c r="IP1126" s="41"/>
      <c r="IQ1126" s="41"/>
      <c r="IR1126" s="41"/>
      <c r="IS1126" s="41"/>
      <c r="IT1126" s="41"/>
      <c r="IU1126" s="41"/>
    </row>
    <row r="1128" spans="68:255" x14ac:dyDescent="0.2">
      <c r="BP1128" s="41"/>
      <c r="BQ1128" s="41"/>
      <c r="BR1128" s="41"/>
      <c r="BS1128" s="41"/>
      <c r="BU1128" s="41"/>
      <c r="BV1128" s="41"/>
      <c r="BW1128" s="41"/>
      <c r="BX1128" s="41"/>
      <c r="BY1128" s="41"/>
      <c r="BZ1128" s="41"/>
      <c r="CA1128" s="41"/>
      <c r="CB1128" s="41"/>
      <c r="CC1128" s="41"/>
      <c r="CD1128" s="41"/>
      <c r="CE1128" s="41"/>
      <c r="CF1128" s="41"/>
      <c r="CG1128" s="41"/>
      <c r="CH1128" s="41"/>
      <c r="CI1128" s="41"/>
      <c r="CJ1128" s="41"/>
      <c r="CK1128" s="41"/>
      <c r="CL1128" s="41"/>
      <c r="CM1128" s="41"/>
      <c r="CN1128" s="41"/>
      <c r="CO1128" s="41"/>
      <c r="CP1128" s="41"/>
      <c r="CQ1128" s="41"/>
      <c r="CR1128" s="41"/>
      <c r="CS1128" s="41"/>
      <c r="CT1128" s="41"/>
      <c r="CU1128" s="41"/>
      <c r="CV1128" s="41"/>
      <c r="CW1128" s="41"/>
      <c r="CX1128" s="41"/>
      <c r="CY1128" s="41"/>
      <c r="CZ1128" s="41"/>
      <c r="DA1128" s="41"/>
      <c r="DB1128" s="41"/>
      <c r="DC1128" s="41"/>
      <c r="DD1128" s="41"/>
      <c r="DE1128" s="41"/>
      <c r="DF1128" s="41"/>
      <c r="DG1128" s="41"/>
      <c r="DH1128" s="41"/>
      <c r="DI1128" s="41"/>
      <c r="DJ1128" s="41"/>
      <c r="DK1128" s="41"/>
      <c r="DL1128" s="41"/>
      <c r="DM1128" s="41"/>
      <c r="DN1128" s="41"/>
      <c r="DO1128" s="41"/>
      <c r="DP1128" s="41"/>
      <c r="DQ1128" s="41"/>
      <c r="DR1128" s="41"/>
      <c r="DS1128" s="41"/>
      <c r="DT1128" s="41"/>
      <c r="DU1128" s="41"/>
      <c r="DV1128" s="41"/>
      <c r="DW1128" s="41"/>
      <c r="DX1128" s="41"/>
      <c r="DY1128" s="41"/>
      <c r="DZ1128" s="41"/>
      <c r="EA1128" s="41"/>
      <c r="EB1128" s="41"/>
      <c r="EC1128" s="41"/>
      <c r="ED1128" s="41"/>
      <c r="EE1128" s="41"/>
      <c r="EF1128" s="41"/>
      <c r="EG1128" s="41"/>
      <c r="EH1128" s="41"/>
      <c r="EI1128" s="41"/>
      <c r="EJ1128" s="41"/>
      <c r="EK1128" s="41"/>
      <c r="EL1128" s="41"/>
      <c r="EM1128" s="41"/>
      <c r="EN1128" s="41"/>
      <c r="EO1128" s="41"/>
      <c r="EP1128" s="41"/>
      <c r="EQ1128" s="41"/>
      <c r="ER1128" s="41"/>
      <c r="ES1128" s="41"/>
      <c r="ET1128" s="41"/>
      <c r="EU1128" s="41"/>
      <c r="EV1128" s="41"/>
      <c r="EW1128" s="41"/>
      <c r="EX1128" s="41"/>
      <c r="EY1128" s="41"/>
      <c r="EZ1128" s="41"/>
      <c r="FA1128" s="41"/>
      <c r="FB1128" s="41"/>
      <c r="FC1128" s="41"/>
      <c r="FD1128" s="41"/>
      <c r="FE1128" s="41"/>
      <c r="FF1128" s="41"/>
      <c r="FG1128" s="41"/>
      <c r="FH1128" s="41"/>
      <c r="FI1128" s="41"/>
      <c r="FJ1128" s="41"/>
      <c r="FK1128" s="41"/>
      <c r="FL1128" s="41"/>
      <c r="FM1128" s="41"/>
      <c r="FN1128" s="41"/>
      <c r="FO1128" s="41"/>
      <c r="FP1128" s="41"/>
      <c r="FQ1128" s="41"/>
      <c r="FR1128" s="41"/>
      <c r="FS1128" s="41"/>
      <c r="FT1128" s="41"/>
      <c r="FU1128" s="41"/>
      <c r="FV1128" s="41"/>
      <c r="FW1128" s="41"/>
      <c r="FX1128" s="41"/>
      <c r="FY1128" s="41"/>
      <c r="FZ1128" s="41"/>
      <c r="GA1128" s="41"/>
      <c r="GB1128" s="41"/>
      <c r="GC1128" s="41"/>
      <c r="GD1128" s="41"/>
      <c r="GE1128" s="41"/>
      <c r="GF1128" s="41"/>
      <c r="GG1128" s="41"/>
      <c r="GH1128" s="41"/>
      <c r="GI1128" s="41"/>
      <c r="GJ1128" s="41"/>
      <c r="GK1128" s="41"/>
      <c r="GL1128" s="41"/>
      <c r="GM1128" s="41"/>
      <c r="GN1128" s="41"/>
      <c r="GO1128" s="41"/>
      <c r="GP1128" s="41"/>
      <c r="GQ1128" s="41"/>
      <c r="GR1128" s="41"/>
      <c r="GS1128" s="41"/>
      <c r="GT1128" s="41"/>
      <c r="GU1128" s="41"/>
      <c r="GV1128" s="41"/>
      <c r="GW1128" s="41"/>
      <c r="GX1128" s="41"/>
      <c r="GY1128" s="41"/>
      <c r="GZ1128" s="41"/>
      <c r="HA1128" s="41"/>
      <c r="HB1128" s="41"/>
      <c r="HC1128" s="41"/>
      <c r="HD1128" s="41"/>
      <c r="HE1128" s="41"/>
      <c r="HF1128" s="41"/>
      <c r="HG1128" s="41"/>
      <c r="HH1128" s="41"/>
      <c r="HI1128" s="41"/>
      <c r="HJ1128" s="41"/>
      <c r="HK1128" s="41"/>
      <c r="HL1128" s="41"/>
      <c r="HM1128" s="41"/>
      <c r="HN1128" s="41"/>
      <c r="HO1128" s="41"/>
      <c r="HP1128" s="41"/>
      <c r="HQ1128" s="41"/>
      <c r="HR1128" s="41"/>
      <c r="HS1128" s="41"/>
      <c r="HT1128" s="41"/>
      <c r="HU1128" s="41"/>
      <c r="HV1128" s="41"/>
      <c r="HW1128" s="41"/>
      <c r="HX1128" s="41"/>
      <c r="HY1128" s="41"/>
      <c r="HZ1128" s="41"/>
      <c r="IA1128" s="41"/>
      <c r="IB1128" s="41"/>
      <c r="IC1128" s="41"/>
      <c r="ID1128" s="41"/>
      <c r="IE1128" s="41"/>
      <c r="IF1128" s="41"/>
      <c r="IG1128" s="41"/>
      <c r="IH1128" s="41"/>
      <c r="II1128" s="41"/>
      <c r="IJ1128" s="41"/>
      <c r="IK1128" s="41"/>
      <c r="IL1128" s="41"/>
      <c r="IM1128" s="41"/>
      <c r="IN1128" s="41"/>
      <c r="IO1128" s="41"/>
      <c r="IP1128" s="41"/>
      <c r="IQ1128" s="41"/>
      <c r="IR1128" s="41"/>
      <c r="IS1128" s="41"/>
      <c r="IT1128" s="41"/>
      <c r="IU1128" s="41"/>
    </row>
    <row r="1130" spans="68:255" x14ac:dyDescent="0.2">
      <c r="BP1130" s="41"/>
      <c r="BQ1130" s="41"/>
      <c r="BR1130" s="41"/>
      <c r="BS1130" s="41"/>
      <c r="BU1130" s="41"/>
      <c r="BV1130" s="41"/>
      <c r="BW1130" s="41"/>
      <c r="BX1130" s="41"/>
      <c r="BY1130" s="41"/>
      <c r="BZ1130" s="41"/>
      <c r="CA1130" s="41"/>
      <c r="CB1130" s="41"/>
      <c r="CC1130" s="41"/>
      <c r="CD1130" s="41"/>
      <c r="CE1130" s="41"/>
      <c r="CF1130" s="41"/>
      <c r="CG1130" s="41"/>
      <c r="CH1130" s="41"/>
      <c r="CI1130" s="41"/>
      <c r="CJ1130" s="41"/>
      <c r="CK1130" s="41"/>
      <c r="CL1130" s="41"/>
      <c r="CM1130" s="41"/>
      <c r="CN1130" s="41"/>
      <c r="CO1130" s="41"/>
      <c r="CP1130" s="41"/>
      <c r="CQ1130" s="41"/>
      <c r="CR1130" s="41"/>
      <c r="CS1130" s="41"/>
      <c r="CT1130" s="41"/>
      <c r="CU1130" s="41"/>
      <c r="CV1130" s="41"/>
      <c r="CW1130" s="41"/>
      <c r="CX1130" s="41"/>
      <c r="CY1130" s="41"/>
      <c r="CZ1130" s="41"/>
      <c r="DA1130" s="41"/>
      <c r="DB1130" s="41"/>
      <c r="DC1130" s="41"/>
      <c r="DD1130" s="41"/>
      <c r="DE1130" s="41"/>
      <c r="DF1130" s="41"/>
      <c r="DG1130" s="41"/>
      <c r="DH1130" s="41"/>
      <c r="DI1130" s="41"/>
      <c r="DJ1130" s="41"/>
      <c r="DK1130" s="41"/>
      <c r="DL1130" s="41"/>
      <c r="DM1130" s="41"/>
      <c r="DN1130" s="41"/>
      <c r="DO1130" s="41"/>
      <c r="DP1130" s="41"/>
      <c r="DQ1130" s="41"/>
      <c r="DR1130" s="41"/>
      <c r="DS1130" s="41"/>
      <c r="DT1130" s="41"/>
      <c r="DU1130" s="41"/>
      <c r="DV1130" s="41"/>
      <c r="DW1130" s="41"/>
      <c r="DX1130" s="41"/>
      <c r="DY1130" s="41"/>
      <c r="DZ1130" s="41"/>
      <c r="EA1130" s="41"/>
      <c r="EB1130" s="41"/>
      <c r="EC1130" s="41"/>
      <c r="ED1130" s="41"/>
      <c r="EE1130" s="41"/>
      <c r="EF1130" s="41"/>
      <c r="EG1130" s="41"/>
      <c r="EH1130" s="41"/>
      <c r="EI1130" s="41"/>
      <c r="EJ1130" s="41"/>
      <c r="EK1130" s="41"/>
      <c r="EL1130" s="41"/>
      <c r="EM1130" s="41"/>
      <c r="EN1130" s="41"/>
      <c r="EO1130" s="41"/>
      <c r="EP1130" s="41"/>
      <c r="EQ1130" s="41"/>
      <c r="ER1130" s="41"/>
      <c r="ES1130" s="41"/>
      <c r="ET1130" s="41"/>
      <c r="EU1130" s="41"/>
      <c r="EV1130" s="41"/>
      <c r="EW1130" s="41"/>
      <c r="EX1130" s="41"/>
      <c r="EY1130" s="41"/>
      <c r="EZ1130" s="41"/>
      <c r="FA1130" s="41"/>
      <c r="FB1130" s="41"/>
      <c r="FC1130" s="41"/>
      <c r="FD1130" s="41"/>
      <c r="FE1130" s="41"/>
      <c r="FF1130" s="41"/>
      <c r="FG1130" s="41"/>
      <c r="FH1130" s="41"/>
      <c r="FI1130" s="41"/>
      <c r="FJ1130" s="41"/>
      <c r="FK1130" s="41"/>
      <c r="FL1130" s="41"/>
      <c r="FM1130" s="41"/>
      <c r="FN1130" s="41"/>
      <c r="FO1130" s="41"/>
      <c r="FP1130" s="41"/>
      <c r="FQ1130" s="41"/>
      <c r="FR1130" s="41"/>
      <c r="FS1130" s="41"/>
      <c r="FT1130" s="41"/>
      <c r="FU1130" s="41"/>
      <c r="FV1130" s="41"/>
      <c r="FW1130" s="41"/>
      <c r="FX1130" s="41"/>
      <c r="FY1130" s="41"/>
      <c r="FZ1130" s="41"/>
      <c r="GA1130" s="41"/>
      <c r="GB1130" s="41"/>
      <c r="GC1130" s="41"/>
      <c r="GD1130" s="41"/>
      <c r="GE1130" s="41"/>
      <c r="GF1130" s="41"/>
      <c r="GG1130" s="41"/>
      <c r="GH1130" s="41"/>
      <c r="GI1130" s="41"/>
      <c r="GJ1130" s="41"/>
      <c r="GK1130" s="41"/>
      <c r="GL1130" s="41"/>
      <c r="GM1130" s="41"/>
      <c r="GN1130" s="41"/>
      <c r="GO1130" s="41"/>
      <c r="GP1130" s="41"/>
      <c r="GQ1130" s="41"/>
      <c r="GR1130" s="41"/>
      <c r="GS1130" s="41"/>
      <c r="GT1130" s="41"/>
      <c r="GU1130" s="41"/>
      <c r="GV1130" s="41"/>
      <c r="GW1130" s="41"/>
      <c r="GX1130" s="41"/>
      <c r="GY1130" s="41"/>
      <c r="GZ1130" s="41"/>
      <c r="HA1130" s="41"/>
      <c r="HB1130" s="41"/>
      <c r="HC1130" s="41"/>
      <c r="HD1130" s="41"/>
      <c r="HE1130" s="41"/>
      <c r="HF1130" s="41"/>
      <c r="HG1130" s="41"/>
      <c r="HH1130" s="41"/>
      <c r="HI1130" s="41"/>
      <c r="HJ1130" s="41"/>
      <c r="HK1130" s="41"/>
      <c r="HL1130" s="41"/>
      <c r="HM1130" s="41"/>
      <c r="HN1130" s="41"/>
      <c r="HO1130" s="41"/>
      <c r="HP1130" s="41"/>
      <c r="HQ1130" s="41"/>
      <c r="HR1130" s="41"/>
      <c r="HS1130" s="41"/>
      <c r="HT1130" s="41"/>
      <c r="HU1130" s="41"/>
      <c r="HV1130" s="41"/>
      <c r="HW1130" s="41"/>
      <c r="HX1130" s="41"/>
      <c r="HY1130" s="41"/>
      <c r="HZ1130" s="41"/>
      <c r="IA1130" s="41"/>
      <c r="IB1130" s="41"/>
      <c r="IC1130" s="41"/>
      <c r="ID1130" s="41"/>
      <c r="IE1130" s="41"/>
      <c r="IF1130" s="41"/>
      <c r="IG1130" s="41"/>
      <c r="IH1130" s="41"/>
      <c r="II1130" s="41"/>
      <c r="IJ1130" s="41"/>
      <c r="IK1130" s="41"/>
      <c r="IL1130" s="41"/>
      <c r="IM1130" s="41"/>
      <c r="IN1130" s="41"/>
      <c r="IO1130" s="41"/>
      <c r="IP1130" s="41"/>
      <c r="IQ1130" s="41"/>
      <c r="IR1130" s="41"/>
      <c r="IS1130" s="41"/>
      <c r="IT1130" s="41"/>
      <c r="IU1130" s="41"/>
    </row>
    <row r="1132" spans="68:255" x14ac:dyDescent="0.2">
      <c r="BP1132" s="41"/>
      <c r="BQ1132" s="41"/>
      <c r="BR1132" s="41"/>
      <c r="BS1132" s="41"/>
      <c r="BU1132" s="41"/>
      <c r="BV1132" s="41"/>
      <c r="BW1132" s="41"/>
      <c r="BX1132" s="41"/>
      <c r="BY1132" s="41"/>
      <c r="BZ1132" s="41"/>
      <c r="CA1132" s="41"/>
      <c r="CB1132" s="41"/>
      <c r="CC1132" s="41"/>
      <c r="CD1132" s="41"/>
      <c r="CE1132" s="41"/>
      <c r="CF1132" s="41"/>
      <c r="CG1132" s="41"/>
      <c r="CH1132" s="41"/>
      <c r="CI1132" s="41"/>
      <c r="CJ1132" s="41"/>
      <c r="CK1132" s="41"/>
      <c r="CL1132" s="41"/>
      <c r="CM1132" s="41"/>
      <c r="CN1132" s="41"/>
      <c r="CO1132" s="41"/>
      <c r="CP1132" s="41"/>
      <c r="CQ1132" s="41"/>
      <c r="CR1132" s="41"/>
      <c r="CS1132" s="41"/>
      <c r="CT1132" s="41"/>
      <c r="CU1132" s="41"/>
      <c r="CV1132" s="41"/>
      <c r="CW1132" s="41"/>
      <c r="CX1132" s="41"/>
      <c r="CY1132" s="41"/>
      <c r="CZ1132" s="41"/>
      <c r="DA1132" s="41"/>
      <c r="DB1132" s="41"/>
      <c r="DC1132" s="41"/>
      <c r="DD1132" s="41"/>
      <c r="DE1132" s="41"/>
      <c r="DF1132" s="41"/>
      <c r="DG1132" s="41"/>
      <c r="DH1132" s="41"/>
      <c r="DI1132" s="41"/>
      <c r="DJ1132" s="41"/>
      <c r="DK1132" s="41"/>
      <c r="DL1132" s="41"/>
      <c r="DM1132" s="41"/>
      <c r="DN1132" s="41"/>
      <c r="DO1132" s="41"/>
      <c r="DP1132" s="41"/>
      <c r="DQ1132" s="41"/>
      <c r="DR1132" s="41"/>
      <c r="DS1132" s="41"/>
      <c r="DT1132" s="41"/>
      <c r="DU1132" s="41"/>
      <c r="DV1132" s="41"/>
      <c r="DW1132" s="41"/>
      <c r="DX1132" s="41"/>
      <c r="DY1132" s="41"/>
      <c r="DZ1132" s="41"/>
      <c r="EA1132" s="41"/>
      <c r="EB1132" s="41"/>
      <c r="EC1132" s="41"/>
      <c r="ED1132" s="41"/>
      <c r="EE1132" s="41"/>
      <c r="EF1132" s="41"/>
      <c r="EG1132" s="41"/>
      <c r="EH1132" s="41"/>
      <c r="EI1132" s="41"/>
      <c r="EJ1132" s="41"/>
      <c r="EK1132" s="41"/>
      <c r="EL1132" s="41"/>
      <c r="EM1132" s="41"/>
      <c r="EN1132" s="41"/>
      <c r="EO1132" s="41"/>
      <c r="EP1132" s="41"/>
      <c r="EQ1132" s="41"/>
      <c r="ER1132" s="41"/>
      <c r="ES1132" s="41"/>
      <c r="ET1132" s="41"/>
      <c r="EU1132" s="41"/>
      <c r="EV1132" s="41"/>
      <c r="EW1132" s="41"/>
      <c r="EX1132" s="41"/>
      <c r="EY1132" s="41"/>
      <c r="EZ1132" s="41"/>
      <c r="FA1132" s="41"/>
      <c r="FB1132" s="41"/>
      <c r="FC1132" s="41"/>
      <c r="FD1132" s="41"/>
      <c r="FE1132" s="41"/>
      <c r="FF1132" s="41"/>
      <c r="FG1132" s="41"/>
      <c r="FH1132" s="41"/>
      <c r="FI1132" s="41"/>
      <c r="FJ1132" s="41"/>
      <c r="FK1132" s="41"/>
      <c r="FL1132" s="41"/>
      <c r="FM1132" s="41"/>
      <c r="FN1132" s="41"/>
      <c r="FO1132" s="41"/>
      <c r="FP1132" s="41"/>
      <c r="FQ1132" s="41"/>
      <c r="FR1132" s="41"/>
      <c r="FS1132" s="41"/>
      <c r="FT1132" s="41"/>
      <c r="FU1132" s="41"/>
      <c r="FV1132" s="41"/>
      <c r="FW1132" s="41"/>
      <c r="FX1132" s="41"/>
      <c r="FY1132" s="41"/>
      <c r="FZ1132" s="41"/>
      <c r="GA1132" s="41"/>
      <c r="GB1132" s="41"/>
      <c r="GC1132" s="41"/>
      <c r="GD1132" s="41"/>
      <c r="GE1132" s="41"/>
      <c r="GF1132" s="41"/>
      <c r="GG1132" s="41"/>
      <c r="GH1132" s="41"/>
      <c r="GI1132" s="41"/>
      <c r="GJ1132" s="41"/>
      <c r="GK1132" s="41"/>
      <c r="GL1132" s="41"/>
      <c r="GM1132" s="41"/>
      <c r="GN1132" s="41"/>
      <c r="GO1132" s="41"/>
      <c r="GP1132" s="41"/>
      <c r="GQ1132" s="41"/>
      <c r="GR1132" s="41"/>
      <c r="GS1132" s="41"/>
      <c r="GT1132" s="41"/>
      <c r="GU1132" s="41"/>
      <c r="GV1132" s="41"/>
      <c r="GW1132" s="41"/>
      <c r="GX1132" s="41"/>
      <c r="GY1132" s="41"/>
      <c r="GZ1132" s="41"/>
      <c r="HA1132" s="41"/>
      <c r="HB1132" s="41"/>
      <c r="HC1132" s="41"/>
      <c r="HD1132" s="41"/>
      <c r="HE1132" s="41"/>
      <c r="HF1132" s="41"/>
      <c r="HG1132" s="41"/>
      <c r="HH1132" s="41"/>
      <c r="HI1132" s="41"/>
      <c r="HJ1132" s="41"/>
      <c r="HK1132" s="41"/>
      <c r="HL1132" s="41"/>
      <c r="HM1132" s="41"/>
      <c r="HN1132" s="41"/>
      <c r="HO1132" s="41"/>
      <c r="HP1132" s="41"/>
      <c r="HQ1132" s="41"/>
      <c r="HR1132" s="41"/>
      <c r="HS1132" s="41"/>
      <c r="HT1132" s="41"/>
      <c r="HU1132" s="41"/>
      <c r="HV1132" s="41"/>
      <c r="HW1132" s="41"/>
      <c r="HX1132" s="41"/>
      <c r="HY1132" s="41"/>
      <c r="HZ1132" s="41"/>
      <c r="IA1132" s="41"/>
      <c r="IB1132" s="41"/>
      <c r="IC1132" s="41"/>
      <c r="ID1132" s="41"/>
      <c r="IE1132" s="41"/>
      <c r="IF1132" s="41"/>
      <c r="IG1132" s="41"/>
      <c r="IH1132" s="41"/>
      <c r="II1132" s="41"/>
      <c r="IJ1132" s="41"/>
      <c r="IK1132" s="41"/>
      <c r="IL1132" s="41"/>
      <c r="IM1132" s="41"/>
      <c r="IN1132" s="41"/>
      <c r="IO1132" s="41"/>
      <c r="IP1132" s="41"/>
      <c r="IQ1132" s="41"/>
      <c r="IR1132" s="41"/>
      <c r="IS1132" s="41"/>
      <c r="IT1132" s="41"/>
      <c r="IU1132" s="41"/>
    </row>
    <row r="1134" spans="68:255" x14ac:dyDescent="0.2">
      <c r="BP1134" s="41"/>
      <c r="BQ1134" s="41"/>
      <c r="BR1134" s="41"/>
      <c r="BS1134" s="41"/>
      <c r="BU1134" s="41"/>
      <c r="BV1134" s="41"/>
      <c r="BW1134" s="41"/>
      <c r="BX1134" s="41"/>
      <c r="BY1134" s="41"/>
      <c r="BZ1134" s="41"/>
      <c r="CA1134" s="41"/>
      <c r="CB1134" s="41"/>
      <c r="CC1134" s="41"/>
      <c r="CD1134" s="41"/>
      <c r="CE1134" s="41"/>
      <c r="CF1134" s="41"/>
      <c r="CG1134" s="41"/>
      <c r="CH1134" s="41"/>
      <c r="CI1134" s="41"/>
      <c r="CJ1134" s="41"/>
      <c r="CK1134" s="41"/>
      <c r="CL1134" s="41"/>
      <c r="CM1134" s="41"/>
      <c r="CN1134" s="41"/>
      <c r="CO1134" s="41"/>
      <c r="CP1134" s="41"/>
      <c r="CQ1134" s="41"/>
      <c r="CR1134" s="41"/>
      <c r="CS1134" s="41"/>
      <c r="CT1134" s="41"/>
      <c r="CU1134" s="41"/>
      <c r="CV1134" s="41"/>
      <c r="CW1134" s="41"/>
      <c r="CX1134" s="41"/>
      <c r="CY1134" s="41"/>
      <c r="CZ1134" s="41"/>
      <c r="DA1134" s="41"/>
      <c r="DB1134" s="41"/>
      <c r="DC1134" s="41"/>
      <c r="DD1134" s="41"/>
      <c r="DE1134" s="41"/>
      <c r="DF1134" s="41"/>
      <c r="DG1134" s="41"/>
      <c r="DH1134" s="41"/>
      <c r="DI1134" s="41"/>
      <c r="DJ1134" s="41"/>
      <c r="DK1134" s="41"/>
      <c r="DL1134" s="41"/>
      <c r="DM1134" s="41"/>
      <c r="DN1134" s="41"/>
      <c r="DO1134" s="41"/>
      <c r="DP1134" s="41"/>
      <c r="DQ1134" s="41"/>
      <c r="DR1134" s="41"/>
      <c r="DS1134" s="41"/>
      <c r="DT1134" s="41"/>
      <c r="DU1134" s="41"/>
      <c r="DV1134" s="41"/>
      <c r="DW1134" s="41"/>
      <c r="DX1134" s="41"/>
      <c r="DY1134" s="41"/>
      <c r="DZ1134" s="41"/>
      <c r="EA1134" s="41"/>
      <c r="EB1134" s="41"/>
      <c r="EC1134" s="41"/>
      <c r="ED1134" s="41"/>
      <c r="EE1134" s="41"/>
      <c r="EF1134" s="41"/>
      <c r="EG1134" s="41"/>
      <c r="EH1134" s="41"/>
      <c r="EI1134" s="41"/>
      <c r="EJ1134" s="41"/>
      <c r="EK1134" s="41"/>
      <c r="EL1134" s="41"/>
      <c r="EM1134" s="41"/>
      <c r="EN1134" s="41"/>
      <c r="EO1134" s="41"/>
      <c r="EP1134" s="41"/>
      <c r="EQ1134" s="41"/>
      <c r="ER1134" s="41"/>
      <c r="ES1134" s="41"/>
      <c r="ET1134" s="41"/>
      <c r="EU1134" s="41"/>
      <c r="EV1134" s="41"/>
      <c r="EW1134" s="41"/>
      <c r="EX1134" s="41"/>
      <c r="EY1134" s="41"/>
      <c r="EZ1134" s="41"/>
      <c r="FA1134" s="41"/>
      <c r="FB1134" s="41"/>
      <c r="FC1134" s="41"/>
      <c r="FD1134" s="41"/>
      <c r="FE1134" s="41"/>
      <c r="FF1134" s="41"/>
      <c r="FG1134" s="41"/>
      <c r="FH1134" s="41"/>
      <c r="FI1134" s="41"/>
      <c r="FJ1134" s="41"/>
      <c r="FK1134" s="41"/>
      <c r="FL1134" s="41"/>
      <c r="FM1134" s="41"/>
      <c r="FN1134" s="41"/>
      <c r="FO1134" s="41"/>
      <c r="FP1134" s="41"/>
      <c r="FQ1134" s="41"/>
      <c r="FR1134" s="41"/>
      <c r="FS1134" s="41"/>
      <c r="FT1134" s="41"/>
      <c r="FU1134" s="41"/>
      <c r="FV1134" s="41"/>
      <c r="FW1134" s="41"/>
      <c r="FX1134" s="41"/>
      <c r="FY1134" s="41"/>
      <c r="FZ1134" s="41"/>
      <c r="GA1134" s="41"/>
      <c r="GB1134" s="41"/>
      <c r="GC1134" s="41"/>
      <c r="GD1134" s="41"/>
      <c r="GE1134" s="41"/>
      <c r="GF1134" s="41"/>
      <c r="GG1134" s="41"/>
      <c r="GH1134" s="41"/>
      <c r="GI1134" s="41"/>
      <c r="GJ1134" s="41"/>
      <c r="GK1134" s="41"/>
      <c r="GL1134" s="41"/>
      <c r="GM1134" s="41"/>
      <c r="GN1134" s="41"/>
      <c r="GO1134" s="41"/>
      <c r="GP1134" s="41"/>
      <c r="GQ1134" s="41"/>
      <c r="GR1134" s="41"/>
      <c r="GS1134" s="41"/>
      <c r="GT1134" s="41"/>
      <c r="GU1134" s="41"/>
      <c r="GV1134" s="41"/>
      <c r="GW1134" s="41"/>
      <c r="GX1134" s="41"/>
      <c r="GY1134" s="41"/>
      <c r="GZ1134" s="41"/>
      <c r="HA1134" s="41"/>
      <c r="HB1134" s="41"/>
      <c r="HC1134" s="41"/>
      <c r="HD1134" s="41"/>
      <c r="HE1134" s="41"/>
      <c r="HF1134" s="41"/>
      <c r="HG1134" s="41"/>
      <c r="HH1134" s="41"/>
      <c r="HI1134" s="41"/>
      <c r="HJ1134" s="41"/>
      <c r="HK1134" s="41"/>
      <c r="HL1134" s="41"/>
      <c r="HM1134" s="41"/>
      <c r="HN1134" s="41"/>
      <c r="HO1134" s="41"/>
      <c r="HP1134" s="41"/>
      <c r="HQ1134" s="41"/>
      <c r="HR1134" s="41"/>
      <c r="HS1134" s="41"/>
      <c r="HT1134" s="41"/>
      <c r="HU1134" s="41"/>
      <c r="HV1134" s="41"/>
      <c r="HW1134" s="41"/>
      <c r="HX1134" s="41"/>
      <c r="HY1134" s="41"/>
      <c r="HZ1134" s="41"/>
      <c r="IA1134" s="41"/>
      <c r="IB1134" s="41"/>
      <c r="IC1134" s="41"/>
      <c r="ID1134" s="41"/>
      <c r="IE1134" s="41"/>
      <c r="IF1134" s="41"/>
      <c r="IG1134" s="41"/>
      <c r="IH1134" s="41"/>
      <c r="II1134" s="41"/>
      <c r="IJ1134" s="41"/>
      <c r="IK1134" s="41"/>
      <c r="IL1134" s="41"/>
      <c r="IM1134" s="41"/>
      <c r="IN1134" s="41"/>
      <c r="IO1134" s="41"/>
      <c r="IP1134" s="41"/>
      <c r="IQ1134" s="41"/>
      <c r="IR1134" s="41"/>
      <c r="IS1134" s="41"/>
      <c r="IT1134" s="41"/>
      <c r="IU1134" s="41"/>
    </row>
    <row r="1136" spans="68:255" x14ac:dyDescent="0.2">
      <c r="BP1136" s="41"/>
      <c r="BQ1136" s="41"/>
      <c r="BR1136" s="41"/>
      <c r="BS1136" s="41"/>
      <c r="BU1136" s="41"/>
      <c r="BV1136" s="41"/>
      <c r="BW1136" s="41"/>
      <c r="BX1136" s="41"/>
      <c r="BY1136" s="41"/>
      <c r="BZ1136" s="41"/>
      <c r="CA1136" s="41"/>
      <c r="CB1136" s="41"/>
      <c r="CC1136" s="41"/>
      <c r="CD1136" s="41"/>
      <c r="CE1136" s="41"/>
      <c r="CF1136" s="41"/>
      <c r="CG1136" s="41"/>
      <c r="CH1136" s="41"/>
      <c r="CI1136" s="41"/>
      <c r="CJ1136" s="41"/>
      <c r="CK1136" s="41"/>
      <c r="CL1136" s="41"/>
      <c r="CM1136" s="41"/>
      <c r="CN1136" s="41"/>
      <c r="CO1136" s="41"/>
      <c r="CP1136" s="41"/>
      <c r="CQ1136" s="41"/>
      <c r="CR1136" s="41"/>
      <c r="CS1136" s="41"/>
      <c r="CT1136" s="41"/>
      <c r="CU1136" s="41"/>
      <c r="CV1136" s="41"/>
      <c r="CW1136" s="41"/>
      <c r="CX1136" s="41"/>
      <c r="CY1136" s="41"/>
      <c r="CZ1136" s="41"/>
      <c r="DA1136" s="41"/>
      <c r="DB1136" s="41"/>
      <c r="DC1136" s="41"/>
      <c r="DD1136" s="41"/>
      <c r="DE1136" s="41"/>
      <c r="DF1136" s="41"/>
      <c r="DG1136" s="41"/>
      <c r="DH1136" s="41"/>
      <c r="DI1136" s="41"/>
      <c r="DJ1136" s="41"/>
      <c r="DK1136" s="41"/>
      <c r="DL1136" s="41"/>
      <c r="DM1136" s="41"/>
      <c r="DN1136" s="41"/>
      <c r="DO1136" s="41"/>
      <c r="DP1136" s="41"/>
      <c r="DQ1136" s="41"/>
      <c r="DR1136" s="41"/>
      <c r="DS1136" s="41"/>
      <c r="DT1136" s="41"/>
      <c r="DU1136" s="41"/>
      <c r="DV1136" s="41"/>
      <c r="DW1136" s="41"/>
      <c r="DX1136" s="41"/>
      <c r="DY1136" s="41"/>
      <c r="DZ1136" s="41"/>
      <c r="EA1136" s="41"/>
      <c r="EB1136" s="41"/>
      <c r="EC1136" s="41"/>
      <c r="ED1136" s="41"/>
      <c r="EE1136" s="41"/>
      <c r="EF1136" s="41"/>
      <c r="EG1136" s="41"/>
      <c r="EH1136" s="41"/>
      <c r="EI1136" s="41"/>
      <c r="EJ1136" s="41"/>
      <c r="EK1136" s="41"/>
      <c r="EL1136" s="41"/>
      <c r="EM1136" s="41"/>
      <c r="EN1136" s="41"/>
      <c r="EO1136" s="41"/>
      <c r="EP1136" s="41"/>
      <c r="EQ1136" s="41"/>
      <c r="ER1136" s="41"/>
      <c r="ES1136" s="41"/>
      <c r="ET1136" s="41"/>
      <c r="EU1136" s="41"/>
      <c r="EV1136" s="41"/>
      <c r="EW1136" s="41"/>
      <c r="EX1136" s="41"/>
      <c r="EY1136" s="41"/>
      <c r="EZ1136" s="41"/>
      <c r="FA1136" s="41"/>
      <c r="FB1136" s="41"/>
      <c r="FC1136" s="41"/>
      <c r="FD1136" s="41"/>
      <c r="FE1136" s="41"/>
      <c r="FF1136" s="41"/>
      <c r="FG1136" s="41"/>
      <c r="FH1136" s="41"/>
      <c r="FI1136" s="41"/>
      <c r="FJ1136" s="41"/>
      <c r="FK1136" s="41"/>
      <c r="FL1136" s="41"/>
      <c r="FM1136" s="41"/>
      <c r="FN1136" s="41"/>
      <c r="FO1136" s="41"/>
      <c r="FP1136" s="41"/>
      <c r="FQ1136" s="41"/>
      <c r="FR1136" s="41"/>
      <c r="FS1136" s="41"/>
      <c r="FT1136" s="41"/>
      <c r="FU1136" s="41"/>
      <c r="FV1136" s="41"/>
      <c r="FW1136" s="41"/>
      <c r="FX1136" s="41"/>
      <c r="FY1136" s="41"/>
      <c r="FZ1136" s="41"/>
      <c r="GA1136" s="41"/>
      <c r="GB1136" s="41"/>
      <c r="GC1136" s="41"/>
      <c r="GD1136" s="41"/>
      <c r="GE1136" s="41"/>
      <c r="GF1136" s="41"/>
      <c r="GG1136" s="41"/>
      <c r="GH1136" s="41"/>
      <c r="GI1136" s="41"/>
      <c r="GJ1136" s="41"/>
      <c r="GK1136" s="41"/>
      <c r="GL1136" s="41"/>
      <c r="GM1136" s="41"/>
      <c r="GN1136" s="41"/>
      <c r="GO1136" s="41"/>
      <c r="GP1136" s="41"/>
      <c r="GQ1136" s="41"/>
      <c r="GR1136" s="41"/>
      <c r="GS1136" s="41"/>
      <c r="GT1136" s="41"/>
      <c r="GU1136" s="41"/>
      <c r="GV1136" s="41"/>
      <c r="GW1136" s="41"/>
      <c r="GX1136" s="41"/>
      <c r="GY1136" s="41"/>
      <c r="GZ1136" s="41"/>
      <c r="HA1136" s="41"/>
      <c r="HB1136" s="41"/>
      <c r="HC1136" s="41"/>
      <c r="HD1136" s="41"/>
      <c r="HE1136" s="41"/>
      <c r="HF1136" s="41"/>
      <c r="HG1136" s="41"/>
      <c r="HH1136" s="41"/>
      <c r="HI1136" s="41"/>
      <c r="HJ1136" s="41"/>
      <c r="HK1136" s="41"/>
      <c r="HL1136" s="41"/>
      <c r="HM1136" s="41"/>
      <c r="HN1136" s="41"/>
      <c r="HO1136" s="41"/>
      <c r="HP1136" s="41"/>
      <c r="HQ1136" s="41"/>
      <c r="HR1136" s="41"/>
      <c r="HS1136" s="41"/>
      <c r="HT1136" s="41"/>
      <c r="HU1136" s="41"/>
      <c r="HV1136" s="41"/>
      <c r="HW1136" s="41"/>
      <c r="HX1136" s="41"/>
      <c r="HY1136" s="41"/>
      <c r="HZ1136" s="41"/>
      <c r="IA1136" s="41"/>
      <c r="IB1136" s="41"/>
      <c r="IC1136" s="41"/>
      <c r="ID1136" s="41"/>
      <c r="IE1136" s="41"/>
      <c r="IF1136" s="41"/>
      <c r="IG1136" s="41"/>
      <c r="IH1136" s="41"/>
      <c r="II1136" s="41"/>
      <c r="IJ1136" s="41"/>
      <c r="IK1136" s="41"/>
      <c r="IL1136" s="41"/>
      <c r="IM1136" s="41"/>
      <c r="IN1136" s="41"/>
      <c r="IO1136" s="41"/>
      <c r="IP1136" s="41"/>
      <c r="IQ1136" s="41"/>
      <c r="IR1136" s="41"/>
      <c r="IS1136" s="41"/>
      <c r="IT1136" s="41"/>
      <c r="IU1136" s="41"/>
    </row>
    <row r="1138" spans="68:255" x14ac:dyDescent="0.2">
      <c r="BP1138" s="41"/>
      <c r="BQ1138" s="41"/>
      <c r="BR1138" s="41"/>
      <c r="BS1138" s="41"/>
      <c r="BU1138" s="41"/>
      <c r="BV1138" s="41"/>
      <c r="BW1138" s="41"/>
      <c r="BX1138" s="41"/>
      <c r="BY1138" s="41"/>
      <c r="BZ1138" s="41"/>
      <c r="CA1138" s="41"/>
      <c r="CB1138" s="41"/>
      <c r="CC1138" s="41"/>
      <c r="CD1138" s="41"/>
      <c r="CE1138" s="41"/>
      <c r="CF1138" s="41"/>
      <c r="CG1138" s="41"/>
      <c r="CH1138" s="41"/>
      <c r="CI1138" s="41"/>
      <c r="CJ1138" s="41"/>
      <c r="CK1138" s="41"/>
      <c r="CL1138" s="41"/>
      <c r="CM1138" s="41"/>
      <c r="CN1138" s="41"/>
      <c r="CO1138" s="41"/>
      <c r="CP1138" s="41"/>
      <c r="CQ1138" s="41"/>
      <c r="CR1138" s="41"/>
      <c r="CS1138" s="41"/>
      <c r="CT1138" s="41"/>
      <c r="CU1138" s="41"/>
      <c r="CV1138" s="41"/>
      <c r="CW1138" s="41"/>
      <c r="CX1138" s="41"/>
      <c r="CY1138" s="41"/>
      <c r="CZ1138" s="41"/>
      <c r="DA1138" s="41"/>
      <c r="DB1138" s="41"/>
      <c r="DC1138" s="41"/>
      <c r="DD1138" s="41"/>
      <c r="DE1138" s="41"/>
      <c r="DF1138" s="41"/>
      <c r="DG1138" s="41"/>
      <c r="DH1138" s="41"/>
      <c r="DI1138" s="41"/>
      <c r="DJ1138" s="41"/>
      <c r="DK1138" s="41"/>
      <c r="DL1138" s="41"/>
      <c r="DM1138" s="41"/>
      <c r="DN1138" s="41"/>
      <c r="DO1138" s="41"/>
      <c r="DP1138" s="41"/>
      <c r="DQ1138" s="41"/>
      <c r="DR1138" s="41"/>
      <c r="DS1138" s="41"/>
      <c r="DT1138" s="41"/>
      <c r="DU1138" s="41"/>
      <c r="DV1138" s="41"/>
      <c r="DW1138" s="41"/>
      <c r="DX1138" s="41"/>
      <c r="DY1138" s="41"/>
      <c r="DZ1138" s="41"/>
      <c r="EA1138" s="41"/>
      <c r="EB1138" s="41"/>
      <c r="EC1138" s="41"/>
      <c r="ED1138" s="41"/>
      <c r="EE1138" s="41"/>
      <c r="EF1138" s="41"/>
      <c r="EG1138" s="41"/>
      <c r="EH1138" s="41"/>
      <c r="EI1138" s="41"/>
      <c r="EJ1138" s="41"/>
      <c r="EK1138" s="41"/>
      <c r="EL1138" s="41"/>
      <c r="EM1138" s="41"/>
      <c r="EN1138" s="41"/>
      <c r="EO1138" s="41"/>
      <c r="EP1138" s="41"/>
      <c r="EQ1138" s="41"/>
      <c r="ER1138" s="41"/>
      <c r="ES1138" s="41"/>
      <c r="ET1138" s="41"/>
      <c r="EU1138" s="41"/>
      <c r="EV1138" s="41"/>
      <c r="EW1138" s="41"/>
      <c r="EX1138" s="41"/>
      <c r="EY1138" s="41"/>
      <c r="EZ1138" s="41"/>
      <c r="FA1138" s="41"/>
      <c r="FB1138" s="41"/>
      <c r="FC1138" s="41"/>
      <c r="FD1138" s="41"/>
      <c r="FE1138" s="41"/>
      <c r="FF1138" s="41"/>
      <c r="FG1138" s="41"/>
      <c r="FH1138" s="41"/>
      <c r="FI1138" s="41"/>
      <c r="FJ1138" s="41"/>
      <c r="FK1138" s="41"/>
      <c r="FL1138" s="41"/>
      <c r="FM1138" s="41"/>
      <c r="FN1138" s="41"/>
      <c r="FO1138" s="41"/>
      <c r="FP1138" s="41"/>
      <c r="FQ1138" s="41"/>
      <c r="FR1138" s="41"/>
      <c r="FS1138" s="41"/>
      <c r="FT1138" s="41"/>
      <c r="FU1138" s="41"/>
      <c r="FV1138" s="41"/>
      <c r="FW1138" s="41"/>
      <c r="FX1138" s="41"/>
      <c r="FY1138" s="41"/>
      <c r="FZ1138" s="41"/>
      <c r="GA1138" s="41"/>
      <c r="GB1138" s="41"/>
      <c r="GC1138" s="41"/>
      <c r="GD1138" s="41"/>
      <c r="GE1138" s="41"/>
      <c r="GF1138" s="41"/>
      <c r="GG1138" s="41"/>
      <c r="GH1138" s="41"/>
      <c r="GI1138" s="41"/>
      <c r="GJ1138" s="41"/>
      <c r="GK1138" s="41"/>
      <c r="GL1138" s="41"/>
      <c r="GM1138" s="41"/>
      <c r="GN1138" s="41"/>
      <c r="GO1138" s="41"/>
      <c r="GP1138" s="41"/>
      <c r="GQ1138" s="41"/>
      <c r="GR1138" s="41"/>
      <c r="GS1138" s="41"/>
      <c r="GT1138" s="41"/>
      <c r="GU1138" s="41"/>
      <c r="GV1138" s="41"/>
      <c r="GW1138" s="41"/>
      <c r="GX1138" s="41"/>
      <c r="GY1138" s="41"/>
      <c r="GZ1138" s="41"/>
      <c r="HA1138" s="41"/>
      <c r="HB1138" s="41"/>
      <c r="HC1138" s="41"/>
      <c r="HD1138" s="41"/>
      <c r="HE1138" s="41"/>
      <c r="HF1138" s="41"/>
      <c r="HG1138" s="41"/>
      <c r="HH1138" s="41"/>
      <c r="HI1138" s="41"/>
      <c r="HJ1138" s="41"/>
      <c r="HK1138" s="41"/>
      <c r="HL1138" s="41"/>
      <c r="HM1138" s="41"/>
      <c r="HN1138" s="41"/>
      <c r="HO1138" s="41"/>
      <c r="HP1138" s="41"/>
      <c r="HQ1138" s="41"/>
      <c r="HR1138" s="41"/>
      <c r="HS1138" s="41"/>
      <c r="HT1138" s="41"/>
      <c r="HU1138" s="41"/>
      <c r="HV1138" s="41"/>
      <c r="HW1138" s="41"/>
      <c r="HX1138" s="41"/>
      <c r="HY1138" s="41"/>
      <c r="HZ1138" s="41"/>
      <c r="IA1138" s="41"/>
      <c r="IB1138" s="41"/>
      <c r="IC1138" s="41"/>
      <c r="ID1138" s="41"/>
      <c r="IE1138" s="41"/>
      <c r="IF1138" s="41"/>
      <c r="IG1138" s="41"/>
      <c r="IH1138" s="41"/>
      <c r="II1138" s="41"/>
      <c r="IJ1138" s="41"/>
      <c r="IK1138" s="41"/>
      <c r="IL1138" s="41"/>
      <c r="IM1138" s="41"/>
      <c r="IN1138" s="41"/>
      <c r="IO1138" s="41"/>
      <c r="IP1138" s="41"/>
      <c r="IQ1138" s="41"/>
      <c r="IR1138" s="41"/>
      <c r="IS1138" s="41"/>
      <c r="IT1138" s="41"/>
      <c r="IU1138" s="41"/>
    </row>
    <row r="1140" spans="68:255" x14ac:dyDescent="0.2">
      <c r="BP1140" s="41"/>
      <c r="BQ1140" s="41"/>
      <c r="BR1140" s="41"/>
      <c r="BS1140" s="41"/>
      <c r="BU1140" s="41"/>
      <c r="BV1140" s="41"/>
      <c r="BW1140" s="41"/>
      <c r="BX1140" s="41"/>
      <c r="BY1140" s="41"/>
      <c r="BZ1140" s="41"/>
      <c r="CA1140" s="41"/>
      <c r="CB1140" s="41"/>
      <c r="CC1140" s="41"/>
      <c r="CD1140" s="41"/>
      <c r="CE1140" s="41"/>
      <c r="CF1140" s="41"/>
      <c r="CG1140" s="41"/>
      <c r="CH1140" s="41"/>
      <c r="CI1140" s="41"/>
      <c r="CJ1140" s="41"/>
      <c r="CK1140" s="41"/>
      <c r="CL1140" s="41"/>
      <c r="CM1140" s="41"/>
      <c r="CN1140" s="41"/>
      <c r="CO1140" s="41"/>
      <c r="CP1140" s="41"/>
      <c r="CQ1140" s="41"/>
      <c r="CR1140" s="41"/>
      <c r="CS1140" s="41"/>
      <c r="CT1140" s="41"/>
      <c r="CU1140" s="41"/>
      <c r="CV1140" s="41"/>
      <c r="CW1140" s="41"/>
      <c r="CX1140" s="41"/>
      <c r="CY1140" s="41"/>
      <c r="CZ1140" s="41"/>
      <c r="DA1140" s="41"/>
      <c r="DB1140" s="41"/>
      <c r="DC1140" s="41"/>
      <c r="DD1140" s="41"/>
      <c r="DE1140" s="41"/>
      <c r="DF1140" s="41"/>
      <c r="DG1140" s="41"/>
      <c r="DH1140" s="41"/>
      <c r="DI1140" s="41"/>
      <c r="DJ1140" s="41"/>
      <c r="DK1140" s="41"/>
      <c r="DL1140" s="41"/>
      <c r="DM1140" s="41"/>
      <c r="DN1140" s="41"/>
      <c r="DO1140" s="41"/>
      <c r="DP1140" s="41"/>
      <c r="DQ1140" s="41"/>
      <c r="DR1140" s="41"/>
      <c r="DS1140" s="41"/>
      <c r="DT1140" s="41"/>
      <c r="DU1140" s="41"/>
      <c r="DV1140" s="41"/>
      <c r="DW1140" s="41"/>
      <c r="DX1140" s="41"/>
      <c r="DY1140" s="41"/>
      <c r="DZ1140" s="41"/>
      <c r="EA1140" s="41"/>
      <c r="EB1140" s="41"/>
      <c r="EC1140" s="41"/>
      <c r="ED1140" s="41"/>
      <c r="EE1140" s="41"/>
      <c r="EF1140" s="41"/>
      <c r="EG1140" s="41"/>
      <c r="EH1140" s="41"/>
      <c r="EI1140" s="41"/>
      <c r="EJ1140" s="41"/>
      <c r="EK1140" s="41"/>
      <c r="EL1140" s="41"/>
      <c r="EM1140" s="41"/>
      <c r="EN1140" s="41"/>
      <c r="EO1140" s="41"/>
      <c r="EP1140" s="41"/>
      <c r="EQ1140" s="41"/>
      <c r="ER1140" s="41"/>
      <c r="ES1140" s="41"/>
      <c r="ET1140" s="41"/>
      <c r="EU1140" s="41"/>
      <c r="EV1140" s="41"/>
      <c r="EW1140" s="41"/>
      <c r="EX1140" s="41"/>
      <c r="EY1140" s="41"/>
      <c r="EZ1140" s="41"/>
      <c r="FA1140" s="41"/>
      <c r="FB1140" s="41"/>
      <c r="FC1140" s="41"/>
      <c r="FD1140" s="41"/>
      <c r="FE1140" s="41"/>
      <c r="FF1140" s="41"/>
      <c r="FG1140" s="41"/>
      <c r="FH1140" s="41"/>
      <c r="FI1140" s="41"/>
      <c r="FJ1140" s="41"/>
      <c r="FK1140" s="41"/>
      <c r="FL1140" s="41"/>
      <c r="FM1140" s="41"/>
      <c r="FN1140" s="41"/>
      <c r="FO1140" s="41"/>
      <c r="FP1140" s="41"/>
      <c r="FQ1140" s="41"/>
      <c r="FR1140" s="41"/>
      <c r="FS1140" s="41"/>
      <c r="FT1140" s="41"/>
      <c r="FU1140" s="41"/>
      <c r="FV1140" s="41"/>
      <c r="FW1140" s="41"/>
      <c r="FX1140" s="41"/>
      <c r="FY1140" s="41"/>
      <c r="FZ1140" s="41"/>
      <c r="GA1140" s="41"/>
      <c r="GB1140" s="41"/>
      <c r="GC1140" s="41"/>
      <c r="GD1140" s="41"/>
      <c r="GE1140" s="41"/>
      <c r="GF1140" s="41"/>
      <c r="GG1140" s="41"/>
      <c r="GH1140" s="41"/>
      <c r="GI1140" s="41"/>
      <c r="GJ1140" s="41"/>
      <c r="GK1140" s="41"/>
      <c r="GL1140" s="41"/>
      <c r="GM1140" s="41"/>
      <c r="GN1140" s="41"/>
      <c r="GO1140" s="41"/>
      <c r="GP1140" s="41"/>
      <c r="GQ1140" s="41"/>
      <c r="GR1140" s="41"/>
      <c r="GS1140" s="41"/>
      <c r="GT1140" s="41"/>
      <c r="GU1140" s="41"/>
      <c r="GV1140" s="41"/>
      <c r="GW1140" s="41"/>
      <c r="GX1140" s="41"/>
      <c r="GY1140" s="41"/>
      <c r="GZ1140" s="41"/>
      <c r="HA1140" s="41"/>
      <c r="HB1140" s="41"/>
      <c r="HC1140" s="41"/>
      <c r="HD1140" s="41"/>
      <c r="HE1140" s="41"/>
      <c r="HF1140" s="41"/>
      <c r="HG1140" s="41"/>
      <c r="HH1140" s="41"/>
      <c r="HI1140" s="41"/>
      <c r="HJ1140" s="41"/>
      <c r="HK1140" s="41"/>
      <c r="HL1140" s="41"/>
      <c r="HM1140" s="41"/>
      <c r="HN1140" s="41"/>
      <c r="HO1140" s="41"/>
      <c r="HP1140" s="41"/>
      <c r="HQ1140" s="41"/>
      <c r="HR1140" s="41"/>
      <c r="HS1140" s="41"/>
      <c r="HT1140" s="41"/>
      <c r="HU1140" s="41"/>
      <c r="HV1140" s="41"/>
      <c r="HW1140" s="41"/>
      <c r="HX1140" s="41"/>
      <c r="HY1140" s="41"/>
      <c r="HZ1140" s="41"/>
      <c r="IA1140" s="41"/>
      <c r="IB1140" s="41"/>
      <c r="IC1140" s="41"/>
      <c r="ID1140" s="41"/>
      <c r="IE1140" s="41"/>
      <c r="IF1140" s="41"/>
      <c r="IG1140" s="41"/>
      <c r="IH1140" s="41"/>
      <c r="II1140" s="41"/>
      <c r="IJ1140" s="41"/>
      <c r="IK1140" s="41"/>
      <c r="IL1140" s="41"/>
      <c r="IM1140" s="41"/>
      <c r="IN1140" s="41"/>
      <c r="IO1140" s="41"/>
      <c r="IP1140" s="41"/>
      <c r="IQ1140" s="41"/>
      <c r="IR1140" s="41"/>
      <c r="IS1140" s="41"/>
      <c r="IT1140" s="41"/>
      <c r="IU1140" s="41"/>
    </row>
    <row r="1142" spans="68:255" x14ac:dyDescent="0.2">
      <c r="BP1142" s="41"/>
      <c r="BQ1142" s="41"/>
      <c r="BR1142" s="41"/>
      <c r="BS1142" s="41"/>
      <c r="BU1142" s="41"/>
      <c r="BV1142" s="41"/>
      <c r="BW1142" s="41"/>
      <c r="BX1142" s="41"/>
      <c r="BY1142" s="41"/>
      <c r="BZ1142" s="41"/>
      <c r="CA1142" s="41"/>
      <c r="CB1142" s="41"/>
      <c r="CC1142" s="41"/>
      <c r="CD1142" s="41"/>
      <c r="CE1142" s="41"/>
      <c r="CF1142" s="41"/>
      <c r="CG1142" s="41"/>
      <c r="CH1142" s="41"/>
      <c r="CI1142" s="41"/>
      <c r="CJ1142" s="41"/>
      <c r="CK1142" s="41"/>
      <c r="CL1142" s="41"/>
      <c r="CM1142" s="41"/>
      <c r="CN1142" s="41"/>
      <c r="CO1142" s="41"/>
      <c r="CP1142" s="41"/>
      <c r="CQ1142" s="41"/>
      <c r="CR1142" s="41"/>
      <c r="CS1142" s="41"/>
      <c r="CT1142" s="41"/>
      <c r="CU1142" s="41"/>
      <c r="CV1142" s="41"/>
      <c r="CW1142" s="41"/>
      <c r="CX1142" s="41"/>
      <c r="CY1142" s="41"/>
      <c r="CZ1142" s="41"/>
      <c r="DA1142" s="41"/>
      <c r="DB1142" s="41"/>
      <c r="DC1142" s="41"/>
      <c r="DD1142" s="41"/>
      <c r="DE1142" s="41"/>
      <c r="DF1142" s="41"/>
      <c r="DG1142" s="41"/>
      <c r="DH1142" s="41"/>
      <c r="DI1142" s="41"/>
      <c r="DJ1142" s="41"/>
      <c r="DK1142" s="41"/>
      <c r="DL1142" s="41"/>
      <c r="DM1142" s="41"/>
      <c r="DN1142" s="41"/>
      <c r="DO1142" s="41"/>
      <c r="DP1142" s="41"/>
      <c r="DQ1142" s="41"/>
      <c r="DR1142" s="41"/>
      <c r="DS1142" s="41"/>
      <c r="DT1142" s="41"/>
      <c r="DU1142" s="41"/>
      <c r="DV1142" s="41"/>
      <c r="DW1142" s="41"/>
      <c r="DX1142" s="41"/>
      <c r="DY1142" s="41"/>
      <c r="DZ1142" s="41"/>
      <c r="EA1142" s="41"/>
      <c r="EB1142" s="41"/>
      <c r="EC1142" s="41"/>
      <c r="ED1142" s="41"/>
      <c r="EE1142" s="41"/>
      <c r="EF1142" s="41"/>
      <c r="EG1142" s="41"/>
      <c r="EH1142" s="41"/>
      <c r="EI1142" s="41"/>
      <c r="EJ1142" s="41"/>
      <c r="EK1142" s="41"/>
      <c r="EL1142" s="41"/>
      <c r="EM1142" s="41"/>
      <c r="EN1142" s="41"/>
      <c r="EO1142" s="41"/>
      <c r="EP1142" s="41"/>
      <c r="EQ1142" s="41"/>
      <c r="ER1142" s="41"/>
      <c r="ES1142" s="41"/>
      <c r="ET1142" s="41"/>
      <c r="EU1142" s="41"/>
      <c r="EV1142" s="41"/>
      <c r="EW1142" s="41"/>
      <c r="EX1142" s="41"/>
      <c r="EY1142" s="41"/>
      <c r="EZ1142" s="41"/>
      <c r="FA1142" s="41"/>
      <c r="FB1142" s="41"/>
      <c r="FC1142" s="41"/>
      <c r="FD1142" s="41"/>
      <c r="FE1142" s="41"/>
      <c r="FF1142" s="41"/>
      <c r="FG1142" s="41"/>
      <c r="FH1142" s="41"/>
      <c r="FI1142" s="41"/>
      <c r="FJ1142" s="41"/>
      <c r="FK1142" s="41"/>
      <c r="FL1142" s="41"/>
      <c r="FM1142" s="41"/>
      <c r="FN1142" s="41"/>
      <c r="FO1142" s="41"/>
      <c r="FP1142" s="41"/>
      <c r="FQ1142" s="41"/>
      <c r="FR1142" s="41"/>
      <c r="FS1142" s="41"/>
      <c r="FT1142" s="41"/>
      <c r="FU1142" s="41"/>
      <c r="FV1142" s="41"/>
      <c r="FW1142" s="41"/>
      <c r="FX1142" s="41"/>
      <c r="FY1142" s="41"/>
      <c r="FZ1142" s="41"/>
      <c r="GA1142" s="41"/>
      <c r="GB1142" s="41"/>
      <c r="GC1142" s="41"/>
      <c r="GD1142" s="41"/>
      <c r="GE1142" s="41"/>
      <c r="GF1142" s="41"/>
      <c r="GG1142" s="41"/>
      <c r="GH1142" s="41"/>
      <c r="GI1142" s="41"/>
      <c r="GJ1142" s="41"/>
      <c r="GK1142" s="41"/>
      <c r="GL1142" s="41"/>
      <c r="GM1142" s="41"/>
      <c r="GN1142" s="41"/>
      <c r="GO1142" s="41"/>
      <c r="GP1142" s="41"/>
      <c r="GQ1142" s="41"/>
      <c r="GR1142" s="41"/>
      <c r="GS1142" s="41"/>
      <c r="GT1142" s="41"/>
      <c r="GU1142" s="41"/>
      <c r="GV1142" s="41"/>
      <c r="GW1142" s="41"/>
      <c r="GX1142" s="41"/>
      <c r="GY1142" s="41"/>
      <c r="GZ1142" s="41"/>
      <c r="HA1142" s="41"/>
      <c r="HB1142" s="41"/>
      <c r="HC1142" s="41"/>
      <c r="HD1142" s="41"/>
      <c r="HE1142" s="41"/>
      <c r="HF1142" s="41"/>
      <c r="HG1142" s="41"/>
      <c r="HH1142" s="41"/>
      <c r="HI1142" s="41"/>
      <c r="HJ1142" s="41"/>
      <c r="HK1142" s="41"/>
      <c r="HL1142" s="41"/>
      <c r="HM1142" s="41"/>
      <c r="HN1142" s="41"/>
      <c r="HO1142" s="41"/>
      <c r="HP1142" s="41"/>
      <c r="HQ1142" s="41"/>
      <c r="HR1142" s="41"/>
      <c r="HS1142" s="41"/>
      <c r="HT1142" s="41"/>
      <c r="HU1142" s="41"/>
      <c r="HV1142" s="41"/>
      <c r="HW1142" s="41"/>
      <c r="HX1142" s="41"/>
      <c r="HY1142" s="41"/>
      <c r="HZ1142" s="41"/>
      <c r="IA1142" s="41"/>
      <c r="IB1142" s="41"/>
      <c r="IC1142" s="41"/>
      <c r="ID1142" s="41"/>
      <c r="IE1142" s="41"/>
      <c r="IF1142" s="41"/>
      <c r="IG1142" s="41"/>
      <c r="IH1142" s="41"/>
      <c r="II1142" s="41"/>
      <c r="IJ1142" s="41"/>
      <c r="IK1142" s="41"/>
      <c r="IL1142" s="41"/>
      <c r="IM1142" s="41"/>
      <c r="IN1142" s="41"/>
      <c r="IO1142" s="41"/>
      <c r="IP1142" s="41"/>
      <c r="IQ1142" s="41"/>
      <c r="IR1142" s="41"/>
      <c r="IS1142" s="41"/>
      <c r="IT1142" s="41"/>
      <c r="IU1142" s="41"/>
    </row>
    <row r="1144" spans="68:255" x14ac:dyDescent="0.2">
      <c r="BP1144" s="41"/>
      <c r="BQ1144" s="41"/>
      <c r="BR1144" s="41"/>
      <c r="BS1144" s="41"/>
      <c r="BU1144" s="41"/>
      <c r="BV1144" s="41"/>
      <c r="BW1144" s="41"/>
      <c r="BX1144" s="41"/>
      <c r="BY1144" s="41"/>
      <c r="BZ1144" s="41"/>
      <c r="CA1144" s="41"/>
      <c r="CB1144" s="41"/>
      <c r="CC1144" s="41"/>
      <c r="CD1144" s="41"/>
      <c r="CE1144" s="41"/>
      <c r="CF1144" s="41"/>
      <c r="CG1144" s="41"/>
      <c r="CH1144" s="41"/>
      <c r="CI1144" s="41"/>
      <c r="CJ1144" s="41"/>
      <c r="CK1144" s="41"/>
      <c r="CL1144" s="41"/>
      <c r="CM1144" s="41"/>
      <c r="CN1144" s="41"/>
      <c r="CO1144" s="41"/>
      <c r="CP1144" s="41"/>
      <c r="CQ1144" s="41"/>
      <c r="CR1144" s="41"/>
      <c r="CS1144" s="41"/>
      <c r="CT1144" s="41"/>
      <c r="CU1144" s="41"/>
      <c r="CV1144" s="41"/>
      <c r="CW1144" s="41"/>
      <c r="CX1144" s="41"/>
      <c r="CY1144" s="41"/>
      <c r="CZ1144" s="41"/>
      <c r="DA1144" s="41"/>
      <c r="DB1144" s="41"/>
      <c r="DC1144" s="41"/>
      <c r="DD1144" s="41"/>
      <c r="DE1144" s="41"/>
      <c r="DF1144" s="41"/>
      <c r="DG1144" s="41"/>
      <c r="DH1144" s="41"/>
      <c r="DI1144" s="41"/>
      <c r="DJ1144" s="41"/>
      <c r="DK1144" s="41"/>
      <c r="DL1144" s="41"/>
      <c r="DM1144" s="41"/>
      <c r="DN1144" s="41"/>
      <c r="DO1144" s="41"/>
      <c r="DP1144" s="41"/>
      <c r="DQ1144" s="41"/>
      <c r="DR1144" s="41"/>
      <c r="DS1144" s="41"/>
      <c r="DT1144" s="41"/>
      <c r="DU1144" s="41"/>
      <c r="DV1144" s="41"/>
      <c r="DW1144" s="41"/>
      <c r="DX1144" s="41"/>
      <c r="DY1144" s="41"/>
      <c r="DZ1144" s="41"/>
      <c r="EA1144" s="41"/>
      <c r="EB1144" s="41"/>
      <c r="EC1144" s="41"/>
      <c r="ED1144" s="41"/>
      <c r="EE1144" s="41"/>
      <c r="EF1144" s="41"/>
      <c r="EG1144" s="41"/>
      <c r="EH1144" s="41"/>
      <c r="EI1144" s="41"/>
      <c r="EJ1144" s="41"/>
      <c r="EK1144" s="41"/>
      <c r="EL1144" s="41"/>
      <c r="EM1144" s="41"/>
      <c r="EN1144" s="41"/>
      <c r="EO1144" s="41"/>
      <c r="EP1144" s="41"/>
      <c r="EQ1144" s="41"/>
      <c r="ER1144" s="41"/>
      <c r="ES1144" s="41"/>
      <c r="ET1144" s="41"/>
      <c r="EU1144" s="41"/>
      <c r="EV1144" s="41"/>
      <c r="EW1144" s="41"/>
      <c r="EX1144" s="41"/>
      <c r="EY1144" s="41"/>
      <c r="EZ1144" s="41"/>
      <c r="FA1144" s="41"/>
      <c r="FB1144" s="41"/>
      <c r="FC1144" s="41"/>
      <c r="FD1144" s="41"/>
      <c r="FE1144" s="41"/>
      <c r="FF1144" s="41"/>
      <c r="FG1144" s="41"/>
      <c r="FH1144" s="41"/>
      <c r="FI1144" s="41"/>
      <c r="FJ1144" s="41"/>
      <c r="FK1144" s="41"/>
      <c r="FL1144" s="41"/>
      <c r="FM1144" s="41"/>
      <c r="FN1144" s="41"/>
      <c r="FO1144" s="41"/>
      <c r="FP1144" s="41"/>
      <c r="FQ1144" s="41"/>
      <c r="FR1144" s="41"/>
      <c r="FS1144" s="41"/>
      <c r="FT1144" s="41"/>
      <c r="FU1144" s="41"/>
      <c r="FV1144" s="41"/>
      <c r="FW1144" s="41"/>
      <c r="FX1144" s="41"/>
      <c r="FY1144" s="41"/>
      <c r="FZ1144" s="41"/>
      <c r="GA1144" s="41"/>
      <c r="GB1144" s="41"/>
      <c r="GC1144" s="41"/>
      <c r="GD1144" s="41"/>
      <c r="GE1144" s="41"/>
      <c r="GF1144" s="41"/>
      <c r="GG1144" s="41"/>
      <c r="GH1144" s="41"/>
      <c r="GI1144" s="41"/>
      <c r="GJ1144" s="41"/>
      <c r="GK1144" s="41"/>
      <c r="GL1144" s="41"/>
      <c r="GM1144" s="41"/>
      <c r="GN1144" s="41"/>
      <c r="GO1144" s="41"/>
      <c r="GP1144" s="41"/>
      <c r="GQ1144" s="41"/>
      <c r="GR1144" s="41"/>
      <c r="GS1144" s="41"/>
      <c r="GT1144" s="41"/>
      <c r="GU1144" s="41"/>
      <c r="GV1144" s="41"/>
      <c r="GW1144" s="41"/>
      <c r="GX1144" s="41"/>
      <c r="GY1144" s="41"/>
      <c r="GZ1144" s="41"/>
      <c r="HA1144" s="41"/>
      <c r="HB1144" s="41"/>
      <c r="HC1144" s="41"/>
      <c r="HD1144" s="41"/>
      <c r="HE1144" s="41"/>
      <c r="HF1144" s="41"/>
      <c r="HG1144" s="41"/>
      <c r="HH1144" s="41"/>
      <c r="HI1144" s="41"/>
      <c r="HJ1144" s="41"/>
      <c r="HK1144" s="41"/>
      <c r="HL1144" s="41"/>
      <c r="HM1144" s="41"/>
      <c r="HN1144" s="41"/>
      <c r="HO1144" s="41"/>
      <c r="HP1144" s="41"/>
      <c r="HQ1144" s="41"/>
      <c r="HR1144" s="41"/>
      <c r="HS1144" s="41"/>
      <c r="HT1144" s="41"/>
      <c r="HU1144" s="41"/>
      <c r="HV1144" s="41"/>
      <c r="HW1144" s="41"/>
      <c r="HX1144" s="41"/>
      <c r="HY1144" s="41"/>
      <c r="HZ1144" s="41"/>
      <c r="IA1144" s="41"/>
      <c r="IB1144" s="41"/>
      <c r="IC1144" s="41"/>
      <c r="ID1144" s="41"/>
      <c r="IE1144" s="41"/>
      <c r="IF1144" s="41"/>
      <c r="IG1144" s="41"/>
      <c r="IH1144" s="41"/>
      <c r="II1144" s="41"/>
      <c r="IJ1144" s="41"/>
      <c r="IK1144" s="41"/>
      <c r="IL1144" s="41"/>
      <c r="IM1144" s="41"/>
      <c r="IN1144" s="41"/>
      <c r="IO1144" s="41"/>
      <c r="IP1144" s="41"/>
      <c r="IQ1144" s="41"/>
      <c r="IR1144" s="41"/>
      <c r="IS1144" s="41"/>
      <c r="IT1144" s="41"/>
      <c r="IU1144" s="41"/>
    </row>
    <row r="1146" spans="68:255" x14ac:dyDescent="0.2">
      <c r="BP1146" s="41"/>
      <c r="BQ1146" s="41"/>
      <c r="BR1146" s="41"/>
      <c r="BS1146" s="41"/>
      <c r="BU1146" s="41"/>
      <c r="BV1146" s="41"/>
      <c r="BW1146" s="41"/>
      <c r="BX1146" s="41"/>
      <c r="BY1146" s="41"/>
      <c r="BZ1146" s="41"/>
      <c r="CA1146" s="41"/>
      <c r="CB1146" s="41"/>
      <c r="CC1146" s="41"/>
      <c r="CD1146" s="41"/>
      <c r="CE1146" s="41"/>
      <c r="CF1146" s="41"/>
      <c r="CG1146" s="41"/>
      <c r="CH1146" s="41"/>
      <c r="CI1146" s="41"/>
      <c r="CJ1146" s="41"/>
      <c r="CK1146" s="41"/>
      <c r="CL1146" s="41"/>
      <c r="CM1146" s="41"/>
      <c r="CN1146" s="41"/>
      <c r="CO1146" s="41"/>
      <c r="CP1146" s="41"/>
      <c r="CQ1146" s="41"/>
      <c r="CR1146" s="41"/>
      <c r="CS1146" s="41"/>
      <c r="CT1146" s="41"/>
      <c r="CU1146" s="41"/>
      <c r="CV1146" s="41"/>
      <c r="CW1146" s="41"/>
      <c r="CX1146" s="41"/>
      <c r="CY1146" s="41"/>
      <c r="CZ1146" s="41"/>
      <c r="DA1146" s="41"/>
      <c r="DB1146" s="41"/>
      <c r="DC1146" s="41"/>
      <c r="DD1146" s="41"/>
      <c r="DE1146" s="41"/>
      <c r="DF1146" s="41"/>
      <c r="DG1146" s="41"/>
      <c r="DH1146" s="41"/>
      <c r="DI1146" s="41"/>
      <c r="DJ1146" s="41"/>
      <c r="DK1146" s="41"/>
      <c r="DL1146" s="41"/>
      <c r="DM1146" s="41"/>
      <c r="DN1146" s="41"/>
      <c r="DO1146" s="41"/>
      <c r="DP1146" s="41"/>
      <c r="DQ1146" s="41"/>
      <c r="DR1146" s="41"/>
      <c r="DS1146" s="41"/>
      <c r="DT1146" s="41"/>
      <c r="DU1146" s="41"/>
      <c r="DV1146" s="41"/>
      <c r="DW1146" s="41"/>
      <c r="DX1146" s="41"/>
      <c r="DY1146" s="41"/>
      <c r="DZ1146" s="41"/>
      <c r="EA1146" s="41"/>
      <c r="EB1146" s="41"/>
      <c r="EC1146" s="41"/>
      <c r="ED1146" s="41"/>
      <c r="EE1146" s="41"/>
      <c r="EF1146" s="41"/>
      <c r="EG1146" s="41"/>
      <c r="EH1146" s="41"/>
      <c r="EI1146" s="41"/>
      <c r="EJ1146" s="41"/>
      <c r="EK1146" s="41"/>
      <c r="EL1146" s="41"/>
      <c r="EM1146" s="41"/>
      <c r="EN1146" s="41"/>
      <c r="EO1146" s="41"/>
      <c r="EP1146" s="41"/>
      <c r="EQ1146" s="41"/>
      <c r="ER1146" s="41"/>
      <c r="ES1146" s="41"/>
      <c r="ET1146" s="41"/>
      <c r="EU1146" s="41"/>
      <c r="EV1146" s="41"/>
      <c r="EW1146" s="41"/>
      <c r="EX1146" s="41"/>
      <c r="EY1146" s="41"/>
      <c r="EZ1146" s="41"/>
      <c r="FA1146" s="41"/>
      <c r="FB1146" s="41"/>
      <c r="FC1146" s="41"/>
      <c r="FD1146" s="41"/>
      <c r="FE1146" s="41"/>
      <c r="FF1146" s="41"/>
      <c r="FG1146" s="41"/>
      <c r="FH1146" s="41"/>
      <c r="FI1146" s="41"/>
      <c r="FJ1146" s="41"/>
      <c r="FK1146" s="41"/>
      <c r="FL1146" s="41"/>
      <c r="FM1146" s="41"/>
      <c r="FN1146" s="41"/>
      <c r="FO1146" s="41"/>
      <c r="FP1146" s="41"/>
      <c r="FQ1146" s="41"/>
      <c r="FR1146" s="41"/>
      <c r="FS1146" s="41"/>
      <c r="FT1146" s="41"/>
      <c r="FU1146" s="41"/>
      <c r="FV1146" s="41"/>
      <c r="FW1146" s="41"/>
      <c r="FX1146" s="41"/>
      <c r="FY1146" s="41"/>
      <c r="FZ1146" s="41"/>
      <c r="GA1146" s="41"/>
      <c r="GB1146" s="41"/>
      <c r="GC1146" s="41"/>
      <c r="GD1146" s="41"/>
      <c r="GE1146" s="41"/>
      <c r="GF1146" s="41"/>
      <c r="GG1146" s="41"/>
      <c r="GH1146" s="41"/>
      <c r="GI1146" s="41"/>
      <c r="GJ1146" s="41"/>
      <c r="GK1146" s="41"/>
      <c r="GL1146" s="41"/>
      <c r="GM1146" s="41"/>
      <c r="GN1146" s="41"/>
      <c r="GO1146" s="41"/>
      <c r="GP1146" s="41"/>
      <c r="GQ1146" s="41"/>
      <c r="GR1146" s="41"/>
      <c r="GS1146" s="41"/>
      <c r="GT1146" s="41"/>
      <c r="GU1146" s="41"/>
      <c r="GV1146" s="41"/>
      <c r="GW1146" s="41"/>
      <c r="GX1146" s="41"/>
      <c r="GY1146" s="41"/>
      <c r="GZ1146" s="41"/>
      <c r="HA1146" s="41"/>
      <c r="HB1146" s="41"/>
      <c r="HC1146" s="41"/>
      <c r="HD1146" s="41"/>
      <c r="HE1146" s="41"/>
      <c r="HF1146" s="41"/>
      <c r="HG1146" s="41"/>
      <c r="HH1146" s="41"/>
      <c r="HI1146" s="41"/>
      <c r="HJ1146" s="41"/>
      <c r="HK1146" s="41"/>
      <c r="HL1146" s="41"/>
      <c r="HM1146" s="41"/>
      <c r="HN1146" s="41"/>
      <c r="HO1146" s="41"/>
      <c r="HP1146" s="41"/>
      <c r="HQ1146" s="41"/>
      <c r="HR1146" s="41"/>
      <c r="HS1146" s="41"/>
      <c r="HT1146" s="41"/>
      <c r="HU1146" s="41"/>
      <c r="HV1146" s="41"/>
      <c r="HW1146" s="41"/>
      <c r="HX1146" s="41"/>
      <c r="HY1146" s="41"/>
      <c r="HZ1146" s="41"/>
      <c r="IA1146" s="41"/>
      <c r="IB1146" s="41"/>
      <c r="IC1146" s="41"/>
      <c r="ID1146" s="41"/>
      <c r="IE1146" s="41"/>
      <c r="IF1146" s="41"/>
      <c r="IG1146" s="41"/>
      <c r="IH1146" s="41"/>
      <c r="II1146" s="41"/>
      <c r="IJ1146" s="41"/>
      <c r="IK1146" s="41"/>
      <c r="IL1146" s="41"/>
      <c r="IM1146" s="41"/>
      <c r="IN1146" s="41"/>
      <c r="IO1146" s="41"/>
      <c r="IP1146" s="41"/>
      <c r="IQ1146" s="41"/>
      <c r="IR1146" s="41"/>
      <c r="IS1146" s="41"/>
      <c r="IT1146" s="41"/>
      <c r="IU1146" s="41"/>
    </row>
    <row r="1148" spans="68:255" x14ac:dyDescent="0.2">
      <c r="BP1148" s="41"/>
      <c r="BQ1148" s="41"/>
      <c r="BR1148" s="41"/>
      <c r="BS1148" s="41"/>
      <c r="BU1148" s="41"/>
      <c r="BV1148" s="41"/>
      <c r="BW1148" s="41"/>
      <c r="BX1148" s="41"/>
      <c r="BY1148" s="41"/>
      <c r="BZ1148" s="41"/>
      <c r="CA1148" s="41"/>
      <c r="CB1148" s="41"/>
      <c r="CC1148" s="41"/>
      <c r="CD1148" s="41"/>
      <c r="CE1148" s="41"/>
      <c r="CF1148" s="41"/>
      <c r="CG1148" s="41"/>
      <c r="CH1148" s="41"/>
      <c r="CI1148" s="41"/>
      <c r="CJ1148" s="41"/>
      <c r="CK1148" s="41"/>
      <c r="CL1148" s="41"/>
      <c r="CM1148" s="41"/>
      <c r="CN1148" s="41"/>
      <c r="CO1148" s="41"/>
      <c r="CP1148" s="41"/>
      <c r="CQ1148" s="41"/>
      <c r="CR1148" s="41"/>
      <c r="CS1148" s="41"/>
      <c r="CT1148" s="41"/>
      <c r="CU1148" s="41"/>
      <c r="CV1148" s="41"/>
      <c r="CW1148" s="41"/>
      <c r="CX1148" s="41"/>
      <c r="CY1148" s="41"/>
      <c r="CZ1148" s="41"/>
      <c r="DA1148" s="41"/>
      <c r="DB1148" s="41"/>
      <c r="DC1148" s="41"/>
      <c r="DD1148" s="41"/>
      <c r="DE1148" s="41"/>
      <c r="DF1148" s="41"/>
      <c r="DG1148" s="41"/>
      <c r="DH1148" s="41"/>
      <c r="DI1148" s="41"/>
      <c r="DJ1148" s="41"/>
      <c r="DK1148" s="41"/>
      <c r="DL1148" s="41"/>
      <c r="DM1148" s="41"/>
      <c r="DN1148" s="41"/>
      <c r="DO1148" s="41"/>
      <c r="DP1148" s="41"/>
      <c r="DQ1148" s="41"/>
      <c r="DR1148" s="41"/>
      <c r="DS1148" s="41"/>
      <c r="DT1148" s="41"/>
      <c r="DU1148" s="41"/>
      <c r="DV1148" s="41"/>
      <c r="DW1148" s="41"/>
      <c r="DX1148" s="41"/>
      <c r="DY1148" s="41"/>
      <c r="DZ1148" s="41"/>
      <c r="EA1148" s="41"/>
      <c r="EB1148" s="41"/>
      <c r="EC1148" s="41"/>
      <c r="ED1148" s="41"/>
      <c r="EE1148" s="41"/>
      <c r="EF1148" s="41"/>
      <c r="EG1148" s="41"/>
      <c r="EH1148" s="41"/>
      <c r="EI1148" s="41"/>
      <c r="EJ1148" s="41"/>
      <c r="EK1148" s="41"/>
      <c r="EL1148" s="41"/>
      <c r="EM1148" s="41"/>
      <c r="EN1148" s="41"/>
      <c r="EO1148" s="41"/>
      <c r="EP1148" s="41"/>
      <c r="EQ1148" s="41"/>
      <c r="ER1148" s="41"/>
      <c r="ES1148" s="41"/>
      <c r="ET1148" s="41"/>
      <c r="EU1148" s="41"/>
      <c r="EV1148" s="41"/>
      <c r="EW1148" s="41"/>
      <c r="EX1148" s="41"/>
      <c r="EY1148" s="41"/>
      <c r="EZ1148" s="41"/>
      <c r="FA1148" s="41"/>
      <c r="FB1148" s="41"/>
      <c r="FC1148" s="41"/>
      <c r="FD1148" s="41"/>
      <c r="FE1148" s="41"/>
      <c r="FF1148" s="41"/>
      <c r="FG1148" s="41"/>
      <c r="FH1148" s="41"/>
      <c r="FI1148" s="41"/>
      <c r="FJ1148" s="41"/>
      <c r="FK1148" s="41"/>
      <c r="FL1148" s="41"/>
      <c r="FM1148" s="41"/>
      <c r="FN1148" s="41"/>
      <c r="FO1148" s="41"/>
      <c r="FP1148" s="41"/>
      <c r="FQ1148" s="41"/>
      <c r="FR1148" s="41"/>
      <c r="FS1148" s="41"/>
      <c r="FT1148" s="41"/>
      <c r="FU1148" s="41"/>
      <c r="FV1148" s="41"/>
      <c r="FW1148" s="41"/>
      <c r="FX1148" s="41"/>
      <c r="FY1148" s="41"/>
      <c r="FZ1148" s="41"/>
      <c r="GA1148" s="41"/>
      <c r="GB1148" s="41"/>
      <c r="GC1148" s="41"/>
      <c r="GD1148" s="41"/>
      <c r="GE1148" s="41"/>
      <c r="GF1148" s="41"/>
      <c r="GG1148" s="41"/>
      <c r="GH1148" s="41"/>
      <c r="GI1148" s="41"/>
      <c r="GJ1148" s="41"/>
      <c r="GK1148" s="41"/>
      <c r="GL1148" s="41"/>
      <c r="GM1148" s="41"/>
      <c r="GN1148" s="41"/>
      <c r="GO1148" s="41"/>
      <c r="GP1148" s="41"/>
      <c r="GQ1148" s="41"/>
      <c r="GR1148" s="41"/>
      <c r="GS1148" s="41"/>
      <c r="GT1148" s="41"/>
      <c r="GU1148" s="41"/>
      <c r="GV1148" s="41"/>
      <c r="GW1148" s="41"/>
      <c r="GX1148" s="41"/>
      <c r="GY1148" s="41"/>
      <c r="GZ1148" s="41"/>
      <c r="HA1148" s="41"/>
      <c r="HB1148" s="41"/>
      <c r="HC1148" s="41"/>
      <c r="HD1148" s="41"/>
      <c r="HE1148" s="41"/>
      <c r="HF1148" s="41"/>
      <c r="HG1148" s="41"/>
      <c r="HH1148" s="41"/>
      <c r="HI1148" s="41"/>
      <c r="HJ1148" s="41"/>
      <c r="HK1148" s="41"/>
      <c r="HL1148" s="41"/>
      <c r="HM1148" s="41"/>
      <c r="HN1148" s="41"/>
      <c r="HO1148" s="41"/>
      <c r="HP1148" s="41"/>
      <c r="HQ1148" s="41"/>
      <c r="HR1148" s="41"/>
      <c r="HS1148" s="41"/>
      <c r="HT1148" s="41"/>
      <c r="HU1148" s="41"/>
      <c r="HV1148" s="41"/>
      <c r="HW1148" s="41"/>
      <c r="HX1148" s="41"/>
      <c r="HY1148" s="41"/>
      <c r="HZ1148" s="41"/>
      <c r="IA1148" s="41"/>
      <c r="IB1148" s="41"/>
      <c r="IC1148" s="41"/>
      <c r="ID1148" s="41"/>
      <c r="IE1148" s="41"/>
      <c r="IF1148" s="41"/>
      <c r="IG1148" s="41"/>
      <c r="IH1148" s="41"/>
      <c r="II1148" s="41"/>
      <c r="IJ1148" s="41"/>
      <c r="IK1148" s="41"/>
      <c r="IL1148" s="41"/>
      <c r="IM1148" s="41"/>
      <c r="IN1148" s="41"/>
      <c r="IO1148" s="41"/>
      <c r="IP1148" s="41"/>
      <c r="IQ1148" s="41"/>
      <c r="IR1148" s="41"/>
      <c r="IS1148" s="41"/>
      <c r="IT1148" s="41"/>
      <c r="IU1148" s="41"/>
    </row>
    <row r="1150" spans="68:255" x14ac:dyDescent="0.2">
      <c r="BP1150" s="41"/>
      <c r="BQ1150" s="41"/>
      <c r="BR1150" s="41"/>
      <c r="BS1150" s="41"/>
      <c r="BU1150" s="41"/>
      <c r="BV1150" s="41"/>
      <c r="BW1150" s="41"/>
      <c r="BX1150" s="41"/>
      <c r="BY1150" s="41"/>
      <c r="BZ1150" s="41"/>
      <c r="CA1150" s="41"/>
      <c r="CB1150" s="41"/>
      <c r="CC1150" s="41"/>
      <c r="CD1150" s="41"/>
      <c r="CE1150" s="41"/>
      <c r="CF1150" s="41"/>
      <c r="CG1150" s="41"/>
      <c r="CH1150" s="41"/>
      <c r="CI1150" s="41"/>
      <c r="CJ1150" s="41"/>
      <c r="CK1150" s="41"/>
      <c r="CL1150" s="41"/>
      <c r="CM1150" s="41"/>
      <c r="CN1150" s="41"/>
      <c r="CO1150" s="41"/>
      <c r="CP1150" s="41"/>
      <c r="CQ1150" s="41"/>
      <c r="CR1150" s="41"/>
      <c r="CS1150" s="41"/>
      <c r="CT1150" s="41"/>
      <c r="CU1150" s="41"/>
      <c r="CV1150" s="41"/>
      <c r="CW1150" s="41"/>
      <c r="CX1150" s="41"/>
      <c r="CY1150" s="41"/>
      <c r="CZ1150" s="41"/>
      <c r="DA1150" s="41"/>
      <c r="DB1150" s="41"/>
      <c r="DC1150" s="41"/>
      <c r="DD1150" s="41"/>
      <c r="DE1150" s="41"/>
      <c r="DF1150" s="41"/>
      <c r="DG1150" s="41"/>
      <c r="DH1150" s="41"/>
      <c r="DI1150" s="41"/>
      <c r="DJ1150" s="41"/>
      <c r="DK1150" s="41"/>
      <c r="DL1150" s="41"/>
      <c r="DM1150" s="41"/>
      <c r="DN1150" s="41"/>
      <c r="DO1150" s="41"/>
      <c r="DP1150" s="41"/>
      <c r="DQ1150" s="41"/>
      <c r="DR1150" s="41"/>
      <c r="DS1150" s="41"/>
      <c r="DT1150" s="41"/>
      <c r="DU1150" s="41"/>
      <c r="DV1150" s="41"/>
      <c r="DW1150" s="41"/>
      <c r="DX1150" s="41"/>
      <c r="DY1150" s="41"/>
      <c r="DZ1150" s="41"/>
      <c r="EA1150" s="41"/>
      <c r="EB1150" s="41"/>
      <c r="EC1150" s="41"/>
      <c r="ED1150" s="41"/>
      <c r="EE1150" s="41"/>
      <c r="EF1150" s="41"/>
      <c r="EG1150" s="41"/>
      <c r="EH1150" s="41"/>
      <c r="EI1150" s="41"/>
      <c r="EJ1150" s="41"/>
      <c r="EK1150" s="41"/>
      <c r="EL1150" s="41"/>
      <c r="EM1150" s="41"/>
      <c r="EN1150" s="41"/>
      <c r="EO1150" s="41"/>
      <c r="EP1150" s="41"/>
      <c r="EQ1150" s="41"/>
      <c r="ER1150" s="41"/>
      <c r="ES1150" s="41"/>
      <c r="ET1150" s="41"/>
      <c r="EU1150" s="41"/>
      <c r="EV1150" s="41"/>
      <c r="EW1150" s="41"/>
      <c r="EX1150" s="41"/>
      <c r="EY1150" s="41"/>
      <c r="EZ1150" s="41"/>
      <c r="FA1150" s="41"/>
      <c r="FB1150" s="41"/>
      <c r="FC1150" s="41"/>
      <c r="FD1150" s="41"/>
      <c r="FE1150" s="41"/>
      <c r="FF1150" s="41"/>
      <c r="FG1150" s="41"/>
      <c r="FH1150" s="41"/>
      <c r="FI1150" s="41"/>
      <c r="FJ1150" s="41"/>
      <c r="FK1150" s="41"/>
      <c r="FL1150" s="41"/>
      <c r="FM1150" s="41"/>
      <c r="FN1150" s="41"/>
      <c r="FO1150" s="41"/>
      <c r="FP1150" s="41"/>
      <c r="FQ1150" s="41"/>
      <c r="FR1150" s="41"/>
      <c r="FS1150" s="41"/>
      <c r="FT1150" s="41"/>
      <c r="FU1150" s="41"/>
      <c r="FV1150" s="41"/>
      <c r="FW1150" s="41"/>
      <c r="FX1150" s="41"/>
      <c r="FY1150" s="41"/>
      <c r="FZ1150" s="41"/>
      <c r="GA1150" s="41"/>
      <c r="GB1150" s="41"/>
      <c r="GC1150" s="41"/>
      <c r="GD1150" s="41"/>
      <c r="GE1150" s="41"/>
      <c r="GF1150" s="41"/>
      <c r="GG1150" s="41"/>
      <c r="GH1150" s="41"/>
      <c r="GI1150" s="41"/>
      <c r="GJ1150" s="41"/>
      <c r="GK1150" s="41"/>
      <c r="GL1150" s="41"/>
      <c r="GM1150" s="41"/>
      <c r="GN1150" s="41"/>
      <c r="GO1150" s="41"/>
      <c r="GP1150" s="41"/>
      <c r="GQ1150" s="41"/>
      <c r="GR1150" s="41"/>
      <c r="GS1150" s="41"/>
      <c r="GT1150" s="41"/>
      <c r="GU1150" s="41"/>
      <c r="GV1150" s="41"/>
      <c r="GW1150" s="41"/>
      <c r="GX1150" s="41"/>
      <c r="GY1150" s="41"/>
      <c r="GZ1150" s="41"/>
      <c r="HA1150" s="41"/>
      <c r="HB1150" s="41"/>
      <c r="HC1150" s="41"/>
      <c r="HD1150" s="41"/>
      <c r="HE1150" s="41"/>
      <c r="HF1150" s="41"/>
      <c r="HG1150" s="41"/>
      <c r="HH1150" s="41"/>
      <c r="HI1150" s="41"/>
      <c r="HJ1150" s="41"/>
      <c r="HK1150" s="41"/>
      <c r="HL1150" s="41"/>
      <c r="HM1150" s="41"/>
      <c r="HN1150" s="41"/>
      <c r="HO1150" s="41"/>
      <c r="HP1150" s="41"/>
      <c r="HQ1150" s="41"/>
      <c r="HR1150" s="41"/>
      <c r="HS1150" s="41"/>
      <c r="HT1150" s="41"/>
      <c r="HU1150" s="41"/>
      <c r="HV1150" s="41"/>
      <c r="HW1150" s="41"/>
      <c r="HX1150" s="41"/>
      <c r="HY1150" s="41"/>
      <c r="HZ1150" s="41"/>
      <c r="IA1150" s="41"/>
      <c r="IB1150" s="41"/>
      <c r="IC1150" s="41"/>
      <c r="ID1150" s="41"/>
      <c r="IE1150" s="41"/>
      <c r="IF1150" s="41"/>
      <c r="IG1150" s="41"/>
      <c r="IH1150" s="41"/>
      <c r="II1150" s="41"/>
      <c r="IJ1150" s="41"/>
      <c r="IK1150" s="41"/>
      <c r="IL1150" s="41"/>
      <c r="IM1150" s="41"/>
      <c r="IN1150" s="41"/>
      <c r="IO1150" s="41"/>
      <c r="IP1150" s="41"/>
      <c r="IQ1150" s="41"/>
      <c r="IR1150" s="41"/>
      <c r="IS1150" s="41"/>
      <c r="IT1150" s="41"/>
      <c r="IU1150" s="41"/>
    </row>
    <row r="1152" spans="68:255" x14ac:dyDescent="0.2">
      <c r="BP1152" s="41"/>
      <c r="BQ1152" s="41"/>
      <c r="BR1152" s="41"/>
      <c r="BS1152" s="41"/>
      <c r="BU1152" s="41"/>
      <c r="BV1152" s="41"/>
      <c r="BW1152" s="41"/>
      <c r="BX1152" s="41"/>
      <c r="BY1152" s="41"/>
      <c r="BZ1152" s="41"/>
      <c r="CA1152" s="41"/>
      <c r="CB1152" s="41"/>
      <c r="CC1152" s="41"/>
      <c r="CD1152" s="41"/>
      <c r="CE1152" s="41"/>
      <c r="CF1152" s="41"/>
      <c r="CG1152" s="41"/>
      <c r="CH1152" s="41"/>
      <c r="CI1152" s="41"/>
      <c r="CJ1152" s="41"/>
      <c r="CK1152" s="41"/>
      <c r="CL1152" s="41"/>
      <c r="CM1152" s="41"/>
      <c r="CN1152" s="41"/>
      <c r="CO1152" s="41"/>
      <c r="CP1152" s="41"/>
      <c r="CQ1152" s="41"/>
      <c r="CR1152" s="41"/>
      <c r="CS1152" s="41"/>
      <c r="CT1152" s="41"/>
      <c r="CU1152" s="41"/>
      <c r="CV1152" s="41"/>
      <c r="CW1152" s="41"/>
      <c r="CX1152" s="41"/>
      <c r="CY1152" s="41"/>
      <c r="CZ1152" s="41"/>
      <c r="DA1152" s="41"/>
      <c r="DB1152" s="41"/>
      <c r="DC1152" s="41"/>
      <c r="DD1152" s="41"/>
      <c r="DE1152" s="41"/>
      <c r="DF1152" s="41"/>
      <c r="DG1152" s="41"/>
      <c r="DH1152" s="41"/>
      <c r="DI1152" s="41"/>
      <c r="DJ1152" s="41"/>
      <c r="DK1152" s="41"/>
      <c r="DL1152" s="41"/>
      <c r="DM1152" s="41"/>
      <c r="DN1152" s="41"/>
      <c r="DO1152" s="41"/>
      <c r="DP1152" s="41"/>
      <c r="DQ1152" s="41"/>
      <c r="DR1152" s="41"/>
      <c r="DS1152" s="41"/>
      <c r="DT1152" s="41"/>
      <c r="DU1152" s="41"/>
      <c r="DV1152" s="41"/>
      <c r="DW1152" s="41"/>
      <c r="DX1152" s="41"/>
      <c r="DY1152" s="41"/>
      <c r="DZ1152" s="41"/>
      <c r="EA1152" s="41"/>
      <c r="EB1152" s="41"/>
      <c r="EC1152" s="41"/>
      <c r="ED1152" s="41"/>
      <c r="EE1152" s="41"/>
      <c r="EF1152" s="41"/>
      <c r="EG1152" s="41"/>
      <c r="EH1152" s="41"/>
      <c r="EI1152" s="41"/>
      <c r="EJ1152" s="41"/>
      <c r="EK1152" s="41"/>
      <c r="EL1152" s="41"/>
      <c r="EM1152" s="41"/>
      <c r="EN1152" s="41"/>
      <c r="EO1152" s="41"/>
      <c r="EP1152" s="41"/>
      <c r="EQ1152" s="41"/>
      <c r="ER1152" s="41"/>
      <c r="ES1152" s="41"/>
      <c r="ET1152" s="41"/>
      <c r="EU1152" s="41"/>
      <c r="EV1152" s="41"/>
      <c r="EW1152" s="41"/>
      <c r="EX1152" s="41"/>
      <c r="EY1152" s="41"/>
      <c r="EZ1152" s="41"/>
      <c r="FA1152" s="41"/>
      <c r="FB1152" s="41"/>
      <c r="FC1152" s="41"/>
      <c r="FD1152" s="41"/>
      <c r="FE1152" s="41"/>
      <c r="FF1152" s="41"/>
      <c r="FG1152" s="41"/>
      <c r="FH1152" s="41"/>
      <c r="FI1152" s="41"/>
      <c r="FJ1152" s="41"/>
      <c r="FK1152" s="41"/>
      <c r="FL1152" s="41"/>
      <c r="FM1152" s="41"/>
      <c r="FN1152" s="41"/>
      <c r="FO1152" s="41"/>
      <c r="FP1152" s="41"/>
      <c r="FQ1152" s="41"/>
      <c r="FR1152" s="41"/>
      <c r="FS1152" s="41"/>
      <c r="FT1152" s="41"/>
      <c r="FU1152" s="41"/>
      <c r="FV1152" s="41"/>
      <c r="FW1152" s="41"/>
      <c r="FX1152" s="41"/>
      <c r="FY1152" s="41"/>
      <c r="FZ1152" s="41"/>
      <c r="GA1152" s="41"/>
      <c r="GB1152" s="41"/>
      <c r="GC1152" s="41"/>
      <c r="GD1152" s="41"/>
      <c r="GE1152" s="41"/>
      <c r="GF1152" s="41"/>
      <c r="GG1152" s="41"/>
      <c r="GH1152" s="41"/>
      <c r="GI1152" s="41"/>
      <c r="GJ1152" s="41"/>
      <c r="GK1152" s="41"/>
      <c r="GL1152" s="41"/>
      <c r="GM1152" s="41"/>
      <c r="GN1152" s="41"/>
      <c r="GO1152" s="41"/>
      <c r="GP1152" s="41"/>
      <c r="GQ1152" s="41"/>
      <c r="GR1152" s="41"/>
      <c r="GS1152" s="41"/>
      <c r="GT1152" s="41"/>
      <c r="GU1152" s="41"/>
      <c r="GV1152" s="41"/>
      <c r="GW1152" s="41"/>
      <c r="GX1152" s="41"/>
      <c r="GY1152" s="41"/>
      <c r="GZ1152" s="41"/>
      <c r="HA1152" s="41"/>
      <c r="HB1152" s="41"/>
      <c r="HC1152" s="41"/>
      <c r="HD1152" s="41"/>
      <c r="HE1152" s="41"/>
      <c r="HF1152" s="41"/>
      <c r="HG1152" s="41"/>
      <c r="HH1152" s="41"/>
      <c r="HI1152" s="41"/>
      <c r="HJ1152" s="41"/>
      <c r="HK1152" s="41"/>
      <c r="HL1152" s="41"/>
      <c r="HM1152" s="41"/>
      <c r="HN1152" s="41"/>
      <c r="HO1152" s="41"/>
      <c r="HP1152" s="41"/>
      <c r="HQ1152" s="41"/>
      <c r="HR1152" s="41"/>
      <c r="HS1152" s="41"/>
      <c r="HT1152" s="41"/>
      <c r="HU1152" s="41"/>
      <c r="HV1152" s="41"/>
      <c r="HW1152" s="41"/>
      <c r="HX1152" s="41"/>
      <c r="HY1152" s="41"/>
      <c r="HZ1152" s="41"/>
      <c r="IA1152" s="41"/>
      <c r="IB1152" s="41"/>
      <c r="IC1152" s="41"/>
      <c r="ID1152" s="41"/>
      <c r="IE1152" s="41"/>
      <c r="IF1152" s="41"/>
      <c r="IG1152" s="41"/>
      <c r="IH1152" s="41"/>
      <c r="II1152" s="41"/>
      <c r="IJ1152" s="41"/>
      <c r="IK1152" s="41"/>
      <c r="IL1152" s="41"/>
      <c r="IM1152" s="41"/>
      <c r="IN1152" s="41"/>
      <c r="IO1152" s="41"/>
      <c r="IP1152" s="41"/>
      <c r="IQ1152" s="41"/>
      <c r="IR1152" s="41"/>
      <c r="IS1152" s="41"/>
      <c r="IT1152" s="41"/>
      <c r="IU1152" s="41"/>
    </row>
    <row r="1154" spans="68:255" x14ac:dyDescent="0.2">
      <c r="BP1154" s="41"/>
      <c r="BQ1154" s="41"/>
      <c r="BR1154" s="41"/>
      <c r="BS1154" s="41"/>
      <c r="BU1154" s="41"/>
      <c r="BV1154" s="41"/>
      <c r="BW1154" s="41"/>
      <c r="BX1154" s="41"/>
      <c r="BY1154" s="41"/>
      <c r="BZ1154" s="41"/>
      <c r="CA1154" s="41"/>
      <c r="CB1154" s="41"/>
      <c r="CC1154" s="41"/>
      <c r="CD1154" s="41"/>
      <c r="CE1154" s="41"/>
      <c r="CF1154" s="41"/>
      <c r="CG1154" s="41"/>
      <c r="CH1154" s="41"/>
      <c r="CI1154" s="41"/>
      <c r="CJ1154" s="41"/>
      <c r="CK1154" s="41"/>
      <c r="CL1154" s="41"/>
      <c r="CM1154" s="41"/>
      <c r="CN1154" s="41"/>
      <c r="CO1154" s="41"/>
      <c r="CP1154" s="41"/>
      <c r="CQ1154" s="41"/>
      <c r="CR1154" s="41"/>
      <c r="CS1154" s="41"/>
      <c r="CT1154" s="41"/>
      <c r="CU1154" s="41"/>
      <c r="CV1154" s="41"/>
      <c r="CW1154" s="41"/>
      <c r="CX1154" s="41"/>
      <c r="CY1154" s="41"/>
      <c r="CZ1154" s="41"/>
      <c r="DA1154" s="41"/>
      <c r="DB1154" s="41"/>
      <c r="DC1154" s="41"/>
      <c r="DD1154" s="41"/>
      <c r="DE1154" s="41"/>
      <c r="DF1154" s="41"/>
      <c r="DG1154" s="41"/>
      <c r="DH1154" s="41"/>
      <c r="DI1154" s="41"/>
      <c r="DJ1154" s="41"/>
      <c r="DK1154" s="41"/>
      <c r="DL1154" s="41"/>
      <c r="DM1154" s="41"/>
      <c r="DN1154" s="41"/>
      <c r="DO1154" s="41"/>
      <c r="DP1154" s="41"/>
      <c r="DQ1154" s="41"/>
      <c r="DR1154" s="41"/>
      <c r="DS1154" s="41"/>
      <c r="DT1154" s="41"/>
      <c r="DU1154" s="41"/>
      <c r="DV1154" s="41"/>
      <c r="DW1154" s="41"/>
      <c r="DX1154" s="41"/>
      <c r="DY1154" s="41"/>
      <c r="DZ1154" s="41"/>
      <c r="EA1154" s="41"/>
      <c r="EB1154" s="41"/>
      <c r="EC1154" s="41"/>
      <c r="ED1154" s="41"/>
      <c r="EE1154" s="41"/>
      <c r="EF1154" s="41"/>
      <c r="EG1154" s="41"/>
      <c r="EH1154" s="41"/>
      <c r="EI1154" s="41"/>
      <c r="EJ1154" s="41"/>
      <c r="EK1154" s="41"/>
      <c r="EL1154" s="41"/>
      <c r="EM1154" s="41"/>
      <c r="EN1154" s="41"/>
      <c r="EO1154" s="41"/>
      <c r="EP1154" s="41"/>
      <c r="EQ1154" s="41"/>
      <c r="ER1154" s="41"/>
      <c r="ES1154" s="41"/>
      <c r="ET1154" s="41"/>
      <c r="EU1154" s="41"/>
      <c r="EV1154" s="41"/>
      <c r="EW1154" s="41"/>
      <c r="EX1154" s="41"/>
      <c r="EY1154" s="41"/>
      <c r="EZ1154" s="41"/>
      <c r="FA1154" s="41"/>
      <c r="FB1154" s="41"/>
      <c r="FC1154" s="41"/>
      <c r="FD1154" s="41"/>
      <c r="FE1154" s="41"/>
      <c r="FF1154" s="41"/>
      <c r="FG1154" s="41"/>
      <c r="FH1154" s="41"/>
      <c r="FI1154" s="41"/>
      <c r="FJ1154" s="41"/>
      <c r="FK1154" s="41"/>
      <c r="FL1154" s="41"/>
      <c r="FM1154" s="41"/>
      <c r="FN1154" s="41"/>
      <c r="FO1154" s="41"/>
      <c r="FP1154" s="41"/>
      <c r="FQ1154" s="41"/>
      <c r="FR1154" s="41"/>
      <c r="FS1154" s="41"/>
      <c r="FT1154" s="41"/>
      <c r="FU1154" s="41"/>
      <c r="FV1154" s="41"/>
      <c r="FW1154" s="41"/>
      <c r="FX1154" s="41"/>
      <c r="FY1154" s="41"/>
      <c r="FZ1154" s="41"/>
      <c r="GA1154" s="41"/>
      <c r="GB1154" s="41"/>
      <c r="GC1154" s="41"/>
      <c r="GD1154" s="41"/>
      <c r="GE1154" s="41"/>
      <c r="GF1154" s="41"/>
      <c r="GG1154" s="41"/>
      <c r="GH1154" s="41"/>
      <c r="GI1154" s="41"/>
      <c r="GJ1154" s="41"/>
      <c r="GK1154" s="41"/>
      <c r="GL1154" s="41"/>
      <c r="GM1154" s="41"/>
      <c r="GN1154" s="41"/>
      <c r="GO1154" s="41"/>
      <c r="GP1154" s="41"/>
      <c r="GQ1154" s="41"/>
      <c r="GR1154" s="41"/>
      <c r="GS1154" s="41"/>
      <c r="GT1154" s="41"/>
      <c r="GU1154" s="41"/>
      <c r="GV1154" s="41"/>
      <c r="GW1154" s="41"/>
      <c r="GX1154" s="41"/>
      <c r="GY1154" s="41"/>
      <c r="GZ1154" s="41"/>
      <c r="HA1154" s="41"/>
      <c r="HB1154" s="41"/>
      <c r="HC1154" s="41"/>
      <c r="HD1154" s="41"/>
      <c r="HE1154" s="41"/>
      <c r="HF1154" s="41"/>
      <c r="HG1154" s="41"/>
      <c r="HH1154" s="41"/>
      <c r="HI1154" s="41"/>
      <c r="HJ1154" s="41"/>
      <c r="HK1154" s="41"/>
      <c r="HL1154" s="41"/>
      <c r="HM1154" s="41"/>
      <c r="HN1154" s="41"/>
      <c r="HO1154" s="41"/>
      <c r="HP1154" s="41"/>
      <c r="HQ1154" s="41"/>
      <c r="HR1154" s="41"/>
      <c r="HS1154" s="41"/>
      <c r="HT1154" s="41"/>
      <c r="HU1154" s="41"/>
      <c r="HV1154" s="41"/>
      <c r="HW1154" s="41"/>
      <c r="HX1154" s="41"/>
      <c r="HY1154" s="41"/>
      <c r="HZ1154" s="41"/>
      <c r="IA1154" s="41"/>
      <c r="IB1154" s="41"/>
      <c r="IC1154" s="41"/>
      <c r="ID1154" s="41"/>
      <c r="IE1154" s="41"/>
      <c r="IF1154" s="41"/>
      <c r="IG1154" s="41"/>
      <c r="IH1154" s="41"/>
      <c r="II1154" s="41"/>
      <c r="IJ1154" s="41"/>
      <c r="IK1154" s="41"/>
      <c r="IL1154" s="41"/>
      <c r="IM1154" s="41"/>
      <c r="IN1154" s="41"/>
      <c r="IO1154" s="41"/>
      <c r="IP1154" s="41"/>
      <c r="IQ1154" s="41"/>
      <c r="IR1154" s="41"/>
      <c r="IS1154" s="41"/>
      <c r="IT1154" s="41"/>
      <c r="IU1154" s="41"/>
    </row>
    <row r="1156" spans="68:255" x14ac:dyDescent="0.2">
      <c r="BP1156" s="41"/>
      <c r="BQ1156" s="41"/>
      <c r="BR1156" s="41"/>
      <c r="BS1156" s="41"/>
      <c r="BU1156" s="41"/>
      <c r="BV1156" s="41"/>
      <c r="BW1156" s="41"/>
      <c r="BX1156" s="41"/>
      <c r="BY1156" s="41"/>
      <c r="BZ1156" s="41"/>
      <c r="CA1156" s="41"/>
      <c r="CB1156" s="41"/>
      <c r="CC1156" s="41"/>
      <c r="CD1156" s="41"/>
      <c r="CE1156" s="41"/>
      <c r="CF1156" s="41"/>
      <c r="CG1156" s="41"/>
      <c r="CH1156" s="41"/>
      <c r="CI1156" s="41"/>
      <c r="CJ1156" s="41"/>
      <c r="CK1156" s="41"/>
      <c r="CL1156" s="41"/>
      <c r="CM1156" s="41"/>
      <c r="CN1156" s="41"/>
      <c r="CO1156" s="41"/>
      <c r="CP1156" s="41"/>
      <c r="CQ1156" s="41"/>
      <c r="CR1156" s="41"/>
      <c r="CS1156" s="41"/>
      <c r="CT1156" s="41"/>
      <c r="CU1156" s="41"/>
      <c r="CV1156" s="41"/>
      <c r="CW1156" s="41"/>
      <c r="CX1156" s="41"/>
      <c r="CY1156" s="41"/>
      <c r="CZ1156" s="41"/>
      <c r="DA1156" s="41"/>
      <c r="DB1156" s="41"/>
      <c r="DC1156" s="41"/>
      <c r="DD1156" s="41"/>
      <c r="DE1156" s="41"/>
      <c r="DF1156" s="41"/>
      <c r="DG1156" s="41"/>
      <c r="DH1156" s="41"/>
      <c r="DI1156" s="41"/>
      <c r="DJ1156" s="41"/>
      <c r="DK1156" s="41"/>
      <c r="DL1156" s="41"/>
      <c r="DM1156" s="41"/>
      <c r="DN1156" s="41"/>
      <c r="DO1156" s="41"/>
      <c r="DP1156" s="41"/>
      <c r="DQ1156" s="41"/>
      <c r="DR1156" s="41"/>
      <c r="DS1156" s="41"/>
      <c r="DT1156" s="41"/>
      <c r="DU1156" s="41"/>
      <c r="DV1156" s="41"/>
      <c r="DW1156" s="41"/>
      <c r="DX1156" s="41"/>
      <c r="DY1156" s="41"/>
      <c r="DZ1156" s="41"/>
      <c r="EA1156" s="41"/>
      <c r="EB1156" s="41"/>
      <c r="EC1156" s="41"/>
      <c r="ED1156" s="41"/>
      <c r="EE1156" s="41"/>
      <c r="EF1156" s="41"/>
      <c r="EG1156" s="41"/>
      <c r="EH1156" s="41"/>
      <c r="EI1156" s="41"/>
      <c r="EJ1156" s="41"/>
      <c r="EK1156" s="41"/>
      <c r="EL1156" s="41"/>
      <c r="EM1156" s="41"/>
      <c r="EN1156" s="41"/>
      <c r="EO1156" s="41"/>
      <c r="EP1156" s="41"/>
      <c r="EQ1156" s="41"/>
      <c r="ER1156" s="41"/>
      <c r="ES1156" s="41"/>
      <c r="ET1156" s="41"/>
      <c r="EU1156" s="41"/>
      <c r="EV1156" s="41"/>
      <c r="EW1156" s="41"/>
      <c r="EX1156" s="41"/>
      <c r="EY1156" s="41"/>
      <c r="EZ1156" s="41"/>
      <c r="FA1156" s="41"/>
      <c r="FB1156" s="41"/>
      <c r="FC1156" s="41"/>
      <c r="FD1156" s="41"/>
      <c r="FE1156" s="41"/>
      <c r="FF1156" s="41"/>
      <c r="FG1156" s="41"/>
      <c r="FH1156" s="41"/>
      <c r="FI1156" s="41"/>
      <c r="FJ1156" s="41"/>
      <c r="FK1156" s="41"/>
      <c r="FL1156" s="41"/>
      <c r="FM1156" s="41"/>
      <c r="FN1156" s="41"/>
      <c r="FO1156" s="41"/>
      <c r="FP1156" s="41"/>
      <c r="FQ1156" s="41"/>
      <c r="FR1156" s="41"/>
      <c r="FS1156" s="41"/>
      <c r="FT1156" s="41"/>
      <c r="FU1156" s="41"/>
      <c r="FV1156" s="41"/>
      <c r="FW1156" s="41"/>
      <c r="FX1156" s="41"/>
      <c r="FY1156" s="41"/>
      <c r="FZ1156" s="41"/>
      <c r="GA1156" s="41"/>
      <c r="GB1156" s="41"/>
      <c r="GC1156" s="41"/>
      <c r="GD1156" s="41"/>
      <c r="GE1156" s="41"/>
      <c r="GF1156" s="41"/>
      <c r="GG1156" s="41"/>
      <c r="GH1156" s="41"/>
      <c r="GI1156" s="41"/>
      <c r="GJ1156" s="41"/>
      <c r="GK1156" s="41"/>
      <c r="GL1156" s="41"/>
      <c r="GM1156" s="41"/>
      <c r="GN1156" s="41"/>
      <c r="GO1156" s="41"/>
      <c r="GP1156" s="41"/>
      <c r="GQ1156" s="41"/>
      <c r="GR1156" s="41"/>
      <c r="GS1156" s="41"/>
      <c r="GT1156" s="41"/>
      <c r="GU1156" s="41"/>
      <c r="GV1156" s="41"/>
      <c r="GW1156" s="41"/>
      <c r="GX1156" s="41"/>
      <c r="GY1156" s="41"/>
      <c r="GZ1156" s="41"/>
      <c r="HA1156" s="41"/>
      <c r="HB1156" s="41"/>
      <c r="HC1156" s="41"/>
      <c r="HD1156" s="41"/>
      <c r="HE1156" s="41"/>
      <c r="HF1156" s="41"/>
      <c r="HG1156" s="41"/>
      <c r="HH1156" s="41"/>
      <c r="HI1156" s="41"/>
      <c r="HJ1156" s="41"/>
      <c r="HK1156" s="41"/>
      <c r="HL1156" s="41"/>
      <c r="HM1156" s="41"/>
      <c r="HN1156" s="41"/>
      <c r="HO1156" s="41"/>
      <c r="HP1156" s="41"/>
      <c r="HQ1156" s="41"/>
      <c r="HR1156" s="41"/>
      <c r="HS1156" s="41"/>
      <c r="HT1156" s="41"/>
      <c r="HU1156" s="41"/>
      <c r="HV1156" s="41"/>
      <c r="HW1156" s="41"/>
      <c r="HX1156" s="41"/>
      <c r="HY1156" s="41"/>
      <c r="HZ1156" s="41"/>
      <c r="IA1156" s="41"/>
      <c r="IB1156" s="41"/>
      <c r="IC1156" s="41"/>
      <c r="ID1156" s="41"/>
      <c r="IE1156" s="41"/>
      <c r="IF1156" s="41"/>
      <c r="IG1156" s="41"/>
      <c r="IH1156" s="41"/>
      <c r="II1156" s="41"/>
      <c r="IJ1156" s="41"/>
      <c r="IK1156" s="41"/>
      <c r="IL1156" s="41"/>
      <c r="IM1156" s="41"/>
      <c r="IN1156" s="41"/>
      <c r="IO1156" s="41"/>
      <c r="IP1156" s="41"/>
      <c r="IQ1156" s="41"/>
      <c r="IR1156" s="41"/>
      <c r="IS1156" s="41"/>
      <c r="IT1156" s="41"/>
      <c r="IU1156" s="41"/>
    </row>
    <row r="1158" spans="68:255" x14ac:dyDescent="0.2">
      <c r="BP1158" s="41"/>
      <c r="BQ1158" s="41"/>
      <c r="BR1158" s="41"/>
      <c r="BS1158" s="41"/>
      <c r="BU1158" s="41"/>
      <c r="BV1158" s="41"/>
      <c r="BW1158" s="41"/>
      <c r="BX1158" s="41"/>
      <c r="BY1158" s="41"/>
      <c r="BZ1158" s="41"/>
      <c r="CA1158" s="41"/>
      <c r="CB1158" s="41"/>
      <c r="CC1158" s="41"/>
      <c r="CD1158" s="41"/>
      <c r="CE1158" s="41"/>
      <c r="CF1158" s="41"/>
      <c r="CG1158" s="41"/>
      <c r="CH1158" s="41"/>
      <c r="CI1158" s="41"/>
      <c r="CJ1158" s="41"/>
      <c r="CK1158" s="41"/>
      <c r="CL1158" s="41"/>
      <c r="CM1158" s="41"/>
      <c r="CN1158" s="41"/>
      <c r="CO1158" s="41"/>
      <c r="CP1158" s="41"/>
      <c r="CQ1158" s="41"/>
      <c r="CR1158" s="41"/>
      <c r="CS1158" s="41"/>
      <c r="CT1158" s="41"/>
      <c r="CU1158" s="41"/>
      <c r="CV1158" s="41"/>
      <c r="CW1158" s="41"/>
      <c r="CX1158" s="41"/>
      <c r="CY1158" s="41"/>
      <c r="CZ1158" s="41"/>
      <c r="DA1158" s="41"/>
      <c r="DB1158" s="41"/>
      <c r="DC1158" s="41"/>
      <c r="DD1158" s="41"/>
      <c r="DE1158" s="41"/>
      <c r="DF1158" s="41"/>
      <c r="DG1158" s="41"/>
      <c r="DH1158" s="41"/>
      <c r="DI1158" s="41"/>
      <c r="DJ1158" s="41"/>
      <c r="DK1158" s="41"/>
      <c r="DL1158" s="41"/>
      <c r="DM1158" s="41"/>
      <c r="DN1158" s="41"/>
      <c r="DO1158" s="41"/>
      <c r="DP1158" s="41"/>
      <c r="DQ1158" s="41"/>
      <c r="DR1158" s="41"/>
      <c r="DS1158" s="41"/>
      <c r="DT1158" s="41"/>
      <c r="DU1158" s="41"/>
      <c r="DV1158" s="41"/>
      <c r="DW1158" s="41"/>
      <c r="DX1158" s="41"/>
      <c r="DY1158" s="41"/>
      <c r="DZ1158" s="41"/>
      <c r="EA1158" s="41"/>
      <c r="EB1158" s="41"/>
      <c r="EC1158" s="41"/>
      <c r="ED1158" s="41"/>
      <c r="EE1158" s="41"/>
      <c r="EF1158" s="41"/>
      <c r="EG1158" s="41"/>
      <c r="EH1158" s="41"/>
      <c r="EI1158" s="41"/>
      <c r="EJ1158" s="41"/>
      <c r="EK1158" s="41"/>
      <c r="EL1158" s="41"/>
      <c r="EM1158" s="41"/>
      <c r="EN1158" s="41"/>
      <c r="EO1158" s="41"/>
      <c r="EP1158" s="41"/>
      <c r="EQ1158" s="41"/>
      <c r="ER1158" s="41"/>
      <c r="ES1158" s="41"/>
      <c r="ET1158" s="41"/>
      <c r="EU1158" s="41"/>
      <c r="EV1158" s="41"/>
      <c r="EW1158" s="41"/>
      <c r="EX1158" s="41"/>
      <c r="EY1158" s="41"/>
      <c r="EZ1158" s="41"/>
      <c r="FA1158" s="41"/>
      <c r="FB1158" s="41"/>
      <c r="FC1158" s="41"/>
      <c r="FD1158" s="41"/>
      <c r="FE1158" s="41"/>
      <c r="FF1158" s="41"/>
      <c r="FG1158" s="41"/>
      <c r="FH1158" s="41"/>
      <c r="FI1158" s="41"/>
      <c r="FJ1158" s="41"/>
      <c r="FK1158" s="41"/>
      <c r="FL1158" s="41"/>
      <c r="FM1158" s="41"/>
      <c r="FN1158" s="41"/>
      <c r="FO1158" s="41"/>
      <c r="FP1158" s="41"/>
      <c r="FQ1158" s="41"/>
      <c r="FR1158" s="41"/>
      <c r="FS1158" s="41"/>
      <c r="FT1158" s="41"/>
      <c r="FU1158" s="41"/>
      <c r="FV1158" s="41"/>
      <c r="FW1158" s="41"/>
      <c r="FX1158" s="41"/>
      <c r="FY1158" s="41"/>
      <c r="FZ1158" s="41"/>
      <c r="GA1158" s="41"/>
      <c r="GB1158" s="41"/>
      <c r="GC1158" s="41"/>
      <c r="GD1158" s="41"/>
      <c r="GE1158" s="41"/>
      <c r="GF1158" s="41"/>
      <c r="GG1158" s="41"/>
      <c r="GH1158" s="41"/>
      <c r="GI1158" s="41"/>
      <c r="GJ1158" s="41"/>
      <c r="GK1158" s="41"/>
      <c r="GL1158" s="41"/>
      <c r="GM1158" s="41"/>
      <c r="GN1158" s="41"/>
      <c r="GO1158" s="41"/>
      <c r="GP1158" s="41"/>
      <c r="GQ1158" s="41"/>
      <c r="GR1158" s="41"/>
      <c r="GS1158" s="41"/>
      <c r="GT1158" s="41"/>
      <c r="GU1158" s="41"/>
      <c r="GV1158" s="41"/>
      <c r="GW1158" s="41"/>
      <c r="GX1158" s="41"/>
      <c r="GY1158" s="41"/>
      <c r="GZ1158" s="41"/>
      <c r="HA1158" s="41"/>
      <c r="HB1158" s="41"/>
      <c r="HC1158" s="41"/>
      <c r="HD1158" s="41"/>
      <c r="HE1158" s="41"/>
      <c r="HF1158" s="41"/>
      <c r="HG1158" s="41"/>
      <c r="HH1158" s="41"/>
      <c r="HI1158" s="41"/>
      <c r="HJ1158" s="41"/>
      <c r="HK1158" s="41"/>
      <c r="HL1158" s="41"/>
      <c r="HM1158" s="41"/>
      <c r="HN1158" s="41"/>
      <c r="HO1158" s="41"/>
      <c r="HP1158" s="41"/>
      <c r="HQ1158" s="41"/>
      <c r="HR1158" s="41"/>
      <c r="HS1158" s="41"/>
      <c r="HT1158" s="41"/>
      <c r="HU1158" s="41"/>
      <c r="HV1158" s="41"/>
      <c r="HW1158" s="41"/>
      <c r="HX1158" s="41"/>
      <c r="HY1158" s="41"/>
      <c r="HZ1158" s="41"/>
      <c r="IA1158" s="41"/>
      <c r="IB1158" s="41"/>
      <c r="IC1158" s="41"/>
      <c r="ID1158" s="41"/>
      <c r="IE1158" s="41"/>
      <c r="IF1158" s="41"/>
      <c r="IG1158" s="41"/>
      <c r="IH1158" s="41"/>
      <c r="II1158" s="41"/>
      <c r="IJ1158" s="41"/>
      <c r="IK1158" s="41"/>
      <c r="IL1158" s="41"/>
      <c r="IM1158" s="41"/>
      <c r="IN1158" s="41"/>
      <c r="IO1158" s="41"/>
      <c r="IP1158" s="41"/>
      <c r="IQ1158" s="41"/>
      <c r="IR1158" s="41"/>
      <c r="IS1158" s="41"/>
      <c r="IT1158" s="41"/>
      <c r="IU1158" s="41"/>
    </row>
    <row r="1160" spans="68:255" x14ac:dyDescent="0.2">
      <c r="BP1160" s="41"/>
      <c r="BQ1160" s="41"/>
      <c r="BR1160" s="41"/>
      <c r="BS1160" s="41"/>
      <c r="BU1160" s="41"/>
      <c r="BV1160" s="41"/>
      <c r="BW1160" s="41"/>
      <c r="BX1160" s="41"/>
      <c r="BY1160" s="41"/>
      <c r="BZ1160" s="41"/>
      <c r="CA1160" s="41"/>
      <c r="CB1160" s="41"/>
      <c r="CC1160" s="41"/>
      <c r="CD1160" s="41"/>
      <c r="CE1160" s="41"/>
      <c r="CF1160" s="41"/>
      <c r="CG1160" s="41"/>
      <c r="CH1160" s="41"/>
      <c r="CI1160" s="41"/>
      <c r="CJ1160" s="41"/>
      <c r="CK1160" s="41"/>
      <c r="CL1160" s="41"/>
      <c r="CM1160" s="41"/>
      <c r="CN1160" s="41"/>
      <c r="CO1160" s="41"/>
      <c r="CP1160" s="41"/>
      <c r="CQ1160" s="41"/>
      <c r="CR1160" s="41"/>
      <c r="CS1160" s="41"/>
      <c r="CT1160" s="41"/>
      <c r="CU1160" s="41"/>
      <c r="CV1160" s="41"/>
      <c r="CW1160" s="41"/>
      <c r="CX1160" s="41"/>
      <c r="CY1160" s="41"/>
      <c r="CZ1160" s="41"/>
      <c r="DA1160" s="41"/>
      <c r="DB1160" s="41"/>
      <c r="DC1160" s="41"/>
      <c r="DD1160" s="41"/>
      <c r="DE1160" s="41"/>
      <c r="DF1160" s="41"/>
      <c r="DG1160" s="41"/>
      <c r="DH1160" s="41"/>
      <c r="DI1160" s="41"/>
      <c r="DJ1160" s="41"/>
      <c r="DK1160" s="41"/>
      <c r="DL1160" s="41"/>
      <c r="DM1160" s="41"/>
      <c r="DN1160" s="41"/>
      <c r="DO1160" s="41"/>
      <c r="DP1160" s="41"/>
      <c r="DQ1160" s="41"/>
      <c r="DR1160" s="41"/>
      <c r="DS1160" s="41"/>
      <c r="DT1160" s="41"/>
      <c r="DU1160" s="41"/>
      <c r="DV1160" s="41"/>
      <c r="DW1160" s="41"/>
      <c r="DX1160" s="41"/>
      <c r="DY1160" s="41"/>
      <c r="DZ1160" s="41"/>
      <c r="EA1160" s="41"/>
      <c r="EB1160" s="41"/>
      <c r="EC1160" s="41"/>
      <c r="ED1160" s="41"/>
      <c r="EE1160" s="41"/>
      <c r="EF1160" s="41"/>
      <c r="EG1160" s="41"/>
      <c r="EH1160" s="41"/>
      <c r="EI1160" s="41"/>
      <c r="EJ1160" s="41"/>
      <c r="EK1160" s="41"/>
      <c r="EL1160" s="41"/>
      <c r="EM1160" s="41"/>
      <c r="EN1160" s="41"/>
      <c r="EO1160" s="41"/>
      <c r="EP1160" s="41"/>
      <c r="EQ1160" s="41"/>
      <c r="ER1160" s="41"/>
      <c r="ES1160" s="41"/>
      <c r="ET1160" s="41"/>
      <c r="EU1160" s="41"/>
      <c r="EV1160" s="41"/>
      <c r="EW1160" s="41"/>
      <c r="EX1160" s="41"/>
      <c r="EY1160" s="41"/>
      <c r="EZ1160" s="41"/>
      <c r="FA1160" s="41"/>
      <c r="FB1160" s="41"/>
      <c r="FC1160" s="41"/>
      <c r="FD1160" s="41"/>
      <c r="FE1160" s="41"/>
      <c r="FF1160" s="41"/>
      <c r="FG1160" s="41"/>
      <c r="FH1160" s="41"/>
      <c r="FI1160" s="41"/>
      <c r="FJ1160" s="41"/>
      <c r="FK1160" s="41"/>
      <c r="FL1160" s="41"/>
      <c r="FM1160" s="41"/>
      <c r="FN1160" s="41"/>
      <c r="FO1160" s="41"/>
      <c r="FP1160" s="41"/>
      <c r="FQ1160" s="41"/>
      <c r="FR1160" s="41"/>
      <c r="FS1160" s="41"/>
      <c r="FT1160" s="41"/>
      <c r="FU1160" s="41"/>
      <c r="FV1160" s="41"/>
      <c r="FW1160" s="41"/>
      <c r="FX1160" s="41"/>
      <c r="FY1160" s="41"/>
      <c r="FZ1160" s="41"/>
      <c r="GA1160" s="41"/>
      <c r="GB1160" s="41"/>
      <c r="GC1160" s="41"/>
      <c r="GD1160" s="41"/>
      <c r="GE1160" s="41"/>
      <c r="GF1160" s="41"/>
      <c r="GG1160" s="41"/>
      <c r="GH1160" s="41"/>
      <c r="GI1160" s="41"/>
      <c r="GJ1160" s="41"/>
      <c r="GK1160" s="41"/>
      <c r="GL1160" s="41"/>
      <c r="GM1160" s="41"/>
      <c r="GN1160" s="41"/>
      <c r="GO1160" s="41"/>
      <c r="GP1160" s="41"/>
      <c r="GQ1160" s="41"/>
      <c r="GR1160" s="41"/>
      <c r="GS1160" s="41"/>
      <c r="GT1160" s="41"/>
      <c r="GU1160" s="41"/>
      <c r="GV1160" s="41"/>
      <c r="GW1160" s="41"/>
      <c r="GX1160" s="41"/>
      <c r="GY1160" s="41"/>
      <c r="GZ1160" s="41"/>
      <c r="HA1160" s="41"/>
      <c r="HB1160" s="41"/>
      <c r="HC1160" s="41"/>
      <c r="HD1160" s="41"/>
      <c r="HE1160" s="41"/>
      <c r="HF1160" s="41"/>
      <c r="HG1160" s="41"/>
      <c r="HH1160" s="41"/>
      <c r="HI1160" s="41"/>
      <c r="HJ1160" s="41"/>
      <c r="HK1160" s="41"/>
      <c r="HL1160" s="41"/>
      <c r="HM1160" s="41"/>
      <c r="HN1160" s="41"/>
      <c r="HO1160" s="41"/>
      <c r="HP1160" s="41"/>
      <c r="HQ1160" s="41"/>
      <c r="HR1160" s="41"/>
      <c r="HS1160" s="41"/>
      <c r="HT1160" s="41"/>
      <c r="HU1160" s="41"/>
      <c r="HV1160" s="41"/>
      <c r="HW1160" s="41"/>
      <c r="HX1160" s="41"/>
      <c r="HY1160" s="41"/>
      <c r="HZ1160" s="41"/>
      <c r="IA1160" s="41"/>
      <c r="IB1160" s="41"/>
      <c r="IC1160" s="41"/>
      <c r="ID1160" s="41"/>
      <c r="IE1160" s="41"/>
      <c r="IF1160" s="41"/>
      <c r="IG1160" s="41"/>
      <c r="IH1160" s="41"/>
      <c r="II1160" s="41"/>
      <c r="IJ1160" s="41"/>
      <c r="IK1160" s="41"/>
      <c r="IL1160" s="41"/>
      <c r="IM1160" s="41"/>
      <c r="IN1160" s="41"/>
      <c r="IO1160" s="41"/>
      <c r="IP1160" s="41"/>
      <c r="IQ1160" s="41"/>
      <c r="IR1160" s="41"/>
      <c r="IS1160" s="41"/>
      <c r="IT1160" s="41"/>
      <c r="IU1160" s="41"/>
    </row>
    <row r="1162" spans="68:255" x14ac:dyDescent="0.2">
      <c r="BP1162" s="41"/>
      <c r="BQ1162" s="41"/>
      <c r="BR1162" s="41"/>
      <c r="BS1162" s="41"/>
      <c r="BU1162" s="41"/>
      <c r="BV1162" s="41"/>
      <c r="BW1162" s="41"/>
      <c r="BX1162" s="41"/>
      <c r="BY1162" s="41"/>
      <c r="BZ1162" s="41"/>
      <c r="CA1162" s="41"/>
      <c r="CB1162" s="41"/>
      <c r="CC1162" s="41"/>
      <c r="CD1162" s="41"/>
      <c r="CE1162" s="41"/>
      <c r="CF1162" s="41"/>
      <c r="CG1162" s="41"/>
      <c r="CH1162" s="41"/>
      <c r="CI1162" s="41"/>
      <c r="CJ1162" s="41"/>
      <c r="CK1162" s="41"/>
      <c r="CL1162" s="41"/>
      <c r="CM1162" s="41"/>
      <c r="CN1162" s="41"/>
      <c r="CO1162" s="41"/>
      <c r="CP1162" s="41"/>
      <c r="CQ1162" s="41"/>
      <c r="CR1162" s="41"/>
      <c r="CS1162" s="41"/>
      <c r="CT1162" s="41"/>
      <c r="CU1162" s="41"/>
      <c r="CV1162" s="41"/>
      <c r="CW1162" s="41"/>
      <c r="CX1162" s="41"/>
      <c r="CY1162" s="41"/>
      <c r="CZ1162" s="41"/>
      <c r="DA1162" s="41"/>
      <c r="DB1162" s="41"/>
      <c r="DC1162" s="41"/>
      <c r="DD1162" s="41"/>
      <c r="DE1162" s="41"/>
      <c r="DF1162" s="41"/>
      <c r="DG1162" s="41"/>
      <c r="DH1162" s="41"/>
      <c r="DI1162" s="41"/>
      <c r="DJ1162" s="41"/>
      <c r="DK1162" s="41"/>
      <c r="DL1162" s="41"/>
      <c r="DM1162" s="41"/>
      <c r="DN1162" s="41"/>
      <c r="DO1162" s="41"/>
      <c r="DP1162" s="41"/>
      <c r="DQ1162" s="41"/>
      <c r="DR1162" s="41"/>
      <c r="DS1162" s="41"/>
      <c r="DT1162" s="41"/>
      <c r="DU1162" s="41"/>
      <c r="DV1162" s="41"/>
      <c r="DW1162" s="41"/>
      <c r="DX1162" s="41"/>
      <c r="DY1162" s="41"/>
      <c r="DZ1162" s="41"/>
      <c r="EA1162" s="41"/>
      <c r="EB1162" s="41"/>
      <c r="EC1162" s="41"/>
      <c r="ED1162" s="41"/>
      <c r="EE1162" s="41"/>
      <c r="EF1162" s="41"/>
      <c r="EG1162" s="41"/>
      <c r="EH1162" s="41"/>
      <c r="EI1162" s="41"/>
      <c r="EJ1162" s="41"/>
      <c r="EK1162" s="41"/>
      <c r="EL1162" s="41"/>
      <c r="EM1162" s="41"/>
      <c r="EN1162" s="41"/>
      <c r="EO1162" s="41"/>
      <c r="EP1162" s="41"/>
      <c r="EQ1162" s="41"/>
      <c r="ER1162" s="41"/>
      <c r="ES1162" s="41"/>
      <c r="ET1162" s="41"/>
      <c r="EU1162" s="41"/>
      <c r="EV1162" s="41"/>
      <c r="EW1162" s="41"/>
      <c r="EX1162" s="41"/>
      <c r="EY1162" s="41"/>
      <c r="EZ1162" s="41"/>
      <c r="FA1162" s="41"/>
      <c r="FB1162" s="41"/>
      <c r="FC1162" s="41"/>
      <c r="FD1162" s="41"/>
      <c r="FE1162" s="41"/>
      <c r="FF1162" s="41"/>
      <c r="FG1162" s="41"/>
      <c r="FH1162" s="41"/>
      <c r="FI1162" s="41"/>
      <c r="FJ1162" s="41"/>
      <c r="FK1162" s="41"/>
      <c r="FL1162" s="41"/>
      <c r="FM1162" s="41"/>
      <c r="FN1162" s="41"/>
      <c r="FO1162" s="41"/>
      <c r="FP1162" s="41"/>
      <c r="FQ1162" s="41"/>
      <c r="FR1162" s="41"/>
      <c r="FS1162" s="41"/>
      <c r="FT1162" s="41"/>
      <c r="FU1162" s="41"/>
      <c r="FV1162" s="41"/>
      <c r="FW1162" s="41"/>
      <c r="FX1162" s="41"/>
      <c r="FY1162" s="41"/>
      <c r="FZ1162" s="41"/>
      <c r="GA1162" s="41"/>
      <c r="GB1162" s="41"/>
      <c r="GC1162" s="41"/>
      <c r="GD1162" s="41"/>
      <c r="GE1162" s="41"/>
      <c r="GF1162" s="41"/>
      <c r="GG1162" s="41"/>
      <c r="GH1162" s="41"/>
      <c r="GI1162" s="41"/>
      <c r="GJ1162" s="41"/>
      <c r="GK1162" s="41"/>
      <c r="GL1162" s="41"/>
      <c r="GM1162" s="41"/>
      <c r="GN1162" s="41"/>
      <c r="GO1162" s="41"/>
      <c r="GP1162" s="41"/>
      <c r="GQ1162" s="41"/>
      <c r="GR1162" s="41"/>
      <c r="GS1162" s="41"/>
      <c r="GT1162" s="41"/>
      <c r="GU1162" s="41"/>
      <c r="GV1162" s="41"/>
      <c r="GW1162" s="41"/>
      <c r="GX1162" s="41"/>
      <c r="GY1162" s="41"/>
      <c r="GZ1162" s="41"/>
      <c r="HA1162" s="41"/>
      <c r="HB1162" s="41"/>
      <c r="HC1162" s="41"/>
      <c r="HD1162" s="41"/>
      <c r="HE1162" s="41"/>
      <c r="HF1162" s="41"/>
      <c r="HG1162" s="41"/>
      <c r="HH1162" s="41"/>
      <c r="HI1162" s="41"/>
      <c r="HJ1162" s="41"/>
      <c r="HK1162" s="41"/>
      <c r="HL1162" s="41"/>
      <c r="HM1162" s="41"/>
      <c r="HN1162" s="41"/>
      <c r="HO1162" s="41"/>
      <c r="HP1162" s="41"/>
      <c r="HQ1162" s="41"/>
      <c r="HR1162" s="41"/>
      <c r="HS1162" s="41"/>
      <c r="HT1162" s="41"/>
      <c r="HU1162" s="41"/>
      <c r="HV1162" s="41"/>
      <c r="HW1162" s="41"/>
      <c r="HX1162" s="41"/>
      <c r="HY1162" s="41"/>
      <c r="HZ1162" s="41"/>
      <c r="IA1162" s="41"/>
      <c r="IB1162" s="41"/>
      <c r="IC1162" s="41"/>
      <c r="ID1162" s="41"/>
      <c r="IE1162" s="41"/>
      <c r="IF1162" s="41"/>
      <c r="IG1162" s="41"/>
      <c r="IH1162" s="41"/>
      <c r="II1162" s="41"/>
      <c r="IJ1162" s="41"/>
      <c r="IK1162" s="41"/>
      <c r="IL1162" s="41"/>
      <c r="IM1162" s="41"/>
      <c r="IN1162" s="41"/>
      <c r="IO1162" s="41"/>
      <c r="IP1162" s="41"/>
      <c r="IQ1162" s="41"/>
      <c r="IR1162" s="41"/>
      <c r="IS1162" s="41"/>
      <c r="IT1162" s="41"/>
      <c r="IU1162" s="41"/>
    </row>
    <row r="1164" spans="68:255" x14ac:dyDescent="0.2">
      <c r="BP1164" s="41"/>
      <c r="BQ1164" s="41"/>
      <c r="BR1164" s="41"/>
      <c r="BS1164" s="41"/>
      <c r="BU1164" s="41"/>
      <c r="BV1164" s="41"/>
      <c r="BW1164" s="41"/>
      <c r="BX1164" s="41"/>
      <c r="BY1164" s="41"/>
      <c r="BZ1164" s="41"/>
      <c r="CA1164" s="41"/>
      <c r="CB1164" s="41"/>
      <c r="CC1164" s="41"/>
      <c r="CD1164" s="41"/>
      <c r="CE1164" s="41"/>
      <c r="CF1164" s="41"/>
      <c r="CG1164" s="41"/>
      <c r="CH1164" s="41"/>
      <c r="CI1164" s="41"/>
      <c r="CJ1164" s="41"/>
      <c r="CK1164" s="41"/>
      <c r="CL1164" s="41"/>
      <c r="CM1164" s="41"/>
      <c r="CN1164" s="41"/>
      <c r="CO1164" s="41"/>
      <c r="CP1164" s="41"/>
      <c r="CQ1164" s="41"/>
      <c r="CR1164" s="41"/>
      <c r="CS1164" s="41"/>
      <c r="CT1164" s="41"/>
      <c r="CU1164" s="41"/>
      <c r="CV1164" s="41"/>
      <c r="CW1164" s="41"/>
      <c r="CX1164" s="41"/>
      <c r="CY1164" s="41"/>
      <c r="CZ1164" s="41"/>
      <c r="DA1164" s="41"/>
      <c r="DB1164" s="41"/>
      <c r="DC1164" s="41"/>
      <c r="DD1164" s="41"/>
      <c r="DE1164" s="41"/>
      <c r="DF1164" s="41"/>
      <c r="DG1164" s="41"/>
      <c r="DH1164" s="41"/>
      <c r="DI1164" s="41"/>
      <c r="DJ1164" s="41"/>
      <c r="DK1164" s="41"/>
      <c r="DL1164" s="41"/>
      <c r="DM1164" s="41"/>
      <c r="DN1164" s="41"/>
      <c r="DO1164" s="41"/>
      <c r="DP1164" s="41"/>
      <c r="DQ1164" s="41"/>
      <c r="DR1164" s="41"/>
      <c r="DS1164" s="41"/>
      <c r="DT1164" s="41"/>
      <c r="DU1164" s="41"/>
      <c r="DV1164" s="41"/>
      <c r="DW1164" s="41"/>
      <c r="DX1164" s="41"/>
      <c r="DY1164" s="41"/>
      <c r="DZ1164" s="41"/>
      <c r="EA1164" s="41"/>
      <c r="EB1164" s="41"/>
      <c r="EC1164" s="41"/>
      <c r="ED1164" s="41"/>
      <c r="EE1164" s="41"/>
      <c r="EF1164" s="41"/>
      <c r="EG1164" s="41"/>
      <c r="EH1164" s="41"/>
      <c r="EI1164" s="41"/>
      <c r="EJ1164" s="41"/>
      <c r="EK1164" s="41"/>
      <c r="EL1164" s="41"/>
      <c r="EM1164" s="41"/>
      <c r="EN1164" s="41"/>
      <c r="EO1164" s="41"/>
      <c r="EP1164" s="41"/>
      <c r="EQ1164" s="41"/>
      <c r="ER1164" s="41"/>
      <c r="ES1164" s="41"/>
      <c r="ET1164" s="41"/>
      <c r="EU1164" s="41"/>
      <c r="EV1164" s="41"/>
      <c r="EW1164" s="41"/>
      <c r="EX1164" s="41"/>
      <c r="EY1164" s="41"/>
      <c r="EZ1164" s="41"/>
      <c r="FA1164" s="41"/>
      <c r="FB1164" s="41"/>
      <c r="FC1164" s="41"/>
      <c r="FD1164" s="41"/>
      <c r="FE1164" s="41"/>
      <c r="FF1164" s="41"/>
      <c r="FG1164" s="41"/>
      <c r="FH1164" s="41"/>
      <c r="FI1164" s="41"/>
      <c r="FJ1164" s="41"/>
      <c r="FK1164" s="41"/>
      <c r="FL1164" s="41"/>
      <c r="FM1164" s="41"/>
      <c r="FN1164" s="41"/>
      <c r="FO1164" s="41"/>
      <c r="FP1164" s="41"/>
      <c r="FQ1164" s="41"/>
      <c r="FR1164" s="41"/>
      <c r="FS1164" s="41"/>
      <c r="FT1164" s="41"/>
      <c r="FU1164" s="41"/>
      <c r="FV1164" s="41"/>
      <c r="FW1164" s="41"/>
      <c r="FX1164" s="41"/>
      <c r="FY1164" s="41"/>
      <c r="FZ1164" s="41"/>
      <c r="GA1164" s="41"/>
      <c r="GB1164" s="41"/>
      <c r="GC1164" s="41"/>
      <c r="GD1164" s="41"/>
      <c r="GE1164" s="41"/>
      <c r="GF1164" s="41"/>
      <c r="GG1164" s="41"/>
      <c r="GH1164" s="41"/>
      <c r="GI1164" s="41"/>
      <c r="GJ1164" s="41"/>
      <c r="GK1164" s="41"/>
      <c r="GL1164" s="41"/>
      <c r="GM1164" s="41"/>
      <c r="GN1164" s="41"/>
      <c r="GO1164" s="41"/>
      <c r="GP1164" s="41"/>
      <c r="GQ1164" s="41"/>
      <c r="GR1164" s="41"/>
      <c r="GS1164" s="41"/>
      <c r="GT1164" s="41"/>
      <c r="GU1164" s="41"/>
      <c r="GV1164" s="41"/>
      <c r="GW1164" s="41"/>
      <c r="GX1164" s="41"/>
      <c r="GY1164" s="41"/>
      <c r="GZ1164" s="41"/>
      <c r="HA1164" s="41"/>
      <c r="HB1164" s="41"/>
      <c r="HC1164" s="41"/>
      <c r="HD1164" s="41"/>
      <c r="HE1164" s="41"/>
      <c r="HF1164" s="41"/>
      <c r="HG1164" s="41"/>
      <c r="HH1164" s="41"/>
      <c r="HI1164" s="41"/>
      <c r="HJ1164" s="41"/>
      <c r="HK1164" s="41"/>
      <c r="HL1164" s="41"/>
      <c r="HM1164" s="41"/>
      <c r="HN1164" s="41"/>
      <c r="HO1164" s="41"/>
      <c r="HP1164" s="41"/>
      <c r="HQ1164" s="41"/>
      <c r="HR1164" s="41"/>
      <c r="HS1164" s="41"/>
      <c r="HT1164" s="41"/>
      <c r="HU1164" s="41"/>
      <c r="HV1164" s="41"/>
      <c r="HW1164" s="41"/>
      <c r="HX1164" s="41"/>
      <c r="HY1164" s="41"/>
      <c r="HZ1164" s="41"/>
      <c r="IA1164" s="41"/>
      <c r="IB1164" s="41"/>
      <c r="IC1164" s="41"/>
      <c r="ID1164" s="41"/>
      <c r="IE1164" s="41"/>
      <c r="IF1164" s="41"/>
      <c r="IG1164" s="41"/>
      <c r="IH1164" s="41"/>
      <c r="II1164" s="41"/>
      <c r="IJ1164" s="41"/>
      <c r="IK1164" s="41"/>
      <c r="IL1164" s="41"/>
      <c r="IM1164" s="41"/>
      <c r="IN1164" s="41"/>
      <c r="IO1164" s="41"/>
      <c r="IP1164" s="41"/>
      <c r="IQ1164" s="41"/>
      <c r="IR1164" s="41"/>
      <c r="IS1164" s="41"/>
      <c r="IT1164" s="41"/>
      <c r="IU1164" s="41"/>
    </row>
    <row r="1166" spans="68:255" x14ac:dyDescent="0.2">
      <c r="BP1166" s="41"/>
      <c r="BQ1166" s="41"/>
      <c r="BR1166" s="41"/>
      <c r="BS1166" s="41"/>
      <c r="BU1166" s="41"/>
      <c r="BV1166" s="41"/>
      <c r="BW1166" s="41"/>
      <c r="BX1166" s="41"/>
      <c r="BY1166" s="41"/>
      <c r="BZ1166" s="41"/>
      <c r="CA1166" s="41"/>
      <c r="CB1166" s="41"/>
      <c r="CC1166" s="41"/>
      <c r="CD1166" s="41"/>
      <c r="CE1166" s="41"/>
      <c r="CF1166" s="41"/>
      <c r="CG1166" s="41"/>
      <c r="CH1166" s="41"/>
      <c r="CI1166" s="41"/>
      <c r="CJ1166" s="41"/>
      <c r="CK1166" s="41"/>
      <c r="CL1166" s="41"/>
      <c r="CM1166" s="41"/>
      <c r="CN1166" s="41"/>
      <c r="CO1166" s="41"/>
      <c r="CP1166" s="41"/>
      <c r="CQ1166" s="41"/>
      <c r="CR1166" s="41"/>
      <c r="CS1166" s="41"/>
      <c r="CT1166" s="41"/>
      <c r="CU1166" s="41"/>
      <c r="CV1166" s="41"/>
      <c r="CW1166" s="41"/>
      <c r="CX1166" s="41"/>
      <c r="CY1166" s="41"/>
      <c r="CZ1166" s="41"/>
      <c r="DA1166" s="41"/>
      <c r="DB1166" s="41"/>
      <c r="DC1166" s="41"/>
      <c r="DD1166" s="41"/>
      <c r="DE1166" s="41"/>
      <c r="DF1166" s="41"/>
      <c r="DG1166" s="41"/>
      <c r="DH1166" s="41"/>
      <c r="DI1166" s="41"/>
      <c r="DJ1166" s="41"/>
      <c r="DK1166" s="41"/>
      <c r="DL1166" s="41"/>
      <c r="DM1166" s="41"/>
      <c r="DN1166" s="41"/>
      <c r="DO1166" s="41"/>
      <c r="DP1166" s="41"/>
      <c r="DQ1166" s="41"/>
      <c r="DR1166" s="41"/>
      <c r="DS1166" s="41"/>
      <c r="DT1166" s="41"/>
      <c r="DU1166" s="41"/>
      <c r="DV1166" s="41"/>
      <c r="DW1166" s="41"/>
      <c r="DX1166" s="41"/>
      <c r="DY1166" s="41"/>
      <c r="DZ1166" s="41"/>
      <c r="EA1166" s="41"/>
      <c r="EB1166" s="41"/>
      <c r="EC1166" s="41"/>
      <c r="ED1166" s="41"/>
      <c r="EE1166" s="41"/>
      <c r="EF1166" s="41"/>
      <c r="EG1166" s="41"/>
      <c r="EH1166" s="41"/>
      <c r="EI1166" s="41"/>
      <c r="EJ1166" s="41"/>
      <c r="EK1166" s="41"/>
      <c r="EL1166" s="41"/>
      <c r="EM1166" s="41"/>
      <c r="EN1166" s="41"/>
      <c r="EO1166" s="41"/>
      <c r="EP1166" s="41"/>
      <c r="EQ1166" s="41"/>
      <c r="ER1166" s="41"/>
      <c r="ES1166" s="41"/>
      <c r="ET1166" s="41"/>
      <c r="EU1166" s="41"/>
      <c r="EV1166" s="41"/>
      <c r="EW1166" s="41"/>
      <c r="EX1166" s="41"/>
      <c r="EY1166" s="41"/>
      <c r="EZ1166" s="41"/>
      <c r="FA1166" s="41"/>
      <c r="FB1166" s="41"/>
      <c r="FC1166" s="41"/>
      <c r="FD1166" s="41"/>
      <c r="FE1166" s="41"/>
      <c r="FF1166" s="41"/>
      <c r="FG1166" s="41"/>
      <c r="FH1166" s="41"/>
      <c r="FI1166" s="41"/>
      <c r="FJ1166" s="41"/>
      <c r="FK1166" s="41"/>
      <c r="FL1166" s="41"/>
      <c r="FM1166" s="41"/>
      <c r="FN1166" s="41"/>
      <c r="FO1166" s="41"/>
      <c r="FP1166" s="41"/>
      <c r="FQ1166" s="41"/>
      <c r="FR1166" s="41"/>
      <c r="FS1166" s="41"/>
      <c r="FT1166" s="41"/>
      <c r="FU1166" s="41"/>
      <c r="FV1166" s="41"/>
      <c r="FW1166" s="41"/>
      <c r="FX1166" s="41"/>
      <c r="FY1166" s="41"/>
      <c r="FZ1166" s="41"/>
      <c r="GA1166" s="41"/>
      <c r="GB1166" s="41"/>
      <c r="GC1166" s="41"/>
      <c r="GD1166" s="41"/>
      <c r="GE1166" s="41"/>
      <c r="GF1166" s="41"/>
      <c r="GG1166" s="41"/>
      <c r="GH1166" s="41"/>
      <c r="GI1166" s="41"/>
      <c r="GJ1166" s="41"/>
      <c r="GK1166" s="41"/>
      <c r="GL1166" s="41"/>
      <c r="GM1166" s="41"/>
      <c r="GN1166" s="41"/>
      <c r="GO1166" s="41"/>
      <c r="GP1166" s="41"/>
      <c r="GQ1166" s="41"/>
      <c r="GR1166" s="41"/>
      <c r="GS1166" s="41"/>
      <c r="GT1166" s="41"/>
      <c r="GU1166" s="41"/>
      <c r="GV1166" s="41"/>
      <c r="GW1166" s="41"/>
      <c r="GX1166" s="41"/>
      <c r="GY1166" s="41"/>
      <c r="GZ1166" s="41"/>
      <c r="HA1166" s="41"/>
      <c r="HB1166" s="41"/>
      <c r="HC1166" s="41"/>
      <c r="HD1166" s="41"/>
      <c r="HE1166" s="41"/>
      <c r="HF1166" s="41"/>
      <c r="HG1166" s="41"/>
      <c r="HH1166" s="41"/>
      <c r="HI1166" s="41"/>
      <c r="HJ1166" s="41"/>
      <c r="HK1166" s="41"/>
      <c r="HL1166" s="41"/>
      <c r="HM1166" s="41"/>
      <c r="HN1166" s="41"/>
      <c r="HO1166" s="41"/>
      <c r="HP1166" s="41"/>
      <c r="HQ1166" s="41"/>
      <c r="HR1166" s="41"/>
      <c r="HS1166" s="41"/>
      <c r="HT1166" s="41"/>
      <c r="HU1166" s="41"/>
      <c r="HV1166" s="41"/>
      <c r="HW1166" s="41"/>
      <c r="HX1166" s="41"/>
      <c r="HY1166" s="41"/>
      <c r="HZ1166" s="41"/>
      <c r="IA1166" s="41"/>
      <c r="IB1166" s="41"/>
      <c r="IC1166" s="41"/>
      <c r="ID1166" s="41"/>
      <c r="IE1166" s="41"/>
      <c r="IF1166" s="41"/>
      <c r="IG1166" s="41"/>
      <c r="IH1166" s="41"/>
      <c r="II1166" s="41"/>
      <c r="IJ1166" s="41"/>
      <c r="IK1166" s="41"/>
      <c r="IL1166" s="41"/>
      <c r="IM1166" s="41"/>
      <c r="IN1166" s="41"/>
      <c r="IO1166" s="41"/>
      <c r="IP1166" s="41"/>
      <c r="IQ1166" s="41"/>
      <c r="IR1166" s="41"/>
      <c r="IS1166" s="41"/>
      <c r="IT1166" s="41"/>
      <c r="IU1166" s="41"/>
    </row>
    <row r="1168" spans="68:255" x14ac:dyDescent="0.2">
      <c r="BP1168" s="41"/>
      <c r="BQ1168" s="41"/>
      <c r="BR1168" s="41"/>
      <c r="BS1168" s="41"/>
      <c r="BU1168" s="41"/>
      <c r="BV1168" s="41"/>
      <c r="BW1168" s="41"/>
      <c r="BX1168" s="41"/>
      <c r="BY1168" s="41"/>
      <c r="BZ1168" s="41"/>
      <c r="CA1168" s="41"/>
      <c r="CB1168" s="41"/>
      <c r="CC1168" s="41"/>
      <c r="CD1168" s="41"/>
      <c r="CE1168" s="41"/>
      <c r="CF1168" s="41"/>
      <c r="CG1168" s="41"/>
      <c r="CH1168" s="41"/>
      <c r="CI1168" s="41"/>
      <c r="CJ1168" s="41"/>
      <c r="CK1168" s="41"/>
      <c r="CL1168" s="41"/>
      <c r="CM1168" s="41"/>
      <c r="CN1168" s="41"/>
      <c r="CO1168" s="41"/>
      <c r="CP1168" s="41"/>
      <c r="CQ1168" s="41"/>
      <c r="CR1168" s="41"/>
      <c r="CS1168" s="41"/>
      <c r="CT1168" s="41"/>
      <c r="CU1168" s="41"/>
      <c r="CV1168" s="41"/>
      <c r="CW1168" s="41"/>
      <c r="CX1168" s="41"/>
      <c r="CY1168" s="41"/>
      <c r="CZ1168" s="41"/>
      <c r="DA1168" s="41"/>
      <c r="DB1168" s="41"/>
      <c r="DC1168" s="41"/>
      <c r="DD1168" s="41"/>
      <c r="DE1168" s="41"/>
      <c r="DF1168" s="41"/>
      <c r="DG1168" s="41"/>
      <c r="DH1168" s="41"/>
      <c r="DI1168" s="41"/>
      <c r="DJ1168" s="41"/>
      <c r="DK1168" s="41"/>
      <c r="DL1168" s="41"/>
      <c r="DM1168" s="41"/>
      <c r="DN1168" s="41"/>
      <c r="DO1168" s="41"/>
      <c r="DP1168" s="41"/>
      <c r="DQ1168" s="41"/>
      <c r="DR1168" s="41"/>
      <c r="DS1168" s="41"/>
      <c r="DT1168" s="41"/>
      <c r="DU1168" s="41"/>
      <c r="DV1168" s="41"/>
      <c r="DW1168" s="41"/>
      <c r="DX1168" s="41"/>
      <c r="DY1168" s="41"/>
      <c r="DZ1168" s="41"/>
      <c r="EA1168" s="41"/>
      <c r="EB1168" s="41"/>
      <c r="EC1168" s="41"/>
      <c r="ED1168" s="41"/>
      <c r="EE1168" s="41"/>
      <c r="EF1168" s="41"/>
      <c r="EG1168" s="41"/>
      <c r="EH1168" s="41"/>
      <c r="EI1168" s="41"/>
      <c r="EJ1168" s="41"/>
      <c r="EK1168" s="41"/>
      <c r="EL1168" s="41"/>
      <c r="EM1168" s="41"/>
      <c r="EN1168" s="41"/>
      <c r="EO1168" s="41"/>
      <c r="EP1168" s="41"/>
      <c r="EQ1168" s="41"/>
      <c r="ER1168" s="41"/>
      <c r="ES1168" s="41"/>
      <c r="ET1168" s="41"/>
      <c r="EU1168" s="41"/>
      <c r="EV1168" s="41"/>
      <c r="EW1168" s="41"/>
      <c r="EX1168" s="41"/>
      <c r="EY1168" s="41"/>
      <c r="EZ1168" s="41"/>
      <c r="FA1168" s="41"/>
      <c r="FB1168" s="41"/>
      <c r="FC1168" s="41"/>
      <c r="FD1168" s="41"/>
      <c r="FE1168" s="41"/>
      <c r="FF1168" s="41"/>
      <c r="FG1168" s="41"/>
      <c r="FH1168" s="41"/>
      <c r="FI1168" s="41"/>
      <c r="FJ1168" s="41"/>
      <c r="FK1168" s="41"/>
      <c r="FL1168" s="41"/>
      <c r="FM1168" s="41"/>
      <c r="FN1168" s="41"/>
      <c r="FO1168" s="41"/>
      <c r="FP1168" s="41"/>
      <c r="FQ1168" s="41"/>
      <c r="FR1168" s="41"/>
      <c r="FS1168" s="41"/>
      <c r="FT1168" s="41"/>
      <c r="FU1168" s="41"/>
      <c r="FV1168" s="41"/>
      <c r="FW1168" s="41"/>
      <c r="FX1168" s="41"/>
      <c r="FY1168" s="41"/>
      <c r="FZ1168" s="41"/>
      <c r="GA1168" s="41"/>
      <c r="GB1168" s="41"/>
      <c r="GC1168" s="41"/>
      <c r="GD1168" s="41"/>
      <c r="GE1168" s="41"/>
      <c r="GF1168" s="41"/>
      <c r="GG1168" s="41"/>
      <c r="GH1168" s="41"/>
      <c r="GI1168" s="41"/>
      <c r="GJ1168" s="41"/>
      <c r="GK1168" s="41"/>
      <c r="GL1168" s="41"/>
      <c r="GM1168" s="41"/>
      <c r="GN1168" s="41"/>
      <c r="GO1168" s="41"/>
      <c r="GP1168" s="41"/>
      <c r="GQ1168" s="41"/>
      <c r="GR1168" s="41"/>
      <c r="GS1168" s="41"/>
      <c r="GT1168" s="41"/>
      <c r="GU1168" s="41"/>
      <c r="GV1168" s="41"/>
      <c r="GW1168" s="41"/>
      <c r="GX1168" s="41"/>
      <c r="GY1168" s="41"/>
      <c r="GZ1168" s="41"/>
      <c r="HA1168" s="41"/>
      <c r="HB1168" s="41"/>
      <c r="HC1168" s="41"/>
      <c r="HD1168" s="41"/>
      <c r="HE1168" s="41"/>
      <c r="HF1168" s="41"/>
      <c r="HG1168" s="41"/>
      <c r="HH1168" s="41"/>
      <c r="HI1168" s="41"/>
      <c r="HJ1168" s="41"/>
      <c r="HK1168" s="41"/>
      <c r="HL1168" s="41"/>
      <c r="HM1168" s="41"/>
      <c r="HN1168" s="41"/>
      <c r="HO1168" s="41"/>
      <c r="HP1168" s="41"/>
      <c r="HQ1168" s="41"/>
      <c r="HR1168" s="41"/>
      <c r="HS1168" s="41"/>
      <c r="HT1168" s="41"/>
      <c r="HU1168" s="41"/>
      <c r="HV1168" s="41"/>
      <c r="HW1168" s="41"/>
      <c r="HX1168" s="41"/>
      <c r="HY1168" s="41"/>
      <c r="HZ1168" s="41"/>
      <c r="IA1168" s="41"/>
      <c r="IB1168" s="41"/>
      <c r="IC1168" s="41"/>
      <c r="ID1168" s="41"/>
      <c r="IE1168" s="41"/>
      <c r="IF1168" s="41"/>
      <c r="IG1168" s="41"/>
      <c r="IH1168" s="41"/>
      <c r="II1168" s="41"/>
      <c r="IJ1168" s="41"/>
      <c r="IK1168" s="41"/>
      <c r="IL1168" s="41"/>
      <c r="IM1168" s="41"/>
      <c r="IN1168" s="41"/>
      <c r="IO1168" s="41"/>
      <c r="IP1168" s="41"/>
      <c r="IQ1168" s="41"/>
      <c r="IR1168" s="41"/>
      <c r="IS1168" s="41"/>
      <c r="IT1168" s="41"/>
      <c r="IU1168" s="41"/>
    </row>
    <row r="1170" spans="68:255" x14ac:dyDescent="0.2">
      <c r="BP1170" s="41"/>
      <c r="BQ1170" s="41"/>
      <c r="BR1170" s="41"/>
      <c r="BS1170" s="41"/>
      <c r="BU1170" s="41"/>
      <c r="BV1170" s="41"/>
      <c r="BW1170" s="41"/>
      <c r="BX1170" s="41"/>
      <c r="BY1170" s="41"/>
      <c r="BZ1170" s="41"/>
      <c r="CA1170" s="41"/>
      <c r="CB1170" s="41"/>
      <c r="CC1170" s="41"/>
      <c r="CD1170" s="41"/>
      <c r="CE1170" s="41"/>
      <c r="CF1170" s="41"/>
      <c r="CG1170" s="41"/>
      <c r="CH1170" s="41"/>
      <c r="CI1170" s="41"/>
      <c r="CJ1170" s="41"/>
      <c r="CK1170" s="41"/>
      <c r="CL1170" s="41"/>
      <c r="CM1170" s="41"/>
      <c r="CN1170" s="41"/>
      <c r="CO1170" s="41"/>
      <c r="CP1170" s="41"/>
      <c r="CQ1170" s="41"/>
      <c r="CR1170" s="41"/>
      <c r="CS1170" s="41"/>
      <c r="CT1170" s="41"/>
      <c r="CU1170" s="41"/>
      <c r="CV1170" s="41"/>
      <c r="CW1170" s="41"/>
      <c r="CX1170" s="41"/>
      <c r="CY1170" s="41"/>
      <c r="CZ1170" s="41"/>
      <c r="DA1170" s="41"/>
      <c r="DB1170" s="41"/>
      <c r="DC1170" s="41"/>
      <c r="DD1170" s="41"/>
      <c r="DE1170" s="41"/>
      <c r="DF1170" s="41"/>
      <c r="DG1170" s="41"/>
      <c r="DH1170" s="41"/>
      <c r="DI1170" s="41"/>
      <c r="DJ1170" s="41"/>
      <c r="DK1170" s="41"/>
      <c r="DL1170" s="41"/>
      <c r="DM1170" s="41"/>
      <c r="DN1170" s="41"/>
      <c r="DO1170" s="41"/>
      <c r="DP1170" s="41"/>
      <c r="DQ1170" s="41"/>
      <c r="DR1170" s="41"/>
      <c r="DS1170" s="41"/>
      <c r="DT1170" s="41"/>
      <c r="DU1170" s="41"/>
      <c r="DV1170" s="41"/>
      <c r="DW1170" s="41"/>
      <c r="DX1170" s="41"/>
      <c r="DY1170" s="41"/>
      <c r="DZ1170" s="41"/>
      <c r="EA1170" s="41"/>
      <c r="EB1170" s="41"/>
      <c r="EC1170" s="41"/>
      <c r="ED1170" s="41"/>
      <c r="EE1170" s="41"/>
      <c r="EF1170" s="41"/>
      <c r="EG1170" s="41"/>
      <c r="EH1170" s="41"/>
      <c r="EI1170" s="41"/>
      <c r="EJ1170" s="41"/>
      <c r="EK1170" s="41"/>
      <c r="EL1170" s="41"/>
      <c r="EM1170" s="41"/>
      <c r="EN1170" s="41"/>
      <c r="EO1170" s="41"/>
      <c r="EP1170" s="41"/>
      <c r="EQ1170" s="41"/>
      <c r="ER1170" s="41"/>
      <c r="ES1170" s="41"/>
      <c r="ET1170" s="41"/>
      <c r="EU1170" s="41"/>
      <c r="EV1170" s="41"/>
      <c r="EW1170" s="41"/>
      <c r="EX1170" s="41"/>
      <c r="EY1170" s="41"/>
      <c r="EZ1170" s="41"/>
      <c r="FA1170" s="41"/>
      <c r="FB1170" s="41"/>
      <c r="FC1170" s="41"/>
      <c r="FD1170" s="41"/>
      <c r="FE1170" s="41"/>
      <c r="FF1170" s="41"/>
      <c r="FG1170" s="41"/>
      <c r="FH1170" s="41"/>
      <c r="FI1170" s="41"/>
      <c r="FJ1170" s="41"/>
      <c r="FK1170" s="41"/>
      <c r="FL1170" s="41"/>
      <c r="FM1170" s="41"/>
      <c r="FN1170" s="41"/>
      <c r="FO1170" s="41"/>
      <c r="FP1170" s="41"/>
      <c r="FQ1170" s="41"/>
      <c r="FR1170" s="41"/>
      <c r="FS1170" s="41"/>
      <c r="FT1170" s="41"/>
      <c r="FU1170" s="41"/>
      <c r="FV1170" s="41"/>
      <c r="FW1170" s="41"/>
      <c r="FX1170" s="41"/>
      <c r="FY1170" s="41"/>
      <c r="FZ1170" s="41"/>
      <c r="GA1170" s="41"/>
      <c r="GB1170" s="41"/>
      <c r="GC1170" s="41"/>
      <c r="GD1170" s="41"/>
      <c r="GE1170" s="41"/>
      <c r="GF1170" s="41"/>
      <c r="GG1170" s="41"/>
      <c r="GH1170" s="41"/>
      <c r="GI1170" s="41"/>
      <c r="GJ1170" s="41"/>
      <c r="GK1170" s="41"/>
      <c r="GL1170" s="41"/>
      <c r="GM1170" s="41"/>
      <c r="GN1170" s="41"/>
      <c r="GO1170" s="41"/>
      <c r="GP1170" s="41"/>
      <c r="GQ1170" s="41"/>
      <c r="GR1170" s="41"/>
      <c r="GS1170" s="41"/>
      <c r="GT1170" s="41"/>
      <c r="GU1170" s="41"/>
      <c r="GV1170" s="41"/>
      <c r="GW1170" s="41"/>
      <c r="GX1170" s="41"/>
      <c r="GY1170" s="41"/>
      <c r="GZ1170" s="41"/>
      <c r="HA1170" s="41"/>
      <c r="HB1170" s="41"/>
      <c r="HC1170" s="41"/>
      <c r="HD1170" s="41"/>
      <c r="HE1170" s="41"/>
      <c r="HF1170" s="41"/>
      <c r="HG1170" s="41"/>
      <c r="HH1170" s="41"/>
      <c r="HI1170" s="41"/>
      <c r="HJ1170" s="41"/>
      <c r="HK1170" s="41"/>
      <c r="HL1170" s="41"/>
      <c r="HM1170" s="41"/>
      <c r="HN1170" s="41"/>
      <c r="HO1170" s="41"/>
      <c r="HP1170" s="41"/>
      <c r="HQ1170" s="41"/>
      <c r="HR1170" s="41"/>
      <c r="HS1170" s="41"/>
      <c r="HT1170" s="41"/>
      <c r="HU1170" s="41"/>
      <c r="HV1170" s="41"/>
      <c r="HW1170" s="41"/>
      <c r="HX1170" s="41"/>
      <c r="HY1170" s="41"/>
      <c r="HZ1170" s="41"/>
      <c r="IA1170" s="41"/>
      <c r="IB1170" s="41"/>
      <c r="IC1170" s="41"/>
      <c r="ID1170" s="41"/>
      <c r="IE1170" s="41"/>
      <c r="IF1170" s="41"/>
      <c r="IG1170" s="41"/>
      <c r="IH1170" s="41"/>
      <c r="II1170" s="41"/>
      <c r="IJ1170" s="41"/>
      <c r="IK1170" s="41"/>
      <c r="IL1170" s="41"/>
      <c r="IM1170" s="41"/>
      <c r="IN1170" s="41"/>
      <c r="IO1170" s="41"/>
      <c r="IP1170" s="41"/>
      <c r="IQ1170" s="41"/>
      <c r="IR1170" s="41"/>
      <c r="IS1170" s="41"/>
      <c r="IT1170" s="41"/>
      <c r="IU1170" s="41"/>
    </row>
    <row r="1172" spans="68:255" x14ac:dyDescent="0.2">
      <c r="BP1172" s="41"/>
      <c r="BQ1172" s="41"/>
      <c r="BR1172" s="41"/>
      <c r="BS1172" s="41"/>
      <c r="BU1172" s="41"/>
      <c r="BV1172" s="41"/>
      <c r="BW1172" s="41"/>
      <c r="BX1172" s="41"/>
      <c r="BY1172" s="41"/>
      <c r="BZ1172" s="41"/>
      <c r="CA1172" s="41"/>
      <c r="CB1172" s="41"/>
      <c r="CC1172" s="41"/>
      <c r="CD1172" s="41"/>
      <c r="CE1172" s="41"/>
      <c r="CF1172" s="41"/>
      <c r="CG1172" s="41"/>
      <c r="CH1172" s="41"/>
      <c r="CI1172" s="41"/>
      <c r="CJ1172" s="41"/>
      <c r="CK1172" s="41"/>
      <c r="CL1172" s="41"/>
      <c r="CM1172" s="41"/>
      <c r="CN1172" s="41"/>
      <c r="CO1172" s="41"/>
      <c r="CP1172" s="41"/>
      <c r="CQ1172" s="41"/>
      <c r="CR1172" s="41"/>
      <c r="CS1172" s="41"/>
      <c r="CT1172" s="41"/>
      <c r="CU1172" s="41"/>
      <c r="CV1172" s="41"/>
      <c r="CW1172" s="41"/>
      <c r="CX1172" s="41"/>
      <c r="CY1172" s="41"/>
      <c r="CZ1172" s="41"/>
      <c r="DA1172" s="41"/>
      <c r="DB1172" s="41"/>
      <c r="DC1172" s="41"/>
      <c r="DD1172" s="41"/>
      <c r="DE1172" s="41"/>
      <c r="DF1172" s="41"/>
      <c r="DG1172" s="41"/>
      <c r="DH1172" s="41"/>
      <c r="DI1172" s="41"/>
      <c r="DJ1172" s="41"/>
      <c r="DK1172" s="41"/>
      <c r="DL1172" s="41"/>
      <c r="DM1172" s="41"/>
      <c r="DN1172" s="41"/>
      <c r="DO1172" s="41"/>
      <c r="DP1172" s="41"/>
      <c r="DQ1172" s="41"/>
      <c r="DR1172" s="41"/>
      <c r="DS1172" s="41"/>
      <c r="DT1172" s="41"/>
      <c r="DU1172" s="41"/>
      <c r="DV1172" s="41"/>
      <c r="DW1172" s="41"/>
      <c r="DX1172" s="41"/>
      <c r="DY1172" s="41"/>
      <c r="DZ1172" s="41"/>
      <c r="EA1172" s="41"/>
      <c r="EB1172" s="41"/>
      <c r="EC1172" s="41"/>
      <c r="ED1172" s="41"/>
      <c r="EE1172" s="41"/>
      <c r="EF1172" s="41"/>
      <c r="EG1172" s="41"/>
      <c r="EH1172" s="41"/>
      <c r="EI1172" s="41"/>
      <c r="EJ1172" s="41"/>
      <c r="EK1172" s="41"/>
      <c r="EL1172" s="41"/>
      <c r="EM1172" s="41"/>
      <c r="EN1172" s="41"/>
      <c r="EO1172" s="41"/>
      <c r="EP1172" s="41"/>
      <c r="EQ1172" s="41"/>
      <c r="ER1172" s="41"/>
      <c r="ES1172" s="41"/>
      <c r="ET1172" s="41"/>
      <c r="EU1172" s="41"/>
      <c r="EV1172" s="41"/>
      <c r="EW1172" s="41"/>
      <c r="EX1172" s="41"/>
      <c r="EY1172" s="41"/>
      <c r="EZ1172" s="41"/>
      <c r="FA1172" s="41"/>
      <c r="FB1172" s="41"/>
      <c r="FC1172" s="41"/>
      <c r="FD1172" s="41"/>
      <c r="FE1172" s="41"/>
      <c r="FF1172" s="41"/>
      <c r="FG1172" s="41"/>
      <c r="FH1172" s="41"/>
      <c r="FI1172" s="41"/>
      <c r="FJ1172" s="41"/>
      <c r="FK1172" s="41"/>
      <c r="FL1172" s="41"/>
      <c r="FM1172" s="41"/>
      <c r="FN1172" s="41"/>
      <c r="FO1172" s="41"/>
      <c r="FP1172" s="41"/>
      <c r="FQ1172" s="41"/>
      <c r="FR1172" s="41"/>
      <c r="FS1172" s="41"/>
      <c r="FT1172" s="41"/>
      <c r="FU1172" s="41"/>
      <c r="FV1172" s="41"/>
      <c r="FW1172" s="41"/>
      <c r="FX1172" s="41"/>
      <c r="FY1172" s="41"/>
      <c r="FZ1172" s="41"/>
      <c r="GA1172" s="41"/>
      <c r="GB1172" s="41"/>
      <c r="GC1172" s="41"/>
      <c r="GD1172" s="41"/>
      <c r="GE1172" s="41"/>
      <c r="GF1172" s="41"/>
      <c r="GG1172" s="41"/>
      <c r="GH1172" s="41"/>
      <c r="GI1172" s="41"/>
      <c r="GJ1172" s="41"/>
      <c r="GK1172" s="41"/>
      <c r="GL1172" s="41"/>
      <c r="GM1172" s="41"/>
      <c r="GN1172" s="41"/>
      <c r="GO1172" s="41"/>
      <c r="GP1172" s="41"/>
      <c r="GQ1172" s="41"/>
      <c r="GR1172" s="41"/>
      <c r="GS1172" s="41"/>
      <c r="GT1172" s="41"/>
      <c r="GU1172" s="41"/>
      <c r="GV1172" s="41"/>
      <c r="GW1172" s="41"/>
      <c r="GX1172" s="41"/>
      <c r="GY1172" s="41"/>
      <c r="GZ1172" s="41"/>
      <c r="HA1172" s="41"/>
      <c r="HB1172" s="41"/>
      <c r="HC1172" s="41"/>
      <c r="HD1172" s="41"/>
      <c r="HE1172" s="41"/>
      <c r="HF1172" s="41"/>
      <c r="HG1172" s="41"/>
      <c r="HH1172" s="41"/>
      <c r="HI1172" s="41"/>
      <c r="HJ1172" s="41"/>
      <c r="HK1172" s="41"/>
      <c r="HL1172" s="41"/>
      <c r="HM1172" s="41"/>
      <c r="HN1172" s="41"/>
      <c r="HO1172" s="41"/>
      <c r="HP1172" s="41"/>
      <c r="HQ1172" s="41"/>
      <c r="HR1172" s="41"/>
      <c r="HS1172" s="41"/>
      <c r="HT1172" s="41"/>
      <c r="HU1172" s="41"/>
      <c r="HV1172" s="41"/>
      <c r="HW1172" s="41"/>
      <c r="HX1172" s="41"/>
      <c r="HY1172" s="41"/>
      <c r="HZ1172" s="41"/>
      <c r="IA1172" s="41"/>
      <c r="IB1172" s="41"/>
      <c r="IC1172" s="41"/>
      <c r="ID1172" s="41"/>
      <c r="IE1172" s="41"/>
      <c r="IF1172" s="41"/>
      <c r="IG1172" s="41"/>
      <c r="IH1172" s="41"/>
      <c r="II1172" s="41"/>
      <c r="IJ1172" s="41"/>
      <c r="IK1172" s="41"/>
      <c r="IL1172" s="41"/>
      <c r="IM1172" s="41"/>
      <c r="IN1172" s="41"/>
      <c r="IO1172" s="41"/>
      <c r="IP1172" s="41"/>
      <c r="IQ1172" s="41"/>
      <c r="IR1172" s="41"/>
      <c r="IS1172" s="41"/>
      <c r="IT1172" s="41"/>
      <c r="IU1172" s="41"/>
    </row>
    <row r="1174" spans="68:255" x14ac:dyDescent="0.2">
      <c r="BP1174" s="41"/>
      <c r="BQ1174" s="41"/>
      <c r="BR1174" s="41"/>
      <c r="BS1174" s="41"/>
      <c r="BU1174" s="41"/>
      <c r="BV1174" s="41"/>
      <c r="BW1174" s="41"/>
      <c r="BX1174" s="41"/>
      <c r="BY1174" s="41"/>
      <c r="BZ1174" s="41"/>
      <c r="CA1174" s="41"/>
      <c r="CB1174" s="41"/>
      <c r="CC1174" s="41"/>
      <c r="CD1174" s="41"/>
      <c r="CE1174" s="41"/>
      <c r="CF1174" s="41"/>
      <c r="CG1174" s="41"/>
      <c r="CH1174" s="41"/>
      <c r="CI1174" s="41"/>
      <c r="CJ1174" s="41"/>
      <c r="CK1174" s="41"/>
      <c r="CL1174" s="41"/>
      <c r="CM1174" s="41"/>
      <c r="CN1174" s="41"/>
      <c r="CO1174" s="41"/>
      <c r="CP1174" s="41"/>
      <c r="CQ1174" s="41"/>
      <c r="CR1174" s="41"/>
      <c r="CS1174" s="41"/>
      <c r="CT1174" s="41"/>
      <c r="CU1174" s="41"/>
      <c r="CV1174" s="41"/>
      <c r="CW1174" s="41"/>
      <c r="CX1174" s="41"/>
      <c r="CY1174" s="41"/>
      <c r="CZ1174" s="41"/>
      <c r="DA1174" s="41"/>
      <c r="DB1174" s="41"/>
      <c r="DC1174" s="41"/>
      <c r="DD1174" s="41"/>
      <c r="DE1174" s="41"/>
      <c r="DF1174" s="41"/>
      <c r="DG1174" s="41"/>
      <c r="DH1174" s="41"/>
      <c r="DI1174" s="41"/>
      <c r="DJ1174" s="41"/>
      <c r="DK1174" s="41"/>
      <c r="DL1174" s="41"/>
      <c r="DM1174" s="41"/>
      <c r="DN1174" s="41"/>
      <c r="DO1174" s="41"/>
      <c r="DP1174" s="41"/>
      <c r="DQ1174" s="41"/>
      <c r="DR1174" s="41"/>
      <c r="DS1174" s="41"/>
      <c r="DT1174" s="41"/>
      <c r="DU1174" s="41"/>
      <c r="DV1174" s="41"/>
      <c r="DW1174" s="41"/>
      <c r="DX1174" s="41"/>
      <c r="DY1174" s="41"/>
      <c r="DZ1174" s="41"/>
      <c r="EA1174" s="41"/>
      <c r="EB1174" s="41"/>
      <c r="EC1174" s="41"/>
      <c r="ED1174" s="41"/>
      <c r="EE1174" s="41"/>
      <c r="EF1174" s="41"/>
      <c r="EG1174" s="41"/>
      <c r="EH1174" s="41"/>
      <c r="EI1174" s="41"/>
      <c r="EJ1174" s="41"/>
      <c r="EK1174" s="41"/>
      <c r="EL1174" s="41"/>
      <c r="EM1174" s="41"/>
      <c r="EN1174" s="41"/>
      <c r="EO1174" s="41"/>
      <c r="EP1174" s="41"/>
      <c r="EQ1174" s="41"/>
      <c r="ER1174" s="41"/>
      <c r="ES1174" s="41"/>
      <c r="ET1174" s="41"/>
      <c r="EU1174" s="41"/>
      <c r="EV1174" s="41"/>
      <c r="EW1174" s="41"/>
      <c r="EX1174" s="41"/>
      <c r="EY1174" s="41"/>
      <c r="EZ1174" s="41"/>
      <c r="FA1174" s="41"/>
      <c r="FB1174" s="41"/>
      <c r="FC1174" s="41"/>
      <c r="FD1174" s="41"/>
      <c r="FE1174" s="41"/>
      <c r="FF1174" s="41"/>
      <c r="FG1174" s="41"/>
      <c r="FH1174" s="41"/>
      <c r="FI1174" s="41"/>
      <c r="FJ1174" s="41"/>
      <c r="FK1174" s="41"/>
      <c r="FL1174" s="41"/>
      <c r="FM1174" s="41"/>
      <c r="FN1174" s="41"/>
      <c r="FO1174" s="41"/>
      <c r="FP1174" s="41"/>
      <c r="FQ1174" s="41"/>
      <c r="FR1174" s="41"/>
      <c r="FS1174" s="41"/>
      <c r="FT1174" s="41"/>
      <c r="FU1174" s="41"/>
      <c r="FV1174" s="41"/>
      <c r="FW1174" s="41"/>
      <c r="FX1174" s="41"/>
      <c r="FY1174" s="41"/>
      <c r="FZ1174" s="41"/>
      <c r="GA1174" s="41"/>
      <c r="GB1174" s="41"/>
      <c r="GC1174" s="41"/>
      <c r="GD1174" s="41"/>
      <c r="GE1174" s="41"/>
      <c r="GF1174" s="41"/>
      <c r="GG1174" s="41"/>
      <c r="GH1174" s="41"/>
      <c r="GI1174" s="41"/>
      <c r="GJ1174" s="41"/>
      <c r="GK1174" s="41"/>
      <c r="GL1174" s="41"/>
      <c r="GM1174" s="41"/>
      <c r="GN1174" s="41"/>
      <c r="GO1174" s="41"/>
      <c r="GP1174" s="41"/>
      <c r="GQ1174" s="41"/>
      <c r="GR1174" s="41"/>
      <c r="GS1174" s="41"/>
      <c r="GT1174" s="41"/>
      <c r="GU1174" s="41"/>
      <c r="GV1174" s="41"/>
      <c r="GW1174" s="41"/>
      <c r="GX1174" s="41"/>
      <c r="GY1174" s="41"/>
      <c r="GZ1174" s="41"/>
      <c r="HA1174" s="41"/>
      <c r="HB1174" s="41"/>
      <c r="HC1174" s="41"/>
      <c r="HD1174" s="41"/>
      <c r="HE1174" s="41"/>
      <c r="HF1174" s="41"/>
      <c r="HG1174" s="41"/>
      <c r="HH1174" s="41"/>
      <c r="HI1174" s="41"/>
      <c r="HJ1174" s="41"/>
      <c r="HK1174" s="41"/>
      <c r="HL1174" s="41"/>
      <c r="HM1174" s="41"/>
      <c r="HN1174" s="41"/>
      <c r="HO1174" s="41"/>
      <c r="HP1174" s="41"/>
      <c r="HQ1174" s="41"/>
      <c r="HR1174" s="41"/>
      <c r="HS1174" s="41"/>
      <c r="HT1174" s="41"/>
      <c r="HU1174" s="41"/>
      <c r="HV1174" s="41"/>
      <c r="HW1174" s="41"/>
      <c r="HX1174" s="41"/>
      <c r="HY1174" s="41"/>
      <c r="HZ1174" s="41"/>
      <c r="IA1174" s="41"/>
      <c r="IB1174" s="41"/>
      <c r="IC1174" s="41"/>
      <c r="ID1174" s="41"/>
      <c r="IE1174" s="41"/>
      <c r="IF1174" s="41"/>
      <c r="IG1174" s="41"/>
      <c r="IH1174" s="41"/>
      <c r="II1174" s="41"/>
      <c r="IJ1174" s="41"/>
      <c r="IK1174" s="41"/>
      <c r="IL1174" s="41"/>
      <c r="IM1174" s="41"/>
      <c r="IN1174" s="41"/>
      <c r="IO1174" s="41"/>
      <c r="IP1174" s="41"/>
      <c r="IQ1174" s="41"/>
      <c r="IR1174" s="41"/>
      <c r="IS1174" s="41"/>
      <c r="IT1174" s="41"/>
      <c r="IU1174" s="41"/>
    </row>
    <row r="1176" spans="68:255" x14ac:dyDescent="0.2">
      <c r="BP1176" s="41"/>
      <c r="BQ1176" s="41"/>
      <c r="BR1176" s="41"/>
      <c r="BS1176" s="41"/>
      <c r="BU1176" s="41"/>
      <c r="BV1176" s="41"/>
      <c r="BW1176" s="41"/>
      <c r="BX1176" s="41"/>
      <c r="BY1176" s="41"/>
      <c r="BZ1176" s="41"/>
      <c r="CA1176" s="41"/>
      <c r="CB1176" s="41"/>
      <c r="CC1176" s="41"/>
      <c r="CD1176" s="41"/>
      <c r="CE1176" s="41"/>
      <c r="CF1176" s="41"/>
      <c r="CG1176" s="41"/>
      <c r="CH1176" s="41"/>
      <c r="CI1176" s="41"/>
      <c r="CJ1176" s="41"/>
      <c r="CK1176" s="41"/>
      <c r="CL1176" s="41"/>
      <c r="CM1176" s="41"/>
      <c r="CN1176" s="41"/>
      <c r="CO1176" s="41"/>
      <c r="CP1176" s="41"/>
      <c r="CQ1176" s="41"/>
      <c r="CR1176" s="41"/>
      <c r="CS1176" s="41"/>
      <c r="CT1176" s="41"/>
      <c r="CU1176" s="41"/>
      <c r="CV1176" s="41"/>
      <c r="CW1176" s="41"/>
      <c r="CX1176" s="41"/>
      <c r="CY1176" s="41"/>
      <c r="CZ1176" s="41"/>
      <c r="DA1176" s="41"/>
      <c r="DB1176" s="41"/>
      <c r="DC1176" s="41"/>
      <c r="DD1176" s="41"/>
      <c r="DE1176" s="41"/>
      <c r="DF1176" s="41"/>
      <c r="DG1176" s="41"/>
      <c r="DH1176" s="41"/>
      <c r="DI1176" s="41"/>
      <c r="DJ1176" s="41"/>
      <c r="DK1176" s="41"/>
      <c r="DL1176" s="41"/>
      <c r="DM1176" s="41"/>
      <c r="DN1176" s="41"/>
      <c r="DO1176" s="41"/>
      <c r="DP1176" s="41"/>
      <c r="DQ1176" s="41"/>
      <c r="DR1176" s="41"/>
      <c r="DS1176" s="41"/>
      <c r="DT1176" s="41"/>
      <c r="DU1176" s="41"/>
      <c r="DV1176" s="41"/>
      <c r="DW1176" s="41"/>
      <c r="DX1176" s="41"/>
      <c r="DY1176" s="41"/>
      <c r="DZ1176" s="41"/>
      <c r="EA1176" s="41"/>
      <c r="EB1176" s="41"/>
      <c r="EC1176" s="41"/>
      <c r="ED1176" s="41"/>
      <c r="EE1176" s="41"/>
      <c r="EF1176" s="41"/>
      <c r="EG1176" s="41"/>
      <c r="EH1176" s="41"/>
      <c r="EI1176" s="41"/>
      <c r="EJ1176" s="41"/>
      <c r="EK1176" s="41"/>
      <c r="EL1176" s="41"/>
      <c r="EM1176" s="41"/>
      <c r="EN1176" s="41"/>
      <c r="EO1176" s="41"/>
      <c r="EP1176" s="41"/>
      <c r="EQ1176" s="41"/>
      <c r="ER1176" s="41"/>
      <c r="ES1176" s="41"/>
      <c r="ET1176" s="41"/>
      <c r="EU1176" s="41"/>
      <c r="EV1176" s="41"/>
      <c r="EW1176" s="41"/>
      <c r="EX1176" s="41"/>
      <c r="EY1176" s="41"/>
      <c r="EZ1176" s="41"/>
      <c r="FA1176" s="41"/>
      <c r="FB1176" s="41"/>
      <c r="FC1176" s="41"/>
      <c r="FD1176" s="41"/>
      <c r="FE1176" s="41"/>
      <c r="FF1176" s="41"/>
      <c r="FG1176" s="41"/>
      <c r="FH1176" s="41"/>
      <c r="FI1176" s="41"/>
      <c r="FJ1176" s="41"/>
      <c r="FK1176" s="41"/>
      <c r="FL1176" s="41"/>
      <c r="FM1176" s="41"/>
      <c r="FN1176" s="41"/>
      <c r="FO1176" s="41"/>
      <c r="FP1176" s="41"/>
      <c r="FQ1176" s="41"/>
      <c r="FR1176" s="41"/>
      <c r="FS1176" s="41"/>
      <c r="FT1176" s="41"/>
      <c r="FU1176" s="41"/>
      <c r="FV1176" s="41"/>
      <c r="FW1176" s="41"/>
      <c r="FX1176" s="41"/>
      <c r="FY1176" s="41"/>
      <c r="FZ1176" s="41"/>
      <c r="GA1176" s="41"/>
      <c r="GB1176" s="41"/>
      <c r="GC1176" s="41"/>
      <c r="GD1176" s="41"/>
      <c r="GE1176" s="41"/>
      <c r="GF1176" s="41"/>
      <c r="GG1176" s="41"/>
      <c r="GH1176" s="41"/>
      <c r="GI1176" s="41"/>
      <c r="GJ1176" s="41"/>
      <c r="GK1176" s="41"/>
      <c r="GL1176" s="41"/>
      <c r="GM1176" s="41"/>
      <c r="GN1176" s="41"/>
      <c r="GO1176" s="41"/>
      <c r="GP1176" s="41"/>
      <c r="GQ1176" s="41"/>
      <c r="GR1176" s="41"/>
      <c r="GS1176" s="41"/>
      <c r="GT1176" s="41"/>
      <c r="GU1176" s="41"/>
      <c r="GV1176" s="41"/>
      <c r="GW1176" s="41"/>
      <c r="GX1176" s="41"/>
      <c r="GY1176" s="41"/>
      <c r="GZ1176" s="41"/>
      <c r="HA1176" s="41"/>
      <c r="HB1176" s="41"/>
      <c r="HC1176" s="41"/>
      <c r="HD1176" s="41"/>
      <c r="HE1176" s="41"/>
      <c r="HF1176" s="41"/>
      <c r="HG1176" s="41"/>
      <c r="HH1176" s="41"/>
      <c r="HI1176" s="41"/>
      <c r="HJ1176" s="41"/>
      <c r="HK1176" s="41"/>
      <c r="HL1176" s="41"/>
      <c r="HM1176" s="41"/>
      <c r="HN1176" s="41"/>
      <c r="HO1176" s="41"/>
      <c r="HP1176" s="41"/>
      <c r="HQ1176" s="41"/>
      <c r="HR1176" s="41"/>
      <c r="HS1176" s="41"/>
      <c r="HT1176" s="41"/>
      <c r="HU1176" s="41"/>
      <c r="HV1176" s="41"/>
      <c r="HW1176" s="41"/>
      <c r="HX1176" s="41"/>
      <c r="HY1176" s="41"/>
      <c r="HZ1176" s="41"/>
      <c r="IA1176" s="41"/>
      <c r="IB1176" s="41"/>
      <c r="IC1176" s="41"/>
      <c r="ID1176" s="41"/>
      <c r="IE1176" s="41"/>
      <c r="IF1176" s="41"/>
      <c r="IG1176" s="41"/>
      <c r="IH1176" s="41"/>
      <c r="II1176" s="41"/>
      <c r="IJ1176" s="41"/>
      <c r="IK1176" s="41"/>
      <c r="IL1176" s="41"/>
      <c r="IM1176" s="41"/>
      <c r="IN1176" s="41"/>
      <c r="IO1176" s="41"/>
      <c r="IP1176" s="41"/>
      <c r="IQ1176" s="41"/>
      <c r="IR1176" s="41"/>
      <c r="IS1176" s="41"/>
      <c r="IT1176" s="41"/>
      <c r="IU1176" s="41"/>
    </row>
    <row r="1178" spans="68:255" x14ac:dyDescent="0.2">
      <c r="BP1178" s="41"/>
      <c r="BQ1178" s="41"/>
      <c r="BR1178" s="41"/>
      <c r="BS1178" s="41"/>
      <c r="BU1178" s="41"/>
      <c r="BV1178" s="41"/>
      <c r="BW1178" s="41"/>
      <c r="BX1178" s="41"/>
      <c r="BY1178" s="41"/>
      <c r="BZ1178" s="41"/>
      <c r="CA1178" s="41"/>
      <c r="CB1178" s="41"/>
      <c r="CC1178" s="41"/>
      <c r="CD1178" s="41"/>
      <c r="CE1178" s="41"/>
      <c r="CF1178" s="41"/>
      <c r="CG1178" s="41"/>
      <c r="CH1178" s="41"/>
      <c r="CI1178" s="41"/>
      <c r="CJ1178" s="41"/>
      <c r="CK1178" s="41"/>
      <c r="CL1178" s="41"/>
      <c r="CM1178" s="41"/>
      <c r="CN1178" s="41"/>
      <c r="CO1178" s="41"/>
      <c r="CP1178" s="41"/>
      <c r="CQ1178" s="41"/>
      <c r="CR1178" s="41"/>
      <c r="CS1178" s="41"/>
      <c r="CT1178" s="41"/>
      <c r="CU1178" s="41"/>
      <c r="CV1178" s="41"/>
      <c r="CW1178" s="41"/>
      <c r="CX1178" s="41"/>
      <c r="CY1178" s="41"/>
      <c r="CZ1178" s="41"/>
      <c r="DA1178" s="41"/>
      <c r="DB1178" s="41"/>
      <c r="DC1178" s="41"/>
      <c r="DD1178" s="41"/>
      <c r="DE1178" s="41"/>
      <c r="DF1178" s="41"/>
      <c r="DG1178" s="41"/>
      <c r="DH1178" s="41"/>
      <c r="DI1178" s="41"/>
      <c r="DJ1178" s="41"/>
      <c r="DK1178" s="41"/>
      <c r="DL1178" s="41"/>
      <c r="DM1178" s="41"/>
      <c r="DN1178" s="41"/>
      <c r="DO1178" s="41"/>
      <c r="DP1178" s="41"/>
      <c r="DQ1178" s="41"/>
      <c r="DR1178" s="41"/>
      <c r="DS1178" s="41"/>
      <c r="DT1178" s="41"/>
      <c r="DU1178" s="41"/>
      <c r="DV1178" s="41"/>
      <c r="DW1178" s="41"/>
      <c r="DX1178" s="41"/>
      <c r="DY1178" s="41"/>
      <c r="DZ1178" s="41"/>
      <c r="EA1178" s="41"/>
      <c r="EB1178" s="41"/>
      <c r="EC1178" s="41"/>
      <c r="ED1178" s="41"/>
      <c r="EE1178" s="41"/>
      <c r="EF1178" s="41"/>
      <c r="EG1178" s="41"/>
      <c r="EH1178" s="41"/>
      <c r="EI1178" s="41"/>
      <c r="EJ1178" s="41"/>
      <c r="EK1178" s="41"/>
      <c r="EL1178" s="41"/>
      <c r="EM1178" s="41"/>
      <c r="EN1178" s="41"/>
      <c r="EO1178" s="41"/>
      <c r="EP1178" s="41"/>
      <c r="EQ1178" s="41"/>
      <c r="ER1178" s="41"/>
      <c r="ES1178" s="41"/>
      <c r="ET1178" s="41"/>
      <c r="EU1178" s="41"/>
      <c r="EV1178" s="41"/>
      <c r="EW1178" s="41"/>
      <c r="EX1178" s="41"/>
      <c r="EY1178" s="41"/>
      <c r="EZ1178" s="41"/>
      <c r="FA1178" s="41"/>
      <c r="FB1178" s="41"/>
      <c r="FC1178" s="41"/>
      <c r="FD1178" s="41"/>
      <c r="FE1178" s="41"/>
      <c r="FF1178" s="41"/>
      <c r="FG1178" s="41"/>
      <c r="FH1178" s="41"/>
      <c r="FI1178" s="41"/>
      <c r="FJ1178" s="41"/>
      <c r="FK1178" s="41"/>
      <c r="FL1178" s="41"/>
      <c r="FM1178" s="41"/>
      <c r="FN1178" s="41"/>
      <c r="FO1178" s="41"/>
      <c r="FP1178" s="41"/>
      <c r="FQ1178" s="41"/>
      <c r="FR1178" s="41"/>
      <c r="FS1178" s="41"/>
      <c r="FT1178" s="41"/>
      <c r="FU1178" s="41"/>
      <c r="FV1178" s="41"/>
      <c r="FW1178" s="41"/>
      <c r="FX1178" s="41"/>
      <c r="FY1178" s="41"/>
      <c r="FZ1178" s="41"/>
      <c r="GA1178" s="41"/>
      <c r="GB1178" s="41"/>
      <c r="GC1178" s="41"/>
      <c r="GD1178" s="41"/>
      <c r="GE1178" s="41"/>
      <c r="GF1178" s="41"/>
      <c r="GG1178" s="41"/>
      <c r="GH1178" s="41"/>
      <c r="GI1178" s="41"/>
      <c r="GJ1178" s="41"/>
      <c r="GK1178" s="41"/>
      <c r="GL1178" s="41"/>
      <c r="GM1178" s="41"/>
      <c r="GN1178" s="41"/>
      <c r="GO1178" s="41"/>
      <c r="GP1178" s="41"/>
      <c r="GQ1178" s="41"/>
      <c r="GR1178" s="41"/>
      <c r="GS1178" s="41"/>
      <c r="GT1178" s="41"/>
      <c r="GU1178" s="41"/>
      <c r="GV1178" s="41"/>
      <c r="GW1178" s="41"/>
      <c r="GX1178" s="41"/>
      <c r="GY1178" s="41"/>
      <c r="GZ1178" s="41"/>
      <c r="HA1178" s="41"/>
      <c r="HB1178" s="41"/>
      <c r="HC1178" s="41"/>
      <c r="HD1178" s="41"/>
      <c r="HE1178" s="41"/>
      <c r="HF1178" s="41"/>
      <c r="HG1178" s="41"/>
      <c r="HH1178" s="41"/>
      <c r="HI1178" s="41"/>
      <c r="HJ1178" s="41"/>
      <c r="HK1178" s="41"/>
      <c r="HL1178" s="41"/>
      <c r="HM1178" s="41"/>
      <c r="HN1178" s="41"/>
      <c r="HO1178" s="41"/>
      <c r="HP1178" s="41"/>
      <c r="HQ1178" s="41"/>
      <c r="HR1178" s="41"/>
      <c r="HS1178" s="41"/>
      <c r="HT1178" s="41"/>
      <c r="HU1178" s="41"/>
      <c r="HV1178" s="41"/>
      <c r="HW1178" s="41"/>
      <c r="HX1178" s="41"/>
      <c r="HY1178" s="41"/>
      <c r="HZ1178" s="41"/>
      <c r="IA1178" s="41"/>
      <c r="IB1178" s="41"/>
      <c r="IC1178" s="41"/>
      <c r="ID1178" s="41"/>
      <c r="IE1178" s="41"/>
      <c r="IF1178" s="41"/>
      <c r="IG1178" s="41"/>
      <c r="IH1178" s="41"/>
      <c r="II1178" s="41"/>
      <c r="IJ1178" s="41"/>
      <c r="IK1178" s="41"/>
      <c r="IL1178" s="41"/>
      <c r="IM1178" s="41"/>
      <c r="IN1178" s="41"/>
      <c r="IO1178" s="41"/>
      <c r="IP1178" s="41"/>
      <c r="IQ1178" s="41"/>
      <c r="IR1178" s="41"/>
      <c r="IS1178" s="41"/>
      <c r="IT1178" s="41"/>
      <c r="IU1178" s="41"/>
    </row>
    <row r="1180" spans="68:255" x14ac:dyDescent="0.2">
      <c r="BP1180" s="41"/>
      <c r="BQ1180" s="41"/>
      <c r="BR1180" s="41"/>
      <c r="BS1180" s="41"/>
      <c r="BU1180" s="41"/>
      <c r="BV1180" s="41"/>
      <c r="BW1180" s="41"/>
      <c r="BX1180" s="41"/>
      <c r="BY1180" s="41"/>
      <c r="BZ1180" s="41"/>
      <c r="CA1180" s="41"/>
      <c r="CB1180" s="41"/>
      <c r="CC1180" s="41"/>
      <c r="CD1180" s="41"/>
      <c r="CE1180" s="41"/>
      <c r="CF1180" s="41"/>
      <c r="CG1180" s="41"/>
      <c r="CH1180" s="41"/>
      <c r="CI1180" s="41"/>
      <c r="CJ1180" s="41"/>
      <c r="CK1180" s="41"/>
      <c r="CL1180" s="41"/>
      <c r="CM1180" s="41"/>
      <c r="CN1180" s="41"/>
      <c r="CO1180" s="41"/>
      <c r="CP1180" s="41"/>
      <c r="CQ1180" s="41"/>
      <c r="CR1180" s="41"/>
      <c r="CS1180" s="41"/>
      <c r="CT1180" s="41"/>
      <c r="CU1180" s="41"/>
      <c r="CV1180" s="41"/>
      <c r="CW1180" s="41"/>
      <c r="CX1180" s="41"/>
      <c r="CY1180" s="41"/>
      <c r="CZ1180" s="41"/>
      <c r="DA1180" s="41"/>
      <c r="DB1180" s="41"/>
      <c r="DC1180" s="41"/>
      <c r="DD1180" s="41"/>
      <c r="DE1180" s="41"/>
      <c r="DF1180" s="41"/>
      <c r="DG1180" s="41"/>
      <c r="DH1180" s="41"/>
      <c r="DI1180" s="41"/>
      <c r="DJ1180" s="41"/>
      <c r="DK1180" s="41"/>
      <c r="DL1180" s="41"/>
      <c r="DM1180" s="41"/>
      <c r="DN1180" s="41"/>
      <c r="DO1180" s="41"/>
      <c r="DP1180" s="41"/>
      <c r="DQ1180" s="41"/>
      <c r="DR1180" s="41"/>
      <c r="DS1180" s="41"/>
      <c r="DT1180" s="41"/>
      <c r="DU1180" s="41"/>
      <c r="DV1180" s="41"/>
      <c r="DW1180" s="41"/>
      <c r="DX1180" s="41"/>
      <c r="DY1180" s="41"/>
      <c r="DZ1180" s="41"/>
      <c r="EA1180" s="41"/>
      <c r="EB1180" s="41"/>
      <c r="EC1180" s="41"/>
      <c r="ED1180" s="41"/>
      <c r="EE1180" s="41"/>
      <c r="EF1180" s="41"/>
      <c r="EG1180" s="41"/>
      <c r="EH1180" s="41"/>
      <c r="EI1180" s="41"/>
      <c r="EJ1180" s="41"/>
      <c r="EK1180" s="41"/>
      <c r="EL1180" s="41"/>
      <c r="EM1180" s="41"/>
      <c r="EN1180" s="41"/>
      <c r="EO1180" s="41"/>
      <c r="EP1180" s="41"/>
      <c r="EQ1180" s="41"/>
      <c r="ER1180" s="41"/>
      <c r="ES1180" s="41"/>
      <c r="ET1180" s="41"/>
      <c r="EU1180" s="41"/>
      <c r="EV1180" s="41"/>
      <c r="EW1180" s="41"/>
      <c r="EX1180" s="41"/>
      <c r="EY1180" s="41"/>
      <c r="EZ1180" s="41"/>
      <c r="FA1180" s="41"/>
      <c r="FB1180" s="41"/>
      <c r="FC1180" s="41"/>
      <c r="FD1180" s="41"/>
      <c r="FE1180" s="41"/>
      <c r="FF1180" s="41"/>
      <c r="FG1180" s="41"/>
      <c r="FH1180" s="41"/>
      <c r="FI1180" s="41"/>
      <c r="FJ1180" s="41"/>
      <c r="FK1180" s="41"/>
      <c r="FL1180" s="41"/>
      <c r="FM1180" s="41"/>
      <c r="FN1180" s="41"/>
      <c r="FO1180" s="41"/>
      <c r="FP1180" s="41"/>
      <c r="FQ1180" s="41"/>
      <c r="FR1180" s="41"/>
      <c r="FS1180" s="41"/>
      <c r="FT1180" s="41"/>
      <c r="FU1180" s="41"/>
      <c r="FV1180" s="41"/>
      <c r="FW1180" s="41"/>
      <c r="FX1180" s="41"/>
      <c r="FY1180" s="41"/>
      <c r="FZ1180" s="41"/>
      <c r="GA1180" s="41"/>
      <c r="GB1180" s="41"/>
      <c r="GC1180" s="41"/>
      <c r="GD1180" s="41"/>
      <c r="GE1180" s="41"/>
      <c r="GF1180" s="41"/>
      <c r="GG1180" s="41"/>
      <c r="GH1180" s="41"/>
      <c r="GI1180" s="41"/>
      <c r="GJ1180" s="41"/>
      <c r="GK1180" s="41"/>
      <c r="GL1180" s="41"/>
      <c r="GM1180" s="41"/>
      <c r="GN1180" s="41"/>
      <c r="GO1180" s="41"/>
      <c r="GP1180" s="41"/>
      <c r="GQ1180" s="41"/>
      <c r="GR1180" s="41"/>
      <c r="GS1180" s="41"/>
      <c r="GT1180" s="41"/>
      <c r="GU1180" s="41"/>
      <c r="GV1180" s="41"/>
      <c r="GW1180" s="41"/>
      <c r="GX1180" s="41"/>
      <c r="GY1180" s="41"/>
      <c r="GZ1180" s="41"/>
      <c r="HA1180" s="41"/>
      <c r="HB1180" s="41"/>
      <c r="HC1180" s="41"/>
      <c r="HD1180" s="41"/>
      <c r="HE1180" s="41"/>
      <c r="HF1180" s="41"/>
      <c r="HG1180" s="41"/>
      <c r="HH1180" s="41"/>
      <c r="HI1180" s="41"/>
      <c r="HJ1180" s="41"/>
      <c r="HK1180" s="41"/>
      <c r="HL1180" s="41"/>
      <c r="HM1180" s="41"/>
      <c r="HN1180" s="41"/>
      <c r="HO1180" s="41"/>
      <c r="HP1180" s="41"/>
      <c r="HQ1180" s="41"/>
      <c r="HR1180" s="41"/>
      <c r="HS1180" s="41"/>
      <c r="HT1180" s="41"/>
      <c r="HU1180" s="41"/>
      <c r="HV1180" s="41"/>
      <c r="HW1180" s="41"/>
      <c r="HX1180" s="41"/>
      <c r="HY1180" s="41"/>
      <c r="HZ1180" s="41"/>
      <c r="IA1180" s="41"/>
      <c r="IB1180" s="41"/>
      <c r="IC1180" s="41"/>
      <c r="ID1180" s="41"/>
      <c r="IE1180" s="41"/>
      <c r="IF1180" s="41"/>
      <c r="IG1180" s="41"/>
      <c r="IH1180" s="41"/>
      <c r="II1180" s="41"/>
      <c r="IJ1180" s="41"/>
      <c r="IK1180" s="41"/>
      <c r="IL1180" s="41"/>
      <c r="IM1180" s="41"/>
      <c r="IN1180" s="41"/>
      <c r="IO1180" s="41"/>
      <c r="IP1180" s="41"/>
      <c r="IQ1180" s="41"/>
      <c r="IR1180" s="41"/>
      <c r="IS1180" s="41"/>
      <c r="IT1180" s="41"/>
      <c r="IU1180" s="41"/>
    </row>
    <row r="1182" spans="68:255" x14ac:dyDescent="0.2">
      <c r="BP1182" s="41"/>
      <c r="BQ1182" s="41"/>
      <c r="BR1182" s="41"/>
      <c r="BS1182" s="41"/>
      <c r="BU1182" s="41"/>
      <c r="BV1182" s="41"/>
      <c r="BW1182" s="41"/>
      <c r="BX1182" s="41"/>
      <c r="BY1182" s="41"/>
      <c r="BZ1182" s="41"/>
      <c r="CA1182" s="41"/>
      <c r="CB1182" s="41"/>
      <c r="CC1182" s="41"/>
      <c r="CD1182" s="41"/>
      <c r="CE1182" s="41"/>
      <c r="CF1182" s="41"/>
      <c r="CG1182" s="41"/>
      <c r="CH1182" s="41"/>
      <c r="CI1182" s="41"/>
      <c r="CJ1182" s="41"/>
      <c r="CK1182" s="41"/>
      <c r="CL1182" s="41"/>
      <c r="CM1182" s="41"/>
      <c r="CN1182" s="41"/>
      <c r="CO1182" s="41"/>
      <c r="CP1182" s="41"/>
      <c r="CQ1182" s="41"/>
      <c r="CR1182" s="41"/>
      <c r="CS1182" s="41"/>
      <c r="CT1182" s="41"/>
      <c r="CU1182" s="41"/>
      <c r="CV1182" s="41"/>
      <c r="CW1182" s="41"/>
      <c r="CX1182" s="41"/>
      <c r="CY1182" s="41"/>
      <c r="CZ1182" s="41"/>
      <c r="DA1182" s="41"/>
      <c r="DB1182" s="41"/>
      <c r="DC1182" s="41"/>
      <c r="DD1182" s="41"/>
      <c r="DE1182" s="41"/>
      <c r="DF1182" s="41"/>
      <c r="DG1182" s="41"/>
      <c r="DH1182" s="41"/>
      <c r="DI1182" s="41"/>
      <c r="DJ1182" s="41"/>
      <c r="DK1182" s="41"/>
      <c r="DL1182" s="41"/>
      <c r="DM1182" s="41"/>
      <c r="DN1182" s="41"/>
      <c r="DO1182" s="41"/>
      <c r="DP1182" s="41"/>
      <c r="DQ1182" s="41"/>
      <c r="DR1182" s="41"/>
      <c r="DS1182" s="41"/>
      <c r="DT1182" s="41"/>
      <c r="DU1182" s="41"/>
      <c r="DV1182" s="41"/>
      <c r="DW1182" s="41"/>
      <c r="DX1182" s="41"/>
      <c r="DY1182" s="41"/>
      <c r="DZ1182" s="41"/>
      <c r="EA1182" s="41"/>
      <c r="EB1182" s="41"/>
      <c r="EC1182" s="41"/>
      <c r="ED1182" s="41"/>
      <c r="EE1182" s="41"/>
      <c r="EF1182" s="41"/>
      <c r="EG1182" s="41"/>
      <c r="EH1182" s="41"/>
      <c r="EI1182" s="41"/>
      <c r="EJ1182" s="41"/>
      <c r="EK1182" s="41"/>
      <c r="EL1182" s="41"/>
      <c r="EM1182" s="41"/>
      <c r="EN1182" s="41"/>
      <c r="EO1182" s="41"/>
      <c r="EP1182" s="41"/>
      <c r="EQ1182" s="41"/>
      <c r="ER1182" s="41"/>
      <c r="ES1182" s="41"/>
      <c r="ET1182" s="41"/>
      <c r="EU1182" s="41"/>
      <c r="EV1182" s="41"/>
      <c r="EW1182" s="41"/>
      <c r="EX1182" s="41"/>
      <c r="EY1182" s="41"/>
      <c r="EZ1182" s="41"/>
      <c r="FA1182" s="41"/>
      <c r="FB1182" s="41"/>
      <c r="FC1182" s="41"/>
      <c r="FD1182" s="41"/>
      <c r="FE1182" s="41"/>
      <c r="FF1182" s="41"/>
      <c r="FG1182" s="41"/>
      <c r="FH1182" s="41"/>
      <c r="FI1182" s="41"/>
      <c r="FJ1182" s="41"/>
      <c r="FK1182" s="41"/>
      <c r="FL1182" s="41"/>
      <c r="FM1182" s="41"/>
      <c r="FN1182" s="41"/>
      <c r="FO1182" s="41"/>
      <c r="FP1182" s="41"/>
      <c r="FQ1182" s="41"/>
      <c r="FR1182" s="41"/>
      <c r="FS1182" s="41"/>
      <c r="FT1182" s="41"/>
      <c r="FU1182" s="41"/>
      <c r="FV1182" s="41"/>
      <c r="FW1182" s="41"/>
      <c r="FX1182" s="41"/>
      <c r="FY1182" s="41"/>
      <c r="FZ1182" s="41"/>
      <c r="GA1182" s="41"/>
      <c r="GB1182" s="41"/>
      <c r="GC1182" s="41"/>
      <c r="GD1182" s="41"/>
      <c r="GE1182" s="41"/>
      <c r="GF1182" s="41"/>
      <c r="GG1182" s="41"/>
      <c r="GH1182" s="41"/>
      <c r="GI1182" s="41"/>
      <c r="GJ1182" s="41"/>
      <c r="GK1182" s="41"/>
      <c r="GL1182" s="41"/>
      <c r="GM1182" s="41"/>
      <c r="GN1182" s="41"/>
      <c r="GO1182" s="41"/>
      <c r="GP1182" s="41"/>
      <c r="GQ1182" s="41"/>
      <c r="GR1182" s="41"/>
      <c r="GS1182" s="41"/>
      <c r="GT1182" s="41"/>
      <c r="GU1182" s="41"/>
      <c r="GV1182" s="41"/>
      <c r="GW1182" s="41"/>
      <c r="GX1182" s="41"/>
      <c r="GY1182" s="41"/>
      <c r="GZ1182" s="41"/>
      <c r="HA1182" s="41"/>
      <c r="HB1182" s="41"/>
      <c r="HC1182" s="41"/>
      <c r="HD1182" s="41"/>
      <c r="HE1182" s="41"/>
      <c r="HF1182" s="41"/>
      <c r="HG1182" s="41"/>
      <c r="HH1182" s="41"/>
      <c r="HI1182" s="41"/>
      <c r="HJ1182" s="41"/>
      <c r="HK1182" s="41"/>
      <c r="HL1182" s="41"/>
      <c r="HM1182" s="41"/>
      <c r="HN1182" s="41"/>
      <c r="HO1182" s="41"/>
      <c r="HP1182" s="41"/>
      <c r="HQ1182" s="41"/>
      <c r="HR1182" s="41"/>
      <c r="HS1182" s="41"/>
      <c r="HT1182" s="41"/>
      <c r="HU1182" s="41"/>
      <c r="HV1182" s="41"/>
      <c r="HW1182" s="41"/>
      <c r="HX1182" s="41"/>
      <c r="HY1182" s="41"/>
      <c r="HZ1182" s="41"/>
      <c r="IA1182" s="41"/>
      <c r="IB1182" s="41"/>
      <c r="IC1182" s="41"/>
      <c r="ID1182" s="41"/>
      <c r="IE1182" s="41"/>
      <c r="IF1182" s="41"/>
      <c r="IG1182" s="41"/>
      <c r="IH1182" s="41"/>
      <c r="II1182" s="41"/>
      <c r="IJ1182" s="41"/>
      <c r="IK1182" s="41"/>
      <c r="IL1182" s="41"/>
      <c r="IM1182" s="41"/>
      <c r="IN1182" s="41"/>
      <c r="IO1182" s="41"/>
      <c r="IP1182" s="41"/>
      <c r="IQ1182" s="41"/>
      <c r="IR1182" s="41"/>
      <c r="IS1182" s="41"/>
      <c r="IT1182" s="41"/>
      <c r="IU1182" s="41"/>
    </row>
    <row r="1184" spans="68:255" x14ac:dyDescent="0.2">
      <c r="BP1184" s="41"/>
      <c r="BQ1184" s="41"/>
      <c r="BR1184" s="41"/>
      <c r="BS1184" s="41"/>
      <c r="BU1184" s="41"/>
      <c r="BV1184" s="41"/>
      <c r="BW1184" s="41"/>
      <c r="BX1184" s="41"/>
      <c r="BY1184" s="41"/>
      <c r="BZ1184" s="41"/>
      <c r="CA1184" s="41"/>
      <c r="CB1184" s="41"/>
      <c r="CC1184" s="41"/>
      <c r="CD1184" s="41"/>
      <c r="CE1184" s="41"/>
      <c r="CF1184" s="41"/>
      <c r="CG1184" s="41"/>
      <c r="CH1184" s="41"/>
      <c r="CI1184" s="41"/>
      <c r="CJ1184" s="41"/>
      <c r="CK1184" s="41"/>
      <c r="CL1184" s="41"/>
      <c r="CM1184" s="41"/>
      <c r="CN1184" s="41"/>
      <c r="CO1184" s="41"/>
      <c r="CP1184" s="41"/>
      <c r="CQ1184" s="41"/>
      <c r="CR1184" s="41"/>
      <c r="CS1184" s="41"/>
      <c r="CT1184" s="41"/>
      <c r="CU1184" s="41"/>
      <c r="CV1184" s="41"/>
      <c r="CW1184" s="41"/>
      <c r="CX1184" s="41"/>
      <c r="CY1184" s="41"/>
      <c r="CZ1184" s="41"/>
      <c r="DA1184" s="41"/>
      <c r="DB1184" s="41"/>
      <c r="DC1184" s="41"/>
      <c r="DD1184" s="41"/>
      <c r="DE1184" s="41"/>
      <c r="DF1184" s="41"/>
      <c r="DG1184" s="41"/>
      <c r="DH1184" s="41"/>
      <c r="DI1184" s="41"/>
      <c r="DJ1184" s="41"/>
      <c r="DK1184" s="41"/>
      <c r="DL1184" s="41"/>
      <c r="DM1184" s="41"/>
      <c r="DN1184" s="41"/>
      <c r="DO1184" s="41"/>
      <c r="DP1184" s="41"/>
      <c r="DQ1184" s="41"/>
      <c r="DR1184" s="41"/>
      <c r="DS1184" s="41"/>
      <c r="DT1184" s="41"/>
      <c r="DU1184" s="41"/>
      <c r="DV1184" s="41"/>
      <c r="DW1184" s="41"/>
      <c r="DX1184" s="41"/>
      <c r="DY1184" s="41"/>
      <c r="DZ1184" s="41"/>
      <c r="EA1184" s="41"/>
      <c r="EB1184" s="41"/>
      <c r="EC1184" s="41"/>
      <c r="ED1184" s="41"/>
      <c r="EE1184" s="41"/>
      <c r="EF1184" s="41"/>
      <c r="EG1184" s="41"/>
      <c r="EH1184" s="41"/>
      <c r="EI1184" s="41"/>
      <c r="EJ1184" s="41"/>
      <c r="EK1184" s="41"/>
      <c r="EL1184" s="41"/>
      <c r="EM1184" s="41"/>
      <c r="EN1184" s="41"/>
      <c r="EO1184" s="41"/>
      <c r="EP1184" s="41"/>
      <c r="EQ1184" s="41"/>
      <c r="ER1184" s="41"/>
      <c r="ES1184" s="41"/>
      <c r="ET1184" s="41"/>
      <c r="EU1184" s="41"/>
      <c r="EV1184" s="41"/>
      <c r="EW1184" s="41"/>
      <c r="EX1184" s="41"/>
      <c r="EY1184" s="41"/>
      <c r="EZ1184" s="41"/>
      <c r="FA1184" s="41"/>
      <c r="FB1184" s="41"/>
      <c r="FC1184" s="41"/>
      <c r="FD1184" s="41"/>
      <c r="FE1184" s="41"/>
      <c r="FF1184" s="41"/>
      <c r="FG1184" s="41"/>
      <c r="FH1184" s="41"/>
      <c r="FI1184" s="41"/>
      <c r="FJ1184" s="41"/>
      <c r="FK1184" s="41"/>
      <c r="FL1184" s="41"/>
      <c r="FM1184" s="41"/>
      <c r="FN1184" s="41"/>
      <c r="FO1184" s="41"/>
      <c r="FP1184" s="41"/>
      <c r="FQ1184" s="41"/>
      <c r="FR1184" s="41"/>
      <c r="FS1184" s="41"/>
      <c r="FT1184" s="41"/>
      <c r="FU1184" s="41"/>
      <c r="FV1184" s="41"/>
      <c r="FW1184" s="41"/>
      <c r="FX1184" s="41"/>
      <c r="FY1184" s="41"/>
      <c r="FZ1184" s="41"/>
      <c r="GA1184" s="41"/>
      <c r="GB1184" s="41"/>
      <c r="GC1184" s="41"/>
      <c r="GD1184" s="41"/>
      <c r="GE1184" s="41"/>
      <c r="GF1184" s="41"/>
      <c r="GG1184" s="41"/>
      <c r="GH1184" s="41"/>
      <c r="GI1184" s="41"/>
      <c r="GJ1184" s="41"/>
      <c r="GK1184" s="41"/>
      <c r="GL1184" s="41"/>
      <c r="GM1184" s="41"/>
      <c r="GN1184" s="41"/>
      <c r="GO1184" s="41"/>
      <c r="GP1184" s="41"/>
      <c r="GQ1184" s="41"/>
      <c r="GR1184" s="41"/>
      <c r="GS1184" s="41"/>
      <c r="GT1184" s="41"/>
      <c r="GU1184" s="41"/>
      <c r="GV1184" s="41"/>
      <c r="GW1184" s="41"/>
      <c r="GX1184" s="41"/>
      <c r="GY1184" s="41"/>
      <c r="GZ1184" s="41"/>
      <c r="HA1184" s="41"/>
      <c r="HB1184" s="41"/>
      <c r="HC1184" s="41"/>
      <c r="HD1184" s="41"/>
      <c r="HE1184" s="41"/>
      <c r="HF1184" s="41"/>
      <c r="HG1184" s="41"/>
      <c r="HH1184" s="41"/>
      <c r="HI1184" s="41"/>
      <c r="HJ1184" s="41"/>
      <c r="HK1184" s="41"/>
      <c r="HL1184" s="41"/>
      <c r="HM1184" s="41"/>
      <c r="HN1184" s="41"/>
      <c r="HO1184" s="41"/>
      <c r="HP1184" s="41"/>
      <c r="HQ1184" s="41"/>
      <c r="HR1184" s="41"/>
      <c r="HS1184" s="41"/>
      <c r="HT1184" s="41"/>
      <c r="HU1184" s="41"/>
      <c r="HV1184" s="41"/>
      <c r="HW1184" s="41"/>
      <c r="HX1184" s="41"/>
      <c r="HY1184" s="41"/>
      <c r="HZ1184" s="41"/>
      <c r="IA1184" s="41"/>
      <c r="IB1184" s="41"/>
      <c r="IC1184" s="41"/>
      <c r="ID1184" s="41"/>
      <c r="IE1184" s="41"/>
      <c r="IF1184" s="41"/>
      <c r="IG1184" s="41"/>
      <c r="IH1184" s="41"/>
      <c r="II1184" s="41"/>
      <c r="IJ1184" s="41"/>
      <c r="IK1184" s="41"/>
      <c r="IL1184" s="41"/>
      <c r="IM1184" s="41"/>
      <c r="IN1184" s="41"/>
      <c r="IO1184" s="41"/>
      <c r="IP1184" s="41"/>
      <c r="IQ1184" s="41"/>
      <c r="IR1184" s="41"/>
      <c r="IS1184" s="41"/>
      <c r="IT1184" s="41"/>
      <c r="IU1184" s="41"/>
    </row>
    <row r="1186" spans="68:255" x14ac:dyDescent="0.2">
      <c r="BP1186" s="41"/>
      <c r="BQ1186" s="41"/>
      <c r="BR1186" s="41"/>
      <c r="BS1186" s="41"/>
      <c r="BU1186" s="41"/>
      <c r="BV1186" s="41"/>
      <c r="BW1186" s="41"/>
      <c r="BX1186" s="41"/>
      <c r="BY1186" s="41"/>
      <c r="BZ1186" s="41"/>
      <c r="CA1186" s="41"/>
      <c r="CB1186" s="41"/>
      <c r="CC1186" s="41"/>
      <c r="CD1186" s="41"/>
      <c r="CE1186" s="41"/>
      <c r="CF1186" s="41"/>
      <c r="CG1186" s="41"/>
      <c r="CH1186" s="41"/>
      <c r="CI1186" s="41"/>
      <c r="CJ1186" s="41"/>
      <c r="CK1186" s="41"/>
      <c r="CL1186" s="41"/>
      <c r="CM1186" s="41"/>
      <c r="CN1186" s="41"/>
      <c r="CO1186" s="41"/>
      <c r="CP1186" s="41"/>
      <c r="CQ1186" s="41"/>
      <c r="CR1186" s="41"/>
      <c r="CS1186" s="41"/>
      <c r="CT1186" s="41"/>
      <c r="CU1186" s="41"/>
      <c r="CV1186" s="41"/>
      <c r="CW1186" s="41"/>
      <c r="CX1186" s="41"/>
      <c r="CY1186" s="41"/>
      <c r="CZ1186" s="41"/>
      <c r="DA1186" s="41"/>
      <c r="DB1186" s="41"/>
      <c r="DC1186" s="41"/>
      <c r="DD1186" s="41"/>
      <c r="DE1186" s="41"/>
      <c r="DF1186" s="41"/>
      <c r="DG1186" s="41"/>
      <c r="DH1186" s="41"/>
      <c r="DI1186" s="41"/>
      <c r="DJ1186" s="41"/>
      <c r="DK1186" s="41"/>
      <c r="DL1186" s="41"/>
      <c r="DM1186" s="41"/>
      <c r="DN1186" s="41"/>
      <c r="DO1186" s="41"/>
      <c r="DP1186" s="41"/>
      <c r="DQ1186" s="41"/>
      <c r="DR1186" s="41"/>
      <c r="DS1186" s="41"/>
      <c r="DT1186" s="41"/>
      <c r="DU1186" s="41"/>
      <c r="DV1186" s="41"/>
      <c r="DW1186" s="41"/>
      <c r="DX1186" s="41"/>
      <c r="DY1186" s="41"/>
      <c r="DZ1186" s="41"/>
      <c r="EA1186" s="41"/>
      <c r="EB1186" s="41"/>
      <c r="EC1186" s="41"/>
      <c r="ED1186" s="41"/>
      <c r="EE1186" s="41"/>
      <c r="EF1186" s="41"/>
      <c r="EG1186" s="41"/>
      <c r="EH1186" s="41"/>
      <c r="EI1186" s="41"/>
      <c r="EJ1186" s="41"/>
      <c r="EK1186" s="41"/>
      <c r="EL1186" s="41"/>
      <c r="EM1186" s="41"/>
      <c r="EN1186" s="41"/>
      <c r="EO1186" s="41"/>
      <c r="EP1186" s="41"/>
      <c r="EQ1186" s="41"/>
      <c r="ER1186" s="41"/>
      <c r="ES1186" s="41"/>
      <c r="ET1186" s="41"/>
      <c r="EU1186" s="41"/>
      <c r="EV1186" s="41"/>
      <c r="EW1186" s="41"/>
      <c r="EX1186" s="41"/>
      <c r="EY1186" s="41"/>
      <c r="EZ1186" s="41"/>
      <c r="FA1186" s="41"/>
      <c r="FB1186" s="41"/>
      <c r="FC1186" s="41"/>
      <c r="FD1186" s="41"/>
      <c r="FE1186" s="41"/>
      <c r="FF1186" s="41"/>
      <c r="FG1186" s="41"/>
      <c r="FH1186" s="41"/>
      <c r="FI1186" s="41"/>
      <c r="FJ1186" s="41"/>
      <c r="FK1186" s="41"/>
      <c r="FL1186" s="41"/>
      <c r="FM1186" s="41"/>
      <c r="FN1186" s="41"/>
      <c r="FO1186" s="41"/>
      <c r="FP1186" s="41"/>
      <c r="FQ1186" s="41"/>
      <c r="FR1186" s="41"/>
      <c r="FS1186" s="41"/>
      <c r="FT1186" s="41"/>
      <c r="FU1186" s="41"/>
      <c r="FV1186" s="41"/>
      <c r="FW1186" s="41"/>
      <c r="FX1186" s="41"/>
      <c r="FY1186" s="41"/>
      <c r="FZ1186" s="41"/>
      <c r="GA1186" s="41"/>
      <c r="GB1186" s="41"/>
      <c r="GC1186" s="41"/>
      <c r="GD1186" s="41"/>
      <c r="GE1186" s="41"/>
      <c r="GF1186" s="41"/>
      <c r="GG1186" s="41"/>
      <c r="GH1186" s="41"/>
      <c r="GI1186" s="41"/>
      <c r="GJ1186" s="41"/>
      <c r="GK1186" s="41"/>
      <c r="GL1186" s="41"/>
      <c r="GM1186" s="41"/>
      <c r="GN1186" s="41"/>
      <c r="GO1186" s="41"/>
      <c r="GP1186" s="41"/>
      <c r="GQ1186" s="41"/>
      <c r="GR1186" s="41"/>
      <c r="GS1186" s="41"/>
      <c r="GT1186" s="41"/>
      <c r="GU1186" s="41"/>
      <c r="GV1186" s="41"/>
      <c r="GW1186" s="41"/>
      <c r="GX1186" s="41"/>
      <c r="GY1186" s="41"/>
      <c r="GZ1186" s="41"/>
      <c r="HA1186" s="41"/>
      <c r="HB1186" s="41"/>
      <c r="HC1186" s="41"/>
      <c r="HD1186" s="41"/>
      <c r="HE1186" s="41"/>
      <c r="HF1186" s="41"/>
      <c r="HG1186" s="41"/>
      <c r="HH1186" s="41"/>
      <c r="HI1186" s="41"/>
      <c r="HJ1186" s="41"/>
      <c r="HK1186" s="41"/>
      <c r="HL1186" s="41"/>
      <c r="HM1186" s="41"/>
      <c r="HN1186" s="41"/>
      <c r="HO1186" s="41"/>
      <c r="HP1186" s="41"/>
      <c r="HQ1186" s="41"/>
      <c r="HR1186" s="41"/>
      <c r="HS1186" s="41"/>
      <c r="HT1186" s="41"/>
      <c r="HU1186" s="41"/>
      <c r="HV1186" s="41"/>
      <c r="HW1186" s="41"/>
      <c r="HX1186" s="41"/>
      <c r="HY1186" s="41"/>
      <c r="HZ1186" s="41"/>
      <c r="IA1186" s="41"/>
      <c r="IB1186" s="41"/>
      <c r="IC1186" s="41"/>
      <c r="ID1186" s="41"/>
      <c r="IE1186" s="41"/>
      <c r="IF1186" s="41"/>
      <c r="IG1186" s="41"/>
      <c r="IH1186" s="41"/>
      <c r="II1186" s="41"/>
      <c r="IJ1186" s="41"/>
      <c r="IK1186" s="41"/>
      <c r="IL1186" s="41"/>
      <c r="IM1186" s="41"/>
      <c r="IN1186" s="41"/>
      <c r="IO1186" s="41"/>
      <c r="IP1186" s="41"/>
      <c r="IQ1186" s="41"/>
      <c r="IR1186" s="41"/>
      <c r="IS1186" s="41"/>
      <c r="IT1186" s="41"/>
      <c r="IU1186" s="41"/>
    </row>
    <row r="1188" spans="68:255" x14ac:dyDescent="0.2">
      <c r="BP1188" s="41"/>
      <c r="BQ1188" s="41"/>
      <c r="BR1188" s="41"/>
      <c r="BS1188" s="41"/>
      <c r="BU1188" s="41"/>
      <c r="BV1188" s="41"/>
      <c r="BW1188" s="41"/>
      <c r="BX1188" s="41"/>
      <c r="BY1188" s="41"/>
      <c r="BZ1188" s="41"/>
      <c r="CA1188" s="41"/>
      <c r="CB1188" s="41"/>
      <c r="CC1188" s="41"/>
      <c r="CD1188" s="41"/>
      <c r="CE1188" s="41"/>
      <c r="CF1188" s="41"/>
      <c r="CG1188" s="41"/>
      <c r="CH1188" s="41"/>
      <c r="CI1188" s="41"/>
      <c r="CJ1188" s="41"/>
      <c r="CK1188" s="41"/>
      <c r="CL1188" s="41"/>
      <c r="CM1188" s="41"/>
      <c r="CN1188" s="41"/>
      <c r="CO1188" s="41"/>
      <c r="CP1188" s="41"/>
      <c r="CQ1188" s="41"/>
      <c r="CR1188" s="41"/>
      <c r="CS1188" s="41"/>
      <c r="CT1188" s="41"/>
      <c r="CU1188" s="41"/>
      <c r="CV1188" s="41"/>
      <c r="CW1188" s="41"/>
      <c r="CX1188" s="41"/>
      <c r="CY1188" s="41"/>
      <c r="CZ1188" s="41"/>
      <c r="DA1188" s="41"/>
      <c r="DB1188" s="41"/>
      <c r="DC1188" s="41"/>
      <c r="DD1188" s="41"/>
      <c r="DE1188" s="41"/>
      <c r="DF1188" s="41"/>
      <c r="DG1188" s="41"/>
      <c r="DH1188" s="41"/>
      <c r="DI1188" s="41"/>
      <c r="DJ1188" s="41"/>
      <c r="DK1188" s="41"/>
      <c r="DL1188" s="41"/>
      <c r="DM1188" s="41"/>
      <c r="DN1188" s="41"/>
      <c r="DO1188" s="41"/>
      <c r="DP1188" s="41"/>
      <c r="DQ1188" s="41"/>
      <c r="DR1188" s="41"/>
      <c r="DS1188" s="41"/>
      <c r="DT1188" s="41"/>
      <c r="DU1188" s="41"/>
      <c r="DV1188" s="41"/>
      <c r="DW1188" s="41"/>
      <c r="DX1188" s="41"/>
      <c r="DY1188" s="41"/>
      <c r="DZ1188" s="41"/>
      <c r="EA1188" s="41"/>
      <c r="EB1188" s="41"/>
      <c r="EC1188" s="41"/>
      <c r="ED1188" s="41"/>
      <c r="EE1188" s="41"/>
      <c r="EF1188" s="41"/>
      <c r="EG1188" s="41"/>
      <c r="EH1188" s="41"/>
      <c r="EI1188" s="41"/>
      <c r="EJ1188" s="41"/>
      <c r="EK1188" s="41"/>
      <c r="EL1188" s="41"/>
      <c r="EM1188" s="41"/>
      <c r="EN1188" s="41"/>
      <c r="EO1188" s="41"/>
      <c r="EP1188" s="41"/>
      <c r="EQ1188" s="41"/>
      <c r="ER1188" s="41"/>
      <c r="ES1188" s="41"/>
      <c r="ET1188" s="41"/>
      <c r="EU1188" s="41"/>
      <c r="EV1188" s="41"/>
      <c r="EW1188" s="41"/>
      <c r="EX1188" s="41"/>
      <c r="EY1188" s="41"/>
      <c r="EZ1188" s="41"/>
      <c r="FA1188" s="41"/>
      <c r="FB1188" s="41"/>
      <c r="FC1188" s="41"/>
      <c r="FD1188" s="41"/>
      <c r="FE1188" s="41"/>
      <c r="FF1188" s="41"/>
      <c r="FG1188" s="41"/>
      <c r="FH1188" s="41"/>
      <c r="FI1188" s="41"/>
      <c r="FJ1188" s="41"/>
      <c r="FK1188" s="41"/>
      <c r="FL1188" s="41"/>
      <c r="FM1188" s="41"/>
      <c r="FN1188" s="41"/>
      <c r="FO1188" s="41"/>
      <c r="FP1188" s="41"/>
      <c r="FQ1188" s="41"/>
      <c r="FR1188" s="41"/>
      <c r="FS1188" s="41"/>
      <c r="FT1188" s="41"/>
      <c r="FU1188" s="41"/>
      <c r="FV1188" s="41"/>
      <c r="FW1188" s="41"/>
      <c r="FX1188" s="41"/>
      <c r="FY1188" s="41"/>
      <c r="FZ1188" s="41"/>
      <c r="GA1188" s="41"/>
      <c r="GB1188" s="41"/>
      <c r="GC1188" s="41"/>
      <c r="GD1188" s="41"/>
      <c r="GE1188" s="41"/>
      <c r="GF1188" s="41"/>
      <c r="GG1188" s="41"/>
      <c r="GH1188" s="41"/>
      <c r="GI1188" s="41"/>
      <c r="GJ1188" s="41"/>
      <c r="GK1188" s="41"/>
      <c r="GL1188" s="41"/>
      <c r="GM1188" s="41"/>
      <c r="GN1188" s="41"/>
      <c r="GO1188" s="41"/>
      <c r="GP1188" s="41"/>
      <c r="GQ1188" s="41"/>
      <c r="GR1188" s="41"/>
      <c r="GS1188" s="41"/>
      <c r="GT1188" s="41"/>
      <c r="GU1188" s="41"/>
      <c r="GV1188" s="41"/>
      <c r="GW1188" s="41"/>
      <c r="GX1188" s="41"/>
      <c r="GY1188" s="41"/>
      <c r="GZ1188" s="41"/>
      <c r="HA1188" s="41"/>
      <c r="HB1188" s="41"/>
      <c r="HC1188" s="41"/>
      <c r="HD1188" s="41"/>
      <c r="HE1188" s="41"/>
      <c r="HF1188" s="41"/>
      <c r="HG1188" s="41"/>
      <c r="HH1188" s="41"/>
      <c r="HI1188" s="41"/>
      <c r="HJ1188" s="41"/>
      <c r="HK1188" s="41"/>
      <c r="HL1188" s="41"/>
      <c r="HM1188" s="41"/>
      <c r="HN1188" s="41"/>
      <c r="HO1188" s="41"/>
      <c r="HP1188" s="41"/>
      <c r="HQ1188" s="41"/>
      <c r="HR1188" s="41"/>
      <c r="HS1188" s="41"/>
      <c r="HT1188" s="41"/>
      <c r="HU1188" s="41"/>
      <c r="HV1188" s="41"/>
      <c r="HW1188" s="41"/>
      <c r="HX1188" s="41"/>
      <c r="HY1188" s="41"/>
      <c r="HZ1188" s="41"/>
      <c r="IA1188" s="41"/>
      <c r="IB1188" s="41"/>
      <c r="IC1188" s="41"/>
      <c r="ID1188" s="41"/>
      <c r="IE1188" s="41"/>
      <c r="IF1188" s="41"/>
      <c r="IG1188" s="41"/>
      <c r="IH1188" s="41"/>
      <c r="II1188" s="41"/>
      <c r="IJ1188" s="41"/>
      <c r="IK1188" s="41"/>
      <c r="IL1188" s="41"/>
      <c r="IM1188" s="41"/>
      <c r="IN1188" s="41"/>
      <c r="IO1188" s="41"/>
      <c r="IP1188" s="41"/>
      <c r="IQ1188" s="41"/>
      <c r="IR1188" s="41"/>
      <c r="IS1188" s="41"/>
      <c r="IT1188" s="41"/>
      <c r="IU1188" s="41"/>
    </row>
    <row r="1190" spans="68:255" x14ac:dyDescent="0.2">
      <c r="BP1190" s="41"/>
      <c r="BQ1190" s="41"/>
      <c r="BR1190" s="41"/>
      <c r="BS1190" s="41"/>
      <c r="BU1190" s="41"/>
      <c r="BV1190" s="41"/>
      <c r="BW1190" s="41"/>
      <c r="BX1190" s="41"/>
      <c r="BY1190" s="41"/>
      <c r="BZ1190" s="41"/>
      <c r="CA1190" s="41"/>
      <c r="CB1190" s="41"/>
      <c r="CC1190" s="41"/>
      <c r="CD1190" s="41"/>
      <c r="CE1190" s="41"/>
      <c r="CF1190" s="41"/>
      <c r="CG1190" s="41"/>
      <c r="CH1190" s="41"/>
      <c r="CI1190" s="41"/>
      <c r="CJ1190" s="41"/>
      <c r="CK1190" s="41"/>
      <c r="CL1190" s="41"/>
      <c r="CM1190" s="41"/>
      <c r="CN1190" s="41"/>
      <c r="CO1190" s="41"/>
      <c r="CP1190" s="41"/>
      <c r="CQ1190" s="41"/>
      <c r="CR1190" s="41"/>
      <c r="CS1190" s="41"/>
      <c r="CT1190" s="41"/>
      <c r="CU1190" s="41"/>
      <c r="CV1190" s="41"/>
      <c r="CW1190" s="41"/>
      <c r="CX1190" s="41"/>
      <c r="CY1190" s="41"/>
      <c r="CZ1190" s="41"/>
      <c r="DA1190" s="41"/>
      <c r="DB1190" s="41"/>
      <c r="DC1190" s="41"/>
      <c r="DD1190" s="41"/>
      <c r="DE1190" s="41"/>
      <c r="DF1190" s="41"/>
      <c r="DG1190" s="41"/>
      <c r="DH1190" s="41"/>
      <c r="DI1190" s="41"/>
      <c r="DJ1190" s="41"/>
      <c r="DK1190" s="41"/>
      <c r="DL1190" s="41"/>
      <c r="DM1190" s="41"/>
      <c r="DN1190" s="41"/>
      <c r="DO1190" s="41"/>
      <c r="DP1190" s="41"/>
      <c r="DQ1190" s="41"/>
      <c r="DR1190" s="41"/>
      <c r="DS1190" s="41"/>
      <c r="DT1190" s="41"/>
      <c r="DU1190" s="41"/>
      <c r="DV1190" s="41"/>
      <c r="DW1190" s="41"/>
      <c r="DX1190" s="41"/>
      <c r="DY1190" s="41"/>
      <c r="DZ1190" s="41"/>
      <c r="EA1190" s="41"/>
      <c r="EB1190" s="41"/>
      <c r="EC1190" s="41"/>
      <c r="ED1190" s="41"/>
      <c r="EE1190" s="41"/>
      <c r="EF1190" s="41"/>
      <c r="EG1190" s="41"/>
      <c r="EH1190" s="41"/>
      <c r="EI1190" s="41"/>
      <c r="EJ1190" s="41"/>
      <c r="EK1190" s="41"/>
      <c r="EL1190" s="41"/>
      <c r="EM1190" s="41"/>
      <c r="EN1190" s="41"/>
      <c r="EO1190" s="41"/>
      <c r="EP1190" s="41"/>
      <c r="EQ1190" s="41"/>
      <c r="ER1190" s="41"/>
      <c r="ES1190" s="41"/>
      <c r="ET1190" s="41"/>
      <c r="EU1190" s="41"/>
      <c r="EV1190" s="41"/>
      <c r="EW1190" s="41"/>
      <c r="EX1190" s="41"/>
      <c r="EY1190" s="41"/>
      <c r="EZ1190" s="41"/>
      <c r="FA1190" s="41"/>
      <c r="FB1190" s="41"/>
      <c r="FC1190" s="41"/>
      <c r="FD1190" s="41"/>
      <c r="FE1190" s="41"/>
      <c r="FF1190" s="41"/>
      <c r="FG1190" s="41"/>
      <c r="FH1190" s="41"/>
      <c r="FI1190" s="41"/>
      <c r="FJ1190" s="41"/>
      <c r="FK1190" s="41"/>
      <c r="FL1190" s="41"/>
      <c r="FM1190" s="41"/>
      <c r="FN1190" s="41"/>
      <c r="FO1190" s="41"/>
      <c r="FP1190" s="41"/>
      <c r="FQ1190" s="41"/>
      <c r="FR1190" s="41"/>
      <c r="FS1190" s="41"/>
      <c r="FT1190" s="41"/>
      <c r="FU1190" s="41"/>
      <c r="FV1190" s="41"/>
      <c r="FW1190" s="41"/>
      <c r="FX1190" s="41"/>
      <c r="FY1190" s="41"/>
      <c r="FZ1190" s="41"/>
      <c r="GA1190" s="41"/>
      <c r="GB1190" s="41"/>
      <c r="GC1190" s="41"/>
      <c r="GD1190" s="41"/>
      <c r="GE1190" s="41"/>
      <c r="GF1190" s="41"/>
      <c r="GG1190" s="41"/>
      <c r="GH1190" s="41"/>
      <c r="GI1190" s="41"/>
      <c r="GJ1190" s="41"/>
      <c r="GK1190" s="41"/>
      <c r="GL1190" s="41"/>
      <c r="GM1190" s="41"/>
      <c r="GN1190" s="41"/>
      <c r="GO1190" s="41"/>
      <c r="GP1190" s="41"/>
      <c r="GQ1190" s="41"/>
      <c r="GR1190" s="41"/>
      <c r="GS1190" s="41"/>
      <c r="GT1190" s="41"/>
      <c r="GU1190" s="41"/>
      <c r="GV1190" s="41"/>
      <c r="GW1190" s="41"/>
      <c r="GX1190" s="41"/>
      <c r="GY1190" s="41"/>
      <c r="GZ1190" s="41"/>
      <c r="HA1190" s="41"/>
      <c r="HB1190" s="41"/>
      <c r="HC1190" s="41"/>
      <c r="HD1190" s="41"/>
      <c r="HE1190" s="41"/>
      <c r="HF1190" s="41"/>
      <c r="HG1190" s="41"/>
      <c r="HH1190" s="41"/>
      <c r="HI1190" s="41"/>
      <c r="HJ1190" s="41"/>
      <c r="HK1190" s="41"/>
      <c r="HL1190" s="41"/>
      <c r="HM1190" s="41"/>
      <c r="HN1190" s="41"/>
      <c r="HO1190" s="41"/>
      <c r="HP1190" s="41"/>
      <c r="HQ1190" s="41"/>
      <c r="HR1190" s="41"/>
      <c r="HS1190" s="41"/>
      <c r="HT1190" s="41"/>
      <c r="HU1190" s="41"/>
      <c r="HV1190" s="41"/>
      <c r="HW1190" s="41"/>
      <c r="HX1190" s="41"/>
      <c r="HY1190" s="41"/>
      <c r="HZ1190" s="41"/>
      <c r="IA1190" s="41"/>
      <c r="IB1190" s="41"/>
      <c r="IC1190" s="41"/>
      <c r="ID1190" s="41"/>
      <c r="IE1190" s="41"/>
      <c r="IF1190" s="41"/>
      <c r="IG1190" s="41"/>
      <c r="IH1190" s="41"/>
      <c r="II1190" s="41"/>
      <c r="IJ1190" s="41"/>
      <c r="IK1190" s="41"/>
      <c r="IL1190" s="41"/>
      <c r="IM1190" s="41"/>
      <c r="IN1190" s="41"/>
      <c r="IO1190" s="41"/>
      <c r="IP1190" s="41"/>
      <c r="IQ1190" s="41"/>
      <c r="IR1190" s="41"/>
      <c r="IS1190" s="41"/>
      <c r="IT1190" s="41"/>
      <c r="IU1190" s="41"/>
    </row>
    <row r="1192" spans="68:255" x14ac:dyDescent="0.2">
      <c r="BP1192" s="41"/>
      <c r="BQ1192" s="41"/>
      <c r="BR1192" s="41"/>
      <c r="BS1192" s="41"/>
      <c r="BU1192" s="41"/>
      <c r="BV1192" s="41"/>
      <c r="BW1192" s="41"/>
      <c r="BX1192" s="41"/>
      <c r="BY1192" s="41"/>
      <c r="BZ1192" s="41"/>
      <c r="CA1192" s="41"/>
      <c r="CB1192" s="41"/>
      <c r="CC1192" s="41"/>
      <c r="CD1192" s="41"/>
      <c r="CE1192" s="41"/>
      <c r="CF1192" s="41"/>
      <c r="CG1192" s="41"/>
      <c r="CH1192" s="41"/>
      <c r="CI1192" s="41"/>
      <c r="CJ1192" s="41"/>
      <c r="CK1192" s="41"/>
      <c r="CL1192" s="41"/>
      <c r="CM1192" s="41"/>
      <c r="CN1192" s="41"/>
      <c r="CO1192" s="41"/>
      <c r="CP1192" s="41"/>
      <c r="CQ1192" s="41"/>
      <c r="CR1192" s="41"/>
      <c r="CS1192" s="41"/>
      <c r="CT1192" s="41"/>
      <c r="CU1192" s="41"/>
      <c r="CV1192" s="41"/>
      <c r="CW1192" s="41"/>
      <c r="CX1192" s="41"/>
      <c r="CY1192" s="41"/>
      <c r="CZ1192" s="41"/>
      <c r="DA1192" s="41"/>
      <c r="DB1192" s="41"/>
      <c r="DC1192" s="41"/>
      <c r="DD1192" s="41"/>
      <c r="DE1192" s="41"/>
      <c r="DF1192" s="41"/>
      <c r="DG1192" s="41"/>
      <c r="DH1192" s="41"/>
      <c r="DI1192" s="41"/>
      <c r="DJ1192" s="41"/>
      <c r="DK1192" s="41"/>
      <c r="DL1192" s="41"/>
      <c r="DM1192" s="41"/>
      <c r="DN1192" s="41"/>
      <c r="DO1192" s="41"/>
      <c r="DP1192" s="41"/>
      <c r="DQ1192" s="41"/>
      <c r="DR1192" s="41"/>
      <c r="DS1192" s="41"/>
      <c r="DT1192" s="41"/>
      <c r="DU1192" s="41"/>
      <c r="DV1192" s="41"/>
      <c r="DW1192" s="41"/>
      <c r="DX1192" s="41"/>
      <c r="DY1192" s="41"/>
      <c r="DZ1192" s="41"/>
      <c r="EA1192" s="41"/>
      <c r="EB1192" s="41"/>
      <c r="EC1192" s="41"/>
      <c r="ED1192" s="41"/>
      <c r="EE1192" s="41"/>
      <c r="EF1192" s="41"/>
      <c r="EG1192" s="41"/>
      <c r="EH1192" s="41"/>
      <c r="EI1192" s="41"/>
      <c r="EJ1192" s="41"/>
      <c r="EK1192" s="41"/>
      <c r="EL1192" s="41"/>
      <c r="EM1192" s="41"/>
      <c r="EN1192" s="41"/>
      <c r="EO1192" s="41"/>
      <c r="EP1192" s="41"/>
      <c r="EQ1192" s="41"/>
      <c r="ER1192" s="41"/>
      <c r="ES1192" s="41"/>
      <c r="ET1192" s="41"/>
      <c r="EU1192" s="41"/>
      <c r="EV1192" s="41"/>
      <c r="EW1192" s="41"/>
      <c r="EX1192" s="41"/>
      <c r="EY1192" s="41"/>
      <c r="EZ1192" s="41"/>
      <c r="FA1192" s="41"/>
      <c r="FB1192" s="41"/>
      <c r="FC1192" s="41"/>
      <c r="FD1192" s="41"/>
      <c r="FE1192" s="41"/>
      <c r="FF1192" s="41"/>
      <c r="FG1192" s="41"/>
      <c r="FH1192" s="41"/>
      <c r="FI1192" s="41"/>
      <c r="FJ1192" s="41"/>
      <c r="FK1192" s="41"/>
      <c r="FL1192" s="41"/>
      <c r="FM1192" s="41"/>
      <c r="FN1192" s="41"/>
      <c r="FO1192" s="41"/>
      <c r="FP1192" s="41"/>
      <c r="FQ1192" s="41"/>
      <c r="FR1192" s="41"/>
      <c r="FS1192" s="41"/>
      <c r="FT1192" s="41"/>
      <c r="FU1192" s="41"/>
      <c r="FV1192" s="41"/>
      <c r="FW1192" s="41"/>
      <c r="FX1192" s="41"/>
      <c r="FY1192" s="41"/>
      <c r="FZ1192" s="41"/>
      <c r="GA1192" s="41"/>
      <c r="GB1192" s="41"/>
      <c r="GC1192" s="41"/>
      <c r="GD1192" s="41"/>
      <c r="GE1192" s="41"/>
      <c r="GF1192" s="41"/>
      <c r="GG1192" s="41"/>
      <c r="GH1192" s="41"/>
      <c r="GI1192" s="41"/>
      <c r="GJ1192" s="41"/>
      <c r="GK1192" s="41"/>
      <c r="GL1192" s="41"/>
      <c r="GM1192" s="41"/>
      <c r="GN1192" s="41"/>
      <c r="GO1192" s="41"/>
      <c r="GP1192" s="41"/>
      <c r="GQ1192" s="41"/>
      <c r="GR1192" s="41"/>
      <c r="GS1192" s="41"/>
      <c r="GT1192" s="41"/>
      <c r="GU1192" s="41"/>
      <c r="GV1192" s="41"/>
      <c r="GW1192" s="41"/>
      <c r="GX1192" s="41"/>
      <c r="GY1192" s="41"/>
      <c r="GZ1192" s="41"/>
      <c r="HA1192" s="41"/>
      <c r="HB1192" s="41"/>
      <c r="HC1192" s="41"/>
      <c r="HD1192" s="41"/>
      <c r="HE1192" s="41"/>
      <c r="HF1192" s="41"/>
      <c r="HG1192" s="41"/>
      <c r="HH1192" s="41"/>
      <c r="HI1192" s="41"/>
      <c r="HJ1192" s="41"/>
      <c r="HK1192" s="41"/>
      <c r="HL1192" s="41"/>
      <c r="HM1192" s="41"/>
      <c r="HN1192" s="41"/>
      <c r="HO1192" s="41"/>
      <c r="HP1192" s="41"/>
      <c r="HQ1192" s="41"/>
      <c r="HR1192" s="41"/>
      <c r="HS1192" s="41"/>
      <c r="HT1192" s="41"/>
      <c r="HU1192" s="41"/>
      <c r="HV1192" s="41"/>
      <c r="HW1192" s="41"/>
      <c r="HX1192" s="41"/>
      <c r="HY1192" s="41"/>
      <c r="HZ1192" s="41"/>
      <c r="IA1192" s="41"/>
      <c r="IB1192" s="41"/>
      <c r="IC1192" s="41"/>
      <c r="ID1192" s="41"/>
      <c r="IE1192" s="41"/>
      <c r="IF1192" s="41"/>
      <c r="IG1192" s="41"/>
      <c r="IH1192" s="41"/>
      <c r="II1192" s="41"/>
      <c r="IJ1192" s="41"/>
      <c r="IK1192" s="41"/>
      <c r="IL1192" s="41"/>
      <c r="IM1192" s="41"/>
      <c r="IN1192" s="41"/>
      <c r="IO1192" s="41"/>
      <c r="IP1192" s="41"/>
      <c r="IQ1192" s="41"/>
      <c r="IR1192" s="41"/>
      <c r="IS1192" s="41"/>
      <c r="IT1192" s="41"/>
      <c r="IU1192" s="41"/>
    </row>
    <row r="1194" spans="68:255" x14ac:dyDescent="0.2">
      <c r="BP1194" s="41"/>
      <c r="BQ1194" s="41"/>
      <c r="BR1194" s="41"/>
      <c r="BS1194" s="41"/>
      <c r="BU1194" s="41"/>
      <c r="BV1194" s="41"/>
      <c r="BW1194" s="41"/>
      <c r="BX1194" s="41"/>
      <c r="BY1194" s="41"/>
      <c r="BZ1194" s="41"/>
      <c r="CA1194" s="41"/>
      <c r="CB1194" s="41"/>
      <c r="CC1194" s="41"/>
      <c r="CD1194" s="41"/>
      <c r="CE1194" s="41"/>
      <c r="CF1194" s="41"/>
      <c r="CG1194" s="41"/>
      <c r="CH1194" s="41"/>
      <c r="CI1194" s="41"/>
      <c r="CJ1194" s="41"/>
      <c r="CK1194" s="41"/>
      <c r="CL1194" s="41"/>
      <c r="CM1194" s="41"/>
      <c r="CN1194" s="41"/>
      <c r="CO1194" s="41"/>
      <c r="CP1194" s="41"/>
      <c r="CQ1194" s="41"/>
      <c r="CR1194" s="41"/>
      <c r="CS1194" s="41"/>
      <c r="CT1194" s="41"/>
      <c r="CU1194" s="41"/>
      <c r="CV1194" s="41"/>
      <c r="CW1194" s="41"/>
      <c r="CX1194" s="41"/>
      <c r="CY1194" s="41"/>
      <c r="CZ1194" s="41"/>
      <c r="DA1194" s="41"/>
      <c r="DB1194" s="41"/>
      <c r="DC1194" s="41"/>
      <c r="DD1194" s="41"/>
      <c r="DE1194" s="41"/>
      <c r="DF1194" s="41"/>
      <c r="DG1194" s="41"/>
      <c r="DH1194" s="41"/>
      <c r="DI1194" s="41"/>
      <c r="DJ1194" s="41"/>
      <c r="DK1194" s="41"/>
      <c r="DL1194" s="41"/>
      <c r="DM1194" s="41"/>
      <c r="DN1194" s="41"/>
      <c r="DO1194" s="41"/>
      <c r="DP1194" s="41"/>
      <c r="DQ1194" s="41"/>
      <c r="DR1194" s="41"/>
      <c r="DS1194" s="41"/>
      <c r="DT1194" s="41"/>
      <c r="DU1194" s="41"/>
      <c r="DV1194" s="41"/>
      <c r="DW1194" s="41"/>
      <c r="DX1194" s="41"/>
      <c r="DY1194" s="41"/>
      <c r="DZ1194" s="41"/>
      <c r="EA1194" s="41"/>
      <c r="EB1194" s="41"/>
      <c r="EC1194" s="41"/>
      <c r="ED1194" s="41"/>
      <c r="EE1194" s="41"/>
      <c r="EF1194" s="41"/>
      <c r="EG1194" s="41"/>
      <c r="EH1194" s="41"/>
      <c r="EI1194" s="41"/>
      <c r="EJ1194" s="41"/>
      <c r="EK1194" s="41"/>
      <c r="EL1194" s="41"/>
      <c r="EM1194" s="41"/>
      <c r="EN1194" s="41"/>
      <c r="EO1194" s="41"/>
      <c r="EP1194" s="41"/>
      <c r="EQ1194" s="41"/>
      <c r="ER1194" s="41"/>
      <c r="ES1194" s="41"/>
      <c r="ET1194" s="41"/>
      <c r="EU1194" s="41"/>
      <c r="EV1194" s="41"/>
      <c r="EW1194" s="41"/>
      <c r="EX1194" s="41"/>
      <c r="EY1194" s="41"/>
      <c r="EZ1194" s="41"/>
      <c r="FA1194" s="41"/>
      <c r="FB1194" s="41"/>
      <c r="FC1194" s="41"/>
      <c r="FD1194" s="41"/>
      <c r="FE1194" s="41"/>
      <c r="FF1194" s="41"/>
      <c r="FG1194" s="41"/>
      <c r="FH1194" s="41"/>
      <c r="FI1194" s="41"/>
      <c r="FJ1194" s="41"/>
      <c r="FK1194" s="41"/>
      <c r="FL1194" s="41"/>
      <c r="FM1194" s="41"/>
      <c r="FN1194" s="41"/>
      <c r="FO1194" s="41"/>
      <c r="FP1194" s="41"/>
      <c r="FQ1194" s="41"/>
      <c r="FR1194" s="41"/>
      <c r="FS1194" s="41"/>
      <c r="FT1194" s="41"/>
      <c r="FU1194" s="41"/>
      <c r="FV1194" s="41"/>
      <c r="FW1194" s="41"/>
      <c r="FX1194" s="41"/>
      <c r="FY1194" s="41"/>
      <c r="FZ1194" s="41"/>
      <c r="GA1194" s="41"/>
      <c r="GB1194" s="41"/>
      <c r="GC1194" s="41"/>
      <c r="GD1194" s="41"/>
      <c r="GE1194" s="41"/>
      <c r="GF1194" s="41"/>
      <c r="GG1194" s="41"/>
      <c r="GH1194" s="41"/>
      <c r="GI1194" s="41"/>
      <c r="GJ1194" s="41"/>
      <c r="GK1194" s="41"/>
      <c r="GL1194" s="41"/>
      <c r="GM1194" s="41"/>
      <c r="GN1194" s="41"/>
      <c r="GO1194" s="41"/>
      <c r="GP1194" s="41"/>
      <c r="GQ1194" s="41"/>
      <c r="GR1194" s="41"/>
      <c r="GS1194" s="41"/>
      <c r="GT1194" s="41"/>
      <c r="GU1194" s="41"/>
      <c r="GV1194" s="41"/>
      <c r="GW1194" s="41"/>
      <c r="GX1194" s="41"/>
      <c r="GY1194" s="41"/>
      <c r="GZ1194" s="41"/>
      <c r="HA1194" s="41"/>
      <c r="HB1194" s="41"/>
      <c r="HC1194" s="41"/>
      <c r="HD1194" s="41"/>
      <c r="HE1194" s="41"/>
      <c r="HF1194" s="41"/>
      <c r="HG1194" s="41"/>
      <c r="HH1194" s="41"/>
      <c r="HI1194" s="41"/>
      <c r="HJ1194" s="41"/>
      <c r="HK1194" s="41"/>
      <c r="HL1194" s="41"/>
      <c r="HM1194" s="41"/>
      <c r="HN1194" s="41"/>
      <c r="HO1194" s="41"/>
      <c r="HP1194" s="41"/>
      <c r="HQ1194" s="41"/>
      <c r="HR1194" s="41"/>
      <c r="HS1194" s="41"/>
      <c r="HT1194" s="41"/>
      <c r="HU1194" s="41"/>
      <c r="HV1194" s="41"/>
      <c r="HW1194" s="41"/>
      <c r="HX1194" s="41"/>
      <c r="HY1194" s="41"/>
      <c r="HZ1194" s="41"/>
      <c r="IA1194" s="41"/>
      <c r="IB1194" s="41"/>
      <c r="IC1194" s="41"/>
      <c r="ID1194" s="41"/>
      <c r="IE1194" s="41"/>
      <c r="IF1194" s="41"/>
      <c r="IG1194" s="41"/>
      <c r="IH1194" s="41"/>
      <c r="II1194" s="41"/>
      <c r="IJ1194" s="41"/>
      <c r="IK1194" s="41"/>
      <c r="IL1194" s="41"/>
      <c r="IM1194" s="41"/>
      <c r="IN1194" s="41"/>
      <c r="IO1194" s="41"/>
      <c r="IP1194" s="41"/>
      <c r="IQ1194" s="41"/>
      <c r="IR1194" s="41"/>
      <c r="IS1194" s="41"/>
      <c r="IT1194" s="41"/>
      <c r="IU1194" s="41"/>
    </row>
    <row r="1196" spans="68:255" x14ac:dyDescent="0.2">
      <c r="BP1196" s="41"/>
      <c r="BQ1196" s="41"/>
      <c r="BR1196" s="41"/>
      <c r="BS1196" s="41"/>
      <c r="BU1196" s="41"/>
      <c r="BV1196" s="41"/>
      <c r="BW1196" s="41"/>
      <c r="BX1196" s="41"/>
      <c r="BY1196" s="41"/>
      <c r="BZ1196" s="41"/>
      <c r="CA1196" s="41"/>
      <c r="CB1196" s="41"/>
      <c r="CC1196" s="41"/>
      <c r="CD1196" s="41"/>
      <c r="CE1196" s="41"/>
      <c r="CF1196" s="41"/>
      <c r="CG1196" s="41"/>
      <c r="CH1196" s="41"/>
      <c r="CI1196" s="41"/>
      <c r="CJ1196" s="41"/>
      <c r="CK1196" s="41"/>
      <c r="CL1196" s="41"/>
      <c r="CM1196" s="41"/>
      <c r="CN1196" s="41"/>
      <c r="CO1196" s="41"/>
      <c r="CP1196" s="41"/>
      <c r="CQ1196" s="41"/>
      <c r="CR1196" s="41"/>
      <c r="CS1196" s="41"/>
      <c r="CT1196" s="41"/>
      <c r="CU1196" s="41"/>
      <c r="CV1196" s="41"/>
      <c r="CW1196" s="41"/>
      <c r="CX1196" s="41"/>
      <c r="CY1196" s="41"/>
      <c r="CZ1196" s="41"/>
      <c r="DA1196" s="41"/>
      <c r="DB1196" s="41"/>
      <c r="DC1196" s="41"/>
      <c r="DD1196" s="41"/>
      <c r="DE1196" s="41"/>
      <c r="DF1196" s="41"/>
      <c r="DG1196" s="41"/>
      <c r="DH1196" s="41"/>
      <c r="DI1196" s="41"/>
      <c r="DJ1196" s="41"/>
      <c r="DK1196" s="41"/>
      <c r="DL1196" s="41"/>
      <c r="DM1196" s="41"/>
      <c r="DN1196" s="41"/>
      <c r="DO1196" s="41"/>
      <c r="DP1196" s="41"/>
      <c r="DQ1196" s="41"/>
      <c r="DR1196" s="41"/>
      <c r="DS1196" s="41"/>
      <c r="DT1196" s="41"/>
      <c r="DU1196" s="41"/>
      <c r="DV1196" s="41"/>
      <c r="DW1196" s="41"/>
      <c r="DX1196" s="41"/>
      <c r="DY1196" s="41"/>
      <c r="DZ1196" s="41"/>
      <c r="EA1196" s="41"/>
      <c r="EB1196" s="41"/>
      <c r="EC1196" s="41"/>
      <c r="ED1196" s="41"/>
      <c r="EE1196" s="41"/>
      <c r="EF1196" s="41"/>
      <c r="EG1196" s="41"/>
      <c r="EH1196" s="41"/>
      <c r="EI1196" s="41"/>
      <c r="EJ1196" s="41"/>
      <c r="EK1196" s="41"/>
      <c r="EL1196" s="41"/>
      <c r="EM1196" s="41"/>
      <c r="EN1196" s="41"/>
      <c r="EO1196" s="41"/>
      <c r="EP1196" s="41"/>
      <c r="EQ1196" s="41"/>
      <c r="ER1196" s="41"/>
      <c r="ES1196" s="41"/>
      <c r="ET1196" s="41"/>
      <c r="EU1196" s="41"/>
      <c r="EV1196" s="41"/>
      <c r="EW1196" s="41"/>
      <c r="EX1196" s="41"/>
      <c r="EY1196" s="41"/>
      <c r="EZ1196" s="41"/>
      <c r="FA1196" s="41"/>
      <c r="FB1196" s="41"/>
      <c r="FC1196" s="41"/>
      <c r="FD1196" s="41"/>
      <c r="FE1196" s="41"/>
      <c r="FF1196" s="41"/>
      <c r="FG1196" s="41"/>
      <c r="FH1196" s="41"/>
      <c r="FI1196" s="41"/>
      <c r="FJ1196" s="41"/>
      <c r="FK1196" s="41"/>
      <c r="FL1196" s="41"/>
      <c r="FM1196" s="41"/>
      <c r="FN1196" s="41"/>
      <c r="FO1196" s="41"/>
      <c r="FP1196" s="41"/>
      <c r="FQ1196" s="41"/>
      <c r="FR1196" s="41"/>
      <c r="FS1196" s="41"/>
      <c r="FT1196" s="41"/>
      <c r="FU1196" s="41"/>
      <c r="FV1196" s="41"/>
      <c r="FW1196" s="41"/>
      <c r="FX1196" s="41"/>
      <c r="FY1196" s="41"/>
      <c r="FZ1196" s="41"/>
      <c r="GA1196" s="41"/>
      <c r="GB1196" s="41"/>
      <c r="GC1196" s="41"/>
      <c r="GD1196" s="41"/>
      <c r="GE1196" s="41"/>
      <c r="GF1196" s="41"/>
      <c r="GG1196" s="41"/>
      <c r="GH1196" s="41"/>
      <c r="GI1196" s="41"/>
      <c r="GJ1196" s="41"/>
      <c r="GK1196" s="41"/>
      <c r="GL1196" s="41"/>
      <c r="GM1196" s="41"/>
      <c r="GN1196" s="41"/>
      <c r="GO1196" s="41"/>
      <c r="GP1196" s="41"/>
      <c r="GQ1196" s="41"/>
      <c r="GR1196" s="41"/>
      <c r="GS1196" s="41"/>
      <c r="GT1196" s="41"/>
      <c r="GU1196" s="41"/>
      <c r="GV1196" s="41"/>
      <c r="GW1196" s="41"/>
      <c r="GX1196" s="41"/>
      <c r="GY1196" s="41"/>
      <c r="GZ1196" s="41"/>
      <c r="HA1196" s="41"/>
      <c r="HB1196" s="41"/>
      <c r="HC1196" s="41"/>
      <c r="HD1196" s="41"/>
      <c r="HE1196" s="41"/>
      <c r="HF1196" s="41"/>
      <c r="HG1196" s="41"/>
      <c r="HH1196" s="41"/>
      <c r="HI1196" s="41"/>
      <c r="HJ1196" s="41"/>
      <c r="HK1196" s="41"/>
      <c r="HL1196" s="41"/>
      <c r="HM1196" s="41"/>
      <c r="HN1196" s="41"/>
      <c r="HO1196" s="41"/>
      <c r="HP1196" s="41"/>
      <c r="HQ1196" s="41"/>
      <c r="HR1196" s="41"/>
      <c r="HS1196" s="41"/>
      <c r="HT1196" s="41"/>
      <c r="HU1196" s="41"/>
      <c r="HV1196" s="41"/>
      <c r="HW1196" s="41"/>
      <c r="HX1196" s="41"/>
      <c r="HY1196" s="41"/>
      <c r="HZ1196" s="41"/>
      <c r="IA1196" s="41"/>
      <c r="IB1196" s="41"/>
      <c r="IC1196" s="41"/>
      <c r="ID1196" s="41"/>
      <c r="IE1196" s="41"/>
      <c r="IF1196" s="41"/>
      <c r="IG1196" s="41"/>
      <c r="IH1196" s="41"/>
      <c r="II1196" s="41"/>
      <c r="IJ1196" s="41"/>
      <c r="IK1196" s="41"/>
      <c r="IL1196" s="41"/>
      <c r="IM1196" s="41"/>
      <c r="IN1196" s="41"/>
      <c r="IO1196" s="41"/>
      <c r="IP1196" s="41"/>
      <c r="IQ1196" s="41"/>
      <c r="IR1196" s="41"/>
      <c r="IS1196" s="41"/>
      <c r="IT1196" s="41"/>
      <c r="IU1196" s="41"/>
    </row>
    <row r="1198" spans="68:255" x14ac:dyDescent="0.2">
      <c r="BP1198" s="41"/>
      <c r="BQ1198" s="41"/>
      <c r="BR1198" s="41"/>
      <c r="BS1198" s="41"/>
      <c r="BU1198" s="41"/>
      <c r="BV1198" s="41"/>
      <c r="BW1198" s="41"/>
      <c r="BX1198" s="41"/>
      <c r="BY1198" s="41"/>
      <c r="BZ1198" s="41"/>
      <c r="CA1198" s="41"/>
      <c r="CB1198" s="41"/>
      <c r="CC1198" s="41"/>
      <c r="CD1198" s="41"/>
      <c r="CE1198" s="41"/>
      <c r="CF1198" s="41"/>
      <c r="CG1198" s="41"/>
      <c r="CH1198" s="41"/>
      <c r="CI1198" s="41"/>
      <c r="CJ1198" s="41"/>
      <c r="CK1198" s="41"/>
      <c r="CL1198" s="41"/>
      <c r="CM1198" s="41"/>
      <c r="CN1198" s="41"/>
      <c r="CO1198" s="41"/>
      <c r="CP1198" s="41"/>
      <c r="CQ1198" s="41"/>
      <c r="CR1198" s="41"/>
      <c r="CS1198" s="41"/>
      <c r="CT1198" s="41"/>
      <c r="CU1198" s="41"/>
      <c r="CV1198" s="41"/>
      <c r="CW1198" s="41"/>
      <c r="CX1198" s="41"/>
      <c r="CY1198" s="41"/>
      <c r="CZ1198" s="41"/>
      <c r="DA1198" s="41"/>
      <c r="DB1198" s="41"/>
      <c r="DC1198" s="41"/>
      <c r="DD1198" s="41"/>
      <c r="DE1198" s="41"/>
      <c r="DF1198" s="41"/>
      <c r="DG1198" s="41"/>
      <c r="DH1198" s="41"/>
      <c r="DI1198" s="41"/>
      <c r="DJ1198" s="41"/>
      <c r="DK1198" s="41"/>
      <c r="DL1198" s="41"/>
      <c r="DM1198" s="41"/>
      <c r="DN1198" s="41"/>
      <c r="DO1198" s="41"/>
      <c r="DP1198" s="41"/>
      <c r="DQ1198" s="41"/>
      <c r="DR1198" s="41"/>
      <c r="DS1198" s="41"/>
      <c r="DT1198" s="41"/>
      <c r="DU1198" s="41"/>
      <c r="DV1198" s="41"/>
      <c r="DW1198" s="41"/>
      <c r="DX1198" s="41"/>
      <c r="DY1198" s="41"/>
      <c r="DZ1198" s="41"/>
      <c r="EA1198" s="41"/>
      <c r="EB1198" s="41"/>
      <c r="EC1198" s="41"/>
      <c r="ED1198" s="41"/>
      <c r="EE1198" s="41"/>
      <c r="EF1198" s="41"/>
      <c r="EG1198" s="41"/>
      <c r="EH1198" s="41"/>
      <c r="EI1198" s="41"/>
      <c r="EJ1198" s="41"/>
      <c r="EK1198" s="41"/>
      <c r="EL1198" s="41"/>
      <c r="EM1198" s="41"/>
      <c r="EN1198" s="41"/>
      <c r="EO1198" s="41"/>
      <c r="EP1198" s="41"/>
      <c r="EQ1198" s="41"/>
      <c r="ER1198" s="41"/>
      <c r="ES1198" s="41"/>
      <c r="ET1198" s="41"/>
      <c r="EU1198" s="41"/>
      <c r="EV1198" s="41"/>
      <c r="EW1198" s="41"/>
      <c r="EX1198" s="41"/>
      <c r="EY1198" s="41"/>
      <c r="EZ1198" s="41"/>
      <c r="FA1198" s="41"/>
      <c r="FB1198" s="41"/>
      <c r="FC1198" s="41"/>
      <c r="FD1198" s="41"/>
      <c r="FE1198" s="41"/>
      <c r="FF1198" s="41"/>
      <c r="FG1198" s="41"/>
      <c r="FH1198" s="41"/>
      <c r="FI1198" s="41"/>
      <c r="FJ1198" s="41"/>
      <c r="FK1198" s="41"/>
      <c r="FL1198" s="41"/>
      <c r="FM1198" s="41"/>
      <c r="FN1198" s="41"/>
      <c r="FO1198" s="41"/>
      <c r="FP1198" s="41"/>
      <c r="FQ1198" s="41"/>
      <c r="FR1198" s="41"/>
      <c r="FS1198" s="41"/>
      <c r="FT1198" s="41"/>
      <c r="FU1198" s="41"/>
      <c r="FV1198" s="41"/>
      <c r="FW1198" s="41"/>
      <c r="FX1198" s="41"/>
      <c r="FY1198" s="41"/>
      <c r="FZ1198" s="41"/>
      <c r="GA1198" s="41"/>
      <c r="GB1198" s="41"/>
      <c r="GC1198" s="41"/>
      <c r="GD1198" s="41"/>
      <c r="GE1198" s="41"/>
      <c r="GF1198" s="41"/>
      <c r="GG1198" s="41"/>
      <c r="GH1198" s="41"/>
      <c r="GI1198" s="41"/>
      <c r="GJ1198" s="41"/>
      <c r="GK1198" s="41"/>
      <c r="GL1198" s="41"/>
      <c r="GM1198" s="41"/>
      <c r="GN1198" s="41"/>
      <c r="GO1198" s="41"/>
      <c r="GP1198" s="41"/>
      <c r="GQ1198" s="41"/>
      <c r="GR1198" s="41"/>
      <c r="GS1198" s="41"/>
      <c r="GT1198" s="41"/>
      <c r="GU1198" s="41"/>
      <c r="GV1198" s="41"/>
      <c r="GW1198" s="41"/>
      <c r="GX1198" s="41"/>
      <c r="GY1198" s="41"/>
      <c r="GZ1198" s="41"/>
      <c r="HA1198" s="41"/>
      <c r="HB1198" s="41"/>
      <c r="HC1198" s="41"/>
      <c r="HD1198" s="41"/>
      <c r="HE1198" s="41"/>
      <c r="HF1198" s="41"/>
      <c r="HG1198" s="41"/>
      <c r="HH1198" s="41"/>
      <c r="HI1198" s="41"/>
      <c r="HJ1198" s="41"/>
      <c r="HK1198" s="41"/>
      <c r="HL1198" s="41"/>
      <c r="HM1198" s="41"/>
      <c r="HN1198" s="41"/>
      <c r="HO1198" s="41"/>
      <c r="HP1198" s="41"/>
      <c r="HQ1198" s="41"/>
      <c r="HR1198" s="41"/>
      <c r="HS1198" s="41"/>
      <c r="HT1198" s="41"/>
      <c r="HU1198" s="41"/>
      <c r="HV1198" s="41"/>
      <c r="HW1198" s="41"/>
      <c r="HX1198" s="41"/>
      <c r="HY1198" s="41"/>
      <c r="HZ1198" s="41"/>
      <c r="IA1198" s="41"/>
      <c r="IB1198" s="41"/>
      <c r="IC1198" s="41"/>
      <c r="ID1198" s="41"/>
      <c r="IE1198" s="41"/>
      <c r="IF1198" s="41"/>
      <c r="IG1198" s="41"/>
      <c r="IH1198" s="41"/>
      <c r="II1198" s="41"/>
      <c r="IJ1198" s="41"/>
      <c r="IK1198" s="41"/>
      <c r="IL1198" s="41"/>
      <c r="IM1198" s="41"/>
      <c r="IN1198" s="41"/>
      <c r="IO1198" s="41"/>
      <c r="IP1198" s="41"/>
      <c r="IQ1198" s="41"/>
      <c r="IR1198" s="41"/>
      <c r="IS1198" s="41"/>
      <c r="IT1198" s="41"/>
      <c r="IU1198" s="41"/>
    </row>
    <row r="1200" spans="68:255" x14ac:dyDescent="0.2">
      <c r="BP1200" s="41"/>
      <c r="BQ1200" s="41"/>
      <c r="BR1200" s="41"/>
      <c r="BS1200" s="41"/>
      <c r="BU1200" s="41"/>
      <c r="BV1200" s="41"/>
      <c r="BW1200" s="41"/>
      <c r="BX1200" s="41"/>
      <c r="BY1200" s="41"/>
      <c r="BZ1200" s="41"/>
      <c r="CA1200" s="41"/>
      <c r="CB1200" s="41"/>
      <c r="CC1200" s="41"/>
      <c r="CD1200" s="41"/>
      <c r="CE1200" s="41"/>
      <c r="CF1200" s="41"/>
      <c r="CG1200" s="41"/>
      <c r="CH1200" s="41"/>
      <c r="CI1200" s="41"/>
      <c r="CJ1200" s="41"/>
      <c r="CK1200" s="41"/>
      <c r="CL1200" s="41"/>
      <c r="CM1200" s="41"/>
      <c r="CN1200" s="41"/>
      <c r="CO1200" s="41"/>
      <c r="CP1200" s="41"/>
      <c r="CQ1200" s="41"/>
      <c r="CR1200" s="41"/>
      <c r="CS1200" s="41"/>
      <c r="CT1200" s="41"/>
      <c r="CU1200" s="41"/>
      <c r="CV1200" s="41"/>
      <c r="CW1200" s="41"/>
      <c r="CX1200" s="41"/>
      <c r="CY1200" s="41"/>
      <c r="CZ1200" s="41"/>
      <c r="DA1200" s="41"/>
      <c r="DB1200" s="41"/>
      <c r="DC1200" s="41"/>
      <c r="DD1200" s="41"/>
      <c r="DE1200" s="41"/>
      <c r="DF1200" s="41"/>
      <c r="DG1200" s="41"/>
      <c r="DH1200" s="41"/>
      <c r="DI1200" s="41"/>
      <c r="DJ1200" s="41"/>
      <c r="DK1200" s="41"/>
      <c r="DL1200" s="41"/>
      <c r="DM1200" s="41"/>
      <c r="DN1200" s="41"/>
      <c r="DO1200" s="41"/>
      <c r="DP1200" s="41"/>
      <c r="DQ1200" s="41"/>
      <c r="DR1200" s="41"/>
      <c r="DS1200" s="41"/>
      <c r="DT1200" s="41"/>
      <c r="DU1200" s="41"/>
      <c r="DV1200" s="41"/>
      <c r="DW1200" s="41"/>
      <c r="DX1200" s="41"/>
      <c r="DY1200" s="41"/>
      <c r="DZ1200" s="41"/>
      <c r="EA1200" s="41"/>
      <c r="EB1200" s="41"/>
      <c r="EC1200" s="41"/>
      <c r="ED1200" s="41"/>
      <c r="EE1200" s="41"/>
      <c r="EF1200" s="41"/>
      <c r="EG1200" s="41"/>
      <c r="EH1200" s="41"/>
      <c r="EI1200" s="41"/>
      <c r="EJ1200" s="41"/>
      <c r="EK1200" s="41"/>
      <c r="EL1200" s="41"/>
      <c r="EM1200" s="41"/>
      <c r="EN1200" s="41"/>
      <c r="EO1200" s="41"/>
      <c r="EP1200" s="41"/>
      <c r="EQ1200" s="41"/>
      <c r="ER1200" s="41"/>
      <c r="ES1200" s="41"/>
      <c r="ET1200" s="41"/>
      <c r="EU1200" s="41"/>
      <c r="EV1200" s="41"/>
      <c r="EW1200" s="41"/>
      <c r="EX1200" s="41"/>
      <c r="EY1200" s="41"/>
      <c r="EZ1200" s="41"/>
      <c r="FA1200" s="41"/>
      <c r="FB1200" s="41"/>
      <c r="FC1200" s="41"/>
      <c r="FD1200" s="41"/>
      <c r="FE1200" s="41"/>
      <c r="FF1200" s="41"/>
      <c r="FG1200" s="41"/>
      <c r="FH1200" s="41"/>
      <c r="FI1200" s="41"/>
      <c r="FJ1200" s="41"/>
      <c r="FK1200" s="41"/>
      <c r="FL1200" s="41"/>
      <c r="FM1200" s="41"/>
      <c r="FN1200" s="41"/>
      <c r="FO1200" s="41"/>
      <c r="FP1200" s="41"/>
      <c r="FQ1200" s="41"/>
      <c r="FR1200" s="41"/>
      <c r="FS1200" s="41"/>
      <c r="FT1200" s="41"/>
      <c r="FU1200" s="41"/>
      <c r="FV1200" s="41"/>
      <c r="FW1200" s="41"/>
      <c r="FX1200" s="41"/>
      <c r="FY1200" s="41"/>
      <c r="FZ1200" s="41"/>
      <c r="GA1200" s="41"/>
      <c r="GB1200" s="41"/>
      <c r="GC1200" s="41"/>
      <c r="GD1200" s="41"/>
      <c r="GE1200" s="41"/>
      <c r="GF1200" s="41"/>
      <c r="GG1200" s="41"/>
      <c r="GH1200" s="41"/>
      <c r="GI1200" s="41"/>
      <c r="GJ1200" s="41"/>
      <c r="GK1200" s="41"/>
      <c r="GL1200" s="41"/>
      <c r="GM1200" s="41"/>
      <c r="GN1200" s="41"/>
      <c r="GO1200" s="41"/>
      <c r="GP1200" s="41"/>
      <c r="GQ1200" s="41"/>
      <c r="GR1200" s="41"/>
      <c r="GS1200" s="41"/>
      <c r="GT1200" s="41"/>
      <c r="GU1200" s="41"/>
      <c r="GV1200" s="41"/>
      <c r="GW1200" s="41"/>
      <c r="GX1200" s="41"/>
      <c r="GY1200" s="41"/>
      <c r="GZ1200" s="41"/>
      <c r="HA1200" s="41"/>
      <c r="HB1200" s="41"/>
      <c r="HC1200" s="41"/>
      <c r="HD1200" s="41"/>
      <c r="HE1200" s="41"/>
      <c r="HF1200" s="41"/>
      <c r="HG1200" s="41"/>
      <c r="HH1200" s="41"/>
      <c r="HI1200" s="41"/>
      <c r="HJ1200" s="41"/>
      <c r="HK1200" s="41"/>
      <c r="HL1200" s="41"/>
      <c r="HM1200" s="41"/>
      <c r="HN1200" s="41"/>
      <c r="HO1200" s="41"/>
      <c r="HP1200" s="41"/>
      <c r="HQ1200" s="41"/>
      <c r="HR1200" s="41"/>
      <c r="HS1200" s="41"/>
      <c r="HT1200" s="41"/>
      <c r="HU1200" s="41"/>
      <c r="HV1200" s="41"/>
      <c r="HW1200" s="41"/>
      <c r="HX1200" s="41"/>
      <c r="HY1200" s="41"/>
      <c r="HZ1200" s="41"/>
      <c r="IA1200" s="41"/>
      <c r="IB1200" s="41"/>
      <c r="IC1200" s="41"/>
      <c r="ID1200" s="41"/>
      <c r="IE1200" s="41"/>
      <c r="IF1200" s="41"/>
      <c r="IG1200" s="41"/>
      <c r="IH1200" s="41"/>
      <c r="II1200" s="41"/>
      <c r="IJ1200" s="41"/>
      <c r="IK1200" s="41"/>
      <c r="IL1200" s="41"/>
      <c r="IM1200" s="41"/>
      <c r="IN1200" s="41"/>
      <c r="IO1200" s="41"/>
      <c r="IP1200" s="41"/>
      <c r="IQ1200" s="41"/>
      <c r="IR1200" s="41"/>
      <c r="IS1200" s="41"/>
      <c r="IT1200" s="41"/>
      <c r="IU1200" s="41"/>
    </row>
    <row r="1202" spans="68:255" x14ac:dyDescent="0.2">
      <c r="BP1202" s="41"/>
      <c r="BQ1202" s="41"/>
      <c r="BR1202" s="41"/>
      <c r="BS1202" s="41"/>
      <c r="BU1202" s="41"/>
      <c r="BV1202" s="41"/>
      <c r="BW1202" s="41"/>
      <c r="BX1202" s="41"/>
      <c r="BY1202" s="41"/>
      <c r="BZ1202" s="41"/>
      <c r="CA1202" s="41"/>
      <c r="CB1202" s="41"/>
      <c r="CC1202" s="41"/>
      <c r="CD1202" s="41"/>
      <c r="CE1202" s="41"/>
      <c r="CF1202" s="41"/>
      <c r="CG1202" s="41"/>
      <c r="CH1202" s="41"/>
      <c r="CI1202" s="41"/>
      <c r="CJ1202" s="41"/>
      <c r="CK1202" s="41"/>
      <c r="CL1202" s="41"/>
      <c r="CM1202" s="41"/>
      <c r="CN1202" s="41"/>
      <c r="CO1202" s="41"/>
      <c r="CP1202" s="41"/>
      <c r="CQ1202" s="41"/>
      <c r="CR1202" s="41"/>
      <c r="CS1202" s="41"/>
      <c r="CT1202" s="41"/>
      <c r="CU1202" s="41"/>
      <c r="CV1202" s="41"/>
      <c r="CW1202" s="41"/>
      <c r="CX1202" s="41"/>
      <c r="CY1202" s="41"/>
      <c r="CZ1202" s="41"/>
      <c r="DA1202" s="41"/>
      <c r="DB1202" s="41"/>
      <c r="DC1202" s="41"/>
      <c r="DD1202" s="41"/>
      <c r="DE1202" s="41"/>
      <c r="DF1202" s="41"/>
      <c r="DG1202" s="41"/>
      <c r="DH1202" s="41"/>
      <c r="DI1202" s="41"/>
      <c r="DJ1202" s="41"/>
      <c r="DK1202" s="41"/>
      <c r="DL1202" s="41"/>
      <c r="DM1202" s="41"/>
      <c r="DN1202" s="41"/>
      <c r="DO1202" s="41"/>
      <c r="DP1202" s="41"/>
      <c r="DQ1202" s="41"/>
      <c r="DR1202" s="41"/>
      <c r="DS1202" s="41"/>
      <c r="DT1202" s="41"/>
      <c r="DU1202" s="41"/>
      <c r="DV1202" s="41"/>
      <c r="DW1202" s="41"/>
      <c r="DX1202" s="41"/>
      <c r="DY1202" s="41"/>
      <c r="DZ1202" s="41"/>
      <c r="EA1202" s="41"/>
      <c r="EB1202" s="41"/>
      <c r="EC1202" s="41"/>
      <c r="ED1202" s="41"/>
      <c r="EE1202" s="41"/>
      <c r="EF1202" s="41"/>
      <c r="EG1202" s="41"/>
      <c r="EH1202" s="41"/>
      <c r="EI1202" s="41"/>
      <c r="EJ1202" s="41"/>
      <c r="EK1202" s="41"/>
      <c r="EL1202" s="41"/>
      <c r="EM1202" s="41"/>
      <c r="EN1202" s="41"/>
      <c r="EO1202" s="41"/>
      <c r="EP1202" s="41"/>
      <c r="EQ1202" s="41"/>
      <c r="ER1202" s="41"/>
      <c r="ES1202" s="41"/>
      <c r="ET1202" s="41"/>
      <c r="EU1202" s="41"/>
      <c r="EV1202" s="41"/>
      <c r="EW1202" s="41"/>
      <c r="EX1202" s="41"/>
      <c r="EY1202" s="41"/>
      <c r="EZ1202" s="41"/>
      <c r="FA1202" s="41"/>
      <c r="FB1202" s="41"/>
      <c r="FC1202" s="41"/>
      <c r="FD1202" s="41"/>
      <c r="FE1202" s="41"/>
      <c r="FF1202" s="41"/>
      <c r="FG1202" s="41"/>
      <c r="FH1202" s="41"/>
      <c r="FI1202" s="41"/>
      <c r="FJ1202" s="41"/>
      <c r="FK1202" s="41"/>
      <c r="FL1202" s="41"/>
      <c r="FM1202" s="41"/>
      <c r="FN1202" s="41"/>
      <c r="FO1202" s="41"/>
      <c r="FP1202" s="41"/>
      <c r="FQ1202" s="41"/>
      <c r="FR1202" s="41"/>
      <c r="FS1202" s="41"/>
      <c r="FT1202" s="41"/>
      <c r="FU1202" s="41"/>
      <c r="FV1202" s="41"/>
      <c r="FW1202" s="41"/>
      <c r="FX1202" s="41"/>
      <c r="FY1202" s="41"/>
      <c r="FZ1202" s="41"/>
      <c r="GA1202" s="41"/>
      <c r="GB1202" s="41"/>
      <c r="GC1202" s="41"/>
      <c r="GD1202" s="41"/>
      <c r="GE1202" s="41"/>
      <c r="GF1202" s="41"/>
      <c r="GG1202" s="41"/>
      <c r="GH1202" s="41"/>
      <c r="GI1202" s="41"/>
      <c r="GJ1202" s="41"/>
      <c r="GK1202" s="41"/>
      <c r="GL1202" s="41"/>
      <c r="GM1202" s="41"/>
      <c r="GN1202" s="41"/>
      <c r="GO1202" s="41"/>
      <c r="GP1202" s="41"/>
      <c r="GQ1202" s="41"/>
      <c r="GR1202" s="41"/>
      <c r="GS1202" s="41"/>
      <c r="GT1202" s="41"/>
      <c r="GU1202" s="41"/>
      <c r="GV1202" s="41"/>
      <c r="GW1202" s="41"/>
      <c r="GX1202" s="41"/>
      <c r="GY1202" s="41"/>
      <c r="GZ1202" s="41"/>
      <c r="HA1202" s="41"/>
      <c r="HB1202" s="41"/>
      <c r="HC1202" s="41"/>
      <c r="HD1202" s="41"/>
      <c r="HE1202" s="41"/>
      <c r="HF1202" s="41"/>
      <c r="HG1202" s="41"/>
      <c r="HH1202" s="41"/>
      <c r="HI1202" s="41"/>
      <c r="HJ1202" s="41"/>
      <c r="HK1202" s="41"/>
      <c r="HL1202" s="41"/>
      <c r="HM1202" s="41"/>
      <c r="HN1202" s="41"/>
      <c r="HO1202" s="41"/>
      <c r="HP1202" s="41"/>
      <c r="HQ1202" s="41"/>
      <c r="HR1202" s="41"/>
      <c r="HS1202" s="41"/>
      <c r="HT1202" s="41"/>
      <c r="HU1202" s="41"/>
      <c r="HV1202" s="41"/>
      <c r="HW1202" s="41"/>
      <c r="HX1202" s="41"/>
      <c r="HY1202" s="41"/>
      <c r="HZ1202" s="41"/>
      <c r="IA1202" s="41"/>
      <c r="IB1202" s="41"/>
      <c r="IC1202" s="41"/>
      <c r="ID1202" s="41"/>
      <c r="IE1202" s="41"/>
      <c r="IF1202" s="41"/>
      <c r="IG1202" s="41"/>
      <c r="IH1202" s="41"/>
      <c r="II1202" s="41"/>
      <c r="IJ1202" s="41"/>
      <c r="IK1202" s="41"/>
      <c r="IL1202" s="41"/>
      <c r="IM1202" s="41"/>
      <c r="IN1202" s="41"/>
      <c r="IO1202" s="41"/>
      <c r="IP1202" s="41"/>
      <c r="IQ1202" s="41"/>
      <c r="IR1202" s="41"/>
      <c r="IS1202" s="41"/>
      <c r="IT1202" s="41"/>
      <c r="IU1202" s="41"/>
    </row>
    <row r="1204" spans="68:255" x14ac:dyDescent="0.2">
      <c r="BP1204" s="41"/>
      <c r="BQ1204" s="41"/>
      <c r="BR1204" s="41"/>
      <c r="BS1204" s="41"/>
      <c r="BU1204" s="41"/>
      <c r="BV1204" s="41"/>
      <c r="BW1204" s="41"/>
      <c r="BX1204" s="41"/>
      <c r="BY1204" s="41"/>
      <c r="BZ1204" s="41"/>
      <c r="CA1204" s="41"/>
      <c r="CB1204" s="41"/>
      <c r="CC1204" s="41"/>
      <c r="CD1204" s="41"/>
      <c r="CE1204" s="41"/>
      <c r="CF1204" s="41"/>
      <c r="CG1204" s="41"/>
      <c r="CH1204" s="41"/>
      <c r="CI1204" s="41"/>
      <c r="CJ1204" s="41"/>
      <c r="CK1204" s="41"/>
      <c r="CL1204" s="41"/>
      <c r="CM1204" s="41"/>
      <c r="CN1204" s="41"/>
      <c r="CO1204" s="41"/>
      <c r="CP1204" s="41"/>
      <c r="CQ1204" s="41"/>
      <c r="CR1204" s="41"/>
      <c r="CS1204" s="41"/>
      <c r="CT1204" s="41"/>
      <c r="CU1204" s="41"/>
      <c r="CV1204" s="41"/>
      <c r="CW1204" s="41"/>
      <c r="CX1204" s="41"/>
      <c r="CY1204" s="41"/>
      <c r="CZ1204" s="41"/>
      <c r="DA1204" s="41"/>
      <c r="DB1204" s="41"/>
      <c r="DC1204" s="41"/>
      <c r="DD1204" s="41"/>
      <c r="DE1204" s="41"/>
      <c r="DF1204" s="41"/>
      <c r="DG1204" s="41"/>
      <c r="DH1204" s="41"/>
      <c r="DI1204" s="41"/>
      <c r="DJ1204" s="41"/>
      <c r="DK1204" s="41"/>
      <c r="DL1204" s="41"/>
      <c r="DM1204" s="41"/>
      <c r="DN1204" s="41"/>
      <c r="DO1204" s="41"/>
      <c r="DP1204" s="41"/>
      <c r="DQ1204" s="41"/>
      <c r="DR1204" s="41"/>
      <c r="DS1204" s="41"/>
      <c r="DT1204" s="41"/>
      <c r="DU1204" s="41"/>
      <c r="DV1204" s="41"/>
      <c r="DW1204" s="41"/>
      <c r="DX1204" s="41"/>
      <c r="DY1204" s="41"/>
      <c r="DZ1204" s="41"/>
      <c r="EA1204" s="41"/>
      <c r="EB1204" s="41"/>
      <c r="EC1204" s="41"/>
      <c r="ED1204" s="41"/>
      <c r="EE1204" s="41"/>
      <c r="EF1204" s="41"/>
      <c r="EG1204" s="41"/>
      <c r="EH1204" s="41"/>
      <c r="EI1204" s="41"/>
      <c r="EJ1204" s="41"/>
      <c r="EK1204" s="41"/>
      <c r="EL1204" s="41"/>
      <c r="EM1204" s="41"/>
      <c r="EN1204" s="41"/>
      <c r="EO1204" s="41"/>
      <c r="EP1204" s="41"/>
      <c r="EQ1204" s="41"/>
      <c r="ER1204" s="41"/>
      <c r="ES1204" s="41"/>
      <c r="ET1204" s="41"/>
      <c r="EU1204" s="41"/>
      <c r="EV1204" s="41"/>
      <c r="EW1204" s="41"/>
      <c r="EX1204" s="41"/>
      <c r="EY1204" s="41"/>
      <c r="EZ1204" s="41"/>
      <c r="FA1204" s="41"/>
      <c r="FB1204" s="41"/>
      <c r="FC1204" s="41"/>
      <c r="FD1204" s="41"/>
      <c r="FE1204" s="41"/>
      <c r="FF1204" s="41"/>
      <c r="FG1204" s="41"/>
      <c r="FH1204" s="41"/>
      <c r="FI1204" s="41"/>
      <c r="FJ1204" s="41"/>
      <c r="FK1204" s="41"/>
      <c r="FL1204" s="41"/>
      <c r="FM1204" s="41"/>
      <c r="FN1204" s="41"/>
      <c r="FO1204" s="41"/>
      <c r="FP1204" s="41"/>
      <c r="FQ1204" s="41"/>
      <c r="FR1204" s="41"/>
      <c r="FS1204" s="41"/>
      <c r="FT1204" s="41"/>
      <c r="FU1204" s="41"/>
      <c r="FV1204" s="41"/>
      <c r="FW1204" s="41"/>
      <c r="FX1204" s="41"/>
      <c r="FY1204" s="41"/>
      <c r="FZ1204" s="41"/>
      <c r="GA1204" s="41"/>
      <c r="GB1204" s="41"/>
      <c r="GC1204" s="41"/>
      <c r="GD1204" s="41"/>
      <c r="GE1204" s="41"/>
      <c r="GF1204" s="41"/>
      <c r="GG1204" s="41"/>
      <c r="GH1204" s="41"/>
      <c r="GI1204" s="41"/>
      <c r="GJ1204" s="41"/>
      <c r="GK1204" s="41"/>
      <c r="GL1204" s="41"/>
      <c r="GM1204" s="41"/>
      <c r="GN1204" s="41"/>
      <c r="GO1204" s="41"/>
      <c r="GP1204" s="41"/>
      <c r="GQ1204" s="41"/>
      <c r="GR1204" s="41"/>
      <c r="GS1204" s="41"/>
      <c r="GT1204" s="41"/>
      <c r="GU1204" s="41"/>
      <c r="GV1204" s="41"/>
      <c r="GW1204" s="41"/>
      <c r="GX1204" s="41"/>
      <c r="GY1204" s="41"/>
      <c r="GZ1204" s="41"/>
      <c r="HA1204" s="41"/>
      <c r="HB1204" s="41"/>
      <c r="HC1204" s="41"/>
      <c r="HD1204" s="41"/>
      <c r="HE1204" s="41"/>
      <c r="HF1204" s="41"/>
      <c r="HG1204" s="41"/>
      <c r="HH1204" s="41"/>
      <c r="HI1204" s="41"/>
      <c r="HJ1204" s="41"/>
      <c r="HK1204" s="41"/>
      <c r="HL1204" s="41"/>
      <c r="HM1204" s="41"/>
      <c r="HN1204" s="41"/>
      <c r="HO1204" s="41"/>
      <c r="HP1204" s="41"/>
      <c r="HQ1204" s="41"/>
      <c r="HR1204" s="41"/>
      <c r="HS1204" s="41"/>
      <c r="HT1204" s="41"/>
      <c r="HU1204" s="41"/>
      <c r="HV1204" s="41"/>
      <c r="HW1204" s="41"/>
      <c r="HX1204" s="41"/>
      <c r="HY1204" s="41"/>
      <c r="HZ1204" s="41"/>
      <c r="IA1204" s="41"/>
      <c r="IB1204" s="41"/>
      <c r="IC1204" s="41"/>
      <c r="ID1204" s="41"/>
      <c r="IE1204" s="41"/>
      <c r="IF1204" s="41"/>
      <c r="IG1204" s="41"/>
      <c r="IH1204" s="41"/>
      <c r="II1204" s="41"/>
      <c r="IJ1204" s="41"/>
      <c r="IK1204" s="41"/>
      <c r="IL1204" s="41"/>
      <c r="IM1204" s="41"/>
      <c r="IN1204" s="41"/>
      <c r="IO1204" s="41"/>
      <c r="IP1204" s="41"/>
      <c r="IQ1204" s="41"/>
      <c r="IR1204" s="41"/>
      <c r="IS1204" s="41"/>
      <c r="IT1204" s="41"/>
      <c r="IU1204" s="41"/>
    </row>
    <row r="1206" spans="68:255" x14ac:dyDescent="0.2">
      <c r="BP1206" s="41"/>
      <c r="BQ1206" s="41"/>
      <c r="BR1206" s="41"/>
      <c r="BS1206" s="41"/>
      <c r="BU1206" s="41"/>
      <c r="BV1206" s="41"/>
      <c r="BW1206" s="41"/>
      <c r="BX1206" s="41"/>
      <c r="BY1206" s="41"/>
      <c r="BZ1206" s="41"/>
      <c r="CA1206" s="41"/>
      <c r="CB1206" s="41"/>
      <c r="CC1206" s="41"/>
      <c r="CD1206" s="41"/>
      <c r="CE1206" s="41"/>
      <c r="CF1206" s="41"/>
      <c r="CG1206" s="41"/>
      <c r="CH1206" s="41"/>
      <c r="CI1206" s="41"/>
      <c r="CJ1206" s="41"/>
      <c r="CK1206" s="41"/>
      <c r="CL1206" s="41"/>
      <c r="CM1206" s="41"/>
      <c r="CN1206" s="41"/>
      <c r="CO1206" s="41"/>
      <c r="CP1206" s="41"/>
      <c r="CQ1206" s="41"/>
      <c r="CR1206" s="41"/>
      <c r="CS1206" s="41"/>
      <c r="CT1206" s="41"/>
      <c r="CU1206" s="41"/>
      <c r="CV1206" s="41"/>
      <c r="CW1206" s="41"/>
      <c r="CX1206" s="41"/>
      <c r="CY1206" s="41"/>
      <c r="CZ1206" s="41"/>
      <c r="DA1206" s="41"/>
      <c r="DB1206" s="41"/>
      <c r="DC1206" s="41"/>
      <c r="DD1206" s="41"/>
      <c r="DE1206" s="41"/>
      <c r="DF1206" s="41"/>
      <c r="DG1206" s="41"/>
      <c r="DH1206" s="41"/>
      <c r="DI1206" s="41"/>
      <c r="DJ1206" s="41"/>
      <c r="DK1206" s="41"/>
      <c r="DL1206" s="41"/>
      <c r="DM1206" s="41"/>
      <c r="DN1206" s="41"/>
      <c r="DO1206" s="41"/>
      <c r="DP1206" s="41"/>
      <c r="DQ1206" s="41"/>
      <c r="DR1206" s="41"/>
      <c r="DS1206" s="41"/>
      <c r="DT1206" s="41"/>
      <c r="DU1206" s="41"/>
      <c r="DV1206" s="41"/>
      <c r="DW1206" s="41"/>
      <c r="DX1206" s="41"/>
      <c r="DY1206" s="41"/>
      <c r="DZ1206" s="41"/>
      <c r="EA1206" s="41"/>
      <c r="EB1206" s="41"/>
      <c r="EC1206" s="41"/>
      <c r="ED1206" s="41"/>
      <c r="EE1206" s="41"/>
      <c r="EF1206" s="41"/>
      <c r="EG1206" s="41"/>
      <c r="EH1206" s="41"/>
      <c r="EI1206" s="41"/>
      <c r="EJ1206" s="41"/>
      <c r="EK1206" s="41"/>
      <c r="EL1206" s="41"/>
      <c r="EM1206" s="41"/>
      <c r="EN1206" s="41"/>
      <c r="EO1206" s="41"/>
      <c r="EP1206" s="41"/>
      <c r="EQ1206" s="41"/>
      <c r="ER1206" s="41"/>
      <c r="ES1206" s="41"/>
      <c r="ET1206" s="41"/>
      <c r="EU1206" s="41"/>
      <c r="EV1206" s="41"/>
      <c r="EW1206" s="41"/>
      <c r="EX1206" s="41"/>
      <c r="EY1206" s="41"/>
      <c r="EZ1206" s="41"/>
      <c r="FA1206" s="41"/>
      <c r="FB1206" s="41"/>
      <c r="FC1206" s="41"/>
      <c r="FD1206" s="41"/>
      <c r="FE1206" s="41"/>
      <c r="FF1206" s="41"/>
      <c r="FG1206" s="41"/>
      <c r="FH1206" s="41"/>
      <c r="FI1206" s="41"/>
      <c r="FJ1206" s="41"/>
      <c r="FK1206" s="41"/>
      <c r="FL1206" s="41"/>
      <c r="FM1206" s="41"/>
      <c r="FN1206" s="41"/>
      <c r="FO1206" s="41"/>
      <c r="FP1206" s="41"/>
      <c r="FQ1206" s="41"/>
      <c r="FR1206" s="41"/>
      <c r="FS1206" s="41"/>
      <c r="FT1206" s="41"/>
      <c r="FU1206" s="41"/>
      <c r="FV1206" s="41"/>
      <c r="FW1206" s="41"/>
      <c r="FX1206" s="41"/>
      <c r="FY1206" s="41"/>
      <c r="FZ1206" s="41"/>
      <c r="GA1206" s="41"/>
      <c r="GB1206" s="41"/>
      <c r="GC1206" s="41"/>
      <c r="GD1206" s="41"/>
      <c r="GE1206" s="41"/>
      <c r="GF1206" s="41"/>
      <c r="GG1206" s="41"/>
      <c r="GH1206" s="41"/>
      <c r="GI1206" s="41"/>
      <c r="GJ1206" s="41"/>
      <c r="GK1206" s="41"/>
      <c r="GL1206" s="41"/>
      <c r="GM1206" s="41"/>
      <c r="GN1206" s="41"/>
      <c r="GO1206" s="41"/>
      <c r="GP1206" s="41"/>
      <c r="GQ1206" s="41"/>
      <c r="GR1206" s="41"/>
      <c r="GS1206" s="41"/>
      <c r="GT1206" s="41"/>
      <c r="GU1206" s="41"/>
      <c r="GV1206" s="41"/>
      <c r="GW1206" s="41"/>
      <c r="GX1206" s="41"/>
      <c r="GY1206" s="41"/>
      <c r="GZ1206" s="41"/>
      <c r="HA1206" s="41"/>
      <c r="HB1206" s="41"/>
      <c r="HC1206" s="41"/>
      <c r="HD1206" s="41"/>
      <c r="HE1206" s="41"/>
      <c r="HF1206" s="41"/>
      <c r="HG1206" s="41"/>
      <c r="HH1206" s="41"/>
      <c r="HI1206" s="41"/>
      <c r="HJ1206" s="41"/>
      <c r="HK1206" s="41"/>
      <c r="HL1206" s="41"/>
      <c r="HM1206" s="41"/>
      <c r="HN1206" s="41"/>
      <c r="HO1206" s="41"/>
      <c r="HP1206" s="41"/>
      <c r="HQ1206" s="41"/>
      <c r="HR1206" s="41"/>
      <c r="HS1206" s="41"/>
      <c r="HT1206" s="41"/>
      <c r="HU1206" s="41"/>
      <c r="HV1206" s="41"/>
      <c r="HW1206" s="41"/>
      <c r="HX1206" s="41"/>
      <c r="HY1206" s="41"/>
      <c r="HZ1206" s="41"/>
      <c r="IA1206" s="41"/>
      <c r="IB1206" s="41"/>
      <c r="IC1206" s="41"/>
      <c r="ID1206" s="41"/>
      <c r="IE1206" s="41"/>
      <c r="IF1206" s="41"/>
      <c r="IG1206" s="41"/>
      <c r="IH1206" s="41"/>
      <c r="II1206" s="41"/>
      <c r="IJ1206" s="41"/>
      <c r="IK1206" s="41"/>
      <c r="IL1206" s="41"/>
      <c r="IM1206" s="41"/>
      <c r="IN1206" s="41"/>
      <c r="IO1206" s="41"/>
      <c r="IP1206" s="41"/>
      <c r="IQ1206" s="41"/>
      <c r="IR1206" s="41"/>
      <c r="IS1206" s="41"/>
      <c r="IT1206" s="41"/>
      <c r="IU1206" s="41"/>
    </row>
    <row r="1208" spans="68:255" x14ac:dyDescent="0.2">
      <c r="BP1208" s="41"/>
      <c r="BQ1208" s="41"/>
      <c r="BR1208" s="41"/>
      <c r="BS1208" s="41"/>
      <c r="BU1208" s="41"/>
      <c r="BV1208" s="41"/>
      <c r="BW1208" s="41"/>
      <c r="BX1208" s="41"/>
      <c r="BY1208" s="41"/>
      <c r="BZ1208" s="41"/>
      <c r="CA1208" s="41"/>
      <c r="CB1208" s="41"/>
      <c r="CC1208" s="41"/>
      <c r="CD1208" s="41"/>
      <c r="CE1208" s="41"/>
      <c r="CF1208" s="41"/>
      <c r="CG1208" s="41"/>
      <c r="CH1208" s="41"/>
      <c r="CI1208" s="41"/>
      <c r="CJ1208" s="41"/>
      <c r="CK1208" s="41"/>
      <c r="CL1208" s="41"/>
      <c r="CM1208" s="41"/>
      <c r="CN1208" s="41"/>
      <c r="CO1208" s="41"/>
      <c r="CP1208" s="41"/>
      <c r="CQ1208" s="41"/>
      <c r="CR1208" s="41"/>
      <c r="CS1208" s="41"/>
      <c r="CT1208" s="41"/>
      <c r="CU1208" s="41"/>
      <c r="CV1208" s="41"/>
      <c r="CW1208" s="41"/>
      <c r="CX1208" s="41"/>
      <c r="CY1208" s="41"/>
      <c r="CZ1208" s="41"/>
      <c r="DA1208" s="41"/>
      <c r="DB1208" s="41"/>
      <c r="DC1208" s="41"/>
      <c r="DD1208" s="41"/>
      <c r="DE1208" s="41"/>
      <c r="DF1208" s="41"/>
      <c r="DG1208" s="41"/>
      <c r="DH1208" s="41"/>
      <c r="DI1208" s="41"/>
      <c r="DJ1208" s="41"/>
      <c r="DK1208" s="41"/>
      <c r="DL1208" s="41"/>
      <c r="DM1208" s="41"/>
      <c r="DN1208" s="41"/>
      <c r="DO1208" s="41"/>
      <c r="DP1208" s="41"/>
      <c r="DQ1208" s="41"/>
      <c r="DR1208" s="41"/>
      <c r="DS1208" s="41"/>
      <c r="DT1208" s="41"/>
      <c r="DU1208" s="41"/>
      <c r="DV1208" s="41"/>
      <c r="DW1208" s="41"/>
      <c r="DX1208" s="41"/>
      <c r="DY1208" s="41"/>
      <c r="DZ1208" s="41"/>
      <c r="EA1208" s="41"/>
      <c r="EB1208" s="41"/>
      <c r="EC1208" s="41"/>
      <c r="ED1208" s="41"/>
      <c r="EE1208" s="41"/>
      <c r="EF1208" s="41"/>
      <c r="EG1208" s="41"/>
      <c r="EH1208" s="41"/>
      <c r="EI1208" s="41"/>
      <c r="EJ1208" s="41"/>
      <c r="EK1208" s="41"/>
      <c r="EL1208" s="41"/>
      <c r="EM1208" s="41"/>
      <c r="EN1208" s="41"/>
      <c r="EO1208" s="41"/>
      <c r="EP1208" s="41"/>
      <c r="EQ1208" s="41"/>
      <c r="ER1208" s="41"/>
      <c r="ES1208" s="41"/>
      <c r="ET1208" s="41"/>
      <c r="EU1208" s="41"/>
      <c r="EV1208" s="41"/>
      <c r="EW1208" s="41"/>
      <c r="EX1208" s="41"/>
      <c r="EY1208" s="41"/>
      <c r="EZ1208" s="41"/>
      <c r="FA1208" s="41"/>
      <c r="FB1208" s="41"/>
      <c r="FC1208" s="41"/>
      <c r="FD1208" s="41"/>
      <c r="FE1208" s="41"/>
      <c r="FF1208" s="41"/>
      <c r="FG1208" s="41"/>
      <c r="FH1208" s="41"/>
      <c r="FI1208" s="41"/>
      <c r="FJ1208" s="41"/>
      <c r="FK1208" s="41"/>
      <c r="FL1208" s="41"/>
      <c r="FM1208" s="41"/>
      <c r="FN1208" s="41"/>
      <c r="FO1208" s="41"/>
      <c r="FP1208" s="41"/>
      <c r="FQ1208" s="41"/>
      <c r="FR1208" s="41"/>
      <c r="FS1208" s="41"/>
      <c r="FT1208" s="41"/>
      <c r="FU1208" s="41"/>
      <c r="FV1208" s="41"/>
      <c r="FW1208" s="41"/>
      <c r="FX1208" s="41"/>
      <c r="FY1208" s="41"/>
      <c r="FZ1208" s="41"/>
      <c r="GA1208" s="41"/>
      <c r="GB1208" s="41"/>
      <c r="GC1208" s="41"/>
      <c r="GD1208" s="41"/>
      <c r="GE1208" s="41"/>
      <c r="GF1208" s="41"/>
      <c r="GG1208" s="41"/>
      <c r="GH1208" s="41"/>
      <c r="GI1208" s="41"/>
      <c r="GJ1208" s="41"/>
      <c r="GK1208" s="41"/>
      <c r="GL1208" s="41"/>
      <c r="GM1208" s="41"/>
      <c r="GN1208" s="41"/>
      <c r="GO1208" s="41"/>
      <c r="GP1208" s="41"/>
      <c r="GQ1208" s="41"/>
      <c r="GR1208" s="41"/>
      <c r="GS1208" s="41"/>
      <c r="GT1208" s="41"/>
      <c r="GU1208" s="41"/>
      <c r="GV1208" s="41"/>
      <c r="GW1208" s="41"/>
      <c r="GX1208" s="41"/>
      <c r="GY1208" s="41"/>
      <c r="GZ1208" s="41"/>
      <c r="HA1208" s="41"/>
      <c r="HB1208" s="41"/>
      <c r="HC1208" s="41"/>
      <c r="HD1208" s="41"/>
      <c r="HE1208" s="41"/>
      <c r="HF1208" s="41"/>
      <c r="HG1208" s="41"/>
      <c r="HH1208" s="41"/>
      <c r="HI1208" s="41"/>
      <c r="HJ1208" s="41"/>
      <c r="HK1208" s="41"/>
      <c r="HL1208" s="41"/>
      <c r="HM1208" s="41"/>
      <c r="HN1208" s="41"/>
      <c r="HO1208" s="41"/>
      <c r="HP1208" s="41"/>
      <c r="HQ1208" s="41"/>
      <c r="HR1208" s="41"/>
      <c r="HS1208" s="41"/>
      <c r="HT1208" s="41"/>
      <c r="HU1208" s="41"/>
      <c r="HV1208" s="41"/>
      <c r="HW1208" s="41"/>
      <c r="HX1208" s="41"/>
      <c r="HY1208" s="41"/>
      <c r="HZ1208" s="41"/>
      <c r="IA1208" s="41"/>
      <c r="IB1208" s="41"/>
      <c r="IC1208" s="41"/>
      <c r="ID1208" s="41"/>
      <c r="IE1208" s="41"/>
      <c r="IF1208" s="41"/>
      <c r="IG1208" s="41"/>
      <c r="IH1208" s="41"/>
      <c r="II1208" s="41"/>
      <c r="IJ1208" s="41"/>
      <c r="IK1208" s="41"/>
      <c r="IL1208" s="41"/>
      <c r="IM1208" s="41"/>
      <c r="IN1208" s="41"/>
      <c r="IO1208" s="41"/>
      <c r="IP1208" s="41"/>
      <c r="IQ1208" s="41"/>
      <c r="IR1208" s="41"/>
      <c r="IS1208" s="41"/>
      <c r="IT1208" s="41"/>
      <c r="IU1208" s="41"/>
    </row>
    <row r="1210" spans="68:255" x14ac:dyDescent="0.2">
      <c r="BP1210" s="41"/>
      <c r="BQ1210" s="41"/>
      <c r="BR1210" s="41"/>
      <c r="BS1210" s="41"/>
      <c r="BU1210" s="41"/>
      <c r="BV1210" s="41"/>
      <c r="BW1210" s="41"/>
      <c r="BX1210" s="41"/>
      <c r="BY1210" s="41"/>
      <c r="BZ1210" s="41"/>
      <c r="CA1210" s="41"/>
      <c r="CB1210" s="41"/>
      <c r="CC1210" s="41"/>
      <c r="CD1210" s="41"/>
      <c r="CE1210" s="41"/>
      <c r="CF1210" s="41"/>
      <c r="CG1210" s="41"/>
      <c r="CH1210" s="41"/>
      <c r="CI1210" s="41"/>
      <c r="CJ1210" s="41"/>
      <c r="CK1210" s="41"/>
      <c r="CL1210" s="41"/>
      <c r="CM1210" s="41"/>
      <c r="CN1210" s="41"/>
      <c r="CO1210" s="41"/>
      <c r="CP1210" s="41"/>
      <c r="CQ1210" s="41"/>
      <c r="CR1210" s="41"/>
      <c r="CS1210" s="41"/>
      <c r="CT1210" s="41"/>
      <c r="CU1210" s="41"/>
      <c r="CV1210" s="41"/>
      <c r="CW1210" s="41"/>
      <c r="CX1210" s="41"/>
      <c r="CY1210" s="41"/>
      <c r="CZ1210" s="41"/>
      <c r="DA1210" s="41"/>
      <c r="DB1210" s="41"/>
      <c r="DC1210" s="41"/>
      <c r="DD1210" s="41"/>
      <c r="DE1210" s="41"/>
      <c r="DF1210" s="41"/>
      <c r="DG1210" s="41"/>
      <c r="DH1210" s="41"/>
      <c r="DI1210" s="41"/>
      <c r="DJ1210" s="41"/>
      <c r="DK1210" s="41"/>
      <c r="DL1210" s="41"/>
      <c r="DM1210" s="41"/>
      <c r="DN1210" s="41"/>
      <c r="DO1210" s="41"/>
      <c r="DP1210" s="41"/>
      <c r="DQ1210" s="41"/>
      <c r="DR1210" s="41"/>
      <c r="DS1210" s="41"/>
      <c r="DT1210" s="41"/>
      <c r="DU1210" s="41"/>
      <c r="DV1210" s="41"/>
      <c r="DW1210" s="41"/>
      <c r="DX1210" s="41"/>
      <c r="DY1210" s="41"/>
      <c r="DZ1210" s="41"/>
      <c r="EA1210" s="41"/>
      <c r="EB1210" s="41"/>
      <c r="EC1210" s="41"/>
      <c r="ED1210" s="41"/>
      <c r="EE1210" s="41"/>
      <c r="EF1210" s="41"/>
      <c r="EG1210" s="41"/>
      <c r="EH1210" s="41"/>
      <c r="EI1210" s="41"/>
      <c r="EJ1210" s="41"/>
      <c r="EK1210" s="41"/>
      <c r="EL1210" s="41"/>
      <c r="EM1210" s="41"/>
      <c r="EN1210" s="41"/>
      <c r="EO1210" s="41"/>
      <c r="EP1210" s="41"/>
      <c r="EQ1210" s="41"/>
      <c r="ER1210" s="41"/>
      <c r="ES1210" s="41"/>
      <c r="ET1210" s="41"/>
      <c r="EU1210" s="41"/>
      <c r="EV1210" s="41"/>
      <c r="EW1210" s="41"/>
      <c r="EX1210" s="41"/>
      <c r="EY1210" s="41"/>
      <c r="EZ1210" s="41"/>
      <c r="FA1210" s="41"/>
      <c r="FB1210" s="41"/>
      <c r="FC1210" s="41"/>
      <c r="FD1210" s="41"/>
      <c r="FE1210" s="41"/>
      <c r="FF1210" s="41"/>
      <c r="FG1210" s="41"/>
      <c r="FH1210" s="41"/>
      <c r="FI1210" s="41"/>
      <c r="FJ1210" s="41"/>
      <c r="FK1210" s="41"/>
      <c r="FL1210" s="41"/>
      <c r="FM1210" s="41"/>
      <c r="FN1210" s="41"/>
      <c r="FO1210" s="41"/>
      <c r="FP1210" s="41"/>
      <c r="FQ1210" s="41"/>
      <c r="FR1210" s="41"/>
      <c r="FS1210" s="41"/>
      <c r="FT1210" s="41"/>
      <c r="FU1210" s="41"/>
      <c r="FV1210" s="41"/>
      <c r="FW1210" s="41"/>
      <c r="FX1210" s="41"/>
      <c r="FY1210" s="41"/>
      <c r="FZ1210" s="41"/>
      <c r="GA1210" s="41"/>
      <c r="GB1210" s="41"/>
      <c r="GC1210" s="41"/>
      <c r="GD1210" s="41"/>
      <c r="GE1210" s="41"/>
      <c r="GF1210" s="41"/>
      <c r="GG1210" s="41"/>
      <c r="GH1210" s="41"/>
      <c r="GI1210" s="41"/>
      <c r="GJ1210" s="41"/>
      <c r="GK1210" s="41"/>
      <c r="GL1210" s="41"/>
      <c r="GM1210" s="41"/>
      <c r="GN1210" s="41"/>
      <c r="GO1210" s="41"/>
      <c r="GP1210" s="41"/>
      <c r="GQ1210" s="41"/>
      <c r="GR1210" s="41"/>
      <c r="GS1210" s="41"/>
      <c r="GT1210" s="41"/>
      <c r="GU1210" s="41"/>
      <c r="GV1210" s="41"/>
      <c r="GW1210" s="41"/>
      <c r="GX1210" s="41"/>
      <c r="GY1210" s="41"/>
      <c r="GZ1210" s="41"/>
      <c r="HA1210" s="41"/>
      <c r="HB1210" s="41"/>
      <c r="HC1210" s="41"/>
      <c r="HD1210" s="41"/>
      <c r="HE1210" s="41"/>
      <c r="HF1210" s="41"/>
      <c r="HG1210" s="41"/>
      <c r="HH1210" s="41"/>
      <c r="HI1210" s="41"/>
      <c r="HJ1210" s="41"/>
      <c r="HK1210" s="41"/>
      <c r="HL1210" s="41"/>
      <c r="HM1210" s="41"/>
      <c r="HN1210" s="41"/>
      <c r="HO1210" s="41"/>
      <c r="HP1210" s="41"/>
      <c r="HQ1210" s="41"/>
      <c r="HR1210" s="41"/>
      <c r="HS1210" s="41"/>
      <c r="HT1210" s="41"/>
      <c r="HU1210" s="41"/>
      <c r="HV1210" s="41"/>
      <c r="HW1210" s="41"/>
      <c r="HX1210" s="41"/>
      <c r="HY1210" s="41"/>
      <c r="HZ1210" s="41"/>
      <c r="IA1210" s="41"/>
      <c r="IB1210" s="41"/>
      <c r="IC1210" s="41"/>
      <c r="ID1210" s="41"/>
      <c r="IE1210" s="41"/>
      <c r="IF1210" s="41"/>
      <c r="IG1210" s="41"/>
      <c r="IH1210" s="41"/>
      <c r="II1210" s="41"/>
      <c r="IJ1210" s="41"/>
      <c r="IK1210" s="41"/>
      <c r="IL1210" s="41"/>
      <c r="IM1210" s="41"/>
      <c r="IN1210" s="41"/>
      <c r="IO1210" s="41"/>
      <c r="IP1210" s="41"/>
      <c r="IQ1210" s="41"/>
      <c r="IR1210" s="41"/>
      <c r="IS1210" s="41"/>
      <c r="IT1210" s="41"/>
      <c r="IU1210" s="41"/>
    </row>
    <row r="1212" spans="68:255" x14ac:dyDescent="0.2">
      <c r="BP1212" s="41"/>
      <c r="BQ1212" s="41"/>
      <c r="BR1212" s="41"/>
      <c r="BS1212" s="41"/>
      <c r="BU1212" s="41"/>
      <c r="BV1212" s="41"/>
      <c r="BW1212" s="41"/>
      <c r="BX1212" s="41"/>
      <c r="BY1212" s="41"/>
      <c r="BZ1212" s="41"/>
      <c r="CA1212" s="41"/>
      <c r="CB1212" s="41"/>
      <c r="CC1212" s="41"/>
      <c r="CD1212" s="41"/>
      <c r="CE1212" s="41"/>
      <c r="CF1212" s="41"/>
      <c r="CG1212" s="41"/>
      <c r="CH1212" s="41"/>
      <c r="CI1212" s="41"/>
      <c r="CJ1212" s="41"/>
      <c r="CK1212" s="41"/>
      <c r="CL1212" s="41"/>
      <c r="CM1212" s="41"/>
      <c r="CN1212" s="41"/>
      <c r="CO1212" s="41"/>
      <c r="CP1212" s="41"/>
      <c r="CQ1212" s="41"/>
      <c r="CR1212" s="41"/>
      <c r="CS1212" s="41"/>
      <c r="CT1212" s="41"/>
      <c r="CU1212" s="41"/>
      <c r="CV1212" s="41"/>
      <c r="CW1212" s="41"/>
      <c r="CX1212" s="41"/>
      <c r="CY1212" s="41"/>
      <c r="CZ1212" s="41"/>
      <c r="DA1212" s="41"/>
      <c r="DB1212" s="41"/>
      <c r="DC1212" s="41"/>
      <c r="DD1212" s="41"/>
      <c r="DE1212" s="41"/>
      <c r="DF1212" s="41"/>
      <c r="DG1212" s="41"/>
      <c r="DH1212" s="41"/>
      <c r="DI1212" s="41"/>
      <c r="DJ1212" s="41"/>
      <c r="DK1212" s="41"/>
      <c r="DL1212" s="41"/>
      <c r="DM1212" s="41"/>
      <c r="DN1212" s="41"/>
      <c r="DO1212" s="41"/>
      <c r="DP1212" s="41"/>
      <c r="DQ1212" s="41"/>
      <c r="DR1212" s="41"/>
      <c r="DS1212" s="41"/>
      <c r="DT1212" s="41"/>
      <c r="DU1212" s="41"/>
      <c r="DV1212" s="41"/>
      <c r="DW1212" s="41"/>
      <c r="DX1212" s="41"/>
      <c r="DY1212" s="41"/>
      <c r="DZ1212" s="41"/>
      <c r="EA1212" s="41"/>
      <c r="EB1212" s="41"/>
      <c r="EC1212" s="41"/>
      <c r="ED1212" s="41"/>
      <c r="EE1212" s="41"/>
      <c r="EF1212" s="41"/>
      <c r="EG1212" s="41"/>
      <c r="EH1212" s="41"/>
      <c r="EI1212" s="41"/>
      <c r="EJ1212" s="41"/>
      <c r="EK1212" s="41"/>
      <c r="EL1212" s="41"/>
      <c r="EM1212" s="41"/>
      <c r="EN1212" s="41"/>
      <c r="EO1212" s="41"/>
      <c r="EP1212" s="41"/>
      <c r="EQ1212" s="41"/>
      <c r="ER1212" s="41"/>
      <c r="ES1212" s="41"/>
      <c r="ET1212" s="41"/>
      <c r="EU1212" s="41"/>
      <c r="EV1212" s="41"/>
      <c r="EW1212" s="41"/>
      <c r="EX1212" s="41"/>
      <c r="EY1212" s="41"/>
      <c r="EZ1212" s="41"/>
      <c r="FA1212" s="41"/>
      <c r="FB1212" s="41"/>
      <c r="FC1212" s="41"/>
      <c r="FD1212" s="41"/>
      <c r="FE1212" s="41"/>
      <c r="FF1212" s="41"/>
      <c r="FG1212" s="41"/>
      <c r="FH1212" s="41"/>
      <c r="FI1212" s="41"/>
      <c r="FJ1212" s="41"/>
      <c r="FK1212" s="41"/>
      <c r="FL1212" s="41"/>
      <c r="FM1212" s="41"/>
      <c r="FN1212" s="41"/>
      <c r="FO1212" s="41"/>
      <c r="FP1212" s="41"/>
      <c r="FQ1212" s="41"/>
      <c r="FR1212" s="41"/>
      <c r="FS1212" s="41"/>
      <c r="FT1212" s="41"/>
      <c r="FU1212" s="41"/>
      <c r="FV1212" s="41"/>
      <c r="FW1212" s="41"/>
      <c r="FX1212" s="41"/>
      <c r="FY1212" s="41"/>
      <c r="FZ1212" s="41"/>
      <c r="GA1212" s="41"/>
      <c r="GB1212" s="41"/>
      <c r="GC1212" s="41"/>
      <c r="GD1212" s="41"/>
      <c r="GE1212" s="41"/>
      <c r="GF1212" s="41"/>
      <c r="GG1212" s="41"/>
      <c r="GH1212" s="41"/>
      <c r="GI1212" s="41"/>
      <c r="GJ1212" s="41"/>
      <c r="GK1212" s="41"/>
      <c r="GL1212" s="41"/>
      <c r="GM1212" s="41"/>
      <c r="GN1212" s="41"/>
      <c r="GO1212" s="41"/>
      <c r="GP1212" s="41"/>
      <c r="GQ1212" s="41"/>
      <c r="GR1212" s="41"/>
      <c r="GS1212" s="41"/>
      <c r="GT1212" s="41"/>
      <c r="GU1212" s="41"/>
      <c r="GV1212" s="41"/>
      <c r="GW1212" s="41"/>
      <c r="GX1212" s="41"/>
      <c r="GY1212" s="41"/>
      <c r="GZ1212" s="41"/>
      <c r="HA1212" s="41"/>
      <c r="HB1212" s="41"/>
      <c r="HC1212" s="41"/>
      <c r="HD1212" s="41"/>
      <c r="HE1212" s="41"/>
      <c r="HF1212" s="41"/>
      <c r="HG1212" s="41"/>
      <c r="HH1212" s="41"/>
      <c r="HI1212" s="41"/>
      <c r="HJ1212" s="41"/>
      <c r="HK1212" s="41"/>
      <c r="HL1212" s="41"/>
      <c r="HM1212" s="41"/>
      <c r="HN1212" s="41"/>
      <c r="HO1212" s="41"/>
      <c r="HP1212" s="41"/>
      <c r="HQ1212" s="41"/>
      <c r="HR1212" s="41"/>
      <c r="HS1212" s="41"/>
      <c r="HT1212" s="41"/>
      <c r="HU1212" s="41"/>
      <c r="HV1212" s="41"/>
      <c r="HW1212" s="41"/>
      <c r="HX1212" s="41"/>
      <c r="HY1212" s="41"/>
      <c r="HZ1212" s="41"/>
      <c r="IA1212" s="41"/>
      <c r="IB1212" s="41"/>
      <c r="IC1212" s="41"/>
      <c r="ID1212" s="41"/>
      <c r="IE1212" s="41"/>
      <c r="IF1212" s="41"/>
      <c r="IG1212" s="41"/>
      <c r="IH1212" s="41"/>
      <c r="II1212" s="41"/>
      <c r="IJ1212" s="41"/>
      <c r="IK1212" s="41"/>
      <c r="IL1212" s="41"/>
      <c r="IM1212" s="41"/>
      <c r="IN1212" s="41"/>
      <c r="IO1212" s="41"/>
      <c r="IP1212" s="41"/>
      <c r="IQ1212" s="41"/>
      <c r="IR1212" s="41"/>
      <c r="IS1212" s="41"/>
      <c r="IT1212" s="41"/>
      <c r="IU1212" s="41"/>
    </row>
    <row r="1214" spans="68:255" x14ac:dyDescent="0.2">
      <c r="BP1214" s="41"/>
      <c r="BQ1214" s="41"/>
      <c r="BR1214" s="41"/>
      <c r="BS1214" s="41"/>
      <c r="BU1214" s="41"/>
      <c r="BV1214" s="41"/>
      <c r="BW1214" s="41"/>
      <c r="BX1214" s="41"/>
      <c r="BY1214" s="41"/>
      <c r="BZ1214" s="41"/>
      <c r="CA1214" s="41"/>
      <c r="CB1214" s="41"/>
      <c r="CC1214" s="41"/>
      <c r="CD1214" s="41"/>
      <c r="CE1214" s="41"/>
      <c r="CF1214" s="41"/>
      <c r="CG1214" s="41"/>
      <c r="CH1214" s="41"/>
      <c r="CI1214" s="41"/>
      <c r="CJ1214" s="41"/>
      <c r="CK1214" s="41"/>
      <c r="CL1214" s="41"/>
      <c r="CM1214" s="41"/>
      <c r="CN1214" s="41"/>
      <c r="CO1214" s="41"/>
      <c r="CP1214" s="41"/>
      <c r="CQ1214" s="41"/>
      <c r="CR1214" s="41"/>
      <c r="CS1214" s="41"/>
      <c r="CT1214" s="41"/>
      <c r="CU1214" s="41"/>
      <c r="CV1214" s="41"/>
      <c r="CW1214" s="41"/>
      <c r="CX1214" s="41"/>
      <c r="CY1214" s="41"/>
      <c r="CZ1214" s="41"/>
      <c r="DA1214" s="41"/>
      <c r="DB1214" s="41"/>
      <c r="DC1214" s="41"/>
      <c r="DD1214" s="41"/>
      <c r="DE1214" s="41"/>
      <c r="DF1214" s="41"/>
      <c r="DG1214" s="41"/>
      <c r="DH1214" s="41"/>
      <c r="DI1214" s="41"/>
      <c r="DJ1214" s="41"/>
      <c r="DK1214" s="41"/>
      <c r="DL1214" s="41"/>
      <c r="DM1214" s="41"/>
      <c r="DN1214" s="41"/>
      <c r="DO1214" s="41"/>
      <c r="DP1214" s="41"/>
      <c r="DQ1214" s="41"/>
      <c r="DR1214" s="41"/>
      <c r="DS1214" s="41"/>
      <c r="DT1214" s="41"/>
      <c r="DU1214" s="41"/>
      <c r="DV1214" s="41"/>
      <c r="DW1214" s="41"/>
      <c r="DX1214" s="41"/>
      <c r="DY1214" s="41"/>
      <c r="DZ1214" s="41"/>
      <c r="EA1214" s="41"/>
      <c r="EB1214" s="41"/>
      <c r="EC1214" s="41"/>
      <c r="ED1214" s="41"/>
      <c r="EE1214" s="41"/>
      <c r="EF1214" s="41"/>
      <c r="EG1214" s="41"/>
      <c r="EH1214" s="41"/>
      <c r="EI1214" s="41"/>
      <c r="EJ1214" s="41"/>
      <c r="EK1214" s="41"/>
      <c r="EL1214" s="41"/>
      <c r="EM1214" s="41"/>
      <c r="EN1214" s="41"/>
      <c r="EO1214" s="41"/>
      <c r="EP1214" s="41"/>
      <c r="EQ1214" s="41"/>
      <c r="ER1214" s="41"/>
      <c r="ES1214" s="41"/>
      <c r="ET1214" s="41"/>
      <c r="EU1214" s="41"/>
      <c r="EV1214" s="41"/>
      <c r="EW1214" s="41"/>
      <c r="EX1214" s="41"/>
      <c r="EY1214" s="41"/>
      <c r="EZ1214" s="41"/>
      <c r="FA1214" s="41"/>
      <c r="FB1214" s="41"/>
      <c r="FC1214" s="41"/>
      <c r="FD1214" s="41"/>
      <c r="FE1214" s="41"/>
      <c r="FF1214" s="41"/>
      <c r="FG1214" s="41"/>
      <c r="FH1214" s="41"/>
      <c r="FI1214" s="41"/>
      <c r="FJ1214" s="41"/>
      <c r="FK1214" s="41"/>
      <c r="FL1214" s="41"/>
      <c r="FM1214" s="41"/>
      <c r="FN1214" s="41"/>
      <c r="FO1214" s="41"/>
      <c r="FP1214" s="41"/>
      <c r="FQ1214" s="41"/>
      <c r="FR1214" s="41"/>
      <c r="FS1214" s="41"/>
      <c r="FT1214" s="41"/>
      <c r="FU1214" s="41"/>
      <c r="FV1214" s="41"/>
      <c r="FW1214" s="41"/>
      <c r="FX1214" s="41"/>
      <c r="FY1214" s="41"/>
      <c r="FZ1214" s="41"/>
      <c r="GA1214" s="41"/>
      <c r="GB1214" s="41"/>
      <c r="GC1214" s="41"/>
      <c r="GD1214" s="41"/>
      <c r="GE1214" s="41"/>
      <c r="GF1214" s="41"/>
      <c r="GG1214" s="41"/>
      <c r="GH1214" s="41"/>
      <c r="GI1214" s="41"/>
      <c r="GJ1214" s="41"/>
      <c r="GK1214" s="41"/>
      <c r="GL1214" s="41"/>
      <c r="GM1214" s="41"/>
      <c r="GN1214" s="41"/>
      <c r="GO1214" s="41"/>
      <c r="GP1214" s="41"/>
      <c r="GQ1214" s="41"/>
      <c r="GR1214" s="41"/>
      <c r="GS1214" s="41"/>
      <c r="GT1214" s="41"/>
      <c r="GU1214" s="41"/>
      <c r="GV1214" s="41"/>
      <c r="GW1214" s="41"/>
      <c r="GX1214" s="41"/>
      <c r="GY1214" s="41"/>
      <c r="GZ1214" s="41"/>
      <c r="HA1214" s="41"/>
      <c r="HB1214" s="41"/>
      <c r="HC1214" s="41"/>
      <c r="HD1214" s="41"/>
      <c r="HE1214" s="41"/>
      <c r="HF1214" s="41"/>
      <c r="HG1214" s="41"/>
      <c r="HH1214" s="41"/>
      <c r="HI1214" s="41"/>
      <c r="HJ1214" s="41"/>
      <c r="HK1214" s="41"/>
      <c r="HL1214" s="41"/>
      <c r="HM1214" s="41"/>
      <c r="HN1214" s="41"/>
      <c r="HO1214" s="41"/>
      <c r="HP1214" s="41"/>
      <c r="HQ1214" s="41"/>
      <c r="HR1214" s="41"/>
      <c r="HS1214" s="41"/>
      <c r="HT1214" s="41"/>
      <c r="HU1214" s="41"/>
      <c r="HV1214" s="41"/>
      <c r="HW1214" s="41"/>
      <c r="HX1214" s="41"/>
      <c r="HY1214" s="41"/>
      <c r="HZ1214" s="41"/>
      <c r="IA1214" s="41"/>
      <c r="IB1214" s="41"/>
      <c r="IC1214" s="41"/>
      <c r="ID1214" s="41"/>
      <c r="IE1214" s="41"/>
      <c r="IF1214" s="41"/>
      <c r="IG1214" s="41"/>
      <c r="IH1214" s="41"/>
      <c r="II1214" s="41"/>
      <c r="IJ1214" s="41"/>
      <c r="IK1214" s="41"/>
      <c r="IL1214" s="41"/>
      <c r="IM1214" s="41"/>
      <c r="IN1214" s="41"/>
      <c r="IO1214" s="41"/>
      <c r="IP1214" s="41"/>
      <c r="IQ1214" s="41"/>
      <c r="IR1214" s="41"/>
      <c r="IS1214" s="41"/>
      <c r="IT1214" s="41"/>
      <c r="IU1214" s="41"/>
    </row>
    <row r="1216" spans="68:255" x14ac:dyDescent="0.2">
      <c r="BP1216" s="41"/>
      <c r="BQ1216" s="41"/>
      <c r="BR1216" s="41"/>
      <c r="BS1216" s="41"/>
      <c r="BU1216" s="41"/>
      <c r="BV1216" s="41"/>
      <c r="BW1216" s="41"/>
      <c r="BX1216" s="41"/>
      <c r="BY1216" s="41"/>
      <c r="BZ1216" s="41"/>
      <c r="CA1216" s="41"/>
      <c r="CB1216" s="41"/>
      <c r="CC1216" s="41"/>
      <c r="CD1216" s="41"/>
      <c r="CE1216" s="41"/>
      <c r="CF1216" s="41"/>
      <c r="CG1216" s="41"/>
      <c r="CH1216" s="41"/>
      <c r="CI1216" s="41"/>
      <c r="CJ1216" s="41"/>
      <c r="CK1216" s="41"/>
      <c r="CL1216" s="41"/>
      <c r="CM1216" s="41"/>
      <c r="CN1216" s="41"/>
      <c r="CO1216" s="41"/>
      <c r="CP1216" s="41"/>
      <c r="CQ1216" s="41"/>
      <c r="CR1216" s="41"/>
      <c r="CS1216" s="41"/>
      <c r="CT1216" s="41"/>
      <c r="CU1216" s="41"/>
      <c r="CV1216" s="41"/>
      <c r="CW1216" s="41"/>
      <c r="CX1216" s="41"/>
      <c r="CY1216" s="41"/>
      <c r="CZ1216" s="41"/>
      <c r="DA1216" s="41"/>
      <c r="DB1216" s="41"/>
      <c r="DC1216" s="41"/>
      <c r="DD1216" s="41"/>
      <c r="DE1216" s="41"/>
      <c r="DF1216" s="41"/>
      <c r="DG1216" s="41"/>
      <c r="DH1216" s="41"/>
      <c r="DI1216" s="41"/>
      <c r="DJ1216" s="41"/>
      <c r="DK1216" s="41"/>
      <c r="DL1216" s="41"/>
      <c r="DM1216" s="41"/>
      <c r="DN1216" s="41"/>
      <c r="DO1216" s="41"/>
      <c r="DP1216" s="41"/>
      <c r="DQ1216" s="41"/>
      <c r="DR1216" s="41"/>
      <c r="DS1216" s="41"/>
      <c r="DT1216" s="41"/>
      <c r="DU1216" s="41"/>
      <c r="DV1216" s="41"/>
      <c r="DW1216" s="41"/>
      <c r="DX1216" s="41"/>
      <c r="DY1216" s="41"/>
      <c r="DZ1216" s="41"/>
      <c r="EA1216" s="41"/>
      <c r="EB1216" s="41"/>
      <c r="EC1216" s="41"/>
      <c r="ED1216" s="41"/>
      <c r="EE1216" s="41"/>
      <c r="EF1216" s="41"/>
      <c r="EG1216" s="41"/>
      <c r="EH1216" s="41"/>
      <c r="EI1216" s="41"/>
      <c r="EJ1216" s="41"/>
      <c r="EK1216" s="41"/>
      <c r="EL1216" s="41"/>
      <c r="EM1216" s="41"/>
      <c r="EN1216" s="41"/>
      <c r="EO1216" s="41"/>
      <c r="EP1216" s="41"/>
      <c r="EQ1216" s="41"/>
      <c r="ER1216" s="41"/>
      <c r="ES1216" s="41"/>
      <c r="ET1216" s="41"/>
      <c r="EU1216" s="41"/>
      <c r="EV1216" s="41"/>
      <c r="EW1216" s="41"/>
      <c r="EX1216" s="41"/>
      <c r="EY1216" s="41"/>
      <c r="EZ1216" s="41"/>
      <c r="FA1216" s="41"/>
      <c r="FB1216" s="41"/>
      <c r="FC1216" s="41"/>
      <c r="FD1216" s="41"/>
      <c r="FE1216" s="41"/>
      <c r="FF1216" s="41"/>
      <c r="FG1216" s="41"/>
      <c r="FH1216" s="41"/>
      <c r="FI1216" s="41"/>
      <c r="FJ1216" s="41"/>
      <c r="FK1216" s="41"/>
      <c r="FL1216" s="41"/>
      <c r="FM1216" s="41"/>
      <c r="FN1216" s="41"/>
      <c r="FO1216" s="41"/>
      <c r="FP1216" s="41"/>
      <c r="FQ1216" s="41"/>
      <c r="FR1216" s="41"/>
      <c r="FS1216" s="41"/>
      <c r="FT1216" s="41"/>
      <c r="FU1216" s="41"/>
      <c r="FV1216" s="41"/>
      <c r="FW1216" s="41"/>
      <c r="FX1216" s="41"/>
      <c r="FY1216" s="41"/>
      <c r="FZ1216" s="41"/>
      <c r="GA1216" s="41"/>
      <c r="GB1216" s="41"/>
      <c r="GC1216" s="41"/>
      <c r="GD1216" s="41"/>
      <c r="GE1216" s="41"/>
      <c r="GF1216" s="41"/>
      <c r="GG1216" s="41"/>
      <c r="GH1216" s="41"/>
      <c r="GI1216" s="41"/>
      <c r="GJ1216" s="41"/>
      <c r="GK1216" s="41"/>
      <c r="GL1216" s="41"/>
      <c r="GM1216" s="41"/>
      <c r="GN1216" s="41"/>
      <c r="GO1216" s="41"/>
      <c r="GP1216" s="41"/>
      <c r="GQ1216" s="41"/>
      <c r="GR1216" s="41"/>
      <c r="GS1216" s="41"/>
      <c r="GT1216" s="41"/>
      <c r="GU1216" s="41"/>
      <c r="GV1216" s="41"/>
      <c r="GW1216" s="41"/>
      <c r="GX1216" s="41"/>
      <c r="GY1216" s="41"/>
      <c r="GZ1216" s="41"/>
      <c r="HA1216" s="41"/>
      <c r="HB1216" s="41"/>
      <c r="HC1216" s="41"/>
      <c r="HD1216" s="41"/>
      <c r="HE1216" s="41"/>
      <c r="HF1216" s="41"/>
      <c r="HG1216" s="41"/>
      <c r="HH1216" s="41"/>
      <c r="HI1216" s="41"/>
      <c r="HJ1216" s="41"/>
      <c r="HK1216" s="41"/>
      <c r="HL1216" s="41"/>
      <c r="HM1216" s="41"/>
      <c r="HN1216" s="41"/>
      <c r="HO1216" s="41"/>
      <c r="HP1216" s="41"/>
      <c r="HQ1216" s="41"/>
      <c r="HR1216" s="41"/>
      <c r="HS1216" s="41"/>
      <c r="HT1216" s="41"/>
      <c r="HU1216" s="41"/>
      <c r="HV1216" s="41"/>
      <c r="HW1216" s="41"/>
      <c r="HX1216" s="41"/>
      <c r="HY1216" s="41"/>
      <c r="HZ1216" s="41"/>
      <c r="IA1216" s="41"/>
      <c r="IB1216" s="41"/>
      <c r="IC1216" s="41"/>
      <c r="ID1216" s="41"/>
      <c r="IE1216" s="41"/>
      <c r="IF1216" s="41"/>
      <c r="IG1216" s="41"/>
      <c r="IH1216" s="41"/>
      <c r="II1216" s="41"/>
      <c r="IJ1216" s="41"/>
      <c r="IK1216" s="41"/>
      <c r="IL1216" s="41"/>
      <c r="IM1216" s="41"/>
      <c r="IN1216" s="41"/>
      <c r="IO1216" s="41"/>
      <c r="IP1216" s="41"/>
      <c r="IQ1216" s="41"/>
      <c r="IR1216" s="41"/>
      <c r="IS1216" s="41"/>
      <c r="IT1216" s="41"/>
      <c r="IU1216" s="41"/>
    </row>
    <row r="1218" spans="68:255" x14ac:dyDescent="0.2">
      <c r="BP1218" s="41"/>
      <c r="BQ1218" s="41"/>
      <c r="BR1218" s="41"/>
      <c r="BS1218" s="41"/>
      <c r="BU1218" s="41"/>
      <c r="BV1218" s="41"/>
      <c r="BW1218" s="41"/>
      <c r="BX1218" s="41"/>
      <c r="BY1218" s="41"/>
      <c r="BZ1218" s="41"/>
      <c r="CA1218" s="41"/>
      <c r="CB1218" s="41"/>
      <c r="CC1218" s="41"/>
      <c r="CD1218" s="41"/>
      <c r="CE1218" s="41"/>
      <c r="CF1218" s="41"/>
      <c r="CG1218" s="41"/>
      <c r="CH1218" s="41"/>
      <c r="CI1218" s="41"/>
      <c r="CJ1218" s="41"/>
      <c r="CK1218" s="41"/>
      <c r="CL1218" s="41"/>
      <c r="CM1218" s="41"/>
      <c r="CN1218" s="41"/>
      <c r="CO1218" s="41"/>
      <c r="CP1218" s="41"/>
      <c r="CQ1218" s="41"/>
      <c r="CR1218" s="41"/>
      <c r="CS1218" s="41"/>
      <c r="CT1218" s="41"/>
      <c r="CU1218" s="41"/>
      <c r="CV1218" s="41"/>
      <c r="CW1218" s="41"/>
      <c r="CX1218" s="41"/>
      <c r="CY1218" s="41"/>
      <c r="CZ1218" s="41"/>
      <c r="DA1218" s="41"/>
      <c r="DB1218" s="41"/>
      <c r="DC1218" s="41"/>
      <c r="DD1218" s="41"/>
      <c r="DE1218" s="41"/>
      <c r="DF1218" s="41"/>
      <c r="DG1218" s="41"/>
      <c r="DH1218" s="41"/>
      <c r="DI1218" s="41"/>
      <c r="DJ1218" s="41"/>
      <c r="DK1218" s="41"/>
      <c r="DL1218" s="41"/>
      <c r="DM1218" s="41"/>
      <c r="DN1218" s="41"/>
      <c r="DO1218" s="41"/>
      <c r="DP1218" s="41"/>
      <c r="DQ1218" s="41"/>
      <c r="DR1218" s="41"/>
      <c r="DS1218" s="41"/>
      <c r="DT1218" s="41"/>
      <c r="DU1218" s="41"/>
      <c r="DV1218" s="41"/>
      <c r="DW1218" s="41"/>
      <c r="DX1218" s="41"/>
      <c r="DY1218" s="41"/>
      <c r="DZ1218" s="41"/>
      <c r="EA1218" s="41"/>
      <c r="EB1218" s="41"/>
      <c r="EC1218" s="41"/>
      <c r="ED1218" s="41"/>
      <c r="EE1218" s="41"/>
      <c r="EF1218" s="41"/>
      <c r="EG1218" s="41"/>
      <c r="EH1218" s="41"/>
      <c r="EI1218" s="41"/>
      <c r="EJ1218" s="41"/>
      <c r="EK1218" s="41"/>
      <c r="EL1218" s="41"/>
      <c r="EM1218" s="41"/>
      <c r="EN1218" s="41"/>
      <c r="EO1218" s="41"/>
      <c r="EP1218" s="41"/>
      <c r="EQ1218" s="41"/>
      <c r="ER1218" s="41"/>
      <c r="ES1218" s="41"/>
      <c r="ET1218" s="41"/>
      <c r="EU1218" s="41"/>
      <c r="EV1218" s="41"/>
      <c r="EW1218" s="41"/>
      <c r="EX1218" s="41"/>
      <c r="EY1218" s="41"/>
      <c r="EZ1218" s="41"/>
      <c r="FA1218" s="41"/>
      <c r="FB1218" s="41"/>
      <c r="FC1218" s="41"/>
      <c r="FD1218" s="41"/>
      <c r="FE1218" s="41"/>
      <c r="FF1218" s="41"/>
      <c r="FG1218" s="41"/>
      <c r="FH1218" s="41"/>
      <c r="FI1218" s="41"/>
      <c r="FJ1218" s="41"/>
      <c r="FK1218" s="41"/>
      <c r="FL1218" s="41"/>
      <c r="FM1218" s="41"/>
      <c r="FN1218" s="41"/>
      <c r="FO1218" s="41"/>
      <c r="FP1218" s="41"/>
      <c r="FQ1218" s="41"/>
      <c r="FR1218" s="41"/>
      <c r="FS1218" s="41"/>
      <c r="FT1218" s="41"/>
      <c r="FU1218" s="41"/>
      <c r="FV1218" s="41"/>
      <c r="FW1218" s="41"/>
      <c r="FX1218" s="41"/>
      <c r="FY1218" s="41"/>
      <c r="FZ1218" s="41"/>
      <c r="GA1218" s="41"/>
      <c r="GB1218" s="41"/>
      <c r="GC1218" s="41"/>
      <c r="GD1218" s="41"/>
      <c r="GE1218" s="41"/>
      <c r="GF1218" s="41"/>
      <c r="GG1218" s="41"/>
      <c r="GH1218" s="41"/>
      <c r="GI1218" s="41"/>
      <c r="GJ1218" s="41"/>
      <c r="GK1218" s="41"/>
      <c r="GL1218" s="41"/>
      <c r="GM1218" s="41"/>
      <c r="GN1218" s="41"/>
      <c r="GO1218" s="41"/>
      <c r="GP1218" s="41"/>
      <c r="GQ1218" s="41"/>
      <c r="GR1218" s="41"/>
      <c r="GS1218" s="41"/>
      <c r="GT1218" s="41"/>
      <c r="GU1218" s="41"/>
      <c r="GV1218" s="41"/>
      <c r="GW1218" s="41"/>
      <c r="GX1218" s="41"/>
      <c r="GY1218" s="41"/>
      <c r="GZ1218" s="41"/>
      <c r="HA1218" s="41"/>
      <c r="HB1218" s="41"/>
      <c r="HC1218" s="41"/>
      <c r="HD1218" s="41"/>
      <c r="HE1218" s="41"/>
      <c r="HF1218" s="41"/>
      <c r="HG1218" s="41"/>
      <c r="HH1218" s="41"/>
      <c r="HI1218" s="41"/>
      <c r="HJ1218" s="41"/>
      <c r="HK1218" s="41"/>
      <c r="HL1218" s="41"/>
      <c r="HM1218" s="41"/>
      <c r="HN1218" s="41"/>
      <c r="HO1218" s="41"/>
      <c r="HP1218" s="41"/>
      <c r="HQ1218" s="41"/>
      <c r="HR1218" s="41"/>
      <c r="HS1218" s="41"/>
      <c r="HT1218" s="41"/>
      <c r="HU1218" s="41"/>
      <c r="HV1218" s="41"/>
      <c r="HW1218" s="41"/>
      <c r="HX1218" s="41"/>
      <c r="HY1218" s="41"/>
      <c r="HZ1218" s="41"/>
      <c r="IA1218" s="41"/>
      <c r="IB1218" s="41"/>
      <c r="IC1218" s="41"/>
      <c r="ID1218" s="41"/>
      <c r="IE1218" s="41"/>
      <c r="IF1218" s="41"/>
      <c r="IG1218" s="41"/>
      <c r="IH1218" s="41"/>
      <c r="II1218" s="41"/>
      <c r="IJ1218" s="41"/>
      <c r="IK1218" s="41"/>
      <c r="IL1218" s="41"/>
      <c r="IM1218" s="41"/>
      <c r="IN1218" s="41"/>
      <c r="IO1218" s="41"/>
      <c r="IP1218" s="41"/>
      <c r="IQ1218" s="41"/>
      <c r="IR1218" s="41"/>
      <c r="IS1218" s="41"/>
      <c r="IT1218" s="41"/>
      <c r="IU1218" s="41"/>
    </row>
    <row r="1220" spans="68:255" x14ac:dyDescent="0.2">
      <c r="BP1220" s="41"/>
      <c r="BQ1220" s="41"/>
      <c r="BR1220" s="41"/>
      <c r="BS1220" s="41"/>
      <c r="BU1220" s="41"/>
      <c r="BV1220" s="41"/>
      <c r="BW1220" s="41"/>
      <c r="BX1220" s="41"/>
      <c r="BY1220" s="41"/>
      <c r="BZ1220" s="41"/>
      <c r="CA1220" s="41"/>
      <c r="CB1220" s="41"/>
      <c r="CC1220" s="41"/>
      <c r="CD1220" s="41"/>
      <c r="CE1220" s="41"/>
      <c r="CF1220" s="41"/>
      <c r="CG1220" s="41"/>
      <c r="CH1220" s="41"/>
      <c r="CI1220" s="41"/>
      <c r="CJ1220" s="41"/>
      <c r="CK1220" s="41"/>
      <c r="CL1220" s="41"/>
      <c r="CM1220" s="41"/>
      <c r="CN1220" s="41"/>
      <c r="CO1220" s="41"/>
      <c r="CP1220" s="41"/>
      <c r="CQ1220" s="41"/>
      <c r="CR1220" s="41"/>
      <c r="CS1220" s="41"/>
      <c r="CT1220" s="41"/>
      <c r="CU1220" s="41"/>
      <c r="CV1220" s="41"/>
      <c r="CW1220" s="41"/>
      <c r="CX1220" s="41"/>
      <c r="CY1220" s="41"/>
      <c r="CZ1220" s="41"/>
      <c r="DA1220" s="41"/>
      <c r="DB1220" s="41"/>
      <c r="DC1220" s="41"/>
      <c r="DD1220" s="41"/>
      <c r="DE1220" s="41"/>
      <c r="DF1220" s="41"/>
      <c r="DG1220" s="41"/>
      <c r="DH1220" s="41"/>
      <c r="DI1220" s="41"/>
      <c r="DJ1220" s="41"/>
      <c r="DK1220" s="41"/>
      <c r="DL1220" s="41"/>
      <c r="DM1220" s="41"/>
      <c r="DN1220" s="41"/>
      <c r="DO1220" s="41"/>
      <c r="DP1220" s="41"/>
      <c r="DQ1220" s="41"/>
      <c r="DR1220" s="41"/>
      <c r="DS1220" s="41"/>
      <c r="DT1220" s="41"/>
      <c r="DU1220" s="41"/>
      <c r="DV1220" s="41"/>
      <c r="DW1220" s="41"/>
      <c r="DX1220" s="41"/>
      <c r="DY1220" s="41"/>
      <c r="DZ1220" s="41"/>
      <c r="EA1220" s="41"/>
      <c r="EB1220" s="41"/>
      <c r="EC1220" s="41"/>
      <c r="ED1220" s="41"/>
      <c r="EE1220" s="41"/>
      <c r="EF1220" s="41"/>
      <c r="EG1220" s="41"/>
      <c r="EH1220" s="41"/>
      <c r="EI1220" s="41"/>
      <c r="EJ1220" s="41"/>
      <c r="EK1220" s="41"/>
      <c r="EL1220" s="41"/>
      <c r="EM1220" s="41"/>
      <c r="EN1220" s="41"/>
      <c r="EO1220" s="41"/>
      <c r="EP1220" s="41"/>
      <c r="EQ1220" s="41"/>
      <c r="ER1220" s="41"/>
      <c r="ES1220" s="41"/>
      <c r="ET1220" s="41"/>
      <c r="EU1220" s="41"/>
      <c r="EV1220" s="41"/>
      <c r="EW1220" s="41"/>
      <c r="EX1220" s="41"/>
      <c r="EY1220" s="41"/>
      <c r="EZ1220" s="41"/>
      <c r="FA1220" s="41"/>
      <c r="FB1220" s="41"/>
      <c r="FC1220" s="41"/>
      <c r="FD1220" s="41"/>
      <c r="FE1220" s="41"/>
      <c r="FF1220" s="41"/>
      <c r="FG1220" s="41"/>
      <c r="FH1220" s="41"/>
      <c r="FI1220" s="41"/>
      <c r="FJ1220" s="41"/>
      <c r="FK1220" s="41"/>
      <c r="FL1220" s="41"/>
      <c r="FM1220" s="41"/>
      <c r="FN1220" s="41"/>
      <c r="FO1220" s="41"/>
      <c r="FP1220" s="41"/>
      <c r="FQ1220" s="41"/>
      <c r="FR1220" s="41"/>
      <c r="FS1220" s="41"/>
      <c r="FT1220" s="41"/>
      <c r="FU1220" s="41"/>
      <c r="FV1220" s="41"/>
      <c r="FW1220" s="41"/>
      <c r="FX1220" s="41"/>
      <c r="FY1220" s="41"/>
      <c r="FZ1220" s="41"/>
      <c r="GA1220" s="41"/>
      <c r="GB1220" s="41"/>
      <c r="GC1220" s="41"/>
      <c r="GD1220" s="41"/>
      <c r="GE1220" s="41"/>
      <c r="GF1220" s="41"/>
      <c r="GG1220" s="41"/>
      <c r="GH1220" s="41"/>
      <c r="GI1220" s="41"/>
      <c r="GJ1220" s="41"/>
      <c r="GK1220" s="41"/>
      <c r="GL1220" s="41"/>
      <c r="GM1220" s="41"/>
      <c r="GN1220" s="41"/>
      <c r="GO1220" s="41"/>
      <c r="GP1220" s="41"/>
      <c r="GQ1220" s="41"/>
      <c r="GR1220" s="41"/>
      <c r="GS1220" s="41"/>
      <c r="GT1220" s="41"/>
      <c r="GU1220" s="41"/>
      <c r="GV1220" s="41"/>
      <c r="GW1220" s="41"/>
      <c r="GX1220" s="41"/>
      <c r="GY1220" s="41"/>
      <c r="GZ1220" s="41"/>
      <c r="HA1220" s="41"/>
      <c r="HB1220" s="41"/>
      <c r="HC1220" s="41"/>
      <c r="HD1220" s="41"/>
      <c r="HE1220" s="41"/>
      <c r="HF1220" s="41"/>
      <c r="HG1220" s="41"/>
      <c r="HH1220" s="41"/>
      <c r="HI1220" s="41"/>
      <c r="HJ1220" s="41"/>
      <c r="HK1220" s="41"/>
      <c r="HL1220" s="41"/>
      <c r="HM1220" s="41"/>
      <c r="HN1220" s="41"/>
      <c r="HO1220" s="41"/>
      <c r="HP1220" s="41"/>
      <c r="HQ1220" s="41"/>
      <c r="HR1220" s="41"/>
      <c r="HS1220" s="41"/>
      <c r="HT1220" s="41"/>
      <c r="HU1220" s="41"/>
      <c r="HV1220" s="41"/>
      <c r="HW1220" s="41"/>
      <c r="HX1220" s="41"/>
      <c r="HY1220" s="41"/>
      <c r="HZ1220" s="41"/>
      <c r="IA1220" s="41"/>
      <c r="IB1220" s="41"/>
      <c r="IC1220" s="41"/>
      <c r="ID1220" s="41"/>
      <c r="IE1220" s="41"/>
      <c r="IF1220" s="41"/>
      <c r="IG1220" s="41"/>
      <c r="IH1220" s="41"/>
      <c r="II1220" s="41"/>
      <c r="IJ1220" s="41"/>
      <c r="IK1220" s="41"/>
      <c r="IL1220" s="41"/>
      <c r="IM1220" s="41"/>
      <c r="IN1220" s="41"/>
      <c r="IO1220" s="41"/>
      <c r="IP1220" s="41"/>
      <c r="IQ1220" s="41"/>
      <c r="IR1220" s="41"/>
      <c r="IS1220" s="41"/>
      <c r="IT1220" s="41"/>
      <c r="IU1220" s="41"/>
    </row>
    <row r="1222" spans="68:255" x14ac:dyDescent="0.2">
      <c r="BP1222" s="41"/>
      <c r="BQ1222" s="41"/>
      <c r="BR1222" s="41"/>
      <c r="BS1222" s="41"/>
      <c r="BU1222" s="41"/>
      <c r="BV1222" s="41"/>
      <c r="BW1222" s="41"/>
      <c r="BX1222" s="41"/>
      <c r="BY1222" s="41"/>
      <c r="BZ1222" s="41"/>
      <c r="CA1222" s="41"/>
      <c r="CB1222" s="41"/>
      <c r="CC1222" s="41"/>
      <c r="CD1222" s="41"/>
      <c r="CE1222" s="41"/>
      <c r="CF1222" s="41"/>
      <c r="CG1222" s="41"/>
      <c r="CH1222" s="41"/>
      <c r="CI1222" s="41"/>
      <c r="CJ1222" s="41"/>
      <c r="CK1222" s="41"/>
      <c r="CL1222" s="41"/>
      <c r="CM1222" s="41"/>
      <c r="CN1222" s="41"/>
      <c r="CO1222" s="41"/>
      <c r="CP1222" s="41"/>
      <c r="CQ1222" s="41"/>
      <c r="CR1222" s="41"/>
      <c r="CS1222" s="41"/>
      <c r="CT1222" s="41"/>
      <c r="CU1222" s="41"/>
      <c r="CV1222" s="41"/>
      <c r="CW1222" s="41"/>
      <c r="CX1222" s="41"/>
      <c r="CY1222" s="41"/>
      <c r="CZ1222" s="41"/>
      <c r="DA1222" s="41"/>
      <c r="DB1222" s="41"/>
      <c r="DC1222" s="41"/>
      <c r="DD1222" s="41"/>
      <c r="DE1222" s="41"/>
      <c r="DF1222" s="41"/>
      <c r="DG1222" s="41"/>
      <c r="DH1222" s="41"/>
      <c r="DI1222" s="41"/>
      <c r="DJ1222" s="41"/>
      <c r="DK1222" s="41"/>
      <c r="DL1222" s="41"/>
      <c r="DM1222" s="41"/>
      <c r="DN1222" s="41"/>
      <c r="DO1222" s="41"/>
      <c r="DP1222" s="41"/>
      <c r="DQ1222" s="41"/>
      <c r="DR1222" s="41"/>
      <c r="DS1222" s="41"/>
      <c r="DT1222" s="41"/>
      <c r="DU1222" s="41"/>
      <c r="DV1222" s="41"/>
      <c r="DW1222" s="41"/>
      <c r="DX1222" s="41"/>
      <c r="DY1222" s="41"/>
      <c r="DZ1222" s="41"/>
      <c r="EA1222" s="41"/>
      <c r="EB1222" s="41"/>
      <c r="EC1222" s="41"/>
      <c r="ED1222" s="41"/>
      <c r="EE1222" s="41"/>
      <c r="EF1222" s="41"/>
      <c r="EG1222" s="41"/>
      <c r="EH1222" s="41"/>
      <c r="EI1222" s="41"/>
      <c r="EJ1222" s="41"/>
      <c r="EK1222" s="41"/>
      <c r="EL1222" s="41"/>
      <c r="EM1222" s="41"/>
      <c r="EN1222" s="41"/>
      <c r="EO1222" s="41"/>
      <c r="EP1222" s="41"/>
      <c r="EQ1222" s="41"/>
      <c r="ER1222" s="41"/>
      <c r="ES1222" s="41"/>
      <c r="ET1222" s="41"/>
      <c r="EU1222" s="41"/>
      <c r="EV1222" s="41"/>
      <c r="EW1222" s="41"/>
      <c r="EX1222" s="41"/>
      <c r="EY1222" s="41"/>
      <c r="EZ1222" s="41"/>
      <c r="FA1222" s="41"/>
      <c r="FB1222" s="41"/>
      <c r="FC1222" s="41"/>
      <c r="FD1222" s="41"/>
      <c r="FE1222" s="41"/>
      <c r="FF1222" s="41"/>
      <c r="FG1222" s="41"/>
      <c r="FH1222" s="41"/>
      <c r="FI1222" s="41"/>
      <c r="FJ1222" s="41"/>
      <c r="FK1222" s="41"/>
      <c r="FL1222" s="41"/>
      <c r="FM1222" s="41"/>
      <c r="FN1222" s="41"/>
      <c r="FO1222" s="41"/>
      <c r="FP1222" s="41"/>
      <c r="FQ1222" s="41"/>
      <c r="FR1222" s="41"/>
      <c r="FS1222" s="41"/>
      <c r="FT1222" s="41"/>
      <c r="FU1222" s="41"/>
      <c r="FV1222" s="41"/>
      <c r="FW1222" s="41"/>
      <c r="FX1222" s="41"/>
      <c r="FY1222" s="41"/>
      <c r="FZ1222" s="41"/>
      <c r="GA1222" s="41"/>
      <c r="GB1222" s="41"/>
      <c r="GC1222" s="41"/>
      <c r="GD1222" s="41"/>
      <c r="GE1222" s="41"/>
      <c r="GF1222" s="41"/>
      <c r="GG1222" s="41"/>
      <c r="GH1222" s="41"/>
      <c r="GI1222" s="41"/>
      <c r="GJ1222" s="41"/>
      <c r="GK1222" s="41"/>
      <c r="GL1222" s="41"/>
      <c r="GM1222" s="41"/>
      <c r="GN1222" s="41"/>
      <c r="GO1222" s="41"/>
      <c r="GP1222" s="41"/>
      <c r="GQ1222" s="41"/>
      <c r="GR1222" s="41"/>
      <c r="GS1222" s="41"/>
      <c r="GT1222" s="41"/>
      <c r="GU1222" s="41"/>
      <c r="GV1222" s="41"/>
      <c r="GW1222" s="41"/>
      <c r="GX1222" s="41"/>
      <c r="GY1222" s="41"/>
      <c r="GZ1222" s="41"/>
      <c r="HA1222" s="41"/>
      <c r="HB1222" s="41"/>
      <c r="HC1222" s="41"/>
      <c r="HD1222" s="41"/>
      <c r="HE1222" s="41"/>
      <c r="HF1222" s="41"/>
      <c r="HG1222" s="41"/>
      <c r="HH1222" s="41"/>
      <c r="HI1222" s="41"/>
      <c r="HJ1222" s="41"/>
      <c r="HK1222" s="41"/>
      <c r="HL1222" s="41"/>
      <c r="HM1222" s="41"/>
      <c r="HN1222" s="41"/>
      <c r="HO1222" s="41"/>
      <c r="HP1222" s="41"/>
      <c r="HQ1222" s="41"/>
      <c r="HR1222" s="41"/>
      <c r="HS1222" s="41"/>
      <c r="HT1222" s="41"/>
      <c r="HU1222" s="41"/>
      <c r="HV1222" s="41"/>
      <c r="HW1222" s="41"/>
      <c r="HX1222" s="41"/>
      <c r="HY1222" s="41"/>
      <c r="HZ1222" s="41"/>
      <c r="IA1222" s="41"/>
      <c r="IB1222" s="41"/>
      <c r="IC1222" s="41"/>
      <c r="ID1222" s="41"/>
      <c r="IE1222" s="41"/>
      <c r="IF1222" s="41"/>
      <c r="IG1222" s="41"/>
      <c r="IH1222" s="41"/>
      <c r="II1222" s="41"/>
      <c r="IJ1222" s="41"/>
      <c r="IK1222" s="41"/>
      <c r="IL1222" s="41"/>
      <c r="IM1222" s="41"/>
      <c r="IN1222" s="41"/>
      <c r="IO1222" s="41"/>
      <c r="IP1222" s="41"/>
      <c r="IQ1222" s="41"/>
      <c r="IR1222" s="41"/>
      <c r="IS1222" s="41"/>
      <c r="IT1222" s="41"/>
      <c r="IU1222" s="41"/>
    </row>
    <row r="1224" spans="68:255" x14ac:dyDescent="0.2">
      <c r="BP1224" s="41"/>
      <c r="BQ1224" s="41"/>
      <c r="BR1224" s="41"/>
      <c r="BS1224" s="41"/>
      <c r="BU1224" s="41"/>
      <c r="BV1224" s="41"/>
      <c r="BW1224" s="41"/>
      <c r="BX1224" s="41"/>
      <c r="BY1224" s="41"/>
      <c r="BZ1224" s="41"/>
      <c r="CA1224" s="41"/>
      <c r="CB1224" s="41"/>
      <c r="CC1224" s="41"/>
      <c r="CD1224" s="41"/>
      <c r="CE1224" s="41"/>
      <c r="CF1224" s="41"/>
      <c r="CG1224" s="41"/>
      <c r="CH1224" s="41"/>
      <c r="CI1224" s="41"/>
      <c r="CJ1224" s="41"/>
      <c r="CK1224" s="41"/>
      <c r="CL1224" s="41"/>
      <c r="CM1224" s="41"/>
      <c r="CN1224" s="41"/>
      <c r="CO1224" s="41"/>
      <c r="CP1224" s="41"/>
      <c r="CQ1224" s="41"/>
      <c r="CR1224" s="41"/>
      <c r="CS1224" s="41"/>
      <c r="CT1224" s="41"/>
      <c r="CU1224" s="41"/>
      <c r="CV1224" s="41"/>
      <c r="CW1224" s="41"/>
      <c r="CX1224" s="41"/>
      <c r="CY1224" s="41"/>
      <c r="CZ1224" s="41"/>
      <c r="DA1224" s="41"/>
      <c r="DB1224" s="41"/>
      <c r="DC1224" s="41"/>
      <c r="DD1224" s="41"/>
      <c r="DE1224" s="41"/>
      <c r="DF1224" s="41"/>
      <c r="DG1224" s="41"/>
      <c r="DH1224" s="41"/>
      <c r="DI1224" s="41"/>
      <c r="DJ1224" s="41"/>
      <c r="DK1224" s="41"/>
      <c r="DL1224" s="41"/>
      <c r="DM1224" s="41"/>
      <c r="DN1224" s="41"/>
      <c r="DO1224" s="41"/>
      <c r="DP1224" s="41"/>
      <c r="DQ1224" s="41"/>
      <c r="DR1224" s="41"/>
      <c r="DS1224" s="41"/>
      <c r="DT1224" s="41"/>
      <c r="DU1224" s="41"/>
      <c r="DV1224" s="41"/>
      <c r="DW1224" s="41"/>
      <c r="DX1224" s="41"/>
      <c r="DY1224" s="41"/>
      <c r="DZ1224" s="41"/>
      <c r="EA1224" s="41"/>
      <c r="EB1224" s="41"/>
      <c r="EC1224" s="41"/>
      <c r="ED1224" s="41"/>
      <c r="EE1224" s="41"/>
      <c r="EF1224" s="41"/>
      <c r="EG1224" s="41"/>
      <c r="EH1224" s="41"/>
      <c r="EI1224" s="41"/>
      <c r="EJ1224" s="41"/>
      <c r="EK1224" s="41"/>
      <c r="EL1224" s="41"/>
      <c r="EM1224" s="41"/>
      <c r="EN1224" s="41"/>
      <c r="EO1224" s="41"/>
      <c r="EP1224" s="41"/>
      <c r="EQ1224" s="41"/>
      <c r="ER1224" s="41"/>
      <c r="ES1224" s="41"/>
      <c r="ET1224" s="41"/>
      <c r="EU1224" s="41"/>
      <c r="EV1224" s="41"/>
      <c r="EW1224" s="41"/>
      <c r="EX1224" s="41"/>
      <c r="EY1224" s="41"/>
      <c r="EZ1224" s="41"/>
      <c r="FA1224" s="41"/>
      <c r="FB1224" s="41"/>
      <c r="FC1224" s="41"/>
      <c r="FD1224" s="41"/>
      <c r="FE1224" s="41"/>
      <c r="FF1224" s="41"/>
      <c r="FG1224" s="41"/>
      <c r="FH1224" s="41"/>
      <c r="FI1224" s="41"/>
      <c r="FJ1224" s="41"/>
      <c r="FK1224" s="41"/>
      <c r="FL1224" s="41"/>
      <c r="FM1224" s="41"/>
      <c r="FN1224" s="41"/>
      <c r="FO1224" s="41"/>
      <c r="FP1224" s="41"/>
      <c r="FQ1224" s="41"/>
      <c r="FR1224" s="41"/>
      <c r="FS1224" s="41"/>
      <c r="FT1224" s="41"/>
      <c r="FU1224" s="41"/>
      <c r="FV1224" s="41"/>
      <c r="FW1224" s="41"/>
      <c r="FX1224" s="41"/>
      <c r="FY1224" s="41"/>
      <c r="FZ1224" s="41"/>
      <c r="GA1224" s="41"/>
      <c r="GB1224" s="41"/>
      <c r="GC1224" s="41"/>
      <c r="GD1224" s="41"/>
      <c r="GE1224" s="41"/>
      <c r="GF1224" s="41"/>
      <c r="GG1224" s="41"/>
      <c r="GH1224" s="41"/>
      <c r="GI1224" s="41"/>
      <c r="GJ1224" s="41"/>
      <c r="GK1224" s="41"/>
      <c r="GL1224" s="41"/>
      <c r="GM1224" s="41"/>
      <c r="GN1224" s="41"/>
      <c r="GO1224" s="41"/>
      <c r="GP1224" s="41"/>
      <c r="GQ1224" s="41"/>
      <c r="GR1224" s="41"/>
      <c r="GS1224" s="41"/>
      <c r="GT1224" s="41"/>
      <c r="GU1224" s="41"/>
      <c r="GV1224" s="41"/>
      <c r="GW1224" s="41"/>
      <c r="GX1224" s="41"/>
      <c r="GY1224" s="41"/>
      <c r="GZ1224" s="41"/>
      <c r="HA1224" s="41"/>
      <c r="HB1224" s="41"/>
      <c r="HC1224" s="41"/>
      <c r="HD1224" s="41"/>
      <c r="HE1224" s="41"/>
      <c r="HF1224" s="41"/>
      <c r="HG1224" s="41"/>
      <c r="HH1224" s="41"/>
      <c r="HI1224" s="41"/>
      <c r="HJ1224" s="41"/>
      <c r="HK1224" s="41"/>
      <c r="HL1224" s="41"/>
      <c r="HM1224" s="41"/>
      <c r="HN1224" s="41"/>
      <c r="HO1224" s="41"/>
      <c r="HP1224" s="41"/>
      <c r="HQ1224" s="41"/>
      <c r="HR1224" s="41"/>
      <c r="HS1224" s="41"/>
      <c r="HT1224" s="41"/>
      <c r="HU1224" s="41"/>
      <c r="HV1224" s="41"/>
      <c r="HW1224" s="41"/>
      <c r="HX1224" s="41"/>
      <c r="HY1224" s="41"/>
      <c r="HZ1224" s="41"/>
      <c r="IA1224" s="41"/>
      <c r="IB1224" s="41"/>
      <c r="IC1224" s="41"/>
      <c r="ID1224" s="41"/>
      <c r="IE1224" s="41"/>
      <c r="IF1224" s="41"/>
      <c r="IG1224" s="41"/>
      <c r="IH1224" s="41"/>
      <c r="II1224" s="41"/>
      <c r="IJ1224" s="41"/>
      <c r="IK1224" s="41"/>
      <c r="IL1224" s="41"/>
      <c r="IM1224" s="41"/>
      <c r="IN1224" s="41"/>
      <c r="IO1224" s="41"/>
      <c r="IP1224" s="41"/>
      <c r="IQ1224" s="41"/>
      <c r="IR1224" s="41"/>
      <c r="IS1224" s="41"/>
      <c r="IT1224" s="41"/>
      <c r="IU1224" s="41"/>
    </row>
    <row r="1226" spans="68:255" x14ac:dyDescent="0.2">
      <c r="BP1226" s="41"/>
      <c r="BQ1226" s="41"/>
      <c r="BR1226" s="41"/>
      <c r="BS1226" s="41"/>
      <c r="BU1226" s="41"/>
      <c r="BV1226" s="41"/>
      <c r="BW1226" s="41"/>
      <c r="BX1226" s="41"/>
      <c r="BY1226" s="41"/>
      <c r="BZ1226" s="41"/>
      <c r="CA1226" s="41"/>
      <c r="CB1226" s="41"/>
      <c r="CC1226" s="41"/>
      <c r="CD1226" s="41"/>
      <c r="CE1226" s="41"/>
      <c r="CF1226" s="41"/>
      <c r="CG1226" s="41"/>
      <c r="CH1226" s="41"/>
      <c r="CI1226" s="41"/>
      <c r="CJ1226" s="41"/>
      <c r="CK1226" s="41"/>
      <c r="CL1226" s="41"/>
      <c r="CM1226" s="41"/>
      <c r="CN1226" s="41"/>
      <c r="CO1226" s="41"/>
      <c r="CP1226" s="41"/>
      <c r="CQ1226" s="41"/>
      <c r="CR1226" s="41"/>
      <c r="CS1226" s="41"/>
      <c r="CT1226" s="41"/>
      <c r="CU1226" s="41"/>
      <c r="CV1226" s="41"/>
      <c r="CW1226" s="41"/>
      <c r="CX1226" s="41"/>
      <c r="CY1226" s="41"/>
      <c r="CZ1226" s="41"/>
      <c r="DA1226" s="41"/>
      <c r="DB1226" s="41"/>
      <c r="DC1226" s="41"/>
      <c r="DD1226" s="41"/>
      <c r="DE1226" s="41"/>
      <c r="DF1226" s="41"/>
      <c r="DG1226" s="41"/>
      <c r="DH1226" s="41"/>
      <c r="DI1226" s="41"/>
      <c r="DJ1226" s="41"/>
      <c r="DK1226" s="41"/>
      <c r="DL1226" s="41"/>
      <c r="DM1226" s="41"/>
      <c r="DN1226" s="41"/>
      <c r="DO1226" s="41"/>
      <c r="DP1226" s="41"/>
      <c r="DQ1226" s="41"/>
      <c r="DR1226" s="41"/>
      <c r="DS1226" s="41"/>
      <c r="DT1226" s="41"/>
      <c r="DU1226" s="41"/>
      <c r="DV1226" s="41"/>
      <c r="DW1226" s="41"/>
      <c r="DX1226" s="41"/>
      <c r="DY1226" s="41"/>
      <c r="DZ1226" s="41"/>
      <c r="EA1226" s="41"/>
      <c r="EB1226" s="41"/>
      <c r="EC1226" s="41"/>
      <c r="ED1226" s="41"/>
      <c r="EE1226" s="41"/>
      <c r="EF1226" s="41"/>
      <c r="EG1226" s="41"/>
      <c r="EH1226" s="41"/>
      <c r="EI1226" s="41"/>
      <c r="EJ1226" s="41"/>
      <c r="EK1226" s="41"/>
      <c r="EL1226" s="41"/>
      <c r="EM1226" s="41"/>
      <c r="EN1226" s="41"/>
      <c r="EO1226" s="41"/>
      <c r="EP1226" s="41"/>
      <c r="EQ1226" s="41"/>
      <c r="ER1226" s="41"/>
      <c r="ES1226" s="41"/>
      <c r="ET1226" s="41"/>
      <c r="EU1226" s="41"/>
      <c r="EV1226" s="41"/>
      <c r="EW1226" s="41"/>
      <c r="EX1226" s="41"/>
      <c r="EY1226" s="41"/>
      <c r="EZ1226" s="41"/>
      <c r="FA1226" s="41"/>
      <c r="FB1226" s="41"/>
      <c r="FC1226" s="41"/>
      <c r="FD1226" s="41"/>
      <c r="FE1226" s="41"/>
      <c r="FF1226" s="41"/>
      <c r="FG1226" s="41"/>
      <c r="FH1226" s="41"/>
      <c r="FI1226" s="41"/>
      <c r="FJ1226" s="41"/>
      <c r="FK1226" s="41"/>
      <c r="FL1226" s="41"/>
      <c r="FM1226" s="41"/>
      <c r="FN1226" s="41"/>
      <c r="FO1226" s="41"/>
      <c r="FP1226" s="41"/>
      <c r="FQ1226" s="41"/>
      <c r="FR1226" s="41"/>
      <c r="FS1226" s="41"/>
      <c r="FT1226" s="41"/>
      <c r="FU1226" s="41"/>
      <c r="FV1226" s="41"/>
      <c r="FW1226" s="41"/>
      <c r="FX1226" s="41"/>
      <c r="FY1226" s="41"/>
      <c r="FZ1226" s="41"/>
      <c r="GA1226" s="41"/>
      <c r="GB1226" s="41"/>
      <c r="GC1226" s="41"/>
      <c r="GD1226" s="41"/>
      <c r="GE1226" s="41"/>
      <c r="GF1226" s="41"/>
      <c r="GG1226" s="41"/>
      <c r="GH1226" s="41"/>
      <c r="GI1226" s="41"/>
      <c r="GJ1226" s="41"/>
      <c r="GK1226" s="41"/>
      <c r="GL1226" s="41"/>
      <c r="GM1226" s="41"/>
      <c r="GN1226" s="41"/>
      <c r="GO1226" s="41"/>
      <c r="GP1226" s="41"/>
      <c r="GQ1226" s="41"/>
      <c r="GR1226" s="41"/>
      <c r="GS1226" s="41"/>
      <c r="GT1226" s="41"/>
      <c r="GU1226" s="41"/>
      <c r="GV1226" s="41"/>
      <c r="GW1226" s="41"/>
      <c r="GX1226" s="41"/>
      <c r="GY1226" s="41"/>
      <c r="GZ1226" s="41"/>
      <c r="HA1226" s="41"/>
      <c r="HB1226" s="41"/>
      <c r="HC1226" s="41"/>
      <c r="HD1226" s="41"/>
      <c r="HE1226" s="41"/>
      <c r="HF1226" s="41"/>
      <c r="HG1226" s="41"/>
      <c r="HH1226" s="41"/>
      <c r="HI1226" s="41"/>
      <c r="HJ1226" s="41"/>
      <c r="HK1226" s="41"/>
      <c r="HL1226" s="41"/>
      <c r="HM1226" s="41"/>
      <c r="HN1226" s="41"/>
      <c r="HO1226" s="41"/>
      <c r="HP1226" s="41"/>
      <c r="HQ1226" s="41"/>
      <c r="HR1226" s="41"/>
      <c r="HS1226" s="41"/>
      <c r="HT1226" s="41"/>
      <c r="HU1226" s="41"/>
      <c r="HV1226" s="41"/>
      <c r="HW1226" s="41"/>
      <c r="HX1226" s="41"/>
      <c r="HY1226" s="41"/>
      <c r="HZ1226" s="41"/>
      <c r="IA1226" s="41"/>
      <c r="IB1226" s="41"/>
      <c r="IC1226" s="41"/>
      <c r="ID1226" s="41"/>
      <c r="IE1226" s="41"/>
      <c r="IF1226" s="41"/>
      <c r="IG1226" s="41"/>
      <c r="IH1226" s="41"/>
      <c r="II1226" s="41"/>
      <c r="IJ1226" s="41"/>
      <c r="IK1226" s="41"/>
      <c r="IL1226" s="41"/>
      <c r="IM1226" s="41"/>
      <c r="IN1226" s="41"/>
      <c r="IO1226" s="41"/>
      <c r="IP1226" s="41"/>
      <c r="IQ1226" s="41"/>
      <c r="IR1226" s="41"/>
      <c r="IS1226" s="41"/>
      <c r="IT1226" s="41"/>
      <c r="IU1226" s="41"/>
    </row>
    <row r="1228" spans="68:255" x14ac:dyDescent="0.2">
      <c r="BP1228" s="41"/>
      <c r="BQ1228" s="41"/>
      <c r="BR1228" s="41"/>
      <c r="BS1228" s="41"/>
      <c r="BU1228" s="41"/>
      <c r="BV1228" s="41"/>
      <c r="BW1228" s="41"/>
      <c r="BX1228" s="41"/>
      <c r="BY1228" s="41"/>
      <c r="BZ1228" s="41"/>
      <c r="CA1228" s="41"/>
      <c r="CB1228" s="41"/>
      <c r="CC1228" s="41"/>
      <c r="CD1228" s="41"/>
      <c r="CE1228" s="41"/>
      <c r="CF1228" s="41"/>
      <c r="CG1228" s="41"/>
      <c r="CH1228" s="41"/>
      <c r="CI1228" s="41"/>
      <c r="CJ1228" s="41"/>
      <c r="CK1228" s="41"/>
      <c r="CL1228" s="41"/>
      <c r="CM1228" s="41"/>
      <c r="CN1228" s="41"/>
      <c r="CO1228" s="41"/>
      <c r="CP1228" s="41"/>
      <c r="CQ1228" s="41"/>
      <c r="CR1228" s="41"/>
      <c r="CS1228" s="41"/>
      <c r="CT1228" s="41"/>
      <c r="CU1228" s="41"/>
      <c r="CV1228" s="41"/>
      <c r="CW1228" s="41"/>
      <c r="CX1228" s="41"/>
      <c r="CY1228" s="41"/>
      <c r="CZ1228" s="41"/>
      <c r="DA1228" s="41"/>
      <c r="DB1228" s="41"/>
      <c r="DC1228" s="41"/>
      <c r="DD1228" s="41"/>
      <c r="DE1228" s="41"/>
      <c r="DF1228" s="41"/>
      <c r="DG1228" s="41"/>
      <c r="DH1228" s="41"/>
      <c r="DI1228" s="41"/>
      <c r="DJ1228" s="41"/>
      <c r="DK1228" s="41"/>
      <c r="DL1228" s="41"/>
      <c r="DM1228" s="41"/>
      <c r="DN1228" s="41"/>
      <c r="DO1228" s="41"/>
      <c r="DP1228" s="41"/>
      <c r="DQ1228" s="41"/>
      <c r="DR1228" s="41"/>
      <c r="DS1228" s="41"/>
      <c r="DT1228" s="41"/>
      <c r="DU1228" s="41"/>
      <c r="DV1228" s="41"/>
      <c r="DW1228" s="41"/>
      <c r="DX1228" s="41"/>
      <c r="DY1228" s="41"/>
      <c r="DZ1228" s="41"/>
      <c r="EA1228" s="41"/>
      <c r="EB1228" s="41"/>
      <c r="EC1228" s="41"/>
      <c r="ED1228" s="41"/>
      <c r="EE1228" s="41"/>
      <c r="EF1228" s="41"/>
      <c r="EG1228" s="41"/>
      <c r="EH1228" s="41"/>
      <c r="EI1228" s="41"/>
      <c r="EJ1228" s="41"/>
      <c r="EK1228" s="41"/>
      <c r="EL1228" s="41"/>
      <c r="EM1228" s="41"/>
      <c r="EN1228" s="41"/>
      <c r="EO1228" s="41"/>
      <c r="EP1228" s="41"/>
      <c r="EQ1228" s="41"/>
      <c r="ER1228" s="41"/>
      <c r="ES1228" s="41"/>
      <c r="ET1228" s="41"/>
      <c r="EU1228" s="41"/>
      <c r="EV1228" s="41"/>
      <c r="EW1228" s="41"/>
      <c r="EX1228" s="41"/>
      <c r="EY1228" s="41"/>
      <c r="EZ1228" s="41"/>
      <c r="FA1228" s="41"/>
      <c r="FB1228" s="41"/>
      <c r="FC1228" s="41"/>
      <c r="FD1228" s="41"/>
      <c r="FE1228" s="41"/>
      <c r="FF1228" s="41"/>
      <c r="FG1228" s="41"/>
      <c r="FH1228" s="41"/>
      <c r="FI1228" s="41"/>
      <c r="FJ1228" s="41"/>
      <c r="FK1228" s="41"/>
      <c r="FL1228" s="41"/>
      <c r="FM1228" s="41"/>
      <c r="FN1228" s="41"/>
      <c r="FO1228" s="41"/>
      <c r="FP1228" s="41"/>
      <c r="FQ1228" s="41"/>
      <c r="FR1228" s="41"/>
      <c r="FS1228" s="41"/>
      <c r="FT1228" s="41"/>
      <c r="FU1228" s="41"/>
      <c r="FV1228" s="41"/>
      <c r="FW1228" s="41"/>
      <c r="FX1228" s="41"/>
      <c r="FY1228" s="41"/>
      <c r="FZ1228" s="41"/>
      <c r="GA1228" s="41"/>
      <c r="GB1228" s="41"/>
      <c r="GC1228" s="41"/>
      <c r="GD1228" s="41"/>
      <c r="GE1228" s="41"/>
      <c r="GF1228" s="41"/>
      <c r="GG1228" s="41"/>
      <c r="GH1228" s="41"/>
      <c r="GI1228" s="41"/>
      <c r="GJ1228" s="41"/>
      <c r="GK1228" s="41"/>
      <c r="GL1228" s="41"/>
      <c r="GM1228" s="41"/>
      <c r="GN1228" s="41"/>
      <c r="GO1228" s="41"/>
      <c r="GP1228" s="41"/>
      <c r="GQ1228" s="41"/>
      <c r="GR1228" s="41"/>
      <c r="GS1228" s="41"/>
      <c r="GT1228" s="41"/>
      <c r="GU1228" s="41"/>
      <c r="GV1228" s="41"/>
      <c r="GW1228" s="41"/>
      <c r="GX1228" s="41"/>
      <c r="GY1228" s="41"/>
      <c r="GZ1228" s="41"/>
      <c r="HA1228" s="41"/>
      <c r="HB1228" s="41"/>
      <c r="HC1228" s="41"/>
      <c r="HD1228" s="41"/>
      <c r="HE1228" s="41"/>
      <c r="HF1228" s="41"/>
      <c r="HG1228" s="41"/>
      <c r="HH1228" s="41"/>
      <c r="HI1228" s="41"/>
      <c r="HJ1228" s="41"/>
      <c r="HK1228" s="41"/>
      <c r="HL1228" s="41"/>
      <c r="HM1228" s="41"/>
      <c r="HN1228" s="41"/>
      <c r="HO1228" s="41"/>
      <c r="HP1228" s="41"/>
      <c r="HQ1228" s="41"/>
      <c r="HR1228" s="41"/>
      <c r="HS1228" s="41"/>
      <c r="HT1228" s="41"/>
      <c r="HU1228" s="41"/>
      <c r="HV1228" s="41"/>
      <c r="HW1228" s="41"/>
      <c r="HX1228" s="41"/>
      <c r="HY1228" s="41"/>
      <c r="HZ1228" s="41"/>
      <c r="IA1228" s="41"/>
      <c r="IB1228" s="41"/>
      <c r="IC1228" s="41"/>
      <c r="ID1228" s="41"/>
      <c r="IE1228" s="41"/>
      <c r="IF1228" s="41"/>
      <c r="IG1228" s="41"/>
      <c r="IH1228" s="41"/>
      <c r="II1228" s="41"/>
      <c r="IJ1228" s="41"/>
      <c r="IK1228" s="41"/>
      <c r="IL1228" s="41"/>
      <c r="IM1228" s="41"/>
      <c r="IN1228" s="41"/>
      <c r="IO1228" s="41"/>
      <c r="IP1228" s="41"/>
      <c r="IQ1228" s="41"/>
      <c r="IR1228" s="41"/>
      <c r="IS1228" s="41"/>
      <c r="IT1228" s="41"/>
      <c r="IU1228" s="41"/>
    </row>
    <row r="1230" spans="68:255" x14ac:dyDescent="0.2">
      <c r="BP1230" s="41"/>
      <c r="BQ1230" s="41"/>
      <c r="BR1230" s="41"/>
      <c r="BS1230" s="41"/>
      <c r="BU1230" s="41"/>
      <c r="BV1230" s="41"/>
      <c r="BW1230" s="41"/>
      <c r="BX1230" s="41"/>
      <c r="BY1230" s="41"/>
      <c r="BZ1230" s="41"/>
      <c r="CA1230" s="41"/>
      <c r="CB1230" s="41"/>
      <c r="CC1230" s="41"/>
      <c r="CD1230" s="41"/>
      <c r="CE1230" s="41"/>
      <c r="CF1230" s="41"/>
      <c r="CG1230" s="41"/>
      <c r="CH1230" s="41"/>
      <c r="CI1230" s="41"/>
      <c r="CJ1230" s="41"/>
      <c r="CK1230" s="41"/>
      <c r="CL1230" s="41"/>
      <c r="CM1230" s="41"/>
      <c r="CN1230" s="41"/>
      <c r="CO1230" s="41"/>
      <c r="CP1230" s="41"/>
      <c r="CQ1230" s="41"/>
      <c r="CR1230" s="41"/>
      <c r="CS1230" s="41"/>
      <c r="CT1230" s="41"/>
      <c r="CU1230" s="41"/>
      <c r="CV1230" s="41"/>
      <c r="CW1230" s="41"/>
      <c r="CX1230" s="41"/>
      <c r="CY1230" s="41"/>
      <c r="CZ1230" s="41"/>
      <c r="DA1230" s="41"/>
      <c r="DB1230" s="41"/>
      <c r="DC1230" s="41"/>
      <c r="DD1230" s="41"/>
      <c r="DE1230" s="41"/>
      <c r="DF1230" s="41"/>
      <c r="DG1230" s="41"/>
      <c r="DH1230" s="41"/>
      <c r="DI1230" s="41"/>
      <c r="DJ1230" s="41"/>
      <c r="DK1230" s="41"/>
      <c r="DL1230" s="41"/>
      <c r="DM1230" s="41"/>
      <c r="DN1230" s="41"/>
      <c r="DO1230" s="41"/>
      <c r="DP1230" s="41"/>
      <c r="DQ1230" s="41"/>
      <c r="DR1230" s="41"/>
      <c r="DS1230" s="41"/>
      <c r="DT1230" s="41"/>
      <c r="DU1230" s="41"/>
      <c r="DV1230" s="41"/>
      <c r="DW1230" s="41"/>
      <c r="DX1230" s="41"/>
      <c r="DY1230" s="41"/>
      <c r="DZ1230" s="41"/>
      <c r="EA1230" s="41"/>
      <c r="EB1230" s="41"/>
      <c r="EC1230" s="41"/>
      <c r="ED1230" s="41"/>
      <c r="EE1230" s="41"/>
      <c r="EF1230" s="41"/>
      <c r="EG1230" s="41"/>
      <c r="EH1230" s="41"/>
      <c r="EI1230" s="41"/>
      <c r="EJ1230" s="41"/>
      <c r="EK1230" s="41"/>
      <c r="EL1230" s="41"/>
      <c r="EM1230" s="41"/>
      <c r="EN1230" s="41"/>
      <c r="EO1230" s="41"/>
      <c r="EP1230" s="41"/>
      <c r="EQ1230" s="41"/>
      <c r="ER1230" s="41"/>
      <c r="ES1230" s="41"/>
      <c r="ET1230" s="41"/>
      <c r="EU1230" s="41"/>
      <c r="EV1230" s="41"/>
      <c r="EW1230" s="41"/>
      <c r="EX1230" s="41"/>
      <c r="EY1230" s="41"/>
      <c r="EZ1230" s="41"/>
      <c r="FA1230" s="41"/>
      <c r="FB1230" s="41"/>
      <c r="FC1230" s="41"/>
      <c r="FD1230" s="41"/>
      <c r="FE1230" s="41"/>
      <c r="FF1230" s="41"/>
      <c r="FG1230" s="41"/>
      <c r="FH1230" s="41"/>
      <c r="FI1230" s="41"/>
      <c r="FJ1230" s="41"/>
      <c r="FK1230" s="41"/>
      <c r="FL1230" s="41"/>
      <c r="FM1230" s="41"/>
      <c r="FN1230" s="41"/>
      <c r="FO1230" s="41"/>
      <c r="FP1230" s="41"/>
      <c r="FQ1230" s="41"/>
      <c r="FR1230" s="41"/>
      <c r="FS1230" s="41"/>
      <c r="FT1230" s="41"/>
      <c r="FU1230" s="41"/>
      <c r="FV1230" s="41"/>
      <c r="FW1230" s="41"/>
      <c r="FX1230" s="41"/>
      <c r="FY1230" s="41"/>
      <c r="FZ1230" s="41"/>
      <c r="GA1230" s="41"/>
      <c r="GB1230" s="41"/>
      <c r="GC1230" s="41"/>
      <c r="GD1230" s="41"/>
      <c r="GE1230" s="41"/>
      <c r="GF1230" s="41"/>
      <c r="GG1230" s="41"/>
      <c r="GH1230" s="41"/>
      <c r="GI1230" s="41"/>
      <c r="GJ1230" s="41"/>
      <c r="GK1230" s="41"/>
      <c r="GL1230" s="41"/>
      <c r="GM1230" s="41"/>
      <c r="GN1230" s="41"/>
      <c r="GO1230" s="41"/>
      <c r="GP1230" s="41"/>
      <c r="GQ1230" s="41"/>
      <c r="GR1230" s="41"/>
      <c r="GS1230" s="41"/>
      <c r="GT1230" s="41"/>
      <c r="GU1230" s="41"/>
      <c r="GV1230" s="41"/>
      <c r="GW1230" s="41"/>
      <c r="GX1230" s="41"/>
      <c r="GY1230" s="41"/>
      <c r="GZ1230" s="41"/>
      <c r="HA1230" s="41"/>
      <c r="HB1230" s="41"/>
      <c r="HC1230" s="41"/>
      <c r="HD1230" s="41"/>
      <c r="HE1230" s="41"/>
      <c r="HF1230" s="41"/>
      <c r="HG1230" s="41"/>
      <c r="HH1230" s="41"/>
      <c r="HI1230" s="41"/>
      <c r="HJ1230" s="41"/>
      <c r="HK1230" s="41"/>
      <c r="HL1230" s="41"/>
      <c r="HM1230" s="41"/>
      <c r="HN1230" s="41"/>
      <c r="HO1230" s="41"/>
      <c r="HP1230" s="41"/>
      <c r="HQ1230" s="41"/>
      <c r="HR1230" s="41"/>
      <c r="HS1230" s="41"/>
      <c r="HT1230" s="41"/>
      <c r="HU1230" s="41"/>
      <c r="HV1230" s="41"/>
      <c r="HW1230" s="41"/>
      <c r="HX1230" s="41"/>
      <c r="HY1230" s="41"/>
      <c r="HZ1230" s="41"/>
      <c r="IA1230" s="41"/>
      <c r="IB1230" s="41"/>
      <c r="IC1230" s="41"/>
      <c r="ID1230" s="41"/>
      <c r="IE1230" s="41"/>
      <c r="IF1230" s="41"/>
      <c r="IG1230" s="41"/>
      <c r="IH1230" s="41"/>
      <c r="II1230" s="41"/>
      <c r="IJ1230" s="41"/>
      <c r="IK1230" s="41"/>
      <c r="IL1230" s="41"/>
      <c r="IM1230" s="41"/>
      <c r="IN1230" s="41"/>
      <c r="IO1230" s="41"/>
      <c r="IP1230" s="41"/>
      <c r="IQ1230" s="41"/>
      <c r="IR1230" s="41"/>
      <c r="IS1230" s="41"/>
      <c r="IT1230" s="41"/>
      <c r="IU1230" s="41"/>
    </row>
    <row r="1232" spans="68:255" x14ac:dyDescent="0.2">
      <c r="BP1232" s="41"/>
      <c r="BQ1232" s="41"/>
      <c r="BR1232" s="41"/>
      <c r="BS1232" s="41"/>
      <c r="BU1232" s="41"/>
      <c r="BV1232" s="41"/>
      <c r="BW1232" s="41"/>
      <c r="BX1232" s="41"/>
      <c r="BY1232" s="41"/>
      <c r="BZ1232" s="41"/>
      <c r="CA1232" s="41"/>
      <c r="CB1232" s="41"/>
      <c r="CC1232" s="41"/>
      <c r="CD1232" s="41"/>
      <c r="CE1232" s="41"/>
      <c r="CF1232" s="41"/>
      <c r="CG1232" s="41"/>
      <c r="CH1232" s="41"/>
      <c r="CI1232" s="41"/>
      <c r="CJ1232" s="41"/>
      <c r="CK1232" s="41"/>
      <c r="CL1232" s="41"/>
      <c r="CM1232" s="41"/>
      <c r="CN1232" s="41"/>
      <c r="CO1232" s="41"/>
      <c r="CP1232" s="41"/>
      <c r="CQ1232" s="41"/>
      <c r="CR1232" s="41"/>
      <c r="CS1232" s="41"/>
      <c r="CT1232" s="41"/>
      <c r="CU1232" s="41"/>
      <c r="CV1232" s="41"/>
      <c r="CW1232" s="41"/>
      <c r="CX1232" s="41"/>
      <c r="CY1232" s="41"/>
      <c r="CZ1232" s="41"/>
      <c r="DA1232" s="41"/>
      <c r="DB1232" s="41"/>
      <c r="DC1232" s="41"/>
      <c r="DD1232" s="41"/>
      <c r="DE1232" s="41"/>
      <c r="DF1232" s="41"/>
      <c r="DG1232" s="41"/>
      <c r="DH1232" s="41"/>
      <c r="DI1232" s="41"/>
      <c r="DJ1232" s="41"/>
      <c r="DK1232" s="41"/>
      <c r="DL1232" s="41"/>
      <c r="DM1232" s="41"/>
      <c r="DN1232" s="41"/>
      <c r="DO1232" s="41"/>
      <c r="DP1232" s="41"/>
      <c r="DQ1232" s="41"/>
      <c r="DR1232" s="41"/>
      <c r="DS1232" s="41"/>
      <c r="DT1232" s="41"/>
      <c r="DU1232" s="41"/>
      <c r="DV1232" s="41"/>
      <c r="DW1232" s="41"/>
      <c r="DX1232" s="41"/>
      <c r="DY1232" s="41"/>
      <c r="DZ1232" s="41"/>
      <c r="EA1232" s="41"/>
      <c r="EB1232" s="41"/>
      <c r="EC1232" s="41"/>
      <c r="ED1232" s="41"/>
      <c r="EE1232" s="41"/>
      <c r="EF1232" s="41"/>
      <c r="EG1232" s="41"/>
      <c r="EH1232" s="41"/>
      <c r="EI1232" s="41"/>
      <c r="EJ1232" s="41"/>
      <c r="EK1232" s="41"/>
      <c r="EL1232" s="41"/>
      <c r="EM1232" s="41"/>
      <c r="EN1232" s="41"/>
      <c r="EO1232" s="41"/>
      <c r="EP1232" s="41"/>
      <c r="EQ1232" s="41"/>
      <c r="ER1232" s="41"/>
      <c r="ES1232" s="41"/>
      <c r="ET1232" s="41"/>
      <c r="EU1232" s="41"/>
      <c r="EV1232" s="41"/>
      <c r="EW1232" s="41"/>
      <c r="EX1232" s="41"/>
      <c r="EY1232" s="41"/>
      <c r="EZ1232" s="41"/>
      <c r="FA1232" s="41"/>
      <c r="FB1232" s="41"/>
      <c r="FC1232" s="41"/>
      <c r="FD1232" s="41"/>
      <c r="FE1232" s="41"/>
      <c r="FF1232" s="41"/>
      <c r="FG1232" s="41"/>
      <c r="FH1232" s="41"/>
      <c r="FI1232" s="41"/>
      <c r="FJ1232" s="41"/>
      <c r="FK1232" s="41"/>
      <c r="FL1232" s="41"/>
      <c r="FM1232" s="41"/>
      <c r="FN1232" s="41"/>
      <c r="FO1232" s="41"/>
      <c r="FP1232" s="41"/>
      <c r="FQ1232" s="41"/>
      <c r="FR1232" s="41"/>
      <c r="FS1232" s="41"/>
      <c r="FT1232" s="41"/>
      <c r="FU1232" s="41"/>
      <c r="FV1232" s="41"/>
      <c r="FW1232" s="41"/>
      <c r="FX1232" s="41"/>
      <c r="FY1232" s="41"/>
      <c r="FZ1232" s="41"/>
      <c r="GA1232" s="41"/>
      <c r="GB1232" s="41"/>
      <c r="GC1232" s="41"/>
      <c r="GD1232" s="41"/>
      <c r="GE1232" s="41"/>
      <c r="GF1232" s="41"/>
      <c r="GG1232" s="41"/>
      <c r="GH1232" s="41"/>
      <c r="GI1232" s="41"/>
      <c r="GJ1232" s="41"/>
      <c r="GK1232" s="41"/>
      <c r="GL1232" s="41"/>
      <c r="GM1232" s="41"/>
      <c r="GN1232" s="41"/>
      <c r="GO1232" s="41"/>
      <c r="GP1232" s="41"/>
      <c r="GQ1232" s="41"/>
      <c r="GR1232" s="41"/>
      <c r="GS1232" s="41"/>
      <c r="GT1232" s="41"/>
      <c r="GU1232" s="41"/>
      <c r="GV1232" s="41"/>
      <c r="GW1232" s="41"/>
      <c r="GX1232" s="41"/>
      <c r="GY1232" s="41"/>
      <c r="GZ1232" s="41"/>
      <c r="HA1232" s="41"/>
      <c r="HB1232" s="41"/>
      <c r="HC1232" s="41"/>
      <c r="HD1232" s="41"/>
      <c r="HE1232" s="41"/>
      <c r="HF1232" s="41"/>
      <c r="HG1232" s="41"/>
      <c r="HH1232" s="41"/>
      <c r="HI1232" s="41"/>
      <c r="HJ1232" s="41"/>
      <c r="HK1232" s="41"/>
      <c r="HL1232" s="41"/>
      <c r="HM1232" s="41"/>
      <c r="HN1232" s="41"/>
      <c r="HO1232" s="41"/>
      <c r="HP1232" s="41"/>
      <c r="HQ1232" s="41"/>
      <c r="HR1232" s="41"/>
      <c r="HS1232" s="41"/>
      <c r="HT1232" s="41"/>
      <c r="HU1232" s="41"/>
      <c r="HV1232" s="41"/>
      <c r="HW1232" s="41"/>
      <c r="HX1232" s="41"/>
      <c r="HY1232" s="41"/>
      <c r="HZ1232" s="41"/>
      <c r="IA1232" s="41"/>
      <c r="IB1232" s="41"/>
      <c r="IC1232" s="41"/>
      <c r="ID1232" s="41"/>
      <c r="IE1232" s="41"/>
      <c r="IF1232" s="41"/>
      <c r="IG1232" s="41"/>
      <c r="IH1232" s="41"/>
      <c r="II1232" s="41"/>
      <c r="IJ1232" s="41"/>
      <c r="IK1232" s="41"/>
      <c r="IL1232" s="41"/>
      <c r="IM1232" s="41"/>
      <c r="IN1232" s="41"/>
      <c r="IO1232" s="41"/>
      <c r="IP1232" s="41"/>
      <c r="IQ1232" s="41"/>
      <c r="IR1232" s="41"/>
      <c r="IS1232" s="41"/>
      <c r="IT1232" s="41"/>
      <c r="IU1232" s="41"/>
    </row>
    <row r="1234" spans="68:255" x14ac:dyDescent="0.2">
      <c r="BP1234" s="41"/>
      <c r="BQ1234" s="41"/>
      <c r="BR1234" s="41"/>
      <c r="BS1234" s="41"/>
      <c r="BU1234" s="41"/>
      <c r="BV1234" s="41"/>
      <c r="BW1234" s="41"/>
      <c r="BX1234" s="41"/>
      <c r="BY1234" s="41"/>
      <c r="BZ1234" s="41"/>
      <c r="CA1234" s="41"/>
      <c r="CB1234" s="41"/>
      <c r="CC1234" s="41"/>
      <c r="CD1234" s="41"/>
      <c r="CE1234" s="41"/>
      <c r="CF1234" s="41"/>
      <c r="CG1234" s="41"/>
      <c r="CH1234" s="41"/>
      <c r="CI1234" s="41"/>
      <c r="CJ1234" s="41"/>
      <c r="CK1234" s="41"/>
      <c r="CL1234" s="41"/>
      <c r="CM1234" s="41"/>
      <c r="CN1234" s="41"/>
      <c r="CO1234" s="41"/>
      <c r="CP1234" s="41"/>
      <c r="CQ1234" s="41"/>
      <c r="CR1234" s="41"/>
      <c r="CS1234" s="41"/>
      <c r="CT1234" s="41"/>
      <c r="CU1234" s="41"/>
      <c r="CV1234" s="41"/>
      <c r="CW1234" s="41"/>
      <c r="CX1234" s="41"/>
      <c r="CY1234" s="41"/>
      <c r="CZ1234" s="41"/>
      <c r="DA1234" s="41"/>
      <c r="DB1234" s="41"/>
      <c r="DC1234" s="41"/>
      <c r="DD1234" s="41"/>
      <c r="DE1234" s="41"/>
      <c r="DF1234" s="41"/>
      <c r="DG1234" s="41"/>
      <c r="DH1234" s="41"/>
      <c r="DI1234" s="41"/>
      <c r="DJ1234" s="41"/>
      <c r="DK1234" s="41"/>
      <c r="DL1234" s="41"/>
      <c r="DM1234" s="41"/>
      <c r="DN1234" s="41"/>
      <c r="DO1234" s="41"/>
      <c r="DP1234" s="41"/>
      <c r="DQ1234" s="41"/>
      <c r="DR1234" s="41"/>
      <c r="DS1234" s="41"/>
      <c r="DT1234" s="41"/>
      <c r="DU1234" s="41"/>
      <c r="DV1234" s="41"/>
      <c r="DW1234" s="41"/>
      <c r="DX1234" s="41"/>
      <c r="DY1234" s="41"/>
      <c r="DZ1234" s="41"/>
      <c r="EA1234" s="41"/>
      <c r="EB1234" s="41"/>
      <c r="EC1234" s="41"/>
      <c r="ED1234" s="41"/>
      <c r="EE1234" s="41"/>
      <c r="EF1234" s="41"/>
      <c r="EG1234" s="41"/>
      <c r="EH1234" s="41"/>
      <c r="EI1234" s="41"/>
      <c r="EJ1234" s="41"/>
      <c r="EK1234" s="41"/>
      <c r="EL1234" s="41"/>
      <c r="EM1234" s="41"/>
      <c r="EN1234" s="41"/>
      <c r="EO1234" s="41"/>
      <c r="EP1234" s="41"/>
      <c r="EQ1234" s="41"/>
      <c r="ER1234" s="41"/>
      <c r="ES1234" s="41"/>
      <c r="ET1234" s="41"/>
      <c r="EU1234" s="41"/>
      <c r="EV1234" s="41"/>
      <c r="EW1234" s="41"/>
      <c r="EX1234" s="41"/>
      <c r="EY1234" s="41"/>
      <c r="EZ1234" s="41"/>
      <c r="FA1234" s="41"/>
      <c r="FB1234" s="41"/>
      <c r="FC1234" s="41"/>
      <c r="FD1234" s="41"/>
      <c r="FE1234" s="41"/>
      <c r="FF1234" s="41"/>
      <c r="FG1234" s="41"/>
      <c r="FH1234" s="41"/>
      <c r="FI1234" s="41"/>
      <c r="FJ1234" s="41"/>
      <c r="FK1234" s="41"/>
      <c r="FL1234" s="41"/>
      <c r="FM1234" s="41"/>
      <c r="FN1234" s="41"/>
      <c r="FO1234" s="41"/>
      <c r="FP1234" s="41"/>
      <c r="FQ1234" s="41"/>
      <c r="FR1234" s="41"/>
      <c r="FS1234" s="41"/>
      <c r="FT1234" s="41"/>
      <c r="FU1234" s="41"/>
      <c r="FV1234" s="41"/>
      <c r="FW1234" s="41"/>
      <c r="FX1234" s="41"/>
      <c r="FY1234" s="41"/>
      <c r="FZ1234" s="41"/>
      <c r="GA1234" s="41"/>
      <c r="GB1234" s="41"/>
      <c r="GC1234" s="41"/>
      <c r="GD1234" s="41"/>
      <c r="GE1234" s="41"/>
      <c r="GF1234" s="41"/>
      <c r="GG1234" s="41"/>
      <c r="GH1234" s="41"/>
      <c r="GI1234" s="41"/>
      <c r="GJ1234" s="41"/>
      <c r="GK1234" s="41"/>
      <c r="GL1234" s="41"/>
      <c r="GM1234" s="41"/>
      <c r="GN1234" s="41"/>
      <c r="GO1234" s="41"/>
      <c r="GP1234" s="41"/>
      <c r="GQ1234" s="41"/>
      <c r="GR1234" s="41"/>
      <c r="GS1234" s="41"/>
      <c r="GT1234" s="41"/>
      <c r="GU1234" s="41"/>
      <c r="GV1234" s="41"/>
      <c r="GW1234" s="41"/>
      <c r="GX1234" s="41"/>
      <c r="GY1234" s="41"/>
      <c r="GZ1234" s="41"/>
      <c r="HA1234" s="41"/>
      <c r="HB1234" s="41"/>
      <c r="HC1234" s="41"/>
      <c r="HD1234" s="41"/>
      <c r="HE1234" s="41"/>
      <c r="HF1234" s="41"/>
      <c r="HG1234" s="41"/>
      <c r="HH1234" s="41"/>
      <c r="HI1234" s="41"/>
      <c r="HJ1234" s="41"/>
      <c r="HK1234" s="41"/>
      <c r="HL1234" s="41"/>
      <c r="HM1234" s="41"/>
      <c r="HN1234" s="41"/>
      <c r="HO1234" s="41"/>
      <c r="HP1234" s="41"/>
      <c r="HQ1234" s="41"/>
      <c r="HR1234" s="41"/>
      <c r="HS1234" s="41"/>
      <c r="HT1234" s="41"/>
      <c r="HU1234" s="41"/>
      <c r="HV1234" s="41"/>
      <c r="HW1234" s="41"/>
      <c r="HX1234" s="41"/>
      <c r="HY1234" s="41"/>
      <c r="HZ1234" s="41"/>
      <c r="IA1234" s="41"/>
      <c r="IB1234" s="41"/>
      <c r="IC1234" s="41"/>
      <c r="ID1234" s="41"/>
      <c r="IE1234" s="41"/>
      <c r="IF1234" s="41"/>
      <c r="IG1234" s="41"/>
      <c r="IH1234" s="41"/>
      <c r="II1234" s="41"/>
      <c r="IJ1234" s="41"/>
      <c r="IK1234" s="41"/>
      <c r="IL1234" s="41"/>
      <c r="IM1234" s="41"/>
      <c r="IN1234" s="41"/>
      <c r="IO1234" s="41"/>
      <c r="IP1234" s="41"/>
      <c r="IQ1234" s="41"/>
      <c r="IR1234" s="41"/>
      <c r="IS1234" s="41"/>
      <c r="IT1234" s="41"/>
      <c r="IU1234" s="41"/>
    </row>
    <row r="1236" spans="68:255" x14ac:dyDescent="0.2">
      <c r="BP1236" s="41"/>
      <c r="BQ1236" s="41"/>
      <c r="BR1236" s="41"/>
      <c r="BS1236" s="41"/>
      <c r="BU1236" s="41"/>
      <c r="BV1236" s="41"/>
      <c r="BW1236" s="41"/>
      <c r="BX1236" s="41"/>
      <c r="BY1236" s="41"/>
      <c r="BZ1236" s="41"/>
      <c r="CA1236" s="41"/>
      <c r="CB1236" s="41"/>
      <c r="CC1236" s="41"/>
      <c r="CD1236" s="41"/>
      <c r="CE1236" s="41"/>
      <c r="CF1236" s="41"/>
      <c r="CG1236" s="41"/>
      <c r="CH1236" s="41"/>
      <c r="CI1236" s="41"/>
      <c r="CJ1236" s="41"/>
      <c r="CK1236" s="41"/>
      <c r="CL1236" s="41"/>
      <c r="CM1236" s="41"/>
      <c r="CN1236" s="41"/>
      <c r="CO1236" s="41"/>
      <c r="CP1236" s="41"/>
      <c r="CQ1236" s="41"/>
      <c r="CR1236" s="41"/>
      <c r="CS1236" s="41"/>
      <c r="CT1236" s="41"/>
      <c r="CU1236" s="41"/>
      <c r="CV1236" s="41"/>
      <c r="CW1236" s="41"/>
      <c r="CX1236" s="41"/>
      <c r="CY1236" s="41"/>
      <c r="CZ1236" s="41"/>
      <c r="DA1236" s="41"/>
      <c r="DB1236" s="41"/>
      <c r="DC1236" s="41"/>
      <c r="DD1236" s="41"/>
      <c r="DE1236" s="41"/>
      <c r="DF1236" s="41"/>
      <c r="DG1236" s="41"/>
      <c r="DH1236" s="41"/>
      <c r="DI1236" s="41"/>
      <c r="DJ1236" s="41"/>
      <c r="DK1236" s="41"/>
      <c r="DL1236" s="41"/>
      <c r="DM1236" s="41"/>
      <c r="DN1236" s="41"/>
      <c r="DO1236" s="41"/>
      <c r="DP1236" s="41"/>
      <c r="DQ1236" s="41"/>
      <c r="DR1236" s="41"/>
      <c r="DS1236" s="41"/>
      <c r="DT1236" s="41"/>
      <c r="DU1236" s="41"/>
      <c r="DV1236" s="41"/>
      <c r="DW1236" s="41"/>
      <c r="DX1236" s="41"/>
      <c r="DY1236" s="41"/>
      <c r="DZ1236" s="41"/>
      <c r="EA1236" s="41"/>
      <c r="EB1236" s="41"/>
      <c r="EC1236" s="41"/>
      <c r="ED1236" s="41"/>
      <c r="EE1236" s="41"/>
      <c r="EF1236" s="41"/>
      <c r="EG1236" s="41"/>
      <c r="EH1236" s="41"/>
      <c r="EI1236" s="41"/>
      <c r="EJ1236" s="41"/>
      <c r="EK1236" s="41"/>
      <c r="EL1236" s="41"/>
      <c r="EM1236" s="41"/>
      <c r="EN1236" s="41"/>
      <c r="EO1236" s="41"/>
      <c r="EP1236" s="41"/>
      <c r="EQ1236" s="41"/>
      <c r="ER1236" s="41"/>
      <c r="ES1236" s="41"/>
      <c r="ET1236" s="41"/>
      <c r="EU1236" s="41"/>
      <c r="EV1236" s="41"/>
      <c r="EW1236" s="41"/>
      <c r="EX1236" s="41"/>
      <c r="EY1236" s="41"/>
      <c r="EZ1236" s="41"/>
      <c r="FA1236" s="41"/>
      <c r="FB1236" s="41"/>
      <c r="FC1236" s="41"/>
      <c r="FD1236" s="41"/>
      <c r="FE1236" s="41"/>
      <c r="FF1236" s="41"/>
      <c r="FG1236" s="41"/>
      <c r="FH1236" s="41"/>
      <c r="FI1236" s="41"/>
      <c r="FJ1236" s="41"/>
      <c r="FK1236" s="41"/>
      <c r="FL1236" s="41"/>
      <c r="FM1236" s="41"/>
      <c r="FN1236" s="41"/>
      <c r="FO1236" s="41"/>
      <c r="FP1236" s="41"/>
      <c r="FQ1236" s="41"/>
      <c r="FR1236" s="41"/>
      <c r="FS1236" s="41"/>
      <c r="FT1236" s="41"/>
      <c r="FU1236" s="41"/>
      <c r="FV1236" s="41"/>
      <c r="FW1236" s="41"/>
      <c r="FX1236" s="41"/>
      <c r="FY1236" s="41"/>
      <c r="FZ1236" s="41"/>
      <c r="GA1236" s="41"/>
      <c r="GB1236" s="41"/>
      <c r="GC1236" s="41"/>
      <c r="GD1236" s="41"/>
      <c r="GE1236" s="41"/>
      <c r="GF1236" s="41"/>
      <c r="GG1236" s="41"/>
      <c r="GH1236" s="41"/>
      <c r="GI1236" s="41"/>
      <c r="GJ1236" s="41"/>
      <c r="GK1236" s="41"/>
      <c r="GL1236" s="41"/>
      <c r="GM1236" s="41"/>
      <c r="GN1236" s="41"/>
      <c r="GO1236" s="41"/>
      <c r="GP1236" s="41"/>
      <c r="GQ1236" s="41"/>
      <c r="GR1236" s="41"/>
      <c r="GS1236" s="41"/>
      <c r="GT1236" s="41"/>
      <c r="GU1236" s="41"/>
      <c r="GV1236" s="41"/>
      <c r="GW1236" s="41"/>
      <c r="GX1236" s="41"/>
      <c r="GY1236" s="41"/>
      <c r="GZ1236" s="41"/>
      <c r="HA1236" s="41"/>
      <c r="HB1236" s="41"/>
      <c r="HC1236" s="41"/>
      <c r="HD1236" s="41"/>
      <c r="HE1236" s="41"/>
      <c r="HF1236" s="41"/>
      <c r="HG1236" s="41"/>
      <c r="HH1236" s="41"/>
      <c r="HI1236" s="41"/>
      <c r="HJ1236" s="41"/>
      <c r="HK1236" s="41"/>
      <c r="HL1236" s="41"/>
      <c r="HM1236" s="41"/>
      <c r="HN1236" s="41"/>
      <c r="HO1236" s="41"/>
      <c r="HP1236" s="41"/>
      <c r="HQ1236" s="41"/>
      <c r="HR1236" s="41"/>
      <c r="HS1236" s="41"/>
      <c r="HT1236" s="41"/>
      <c r="HU1236" s="41"/>
      <c r="HV1236" s="41"/>
      <c r="HW1236" s="41"/>
      <c r="HX1236" s="41"/>
      <c r="HY1236" s="41"/>
      <c r="HZ1236" s="41"/>
      <c r="IA1236" s="41"/>
      <c r="IB1236" s="41"/>
      <c r="IC1236" s="41"/>
      <c r="ID1236" s="41"/>
      <c r="IE1236" s="41"/>
      <c r="IF1236" s="41"/>
      <c r="IG1236" s="41"/>
      <c r="IH1236" s="41"/>
      <c r="II1236" s="41"/>
      <c r="IJ1236" s="41"/>
      <c r="IK1236" s="41"/>
      <c r="IL1236" s="41"/>
      <c r="IM1236" s="41"/>
      <c r="IN1236" s="41"/>
      <c r="IO1236" s="41"/>
      <c r="IP1236" s="41"/>
      <c r="IQ1236" s="41"/>
      <c r="IR1236" s="41"/>
      <c r="IS1236" s="41"/>
      <c r="IT1236" s="41"/>
      <c r="IU1236" s="41"/>
    </row>
    <row r="1238" spans="68:255" x14ac:dyDescent="0.2">
      <c r="BP1238" s="41"/>
      <c r="BQ1238" s="41"/>
      <c r="BR1238" s="41"/>
      <c r="BS1238" s="41"/>
      <c r="BU1238" s="41"/>
      <c r="BV1238" s="41"/>
      <c r="BW1238" s="41"/>
      <c r="BX1238" s="41"/>
      <c r="BY1238" s="41"/>
      <c r="BZ1238" s="41"/>
      <c r="CA1238" s="41"/>
      <c r="CB1238" s="41"/>
      <c r="CC1238" s="41"/>
      <c r="CD1238" s="41"/>
      <c r="CE1238" s="41"/>
      <c r="CF1238" s="41"/>
      <c r="CG1238" s="41"/>
      <c r="CH1238" s="41"/>
      <c r="CI1238" s="41"/>
      <c r="CJ1238" s="41"/>
      <c r="CK1238" s="41"/>
      <c r="CL1238" s="41"/>
      <c r="CM1238" s="41"/>
      <c r="CN1238" s="41"/>
      <c r="CO1238" s="41"/>
      <c r="CP1238" s="41"/>
      <c r="CQ1238" s="41"/>
      <c r="CR1238" s="41"/>
      <c r="CS1238" s="41"/>
      <c r="CT1238" s="41"/>
      <c r="CU1238" s="41"/>
      <c r="CV1238" s="41"/>
      <c r="CW1238" s="41"/>
      <c r="CX1238" s="41"/>
      <c r="CY1238" s="41"/>
      <c r="CZ1238" s="41"/>
      <c r="DA1238" s="41"/>
      <c r="DB1238" s="41"/>
      <c r="DC1238" s="41"/>
      <c r="DD1238" s="41"/>
      <c r="DE1238" s="41"/>
      <c r="DF1238" s="41"/>
      <c r="DG1238" s="41"/>
      <c r="DH1238" s="41"/>
      <c r="DI1238" s="41"/>
      <c r="DJ1238" s="41"/>
      <c r="DK1238" s="41"/>
      <c r="DL1238" s="41"/>
      <c r="DM1238" s="41"/>
      <c r="DN1238" s="41"/>
      <c r="DO1238" s="41"/>
      <c r="DP1238" s="41"/>
      <c r="DQ1238" s="41"/>
      <c r="DR1238" s="41"/>
      <c r="DS1238" s="41"/>
      <c r="DT1238" s="41"/>
      <c r="DU1238" s="41"/>
      <c r="DV1238" s="41"/>
      <c r="DW1238" s="41"/>
      <c r="DX1238" s="41"/>
      <c r="DY1238" s="41"/>
      <c r="DZ1238" s="41"/>
      <c r="EA1238" s="41"/>
      <c r="EB1238" s="41"/>
      <c r="EC1238" s="41"/>
      <c r="ED1238" s="41"/>
      <c r="EE1238" s="41"/>
      <c r="EF1238" s="41"/>
      <c r="EG1238" s="41"/>
      <c r="EH1238" s="41"/>
      <c r="EI1238" s="41"/>
      <c r="EJ1238" s="41"/>
      <c r="EK1238" s="41"/>
      <c r="EL1238" s="41"/>
      <c r="EM1238" s="41"/>
      <c r="EN1238" s="41"/>
      <c r="EO1238" s="41"/>
      <c r="EP1238" s="41"/>
      <c r="EQ1238" s="41"/>
      <c r="ER1238" s="41"/>
      <c r="ES1238" s="41"/>
      <c r="ET1238" s="41"/>
      <c r="EU1238" s="41"/>
      <c r="EV1238" s="41"/>
      <c r="EW1238" s="41"/>
      <c r="EX1238" s="41"/>
      <c r="EY1238" s="41"/>
      <c r="EZ1238" s="41"/>
      <c r="FA1238" s="41"/>
      <c r="FB1238" s="41"/>
      <c r="FC1238" s="41"/>
      <c r="FD1238" s="41"/>
      <c r="FE1238" s="41"/>
      <c r="FF1238" s="41"/>
      <c r="FG1238" s="41"/>
      <c r="FH1238" s="41"/>
      <c r="FI1238" s="41"/>
      <c r="FJ1238" s="41"/>
      <c r="FK1238" s="41"/>
      <c r="FL1238" s="41"/>
      <c r="FM1238" s="41"/>
      <c r="FN1238" s="41"/>
      <c r="FO1238" s="41"/>
      <c r="FP1238" s="41"/>
      <c r="FQ1238" s="41"/>
      <c r="FR1238" s="41"/>
      <c r="FS1238" s="41"/>
      <c r="FT1238" s="41"/>
      <c r="FU1238" s="41"/>
      <c r="FV1238" s="41"/>
      <c r="FW1238" s="41"/>
      <c r="FX1238" s="41"/>
      <c r="FY1238" s="41"/>
      <c r="FZ1238" s="41"/>
      <c r="GA1238" s="41"/>
      <c r="GB1238" s="41"/>
      <c r="GC1238" s="41"/>
      <c r="GD1238" s="41"/>
      <c r="GE1238" s="41"/>
      <c r="GF1238" s="41"/>
      <c r="GG1238" s="41"/>
      <c r="GH1238" s="41"/>
      <c r="GI1238" s="41"/>
      <c r="GJ1238" s="41"/>
      <c r="GK1238" s="41"/>
      <c r="GL1238" s="41"/>
      <c r="GM1238" s="41"/>
      <c r="GN1238" s="41"/>
      <c r="GO1238" s="41"/>
      <c r="GP1238" s="41"/>
      <c r="GQ1238" s="41"/>
      <c r="GR1238" s="41"/>
      <c r="GS1238" s="41"/>
      <c r="GT1238" s="41"/>
      <c r="GU1238" s="41"/>
      <c r="GV1238" s="41"/>
      <c r="GW1238" s="41"/>
      <c r="GX1238" s="41"/>
      <c r="GY1238" s="41"/>
      <c r="GZ1238" s="41"/>
      <c r="HA1238" s="41"/>
      <c r="HB1238" s="41"/>
      <c r="HC1238" s="41"/>
      <c r="HD1238" s="41"/>
      <c r="HE1238" s="41"/>
      <c r="HF1238" s="41"/>
      <c r="HG1238" s="41"/>
      <c r="HH1238" s="41"/>
      <c r="HI1238" s="41"/>
      <c r="HJ1238" s="41"/>
      <c r="HK1238" s="41"/>
      <c r="HL1238" s="41"/>
      <c r="HM1238" s="41"/>
      <c r="HN1238" s="41"/>
      <c r="HO1238" s="41"/>
      <c r="HP1238" s="41"/>
      <c r="HQ1238" s="41"/>
      <c r="HR1238" s="41"/>
      <c r="HS1238" s="41"/>
      <c r="HT1238" s="41"/>
      <c r="HU1238" s="41"/>
      <c r="HV1238" s="41"/>
      <c r="HW1238" s="41"/>
      <c r="HX1238" s="41"/>
      <c r="HY1238" s="41"/>
      <c r="HZ1238" s="41"/>
      <c r="IA1238" s="41"/>
      <c r="IB1238" s="41"/>
      <c r="IC1238" s="41"/>
      <c r="ID1238" s="41"/>
      <c r="IE1238" s="41"/>
      <c r="IF1238" s="41"/>
      <c r="IG1238" s="41"/>
      <c r="IH1238" s="41"/>
      <c r="II1238" s="41"/>
      <c r="IJ1238" s="41"/>
      <c r="IK1238" s="41"/>
      <c r="IL1238" s="41"/>
      <c r="IM1238" s="41"/>
      <c r="IN1238" s="41"/>
      <c r="IO1238" s="41"/>
      <c r="IP1238" s="41"/>
      <c r="IQ1238" s="41"/>
      <c r="IR1238" s="41"/>
      <c r="IS1238" s="41"/>
      <c r="IT1238" s="41"/>
      <c r="IU1238" s="41"/>
    </row>
    <row r="1240" spans="68:255" x14ac:dyDescent="0.2">
      <c r="BP1240" s="41"/>
      <c r="BQ1240" s="41"/>
      <c r="BR1240" s="41"/>
      <c r="BS1240" s="41"/>
      <c r="BU1240" s="41"/>
      <c r="BV1240" s="41"/>
      <c r="BW1240" s="41"/>
      <c r="BX1240" s="41"/>
      <c r="BY1240" s="41"/>
      <c r="BZ1240" s="41"/>
      <c r="CA1240" s="41"/>
      <c r="CB1240" s="41"/>
      <c r="CC1240" s="41"/>
      <c r="CD1240" s="41"/>
      <c r="CE1240" s="41"/>
      <c r="CF1240" s="41"/>
      <c r="CG1240" s="41"/>
      <c r="CH1240" s="41"/>
      <c r="CI1240" s="41"/>
      <c r="CJ1240" s="41"/>
      <c r="CK1240" s="41"/>
      <c r="CL1240" s="41"/>
      <c r="CM1240" s="41"/>
      <c r="CN1240" s="41"/>
      <c r="CO1240" s="41"/>
      <c r="CP1240" s="41"/>
      <c r="CQ1240" s="41"/>
      <c r="CR1240" s="41"/>
      <c r="CS1240" s="41"/>
      <c r="CT1240" s="41"/>
      <c r="CU1240" s="41"/>
      <c r="CV1240" s="41"/>
      <c r="CW1240" s="41"/>
      <c r="CX1240" s="41"/>
      <c r="CY1240" s="41"/>
      <c r="CZ1240" s="41"/>
      <c r="DA1240" s="41"/>
      <c r="DB1240" s="41"/>
      <c r="DC1240" s="41"/>
      <c r="DD1240" s="41"/>
      <c r="DE1240" s="41"/>
      <c r="DF1240" s="41"/>
      <c r="DG1240" s="41"/>
      <c r="DH1240" s="41"/>
      <c r="DI1240" s="41"/>
      <c r="DJ1240" s="41"/>
      <c r="DK1240" s="41"/>
      <c r="DL1240" s="41"/>
      <c r="DM1240" s="41"/>
      <c r="DN1240" s="41"/>
      <c r="DO1240" s="41"/>
      <c r="DP1240" s="41"/>
      <c r="DQ1240" s="41"/>
      <c r="DR1240" s="41"/>
      <c r="DS1240" s="41"/>
      <c r="DT1240" s="41"/>
      <c r="DU1240" s="41"/>
      <c r="DV1240" s="41"/>
      <c r="DW1240" s="41"/>
      <c r="DX1240" s="41"/>
      <c r="DY1240" s="41"/>
      <c r="DZ1240" s="41"/>
      <c r="EA1240" s="41"/>
      <c r="EB1240" s="41"/>
      <c r="EC1240" s="41"/>
      <c r="ED1240" s="41"/>
      <c r="EE1240" s="41"/>
      <c r="EF1240" s="41"/>
      <c r="EG1240" s="41"/>
      <c r="EH1240" s="41"/>
      <c r="EI1240" s="41"/>
      <c r="EJ1240" s="41"/>
      <c r="EK1240" s="41"/>
      <c r="EL1240" s="41"/>
      <c r="EM1240" s="41"/>
      <c r="EN1240" s="41"/>
      <c r="EO1240" s="41"/>
      <c r="EP1240" s="41"/>
      <c r="EQ1240" s="41"/>
      <c r="ER1240" s="41"/>
      <c r="ES1240" s="41"/>
      <c r="ET1240" s="41"/>
      <c r="EU1240" s="41"/>
      <c r="EV1240" s="41"/>
      <c r="EW1240" s="41"/>
      <c r="EX1240" s="41"/>
      <c r="EY1240" s="41"/>
      <c r="EZ1240" s="41"/>
      <c r="FA1240" s="41"/>
      <c r="FB1240" s="41"/>
      <c r="FC1240" s="41"/>
      <c r="FD1240" s="41"/>
      <c r="FE1240" s="41"/>
      <c r="FF1240" s="41"/>
      <c r="FG1240" s="41"/>
      <c r="FH1240" s="41"/>
      <c r="FI1240" s="41"/>
      <c r="FJ1240" s="41"/>
      <c r="FK1240" s="41"/>
      <c r="FL1240" s="41"/>
      <c r="FM1240" s="41"/>
      <c r="FN1240" s="41"/>
      <c r="FO1240" s="41"/>
      <c r="FP1240" s="41"/>
      <c r="FQ1240" s="41"/>
      <c r="FR1240" s="41"/>
      <c r="FS1240" s="41"/>
      <c r="FT1240" s="41"/>
      <c r="FU1240" s="41"/>
      <c r="FV1240" s="41"/>
      <c r="FW1240" s="41"/>
      <c r="FX1240" s="41"/>
      <c r="FY1240" s="41"/>
      <c r="FZ1240" s="41"/>
      <c r="GA1240" s="41"/>
      <c r="GB1240" s="41"/>
      <c r="GC1240" s="41"/>
      <c r="GD1240" s="41"/>
      <c r="GE1240" s="41"/>
      <c r="GF1240" s="41"/>
      <c r="GG1240" s="41"/>
      <c r="GH1240" s="41"/>
      <c r="GI1240" s="41"/>
      <c r="GJ1240" s="41"/>
      <c r="GK1240" s="41"/>
      <c r="GL1240" s="41"/>
      <c r="GM1240" s="41"/>
      <c r="GN1240" s="41"/>
      <c r="GO1240" s="41"/>
      <c r="GP1240" s="41"/>
      <c r="GQ1240" s="41"/>
      <c r="GR1240" s="41"/>
      <c r="GS1240" s="41"/>
      <c r="GT1240" s="41"/>
      <c r="GU1240" s="41"/>
      <c r="GV1240" s="41"/>
      <c r="GW1240" s="41"/>
      <c r="GX1240" s="41"/>
      <c r="GY1240" s="41"/>
      <c r="GZ1240" s="41"/>
      <c r="HA1240" s="41"/>
      <c r="HB1240" s="41"/>
      <c r="HC1240" s="41"/>
      <c r="HD1240" s="41"/>
      <c r="HE1240" s="41"/>
      <c r="HF1240" s="41"/>
      <c r="HG1240" s="41"/>
      <c r="HH1240" s="41"/>
      <c r="HI1240" s="41"/>
      <c r="HJ1240" s="41"/>
      <c r="HK1240" s="41"/>
      <c r="HL1240" s="41"/>
      <c r="HM1240" s="41"/>
      <c r="HN1240" s="41"/>
      <c r="HO1240" s="41"/>
      <c r="HP1240" s="41"/>
      <c r="HQ1240" s="41"/>
      <c r="HR1240" s="41"/>
      <c r="HS1240" s="41"/>
      <c r="HT1240" s="41"/>
      <c r="HU1240" s="41"/>
      <c r="HV1240" s="41"/>
      <c r="HW1240" s="41"/>
      <c r="HX1240" s="41"/>
      <c r="HY1240" s="41"/>
      <c r="HZ1240" s="41"/>
      <c r="IA1240" s="41"/>
      <c r="IB1240" s="41"/>
      <c r="IC1240" s="41"/>
      <c r="ID1240" s="41"/>
      <c r="IE1240" s="41"/>
      <c r="IF1240" s="41"/>
      <c r="IG1240" s="41"/>
      <c r="IH1240" s="41"/>
      <c r="II1240" s="41"/>
      <c r="IJ1240" s="41"/>
      <c r="IK1240" s="41"/>
      <c r="IL1240" s="41"/>
      <c r="IM1240" s="41"/>
      <c r="IN1240" s="41"/>
      <c r="IO1240" s="41"/>
      <c r="IP1240" s="41"/>
      <c r="IQ1240" s="41"/>
      <c r="IR1240" s="41"/>
      <c r="IS1240" s="41"/>
      <c r="IT1240" s="41"/>
      <c r="IU1240" s="41"/>
    </row>
    <row r="1242" spans="68:255" x14ac:dyDescent="0.2">
      <c r="BP1242" s="41"/>
      <c r="BQ1242" s="41"/>
      <c r="BR1242" s="41"/>
      <c r="BS1242" s="41"/>
      <c r="BU1242" s="41"/>
      <c r="BV1242" s="41"/>
      <c r="BW1242" s="41"/>
      <c r="BX1242" s="41"/>
      <c r="BY1242" s="41"/>
      <c r="BZ1242" s="41"/>
      <c r="CA1242" s="41"/>
      <c r="CB1242" s="41"/>
      <c r="CC1242" s="41"/>
      <c r="CD1242" s="41"/>
      <c r="CE1242" s="41"/>
      <c r="CF1242" s="41"/>
      <c r="CG1242" s="41"/>
      <c r="CH1242" s="41"/>
      <c r="CI1242" s="41"/>
      <c r="CJ1242" s="41"/>
      <c r="CK1242" s="41"/>
      <c r="CL1242" s="41"/>
      <c r="CM1242" s="41"/>
      <c r="CN1242" s="41"/>
      <c r="CO1242" s="41"/>
      <c r="CP1242" s="41"/>
      <c r="CQ1242" s="41"/>
      <c r="CR1242" s="41"/>
      <c r="CS1242" s="41"/>
      <c r="CT1242" s="41"/>
      <c r="CU1242" s="41"/>
      <c r="CV1242" s="41"/>
      <c r="CW1242" s="41"/>
      <c r="CX1242" s="41"/>
      <c r="CY1242" s="41"/>
      <c r="CZ1242" s="41"/>
      <c r="DA1242" s="41"/>
      <c r="DB1242" s="41"/>
      <c r="DC1242" s="41"/>
      <c r="DD1242" s="41"/>
      <c r="DE1242" s="41"/>
      <c r="DF1242" s="41"/>
      <c r="DG1242" s="41"/>
      <c r="DH1242" s="41"/>
      <c r="DI1242" s="41"/>
      <c r="DJ1242" s="41"/>
      <c r="DK1242" s="41"/>
      <c r="DL1242" s="41"/>
      <c r="DM1242" s="41"/>
      <c r="DN1242" s="41"/>
      <c r="DO1242" s="41"/>
      <c r="DP1242" s="41"/>
      <c r="DQ1242" s="41"/>
      <c r="DR1242" s="41"/>
      <c r="DS1242" s="41"/>
      <c r="DT1242" s="41"/>
      <c r="DU1242" s="41"/>
      <c r="DV1242" s="41"/>
      <c r="DW1242" s="41"/>
      <c r="DX1242" s="41"/>
      <c r="DY1242" s="41"/>
      <c r="DZ1242" s="41"/>
      <c r="EA1242" s="41"/>
      <c r="EB1242" s="41"/>
      <c r="EC1242" s="41"/>
      <c r="ED1242" s="41"/>
      <c r="EE1242" s="41"/>
      <c r="EF1242" s="41"/>
      <c r="EG1242" s="41"/>
      <c r="EH1242" s="41"/>
      <c r="EI1242" s="41"/>
      <c r="EJ1242" s="41"/>
      <c r="EK1242" s="41"/>
      <c r="EL1242" s="41"/>
      <c r="EM1242" s="41"/>
      <c r="EN1242" s="41"/>
      <c r="EO1242" s="41"/>
      <c r="EP1242" s="41"/>
      <c r="EQ1242" s="41"/>
      <c r="ER1242" s="41"/>
      <c r="ES1242" s="41"/>
      <c r="ET1242" s="41"/>
      <c r="EU1242" s="41"/>
      <c r="EV1242" s="41"/>
      <c r="EW1242" s="41"/>
      <c r="EX1242" s="41"/>
      <c r="EY1242" s="41"/>
      <c r="EZ1242" s="41"/>
      <c r="FA1242" s="41"/>
      <c r="FB1242" s="41"/>
      <c r="FC1242" s="41"/>
      <c r="FD1242" s="41"/>
      <c r="FE1242" s="41"/>
      <c r="FF1242" s="41"/>
      <c r="FG1242" s="41"/>
      <c r="FH1242" s="41"/>
      <c r="FI1242" s="41"/>
      <c r="FJ1242" s="41"/>
      <c r="FK1242" s="41"/>
      <c r="FL1242" s="41"/>
      <c r="FM1242" s="41"/>
      <c r="FN1242" s="41"/>
      <c r="FO1242" s="41"/>
      <c r="FP1242" s="41"/>
      <c r="FQ1242" s="41"/>
      <c r="FR1242" s="41"/>
      <c r="FS1242" s="41"/>
      <c r="FT1242" s="41"/>
      <c r="FU1242" s="41"/>
      <c r="FV1242" s="41"/>
      <c r="FW1242" s="41"/>
      <c r="FX1242" s="41"/>
      <c r="FY1242" s="41"/>
      <c r="FZ1242" s="41"/>
      <c r="GA1242" s="41"/>
      <c r="GB1242" s="41"/>
      <c r="GC1242" s="41"/>
      <c r="GD1242" s="41"/>
      <c r="GE1242" s="41"/>
      <c r="GF1242" s="41"/>
      <c r="GG1242" s="41"/>
      <c r="GH1242" s="41"/>
      <c r="GI1242" s="41"/>
      <c r="GJ1242" s="41"/>
      <c r="GK1242" s="41"/>
      <c r="GL1242" s="41"/>
      <c r="GM1242" s="41"/>
      <c r="GN1242" s="41"/>
      <c r="GO1242" s="41"/>
      <c r="GP1242" s="41"/>
      <c r="GQ1242" s="41"/>
      <c r="GR1242" s="41"/>
      <c r="GS1242" s="41"/>
      <c r="GT1242" s="41"/>
      <c r="GU1242" s="41"/>
      <c r="GV1242" s="41"/>
      <c r="GW1242" s="41"/>
      <c r="GX1242" s="41"/>
      <c r="GY1242" s="41"/>
      <c r="GZ1242" s="41"/>
      <c r="HA1242" s="41"/>
      <c r="HB1242" s="41"/>
      <c r="HC1242" s="41"/>
      <c r="HD1242" s="41"/>
      <c r="HE1242" s="41"/>
      <c r="HF1242" s="41"/>
      <c r="HG1242" s="41"/>
      <c r="HH1242" s="41"/>
      <c r="HI1242" s="41"/>
      <c r="HJ1242" s="41"/>
      <c r="HK1242" s="41"/>
      <c r="HL1242" s="41"/>
      <c r="HM1242" s="41"/>
      <c r="HN1242" s="41"/>
      <c r="HO1242" s="41"/>
      <c r="HP1242" s="41"/>
      <c r="HQ1242" s="41"/>
      <c r="HR1242" s="41"/>
      <c r="HS1242" s="41"/>
      <c r="HT1242" s="41"/>
      <c r="HU1242" s="41"/>
      <c r="HV1242" s="41"/>
      <c r="HW1242" s="41"/>
      <c r="HX1242" s="41"/>
      <c r="HY1242" s="41"/>
      <c r="HZ1242" s="41"/>
      <c r="IA1242" s="41"/>
      <c r="IB1242" s="41"/>
      <c r="IC1242" s="41"/>
      <c r="ID1242" s="41"/>
      <c r="IE1242" s="41"/>
      <c r="IF1242" s="41"/>
      <c r="IG1242" s="41"/>
      <c r="IH1242" s="41"/>
      <c r="II1242" s="41"/>
      <c r="IJ1242" s="41"/>
      <c r="IK1242" s="41"/>
      <c r="IL1242" s="41"/>
      <c r="IM1242" s="41"/>
      <c r="IN1242" s="41"/>
      <c r="IO1242" s="41"/>
      <c r="IP1242" s="41"/>
      <c r="IQ1242" s="41"/>
      <c r="IR1242" s="41"/>
      <c r="IS1242" s="41"/>
      <c r="IT1242" s="41"/>
      <c r="IU1242" s="41"/>
    </row>
    <row r="1244" spans="68:255" x14ac:dyDescent="0.2">
      <c r="BP1244" s="41"/>
      <c r="BQ1244" s="41"/>
      <c r="BR1244" s="41"/>
      <c r="BS1244" s="41"/>
      <c r="BU1244" s="41"/>
      <c r="BV1244" s="41"/>
      <c r="BW1244" s="41"/>
      <c r="BX1244" s="41"/>
      <c r="BY1244" s="41"/>
      <c r="BZ1244" s="41"/>
      <c r="CA1244" s="41"/>
      <c r="CB1244" s="41"/>
      <c r="CC1244" s="41"/>
      <c r="CD1244" s="41"/>
      <c r="CE1244" s="41"/>
      <c r="CF1244" s="41"/>
      <c r="CG1244" s="41"/>
      <c r="CH1244" s="41"/>
      <c r="CI1244" s="41"/>
      <c r="CJ1244" s="41"/>
      <c r="CK1244" s="41"/>
      <c r="CL1244" s="41"/>
      <c r="CM1244" s="41"/>
      <c r="CN1244" s="41"/>
      <c r="CO1244" s="41"/>
      <c r="CP1244" s="41"/>
      <c r="CQ1244" s="41"/>
      <c r="CR1244" s="41"/>
      <c r="CS1244" s="41"/>
      <c r="CT1244" s="41"/>
      <c r="CU1244" s="41"/>
      <c r="CV1244" s="41"/>
      <c r="CW1244" s="41"/>
      <c r="CX1244" s="41"/>
      <c r="CY1244" s="41"/>
      <c r="CZ1244" s="41"/>
      <c r="DA1244" s="41"/>
      <c r="DB1244" s="41"/>
      <c r="DC1244" s="41"/>
      <c r="DD1244" s="41"/>
      <c r="DE1244" s="41"/>
      <c r="DF1244" s="41"/>
      <c r="DG1244" s="41"/>
      <c r="DH1244" s="41"/>
      <c r="DI1244" s="41"/>
      <c r="DJ1244" s="41"/>
      <c r="DK1244" s="41"/>
      <c r="DL1244" s="41"/>
      <c r="DM1244" s="41"/>
      <c r="DN1244" s="41"/>
      <c r="DO1244" s="41"/>
      <c r="DP1244" s="41"/>
      <c r="DQ1244" s="41"/>
      <c r="DR1244" s="41"/>
      <c r="DS1244" s="41"/>
      <c r="DT1244" s="41"/>
      <c r="DU1244" s="41"/>
      <c r="DV1244" s="41"/>
      <c r="DW1244" s="41"/>
      <c r="DX1244" s="41"/>
      <c r="DY1244" s="41"/>
      <c r="DZ1244" s="41"/>
      <c r="EA1244" s="41"/>
      <c r="EB1244" s="41"/>
      <c r="EC1244" s="41"/>
      <c r="ED1244" s="41"/>
      <c r="EE1244" s="41"/>
      <c r="EF1244" s="41"/>
      <c r="EG1244" s="41"/>
      <c r="EH1244" s="41"/>
      <c r="EI1244" s="41"/>
      <c r="EJ1244" s="41"/>
      <c r="EK1244" s="41"/>
      <c r="EL1244" s="41"/>
      <c r="EM1244" s="41"/>
      <c r="EN1244" s="41"/>
      <c r="EO1244" s="41"/>
      <c r="EP1244" s="41"/>
      <c r="EQ1244" s="41"/>
      <c r="ER1244" s="41"/>
      <c r="ES1244" s="41"/>
      <c r="ET1244" s="41"/>
      <c r="EU1244" s="41"/>
      <c r="EV1244" s="41"/>
      <c r="EW1244" s="41"/>
      <c r="EX1244" s="41"/>
      <c r="EY1244" s="41"/>
      <c r="EZ1244" s="41"/>
      <c r="FA1244" s="41"/>
      <c r="FB1244" s="41"/>
      <c r="FC1244" s="41"/>
      <c r="FD1244" s="41"/>
      <c r="FE1244" s="41"/>
      <c r="FF1244" s="41"/>
      <c r="FG1244" s="41"/>
      <c r="FH1244" s="41"/>
      <c r="FI1244" s="41"/>
      <c r="FJ1244" s="41"/>
      <c r="FK1244" s="41"/>
      <c r="FL1244" s="41"/>
      <c r="FM1244" s="41"/>
      <c r="FN1244" s="41"/>
      <c r="FO1244" s="41"/>
      <c r="FP1244" s="41"/>
      <c r="FQ1244" s="41"/>
      <c r="FR1244" s="41"/>
      <c r="FS1244" s="41"/>
      <c r="FT1244" s="41"/>
      <c r="FU1244" s="41"/>
      <c r="FV1244" s="41"/>
      <c r="FW1244" s="41"/>
      <c r="FX1244" s="41"/>
      <c r="FY1244" s="41"/>
      <c r="FZ1244" s="41"/>
      <c r="GA1244" s="41"/>
      <c r="GB1244" s="41"/>
      <c r="GC1244" s="41"/>
      <c r="GD1244" s="41"/>
      <c r="GE1244" s="41"/>
      <c r="GF1244" s="41"/>
      <c r="GG1244" s="41"/>
      <c r="GH1244" s="41"/>
      <c r="GI1244" s="41"/>
      <c r="GJ1244" s="41"/>
      <c r="GK1244" s="41"/>
      <c r="GL1244" s="41"/>
      <c r="GM1244" s="41"/>
      <c r="GN1244" s="41"/>
      <c r="GO1244" s="41"/>
      <c r="GP1244" s="41"/>
      <c r="GQ1244" s="41"/>
      <c r="GR1244" s="41"/>
      <c r="GS1244" s="41"/>
      <c r="GT1244" s="41"/>
      <c r="GU1244" s="41"/>
      <c r="GV1244" s="41"/>
      <c r="GW1244" s="41"/>
      <c r="GX1244" s="41"/>
      <c r="GY1244" s="41"/>
      <c r="GZ1244" s="41"/>
      <c r="HA1244" s="41"/>
      <c r="HB1244" s="41"/>
      <c r="HC1244" s="41"/>
      <c r="HD1244" s="41"/>
      <c r="HE1244" s="41"/>
      <c r="HF1244" s="41"/>
      <c r="HG1244" s="41"/>
      <c r="HH1244" s="41"/>
      <c r="HI1244" s="41"/>
      <c r="HJ1244" s="41"/>
      <c r="HK1244" s="41"/>
      <c r="HL1244" s="41"/>
      <c r="HM1244" s="41"/>
      <c r="HN1244" s="41"/>
      <c r="HO1244" s="41"/>
      <c r="HP1244" s="41"/>
      <c r="HQ1244" s="41"/>
      <c r="HR1244" s="41"/>
      <c r="HS1244" s="41"/>
      <c r="HT1244" s="41"/>
      <c r="HU1244" s="41"/>
      <c r="HV1244" s="41"/>
      <c r="HW1244" s="41"/>
      <c r="HX1244" s="41"/>
      <c r="HY1244" s="41"/>
      <c r="HZ1244" s="41"/>
      <c r="IA1244" s="41"/>
      <c r="IB1244" s="41"/>
      <c r="IC1244" s="41"/>
      <c r="ID1244" s="41"/>
      <c r="IE1244" s="41"/>
      <c r="IF1244" s="41"/>
      <c r="IG1244" s="41"/>
      <c r="IH1244" s="41"/>
      <c r="II1244" s="41"/>
      <c r="IJ1244" s="41"/>
      <c r="IK1244" s="41"/>
      <c r="IL1244" s="41"/>
      <c r="IM1244" s="41"/>
      <c r="IN1244" s="41"/>
      <c r="IO1244" s="41"/>
      <c r="IP1244" s="41"/>
      <c r="IQ1244" s="41"/>
      <c r="IR1244" s="41"/>
      <c r="IS1244" s="41"/>
      <c r="IT1244" s="41"/>
      <c r="IU1244" s="41"/>
    </row>
    <row r="1246" spans="68:255" x14ac:dyDescent="0.2">
      <c r="BP1246" s="41"/>
      <c r="BQ1246" s="41"/>
      <c r="BR1246" s="41"/>
      <c r="BS1246" s="41"/>
      <c r="BU1246" s="41"/>
      <c r="BV1246" s="41"/>
      <c r="BW1246" s="41"/>
      <c r="BX1246" s="41"/>
      <c r="BY1246" s="41"/>
      <c r="BZ1246" s="41"/>
      <c r="CA1246" s="41"/>
      <c r="CB1246" s="41"/>
      <c r="CC1246" s="41"/>
      <c r="CD1246" s="41"/>
      <c r="CE1246" s="41"/>
      <c r="CF1246" s="41"/>
      <c r="CG1246" s="41"/>
      <c r="CH1246" s="41"/>
      <c r="CI1246" s="41"/>
      <c r="CJ1246" s="41"/>
      <c r="CK1246" s="41"/>
      <c r="CL1246" s="41"/>
      <c r="CM1246" s="41"/>
      <c r="CN1246" s="41"/>
      <c r="CO1246" s="41"/>
      <c r="CP1246" s="41"/>
      <c r="CQ1246" s="41"/>
      <c r="CR1246" s="41"/>
      <c r="CS1246" s="41"/>
      <c r="CT1246" s="41"/>
      <c r="CU1246" s="41"/>
      <c r="CV1246" s="41"/>
      <c r="CW1246" s="41"/>
      <c r="CX1246" s="41"/>
      <c r="CY1246" s="41"/>
      <c r="CZ1246" s="41"/>
      <c r="DA1246" s="41"/>
      <c r="DB1246" s="41"/>
      <c r="DC1246" s="41"/>
      <c r="DD1246" s="41"/>
      <c r="DE1246" s="41"/>
      <c r="DF1246" s="41"/>
      <c r="DG1246" s="41"/>
      <c r="DH1246" s="41"/>
      <c r="DI1246" s="41"/>
      <c r="DJ1246" s="41"/>
      <c r="DK1246" s="41"/>
      <c r="DL1246" s="41"/>
      <c r="DM1246" s="41"/>
      <c r="DN1246" s="41"/>
      <c r="DO1246" s="41"/>
      <c r="DP1246" s="41"/>
      <c r="DQ1246" s="41"/>
      <c r="DR1246" s="41"/>
      <c r="DS1246" s="41"/>
      <c r="DT1246" s="41"/>
      <c r="DU1246" s="41"/>
      <c r="DV1246" s="41"/>
      <c r="DW1246" s="41"/>
      <c r="DX1246" s="41"/>
      <c r="DY1246" s="41"/>
      <c r="DZ1246" s="41"/>
      <c r="EA1246" s="41"/>
      <c r="EB1246" s="41"/>
      <c r="EC1246" s="41"/>
      <c r="ED1246" s="41"/>
      <c r="EE1246" s="41"/>
      <c r="EF1246" s="41"/>
      <c r="EG1246" s="41"/>
      <c r="EH1246" s="41"/>
      <c r="EI1246" s="41"/>
      <c r="EJ1246" s="41"/>
      <c r="EK1246" s="41"/>
      <c r="EL1246" s="41"/>
      <c r="EM1246" s="41"/>
      <c r="EN1246" s="41"/>
      <c r="EO1246" s="41"/>
      <c r="EP1246" s="41"/>
      <c r="EQ1246" s="41"/>
      <c r="ER1246" s="41"/>
      <c r="ES1246" s="41"/>
      <c r="ET1246" s="41"/>
      <c r="EU1246" s="41"/>
      <c r="EV1246" s="41"/>
      <c r="EW1246" s="41"/>
      <c r="EX1246" s="41"/>
      <c r="EY1246" s="41"/>
      <c r="EZ1246" s="41"/>
      <c r="FA1246" s="41"/>
      <c r="FB1246" s="41"/>
      <c r="FC1246" s="41"/>
      <c r="FD1246" s="41"/>
      <c r="FE1246" s="41"/>
      <c r="FF1246" s="41"/>
      <c r="FG1246" s="41"/>
      <c r="FH1246" s="41"/>
      <c r="FI1246" s="41"/>
      <c r="FJ1246" s="41"/>
      <c r="FK1246" s="41"/>
      <c r="FL1246" s="41"/>
      <c r="FM1246" s="41"/>
      <c r="FN1246" s="41"/>
      <c r="FO1246" s="41"/>
      <c r="FP1246" s="41"/>
      <c r="FQ1246" s="41"/>
      <c r="FR1246" s="41"/>
      <c r="FS1246" s="41"/>
      <c r="FT1246" s="41"/>
      <c r="FU1246" s="41"/>
      <c r="FV1246" s="41"/>
      <c r="FW1246" s="41"/>
      <c r="FX1246" s="41"/>
      <c r="FY1246" s="41"/>
      <c r="FZ1246" s="41"/>
      <c r="GA1246" s="41"/>
      <c r="GB1246" s="41"/>
      <c r="GC1246" s="41"/>
      <c r="GD1246" s="41"/>
      <c r="GE1246" s="41"/>
      <c r="GF1246" s="41"/>
      <c r="GG1246" s="41"/>
      <c r="GH1246" s="41"/>
      <c r="GI1246" s="41"/>
      <c r="GJ1246" s="41"/>
      <c r="GK1246" s="41"/>
      <c r="GL1246" s="41"/>
      <c r="GM1246" s="41"/>
      <c r="GN1246" s="41"/>
      <c r="GO1246" s="41"/>
      <c r="GP1246" s="41"/>
      <c r="GQ1246" s="41"/>
      <c r="GR1246" s="41"/>
      <c r="GS1246" s="41"/>
      <c r="GT1246" s="41"/>
      <c r="GU1246" s="41"/>
      <c r="GV1246" s="41"/>
      <c r="GW1246" s="41"/>
      <c r="GX1246" s="41"/>
      <c r="GY1246" s="41"/>
      <c r="GZ1246" s="41"/>
      <c r="HA1246" s="41"/>
      <c r="HB1246" s="41"/>
      <c r="HC1246" s="41"/>
      <c r="HD1246" s="41"/>
      <c r="HE1246" s="41"/>
      <c r="HF1246" s="41"/>
      <c r="HG1246" s="41"/>
      <c r="HH1246" s="41"/>
      <c r="HI1246" s="41"/>
      <c r="HJ1246" s="41"/>
      <c r="HK1246" s="41"/>
      <c r="HL1246" s="41"/>
      <c r="HM1246" s="41"/>
      <c r="HN1246" s="41"/>
      <c r="HO1246" s="41"/>
      <c r="HP1246" s="41"/>
      <c r="HQ1246" s="41"/>
      <c r="HR1246" s="41"/>
      <c r="HS1246" s="41"/>
      <c r="HT1246" s="41"/>
      <c r="HU1246" s="41"/>
      <c r="HV1246" s="41"/>
      <c r="HW1246" s="41"/>
      <c r="HX1246" s="41"/>
      <c r="HY1246" s="41"/>
      <c r="HZ1246" s="41"/>
      <c r="IA1246" s="41"/>
      <c r="IB1246" s="41"/>
      <c r="IC1246" s="41"/>
      <c r="ID1246" s="41"/>
      <c r="IE1246" s="41"/>
      <c r="IF1246" s="41"/>
      <c r="IG1246" s="41"/>
      <c r="IH1246" s="41"/>
      <c r="II1246" s="41"/>
      <c r="IJ1246" s="41"/>
      <c r="IK1246" s="41"/>
      <c r="IL1246" s="41"/>
      <c r="IM1246" s="41"/>
      <c r="IN1246" s="41"/>
      <c r="IO1246" s="41"/>
      <c r="IP1246" s="41"/>
      <c r="IQ1246" s="41"/>
      <c r="IR1246" s="41"/>
      <c r="IS1246" s="41"/>
      <c r="IT1246" s="41"/>
      <c r="IU1246" s="41"/>
    </row>
    <row r="1248" spans="68:255" x14ac:dyDescent="0.2">
      <c r="BP1248" s="41"/>
      <c r="BQ1248" s="41"/>
      <c r="BR1248" s="41"/>
      <c r="BS1248" s="41"/>
      <c r="BU1248" s="41"/>
      <c r="BV1248" s="41"/>
      <c r="BW1248" s="41"/>
      <c r="BX1248" s="41"/>
      <c r="BY1248" s="41"/>
      <c r="BZ1248" s="41"/>
      <c r="CA1248" s="41"/>
      <c r="CB1248" s="41"/>
      <c r="CC1248" s="41"/>
      <c r="CD1248" s="41"/>
      <c r="CE1248" s="41"/>
      <c r="CF1248" s="41"/>
      <c r="CG1248" s="41"/>
      <c r="CH1248" s="41"/>
      <c r="CI1248" s="41"/>
      <c r="CJ1248" s="41"/>
      <c r="CK1248" s="41"/>
      <c r="CL1248" s="41"/>
      <c r="CM1248" s="41"/>
      <c r="CN1248" s="41"/>
      <c r="CO1248" s="41"/>
      <c r="CP1248" s="41"/>
      <c r="CQ1248" s="41"/>
      <c r="CR1248" s="41"/>
      <c r="CS1248" s="41"/>
      <c r="CT1248" s="41"/>
      <c r="CU1248" s="41"/>
      <c r="CV1248" s="41"/>
      <c r="CW1248" s="41"/>
      <c r="CX1248" s="41"/>
      <c r="CY1248" s="41"/>
      <c r="CZ1248" s="41"/>
      <c r="DA1248" s="41"/>
      <c r="DB1248" s="41"/>
      <c r="DC1248" s="41"/>
      <c r="DD1248" s="41"/>
      <c r="DE1248" s="41"/>
      <c r="DF1248" s="41"/>
      <c r="DG1248" s="41"/>
      <c r="DH1248" s="41"/>
      <c r="DI1248" s="41"/>
      <c r="DJ1248" s="41"/>
      <c r="DK1248" s="41"/>
      <c r="DL1248" s="41"/>
      <c r="DM1248" s="41"/>
      <c r="DN1248" s="41"/>
      <c r="DO1248" s="41"/>
      <c r="DP1248" s="41"/>
      <c r="DQ1248" s="41"/>
      <c r="DR1248" s="41"/>
      <c r="DS1248" s="41"/>
      <c r="DT1248" s="41"/>
      <c r="DU1248" s="41"/>
      <c r="DV1248" s="41"/>
      <c r="DW1248" s="41"/>
      <c r="DX1248" s="41"/>
      <c r="DY1248" s="41"/>
      <c r="DZ1248" s="41"/>
      <c r="EA1248" s="41"/>
      <c r="EB1248" s="41"/>
      <c r="EC1248" s="41"/>
      <c r="ED1248" s="41"/>
      <c r="EE1248" s="41"/>
      <c r="EF1248" s="41"/>
      <c r="EG1248" s="41"/>
      <c r="EH1248" s="41"/>
      <c r="EI1248" s="41"/>
      <c r="EJ1248" s="41"/>
      <c r="EK1248" s="41"/>
      <c r="EL1248" s="41"/>
      <c r="EM1248" s="41"/>
      <c r="EN1248" s="41"/>
      <c r="EO1248" s="41"/>
      <c r="EP1248" s="41"/>
      <c r="EQ1248" s="41"/>
      <c r="ER1248" s="41"/>
      <c r="ES1248" s="41"/>
      <c r="ET1248" s="41"/>
      <c r="EU1248" s="41"/>
      <c r="EV1248" s="41"/>
      <c r="EW1248" s="41"/>
      <c r="EX1248" s="41"/>
      <c r="EY1248" s="41"/>
      <c r="EZ1248" s="41"/>
      <c r="FA1248" s="41"/>
      <c r="FB1248" s="41"/>
      <c r="FC1248" s="41"/>
      <c r="FD1248" s="41"/>
      <c r="FE1248" s="41"/>
      <c r="FF1248" s="41"/>
      <c r="FG1248" s="41"/>
      <c r="FH1248" s="41"/>
      <c r="FI1248" s="41"/>
      <c r="FJ1248" s="41"/>
      <c r="FK1248" s="41"/>
      <c r="FL1248" s="41"/>
      <c r="FM1248" s="41"/>
      <c r="FN1248" s="41"/>
      <c r="FO1248" s="41"/>
      <c r="FP1248" s="41"/>
      <c r="FQ1248" s="41"/>
      <c r="FR1248" s="41"/>
      <c r="FS1248" s="41"/>
      <c r="FT1248" s="41"/>
      <c r="FU1248" s="41"/>
      <c r="FV1248" s="41"/>
      <c r="FW1248" s="41"/>
      <c r="FX1248" s="41"/>
      <c r="FY1248" s="41"/>
      <c r="FZ1248" s="41"/>
      <c r="GA1248" s="41"/>
      <c r="GB1248" s="41"/>
      <c r="GC1248" s="41"/>
      <c r="GD1248" s="41"/>
      <c r="GE1248" s="41"/>
      <c r="GF1248" s="41"/>
      <c r="GG1248" s="41"/>
      <c r="GH1248" s="41"/>
      <c r="GI1248" s="41"/>
      <c r="GJ1248" s="41"/>
      <c r="GK1248" s="41"/>
      <c r="GL1248" s="41"/>
      <c r="GM1248" s="41"/>
      <c r="GN1248" s="41"/>
      <c r="GO1248" s="41"/>
      <c r="GP1248" s="41"/>
      <c r="GQ1248" s="41"/>
      <c r="GR1248" s="41"/>
      <c r="GS1248" s="41"/>
      <c r="GT1248" s="41"/>
      <c r="GU1248" s="41"/>
      <c r="GV1248" s="41"/>
      <c r="GW1248" s="41"/>
      <c r="GX1248" s="41"/>
      <c r="GY1248" s="41"/>
      <c r="GZ1248" s="41"/>
      <c r="HA1248" s="41"/>
      <c r="HB1248" s="41"/>
      <c r="HC1248" s="41"/>
      <c r="HD1248" s="41"/>
      <c r="HE1248" s="41"/>
      <c r="HF1248" s="41"/>
      <c r="HG1248" s="41"/>
      <c r="HH1248" s="41"/>
      <c r="HI1248" s="41"/>
      <c r="HJ1248" s="41"/>
      <c r="HK1248" s="41"/>
      <c r="HL1248" s="41"/>
      <c r="HM1248" s="41"/>
      <c r="HN1248" s="41"/>
      <c r="HO1248" s="41"/>
      <c r="HP1248" s="41"/>
      <c r="HQ1248" s="41"/>
      <c r="HR1248" s="41"/>
      <c r="HS1248" s="41"/>
      <c r="HT1248" s="41"/>
      <c r="HU1248" s="41"/>
      <c r="HV1248" s="41"/>
      <c r="HW1248" s="41"/>
      <c r="HX1248" s="41"/>
      <c r="HY1248" s="41"/>
      <c r="HZ1248" s="41"/>
      <c r="IA1248" s="41"/>
      <c r="IB1248" s="41"/>
      <c r="IC1248" s="41"/>
      <c r="ID1248" s="41"/>
      <c r="IE1248" s="41"/>
      <c r="IF1248" s="41"/>
      <c r="IG1248" s="41"/>
      <c r="IH1248" s="41"/>
      <c r="II1248" s="41"/>
      <c r="IJ1248" s="41"/>
      <c r="IK1248" s="41"/>
      <c r="IL1248" s="41"/>
      <c r="IM1248" s="41"/>
      <c r="IN1248" s="41"/>
      <c r="IO1248" s="41"/>
      <c r="IP1248" s="41"/>
      <c r="IQ1248" s="41"/>
      <c r="IR1248" s="41"/>
      <c r="IS1248" s="41"/>
      <c r="IT1248" s="41"/>
      <c r="IU1248" s="41"/>
    </row>
    <row r="1250" spans="68:255" x14ac:dyDescent="0.2">
      <c r="BP1250" s="41"/>
      <c r="BQ1250" s="41"/>
      <c r="BR1250" s="41"/>
      <c r="BS1250" s="41"/>
      <c r="BU1250" s="41"/>
      <c r="BV1250" s="41"/>
      <c r="BW1250" s="41"/>
      <c r="BX1250" s="41"/>
      <c r="BY1250" s="41"/>
      <c r="BZ1250" s="41"/>
      <c r="CA1250" s="41"/>
      <c r="CB1250" s="41"/>
      <c r="CC1250" s="41"/>
      <c r="CD1250" s="41"/>
      <c r="CE1250" s="41"/>
      <c r="CF1250" s="41"/>
      <c r="CG1250" s="41"/>
      <c r="CH1250" s="41"/>
      <c r="CI1250" s="41"/>
      <c r="CJ1250" s="41"/>
      <c r="CK1250" s="41"/>
      <c r="CL1250" s="41"/>
      <c r="CM1250" s="41"/>
      <c r="CN1250" s="41"/>
      <c r="CO1250" s="41"/>
      <c r="CP1250" s="41"/>
      <c r="CQ1250" s="41"/>
      <c r="CR1250" s="41"/>
      <c r="CS1250" s="41"/>
      <c r="CT1250" s="41"/>
      <c r="CU1250" s="41"/>
      <c r="CV1250" s="41"/>
      <c r="CW1250" s="41"/>
      <c r="CX1250" s="41"/>
      <c r="CY1250" s="41"/>
      <c r="CZ1250" s="41"/>
      <c r="DA1250" s="41"/>
      <c r="DB1250" s="41"/>
      <c r="DC1250" s="41"/>
      <c r="DD1250" s="41"/>
      <c r="DE1250" s="41"/>
      <c r="DF1250" s="41"/>
      <c r="DG1250" s="41"/>
      <c r="DH1250" s="41"/>
      <c r="DI1250" s="41"/>
      <c r="DJ1250" s="41"/>
      <c r="DK1250" s="41"/>
      <c r="DL1250" s="41"/>
      <c r="DM1250" s="41"/>
      <c r="DN1250" s="41"/>
      <c r="DO1250" s="41"/>
      <c r="DP1250" s="41"/>
      <c r="DQ1250" s="41"/>
      <c r="DR1250" s="41"/>
      <c r="DS1250" s="41"/>
      <c r="DT1250" s="41"/>
      <c r="DU1250" s="41"/>
      <c r="DV1250" s="41"/>
      <c r="DW1250" s="41"/>
      <c r="DX1250" s="41"/>
      <c r="DY1250" s="41"/>
      <c r="DZ1250" s="41"/>
      <c r="EA1250" s="41"/>
      <c r="EB1250" s="41"/>
      <c r="EC1250" s="41"/>
      <c r="ED1250" s="41"/>
      <c r="EE1250" s="41"/>
      <c r="EF1250" s="41"/>
      <c r="EG1250" s="41"/>
      <c r="EH1250" s="41"/>
      <c r="EI1250" s="41"/>
      <c r="EJ1250" s="41"/>
      <c r="EK1250" s="41"/>
      <c r="EL1250" s="41"/>
      <c r="EM1250" s="41"/>
      <c r="EN1250" s="41"/>
      <c r="EO1250" s="41"/>
      <c r="EP1250" s="41"/>
      <c r="EQ1250" s="41"/>
      <c r="ER1250" s="41"/>
      <c r="ES1250" s="41"/>
      <c r="ET1250" s="41"/>
      <c r="EU1250" s="41"/>
      <c r="EV1250" s="41"/>
      <c r="EW1250" s="41"/>
      <c r="EX1250" s="41"/>
      <c r="EY1250" s="41"/>
      <c r="EZ1250" s="41"/>
      <c r="FA1250" s="41"/>
      <c r="FB1250" s="41"/>
      <c r="FC1250" s="41"/>
      <c r="FD1250" s="41"/>
      <c r="FE1250" s="41"/>
      <c r="FF1250" s="41"/>
      <c r="FG1250" s="41"/>
      <c r="FH1250" s="41"/>
      <c r="FI1250" s="41"/>
      <c r="FJ1250" s="41"/>
      <c r="FK1250" s="41"/>
      <c r="FL1250" s="41"/>
      <c r="FM1250" s="41"/>
      <c r="FN1250" s="41"/>
      <c r="FO1250" s="41"/>
      <c r="FP1250" s="41"/>
      <c r="FQ1250" s="41"/>
      <c r="FR1250" s="41"/>
      <c r="FS1250" s="41"/>
      <c r="FT1250" s="41"/>
      <c r="FU1250" s="41"/>
      <c r="FV1250" s="41"/>
      <c r="FW1250" s="41"/>
      <c r="FX1250" s="41"/>
      <c r="FY1250" s="41"/>
      <c r="FZ1250" s="41"/>
      <c r="GA1250" s="41"/>
      <c r="GB1250" s="41"/>
      <c r="GC1250" s="41"/>
      <c r="GD1250" s="41"/>
      <c r="GE1250" s="41"/>
      <c r="GF1250" s="41"/>
      <c r="GG1250" s="41"/>
      <c r="GH1250" s="41"/>
      <c r="GI1250" s="41"/>
      <c r="GJ1250" s="41"/>
      <c r="GK1250" s="41"/>
      <c r="GL1250" s="41"/>
      <c r="GM1250" s="41"/>
      <c r="GN1250" s="41"/>
      <c r="GO1250" s="41"/>
      <c r="GP1250" s="41"/>
      <c r="GQ1250" s="41"/>
      <c r="GR1250" s="41"/>
      <c r="GS1250" s="41"/>
      <c r="GT1250" s="41"/>
      <c r="GU1250" s="41"/>
      <c r="GV1250" s="41"/>
      <c r="GW1250" s="41"/>
      <c r="GX1250" s="41"/>
      <c r="GY1250" s="41"/>
      <c r="GZ1250" s="41"/>
      <c r="HA1250" s="41"/>
      <c r="HB1250" s="41"/>
      <c r="HC1250" s="41"/>
      <c r="HD1250" s="41"/>
      <c r="HE1250" s="41"/>
      <c r="HF1250" s="41"/>
      <c r="HG1250" s="41"/>
      <c r="HH1250" s="41"/>
      <c r="HI1250" s="41"/>
      <c r="HJ1250" s="41"/>
      <c r="HK1250" s="41"/>
      <c r="HL1250" s="41"/>
      <c r="HM1250" s="41"/>
      <c r="HN1250" s="41"/>
      <c r="HO1250" s="41"/>
      <c r="HP1250" s="41"/>
      <c r="HQ1250" s="41"/>
      <c r="HR1250" s="41"/>
      <c r="HS1250" s="41"/>
      <c r="HT1250" s="41"/>
      <c r="HU1250" s="41"/>
      <c r="HV1250" s="41"/>
      <c r="HW1250" s="41"/>
      <c r="HX1250" s="41"/>
      <c r="HY1250" s="41"/>
      <c r="HZ1250" s="41"/>
      <c r="IA1250" s="41"/>
      <c r="IB1250" s="41"/>
      <c r="IC1250" s="41"/>
      <c r="ID1250" s="41"/>
      <c r="IE1250" s="41"/>
      <c r="IF1250" s="41"/>
      <c r="IG1250" s="41"/>
      <c r="IH1250" s="41"/>
      <c r="II1250" s="41"/>
      <c r="IJ1250" s="41"/>
      <c r="IK1250" s="41"/>
      <c r="IL1250" s="41"/>
      <c r="IM1250" s="41"/>
      <c r="IN1250" s="41"/>
      <c r="IO1250" s="41"/>
      <c r="IP1250" s="41"/>
      <c r="IQ1250" s="41"/>
      <c r="IR1250" s="41"/>
      <c r="IS1250" s="41"/>
      <c r="IT1250" s="41"/>
      <c r="IU1250" s="41"/>
    </row>
    <row r="1252" spans="68:255" x14ac:dyDescent="0.2">
      <c r="BP1252" s="41"/>
      <c r="BQ1252" s="41"/>
      <c r="BR1252" s="41"/>
      <c r="BS1252" s="41"/>
      <c r="BU1252" s="41"/>
      <c r="BV1252" s="41"/>
      <c r="BW1252" s="41"/>
      <c r="BX1252" s="41"/>
      <c r="BY1252" s="41"/>
      <c r="BZ1252" s="41"/>
      <c r="CA1252" s="41"/>
      <c r="CB1252" s="41"/>
      <c r="CC1252" s="41"/>
      <c r="CD1252" s="41"/>
      <c r="CE1252" s="41"/>
      <c r="CF1252" s="41"/>
      <c r="CG1252" s="41"/>
      <c r="CH1252" s="41"/>
      <c r="CI1252" s="41"/>
      <c r="CJ1252" s="41"/>
      <c r="CK1252" s="41"/>
      <c r="CL1252" s="41"/>
      <c r="CM1252" s="41"/>
      <c r="CN1252" s="41"/>
      <c r="CO1252" s="41"/>
      <c r="CP1252" s="41"/>
      <c r="CQ1252" s="41"/>
      <c r="CR1252" s="41"/>
      <c r="CS1252" s="41"/>
      <c r="CT1252" s="41"/>
      <c r="CU1252" s="41"/>
      <c r="CV1252" s="41"/>
      <c r="CW1252" s="41"/>
      <c r="CX1252" s="41"/>
      <c r="CY1252" s="41"/>
      <c r="CZ1252" s="41"/>
      <c r="DA1252" s="41"/>
      <c r="DB1252" s="41"/>
      <c r="DC1252" s="41"/>
      <c r="DD1252" s="41"/>
      <c r="DE1252" s="41"/>
      <c r="DF1252" s="41"/>
      <c r="DG1252" s="41"/>
      <c r="DH1252" s="41"/>
      <c r="DI1252" s="41"/>
      <c r="DJ1252" s="41"/>
      <c r="DK1252" s="41"/>
      <c r="DL1252" s="41"/>
      <c r="DM1252" s="41"/>
      <c r="DN1252" s="41"/>
      <c r="DO1252" s="41"/>
      <c r="DP1252" s="41"/>
      <c r="DQ1252" s="41"/>
      <c r="DR1252" s="41"/>
      <c r="DS1252" s="41"/>
      <c r="DT1252" s="41"/>
      <c r="DU1252" s="41"/>
      <c r="DV1252" s="41"/>
      <c r="DW1252" s="41"/>
      <c r="DX1252" s="41"/>
      <c r="DY1252" s="41"/>
      <c r="DZ1252" s="41"/>
      <c r="EA1252" s="41"/>
      <c r="EB1252" s="41"/>
      <c r="EC1252" s="41"/>
      <c r="ED1252" s="41"/>
      <c r="EE1252" s="41"/>
      <c r="EF1252" s="41"/>
      <c r="EG1252" s="41"/>
      <c r="EH1252" s="41"/>
      <c r="EI1252" s="41"/>
      <c r="EJ1252" s="41"/>
      <c r="EK1252" s="41"/>
      <c r="EL1252" s="41"/>
      <c r="EM1252" s="41"/>
      <c r="EN1252" s="41"/>
      <c r="EO1252" s="41"/>
      <c r="EP1252" s="41"/>
      <c r="EQ1252" s="41"/>
      <c r="ER1252" s="41"/>
      <c r="ES1252" s="41"/>
      <c r="ET1252" s="41"/>
      <c r="EU1252" s="41"/>
      <c r="EV1252" s="41"/>
      <c r="EW1252" s="41"/>
      <c r="EX1252" s="41"/>
      <c r="EY1252" s="41"/>
      <c r="EZ1252" s="41"/>
      <c r="FA1252" s="41"/>
      <c r="FB1252" s="41"/>
      <c r="FC1252" s="41"/>
      <c r="FD1252" s="41"/>
      <c r="FE1252" s="41"/>
      <c r="FF1252" s="41"/>
      <c r="FG1252" s="41"/>
      <c r="FH1252" s="41"/>
      <c r="FI1252" s="41"/>
      <c r="FJ1252" s="41"/>
      <c r="FK1252" s="41"/>
      <c r="FL1252" s="41"/>
      <c r="FM1252" s="41"/>
      <c r="FN1252" s="41"/>
      <c r="FO1252" s="41"/>
      <c r="FP1252" s="41"/>
      <c r="FQ1252" s="41"/>
      <c r="FR1252" s="41"/>
      <c r="FS1252" s="41"/>
      <c r="FT1252" s="41"/>
      <c r="FU1252" s="41"/>
      <c r="FV1252" s="41"/>
      <c r="FW1252" s="41"/>
      <c r="FX1252" s="41"/>
      <c r="FY1252" s="41"/>
      <c r="FZ1252" s="41"/>
      <c r="GA1252" s="41"/>
      <c r="GB1252" s="41"/>
      <c r="GC1252" s="41"/>
      <c r="GD1252" s="41"/>
      <c r="GE1252" s="41"/>
      <c r="GF1252" s="41"/>
      <c r="GG1252" s="41"/>
      <c r="GH1252" s="41"/>
      <c r="GI1252" s="41"/>
      <c r="GJ1252" s="41"/>
      <c r="GK1252" s="41"/>
      <c r="GL1252" s="41"/>
      <c r="GM1252" s="41"/>
      <c r="GN1252" s="41"/>
      <c r="GO1252" s="41"/>
      <c r="GP1252" s="41"/>
      <c r="GQ1252" s="41"/>
      <c r="GR1252" s="41"/>
      <c r="GS1252" s="41"/>
      <c r="GT1252" s="41"/>
      <c r="GU1252" s="41"/>
      <c r="GV1252" s="41"/>
      <c r="GW1252" s="41"/>
      <c r="GX1252" s="41"/>
      <c r="GY1252" s="41"/>
      <c r="GZ1252" s="41"/>
      <c r="HA1252" s="41"/>
      <c r="HB1252" s="41"/>
      <c r="HC1252" s="41"/>
      <c r="HD1252" s="41"/>
      <c r="HE1252" s="41"/>
      <c r="HF1252" s="41"/>
      <c r="HG1252" s="41"/>
      <c r="HH1252" s="41"/>
      <c r="HI1252" s="41"/>
      <c r="HJ1252" s="41"/>
      <c r="HK1252" s="41"/>
      <c r="HL1252" s="41"/>
      <c r="HM1252" s="41"/>
      <c r="HN1252" s="41"/>
      <c r="HO1252" s="41"/>
      <c r="HP1252" s="41"/>
      <c r="HQ1252" s="41"/>
      <c r="HR1252" s="41"/>
      <c r="HS1252" s="41"/>
      <c r="HT1252" s="41"/>
      <c r="HU1252" s="41"/>
      <c r="HV1252" s="41"/>
      <c r="HW1252" s="41"/>
      <c r="HX1252" s="41"/>
      <c r="HY1252" s="41"/>
      <c r="HZ1252" s="41"/>
      <c r="IA1252" s="41"/>
      <c r="IB1252" s="41"/>
      <c r="IC1252" s="41"/>
      <c r="ID1252" s="41"/>
      <c r="IE1252" s="41"/>
      <c r="IF1252" s="41"/>
      <c r="IG1252" s="41"/>
      <c r="IH1252" s="41"/>
      <c r="II1252" s="41"/>
      <c r="IJ1252" s="41"/>
      <c r="IK1252" s="41"/>
      <c r="IL1252" s="41"/>
      <c r="IM1252" s="41"/>
      <c r="IN1252" s="41"/>
      <c r="IO1252" s="41"/>
      <c r="IP1252" s="41"/>
      <c r="IQ1252" s="41"/>
      <c r="IR1252" s="41"/>
      <c r="IS1252" s="41"/>
      <c r="IT1252" s="41"/>
      <c r="IU1252" s="41"/>
    </row>
    <row r="1254" spans="68:255" x14ac:dyDescent="0.2">
      <c r="BP1254" s="41"/>
      <c r="BQ1254" s="41"/>
      <c r="BR1254" s="41"/>
      <c r="BS1254" s="41"/>
      <c r="BU1254" s="41"/>
      <c r="BV1254" s="41"/>
      <c r="BW1254" s="41"/>
      <c r="BX1254" s="41"/>
      <c r="BY1254" s="41"/>
      <c r="BZ1254" s="41"/>
      <c r="CA1254" s="41"/>
      <c r="CB1254" s="41"/>
      <c r="CC1254" s="41"/>
      <c r="CD1254" s="41"/>
      <c r="CE1254" s="41"/>
      <c r="CF1254" s="41"/>
      <c r="CG1254" s="41"/>
      <c r="CH1254" s="41"/>
      <c r="CI1254" s="41"/>
      <c r="CJ1254" s="41"/>
      <c r="CK1254" s="41"/>
      <c r="CL1254" s="41"/>
      <c r="CM1254" s="41"/>
      <c r="CN1254" s="41"/>
      <c r="CO1254" s="41"/>
      <c r="CP1254" s="41"/>
      <c r="CQ1254" s="41"/>
      <c r="CR1254" s="41"/>
      <c r="CS1254" s="41"/>
      <c r="CT1254" s="41"/>
      <c r="CU1254" s="41"/>
      <c r="CV1254" s="41"/>
      <c r="CW1254" s="41"/>
      <c r="CX1254" s="41"/>
      <c r="CY1254" s="41"/>
      <c r="CZ1254" s="41"/>
      <c r="DA1254" s="41"/>
      <c r="DB1254" s="41"/>
      <c r="DC1254" s="41"/>
      <c r="DD1254" s="41"/>
      <c r="DE1254" s="41"/>
      <c r="DF1254" s="41"/>
      <c r="DG1254" s="41"/>
      <c r="DH1254" s="41"/>
      <c r="DI1254" s="41"/>
      <c r="DJ1254" s="41"/>
      <c r="DK1254" s="41"/>
      <c r="DL1254" s="41"/>
      <c r="DM1254" s="41"/>
      <c r="DN1254" s="41"/>
      <c r="DO1254" s="41"/>
      <c r="DP1254" s="41"/>
      <c r="DQ1254" s="41"/>
      <c r="DR1254" s="41"/>
      <c r="DS1254" s="41"/>
      <c r="DT1254" s="41"/>
      <c r="DU1254" s="41"/>
      <c r="DV1254" s="41"/>
      <c r="DW1254" s="41"/>
      <c r="DX1254" s="41"/>
      <c r="DY1254" s="41"/>
      <c r="DZ1254" s="41"/>
      <c r="EA1254" s="41"/>
      <c r="EB1254" s="41"/>
      <c r="EC1254" s="41"/>
      <c r="ED1254" s="41"/>
      <c r="EE1254" s="41"/>
      <c r="EF1254" s="41"/>
      <c r="EG1254" s="41"/>
      <c r="EH1254" s="41"/>
      <c r="EI1254" s="41"/>
      <c r="EJ1254" s="41"/>
      <c r="EK1254" s="41"/>
      <c r="EL1254" s="41"/>
      <c r="EM1254" s="41"/>
      <c r="EN1254" s="41"/>
      <c r="EO1254" s="41"/>
      <c r="EP1254" s="41"/>
      <c r="EQ1254" s="41"/>
      <c r="ER1254" s="41"/>
      <c r="ES1254" s="41"/>
      <c r="ET1254" s="41"/>
      <c r="EU1254" s="41"/>
      <c r="EV1254" s="41"/>
      <c r="EW1254" s="41"/>
      <c r="EX1254" s="41"/>
      <c r="EY1254" s="41"/>
      <c r="EZ1254" s="41"/>
      <c r="FA1254" s="41"/>
      <c r="FB1254" s="41"/>
      <c r="FC1254" s="41"/>
      <c r="FD1254" s="41"/>
      <c r="FE1254" s="41"/>
      <c r="FF1254" s="41"/>
      <c r="FG1254" s="41"/>
      <c r="FH1254" s="41"/>
      <c r="FI1254" s="41"/>
      <c r="FJ1254" s="41"/>
      <c r="FK1254" s="41"/>
      <c r="FL1254" s="41"/>
      <c r="FM1254" s="41"/>
      <c r="FN1254" s="41"/>
      <c r="FO1254" s="41"/>
      <c r="FP1254" s="41"/>
      <c r="FQ1254" s="41"/>
      <c r="FR1254" s="41"/>
      <c r="FS1254" s="41"/>
      <c r="FT1254" s="41"/>
      <c r="FU1254" s="41"/>
      <c r="FV1254" s="41"/>
      <c r="FW1254" s="41"/>
      <c r="FX1254" s="41"/>
      <c r="FY1254" s="41"/>
      <c r="FZ1254" s="41"/>
      <c r="GA1254" s="41"/>
      <c r="GB1254" s="41"/>
      <c r="GC1254" s="41"/>
      <c r="GD1254" s="41"/>
      <c r="GE1254" s="41"/>
      <c r="GF1254" s="41"/>
      <c r="GG1254" s="41"/>
      <c r="GH1254" s="41"/>
      <c r="GI1254" s="41"/>
      <c r="GJ1254" s="41"/>
      <c r="GK1254" s="41"/>
      <c r="GL1254" s="41"/>
      <c r="GM1254" s="41"/>
      <c r="GN1254" s="41"/>
      <c r="GO1254" s="41"/>
      <c r="GP1254" s="41"/>
      <c r="GQ1254" s="41"/>
      <c r="GR1254" s="41"/>
      <c r="GS1254" s="41"/>
      <c r="GT1254" s="41"/>
      <c r="GU1254" s="41"/>
      <c r="GV1254" s="41"/>
      <c r="GW1254" s="41"/>
      <c r="GX1254" s="41"/>
      <c r="GY1254" s="41"/>
      <c r="GZ1254" s="41"/>
      <c r="HA1254" s="41"/>
      <c r="HB1254" s="41"/>
      <c r="HC1254" s="41"/>
      <c r="HD1254" s="41"/>
      <c r="HE1254" s="41"/>
      <c r="HF1254" s="41"/>
      <c r="HG1254" s="41"/>
      <c r="HH1254" s="41"/>
      <c r="HI1254" s="41"/>
      <c r="HJ1254" s="41"/>
      <c r="HK1254" s="41"/>
      <c r="HL1254" s="41"/>
      <c r="HM1254" s="41"/>
      <c r="HN1254" s="41"/>
      <c r="HO1254" s="41"/>
      <c r="HP1254" s="41"/>
      <c r="HQ1254" s="41"/>
      <c r="HR1254" s="41"/>
      <c r="HS1254" s="41"/>
      <c r="HT1254" s="41"/>
      <c r="HU1254" s="41"/>
      <c r="HV1254" s="41"/>
      <c r="HW1254" s="41"/>
      <c r="HX1254" s="41"/>
      <c r="HY1254" s="41"/>
      <c r="HZ1254" s="41"/>
      <c r="IA1254" s="41"/>
      <c r="IB1254" s="41"/>
      <c r="IC1254" s="41"/>
      <c r="ID1254" s="41"/>
      <c r="IE1254" s="41"/>
      <c r="IF1254" s="41"/>
      <c r="IG1254" s="41"/>
      <c r="IH1254" s="41"/>
      <c r="II1254" s="41"/>
      <c r="IJ1254" s="41"/>
      <c r="IK1254" s="41"/>
      <c r="IL1254" s="41"/>
      <c r="IM1254" s="41"/>
      <c r="IN1254" s="41"/>
      <c r="IO1254" s="41"/>
      <c r="IP1254" s="41"/>
      <c r="IQ1254" s="41"/>
      <c r="IR1254" s="41"/>
      <c r="IS1254" s="41"/>
      <c r="IT1254" s="41"/>
      <c r="IU1254" s="41"/>
    </row>
    <row r="1256" spans="68:255" x14ac:dyDescent="0.2">
      <c r="BP1256" s="41"/>
      <c r="BQ1256" s="41"/>
      <c r="BR1256" s="41"/>
      <c r="BS1256" s="41"/>
      <c r="BU1256" s="41"/>
      <c r="BV1256" s="41"/>
      <c r="BW1256" s="41"/>
      <c r="BX1256" s="41"/>
      <c r="BY1256" s="41"/>
      <c r="BZ1256" s="41"/>
      <c r="CA1256" s="41"/>
      <c r="CB1256" s="41"/>
      <c r="CC1256" s="41"/>
      <c r="CD1256" s="41"/>
      <c r="CE1256" s="41"/>
      <c r="CF1256" s="41"/>
      <c r="CG1256" s="41"/>
      <c r="CH1256" s="41"/>
      <c r="CI1256" s="41"/>
      <c r="CJ1256" s="41"/>
      <c r="CK1256" s="41"/>
      <c r="CL1256" s="41"/>
      <c r="CM1256" s="41"/>
      <c r="CN1256" s="41"/>
      <c r="CO1256" s="41"/>
      <c r="CP1256" s="41"/>
      <c r="CQ1256" s="41"/>
      <c r="CR1256" s="41"/>
      <c r="CS1256" s="41"/>
      <c r="CT1256" s="41"/>
      <c r="CU1256" s="41"/>
      <c r="CV1256" s="41"/>
      <c r="CW1256" s="41"/>
      <c r="CX1256" s="41"/>
      <c r="CY1256" s="41"/>
      <c r="CZ1256" s="41"/>
      <c r="DA1256" s="41"/>
      <c r="DB1256" s="41"/>
      <c r="DC1256" s="41"/>
      <c r="DD1256" s="41"/>
      <c r="DE1256" s="41"/>
      <c r="DF1256" s="41"/>
      <c r="DG1256" s="41"/>
      <c r="DH1256" s="41"/>
      <c r="DI1256" s="41"/>
      <c r="DJ1256" s="41"/>
      <c r="DK1256" s="41"/>
      <c r="DL1256" s="41"/>
      <c r="DM1256" s="41"/>
      <c r="DN1256" s="41"/>
      <c r="DO1256" s="41"/>
      <c r="DP1256" s="41"/>
      <c r="DQ1256" s="41"/>
      <c r="DR1256" s="41"/>
      <c r="DS1256" s="41"/>
      <c r="DT1256" s="41"/>
      <c r="DU1256" s="41"/>
      <c r="DV1256" s="41"/>
      <c r="DW1256" s="41"/>
      <c r="DX1256" s="41"/>
      <c r="DY1256" s="41"/>
      <c r="DZ1256" s="41"/>
      <c r="EA1256" s="41"/>
      <c r="EB1256" s="41"/>
      <c r="EC1256" s="41"/>
      <c r="ED1256" s="41"/>
      <c r="EE1256" s="41"/>
      <c r="EF1256" s="41"/>
      <c r="EG1256" s="41"/>
      <c r="EH1256" s="41"/>
      <c r="EI1256" s="41"/>
      <c r="EJ1256" s="41"/>
      <c r="EK1256" s="41"/>
      <c r="EL1256" s="41"/>
      <c r="EM1256" s="41"/>
      <c r="EN1256" s="41"/>
      <c r="EO1256" s="41"/>
      <c r="EP1256" s="41"/>
      <c r="EQ1256" s="41"/>
      <c r="ER1256" s="41"/>
      <c r="ES1256" s="41"/>
      <c r="ET1256" s="41"/>
      <c r="EU1256" s="41"/>
      <c r="EV1256" s="41"/>
      <c r="EW1256" s="41"/>
      <c r="EX1256" s="41"/>
      <c r="EY1256" s="41"/>
      <c r="EZ1256" s="41"/>
      <c r="FA1256" s="41"/>
      <c r="FB1256" s="41"/>
      <c r="FC1256" s="41"/>
      <c r="FD1256" s="41"/>
      <c r="FE1256" s="41"/>
      <c r="FF1256" s="41"/>
      <c r="FG1256" s="41"/>
      <c r="FH1256" s="41"/>
      <c r="FI1256" s="41"/>
      <c r="FJ1256" s="41"/>
      <c r="FK1256" s="41"/>
      <c r="FL1256" s="41"/>
      <c r="FM1256" s="41"/>
      <c r="FN1256" s="41"/>
      <c r="FO1256" s="41"/>
      <c r="FP1256" s="41"/>
      <c r="FQ1256" s="41"/>
      <c r="FR1256" s="41"/>
      <c r="FS1256" s="41"/>
      <c r="FT1256" s="41"/>
      <c r="FU1256" s="41"/>
      <c r="FV1256" s="41"/>
      <c r="FW1256" s="41"/>
      <c r="FX1256" s="41"/>
      <c r="FY1256" s="41"/>
      <c r="FZ1256" s="41"/>
      <c r="GA1256" s="41"/>
      <c r="GB1256" s="41"/>
      <c r="GC1256" s="41"/>
      <c r="GD1256" s="41"/>
      <c r="GE1256" s="41"/>
      <c r="GF1256" s="41"/>
      <c r="GG1256" s="41"/>
      <c r="GH1256" s="41"/>
      <c r="GI1256" s="41"/>
      <c r="GJ1256" s="41"/>
      <c r="GK1256" s="41"/>
      <c r="GL1256" s="41"/>
      <c r="GM1256" s="41"/>
      <c r="GN1256" s="41"/>
      <c r="GO1256" s="41"/>
      <c r="GP1256" s="41"/>
      <c r="GQ1256" s="41"/>
      <c r="GR1256" s="41"/>
      <c r="GS1256" s="41"/>
      <c r="GT1256" s="41"/>
      <c r="GU1256" s="41"/>
      <c r="GV1256" s="41"/>
      <c r="GW1256" s="41"/>
      <c r="GX1256" s="41"/>
      <c r="GY1256" s="41"/>
      <c r="GZ1256" s="41"/>
      <c r="HA1256" s="41"/>
      <c r="HB1256" s="41"/>
      <c r="HC1256" s="41"/>
      <c r="HD1256" s="41"/>
      <c r="HE1256" s="41"/>
      <c r="HF1256" s="41"/>
      <c r="HG1256" s="41"/>
      <c r="HH1256" s="41"/>
      <c r="HI1256" s="41"/>
      <c r="HJ1256" s="41"/>
      <c r="HK1256" s="41"/>
      <c r="HL1256" s="41"/>
      <c r="HM1256" s="41"/>
      <c r="HN1256" s="41"/>
      <c r="HO1256" s="41"/>
      <c r="HP1256" s="41"/>
      <c r="HQ1256" s="41"/>
      <c r="HR1256" s="41"/>
      <c r="HS1256" s="41"/>
      <c r="HT1256" s="41"/>
      <c r="HU1256" s="41"/>
      <c r="HV1256" s="41"/>
      <c r="HW1256" s="41"/>
      <c r="HX1256" s="41"/>
      <c r="HY1256" s="41"/>
      <c r="HZ1256" s="41"/>
      <c r="IA1256" s="41"/>
      <c r="IB1256" s="41"/>
      <c r="IC1256" s="41"/>
      <c r="ID1256" s="41"/>
      <c r="IE1256" s="41"/>
      <c r="IF1256" s="41"/>
      <c r="IG1256" s="41"/>
      <c r="IH1256" s="41"/>
      <c r="II1256" s="41"/>
      <c r="IJ1256" s="41"/>
      <c r="IK1256" s="41"/>
      <c r="IL1256" s="41"/>
      <c r="IM1256" s="41"/>
      <c r="IN1256" s="41"/>
      <c r="IO1256" s="41"/>
      <c r="IP1256" s="41"/>
      <c r="IQ1256" s="41"/>
      <c r="IR1256" s="41"/>
      <c r="IS1256" s="41"/>
      <c r="IT1256" s="41"/>
      <c r="IU1256" s="41"/>
    </row>
    <row r="1258" spans="68:255" x14ac:dyDescent="0.2">
      <c r="BP1258" s="41"/>
      <c r="BQ1258" s="41"/>
      <c r="BR1258" s="41"/>
      <c r="BS1258" s="41"/>
      <c r="BU1258" s="41"/>
      <c r="BV1258" s="41"/>
      <c r="BW1258" s="41"/>
      <c r="BX1258" s="41"/>
      <c r="BY1258" s="41"/>
      <c r="BZ1258" s="41"/>
      <c r="CA1258" s="41"/>
      <c r="CB1258" s="41"/>
      <c r="CC1258" s="41"/>
      <c r="CD1258" s="41"/>
      <c r="CE1258" s="41"/>
      <c r="CF1258" s="41"/>
      <c r="CG1258" s="41"/>
      <c r="CH1258" s="41"/>
      <c r="CI1258" s="41"/>
      <c r="CJ1258" s="41"/>
      <c r="CK1258" s="41"/>
      <c r="CL1258" s="41"/>
      <c r="CM1258" s="41"/>
      <c r="CN1258" s="41"/>
      <c r="CO1258" s="41"/>
      <c r="CP1258" s="41"/>
      <c r="CQ1258" s="41"/>
      <c r="CR1258" s="41"/>
      <c r="CS1258" s="41"/>
      <c r="CT1258" s="41"/>
      <c r="CU1258" s="41"/>
      <c r="CV1258" s="41"/>
      <c r="CW1258" s="41"/>
      <c r="CX1258" s="41"/>
      <c r="CY1258" s="41"/>
      <c r="CZ1258" s="41"/>
      <c r="DA1258" s="41"/>
      <c r="DB1258" s="41"/>
      <c r="DC1258" s="41"/>
      <c r="DD1258" s="41"/>
      <c r="DE1258" s="41"/>
      <c r="DF1258" s="41"/>
      <c r="DG1258" s="41"/>
      <c r="DH1258" s="41"/>
      <c r="DI1258" s="41"/>
      <c r="DJ1258" s="41"/>
      <c r="DK1258" s="41"/>
      <c r="DL1258" s="41"/>
      <c r="DM1258" s="41"/>
      <c r="DN1258" s="41"/>
      <c r="DO1258" s="41"/>
      <c r="DP1258" s="41"/>
      <c r="DQ1258" s="41"/>
      <c r="DR1258" s="41"/>
      <c r="DS1258" s="41"/>
      <c r="DT1258" s="41"/>
      <c r="DU1258" s="41"/>
      <c r="DV1258" s="41"/>
      <c r="DW1258" s="41"/>
      <c r="DX1258" s="41"/>
      <c r="DY1258" s="41"/>
      <c r="DZ1258" s="41"/>
      <c r="EA1258" s="41"/>
      <c r="EB1258" s="41"/>
      <c r="EC1258" s="41"/>
      <c r="ED1258" s="41"/>
      <c r="EE1258" s="41"/>
      <c r="EF1258" s="41"/>
      <c r="EG1258" s="41"/>
      <c r="EH1258" s="41"/>
      <c r="EI1258" s="41"/>
      <c r="EJ1258" s="41"/>
      <c r="EK1258" s="41"/>
      <c r="EL1258" s="41"/>
      <c r="EM1258" s="41"/>
      <c r="EN1258" s="41"/>
      <c r="EO1258" s="41"/>
      <c r="EP1258" s="41"/>
      <c r="EQ1258" s="41"/>
      <c r="ER1258" s="41"/>
      <c r="ES1258" s="41"/>
      <c r="ET1258" s="41"/>
      <c r="EU1258" s="41"/>
      <c r="EV1258" s="41"/>
      <c r="EW1258" s="41"/>
      <c r="EX1258" s="41"/>
      <c r="EY1258" s="41"/>
      <c r="EZ1258" s="41"/>
      <c r="FA1258" s="41"/>
      <c r="FB1258" s="41"/>
      <c r="FC1258" s="41"/>
      <c r="FD1258" s="41"/>
      <c r="FE1258" s="41"/>
      <c r="FF1258" s="41"/>
      <c r="FG1258" s="41"/>
      <c r="FH1258" s="41"/>
      <c r="FI1258" s="41"/>
      <c r="FJ1258" s="41"/>
      <c r="FK1258" s="41"/>
      <c r="FL1258" s="41"/>
      <c r="FM1258" s="41"/>
      <c r="FN1258" s="41"/>
      <c r="FO1258" s="41"/>
      <c r="FP1258" s="41"/>
      <c r="FQ1258" s="41"/>
      <c r="FR1258" s="41"/>
      <c r="FS1258" s="41"/>
      <c r="FT1258" s="41"/>
      <c r="FU1258" s="41"/>
      <c r="FV1258" s="41"/>
      <c r="FW1258" s="41"/>
      <c r="FX1258" s="41"/>
      <c r="FY1258" s="41"/>
      <c r="FZ1258" s="41"/>
      <c r="GA1258" s="41"/>
      <c r="GB1258" s="41"/>
      <c r="GC1258" s="41"/>
      <c r="GD1258" s="41"/>
      <c r="GE1258" s="41"/>
      <c r="GF1258" s="41"/>
      <c r="GG1258" s="41"/>
      <c r="GH1258" s="41"/>
      <c r="GI1258" s="41"/>
      <c r="GJ1258" s="41"/>
      <c r="GK1258" s="41"/>
      <c r="GL1258" s="41"/>
      <c r="GM1258" s="41"/>
      <c r="GN1258" s="41"/>
      <c r="GO1258" s="41"/>
      <c r="GP1258" s="41"/>
      <c r="GQ1258" s="41"/>
      <c r="GR1258" s="41"/>
      <c r="GS1258" s="41"/>
      <c r="GT1258" s="41"/>
      <c r="GU1258" s="41"/>
      <c r="GV1258" s="41"/>
      <c r="GW1258" s="41"/>
      <c r="GX1258" s="41"/>
      <c r="GY1258" s="41"/>
      <c r="GZ1258" s="41"/>
      <c r="HA1258" s="41"/>
      <c r="HB1258" s="41"/>
      <c r="HC1258" s="41"/>
      <c r="HD1258" s="41"/>
      <c r="HE1258" s="41"/>
      <c r="HF1258" s="41"/>
      <c r="HG1258" s="41"/>
      <c r="HH1258" s="41"/>
      <c r="HI1258" s="41"/>
      <c r="HJ1258" s="41"/>
      <c r="HK1258" s="41"/>
      <c r="HL1258" s="41"/>
      <c r="HM1258" s="41"/>
      <c r="HN1258" s="41"/>
      <c r="HO1258" s="41"/>
      <c r="HP1258" s="41"/>
      <c r="HQ1258" s="41"/>
      <c r="HR1258" s="41"/>
      <c r="HS1258" s="41"/>
      <c r="HT1258" s="41"/>
      <c r="HU1258" s="41"/>
      <c r="HV1258" s="41"/>
      <c r="HW1258" s="41"/>
      <c r="HX1258" s="41"/>
      <c r="HY1258" s="41"/>
      <c r="HZ1258" s="41"/>
      <c r="IA1258" s="41"/>
      <c r="IB1258" s="41"/>
      <c r="IC1258" s="41"/>
      <c r="ID1258" s="41"/>
      <c r="IE1258" s="41"/>
      <c r="IF1258" s="41"/>
      <c r="IG1258" s="41"/>
      <c r="IH1258" s="41"/>
      <c r="II1258" s="41"/>
      <c r="IJ1258" s="41"/>
      <c r="IK1258" s="41"/>
      <c r="IL1258" s="41"/>
      <c r="IM1258" s="41"/>
      <c r="IN1258" s="41"/>
      <c r="IO1258" s="41"/>
      <c r="IP1258" s="41"/>
      <c r="IQ1258" s="41"/>
      <c r="IR1258" s="41"/>
      <c r="IS1258" s="41"/>
      <c r="IT1258" s="41"/>
      <c r="IU1258" s="41"/>
    </row>
    <row r="1260" spans="68:255" x14ac:dyDescent="0.2">
      <c r="BP1260" s="41"/>
      <c r="BQ1260" s="41"/>
      <c r="BR1260" s="41"/>
      <c r="BS1260" s="41"/>
      <c r="BU1260" s="41"/>
      <c r="BV1260" s="41"/>
      <c r="BW1260" s="41"/>
      <c r="BX1260" s="41"/>
      <c r="BY1260" s="41"/>
      <c r="BZ1260" s="41"/>
      <c r="CA1260" s="41"/>
      <c r="CB1260" s="41"/>
      <c r="CC1260" s="41"/>
      <c r="CD1260" s="41"/>
      <c r="CE1260" s="41"/>
      <c r="CF1260" s="41"/>
      <c r="CG1260" s="41"/>
      <c r="CH1260" s="41"/>
      <c r="CI1260" s="41"/>
      <c r="CJ1260" s="41"/>
      <c r="CK1260" s="41"/>
      <c r="CL1260" s="41"/>
      <c r="CM1260" s="41"/>
      <c r="CN1260" s="41"/>
      <c r="CO1260" s="41"/>
      <c r="CP1260" s="41"/>
      <c r="CQ1260" s="41"/>
      <c r="CR1260" s="41"/>
      <c r="CS1260" s="41"/>
      <c r="CT1260" s="41"/>
      <c r="CU1260" s="41"/>
      <c r="CV1260" s="41"/>
      <c r="CW1260" s="41"/>
      <c r="CX1260" s="41"/>
      <c r="CY1260" s="41"/>
      <c r="CZ1260" s="41"/>
      <c r="DA1260" s="41"/>
      <c r="DB1260" s="41"/>
      <c r="DC1260" s="41"/>
      <c r="DD1260" s="41"/>
      <c r="DE1260" s="41"/>
      <c r="DF1260" s="41"/>
      <c r="DG1260" s="41"/>
      <c r="DH1260" s="41"/>
      <c r="DI1260" s="41"/>
      <c r="DJ1260" s="41"/>
      <c r="DK1260" s="41"/>
      <c r="DL1260" s="41"/>
      <c r="DM1260" s="41"/>
      <c r="DN1260" s="41"/>
      <c r="DO1260" s="41"/>
      <c r="DP1260" s="41"/>
      <c r="DQ1260" s="41"/>
      <c r="DR1260" s="41"/>
      <c r="DS1260" s="41"/>
      <c r="DT1260" s="41"/>
      <c r="DU1260" s="41"/>
      <c r="DV1260" s="41"/>
      <c r="DW1260" s="41"/>
      <c r="DX1260" s="41"/>
      <c r="DY1260" s="41"/>
      <c r="DZ1260" s="41"/>
      <c r="EA1260" s="41"/>
      <c r="EB1260" s="41"/>
      <c r="EC1260" s="41"/>
      <c r="ED1260" s="41"/>
      <c r="EE1260" s="41"/>
      <c r="EF1260" s="41"/>
      <c r="EG1260" s="41"/>
      <c r="EH1260" s="41"/>
      <c r="EI1260" s="41"/>
      <c r="EJ1260" s="41"/>
      <c r="EK1260" s="41"/>
      <c r="EL1260" s="41"/>
      <c r="EM1260" s="41"/>
      <c r="EN1260" s="41"/>
      <c r="EO1260" s="41"/>
      <c r="EP1260" s="41"/>
      <c r="EQ1260" s="41"/>
      <c r="ER1260" s="41"/>
      <c r="ES1260" s="41"/>
      <c r="ET1260" s="41"/>
      <c r="EU1260" s="41"/>
      <c r="EV1260" s="41"/>
      <c r="EW1260" s="41"/>
      <c r="EX1260" s="41"/>
      <c r="EY1260" s="41"/>
      <c r="EZ1260" s="41"/>
      <c r="FA1260" s="41"/>
      <c r="FB1260" s="41"/>
      <c r="FC1260" s="41"/>
      <c r="FD1260" s="41"/>
      <c r="FE1260" s="41"/>
      <c r="FF1260" s="41"/>
      <c r="FG1260" s="41"/>
      <c r="FH1260" s="41"/>
      <c r="FI1260" s="41"/>
      <c r="FJ1260" s="41"/>
      <c r="FK1260" s="41"/>
      <c r="FL1260" s="41"/>
      <c r="FM1260" s="41"/>
      <c r="FN1260" s="41"/>
      <c r="FO1260" s="41"/>
      <c r="FP1260" s="41"/>
      <c r="FQ1260" s="41"/>
      <c r="FR1260" s="41"/>
      <c r="FS1260" s="41"/>
      <c r="FT1260" s="41"/>
      <c r="FU1260" s="41"/>
      <c r="FV1260" s="41"/>
      <c r="FW1260" s="41"/>
      <c r="FX1260" s="41"/>
      <c r="FY1260" s="41"/>
      <c r="FZ1260" s="41"/>
      <c r="GA1260" s="41"/>
      <c r="GB1260" s="41"/>
      <c r="GC1260" s="41"/>
      <c r="GD1260" s="41"/>
      <c r="GE1260" s="41"/>
      <c r="GF1260" s="41"/>
      <c r="GG1260" s="41"/>
      <c r="GH1260" s="41"/>
      <c r="GI1260" s="41"/>
      <c r="GJ1260" s="41"/>
      <c r="GK1260" s="41"/>
      <c r="GL1260" s="41"/>
      <c r="GM1260" s="41"/>
      <c r="GN1260" s="41"/>
      <c r="GO1260" s="41"/>
      <c r="GP1260" s="41"/>
      <c r="GQ1260" s="41"/>
      <c r="GR1260" s="41"/>
      <c r="GS1260" s="41"/>
      <c r="GT1260" s="41"/>
      <c r="GU1260" s="41"/>
      <c r="GV1260" s="41"/>
      <c r="GW1260" s="41"/>
      <c r="GX1260" s="41"/>
      <c r="GY1260" s="41"/>
      <c r="GZ1260" s="41"/>
      <c r="HA1260" s="41"/>
      <c r="HB1260" s="41"/>
      <c r="HC1260" s="41"/>
      <c r="HD1260" s="41"/>
      <c r="HE1260" s="41"/>
      <c r="HF1260" s="41"/>
      <c r="HG1260" s="41"/>
      <c r="HH1260" s="41"/>
      <c r="HI1260" s="41"/>
      <c r="HJ1260" s="41"/>
      <c r="HK1260" s="41"/>
      <c r="HL1260" s="41"/>
      <c r="HM1260" s="41"/>
      <c r="HN1260" s="41"/>
      <c r="HO1260" s="41"/>
      <c r="HP1260" s="41"/>
      <c r="HQ1260" s="41"/>
      <c r="HR1260" s="41"/>
      <c r="HS1260" s="41"/>
      <c r="HT1260" s="41"/>
      <c r="HU1260" s="41"/>
      <c r="HV1260" s="41"/>
      <c r="HW1260" s="41"/>
      <c r="HX1260" s="41"/>
      <c r="HY1260" s="41"/>
      <c r="HZ1260" s="41"/>
      <c r="IA1260" s="41"/>
      <c r="IB1260" s="41"/>
      <c r="IC1260" s="41"/>
      <c r="ID1260" s="41"/>
      <c r="IE1260" s="41"/>
      <c r="IF1260" s="41"/>
      <c r="IG1260" s="41"/>
      <c r="IH1260" s="41"/>
      <c r="II1260" s="41"/>
      <c r="IJ1260" s="41"/>
      <c r="IK1260" s="41"/>
      <c r="IL1260" s="41"/>
      <c r="IM1260" s="41"/>
      <c r="IN1260" s="41"/>
      <c r="IO1260" s="41"/>
      <c r="IP1260" s="41"/>
      <c r="IQ1260" s="41"/>
      <c r="IR1260" s="41"/>
      <c r="IS1260" s="41"/>
      <c r="IT1260" s="41"/>
      <c r="IU1260" s="41"/>
    </row>
    <row r="1262" spans="68:255" x14ac:dyDescent="0.2">
      <c r="BP1262" s="41"/>
      <c r="BQ1262" s="41"/>
      <c r="BR1262" s="41"/>
      <c r="BS1262" s="41"/>
      <c r="BU1262" s="41"/>
      <c r="BV1262" s="41"/>
      <c r="BW1262" s="41"/>
      <c r="BX1262" s="41"/>
      <c r="BY1262" s="41"/>
      <c r="BZ1262" s="41"/>
      <c r="CA1262" s="41"/>
      <c r="CB1262" s="41"/>
      <c r="CC1262" s="41"/>
      <c r="CD1262" s="41"/>
      <c r="CE1262" s="41"/>
      <c r="CF1262" s="41"/>
      <c r="CG1262" s="41"/>
      <c r="CH1262" s="41"/>
      <c r="CI1262" s="41"/>
      <c r="CJ1262" s="41"/>
      <c r="CK1262" s="41"/>
      <c r="CL1262" s="41"/>
      <c r="CM1262" s="41"/>
      <c r="CN1262" s="41"/>
      <c r="CO1262" s="41"/>
      <c r="CP1262" s="41"/>
      <c r="CQ1262" s="41"/>
      <c r="CR1262" s="41"/>
      <c r="CS1262" s="41"/>
      <c r="CT1262" s="41"/>
      <c r="CU1262" s="41"/>
      <c r="CV1262" s="41"/>
      <c r="CW1262" s="41"/>
      <c r="CX1262" s="41"/>
      <c r="CY1262" s="41"/>
      <c r="CZ1262" s="41"/>
      <c r="DA1262" s="41"/>
      <c r="DB1262" s="41"/>
      <c r="DC1262" s="41"/>
      <c r="DD1262" s="41"/>
      <c r="DE1262" s="41"/>
      <c r="DF1262" s="41"/>
      <c r="DG1262" s="41"/>
      <c r="DH1262" s="41"/>
      <c r="DI1262" s="41"/>
      <c r="DJ1262" s="41"/>
      <c r="DK1262" s="41"/>
      <c r="DL1262" s="41"/>
      <c r="DM1262" s="41"/>
      <c r="DN1262" s="41"/>
      <c r="DO1262" s="41"/>
      <c r="DP1262" s="41"/>
      <c r="DQ1262" s="41"/>
      <c r="DR1262" s="41"/>
      <c r="DS1262" s="41"/>
      <c r="DT1262" s="41"/>
      <c r="DU1262" s="41"/>
      <c r="DV1262" s="41"/>
      <c r="DW1262" s="41"/>
      <c r="DX1262" s="41"/>
      <c r="DY1262" s="41"/>
      <c r="DZ1262" s="41"/>
      <c r="EA1262" s="41"/>
      <c r="EB1262" s="41"/>
      <c r="EC1262" s="41"/>
      <c r="ED1262" s="41"/>
      <c r="EE1262" s="41"/>
      <c r="EF1262" s="41"/>
      <c r="EG1262" s="41"/>
      <c r="EH1262" s="41"/>
      <c r="EI1262" s="41"/>
      <c r="EJ1262" s="41"/>
      <c r="EK1262" s="41"/>
      <c r="EL1262" s="41"/>
      <c r="EM1262" s="41"/>
      <c r="EN1262" s="41"/>
      <c r="EO1262" s="41"/>
      <c r="EP1262" s="41"/>
      <c r="EQ1262" s="41"/>
      <c r="ER1262" s="41"/>
      <c r="ES1262" s="41"/>
      <c r="ET1262" s="41"/>
      <c r="EU1262" s="41"/>
      <c r="EV1262" s="41"/>
      <c r="EW1262" s="41"/>
      <c r="EX1262" s="41"/>
      <c r="EY1262" s="41"/>
      <c r="EZ1262" s="41"/>
      <c r="FA1262" s="41"/>
      <c r="FB1262" s="41"/>
      <c r="FC1262" s="41"/>
      <c r="FD1262" s="41"/>
      <c r="FE1262" s="41"/>
      <c r="FF1262" s="41"/>
      <c r="FG1262" s="41"/>
      <c r="FH1262" s="41"/>
      <c r="FI1262" s="41"/>
      <c r="FJ1262" s="41"/>
      <c r="FK1262" s="41"/>
      <c r="FL1262" s="41"/>
      <c r="FM1262" s="41"/>
      <c r="FN1262" s="41"/>
      <c r="FO1262" s="41"/>
      <c r="FP1262" s="41"/>
      <c r="FQ1262" s="41"/>
      <c r="FR1262" s="41"/>
      <c r="FS1262" s="41"/>
      <c r="FT1262" s="41"/>
      <c r="FU1262" s="41"/>
      <c r="FV1262" s="41"/>
      <c r="FW1262" s="41"/>
      <c r="FX1262" s="41"/>
      <c r="FY1262" s="41"/>
      <c r="FZ1262" s="41"/>
      <c r="GA1262" s="41"/>
      <c r="GB1262" s="41"/>
      <c r="GC1262" s="41"/>
      <c r="GD1262" s="41"/>
      <c r="GE1262" s="41"/>
      <c r="GF1262" s="41"/>
      <c r="GG1262" s="41"/>
      <c r="GH1262" s="41"/>
      <c r="GI1262" s="41"/>
      <c r="GJ1262" s="41"/>
      <c r="GK1262" s="41"/>
      <c r="GL1262" s="41"/>
      <c r="GM1262" s="41"/>
      <c r="GN1262" s="41"/>
      <c r="GO1262" s="41"/>
      <c r="GP1262" s="41"/>
      <c r="GQ1262" s="41"/>
      <c r="GR1262" s="41"/>
      <c r="GS1262" s="41"/>
      <c r="GT1262" s="41"/>
      <c r="GU1262" s="41"/>
      <c r="GV1262" s="41"/>
      <c r="GW1262" s="41"/>
      <c r="GX1262" s="41"/>
      <c r="GY1262" s="41"/>
      <c r="GZ1262" s="41"/>
      <c r="HA1262" s="41"/>
      <c r="HB1262" s="41"/>
      <c r="HC1262" s="41"/>
      <c r="HD1262" s="41"/>
      <c r="HE1262" s="41"/>
      <c r="HF1262" s="41"/>
      <c r="HG1262" s="41"/>
      <c r="HH1262" s="41"/>
      <c r="HI1262" s="41"/>
      <c r="HJ1262" s="41"/>
      <c r="HK1262" s="41"/>
      <c r="HL1262" s="41"/>
      <c r="HM1262" s="41"/>
      <c r="HN1262" s="41"/>
      <c r="HO1262" s="41"/>
      <c r="HP1262" s="41"/>
      <c r="HQ1262" s="41"/>
      <c r="HR1262" s="41"/>
      <c r="HS1262" s="41"/>
      <c r="HT1262" s="41"/>
      <c r="HU1262" s="41"/>
      <c r="HV1262" s="41"/>
      <c r="HW1262" s="41"/>
      <c r="HX1262" s="41"/>
      <c r="HY1262" s="41"/>
      <c r="HZ1262" s="41"/>
      <c r="IA1262" s="41"/>
      <c r="IB1262" s="41"/>
      <c r="IC1262" s="41"/>
      <c r="ID1262" s="41"/>
      <c r="IE1262" s="41"/>
      <c r="IF1262" s="41"/>
      <c r="IG1262" s="41"/>
      <c r="IH1262" s="41"/>
      <c r="II1262" s="41"/>
      <c r="IJ1262" s="41"/>
      <c r="IK1262" s="41"/>
      <c r="IL1262" s="41"/>
      <c r="IM1262" s="41"/>
      <c r="IN1262" s="41"/>
      <c r="IO1262" s="41"/>
      <c r="IP1262" s="41"/>
      <c r="IQ1262" s="41"/>
      <c r="IR1262" s="41"/>
      <c r="IS1262" s="41"/>
      <c r="IT1262" s="41"/>
      <c r="IU1262" s="41"/>
    </row>
    <row r="1264" spans="68:255" x14ac:dyDescent="0.2">
      <c r="BP1264" s="41"/>
      <c r="BQ1264" s="41"/>
      <c r="BR1264" s="41"/>
      <c r="BS1264" s="41"/>
      <c r="BU1264" s="41"/>
      <c r="BV1264" s="41"/>
      <c r="BW1264" s="41"/>
      <c r="BX1264" s="41"/>
      <c r="BY1264" s="41"/>
      <c r="BZ1264" s="41"/>
      <c r="CA1264" s="41"/>
      <c r="CB1264" s="41"/>
      <c r="CC1264" s="41"/>
      <c r="CD1264" s="41"/>
      <c r="CE1264" s="41"/>
      <c r="CF1264" s="41"/>
      <c r="CG1264" s="41"/>
      <c r="CH1264" s="41"/>
      <c r="CI1264" s="41"/>
      <c r="CJ1264" s="41"/>
      <c r="CK1264" s="41"/>
      <c r="CL1264" s="41"/>
      <c r="CM1264" s="41"/>
      <c r="CN1264" s="41"/>
      <c r="CO1264" s="41"/>
      <c r="CP1264" s="41"/>
      <c r="CQ1264" s="41"/>
      <c r="CR1264" s="41"/>
      <c r="CS1264" s="41"/>
      <c r="CT1264" s="41"/>
      <c r="CU1264" s="41"/>
      <c r="CV1264" s="41"/>
      <c r="CW1264" s="41"/>
      <c r="CX1264" s="41"/>
      <c r="CY1264" s="41"/>
      <c r="CZ1264" s="41"/>
      <c r="DA1264" s="41"/>
      <c r="DB1264" s="41"/>
      <c r="DC1264" s="41"/>
      <c r="DD1264" s="41"/>
      <c r="DE1264" s="41"/>
      <c r="DF1264" s="41"/>
      <c r="DG1264" s="41"/>
      <c r="DH1264" s="41"/>
      <c r="DI1264" s="41"/>
      <c r="DJ1264" s="41"/>
      <c r="DK1264" s="41"/>
      <c r="DL1264" s="41"/>
      <c r="DM1264" s="41"/>
      <c r="DN1264" s="41"/>
      <c r="DO1264" s="41"/>
      <c r="DP1264" s="41"/>
      <c r="DQ1264" s="41"/>
      <c r="DR1264" s="41"/>
      <c r="DS1264" s="41"/>
      <c r="DT1264" s="41"/>
      <c r="DU1264" s="41"/>
      <c r="DV1264" s="41"/>
      <c r="DW1264" s="41"/>
      <c r="DX1264" s="41"/>
      <c r="DY1264" s="41"/>
      <c r="DZ1264" s="41"/>
      <c r="EA1264" s="41"/>
      <c r="EB1264" s="41"/>
      <c r="EC1264" s="41"/>
      <c r="ED1264" s="41"/>
      <c r="EE1264" s="41"/>
      <c r="EF1264" s="41"/>
      <c r="EG1264" s="41"/>
      <c r="EH1264" s="41"/>
      <c r="EI1264" s="41"/>
      <c r="EJ1264" s="41"/>
      <c r="EK1264" s="41"/>
      <c r="EL1264" s="41"/>
      <c r="EM1264" s="41"/>
      <c r="EN1264" s="41"/>
      <c r="EO1264" s="41"/>
      <c r="EP1264" s="41"/>
      <c r="EQ1264" s="41"/>
      <c r="ER1264" s="41"/>
      <c r="ES1264" s="41"/>
      <c r="ET1264" s="41"/>
      <c r="EU1264" s="41"/>
      <c r="EV1264" s="41"/>
      <c r="EW1264" s="41"/>
      <c r="EX1264" s="41"/>
      <c r="EY1264" s="41"/>
      <c r="EZ1264" s="41"/>
      <c r="FA1264" s="41"/>
      <c r="FB1264" s="41"/>
      <c r="FC1264" s="41"/>
      <c r="FD1264" s="41"/>
      <c r="FE1264" s="41"/>
      <c r="FF1264" s="41"/>
      <c r="FG1264" s="41"/>
      <c r="FH1264" s="41"/>
      <c r="FI1264" s="41"/>
      <c r="FJ1264" s="41"/>
      <c r="FK1264" s="41"/>
      <c r="FL1264" s="41"/>
      <c r="FM1264" s="41"/>
      <c r="FN1264" s="41"/>
      <c r="FO1264" s="41"/>
      <c r="FP1264" s="41"/>
      <c r="FQ1264" s="41"/>
      <c r="FR1264" s="41"/>
      <c r="FS1264" s="41"/>
      <c r="FT1264" s="41"/>
      <c r="FU1264" s="41"/>
      <c r="FV1264" s="41"/>
      <c r="FW1264" s="41"/>
      <c r="FX1264" s="41"/>
      <c r="FY1264" s="41"/>
      <c r="FZ1264" s="41"/>
      <c r="GA1264" s="41"/>
      <c r="GB1264" s="41"/>
      <c r="GC1264" s="41"/>
      <c r="GD1264" s="41"/>
      <c r="GE1264" s="41"/>
      <c r="GF1264" s="41"/>
      <c r="GG1264" s="41"/>
      <c r="GH1264" s="41"/>
      <c r="GI1264" s="41"/>
      <c r="GJ1264" s="41"/>
      <c r="GK1264" s="41"/>
      <c r="GL1264" s="41"/>
      <c r="GM1264" s="41"/>
      <c r="GN1264" s="41"/>
      <c r="GO1264" s="41"/>
      <c r="GP1264" s="41"/>
      <c r="GQ1264" s="41"/>
      <c r="GR1264" s="41"/>
      <c r="GS1264" s="41"/>
      <c r="GT1264" s="41"/>
      <c r="GU1264" s="41"/>
      <c r="GV1264" s="41"/>
      <c r="GW1264" s="41"/>
      <c r="GX1264" s="41"/>
      <c r="GY1264" s="41"/>
      <c r="GZ1264" s="41"/>
      <c r="HA1264" s="41"/>
      <c r="HB1264" s="41"/>
      <c r="HC1264" s="41"/>
      <c r="HD1264" s="41"/>
      <c r="HE1264" s="41"/>
      <c r="HF1264" s="41"/>
      <c r="HG1264" s="41"/>
      <c r="HH1264" s="41"/>
      <c r="HI1264" s="41"/>
      <c r="HJ1264" s="41"/>
      <c r="HK1264" s="41"/>
      <c r="HL1264" s="41"/>
      <c r="HM1264" s="41"/>
      <c r="HN1264" s="41"/>
      <c r="HO1264" s="41"/>
      <c r="HP1264" s="41"/>
      <c r="HQ1264" s="41"/>
      <c r="HR1264" s="41"/>
      <c r="HS1264" s="41"/>
      <c r="HT1264" s="41"/>
      <c r="HU1264" s="41"/>
      <c r="HV1264" s="41"/>
      <c r="HW1264" s="41"/>
      <c r="HX1264" s="41"/>
      <c r="HY1264" s="41"/>
      <c r="HZ1264" s="41"/>
      <c r="IA1264" s="41"/>
      <c r="IB1264" s="41"/>
      <c r="IC1264" s="41"/>
      <c r="ID1264" s="41"/>
      <c r="IE1264" s="41"/>
      <c r="IF1264" s="41"/>
      <c r="IG1264" s="41"/>
      <c r="IH1264" s="41"/>
      <c r="II1264" s="41"/>
      <c r="IJ1264" s="41"/>
      <c r="IK1264" s="41"/>
      <c r="IL1264" s="41"/>
      <c r="IM1264" s="41"/>
      <c r="IN1264" s="41"/>
      <c r="IO1264" s="41"/>
      <c r="IP1264" s="41"/>
      <c r="IQ1264" s="41"/>
      <c r="IR1264" s="41"/>
      <c r="IS1264" s="41"/>
      <c r="IT1264" s="41"/>
      <c r="IU1264" s="41"/>
    </row>
    <row r="1266" spans="68:255" x14ac:dyDescent="0.2">
      <c r="BP1266" s="41"/>
      <c r="BQ1266" s="41"/>
      <c r="BR1266" s="41"/>
      <c r="BS1266" s="41"/>
      <c r="BU1266" s="41"/>
      <c r="BV1266" s="41"/>
      <c r="BW1266" s="41"/>
      <c r="BX1266" s="41"/>
      <c r="BY1266" s="41"/>
      <c r="BZ1266" s="41"/>
      <c r="CA1266" s="41"/>
      <c r="CB1266" s="41"/>
      <c r="CC1266" s="41"/>
      <c r="CD1266" s="41"/>
      <c r="CE1266" s="41"/>
      <c r="CF1266" s="41"/>
      <c r="CG1266" s="41"/>
      <c r="CH1266" s="41"/>
      <c r="CI1266" s="41"/>
      <c r="CJ1266" s="41"/>
      <c r="CK1266" s="41"/>
      <c r="CL1266" s="41"/>
      <c r="CM1266" s="41"/>
      <c r="CN1266" s="41"/>
      <c r="CO1266" s="41"/>
      <c r="CP1266" s="41"/>
      <c r="CQ1266" s="41"/>
      <c r="CR1266" s="41"/>
      <c r="CS1266" s="41"/>
      <c r="CT1266" s="41"/>
      <c r="CU1266" s="41"/>
      <c r="CV1266" s="41"/>
      <c r="CW1266" s="41"/>
      <c r="CX1266" s="41"/>
      <c r="CY1266" s="41"/>
      <c r="CZ1266" s="41"/>
      <c r="DA1266" s="41"/>
      <c r="DB1266" s="41"/>
      <c r="DC1266" s="41"/>
      <c r="DD1266" s="41"/>
      <c r="DE1266" s="41"/>
      <c r="DF1266" s="41"/>
      <c r="DG1266" s="41"/>
      <c r="DH1266" s="41"/>
      <c r="DI1266" s="41"/>
      <c r="DJ1266" s="41"/>
      <c r="DK1266" s="41"/>
      <c r="DL1266" s="41"/>
      <c r="DM1266" s="41"/>
      <c r="DN1266" s="41"/>
      <c r="DO1266" s="41"/>
      <c r="DP1266" s="41"/>
      <c r="DQ1266" s="41"/>
      <c r="DR1266" s="41"/>
      <c r="DS1266" s="41"/>
      <c r="DT1266" s="41"/>
      <c r="DU1266" s="41"/>
      <c r="DV1266" s="41"/>
      <c r="DW1266" s="41"/>
      <c r="DX1266" s="41"/>
      <c r="DY1266" s="41"/>
      <c r="DZ1266" s="41"/>
      <c r="EA1266" s="41"/>
      <c r="EB1266" s="41"/>
      <c r="EC1266" s="41"/>
      <c r="ED1266" s="41"/>
      <c r="EE1266" s="41"/>
      <c r="EF1266" s="41"/>
      <c r="EG1266" s="41"/>
      <c r="EH1266" s="41"/>
      <c r="EI1266" s="41"/>
      <c r="EJ1266" s="41"/>
      <c r="EK1266" s="41"/>
      <c r="EL1266" s="41"/>
      <c r="EM1266" s="41"/>
      <c r="EN1266" s="41"/>
      <c r="EO1266" s="41"/>
      <c r="EP1266" s="41"/>
      <c r="EQ1266" s="41"/>
      <c r="ER1266" s="41"/>
      <c r="ES1266" s="41"/>
      <c r="ET1266" s="41"/>
      <c r="EU1266" s="41"/>
      <c r="EV1266" s="41"/>
      <c r="EW1266" s="41"/>
      <c r="EX1266" s="41"/>
      <c r="EY1266" s="41"/>
      <c r="EZ1266" s="41"/>
      <c r="FA1266" s="41"/>
      <c r="FB1266" s="41"/>
      <c r="FC1266" s="41"/>
      <c r="FD1266" s="41"/>
      <c r="FE1266" s="41"/>
      <c r="FF1266" s="41"/>
      <c r="FG1266" s="41"/>
      <c r="FH1266" s="41"/>
      <c r="FI1266" s="41"/>
      <c r="FJ1266" s="41"/>
      <c r="FK1266" s="41"/>
      <c r="FL1266" s="41"/>
      <c r="FM1266" s="41"/>
      <c r="FN1266" s="41"/>
      <c r="FO1266" s="41"/>
      <c r="FP1266" s="41"/>
      <c r="FQ1266" s="41"/>
      <c r="FR1266" s="41"/>
      <c r="FS1266" s="41"/>
      <c r="FT1266" s="41"/>
      <c r="FU1266" s="41"/>
      <c r="FV1266" s="41"/>
      <c r="FW1266" s="41"/>
      <c r="FX1266" s="41"/>
      <c r="FY1266" s="41"/>
      <c r="FZ1266" s="41"/>
      <c r="GA1266" s="41"/>
      <c r="GB1266" s="41"/>
      <c r="GC1266" s="41"/>
      <c r="GD1266" s="41"/>
      <c r="GE1266" s="41"/>
      <c r="GF1266" s="41"/>
      <c r="GG1266" s="41"/>
      <c r="GH1266" s="41"/>
      <c r="GI1266" s="41"/>
      <c r="GJ1266" s="41"/>
      <c r="GK1266" s="41"/>
      <c r="GL1266" s="41"/>
      <c r="GM1266" s="41"/>
      <c r="GN1266" s="41"/>
      <c r="GO1266" s="41"/>
      <c r="GP1266" s="41"/>
      <c r="GQ1266" s="41"/>
      <c r="GR1266" s="41"/>
      <c r="GS1266" s="41"/>
      <c r="GT1266" s="41"/>
      <c r="GU1266" s="41"/>
      <c r="GV1266" s="41"/>
      <c r="GW1266" s="41"/>
      <c r="GX1266" s="41"/>
      <c r="GY1266" s="41"/>
      <c r="GZ1266" s="41"/>
      <c r="HA1266" s="41"/>
      <c r="HB1266" s="41"/>
      <c r="HC1266" s="41"/>
      <c r="HD1266" s="41"/>
      <c r="HE1266" s="41"/>
      <c r="HF1266" s="41"/>
      <c r="HG1266" s="41"/>
      <c r="HH1266" s="41"/>
      <c r="HI1266" s="41"/>
      <c r="HJ1266" s="41"/>
      <c r="HK1266" s="41"/>
      <c r="HL1266" s="41"/>
      <c r="HM1266" s="41"/>
      <c r="HN1266" s="41"/>
      <c r="HO1266" s="41"/>
      <c r="HP1266" s="41"/>
      <c r="HQ1266" s="41"/>
      <c r="HR1266" s="41"/>
      <c r="HS1266" s="41"/>
      <c r="HT1266" s="41"/>
      <c r="HU1266" s="41"/>
      <c r="HV1266" s="41"/>
      <c r="HW1266" s="41"/>
      <c r="HX1266" s="41"/>
      <c r="HY1266" s="41"/>
      <c r="HZ1266" s="41"/>
      <c r="IA1266" s="41"/>
      <c r="IB1266" s="41"/>
      <c r="IC1266" s="41"/>
      <c r="ID1266" s="41"/>
      <c r="IE1266" s="41"/>
      <c r="IF1266" s="41"/>
      <c r="IG1266" s="41"/>
      <c r="IH1266" s="41"/>
      <c r="II1266" s="41"/>
      <c r="IJ1266" s="41"/>
      <c r="IK1266" s="41"/>
      <c r="IL1266" s="41"/>
      <c r="IM1266" s="41"/>
      <c r="IN1266" s="41"/>
      <c r="IO1266" s="41"/>
      <c r="IP1266" s="41"/>
      <c r="IQ1266" s="41"/>
      <c r="IR1266" s="41"/>
      <c r="IS1266" s="41"/>
      <c r="IT1266" s="41"/>
      <c r="IU1266" s="41"/>
    </row>
    <row r="1268" spans="68:255" x14ac:dyDescent="0.2">
      <c r="BP1268" s="41"/>
      <c r="BQ1268" s="41"/>
      <c r="BR1268" s="41"/>
      <c r="BS1268" s="41"/>
      <c r="BU1268" s="41"/>
      <c r="BV1268" s="41"/>
      <c r="BW1268" s="41"/>
      <c r="BX1268" s="41"/>
      <c r="BY1268" s="41"/>
      <c r="BZ1268" s="41"/>
      <c r="CA1268" s="41"/>
      <c r="CB1268" s="41"/>
      <c r="CC1268" s="41"/>
      <c r="CD1268" s="41"/>
      <c r="CE1268" s="41"/>
      <c r="CF1268" s="41"/>
      <c r="CG1268" s="41"/>
      <c r="CH1268" s="41"/>
      <c r="CI1268" s="41"/>
      <c r="CJ1268" s="41"/>
      <c r="CK1268" s="41"/>
      <c r="CL1268" s="41"/>
      <c r="CM1268" s="41"/>
      <c r="CN1268" s="41"/>
      <c r="CO1268" s="41"/>
      <c r="CP1268" s="41"/>
      <c r="CQ1268" s="41"/>
      <c r="CR1268" s="41"/>
      <c r="CS1268" s="41"/>
      <c r="CT1268" s="41"/>
      <c r="CU1268" s="41"/>
      <c r="CV1268" s="41"/>
      <c r="CW1268" s="41"/>
      <c r="CX1268" s="41"/>
      <c r="CY1268" s="41"/>
      <c r="CZ1268" s="41"/>
      <c r="DA1268" s="41"/>
      <c r="DB1268" s="41"/>
      <c r="DC1268" s="41"/>
      <c r="DD1268" s="41"/>
      <c r="DE1268" s="41"/>
      <c r="DF1268" s="41"/>
      <c r="DG1268" s="41"/>
      <c r="DH1268" s="41"/>
      <c r="DI1268" s="41"/>
      <c r="DJ1268" s="41"/>
      <c r="DK1268" s="41"/>
      <c r="DL1268" s="41"/>
      <c r="DM1268" s="41"/>
      <c r="DN1268" s="41"/>
      <c r="DO1268" s="41"/>
      <c r="DP1268" s="41"/>
      <c r="DQ1268" s="41"/>
      <c r="DR1268" s="41"/>
      <c r="DS1268" s="41"/>
      <c r="DT1268" s="41"/>
      <c r="DU1268" s="41"/>
      <c r="DV1268" s="41"/>
      <c r="DW1268" s="41"/>
      <c r="DX1268" s="41"/>
      <c r="DY1268" s="41"/>
      <c r="DZ1268" s="41"/>
      <c r="EA1268" s="41"/>
      <c r="EB1268" s="41"/>
      <c r="EC1268" s="41"/>
      <c r="ED1268" s="41"/>
      <c r="EE1268" s="41"/>
      <c r="EF1268" s="41"/>
      <c r="EG1268" s="41"/>
      <c r="EH1268" s="41"/>
      <c r="EI1268" s="41"/>
      <c r="EJ1268" s="41"/>
      <c r="EK1268" s="41"/>
      <c r="EL1268" s="41"/>
      <c r="EM1268" s="41"/>
      <c r="EN1268" s="41"/>
      <c r="EO1268" s="41"/>
      <c r="EP1268" s="41"/>
      <c r="EQ1268" s="41"/>
      <c r="ER1268" s="41"/>
      <c r="ES1268" s="41"/>
      <c r="ET1268" s="41"/>
      <c r="EU1268" s="41"/>
      <c r="EV1268" s="41"/>
      <c r="EW1268" s="41"/>
      <c r="EX1268" s="41"/>
      <c r="EY1268" s="41"/>
      <c r="EZ1268" s="41"/>
      <c r="FA1268" s="41"/>
      <c r="FB1268" s="41"/>
      <c r="FC1268" s="41"/>
      <c r="FD1268" s="41"/>
      <c r="FE1268" s="41"/>
      <c r="FF1268" s="41"/>
      <c r="FG1268" s="41"/>
      <c r="FH1268" s="41"/>
      <c r="FI1268" s="41"/>
      <c r="FJ1268" s="41"/>
      <c r="FK1268" s="41"/>
      <c r="FL1268" s="41"/>
      <c r="FM1268" s="41"/>
      <c r="FN1268" s="41"/>
      <c r="FO1268" s="41"/>
      <c r="FP1268" s="41"/>
      <c r="FQ1268" s="41"/>
      <c r="FR1268" s="41"/>
      <c r="FS1268" s="41"/>
      <c r="FT1268" s="41"/>
      <c r="FU1268" s="41"/>
      <c r="FV1268" s="41"/>
      <c r="FW1268" s="41"/>
      <c r="FX1268" s="41"/>
      <c r="FY1268" s="41"/>
      <c r="FZ1268" s="41"/>
      <c r="GA1268" s="41"/>
      <c r="GB1268" s="41"/>
      <c r="GC1268" s="41"/>
      <c r="GD1268" s="41"/>
      <c r="GE1268" s="41"/>
      <c r="GF1268" s="41"/>
      <c r="GG1268" s="41"/>
      <c r="GH1268" s="41"/>
      <c r="GI1268" s="41"/>
      <c r="GJ1268" s="41"/>
      <c r="GK1268" s="41"/>
      <c r="GL1268" s="41"/>
      <c r="GM1268" s="41"/>
      <c r="GN1268" s="41"/>
      <c r="GO1268" s="41"/>
      <c r="GP1268" s="41"/>
      <c r="GQ1268" s="41"/>
      <c r="GR1268" s="41"/>
      <c r="GS1268" s="41"/>
      <c r="GT1268" s="41"/>
      <c r="GU1268" s="41"/>
      <c r="GV1268" s="41"/>
      <c r="GW1268" s="41"/>
      <c r="GX1268" s="41"/>
      <c r="GY1268" s="41"/>
      <c r="GZ1268" s="41"/>
      <c r="HA1268" s="41"/>
      <c r="HB1268" s="41"/>
      <c r="HC1268" s="41"/>
      <c r="HD1268" s="41"/>
      <c r="HE1268" s="41"/>
      <c r="HF1268" s="41"/>
      <c r="HG1268" s="41"/>
      <c r="HH1268" s="41"/>
      <c r="HI1268" s="41"/>
      <c r="HJ1268" s="41"/>
      <c r="HK1268" s="41"/>
      <c r="HL1268" s="41"/>
      <c r="HM1268" s="41"/>
      <c r="HN1268" s="41"/>
      <c r="HO1268" s="41"/>
      <c r="HP1268" s="41"/>
      <c r="HQ1268" s="41"/>
      <c r="HR1268" s="41"/>
      <c r="HS1268" s="41"/>
      <c r="HT1268" s="41"/>
      <c r="HU1268" s="41"/>
      <c r="HV1268" s="41"/>
      <c r="HW1268" s="41"/>
      <c r="HX1268" s="41"/>
      <c r="HY1268" s="41"/>
      <c r="HZ1268" s="41"/>
      <c r="IA1268" s="41"/>
      <c r="IB1268" s="41"/>
      <c r="IC1268" s="41"/>
      <c r="ID1268" s="41"/>
      <c r="IE1268" s="41"/>
      <c r="IF1268" s="41"/>
      <c r="IG1268" s="41"/>
      <c r="IH1268" s="41"/>
      <c r="II1268" s="41"/>
      <c r="IJ1268" s="41"/>
      <c r="IK1268" s="41"/>
      <c r="IL1268" s="41"/>
      <c r="IM1268" s="41"/>
      <c r="IN1268" s="41"/>
      <c r="IO1268" s="41"/>
      <c r="IP1268" s="41"/>
      <c r="IQ1268" s="41"/>
      <c r="IR1268" s="41"/>
      <c r="IS1268" s="41"/>
      <c r="IT1268" s="41"/>
      <c r="IU1268" s="41"/>
    </row>
    <row r="1270" spans="68:255" x14ac:dyDescent="0.2">
      <c r="BP1270" s="41"/>
      <c r="BQ1270" s="41"/>
      <c r="BR1270" s="41"/>
      <c r="BS1270" s="41"/>
      <c r="BU1270" s="41"/>
      <c r="BV1270" s="41"/>
      <c r="BW1270" s="41"/>
      <c r="BX1270" s="41"/>
      <c r="BY1270" s="41"/>
      <c r="BZ1270" s="41"/>
      <c r="CA1270" s="41"/>
      <c r="CB1270" s="41"/>
      <c r="CC1270" s="41"/>
      <c r="CD1270" s="41"/>
      <c r="CE1270" s="41"/>
      <c r="CF1270" s="41"/>
      <c r="CG1270" s="41"/>
      <c r="CH1270" s="41"/>
      <c r="CI1270" s="41"/>
      <c r="CJ1270" s="41"/>
      <c r="CK1270" s="41"/>
      <c r="CL1270" s="41"/>
      <c r="CM1270" s="41"/>
      <c r="CN1270" s="41"/>
      <c r="CO1270" s="41"/>
      <c r="CP1270" s="41"/>
      <c r="CQ1270" s="41"/>
      <c r="CR1270" s="41"/>
      <c r="CS1270" s="41"/>
      <c r="CT1270" s="41"/>
      <c r="CU1270" s="41"/>
      <c r="CV1270" s="41"/>
      <c r="CW1270" s="41"/>
      <c r="CX1270" s="41"/>
      <c r="CY1270" s="41"/>
      <c r="CZ1270" s="41"/>
      <c r="DA1270" s="41"/>
      <c r="DB1270" s="41"/>
      <c r="DC1270" s="41"/>
      <c r="DD1270" s="41"/>
      <c r="DE1270" s="41"/>
      <c r="DF1270" s="41"/>
      <c r="DG1270" s="41"/>
      <c r="DH1270" s="41"/>
      <c r="DI1270" s="41"/>
      <c r="DJ1270" s="41"/>
      <c r="DK1270" s="41"/>
      <c r="DL1270" s="41"/>
      <c r="DM1270" s="41"/>
      <c r="DN1270" s="41"/>
      <c r="DO1270" s="41"/>
      <c r="DP1270" s="41"/>
      <c r="DQ1270" s="41"/>
      <c r="DR1270" s="41"/>
      <c r="DS1270" s="41"/>
      <c r="DT1270" s="41"/>
      <c r="DU1270" s="41"/>
      <c r="DV1270" s="41"/>
      <c r="DW1270" s="41"/>
      <c r="DX1270" s="41"/>
      <c r="DY1270" s="41"/>
      <c r="DZ1270" s="41"/>
      <c r="EA1270" s="41"/>
      <c r="EB1270" s="41"/>
      <c r="EC1270" s="41"/>
      <c r="ED1270" s="41"/>
      <c r="EE1270" s="41"/>
      <c r="EF1270" s="41"/>
      <c r="EG1270" s="41"/>
      <c r="EH1270" s="41"/>
      <c r="EI1270" s="41"/>
      <c r="EJ1270" s="41"/>
      <c r="EK1270" s="41"/>
      <c r="EL1270" s="41"/>
      <c r="EM1270" s="41"/>
      <c r="EN1270" s="41"/>
      <c r="EO1270" s="41"/>
      <c r="EP1270" s="41"/>
      <c r="EQ1270" s="41"/>
      <c r="ER1270" s="41"/>
      <c r="ES1270" s="41"/>
      <c r="ET1270" s="41"/>
      <c r="EU1270" s="41"/>
      <c r="EV1270" s="41"/>
      <c r="EW1270" s="41"/>
      <c r="EX1270" s="41"/>
      <c r="EY1270" s="41"/>
      <c r="EZ1270" s="41"/>
      <c r="FA1270" s="41"/>
      <c r="FB1270" s="41"/>
      <c r="FC1270" s="41"/>
      <c r="FD1270" s="41"/>
      <c r="FE1270" s="41"/>
      <c r="FF1270" s="41"/>
      <c r="FG1270" s="41"/>
      <c r="FH1270" s="41"/>
      <c r="FI1270" s="41"/>
      <c r="FJ1270" s="41"/>
      <c r="FK1270" s="41"/>
      <c r="FL1270" s="41"/>
      <c r="FM1270" s="41"/>
      <c r="FN1270" s="41"/>
      <c r="FO1270" s="41"/>
      <c r="FP1270" s="41"/>
      <c r="FQ1270" s="41"/>
      <c r="FR1270" s="41"/>
      <c r="FS1270" s="41"/>
      <c r="FT1270" s="41"/>
      <c r="FU1270" s="41"/>
      <c r="FV1270" s="41"/>
      <c r="FW1270" s="41"/>
      <c r="FX1270" s="41"/>
      <c r="FY1270" s="41"/>
      <c r="FZ1270" s="41"/>
      <c r="GA1270" s="41"/>
      <c r="GB1270" s="41"/>
      <c r="GC1270" s="41"/>
      <c r="GD1270" s="41"/>
      <c r="GE1270" s="41"/>
      <c r="GF1270" s="41"/>
      <c r="GG1270" s="41"/>
      <c r="GH1270" s="41"/>
      <c r="GI1270" s="41"/>
      <c r="GJ1270" s="41"/>
      <c r="GK1270" s="41"/>
      <c r="GL1270" s="41"/>
      <c r="GM1270" s="41"/>
      <c r="GN1270" s="41"/>
      <c r="GO1270" s="41"/>
      <c r="GP1270" s="41"/>
      <c r="GQ1270" s="41"/>
      <c r="GR1270" s="41"/>
      <c r="GS1270" s="41"/>
      <c r="GT1270" s="41"/>
      <c r="GU1270" s="41"/>
      <c r="GV1270" s="41"/>
      <c r="GW1270" s="41"/>
      <c r="GX1270" s="41"/>
      <c r="GY1270" s="41"/>
      <c r="GZ1270" s="41"/>
      <c r="HA1270" s="41"/>
      <c r="HB1270" s="41"/>
      <c r="HC1270" s="41"/>
      <c r="HD1270" s="41"/>
      <c r="HE1270" s="41"/>
      <c r="HF1270" s="41"/>
      <c r="HG1270" s="41"/>
      <c r="HH1270" s="41"/>
      <c r="HI1270" s="41"/>
      <c r="HJ1270" s="41"/>
      <c r="HK1270" s="41"/>
      <c r="HL1270" s="41"/>
      <c r="HM1270" s="41"/>
      <c r="HN1270" s="41"/>
      <c r="HO1270" s="41"/>
      <c r="HP1270" s="41"/>
      <c r="HQ1270" s="41"/>
      <c r="HR1270" s="41"/>
      <c r="HS1270" s="41"/>
      <c r="HT1270" s="41"/>
      <c r="HU1270" s="41"/>
      <c r="HV1270" s="41"/>
      <c r="HW1270" s="41"/>
      <c r="HX1270" s="41"/>
      <c r="HY1270" s="41"/>
      <c r="HZ1270" s="41"/>
      <c r="IA1270" s="41"/>
      <c r="IB1270" s="41"/>
      <c r="IC1270" s="41"/>
      <c r="ID1270" s="41"/>
      <c r="IE1270" s="41"/>
      <c r="IF1270" s="41"/>
      <c r="IG1270" s="41"/>
      <c r="IH1270" s="41"/>
      <c r="II1270" s="41"/>
      <c r="IJ1270" s="41"/>
      <c r="IK1270" s="41"/>
      <c r="IL1270" s="41"/>
      <c r="IM1270" s="41"/>
      <c r="IN1270" s="41"/>
      <c r="IO1270" s="41"/>
      <c r="IP1270" s="41"/>
      <c r="IQ1270" s="41"/>
      <c r="IR1270" s="41"/>
      <c r="IS1270" s="41"/>
      <c r="IT1270" s="41"/>
      <c r="IU1270" s="41"/>
    </row>
    <row r="1272" spans="68:255" x14ac:dyDescent="0.2">
      <c r="BP1272" s="41"/>
      <c r="BQ1272" s="41"/>
      <c r="BR1272" s="41"/>
      <c r="BS1272" s="41"/>
      <c r="BU1272" s="41"/>
      <c r="BV1272" s="41"/>
      <c r="BW1272" s="41"/>
      <c r="BX1272" s="41"/>
      <c r="BY1272" s="41"/>
      <c r="BZ1272" s="41"/>
      <c r="CA1272" s="41"/>
      <c r="CB1272" s="41"/>
      <c r="CC1272" s="41"/>
      <c r="CD1272" s="41"/>
      <c r="CE1272" s="41"/>
      <c r="CF1272" s="41"/>
      <c r="CG1272" s="41"/>
      <c r="CH1272" s="41"/>
      <c r="CI1272" s="41"/>
      <c r="CJ1272" s="41"/>
      <c r="CK1272" s="41"/>
      <c r="CL1272" s="41"/>
      <c r="CM1272" s="41"/>
      <c r="CN1272" s="41"/>
      <c r="CO1272" s="41"/>
      <c r="CP1272" s="41"/>
      <c r="CQ1272" s="41"/>
      <c r="CR1272" s="41"/>
      <c r="CS1272" s="41"/>
      <c r="CT1272" s="41"/>
      <c r="CU1272" s="41"/>
      <c r="CV1272" s="41"/>
      <c r="CW1272" s="41"/>
      <c r="CX1272" s="41"/>
      <c r="CY1272" s="41"/>
      <c r="CZ1272" s="41"/>
      <c r="DA1272" s="41"/>
      <c r="DB1272" s="41"/>
      <c r="DC1272" s="41"/>
      <c r="DD1272" s="41"/>
      <c r="DE1272" s="41"/>
      <c r="DF1272" s="41"/>
      <c r="DG1272" s="41"/>
      <c r="DH1272" s="41"/>
      <c r="DI1272" s="41"/>
      <c r="DJ1272" s="41"/>
      <c r="DK1272" s="41"/>
      <c r="DL1272" s="41"/>
      <c r="DM1272" s="41"/>
      <c r="DN1272" s="41"/>
      <c r="DO1272" s="41"/>
      <c r="DP1272" s="41"/>
      <c r="DQ1272" s="41"/>
      <c r="DR1272" s="41"/>
      <c r="DS1272" s="41"/>
      <c r="DT1272" s="41"/>
      <c r="DU1272" s="41"/>
      <c r="DV1272" s="41"/>
      <c r="DW1272" s="41"/>
      <c r="DX1272" s="41"/>
      <c r="DY1272" s="41"/>
      <c r="DZ1272" s="41"/>
      <c r="EA1272" s="41"/>
      <c r="EB1272" s="41"/>
      <c r="EC1272" s="41"/>
      <c r="ED1272" s="41"/>
      <c r="EE1272" s="41"/>
      <c r="EF1272" s="41"/>
      <c r="EG1272" s="41"/>
      <c r="EH1272" s="41"/>
      <c r="EI1272" s="41"/>
      <c r="EJ1272" s="41"/>
      <c r="EK1272" s="41"/>
      <c r="EL1272" s="41"/>
      <c r="EM1272" s="41"/>
      <c r="EN1272" s="41"/>
      <c r="EO1272" s="41"/>
      <c r="EP1272" s="41"/>
      <c r="EQ1272" s="41"/>
      <c r="ER1272" s="41"/>
      <c r="ES1272" s="41"/>
      <c r="ET1272" s="41"/>
      <c r="EU1272" s="41"/>
      <c r="EV1272" s="41"/>
      <c r="EW1272" s="41"/>
      <c r="EX1272" s="41"/>
      <c r="EY1272" s="41"/>
      <c r="EZ1272" s="41"/>
      <c r="FA1272" s="41"/>
      <c r="FB1272" s="41"/>
      <c r="FC1272" s="41"/>
      <c r="FD1272" s="41"/>
      <c r="FE1272" s="41"/>
      <c r="FF1272" s="41"/>
      <c r="FG1272" s="41"/>
      <c r="FH1272" s="41"/>
      <c r="FI1272" s="41"/>
      <c r="FJ1272" s="41"/>
      <c r="FK1272" s="41"/>
      <c r="FL1272" s="41"/>
      <c r="FM1272" s="41"/>
      <c r="FN1272" s="41"/>
      <c r="FO1272" s="41"/>
      <c r="FP1272" s="41"/>
      <c r="FQ1272" s="41"/>
      <c r="FR1272" s="41"/>
      <c r="FS1272" s="41"/>
      <c r="FT1272" s="41"/>
      <c r="FU1272" s="41"/>
      <c r="FV1272" s="41"/>
      <c r="FW1272" s="41"/>
      <c r="FX1272" s="41"/>
      <c r="FY1272" s="41"/>
      <c r="FZ1272" s="41"/>
      <c r="GA1272" s="41"/>
      <c r="GB1272" s="41"/>
      <c r="GC1272" s="41"/>
      <c r="GD1272" s="41"/>
      <c r="GE1272" s="41"/>
      <c r="GF1272" s="41"/>
      <c r="GG1272" s="41"/>
      <c r="GH1272" s="41"/>
      <c r="GI1272" s="41"/>
      <c r="GJ1272" s="41"/>
      <c r="GK1272" s="41"/>
      <c r="GL1272" s="41"/>
      <c r="GM1272" s="41"/>
      <c r="GN1272" s="41"/>
      <c r="GO1272" s="41"/>
      <c r="GP1272" s="41"/>
      <c r="GQ1272" s="41"/>
      <c r="GR1272" s="41"/>
      <c r="GS1272" s="41"/>
      <c r="GT1272" s="41"/>
      <c r="GU1272" s="41"/>
      <c r="GV1272" s="41"/>
      <c r="GW1272" s="41"/>
      <c r="GX1272" s="41"/>
      <c r="GY1272" s="41"/>
      <c r="GZ1272" s="41"/>
      <c r="HA1272" s="41"/>
      <c r="HB1272" s="41"/>
      <c r="HC1272" s="41"/>
      <c r="HD1272" s="41"/>
      <c r="HE1272" s="41"/>
      <c r="HF1272" s="41"/>
      <c r="HG1272" s="41"/>
      <c r="HH1272" s="41"/>
      <c r="HI1272" s="41"/>
      <c r="HJ1272" s="41"/>
      <c r="HK1272" s="41"/>
      <c r="HL1272" s="41"/>
      <c r="HM1272" s="41"/>
      <c r="HN1272" s="41"/>
      <c r="HO1272" s="41"/>
      <c r="HP1272" s="41"/>
      <c r="HQ1272" s="41"/>
      <c r="HR1272" s="41"/>
      <c r="HS1272" s="41"/>
      <c r="HT1272" s="41"/>
      <c r="HU1272" s="41"/>
      <c r="HV1272" s="41"/>
      <c r="HW1272" s="41"/>
      <c r="HX1272" s="41"/>
      <c r="HY1272" s="41"/>
      <c r="HZ1272" s="41"/>
      <c r="IA1272" s="41"/>
      <c r="IB1272" s="41"/>
      <c r="IC1272" s="41"/>
      <c r="ID1272" s="41"/>
      <c r="IE1272" s="41"/>
      <c r="IF1272" s="41"/>
      <c r="IG1272" s="41"/>
      <c r="IH1272" s="41"/>
      <c r="II1272" s="41"/>
      <c r="IJ1272" s="41"/>
      <c r="IK1272" s="41"/>
      <c r="IL1272" s="41"/>
      <c r="IM1272" s="41"/>
      <c r="IN1272" s="41"/>
      <c r="IO1272" s="41"/>
      <c r="IP1272" s="41"/>
      <c r="IQ1272" s="41"/>
      <c r="IR1272" s="41"/>
      <c r="IS1272" s="41"/>
      <c r="IT1272" s="41"/>
      <c r="IU1272" s="41"/>
    </row>
    <row r="1274" spans="68:255" x14ac:dyDescent="0.2">
      <c r="BP1274" s="41"/>
      <c r="BQ1274" s="41"/>
      <c r="BR1274" s="41"/>
      <c r="BS1274" s="41"/>
      <c r="BU1274" s="41"/>
      <c r="BV1274" s="41"/>
      <c r="BW1274" s="41"/>
      <c r="BX1274" s="41"/>
      <c r="BY1274" s="41"/>
      <c r="BZ1274" s="41"/>
      <c r="CA1274" s="41"/>
      <c r="CB1274" s="41"/>
      <c r="CC1274" s="41"/>
      <c r="CD1274" s="41"/>
      <c r="CE1274" s="41"/>
      <c r="CF1274" s="41"/>
      <c r="CG1274" s="41"/>
      <c r="CH1274" s="41"/>
      <c r="CI1274" s="41"/>
      <c r="CJ1274" s="41"/>
      <c r="CK1274" s="41"/>
      <c r="CL1274" s="41"/>
      <c r="CM1274" s="41"/>
      <c r="CN1274" s="41"/>
      <c r="CO1274" s="41"/>
      <c r="CP1274" s="41"/>
      <c r="CQ1274" s="41"/>
      <c r="CR1274" s="41"/>
      <c r="CS1274" s="41"/>
      <c r="CT1274" s="41"/>
      <c r="CU1274" s="41"/>
      <c r="CV1274" s="41"/>
      <c r="CW1274" s="41"/>
      <c r="CX1274" s="41"/>
      <c r="CY1274" s="41"/>
      <c r="CZ1274" s="41"/>
      <c r="DA1274" s="41"/>
      <c r="DB1274" s="41"/>
      <c r="DC1274" s="41"/>
      <c r="DD1274" s="41"/>
      <c r="DE1274" s="41"/>
      <c r="DF1274" s="41"/>
      <c r="DG1274" s="41"/>
      <c r="DH1274" s="41"/>
      <c r="DI1274" s="41"/>
      <c r="DJ1274" s="41"/>
      <c r="DK1274" s="41"/>
      <c r="DL1274" s="41"/>
      <c r="DM1274" s="41"/>
      <c r="DN1274" s="41"/>
      <c r="DO1274" s="41"/>
      <c r="DP1274" s="41"/>
      <c r="DQ1274" s="41"/>
      <c r="DR1274" s="41"/>
      <c r="DS1274" s="41"/>
      <c r="DT1274" s="41"/>
      <c r="DU1274" s="41"/>
      <c r="DV1274" s="41"/>
      <c r="DW1274" s="41"/>
      <c r="DX1274" s="41"/>
      <c r="DY1274" s="41"/>
      <c r="DZ1274" s="41"/>
      <c r="EA1274" s="41"/>
      <c r="EB1274" s="41"/>
      <c r="EC1274" s="41"/>
      <c r="ED1274" s="41"/>
      <c r="EE1274" s="41"/>
      <c r="EF1274" s="41"/>
      <c r="EG1274" s="41"/>
      <c r="EH1274" s="41"/>
      <c r="EI1274" s="41"/>
      <c r="EJ1274" s="41"/>
      <c r="EK1274" s="41"/>
      <c r="EL1274" s="41"/>
      <c r="EM1274" s="41"/>
      <c r="EN1274" s="41"/>
      <c r="EO1274" s="41"/>
      <c r="EP1274" s="41"/>
      <c r="EQ1274" s="41"/>
      <c r="ER1274" s="41"/>
      <c r="ES1274" s="41"/>
      <c r="ET1274" s="41"/>
      <c r="EU1274" s="41"/>
      <c r="EV1274" s="41"/>
      <c r="EW1274" s="41"/>
      <c r="EX1274" s="41"/>
      <c r="EY1274" s="41"/>
      <c r="EZ1274" s="41"/>
      <c r="FA1274" s="41"/>
      <c r="FB1274" s="41"/>
      <c r="FC1274" s="41"/>
      <c r="FD1274" s="41"/>
      <c r="FE1274" s="41"/>
      <c r="FF1274" s="41"/>
      <c r="FG1274" s="41"/>
      <c r="FH1274" s="41"/>
      <c r="FI1274" s="41"/>
      <c r="FJ1274" s="41"/>
      <c r="FK1274" s="41"/>
      <c r="FL1274" s="41"/>
      <c r="FM1274" s="41"/>
      <c r="FN1274" s="41"/>
      <c r="FO1274" s="41"/>
      <c r="FP1274" s="41"/>
      <c r="FQ1274" s="41"/>
      <c r="FR1274" s="41"/>
      <c r="FS1274" s="41"/>
      <c r="FT1274" s="41"/>
      <c r="FU1274" s="41"/>
      <c r="FV1274" s="41"/>
      <c r="FW1274" s="41"/>
      <c r="FX1274" s="41"/>
      <c r="FY1274" s="41"/>
      <c r="FZ1274" s="41"/>
      <c r="GA1274" s="41"/>
      <c r="GB1274" s="41"/>
      <c r="GC1274" s="41"/>
      <c r="GD1274" s="41"/>
      <c r="GE1274" s="41"/>
      <c r="GF1274" s="41"/>
      <c r="GG1274" s="41"/>
      <c r="GH1274" s="41"/>
      <c r="GI1274" s="41"/>
      <c r="GJ1274" s="41"/>
      <c r="GK1274" s="41"/>
      <c r="GL1274" s="41"/>
      <c r="GM1274" s="41"/>
      <c r="GN1274" s="41"/>
      <c r="GO1274" s="41"/>
      <c r="GP1274" s="41"/>
      <c r="GQ1274" s="41"/>
      <c r="GR1274" s="41"/>
      <c r="GS1274" s="41"/>
      <c r="GT1274" s="41"/>
      <c r="GU1274" s="41"/>
      <c r="GV1274" s="41"/>
      <c r="GW1274" s="41"/>
      <c r="GX1274" s="41"/>
      <c r="GY1274" s="41"/>
      <c r="GZ1274" s="41"/>
      <c r="HA1274" s="41"/>
      <c r="HB1274" s="41"/>
      <c r="HC1274" s="41"/>
      <c r="HD1274" s="41"/>
      <c r="HE1274" s="41"/>
      <c r="HF1274" s="41"/>
      <c r="HG1274" s="41"/>
      <c r="HH1274" s="41"/>
      <c r="HI1274" s="41"/>
      <c r="HJ1274" s="41"/>
      <c r="HK1274" s="41"/>
      <c r="HL1274" s="41"/>
      <c r="HM1274" s="41"/>
      <c r="HN1274" s="41"/>
      <c r="HO1274" s="41"/>
      <c r="HP1274" s="41"/>
      <c r="HQ1274" s="41"/>
      <c r="HR1274" s="41"/>
      <c r="HS1274" s="41"/>
      <c r="HT1274" s="41"/>
      <c r="HU1274" s="41"/>
      <c r="HV1274" s="41"/>
      <c r="HW1274" s="41"/>
      <c r="HX1274" s="41"/>
      <c r="HY1274" s="41"/>
      <c r="HZ1274" s="41"/>
      <c r="IA1274" s="41"/>
      <c r="IB1274" s="41"/>
      <c r="IC1274" s="41"/>
      <c r="ID1274" s="41"/>
      <c r="IE1274" s="41"/>
      <c r="IF1274" s="41"/>
      <c r="IG1274" s="41"/>
      <c r="IH1274" s="41"/>
      <c r="II1274" s="41"/>
      <c r="IJ1274" s="41"/>
      <c r="IK1274" s="41"/>
      <c r="IL1274" s="41"/>
      <c r="IM1274" s="41"/>
      <c r="IN1274" s="41"/>
      <c r="IO1274" s="41"/>
      <c r="IP1274" s="41"/>
      <c r="IQ1274" s="41"/>
      <c r="IR1274" s="41"/>
      <c r="IS1274" s="41"/>
      <c r="IT1274" s="41"/>
      <c r="IU1274" s="41"/>
    </row>
    <row r="1276" spans="68:255" x14ac:dyDescent="0.2">
      <c r="BP1276" s="41"/>
      <c r="BQ1276" s="41"/>
      <c r="BR1276" s="41"/>
      <c r="BS1276" s="41"/>
      <c r="BU1276" s="41"/>
      <c r="BV1276" s="41"/>
      <c r="BW1276" s="41"/>
      <c r="BX1276" s="41"/>
      <c r="BY1276" s="41"/>
      <c r="BZ1276" s="41"/>
      <c r="CA1276" s="41"/>
      <c r="CB1276" s="41"/>
      <c r="CC1276" s="41"/>
      <c r="CD1276" s="41"/>
      <c r="CE1276" s="41"/>
      <c r="CF1276" s="41"/>
      <c r="CG1276" s="41"/>
      <c r="CH1276" s="41"/>
      <c r="CI1276" s="41"/>
      <c r="CJ1276" s="41"/>
      <c r="CK1276" s="41"/>
      <c r="CL1276" s="41"/>
      <c r="CM1276" s="41"/>
      <c r="CN1276" s="41"/>
      <c r="CO1276" s="41"/>
      <c r="CP1276" s="41"/>
      <c r="CQ1276" s="41"/>
      <c r="CR1276" s="41"/>
      <c r="CS1276" s="41"/>
      <c r="CT1276" s="41"/>
      <c r="CU1276" s="41"/>
      <c r="CV1276" s="41"/>
      <c r="CW1276" s="41"/>
      <c r="CX1276" s="41"/>
      <c r="CY1276" s="41"/>
      <c r="CZ1276" s="41"/>
      <c r="DA1276" s="41"/>
      <c r="DB1276" s="41"/>
      <c r="DC1276" s="41"/>
      <c r="DD1276" s="41"/>
      <c r="DE1276" s="41"/>
      <c r="DF1276" s="41"/>
      <c r="DG1276" s="41"/>
      <c r="DH1276" s="41"/>
      <c r="DI1276" s="41"/>
      <c r="DJ1276" s="41"/>
      <c r="DK1276" s="41"/>
      <c r="DL1276" s="41"/>
      <c r="DM1276" s="41"/>
      <c r="DN1276" s="41"/>
      <c r="DO1276" s="41"/>
      <c r="DP1276" s="41"/>
      <c r="DQ1276" s="41"/>
      <c r="DR1276" s="41"/>
      <c r="DS1276" s="41"/>
      <c r="DT1276" s="41"/>
      <c r="DU1276" s="41"/>
      <c r="DV1276" s="41"/>
      <c r="DW1276" s="41"/>
      <c r="DX1276" s="41"/>
      <c r="DY1276" s="41"/>
      <c r="DZ1276" s="41"/>
      <c r="EA1276" s="41"/>
      <c r="EB1276" s="41"/>
      <c r="EC1276" s="41"/>
      <c r="ED1276" s="41"/>
      <c r="EE1276" s="41"/>
      <c r="EF1276" s="41"/>
      <c r="EG1276" s="41"/>
      <c r="EH1276" s="41"/>
      <c r="EI1276" s="41"/>
      <c r="EJ1276" s="41"/>
      <c r="EK1276" s="41"/>
      <c r="EL1276" s="41"/>
      <c r="EM1276" s="41"/>
      <c r="EN1276" s="41"/>
      <c r="EO1276" s="41"/>
      <c r="EP1276" s="41"/>
      <c r="EQ1276" s="41"/>
      <c r="ER1276" s="41"/>
      <c r="ES1276" s="41"/>
      <c r="ET1276" s="41"/>
      <c r="EU1276" s="41"/>
      <c r="EV1276" s="41"/>
      <c r="EW1276" s="41"/>
      <c r="EX1276" s="41"/>
      <c r="EY1276" s="41"/>
      <c r="EZ1276" s="41"/>
      <c r="FA1276" s="41"/>
      <c r="FB1276" s="41"/>
      <c r="FC1276" s="41"/>
      <c r="FD1276" s="41"/>
      <c r="FE1276" s="41"/>
      <c r="FF1276" s="41"/>
      <c r="FG1276" s="41"/>
      <c r="FH1276" s="41"/>
      <c r="FI1276" s="41"/>
      <c r="FJ1276" s="41"/>
      <c r="FK1276" s="41"/>
      <c r="FL1276" s="41"/>
      <c r="FM1276" s="41"/>
      <c r="FN1276" s="41"/>
      <c r="FO1276" s="41"/>
      <c r="FP1276" s="41"/>
      <c r="FQ1276" s="41"/>
      <c r="FR1276" s="41"/>
      <c r="FS1276" s="41"/>
      <c r="FT1276" s="41"/>
      <c r="FU1276" s="41"/>
      <c r="FV1276" s="41"/>
      <c r="FW1276" s="41"/>
      <c r="FX1276" s="41"/>
      <c r="FY1276" s="41"/>
      <c r="FZ1276" s="41"/>
      <c r="GA1276" s="41"/>
      <c r="GB1276" s="41"/>
      <c r="GC1276" s="41"/>
      <c r="GD1276" s="41"/>
      <c r="GE1276" s="41"/>
      <c r="GF1276" s="41"/>
      <c r="GG1276" s="41"/>
      <c r="GH1276" s="41"/>
      <c r="GI1276" s="41"/>
      <c r="GJ1276" s="41"/>
      <c r="GK1276" s="41"/>
      <c r="GL1276" s="41"/>
      <c r="GM1276" s="41"/>
      <c r="GN1276" s="41"/>
      <c r="GO1276" s="41"/>
      <c r="GP1276" s="41"/>
      <c r="GQ1276" s="41"/>
      <c r="GR1276" s="41"/>
      <c r="GS1276" s="41"/>
      <c r="GT1276" s="41"/>
      <c r="GU1276" s="41"/>
      <c r="GV1276" s="41"/>
      <c r="GW1276" s="41"/>
      <c r="GX1276" s="41"/>
      <c r="GY1276" s="41"/>
      <c r="GZ1276" s="41"/>
      <c r="HA1276" s="41"/>
      <c r="HB1276" s="41"/>
      <c r="HC1276" s="41"/>
      <c r="HD1276" s="41"/>
      <c r="HE1276" s="41"/>
      <c r="HF1276" s="41"/>
      <c r="HG1276" s="41"/>
      <c r="HH1276" s="41"/>
      <c r="HI1276" s="41"/>
      <c r="HJ1276" s="41"/>
      <c r="HK1276" s="41"/>
      <c r="HL1276" s="41"/>
      <c r="HM1276" s="41"/>
      <c r="HN1276" s="41"/>
      <c r="HO1276" s="41"/>
      <c r="HP1276" s="41"/>
      <c r="HQ1276" s="41"/>
      <c r="HR1276" s="41"/>
      <c r="HS1276" s="41"/>
      <c r="HT1276" s="41"/>
      <c r="HU1276" s="41"/>
      <c r="HV1276" s="41"/>
      <c r="HW1276" s="41"/>
      <c r="HX1276" s="41"/>
      <c r="HY1276" s="41"/>
      <c r="HZ1276" s="41"/>
      <c r="IA1276" s="41"/>
      <c r="IB1276" s="41"/>
      <c r="IC1276" s="41"/>
      <c r="ID1276" s="41"/>
      <c r="IE1276" s="41"/>
      <c r="IF1276" s="41"/>
      <c r="IG1276" s="41"/>
      <c r="IH1276" s="41"/>
      <c r="II1276" s="41"/>
      <c r="IJ1276" s="41"/>
      <c r="IK1276" s="41"/>
      <c r="IL1276" s="41"/>
      <c r="IM1276" s="41"/>
      <c r="IN1276" s="41"/>
      <c r="IO1276" s="41"/>
      <c r="IP1276" s="41"/>
      <c r="IQ1276" s="41"/>
      <c r="IR1276" s="41"/>
      <c r="IS1276" s="41"/>
      <c r="IT1276" s="41"/>
      <c r="IU1276" s="41"/>
    </row>
    <row r="1278" spans="68:255" x14ac:dyDescent="0.2">
      <c r="BP1278" s="41"/>
      <c r="BQ1278" s="41"/>
      <c r="BR1278" s="41"/>
      <c r="BS1278" s="41"/>
      <c r="BU1278" s="41"/>
      <c r="BV1278" s="41"/>
      <c r="BW1278" s="41"/>
      <c r="BX1278" s="41"/>
      <c r="BY1278" s="41"/>
      <c r="BZ1278" s="41"/>
      <c r="CA1278" s="41"/>
      <c r="CB1278" s="41"/>
      <c r="CC1278" s="41"/>
      <c r="CD1278" s="41"/>
      <c r="CE1278" s="41"/>
      <c r="CF1278" s="41"/>
      <c r="CG1278" s="41"/>
      <c r="CH1278" s="41"/>
      <c r="CI1278" s="41"/>
      <c r="CJ1278" s="41"/>
      <c r="CK1278" s="41"/>
      <c r="CL1278" s="41"/>
      <c r="CM1278" s="41"/>
      <c r="CN1278" s="41"/>
      <c r="CO1278" s="41"/>
      <c r="CP1278" s="41"/>
      <c r="CQ1278" s="41"/>
      <c r="CR1278" s="41"/>
      <c r="CS1278" s="41"/>
      <c r="CT1278" s="41"/>
      <c r="CU1278" s="41"/>
      <c r="CV1278" s="41"/>
      <c r="CW1278" s="41"/>
      <c r="CX1278" s="41"/>
      <c r="CY1278" s="41"/>
      <c r="CZ1278" s="41"/>
      <c r="DA1278" s="41"/>
      <c r="DB1278" s="41"/>
      <c r="DC1278" s="41"/>
      <c r="DD1278" s="41"/>
      <c r="DE1278" s="41"/>
      <c r="DF1278" s="41"/>
      <c r="DG1278" s="41"/>
      <c r="DH1278" s="41"/>
      <c r="DI1278" s="41"/>
      <c r="DJ1278" s="41"/>
      <c r="DK1278" s="41"/>
      <c r="DL1278" s="41"/>
      <c r="DM1278" s="41"/>
      <c r="DN1278" s="41"/>
      <c r="DO1278" s="41"/>
      <c r="DP1278" s="41"/>
      <c r="DQ1278" s="41"/>
      <c r="DR1278" s="41"/>
      <c r="DS1278" s="41"/>
      <c r="DT1278" s="41"/>
      <c r="DU1278" s="41"/>
      <c r="DV1278" s="41"/>
      <c r="DW1278" s="41"/>
      <c r="DX1278" s="41"/>
      <c r="DY1278" s="41"/>
      <c r="DZ1278" s="41"/>
      <c r="EA1278" s="41"/>
      <c r="EB1278" s="41"/>
      <c r="EC1278" s="41"/>
      <c r="ED1278" s="41"/>
      <c r="EE1278" s="41"/>
      <c r="EF1278" s="41"/>
      <c r="EG1278" s="41"/>
      <c r="EH1278" s="41"/>
      <c r="EI1278" s="41"/>
      <c r="EJ1278" s="41"/>
      <c r="EK1278" s="41"/>
      <c r="EL1278" s="41"/>
      <c r="EM1278" s="41"/>
      <c r="EN1278" s="41"/>
      <c r="EO1278" s="41"/>
      <c r="EP1278" s="41"/>
      <c r="EQ1278" s="41"/>
      <c r="ER1278" s="41"/>
      <c r="ES1278" s="41"/>
      <c r="ET1278" s="41"/>
      <c r="EU1278" s="41"/>
      <c r="EV1278" s="41"/>
      <c r="EW1278" s="41"/>
      <c r="EX1278" s="41"/>
      <c r="EY1278" s="41"/>
      <c r="EZ1278" s="41"/>
      <c r="FA1278" s="41"/>
      <c r="FB1278" s="41"/>
      <c r="FC1278" s="41"/>
      <c r="FD1278" s="41"/>
      <c r="FE1278" s="41"/>
      <c r="FF1278" s="41"/>
      <c r="FG1278" s="41"/>
      <c r="FH1278" s="41"/>
      <c r="FI1278" s="41"/>
      <c r="FJ1278" s="41"/>
      <c r="FK1278" s="41"/>
      <c r="FL1278" s="41"/>
      <c r="FM1278" s="41"/>
      <c r="FN1278" s="41"/>
      <c r="FO1278" s="41"/>
      <c r="FP1278" s="41"/>
      <c r="FQ1278" s="41"/>
      <c r="FR1278" s="41"/>
      <c r="FS1278" s="41"/>
      <c r="FT1278" s="41"/>
      <c r="FU1278" s="41"/>
      <c r="FV1278" s="41"/>
      <c r="FW1278" s="41"/>
      <c r="FX1278" s="41"/>
      <c r="FY1278" s="41"/>
      <c r="FZ1278" s="41"/>
      <c r="GA1278" s="41"/>
      <c r="GB1278" s="41"/>
      <c r="GC1278" s="41"/>
      <c r="GD1278" s="41"/>
      <c r="GE1278" s="41"/>
      <c r="GF1278" s="41"/>
      <c r="GG1278" s="41"/>
      <c r="GH1278" s="41"/>
      <c r="GI1278" s="41"/>
      <c r="GJ1278" s="41"/>
      <c r="GK1278" s="41"/>
      <c r="GL1278" s="41"/>
      <c r="GM1278" s="41"/>
      <c r="GN1278" s="41"/>
      <c r="GO1278" s="41"/>
      <c r="GP1278" s="41"/>
      <c r="GQ1278" s="41"/>
      <c r="GR1278" s="41"/>
      <c r="GS1278" s="41"/>
      <c r="GT1278" s="41"/>
      <c r="GU1278" s="41"/>
      <c r="GV1278" s="41"/>
      <c r="GW1278" s="41"/>
      <c r="GX1278" s="41"/>
      <c r="GY1278" s="41"/>
      <c r="GZ1278" s="41"/>
      <c r="HA1278" s="41"/>
      <c r="HB1278" s="41"/>
      <c r="HC1278" s="41"/>
      <c r="HD1278" s="41"/>
      <c r="HE1278" s="41"/>
      <c r="HF1278" s="41"/>
      <c r="HG1278" s="41"/>
      <c r="HH1278" s="41"/>
      <c r="HI1278" s="41"/>
      <c r="HJ1278" s="41"/>
      <c r="HK1278" s="41"/>
      <c r="HL1278" s="41"/>
      <c r="HM1278" s="41"/>
      <c r="HN1278" s="41"/>
      <c r="HO1278" s="41"/>
      <c r="HP1278" s="41"/>
      <c r="HQ1278" s="41"/>
      <c r="HR1278" s="41"/>
      <c r="HS1278" s="41"/>
      <c r="HT1278" s="41"/>
      <c r="HU1278" s="41"/>
      <c r="HV1278" s="41"/>
      <c r="HW1278" s="41"/>
      <c r="HX1278" s="41"/>
      <c r="HY1278" s="41"/>
      <c r="HZ1278" s="41"/>
      <c r="IA1278" s="41"/>
      <c r="IB1278" s="41"/>
      <c r="IC1278" s="41"/>
      <c r="ID1278" s="41"/>
      <c r="IE1278" s="41"/>
      <c r="IF1278" s="41"/>
      <c r="IG1278" s="41"/>
      <c r="IH1278" s="41"/>
      <c r="II1278" s="41"/>
      <c r="IJ1278" s="41"/>
      <c r="IK1278" s="41"/>
      <c r="IL1278" s="41"/>
      <c r="IM1278" s="41"/>
      <c r="IN1278" s="41"/>
      <c r="IO1278" s="41"/>
      <c r="IP1278" s="41"/>
      <c r="IQ1278" s="41"/>
      <c r="IR1278" s="41"/>
      <c r="IS1278" s="41"/>
      <c r="IT1278" s="41"/>
      <c r="IU1278" s="41"/>
    </row>
    <row r="1280" spans="68:255" x14ac:dyDescent="0.2">
      <c r="BP1280" s="41"/>
      <c r="BQ1280" s="41"/>
      <c r="BR1280" s="41"/>
      <c r="BS1280" s="41"/>
      <c r="BU1280" s="41"/>
      <c r="BV1280" s="41"/>
      <c r="BW1280" s="41"/>
      <c r="BX1280" s="41"/>
      <c r="BY1280" s="41"/>
      <c r="BZ1280" s="41"/>
      <c r="CA1280" s="41"/>
      <c r="CB1280" s="41"/>
      <c r="CC1280" s="41"/>
      <c r="CD1280" s="41"/>
      <c r="CE1280" s="41"/>
      <c r="CF1280" s="41"/>
      <c r="CG1280" s="41"/>
      <c r="CH1280" s="41"/>
      <c r="CI1280" s="41"/>
      <c r="CJ1280" s="41"/>
      <c r="CK1280" s="41"/>
      <c r="CL1280" s="41"/>
      <c r="CM1280" s="41"/>
      <c r="CN1280" s="41"/>
      <c r="CO1280" s="41"/>
      <c r="CP1280" s="41"/>
      <c r="CQ1280" s="41"/>
      <c r="CR1280" s="41"/>
      <c r="CS1280" s="41"/>
      <c r="CT1280" s="41"/>
      <c r="CU1280" s="41"/>
      <c r="CV1280" s="41"/>
      <c r="CW1280" s="41"/>
      <c r="CX1280" s="41"/>
      <c r="CY1280" s="41"/>
      <c r="CZ1280" s="41"/>
      <c r="DA1280" s="41"/>
      <c r="DB1280" s="41"/>
      <c r="DC1280" s="41"/>
      <c r="DD1280" s="41"/>
      <c r="DE1280" s="41"/>
      <c r="DF1280" s="41"/>
      <c r="DG1280" s="41"/>
      <c r="DH1280" s="41"/>
      <c r="DI1280" s="41"/>
      <c r="DJ1280" s="41"/>
      <c r="DK1280" s="41"/>
      <c r="DL1280" s="41"/>
      <c r="DM1280" s="41"/>
      <c r="DN1280" s="41"/>
      <c r="DO1280" s="41"/>
      <c r="DP1280" s="41"/>
      <c r="DQ1280" s="41"/>
      <c r="DR1280" s="41"/>
      <c r="DS1280" s="41"/>
      <c r="DT1280" s="41"/>
      <c r="DU1280" s="41"/>
      <c r="DV1280" s="41"/>
      <c r="DW1280" s="41"/>
      <c r="DX1280" s="41"/>
      <c r="DY1280" s="41"/>
      <c r="DZ1280" s="41"/>
      <c r="EA1280" s="41"/>
      <c r="EB1280" s="41"/>
      <c r="EC1280" s="41"/>
      <c r="ED1280" s="41"/>
      <c r="EE1280" s="41"/>
      <c r="EF1280" s="41"/>
      <c r="EG1280" s="41"/>
      <c r="EH1280" s="41"/>
      <c r="EI1280" s="41"/>
      <c r="EJ1280" s="41"/>
      <c r="EK1280" s="41"/>
      <c r="EL1280" s="41"/>
      <c r="EM1280" s="41"/>
      <c r="EN1280" s="41"/>
      <c r="EO1280" s="41"/>
      <c r="EP1280" s="41"/>
      <c r="EQ1280" s="41"/>
      <c r="ER1280" s="41"/>
      <c r="ES1280" s="41"/>
      <c r="ET1280" s="41"/>
      <c r="EU1280" s="41"/>
      <c r="EV1280" s="41"/>
      <c r="EW1280" s="41"/>
      <c r="EX1280" s="41"/>
      <c r="EY1280" s="41"/>
      <c r="EZ1280" s="41"/>
      <c r="FA1280" s="41"/>
      <c r="FB1280" s="41"/>
      <c r="FC1280" s="41"/>
      <c r="FD1280" s="41"/>
      <c r="FE1280" s="41"/>
      <c r="FF1280" s="41"/>
      <c r="FG1280" s="41"/>
      <c r="FH1280" s="41"/>
      <c r="FI1280" s="41"/>
      <c r="FJ1280" s="41"/>
      <c r="FK1280" s="41"/>
      <c r="FL1280" s="41"/>
      <c r="FM1280" s="41"/>
      <c r="FN1280" s="41"/>
      <c r="FO1280" s="41"/>
      <c r="FP1280" s="41"/>
      <c r="FQ1280" s="41"/>
      <c r="FR1280" s="41"/>
      <c r="FS1280" s="41"/>
      <c r="FT1280" s="41"/>
      <c r="FU1280" s="41"/>
      <c r="FV1280" s="41"/>
      <c r="FW1280" s="41"/>
      <c r="FX1280" s="41"/>
      <c r="FY1280" s="41"/>
      <c r="FZ1280" s="41"/>
      <c r="GA1280" s="41"/>
      <c r="GB1280" s="41"/>
      <c r="GC1280" s="41"/>
      <c r="GD1280" s="41"/>
      <c r="GE1280" s="41"/>
      <c r="GF1280" s="41"/>
      <c r="GG1280" s="41"/>
      <c r="GH1280" s="41"/>
      <c r="GI1280" s="41"/>
      <c r="GJ1280" s="41"/>
      <c r="GK1280" s="41"/>
      <c r="GL1280" s="41"/>
      <c r="GM1280" s="41"/>
      <c r="GN1280" s="41"/>
      <c r="GO1280" s="41"/>
      <c r="GP1280" s="41"/>
      <c r="GQ1280" s="41"/>
      <c r="GR1280" s="41"/>
      <c r="GS1280" s="41"/>
      <c r="GT1280" s="41"/>
      <c r="GU1280" s="41"/>
      <c r="GV1280" s="41"/>
      <c r="GW1280" s="41"/>
      <c r="GX1280" s="41"/>
      <c r="GY1280" s="41"/>
      <c r="GZ1280" s="41"/>
      <c r="HA1280" s="41"/>
      <c r="HB1280" s="41"/>
      <c r="HC1280" s="41"/>
      <c r="HD1280" s="41"/>
      <c r="HE1280" s="41"/>
      <c r="HF1280" s="41"/>
      <c r="HG1280" s="41"/>
      <c r="HH1280" s="41"/>
      <c r="HI1280" s="41"/>
      <c r="HJ1280" s="41"/>
      <c r="HK1280" s="41"/>
      <c r="HL1280" s="41"/>
      <c r="HM1280" s="41"/>
      <c r="HN1280" s="41"/>
      <c r="HO1280" s="41"/>
      <c r="HP1280" s="41"/>
      <c r="HQ1280" s="41"/>
      <c r="HR1280" s="41"/>
      <c r="HS1280" s="41"/>
      <c r="HT1280" s="41"/>
      <c r="HU1280" s="41"/>
      <c r="HV1280" s="41"/>
      <c r="HW1280" s="41"/>
      <c r="HX1280" s="41"/>
      <c r="HY1280" s="41"/>
      <c r="HZ1280" s="41"/>
      <c r="IA1280" s="41"/>
      <c r="IB1280" s="41"/>
      <c r="IC1280" s="41"/>
      <c r="ID1280" s="41"/>
      <c r="IE1280" s="41"/>
      <c r="IF1280" s="41"/>
      <c r="IG1280" s="41"/>
      <c r="IH1280" s="41"/>
      <c r="II1280" s="41"/>
      <c r="IJ1280" s="41"/>
      <c r="IK1280" s="41"/>
      <c r="IL1280" s="41"/>
      <c r="IM1280" s="41"/>
      <c r="IN1280" s="41"/>
      <c r="IO1280" s="41"/>
      <c r="IP1280" s="41"/>
      <c r="IQ1280" s="41"/>
      <c r="IR1280" s="41"/>
      <c r="IS1280" s="41"/>
      <c r="IT1280" s="41"/>
      <c r="IU1280" s="41"/>
    </row>
    <row r="1282" spans="68:255" x14ac:dyDescent="0.2">
      <c r="BP1282" s="41"/>
      <c r="BQ1282" s="41"/>
      <c r="BR1282" s="41"/>
      <c r="BS1282" s="41"/>
      <c r="BU1282" s="41"/>
      <c r="BV1282" s="41"/>
      <c r="BW1282" s="41"/>
      <c r="BX1282" s="41"/>
      <c r="BY1282" s="41"/>
      <c r="BZ1282" s="41"/>
      <c r="CA1282" s="41"/>
      <c r="CB1282" s="41"/>
      <c r="CC1282" s="41"/>
      <c r="CD1282" s="41"/>
      <c r="CE1282" s="41"/>
      <c r="CF1282" s="41"/>
      <c r="CG1282" s="41"/>
      <c r="CH1282" s="41"/>
      <c r="CI1282" s="41"/>
      <c r="CJ1282" s="41"/>
      <c r="CK1282" s="41"/>
      <c r="CL1282" s="41"/>
      <c r="CM1282" s="41"/>
      <c r="CN1282" s="41"/>
      <c r="CO1282" s="41"/>
      <c r="CP1282" s="41"/>
      <c r="CQ1282" s="41"/>
      <c r="CR1282" s="41"/>
      <c r="CS1282" s="41"/>
      <c r="CT1282" s="41"/>
      <c r="CU1282" s="41"/>
      <c r="CV1282" s="41"/>
      <c r="CW1282" s="41"/>
      <c r="CX1282" s="41"/>
      <c r="CY1282" s="41"/>
      <c r="CZ1282" s="41"/>
      <c r="DA1282" s="41"/>
      <c r="DB1282" s="41"/>
      <c r="DC1282" s="41"/>
      <c r="DD1282" s="41"/>
      <c r="DE1282" s="41"/>
      <c r="DF1282" s="41"/>
      <c r="DG1282" s="41"/>
      <c r="DH1282" s="41"/>
      <c r="DI1282" s="41"/>
      <c r="DJ1282" s="41"/>
      <c r="DK1282" s="41"/>
      <c r="DL1282" s="41"/>
      <c r="DM1282" s="41"/>
      <c r="DN1282" s="41"/>
      <c r="DO1282" s="41"/>
      <c r="DP1282" s="41"/>
      <c r="DQ1282" s="41"/>
      <c r="DR1282" s="41"/>
      <c r="DS1282" s="41"/>
      <c r="DT1282" s="41"/>
      <c r="DU1282" s="41"/>
      <c r="DV1282" s="41"/>
      <c r="DW1282" s="41"/>
      <c r="DX1282" s="41"/>
      <c r="DY1282" s="41"/>
      <c r="DZ1282" s="41"/>
      <c r="EA1282" s="41"/>
      <c r="EB1282" s="41"/>
      <c r="EC1282" s="41"/>
      <c r="ED1282" s="41"/>
      <c r="EE1282" s="41"/>
      <c r="EF1282" s="41"/>
      <c r="EG1282" s="41"/>
      <c r="EH1282" s="41"/>
      <c r="EI1282" s="41"/>
      <c r="EJ1282" s="41"/>
      <c r="EK1282" s="41"/>
      <c r="EL1282" s="41"/>
      <c r="EM1282" s="41"/>
      <c r="EN1282" s="41"/>
      <c r="EO1282" s="41"/>
      <c r="EP1282" s="41"/>
      <c r="EQ1282" s="41"/>
      <c r="ER1282" s="41"/>
      <c r="ES1282" s="41"/>
      <c r="ET1282" s="41"/>
      <c r="EU1282" s="41"/>
      <c r="EV1282" s="41"/>
      <c r="EW1282" s="41"/>
      <c r="EX1282" s="41"/>
      <c r="EY1282" s="41"/>
      <c r="EZ1282" s="41"/>
      <c r="FA1282" s="41"/>
      <c r="FB1282" s="41"/>
      <c r="FC1282" s="41"/>
      <c r="FD1282" s="41"/>
      <c r="FE1282" s="41"/>
      <c r="FF1282" s="41"/>
      <c r="FG1282" s="41"/>
      <c r="FH1282" s="41"/>
      <c r="FI1282" s="41"/>
      <c r="FJ1282" s="41"/>
      <c r="FK1282" s="41"/>
      <c r="FL1282" s="41"/>
      <c r="FM1282" s="41"/>
      <c r="FN1282" s="41"/>
      <c r="FO1282" s="41"/>
      <c r="FP1282" s="41"/>
      <c r="FQ1282" s="41"/>
      <c r="FR1282" s="41"/>
      <c r="FS1282" s="41"/>
      <c r="FT1282" s="41"/>
      <c r="FU1282" s="41"/>
      <c r="FV1282" s="41"/>
      <c r="FW1282" s="41"/>
      <c r="FX1282" s="41"/>
      <c r="FY1282" s="41"/>
      <c r="FZ1282" s="41"/>
      <c r="GA1282" s="41"/>
      <c r="GB1282" s="41"/>
      <c r="GC1282" s="41"/>
      <c r="GD1282" s="41"/>
      <c r="GE1282" s="41"/>
      <c r="GF1282" s="41"/>
      <c r="GG1282" s="41"/>
      <c r="GH1282" s="41"/>
      <c r="GI1282" s="41"/>
      <c r="GJ1282" s="41"/>
      <c r="GK1282" s="41"/>
      <c r="GL1282" s="41"/>
      <c r="GM1282" s="41"/>
      <c r="GN1282" s="41"/>
      <c r="GO1282" s="41"/>
      <c r="GP1282" s="41"/>
      <c r="GQ1282" s="41"/>
      <c r="GR1282" s="41"/>
      <c r="GS1282" s="41"/>
      <c r="GT1282" s="41"/>
      <c r="GU1282" s="41"/>
      <c r="GV1282" s="41"/>
      <c r="GW1282" s="41"/>
      <c r="GX1282" s="41"/>
      <c r="GY1282" s="41"/>
      <c r="GZ1282" s="41"/>
      <c r="HA1282" s="41"/>
      <c r="HB1282" s="41"/>
      <c r="HC1282" s="41"/>
      <c r="HD1282" s="41"/>
      <c r="HE1282" s="41"/>
      <c r="HF1282" s="41"/>
      <c r="HG1282" s="41"/>
      <c r="HH1282" s="41"/>
      <c r="HI1282" s="41"/>
      <c r="HJ1282" s="41"/>
      <c r="HK1282" s="41"/>
      <c r="HL1282" s="41"/>
      <c r="HM1282" s="41"/>
      <c r="HN1282" s="41"/>
      <c r="HO1282" s="41"/>
      <c r="HP1282" s="41"/>
      <c r="HQ1282" s="41"/>
      <c r="HR1282" s="41"/>
      <c r="HS1282" s="41"/>
      <c r="HT1282" s="41"/>
      <c r="HU1282" s="41"/>
      <c r="HV1282" s="41"/>
      <c r="HW1282" s="41"/>
      <c r="HX1282" s="41"/>
      <c r="HY1282" s="41"/>
      <c r="HZ1282" s="41"/>
      <c r="IA1282" s="41"/>
      <c r="IB1282" s="41"/>
      <c r="IC1282" s="41"/>
      <c r="ID1282" s="41"/>
      <c r="IE1282" s="41"/>
      <c r="IF1282" s="41"/>
      <c r="IG1282" s="41"/>
      <c r="IH1282" s="41"/>
      <c r="II1282" s="41"/>
      <c r="IJ1282" s="41"/>
      <c r="IK1282" s="41"/>
      <c r="IL1282" s="41"/>
      <c r="IM1282" s="41"/>
      <c r="IN1282" s="41"/>
      <c r="IO1282" s="41"/>
      <c r="IP1282" s="41"/>
      <c r="IQ1282" s="41"/>
      <c r="IR1282" s="41"/>
      <c r="IS1282" s="41"/>
      <c r="IT1282" s="41"/>
      <c r="IU1282" s="41"/>
    </row>
    <row r="1284" spans="68:255" x14ac:dyDescent="0.2">
      <c r="BP1284" s="41"/>
      <c r="BQ1284" s="41"/>
      <c r="BR1284" s="41"/>
      <c r="BS1284" s="41"/>
      <c r="BU1284" s="41"/>
      <c r="BV1284" s="41"/>
      <c r="BW1284" s="41"/>
      <c r="BX1284" s="41"/>
      <c r="BY1284" s="41"/>
      <c r="BZ1284" s="41"/>
      <c r="CA1284" s="41"/>
      <c r="CB1284" s="41"/>
      <c r="CC1284" s="41"/>
      <c r="CD1284" s="41"/>
      <c r="CE1284" s="41"/>
      <c r="CF1284" s="41"/>
      <c r="CG1284" s="41"/>
      <c r="CH1284" s="41"/>
      <c r="CI1284" s="41"/>
      <c r="CJ1284" s="41"/>
      <c r="CK1284" s="41"/>
      <c r="CL1284" s="41"/>
      <c r="CM1284" s="41"/>
      <c r="CN1284" s="41"/>
      <c r="CO1284" s="41"/>
      <c r="CP1284" s="41"/>
      <c r="CQ1284" s="41"/>
      <c r="CR1284" s="41"/>
      <c r="CS1284" s="41"/>
      <c r="CT1284" s="41"/>
      <c r="CU1284" s="41"/>
      <c r="CV1284" s="41"/>
      <c r="CW1284" s="41"/>
      <c r="CX1284" s="41"/>
      <c r="CY1284" s="41"/>
      <c r="CZ1284" s="41"/>
      <c r="DA1284" s="41"/>
      <c r="DB1284" s="41"/>
      <c r="DC1284" s="41"/>
      <c r="DD1284" s="41"/>
      <c r="DE1284" s="41"/>
      <c r="DF1284" s="41"/>
      <c r="DG1284" s="41"/>
      <c r="DH1284" s="41"/>
      <c r="DI1284" s="41"/>
      <c r="DJ1284" s="41"/>
      <c r="DK1284" s="41"/>
      <c r="DL1284" s="41"/>
      <c r="DM1284" s="41"/>
      <c r="DN1284" s="41"/>
      <c r="DO1284" s="41"/>
      <c r="DP1284" s="41"/>
      <c r="DQ1284" s="41"/>
      <c r="DR1284" s="41"/>
      <c r="DS1284" s="41"/>
      <c r="DT1284" s="41"/>
      <c r="DU1284" s="41"/>
      <c r="DV1284" s="41"/>
      <c r="DW1284" s="41"/>
      <c r="DX1284" s="41"/>
      <c r="DY1284" s="41"/>
      <c r="DZ1284" s="41"/>
      <c r="EA1284" s="41"/>
      <c r="EB1284" s="41"/>
      <c r="EC1284" s="41"/>
      <c r="ED1284" s="41"/>
      <c r="EE1284" s="41"/>
      <c r="EF1284" s="41"/>
      <c r="EG1284" s="41"/>
      <c r="EH1284" s="41"/>
      <c r="EI1284" s="41"/>
      <c r="EJ1284" s="41"/>
      <c r="EK1284" s="41"/>
      <c r="EL1284" s="41"/>
      <c r="EM1284" s="41"/>
      <c r="EN1284" s="41"/>
      <c r="EO1284" s="41"/>
      <c r="EP1284" s="41"/>
      <c r="EQ1284" s="41"/>
      <c r="ER1284" s="41"/>
      <c r="ES1284" s="41"/>
      <c r="ET1284" s="41"/>
      <c r="EU1284" s="41"/>
      <c r="EV1284" s="41"/>
      <c r="EW1284" s="41"/>
      <c r="EX1284" s="41"/>
      <c r="EY1284" s="41"/>
      <c r="EZ1284" s="41"/>
      <c r="FA1284" s="41"/>
      <c r="FB1284" s="41"/>
      <c r="FC1284" s="41"/>
      <c r="FD1284" s="41"/>
      <c r="FE1284" s="41"/>
      <c r="FF1284" s="41"/>
      <c r="FG1284" s="41"/>
      <c r="FH1284" s="41"/>
      <c r="FI1284" s="41"/>
      <c r="FJ1284" s="41"/>
      <c r="FK1284" s="41"/>
      <c r="FL1284" s="41"/>
      <c r="FM1284" s="41"/>
      <c r="FN1284" s="41"/>
      <c r="FO1284" s="41"/>
      <c r="FP1284" s="41"/>
      <c r="FQ1284" s="41"/>
      <c r="FR1284" s="41"/>
      <c r="FS1284" s="41"/>
      <c r="FT1284" s="41"/>
      <c r="FU1284" s="41"/>
      <c r="FV1284" s="41"/>
      <c r="FW1284" s="41"/>
      <c r="FX1284" s="41"/>
      <c r="FY1284" s="41"/>
      <c r="FZ1284" s="41"/>
      <c r="GA1284" s="41"/>
      <c r="GB1284" s="41"/>
      <c r="GC1284" s="41"/>
      <c r="GD1284" s="41"/>
      <c r="GE1284" s="41"/>
      <c r="GF1284" s="41"/>
      <c r="GG1284" s="41"/>
      <c r="GH1284" s="41"/>
      <c r="GI1284" s="41"/>
      <c r="GJ1284" s="41"/>
      <c r="GK1284" s="41"/>
      <c r="GL1284" s="41"/>
      <c r="GM1284" s="41"/>
      <c r="GN1284" s="41"/>
      <c r="GO1284" s="41"/>
      <c r="GP1284" s="41"/>
      <c r="GQ1284" s="41"/>
      <c r="GR1284" s="41"/>
      <c r="GS1284" s="41"/>
      <c r="GT1284" s="41"/>
      <c r="GU1284" s="41"/>
      <c r="GV1284" s="41"/>
      <c r="GW1284" s="41"/>
      <c r="GX1284" s="41"/>
      <c r="GY1284" s="41"/>
      <c r="GZ1284" s="41"/>
      <c r="HA1284" s="41"/>
      <c r="HB1284" s="41"/>
      <c r="HC1284" s="41"/>
      <c r="HD1284" s="41"/>
      <c r="HE1284" s="41"/>
      <c r="HF1284" s="41"/>
      <c r="HG1284" s="41"/>
      <c r="HH1284" s="41"/>
      <c r="HI1284" s="41"/>
      <c r="HJ1284" s="41"/>
      <c r="HK1284" s="41"/>
      <c r="HL1284" s="41"/>
      <c r="HM1284" s="41"/>
      <c r="HN1284" s="41"/>
      <c r="HO1284" s="41"/>
      <c r="HP1284" s="41"/>
      <c r="HQ1284" s="41"/>
      <c r="HR1284" s="41"/>
      <c r="HS1284" s="41"/>
      <c r="HT1284" s="41"/>
      <c r="HU1284" s="41"/>
      <c r="HV1284" s="41"/>
      <c r="HW1284" s="41"/>
      <c r="HX1284" s="41"/>
      <c r="HY1284" s="41"/>
      <c r="HZ1284" s="41"/>
      <c r="IA1284" s="41"/>
      <c r="IB1284" s="41"/>
      <c r="IC1284" s="41"/>
      <c r="ID1284" s="41"/>
      <c r="IE1284" s="41"/>
      <c r="IF1284" s="41"/>
      <c r="IG1284" s="41"/>
      <c r="IH1284" s="41"/>
      <c r="II1284" s="41"/>
      <c r="IJ1284" s="41"/>
      <c r="IK1284" s="41"/>
      <c r="IL1284" s="41"/>
      <c r="IM1284" s="41"/>
      <c r="IN1284" s="41"/>
      <c r="IO1284" s="41"/>
      <c r="IP1284" s="41"/>
      <c r="IQ1284" s="41"/>
      <c r="IR1284" s="41"/>
      <c r="IS1284" s="41"/>
      <c r="IT1284" s="41"/>
      <c r="IU1284" s="41"/>
    </row>
    <row r="1286" spans="68:255" x14ac:dyDescent="0.2">
      <c r="BP1286" s="41"/>
      <c r="BQ1286" s="41"/>
      <c r="BR1286" s="41"/>
      <c r="BS1286" s="41"/>
      <c r="BU1286" s="41"/>
      <c r="BV1286" s="41"/>
      <c r="BW1286" s="41"/>
      <c r="BX1286" s="41"/>
      <c r="BY1286" s="41"/>
      <c r="BZ1286" s="41"/>
      <c r="CA1286" s="41"/>
      <c r="CB1286" s="41"/>
      <c r="CC1286" s="41"/>
      <c r="CD1286" s="41"/>
      <c r="CE1286" s="41"/>
      <c r="CF1286" s="41"/>
      <c r="CG1286" s="41"/>
      <c r="CH1286" s="41"/>
      <c r="CI1286" s="41"/>
      <c r="CJ1286" s="41"/>
      <c r="CK1286" s="41"/>
      <c r="CL1286" s="41"/>
      <c r="CM1286" s="41"/>
      <c r="CN1286" s="41"/>
      <c r="CO1286" s="41"/>
      <c r="CP1286" s="41"/>
      <c r="CQ1286" s="41"/>
      <c r="CR1286" s="41"/>
      <c r="CS1286" s="41"/>
      <c r="CT1286" s="41"/>
      <c r="CU1286" s="41"/>
      <c r="CV1286" s="41"/>
      <c r="CW1286" s="41"/>
      <c r="CX1286" s="41"/>
      <c r="CY1286" s="41"/>
      <c r="CZ1286" s="41"/>
      <c r="DA1286" s="41"/>
      <c r="DB1286" s="41"/>
      <c r="DC1286" s="41"/>
      <c r="DD1286" s="41"/>
      <c r="DE1286" s="41"/>
      <c r="DF1286" s="41"/>
      <c r="DG1286" s="41"/>
      <c r="DH1286" s="41"/>
      <c r="DI1286" s="41"/>
      <c r="DJ1286" s="41"/>
      <c r="DK1286" s="41"/>
      <c r="DL1286" s="41"/>
      <c r="DM1286" s="41"/>
      <c r="DN1286" s="41"/>
      <c r="DO1286" s="41"/>
      <c r="DP1286" s="41"/>
      <c r="DQ1286" s="41"/>
      <c r="DR1286" s="41"/>
      <c r="DS1286" s="41"/>
      <c r="DT1286" s="41"/>
      <c r="DU1286" s="41"/>
      <c r="DV1286" s="41"/>
      <c r="DW1286" s="41"/>
      <c r="DX1286" s="41"/>
      <c r="DY1286" s="41"/>
      <c r="DZ1286" s="41"/>
      <c r="EA1286" s="41"/>
      <c r="EB1286" s="41"/>
      <c r="EC1286" s="41"/>
      <c r="ED1286" s="41"/>
      <c r="EE1286" s="41"/>
      <c r="EF1286" s="41"/>
      <c r="EG1286" s="41"/>
      <c r="EH1286" s="41"/>
      <c r="EI1286" s="41"/>
      <c r="EJ1286" s="41"/>
      <c r="EK1286" s="41"/>
      <c r="EL1286" s="41"/>
      <c r="EM1286" s="41"/>
      <c r="EN1286" s="41"/>
      <c r="EO1286" s="41"/>
      <c r="EP1286" s="41"/>
      <c r="EQ1286" s="41"/>
      <c r="ER1286" s="41"/>
      <c r="ES1286" s="41"/>
      <c r="ET1286" s="41"/>
      <c r="EU1286" s="41"/>
      <c r="EV1286" s="41"/>
      <c r="EW1286" s="41"/>
      <c r="EX1286" s="41"/>
      <c r="EY1286" s="41"/>
      <c r="EZ1286" s="41"/>
      <c r="FA1286" s="41"/>
      <c r="FB1286" s="41"/>
      <c r="FC1286" s="41"/>
      <c r="FD1286" s="41"/>
      <c r="FE1286" s="41"/>
      <c r="FF1286" s="41"/>
      <c r="FG1286" s="41"/>
      <c r="FH1286" s="41"/>
      <c r="FI1286" s="41"/>
      <c r="FJ1286" s="41"/>
      <c r="FK1286" s="41"/>
      <c r="FL1286" s="41"/>
      <c r="FM1286" s="41"/>
      <c r="FN1286" s="41"/>
      <c r="FO1286" s="41"/>
      <c r="FP1286" s="41"/>
      <c r="FQ1286" s="41"/>
      <c r="FR1286" s="41"/>
      <c r="FS1286" s="41"/>
      <c r="FT1286" s="41"/>
      <c r="FU1286" s="41"/>
      <c r="FV1286" s="41"/>
      <c r="FW1286" s="41"/>
      <c r="FX1286" s="41"/>
      <c r="FY1286" s="41"/>
      <c r="FZ1286" s="41"/>
      <c r="GA1286" s="41"/>
      <c r="GB1286" s="41"/>
      <c r="GC1286" s="41"/>
      <c r="GD1286" s="41"/>
      <c r="GE1286" s="41"/>
      <c r="GF1286" s="41"/>
      <c r="GG1286" s="41"/>
      <c r="GH1286" s="41"/>
      <c r="GI1286" s="41"/>
      <c r="GJ1286" s="41"/>
      <c r="GK1286" s="41"/>
      <c r="GL1286" s="41"/>
      <c r="GM1286" s="41"/>
      <c r="GN1286" s="41"/>
      <c r="GO1286" s="41"/>
      <c r="GP1286" s="41"/>
      <c r="GQ1286" s="41"/>
      <c r="GR1286" s="41"/>
      <c r="GS1286" s="41"/>
      <c r="GT1286" s="41"/>
      <c r="GU1286" s="41"/>
      <c r="GV1286" s="41"/>
      <c r="GW1286" s="41"/>
      <c r="GX1286" s="41"/>
      <c r="GY1286" s="41"/>
      <c r="GZ1286" s="41"/>
      <c r="HA1286" s="41"/>
      <c r="HB1286" s="41"/>
      <c r="HC1286" s="41"/>
      <c r="HD1286" s="41"/>
      <c r="HE1286" s="41"/>
      <c r="HF1286" s="41"/>
      <c r="HG1286" s="41"/>
      <c r="HH1286" s="41"/>
      <c r="HI1286" s="41"/>
      <c r="HJ1286" s="41"/>
      <c r="HK1286" s="41"/>
      <c r="HL1286" s="41"/>
      <c r="HM1286" s="41"/>
      <c r="HN1286" s="41"/>
      <c r="HO1286" s="41"/>
      <c r="HP1286" s="41"/>
      <c r="HQ1286" s="41"/>
      <c r="HR1286" s="41"/>
      <c r="HS1286" s="41"/>
      <c r="HT1286" s="41"/>
      <c r="HU1286" s="41"/>
      <c r="HV1286" s="41"/>
      <c r="HW1286" s="41"/>
      <c r="HX1286" s="41"/>
      <c r="HY1286" s="41"/>
      <c r="HZ1286" s="41"/>
      <c r="IA1286" s="41"/>
      <c r="IB1286" s="41"/>
      <c r="IC1286" s="41"/>
      <c r="ID1286" s="41"/>
      <c r="IE1286" s="41"/>
      <c r="IF1286" s="41"/>
      <c r="IG1286" s="41"/>
      <c r="IH1286" s="41"/>
      <c r="II1286" s="41"/>
      <c r="IJ1286" s="41"/>
      <c r="IK1286" s="41"/>
      <c r="IL1286" s="41"/>
      <c r="IM1286" s="41"/>
      <c r="IN1286" s="41"/>
      <c r="IO1286" s="41"/>
      <c r="IP1286" s="41"/>
      <c r="IQ1286" s="41"/>
      <c r="IR1286" s="41"/>
      <c r="IS1286" s="41"/>
      <c r="IT1286" s="41"/>
      <c r="IU1286" s="41"/>
    </row>
    <row r="1288" spans="68:255" x14ac:dyDescent="0.2">
      <c r="BP1288" s="41"/>
      <c r="BQ1288" s="41"/>
      <c r="BR1288" s="41"/>
      <c r="BS1288" s="41"/>
      <c r="BU1288" s="41"/>
      <c r="BV1288" s="41"/>
      <c r="BW1288" s="41"/>
      <c r="BX1288" s="41"/>
      <c r="BY1288" s="41"/>
      <c r="BZ1288" s="41"/>
      <c r="CA1288" s="41"/>
      <c r="CB1288" s="41"/>
      <c r="CC1288" s="41"/>
      <c r="CD1288" s="41"/>
      <c r="CE1288" s="41"/>
      <c r="CF1288" s="41"/>
      <c r="CG1288" s="41"/>
      <c r="CH1288" s="41"/>
      <c r="CI1288" s="41"/>
      <c r="CJ1288" s="41"/>
      <c r="CK1288" s="41"/>
      <c r="CL1288" s="41"/>
      <c r="CM1288" s="41"/>
      <c r="CN1288" s="41"/>
      <c r="CO1288" s="41"/>
      <c r="CP1288" s="41"/>
      <c r="CQ1288" s="41"/>
      <c r="CR1288" s="41"/>
      <c r="CS1288" s="41"/>
      <c r="CT1288" s="41"/>
      <c r="CU1288" s="41"/>
      <c r="CV1288" s="41"/>
      <c r="CW1288" s="41"/>
      <c r="CX1288" s="41"/>
      <c r="CY1288" s="41"/>
      <c r="CZ1288" s="41"/>
      <c r="DA1288" s="41"/>
      <c r="DB1288" s="41"/>
      <c r="DC1288" s="41"/>
      <c r="DD1288" s="41"/>
      <c r="DE1288" s="41"/>
      <c r="DF1288" s="41"/>
      <c r="DG1288" s="41"/>
      <c r="DH1288" s="41"/>
      <c r="DI1288" s="41"/>
      <c r="DJ1288" s="41"/>
      <c r="DK1288" s="41"/>
      <c r="DL1288" s="41"/>
      <c r="DM1288" s="41"/>
      <c r="DN1288" s="41"/>
      <c r="DO1288" s="41"/>
      <c r="DP1288" s="41"/>
      <c r="DQ1288" s="41"/>
      <c r="DR1288" s="41"/>
      <c r="DS1288" s="41"/>
      <c r="DT1288" s="41"/>
      <c r="DU1288" s="41"/>
      <c r="DV1288" s="41"/>
      <c r="DW1288" s="41"/>
      <c r="DX1288" s="41"/>
      <c r="DY1288" s="41"/>
      <c r="DZ1288" s="41"/>
      <c r="EA1288" s="41"/>
      <c r="EB1288" s="41"/>
      <c r="EC1288" s="41"/>
      <c r="ED1288" s="41"/>
      <c r="EE1288" s="41"/>
      <c r="EF1288" s="41"/>
      <c r="EG1288" s="41"/>
      <c r="EH1288" s="41"/>
      <c r="EI1288" s="41"/>
      <c r="EJ1288" s="41"/>
      <c r="EK1288" s="41"/>
      <c r="EL1288" s="41"/>
      <c r="EM1288" s="41"/>
      <c r="EN1288" s="41"/>
      <c r="EO1288" s="41"/>
      <c r="EP1288" s="41"/>
      <c r="EQ1288" s="41"/>
      <c r="ER1288" s="41"/>
      <c r="ES1288" s="41"/>
      <c r="ET1288" s="41"/>
      <c r="EU1288" s="41"/>
      <c r="EV1288" s="41"/>
      <c r="EW1288" s="41"/>
      <c r="EX1288" s="41"/>
      <c r="EY1288" s="41"/>
      <c r="EZ1288" s="41"/>
      <c r="FA1288" s="41"/>
      <c r="FB1288" s="41"/>
      <c r="FC1288" s="41"/>
      <c r="FD1288" s="41"/>
      <c r="FE1288" s="41"/>
      <c r="FF1288" s="41"/>
      <c r="FG1288" s="41"/>
      <c r="FH1288" s="41"/>
      <c r="FI1288" s="41"/>
      <c r="FJ1288" s="41"/>
      <c r="FK1288" s="41"/>
      <c r="FL1288" s="41"/>
      <c r="FM1288" s="41"/>
      <c r="FN1288" s="41"/>
      <c r="FO1288" s="41"/>
      <c r="FP1288" s="41"/>
      <c r="FQ1288" s="41"/>
      <c r="FR1288" s="41"/>
      <c r="FS1288" s="41"/>
      <c r="FT1288" s="41"/>
      <c r="FU1288" s="41"/>
      <c r="FV1288" s="41"/>
      <c r="FW1288" s="41"/>
      <c r="FX1288" s="41"/>
      <c r="FY1288" s="41"/>
      <c r="FZ1288" s="41"/>
      <c r="GA1288" s="41"/>
      <c r="GB1288" s="41"/>
      <c r="GC1288" s="41"/>
      <c r="GD1288" s="41"/>
      <c r="GE1288" s="41"/>
      <c r="GF1288" s="41"/>
      <c r="GG1288" s="41"/>
      <c r="GH1288" s="41"/>
      <c r="GI1288" s="41"/>
      <c r="GJ1288" s="41"/>
      <c r="GK1288" s="41"/>
      <c r="GL1288" s="41"/>
      <c r="GM1288" s="41"/>
      <c r="GN1288" s="41"/>
      <c r="GO1288" s="41"/>
      <c r="GP1288" s="41"/>
      <c r="GQ1288" s="41"/>
      <c r="GR1288" s="41"/>
      <c r="GS1288" s="41"/>
      <c r="GT1288" s="41"/>
      <c r="GU1288" s="41"/>
      <c r="GV1288" s="41"/>
      <c r="GW1288" s="41"/>
      <c r="GX1288" s="41"/>
      <c r="GY1288" s="41"/>
      <c r="GZ1288" s="41"/>
      <c r="HA1288" s="41"/>
      <c r="HB1288" s="41"/>
      <c r="HC1288" s="41"/>
      <c r="HD1288" s="41"/>
      <c r="HE1288" s="41"/>
      <c r="HF1288" s="41"/>
      <c r="HG1288" s="41"/>
      <c r="HH1288" s="41"/>
      <c r="HI1288" s="41"/>
      <c r="HJ1288" s="41"/>
      <c r="HK1288" s="41"/>
      <c r="HL1288" s="41"/>
      <c r="HM1288" s="41"/>
      <c r="HN1288" s="41"/>
      <c r="HO1288" s="41"/>
      <c r="HP1288" s="41"/>
      <c r="HQ1288" s="41"/>
      <c r="HR1288" s="41"/>
      <c r="HS1288" s="41"/>
      <c r="HT1288" s="41"/>
      <c r="HU1288" s="41"/>
      <c r="HV1288" s="41"/>
      <c r="HW1288" s="41"/>
      <c r="HX1288" s="41"/>
      <c r="HY1288" s="41"/>
      <c r="HZ1288" s="41"/>
      <c r="IA1288" s="41"/>
      <c r="IB1288" s="41"/>
      <c r="IC1288" s="41"/>
      <c r="ID1288" s="41"/>
      <c r="IE1288" s="41"/>
      <c r="IF1288" s="41"/>
      <c r="IG1288" s="41"/>
      <c r="IH1288" s="41"/>
      <c r="II1288" s="41"/>
      <c r="IJ1288" s="41"/>
      <c r="IK1288" s="41"/>
      <c r="IL1288" s="41"/>
      <c r="IM1288" s="41"/>
      <c r="IN1288" s="41"/>
      <c r="IO1288" s="41"/>
      <c r="IP1288" s="41"/>
      <c r="IQ1288" s="41"/>
      <c r="IR1288" s="41"/>
      <c r="IS1288" s="41"/>
      <c r="IT1288" s="41"/>
      <c r="IU1288" s="41"/>
    </row>
    <row r="1290" spans="68:255" x14ac:dyDescent="0.2">
      <c r="BP1290" s="41"/>
      <c r="BQ1290" s="41"/>
      <c r="BR1290" s="41"/>
      <c r="BS1290" s="41"/>
      <c r="BU1290" s="41"/>
      <c r="BV1290" s="41"/>
      <c r="BW1290" s="41"/>
      <c r="BX1290" s="41"/>
      <c r="BY1290" s="41"/>
      <c r="BZ1290" s="41"/>
      <c r="CA1290" s="41"/>
      <c r="CB1290" s="41"/>
      <c r="CC1290" s="41"/>
      <c r="CD1290" s="41"/>
      <c r="CE1290" s="41"/>
      <c r="CF1290" s="41"/>
      <c r="CG1290" s="41"/>
      <c r="CH1290" s="41"/>
      <c r="CI1290" s="41"/>
      <c r="CJ1290" s="41"/>
      <c r="CK1290" s="41"/>
      <c r="CL1290" s="41"/>
      <c r="CM1290" s="41"/>
      <c r="CN1290" s="41"/>
      <c r="CO1290" s="41"/>
      <c r="CP1290" s="41"/>
      <c r="CQ1290" s="41"/>
      <c r="CR1290" s="41"/>
      <c r="CS1290" s="41"/>
      <c r="CT1290" s="41"/>
      <c r="CU1290" s="41"/>
      <c r="CV1290" s="41"/>
      <c r="CW1290" s="41"/>
      <c r="CX1290" s="41"/>
      <c r="CY1290" s="41"/>
      <c r="CZ1290" s="41"/>
      <c r="DA1290" s="41"/>
      <c r="DB1290" s="41"/>
      <c r="DC1290" s="41"/>
      <c r="DD1290" s="41"/>
      <c r="DE1290" s="41"/>
      <c r="DF1290" s="41"/>
      <c r="DG1290" s="41"/>
      <c r="DH1290" s="41"/>
      <c r="DI1290" s="41"/>
      <c r="DJ1290" s="41"/>
      <c r="DK1290" s="41"/>
      <c r="DL1290" s="41"/>
      <c r="DM1290" s="41"/>
      <c r="DN1290" s="41"/>
      <c r="DO1290" s="41"/>
      <c r="DP1290" s="41"/>
      <c r="DQ1290" s="41"/>
      <c r="DR1290" s="41"/>
      <c r="DS1290" s="41"/>
      <c r="DT1290" s="41"/>
      <c r="DU1290" s="41"/>
      <c r="DV1290" s="41"/>
      <c r="DW1290" s="41"/>
      <c r="DX1290" s="41"/>
      <c r="DY1290" s="41"/>
      <c r="DZ1290" s="41"/>
      <c r="EA1290" s="41"/>
      <c r="EB1290" s="41"/>
      <c r="EC1290" s="41"/>
      <c r="ED1290" s="41"/>
      <c r="EE1290" s="41"/>
      <c r="EF1290" s="41"/>
      <c r="EG1290" s="41"/>
      <c r="EH1290" s="41"/>
      <c r="EI1290" s="41"/>
      <c r="EJ1290" s="41"/>
      <c r="EK1290" s="41"/>
      <c r="EL1290" s="41"/>
      <c r="EM1290" s="41"/>
      <c r="EN1290" s="41"/>
      <c r="EO1290" s="41"/>
      <c r="EP1290" s="41"/>
      <c r="EQ1290" s="41"/>
      <c r="ER1290" s="41"/>
      <c r="ES1290" s="41"/>
      <c r="ET1290" s="41"/>
      <c r="EU1290" s="41"/>
      <c r="EV1290" s="41"/>
      <c r="EW1290" s="41"/>
      <c r="EX1290" s="41"/>
      <c r="EY1290" s="41"/>
      <c r="EZ1290" s="41"/>
      <c r="FA1290" s="41"/>
      <c r="FB1290" s="41"/>
      <c r="FC1290" s="41"/>
      <c r="FD1290" s="41"/>
      <c r="FE1290" s="41"/>
      <c r="FF1290" s="41"/>
      <c r="FG1290" s="41"/>
      <c r="FH1290" s="41"/>
      <c r="FI1290" s="41"/>
      <c r="FJ1290" s="41"/>
      <c r="FK1290" s="41"/>
      <c r="FL1290" s="41"/>
      <c r="FM1290" s="41"/>
      <c r="FN1290" s="41"/>
      <c r="FO1290" s="41"/>
      <c r="FP1290" s="41"/>
      <c r="FQ1290" s="41"/>
      <c r="FR1290" s="41"/>
      <c r="FS1290" s="41"/>
      <c r="FT1290" s="41"/>
      <c r="FU1290" s="41"/>
      <c r="FV1290" s="41"/>
      <c r="FW1290" s="41"/>
      <c r="FX1290" s="41"/>
      <c r="FY1290" s="41"/>
      <c r="FZ1290" s="41"/>
      <c r="GA1290" s="41"/>
      <c r="GB1290" s="41"/>
      <c r="GC1290" s="41"/>
      <c r="GD1290" s="41"/>
      <c r="GE1290" s="41"/>
      <c r="GF1290" s="41"/>
      <c r="GG1290" s="41"/>
      <c r="GH1290" s="41"/>
      <c r="GI1290" s="41"/>
      <c r="GJ1290" s="41"/>
      <c r="GK1290" s="41"/>
      <c r="GL1290" s="41"/>
      <c r="GM1290" s="41"/>
      <c r="GN1290" s="41"/>
      <c r="GO1290" s="41"/>
      <c r="GP1290" s="41"/>
      <c r="GQ1290" s="41"/>
      <c r="GR1290" s="41"/>
      <c r="GS1290" s="41"/>
      <c r="GT1290" s="41"/>
      <c r="GU1290" s="41"/>
      <c r="GV1290" s="41"/>
      <c r="GW1290" s="41"/>
      <c r="GX1290" s="41"/>
      <c r="GY1290" s="41"/>
      <c r="GZ1290" s="41"/>
      <c r="HA1290" s="41"/>
      <c r="HB1290" s="41"/>
      <c r="HC1290" s="41"/>
      <c r="HD1290" s="41"/>
      <c r="HE1290" s="41"/>
      <c r="HF1290" s="41"/>
      <c r="HG1290" s="41"/>
      <c r="HH1290" s="41"/>
      <c r="HI1290" s="41"/>
      <c r="HJ1290" s="41"/>
      <c r="HK1290" s="41"/>
      <c r="HL1290" s="41"/>
      <c r="HM1290" s="41"/>
      <c r="HN1290" s="41"/>
      <c r="HO1290" s="41"/>
      <c r="HP1290" s="41"/>
      <c r="HQ1290" s="41"/>
      <c r="HR1290" s="41"/>
      <c r="HS1290" s="41"/>
      <c r="HT1290" s="41"/>
      <c r="HU1290" s="41"/>
      <c r="HV1290" s="41"/>
      <c r="HW1290" s="41"/>
      <c r="HX1290" s="41"/>
      <c r="HY1290" s="41"/>
      <c r="HZ1290" s="41"/>
      <c r="IA1290" s="41"/>
      <c r="IB1290" s="41"/>
      <c r="IC1290" s="41"/>
      <c r="ID1290" s="41"/>
      <c r="IE1290" s="41"/>
      <c r="IF1290" s="41"/>
      <c r="IG1290" s="41"/>
      <c r="IH1290" s="41"/>
      <c r="II1290" s="41"/>
      <c r="IJ1290" s="41"/>
      <c r="IK1290" s="41"/>
      <c r="IL1290" s="41"/>
      <c r="IM1290" s="41"/>
      <c r="IN1290" s="41"/>
      <c r="IO1290" s="41"/>
      <c r="IP1290" s="41"/>
      <c r="IQ1290" s="41"/>
      <c r="IR1290" s="41"/>
      <c r="IS1290" s="41"/>
      <c r="IT1290" s="41"/>
      <c r="IU1290" s="41"/>
    </row>
    <row r="1292" spans="68:255" x14ac:dyDescent="0.2">
      <c r="BP1292" s="41"/>
      <c r="BQ1292" s="41"/>
      <c r="BR1292" s="41"/>
      <c r="BS1292" s="41"/>
      <c r="BU1292" s="41"/>
      <c r="BV1292" s="41"/>
      <c r="BW1292" s="41"/>
      <c r="BX1292" s="41"/>
      <c r="BY1292" s="41"/>
      <c r="BZ1292" s="41"/>
      <c r="CA1292" s="41"/>
      <c r="CB1292" s="41"/>
      <c r="CC1292" s="41"/>
      <c r="CD1292" s="41"/>
      <c r="CE1292" s="41"/>
      <c r="CF1292" s="41"/>
      <c r="CG1292" s="41"/>
      <c r="CH1292" s="41"/>
      <c r="CI1292" s="41"/>
      <c r="CJ1292" s="41"/>
      <c r="CK1292" s="41"/>
      <c r="CL1292" s="41"/>
      <c r="CM1292" s="41"/>
      <c r="CN1292" s="41"/>
      <c r="CO1292" s="41"/>
      <c r="CP1292" s="41"/>
      <c r="CQ1292" s="41"/>
      <c r="CR1292" s="41"/>
      <c r="CS1292" s="41"/>
      <c r="CT1292" s="41"/>
      <c r="CU1292" s="41"/>
      <c r="CV1292" s="41"/>
      <c r="CW1292" s="41"/>
      <c r="CX1292" s="41"/>
      <c r="CY1292" s="41"/>
      <c r="CZ1292" s="41"/>
      <c r="DA1292" s="41"/>
      <c r="DB1292" s="41"/>
      <c r="DC1292" s="41"/>
      <c r="DD1292" s="41"/>
      <c r="DE1292" s="41"/>
      <c r="DF1292" s="41"/>
      <c r="DG1292" s="41"/>
      <c r="DH1292" s="41"/>
      <c r="DI1292" s="41"/>
      <c r="DJ1292" s="41"/>
      <c r="DK1292" s="41"/>
      <c r="DL1292" s="41"/>
      <c r="DM1292" s="41"/>
      <c r="DN1292" s="41"/>
      <c r="DO1292" s="41"/>
      <c r="DP1292" s="41"/>
      <c r="DQ1292" s="41"/>
      <c r="DR1292" s="41"/>
      <c r="DS1292" s="41"/>
      <c r="DT1292" s="41"/>
      <c r="DU1292" s="41"/>
      <c r="DV1292" s="41"/>
      <c r="DW1292" s="41"/>
      <c r="DX1292" s="41"/>
      <c r="DY1292" s="41"/>
      <c r="DZ1292" s="41"/>
      <c r="EA1292" s="41"/>
      <c r="EB1292" s="41"/>
      <c r="EC1292" s="41"/>
      <c r="ED1292" s="41"/>
      <c r="EE1292" s="41"/>
      <c r="EF1292" s="41"/>
      <c r="EG1292" s="41"/>
      <c r="EH1292" s="41"/>
      <c r="EI1292" s="41"/>
      <c r="EJ1292" s="41"/>
      <c r="EK1292" s="41"/>
      <c r="EL1292" s="41"/>
      <c r="EM1292" s="41"/>
      <c r="EN1292" s="41"/>
      <c r="EO1292" s="41"/>
      <c r="EP1292" s="41"/>
      <c r="EQ1292" s="41"/>
      <c r="ER1292" s="41"/>
      <c r="ES1292" s="41"/>
      <c r="ET1292" s="41"/>
      <c r="EU1292" s="41"/>
      <c r="EV1292" s="41"/>
      <c r="EW1292" s="41"/>
      <c r="EX1292" s="41"/>
      <c r="EY1292" s="41"/>
      <c r="EZ1292" s="41"/>
      <c r="FA1292" s="41"/>
      <c r="FB1292" s="41"/>
      <c r="FC1292" s="41"/>
      <c r="FD1292" s="41"/>
      <c r="FE1292" s="41"/>
      <c r="FF1292" s="41"/>
      <c r="FG1292" s="41"/>
      <c r="FH1292" s="41"/>
      <c r="FI1292" s="41"/>
      <c r="FJ1292" s="41"/>
      <c r="FK1292" s="41"/>
      <c r="FL1292" s="41"/>
      <c r="FM1292" s="41"/>
      <c r="FN1292" s="41"/>
      <c r="FO1292" s="41"/>
      <c r="FP1292" s="41"/>
      <c r="FQ1292" s="41"/>
      <c r="FR1292" s="41"/>
      <c r="FS1292" s="41"/>
      <c r="FT1292" s="41"/>
      <c r="FU1292" s="41"/>
      <c r="FV1292" s="41"/>
      <c r="FW1292" s="41"/>
      <c r="FX1292" s="41"/>
      <c r="FY1292" s="41"/>
      <c r="FZ1292" s="41"/>
      <c r="GA1292" s="41"/>
      <c r="GB1292" s="41"/>
      <c r="GC1292" s="41"/>
      <c r="GD1292" s="41"/>
      <c r="GE1292" s="41"/>
      <c r="GF1292" s="41"/>
      <c r="GG1292" s="41"/>
      <c r="GH1292" s="41"/>
      <c r="GI1292" s="41"/>
      <c r="GJ1292" s="41"/>
      <c r="GK1292" s="41"/>
      <c r="GL1292" s="41"/>
      <c r="GM1292" s="41"/>
      <c r="GN1292" s="41"/>
      <c r="GO1292" s="41"/>
      <c r="GP1292" s="41"/>
      <c r="GQ1292" s="41"/>
      <c r="GR1292" s="41"/>
      <c r="GS1292" s="41"/>
      <c r="GT1292" s="41"/>
      <c r="GU1292" s="41"/>
      <c r="GV1292" s="41"/>
      <c r="GW1292" s="41"/>
      <c r="GX1292" s="41"/>
      <c r="GY1292" s="41"/>
      <c r="GZ1292" s="41"/>
      <c r="HA1292" s="41"/>
      <c r="HB1292" s="41"/>
      <c r="HC1292" s="41"/>
      <c r="HD1292" s="41"/>
      <c r="HE1292" s="41"/>
      <c r="HF1292" s="41"/>
      <c r="HG1292" s="41"/>
      <c r="HH1292" s="41"/>
      <c r="HI1292" s="41"/>
      <c r="HJ1292" s="41"/>
      <c r="HK1292" s="41"/>
      <c r="HL1292" s="41"/>
      <c r="HM1292" s="41"/>
      <c r="HN1292" s="41"/>
      <c r="HO1292" s="41"/>
      <c r="HP1292" s="41"/>
      <c r="HQ1292" s="41"/>
      <c r="HR1292" s="41"/>
      <c r="HS1292" s="41"/>
      <c r="HT1292" s="41"/>
      <c r="HU1292" s="41"/>
      <c r="HV1292" s="41"/>
      <c r="HW1292" s="41"/>
      <c r="HX1292" s="41"/>
      <c r="HY1292" s="41"/>
      <c r="HZ1292" s="41"/>
      <c r="IA1292" s="41"/>
      <c r="IB1292" s="41"/>
      <c r="IC1292" s="41"/>
      <c r="ID1292" s="41"/>
      <c r="IE1292" s="41"/>
      <c r="IF1292" s="41"/>
      <c r="IG1292" s="41"/>
      <c r="IH1292" s="41"/>
      <c r="II1292" s="41"/>
      <c r="IJ1292" s="41"/>
      <c r="IK1292" s="41"/>
      <c r="IL1292" s="41"/>
      <c r="IM1292" s="41"/>
      <c r="IN1292" s="41"/>
      <c r="IO1292" s="41"/>
      <c r="IP1292" s="41"/>
      <c r="IQ1292" s="41"/>
      <c r="IR1292" s="41"/>
      <c r="IS1292" s="41"/>
      <c r="IT1292" s="41"/>
      <c r="IU1292" s="41"/>
    </row>
    <row r="1294" spans="68:255" x14ac:dyDescent="0.2">
      <c r="BP1294" s="41"/>
      <c r="BQ1294" s="41"/>
      <c r="BR1294" s="41"/>
      <c r="BS1294" s="41"/>
      <c r="BU1294" s="41"/>
      <c r="BV1294" s="41"/>
      <c r="BW1294" s="41"/>
      <c r="BX1294" s="41"/>
      <c r="BY1294" s="41"/>
      <c r="BZ1294" s="41"/>
      <c r="CA1294" s="41"/>
      <c r="CB1294" s="41"/>
      <c r="CC1294" s="41"/>
      <c r="CD1294" s="41"/>
      <c r="CE1294" s="41"/>
      <c r="CF1294" s="41"/>
      <c r="CG1294" s="41"/>
      <c r="CH1294" s="41"/>
      <c r="CI1294" s="41"/>
      <c r="CJ1294" s="41"/>
      <c r="CK1294" s="41"/>
      <c r="CL1294" s="41"/>
      <c r="CM1294" s="41"/>
      <c r="CN1294" s="41"/>
      <c r="CO1294" s="41"/>
      <c r="CP1294" s="41"/>
      <c r="CQ1294" s="41"/>
      <c r="CR1294" s="41"/>
      <c r="CS1294" s="41"/>
      <c r="CT1294" s="41"/>
      <c r="CU1294" s="41"/>
      <c r="CV1294" s="41"/>
      <c r="CW1294" s="41"/>
      <c r="CX1294" s="41"/>
      <c r="CY1294" s="41"/>
      <c r="CZ1294" s="41"/>
      <c r="DA1294" s="41"/>
      <c r="DB1294" s="41"/>
      <c r="DC1294" s="41"/>
      <c r="DD1294" s="41"/>
      <c r="DE1294" s="41"/>
      <c r="DF1294" s="41"/>
      <c r="DG1294" s="41"/>
      <c r="DH1294" s="41"/>
      <c r="DI1294" s="41"/>
      <c r="DJ1294" s="41"/>
      <c r="DK1294" s="41"/>
      <c r="DL1294" s="41"/>
      <c r="DM1294" s="41"/>
      <c r="DN1294" s="41"/>
      <c r="DO1294" s="41"/>
      <c r="DP1294" s="41"/>
      <c r="DQ1294" s="41"/>
      <c r="DR1294" s="41"/>
      <c r="DS1294" s="41"/>
      <c r="DT1294" s="41"/>
      <c r="DU1294" s="41"/>
      <c r="DV1294" s="41"/>
      <c r="DW1294" s="41"/>
      <c r="DX1294" s="41"/>
      <c r="DY1294" s="41"/>
      <c r="DZ1294" s="41"/>
      <c r="EA1294" s="41"/>
      <c r="EB1294" s="41"/>
      <c r="EC1294" s="41"/>
      <c r="ED1294" s="41"/>
      <c r="EE1294" s="41"/>
      <c r="EF1294" s="41"/>
      <c r="EG1294" s="41"/>
      <c r="EH1294" s="41"/>
      <c r="EI1294" s="41"/>
      <c r="EJ1294" s="41"/>
      <c r="EK1294" s="41"/>
      <c r="EL1294" s="41"/>
      <c r="EM1294" s="41"/>
      <c r="EN1294" s="41"/>
      <c r="EO1294" s="41"/>
      <c r="EP1294" s="41"/>
      <c r="EQ1294" s="41"/>
      <c r="ER1294" s="41"/>
      <c r="ES1294" s="41"/>
      <c r="ET1294" s="41"/>
      <c r="EU1294" s="41"/>
      <c r="EV1294" s="41"/>
      <c r="EW1294" s="41"/>
      <c r="EX1294" s="41"/>
      <c r="EY1294" s="41"/>
      <c r="EZ1294" s="41"/>
      <c r="FA1294" s="41"/>
      <c r="FB1294" s="41"/>
      <c r="FC1294" s="41"/>
      <c r="FD1294" s="41"/>
      <c r="FE1294" s="41"/>
      <c r="FF1294" s="41"/>
      <c r="FG1294" s="41"/>
      <c r="FH1294" s="41"/>
      <c r="FI1294" s="41"/>
      <c r="FJ1294" s="41"/>
      <c r="FK1294" s="41"/>
      <c r="FL1294" s="41"/>
      <c r="FM1294" s="41"/>
      <c r="FN1294" s="41"/>
      <c r="FO1294" s="41"/>
      <c r="FP1294" s="41"/>
      <c r="FQ1294" s="41"/>
      <c r="FR1294" s="41"/>
      <c r="FS1294" s="41"/>
      <c r="FT1294" s="41"/>
      <c r="FU1294" s="41"/>
      <c r="FV1294" s="41"/>
      <c r="FW1294" s="41"/>
      <c r="FX1294" s="41"/>
      <c r="FY1294" s="41"/>
      <c r="FZ1294" s="41"/>
      <c r="GA1294" s="41"/>
      <c r="GB1294" s="41"/>
      <c r="GC1294" s="41"/>
      <c r="GD1294" s="41"/>
      <c r="GE1294" s="41"/>
      <c r="GF1294" s="41"/>
      <c r="GG1294" s="41"/>
      <c r="GH1294" s="41"/>
      <c r="GI1294" s="41"/>
      <c r="GJ1294" s="41"/>
      <c r="GK1294" s="41"/>
      <c r="GL1294" s="41"/>
      <c r="GM1294" s="41"/>
      <c r="GN1294" s="41"/>
      <c r="GO1294" s="41"/>
      <c r="GP1294" s="41"/>
      <c r="GQ1294" s="41"/>
      <c r="GR1294" s="41"/>
      <c r="GS1294" s="41"/>
      <c r="GT1294" s="41"/>
      <c r="GU1294" s="41"/>
      <c r="GV1294" s="41"/>
      <c r="GW1294" s="41"/>
      <c r="GX1294" s="41"/>
      <c r="GY1294" s="41"/>
      <c r="GZ1294" s="41"/>
      <c r="HA1294" s="41"/>
      <c r="HB1294" s="41"/>
      <c r="HC1294" s="41"/>
      <c r="HD1294" s="41"/>
      <c r="HE1294" s="41"/>
      <c r="HF1294" s="41"/>
      <c r="HG1294" s="41"/>
      <c r="HH1294" s="41"/>
      <c r="HI1294" s="41"/>
      <c r="HJ1294" s="41"/>
      <c r="HK1294" s="41"/>
      <c r="HL1294" s="41"/>
      <c r="HM1294" s="41"/>
      <c r="HN1294" s="41"/>
      <c r="HO1294" s="41"/>
      <c r="HP1294" s="41"/>
      <c r="HQ1294" s="41"/>
      <c r="HR1294" s="41"/>
      <c r="HS1294" s="41"/>
      <c r="HT1294" s="41"/>
      <c r="HU1294" s="41"/>
      <c r="HV1294" s="41"/>
      <c r="HW1294" s="41"/>
      <c r="HX1294" s="41"/>
      <c r="HY1294" s="41"/>
      <c r="HZ1294" s="41"/>
      <c r="IA1294" s="41"/>
      <c r="IB1294" s="41"/>
      <c r="IC1294" s="41"/>
      <c r="ID1294" s="41"/>
      <c r="IE1294" s="41"/>
      <c r="IF1294" s="41"/>
      <c r="IG1294" s="41"/>
      <c r="IH1294" s="41"/>
      <c r="II1294" s="41"/>
      <c r="IJ1294" s="41"/>
      <c r="IK1294" s="41"/>
      <c r="IL1294" s="41"/>
      <c r="IM1294" s="41"/>
      <c r="IN1294" s="41"/>
      <c r="IO1294" s="41"/>
      <c r="IP1294" s="41"/>
      <c r="IQ1294" s="41"/>
      <c r="IR1294" s="41"/>
      <c r="IS1294" s="41"/>
      <c r="IT1294" s="41"/>
      <c r="IU1294" s="41"/>
    </row>
    <row r="1296" spans="68:255" x14ac:dyDescent="0.2">
      <c r="BP1296" s="41"/>
      <c r="BQ1296" s="41"/>
      <c r="BR1296" s="41"/>
      <c r="BS1296" s="41"/>
      <c r="BU1296" s="41"/>
      <c r="BV1296" s="41"/>
      <c r="BW1296" s="41"/>
      <c r="BX1296" s="41"/>
      <c r="BY1296" s="41"/>
      <c r="BZ1296" s="41"/>
      <c r="CA1296" s="41"/>
      <c r="CB1296" s="41"/>
      <c r="CC1296" s="41"/>
      <c r="CD1296" s="41"/>
      <c r="CE1296" s="41"/>
      <c r="CF1296" s="41"/>
      <c r="CG1296" s="41"/>
      <c r="CH1296" s="41"/>
      <c r="CI1296" s="41"/>
      <c r="CJ1296" s="41"/>
      <c r="CK1296" s="41"/>
      <c r="CL1296" s="41"/>
      <c r="CM1296" s="41"/>
      <c r="CN1296" s="41"/>
      <c r="CO1296" s="41"/>
      <c r="CP1296" s="41"/>
      <c r="CQ1296" s="41"/>
      <c r="CR1296" s="41"/>
      <c r="CS1296" s="41"/>
      <c r="CT1296" s="41"/>
      <c r="CU1296" s="41"/>
      <c r="CV1296" s="41"/>
      <c r="CW1296" s="41"/>
      <c r="CX1296" s="41"/>
      <c r="CY1296" s="41"/>
      <c r="CZ1296" s="41"/>
      <c r="DA1296" s="41"/>
      <c r="DB1296" s="41"/>
      <c r="DC1296" s="41"/>
      <c r="DD1296" s="41"/>
      <c r="DE1296" s="41"/>
      <c r="DF1296" s="41"/>
      <c r="DG1296" s="41"/>
      <c r="DH1296" s="41"/>
      <c r="DI1296" s="41"/>
      <c r="DJ1296" s="41"/>
      <c r="DK1296" s="41"/>
      <c r="DL1296" s="41"/>
      <c r="DM1296" s="41"/>
      <c r="DN1296" s="41"/>
      <c r="DO1296" s="41"/>
      <c r="DP1296" s="41"/>
      <c r="DQ1296" s="41"/>
      <c r="DR1296" s="41"/>
      <c r="DS1296" s="41"/>
      <c r="DT1296" s="41"/>
      <c r="DU1296" s="41"/>
      <c r="DV1296" s="41"/>
      <c r="DW1296" s="41"/>
      <c r="DX1296" s="41"/>
      <c r="DY1296" s="41"/>
      <c r="DZ1296" s="41"/>
      <c r="EA1296" s="41"/>
      <c r="EB1296" s="41"/>
      <c r="EC1296" s="41"/>
      <c r="ED1296" s="41"/>
      <c r="EE1296" s="41"/>
      <c r="EF1296" s="41"/>
      <c r="EG1296" s="41"/>
      <c r="EH1296" s="41"/>
      <c r="EI1296" s="41"/>
      <c r="EJ1296" s="41"/>
      <c r="EK1296" s="41"/>
      <c r="EL1296" s="41"/>
      <c r="EM1296" s="41"/>
      <c r="EN1296" s="41"/>
      <c r="EO1296" s="41"/>
      <c r="EP1296" s="41"/>
      <c r="EQ1296" s="41"/>
      <c r="ER1296" s="41"/>
      <c r="ES1296" s="41"/>
      <c r="ET1296" s="41"/>
      <c r="EU1296" s="41"/>
      <c r="EV1296" s="41"/>
      <c r="EW1296" s="41"/>
      <c r="EX1296" s="41"/>
      <c r="EY1296" s="41"/>
      <c r="EZ1296" s="41"/>
      <c r="FA1296" s="41"/>
      <c r="FB1296" s="41"/>
      <c r="FC1296" s="41"/>
      <c r="FD1296" s="41"/>
      <c r="FE1296" s="41"/>
      <c r="FF1296" s="41"/>
      <c r="FG1296" s="41"/>
      <c r="FH1296" s="41"/>
      <c r="FI1296" s="41"/>
      <c r="FJ1296" s="41"/>
      <c r="FK1296" s="41"/>
      <c r="FL1296" s="41"/>
      <c r="FM1296" s="41"/>
      <c r="FN1296" s="41"/>
      <c r="FO1296" s="41"/>
      <c r="FP1296" s="41"/>
      <c r="FQ1296" s="41"/>
      <c r="FR1296" s="41"/>
      <c r="FS1296" s="41"/>
      <c r="FT1296" s="41"/>
      <c r="FU1296" s="41"/>
      <c r="FV1296" s="41"/>
      <c r="FW1296" s="41"/>
      <c r="FX1296" s="41"/>
      <c r="FY1296" s="41"/>
      <c r="FZ1296" s="41"/>
      <c r="GA1296" s="41"/>
      <c r="GB1296" s="41"/>
      <c r="GC1296" s="41"/>
      <c r="GD1296" s="41"/>
      <c r="GE1296" s="41"/>
      <c r="GF1296" s="41"/>
      <c r="GG1296" s="41"/>
      <c r="GH1296" s="41"/>
      <c r="GI1296" s="41"/>
      <c r="GJ1296" s="41"/>
      <c r="GK1296" s="41"/>
      <c r="GL1296" s="41"/>
      <c r="GM1296" s="41"/>
      <c r="GN1296" s="41"/>
      <c r="GO1296" s="41"/>
      <c r="GP1296" s="41"/>
      <c r="GQ1296" s="41"/>
      <c r="GR1296" s="41"/>
      <c r="GS1296" s="41"/>
      <c r="GT1296" s="41"/>
      <c r="GU1296" s="41"/>
      <c r="GV1296" s="41"/>
      <c r="GW1296" s="41"/>
      <c r="GX1296" s="41"/>
      <c r="GY1296" s="41"/>
      <c r="GZ1296" s="41"/>
      <c r="HA1296" s="41"/>
      <c r="HB1296" s="41"/>
      <c r="HC1296" s="41"/>
      <c r="HD1296" s="41"/>
      <c r="HE1296" s="41"/>
      <c r="HF1296" s="41"/>
      <c r="HG1296" s="41"/>
      <c r="HH1296" s="41"/>
      <c r="HI1296" s="41"/>
      <c r="HJ1296" s="41"/>
      <c r="HK1296" s="41"/>
      <c r="HL1296" s="41"/>
      <c r="HM1296" s="41"/>
      <c r="HN1296" s="41"/>
      <c r="HO1296" s="41"/>
      <c r="HP1296" s="41"/>
      <c r="HQ1296" s="41"/>
      <c r="HR1296" s="41"/>
      <c r="HS1296" s="41"/>
      <c r="HT1296" s="41"/>
      <c r="HU1296" s="41"/>
      <c r="HV1296" s="41"/>
      <c r="HW1296" s="41"/>
      <c r="HX1296" s="41"/>
      <c r="HY1296" s="41"/>
      <c r="HZ1296" s="41"/>
      <c r="IA1296" s="41"/>
      <c r="IB1296" s="41"/>
      <c r="IC1296" s="41"/>
      <c r="ID1296" s="41"/>
      <c r="IE1296" s="41"/>
      <c r="IF1296" s="41"/>
      <c r="IG1296" s="41"/>
      <c r="IH1296" s="41"/>
      <c r="II1296" s="41"/>
      <c r="IJ1296" s="41"/>
      <c r="IK1296" s="41"/>
      <c r="IL1296" s="41"/>
      <c r="IM1296" s="41"/>
      <c r="IN1296" s="41"/>
      <c r="IO1296" s="41"/>
      <c r="IP1296" s="41"/>
      <c r="IQ1296" s="41"/>
      <c r="IR1296" s="41"/>
      <c r="IS1296" s="41"/>
      <c r="IT1296" s="41"/>
      <c r="IU1296" s="41"/>
    </row>
    <row r="1298" spans="68:255" x14ac:dyDescent="0.2">
      <c r="BP1298" s="41"/>
      <c r="BQ1298" s="41"/>
      <c r="BR1298" s="41"/>
      <c r="BS1298" s="41"/>
      <c r="BU1298" s="41"/>
      <c r="BV1298" s="41"/>
      <c r="BW1298" s="41"/>
      <c r="BX1298" s="41"/>
      <c r="BY1298" s="41"/>
      <c r="BZ1298" s="41"/>
      <c r="CA1298" s="41"/>
      <c r="CB1298" s="41"/>
      <c r="CC1298" s="41"/>
      <c r="CD1298" s="41"/>
      <c r="CE1298" s="41"/>
      <c r="CF1298" s="41"/>
      <c r="CG1298" s="41"/>
      <c r="CH1298" s="41"/>
      <c r="CI1298" s="41"/>
      <c r="CJ1298" s="41"/>
      <c r="CK1298" s="41"/>
      <c r="CL1298" s="41"/>
      <c r="CM1298" s="41"/>
      <c r="CN1298" s="41"/>
      <c r="CO1298" s="41"/>
      <c r="CP1298" s="41"/>
      <c r="CQ1298" s="41"/>
      <c r="CR1298" s="41"/>
      <c r="CS1298" s="41"/>
      <c r="CT1298" s="41"/>
      <c r="CU1298" s="41"/>
      <c r="CV1298" s="41"/>
      <c r="CW1298" s="41"/>
      <c r="CX1298" s="41"/>
      <c r="CY1298" s="41"/>
      <c r="CZ1298" s="41"/>
      <c r="DA1298" s="41"/>
      <c r="DB1298" s="41"/>
      <c r="DC1298" s="41"/>
      <c r="DD1298" s="41"/>
      <c r="DE1298" s="41"/>
      <c r="DF1298" s="41"/>
      <c r="DG1298" s="41"/>
      <c r="DH1298" s="41"/>
      <c r="DI1298" s="41"/>
      <c r="DJ1298" s="41"/>
      <c r="DK1298" s="41"/>
      <c r="DL1298" s="41"/>
      <c r="DM1298" s="41"/>
      <c r="DN1298" s="41"/>
      <c r="DO1298" s="41"/>
      <c r="DP1298" s="41"/>
      <c r="DQ1298" s="41"/>
      <c r="DR1298" s="41"/>
      <c r="DS1298" s="41"/>
      <c r="DT1298" s="41"/>
      <c r="DU1298" s="41"/>
      <c r="DV1298" s="41"/>
      <c r="DW1298" s="41"/>
      <c r="DX1298" s="41"/>
      <c r="DY1298" s="41"/>
      <c r="DZ1298" s="41"/>
      <c r="EA1298" s="41"/>
      <c r="EB1298" s="41"/>
      <c r="EC1298" s="41"/>
      <c r="ED1298" s="41"/>
      <c r="EE1298" s="41"/>
      <c r="EF1298" s="41"/>
      <c r="EG1298" s="41"/>
      <c r="EH1298" s="41"/>
      <c r="EI1298" s="41"/>
      <c r="EJ1298" s="41"/>
      <c r="EK1298" s="41"/>
      <c r="EL1298" s="41"/>
      <c r="EM1298" s="41"/>
      <c r="EN1298" s="41"/>
      <c r="EO1298" s="41"/>
      <c r="EP1298" s="41"/>
      <c r="EQ1298" s="41"/>
      <c r="ER1298" s="41"/>
      <c r="ES1298" s="41"/>
      <c r="ET1298" s="41"/>
      <c r="EU1298" s="41"/>
      <c r="EV1298" s="41"/>
      <c r="EW1298" s="41"/>
      <c r="EX1298" s="41"/>
      <c r="EY1298" s="41"/>
      <c r="EZ1298" s="41"/>
      <c r="FA1298" s="41"/>
      <c r="FB1298" s="41"/>
      <c r="FC1298" s="41"/>
      <c r="FD1298" s="41"/>
      <c r="FE1298" s="41"/>
      <c r="FF1298" s="41"/>
      <c r="FG1298" s="41"/>
      <c r="FH1298" s="41"/>
      <c r="FI1298" s="41"/>
      <c r="FJ1298" s="41"/>
      <c r="FK1298" s="41"/>
      <c r="FL1298" s="41"/>
      <c r="FM1298" s="41"/>
      <c r="FN1298" s="41"/>
      <c r="FO1298" s="41"/>
      <c r="FP1298" s="41"/>
      <c r="FQ1298" s="41"/>
      <c r="FR1298" s="41"/>
      <c r="FS1298" s="41"/>
      <c r="FT1298" s="41"/>
      <c r="FU1298" s="41"/>
      <c r="FV1298" s="41"/>
      <c r="FW1298" s="41"/>
      <c r="FX1298" s="41"/>
      <c r="FY1298" s="41"/>
      <c r="FZ1298" s="41"/>
      <c r="GA1298" s="41"/>
      <c r="GB1298" s="41"/>
      <c r="GC1298" s="41"/>
      <c r="GD1298" s="41"/>
      <c r="GE1298" s="41"/>
      <c r="GF1298" s="41"/>
      <c r="GG1298" s="41"/>
      <c r="GH1298" s="41"/>
      <c r="GI1298" s="41"/>
      <c r="GJ1298" s="41"/>
      <c r="GK1298" s="41"/>
      <c r="GL1298" s="41"/>
      <c r="GM1298" s="41"/>
      <c r="GN1298" s="41"/>
      <c r="GO1298" s="41"/>
      <c r="GP1298" s="41"/>
      <c r="GQ1298" s="41"/>
      <c r="GR1298" s="41"/>
      <c r="GS1298" s="41"/>
      <c r="GT1298" s="41"/>
      <c r="GU1298" s="41"/>
      <c r="GV1298" s="41"/>
      <c r="GW1298" s="41"/>
      <c r="GX1298" s="41"/>
      <c r="GY1298" s="41"/>
      <c r="GZ1298" s="41"/>
      <c r="HA1298" s="41"/>
      <c r="HB1298" s="41"/>
      <c r="HC1298" s="41"/>
      <c r="HD1298" s="41"/>
      <c r="HE1298" s="41"/>
      <c r="HF1298" s="41"/>
      <c r="HG1298" s="41"/>
      <c r="HH1298" s="41"/>
      <c r="HI1298" s="41"/>
      <c r="HJ1298" s="41"/>
      <c r="HK1298" s="41"/>
      <c r="HL1298" s="41"/>
      <c r="HM1298" s="41"/>
      <c r="HN1298" s="41"/>
      <c r="HO1298" s="41"/>
      <c r="HP1298" s="41"/>
      <c r="HQ1298" s="41"/>
      <c r="HR1298" s="41"/>
      <c r="HS1298" s="41"/>
      <c r="HT1298" s="41"/>
      <c r="HU1298" s="41"/>
      <c r="HV1298" s="41"/>
      <c r="HW1298" s="41"/>
      <c r="HX1298" s="41"/>
      <c r="HY1298" s="41"/>
      <c r="HZ1298" s="41"/>
      <c r="IA1298" s="41"/>
      <c r="IB1298" s="41"/>
      <c r="IC1298" s="41"/>
      <c r="ID1298" s="41"/>
      <c r="IE1298" s="41"/>
      <c r="IF1298" s="41"/>
      <c r="IG1298" s="41"/>
      <c r="IH1298" s="41"/>
      <c r="II1298" s="41"/>
      <c r="IJ1298" s="41"/>
      <c r="IK1298" s="41"/>
      <c r="IL1298" s="41"/>
      <c r="IM1298" s="41"/>
      <c r="IN1298" s="41"/>
      <c r="IO1298" s="41"/>
      <c r="IP1298" s="41"/>
      <c r="IQ1298" s="41"/>
      <c r="IR1298" s="41"/>
      <c r="IS1298" s="41"/>
      <c r="IT1298" s="41"/>
      <c r="IU1298" s="41"/>
    </row>
    <row r="1300" spans="68:255" x14ac:dyDescent="0.2">
      <c r="BP1300" s="41"/>
      <c r="BQ1300" s="41"/>
      <c r="BR1300" s="41"/>
      <c r="BS1300" s="41"/>
      <c r="BU1300" s="41"/>
      <c r="BV1300" s="41"/>
      <c r="BW1300" s="41"/>
      <c r="BX1300" s="41"/>
      <c r="BY1300" s="41"/>
      <c r="BZ1300" s="41"/>
      <c r="CA1300" s="41"/>
      <c r="CB1300" s="41"/>
      <c r="CC1300" s="41"/>
      <c r="CD1300" s="41"/>
      <c r="CE1300" s="41"/>
      <c r="CF1300" s="41"/>
      <c r="CG1300" s="41"/>
      <c r="CH1300" s="41"/>
      <c r="CI1300" s="41"/>
      <c r="CJ1300" s="41"/>
      <c r="CK1300" s="41"/>
      <c r="CL1300" s="41"/>
      <c r="CM1300" s="41"/>
      <c r="CN1300" s="41"/>
      <c r="CO1300" s="41"/>
      <c r="CP1300" s="41"/>
      <c r="CQ1300" s="41"/>
      <c r="CR1300" s="41"/>
      <c r="CS1300" s="41"/>
      <c r="CT1300" s="41"/>
      <c r="CU1300" s="41"/>
      <c r="CV1300" s="41"/>
      <c r="CW1300" s="41"/>
      <c r="CX1300" s="41"/>
      <c r="CY1300" s="41"/>
      <c r="CZ1300" s="41"/>
      <c r="DA1300" s="41"/>
      <c r="DB1300" s="41"/>
      <c r="DC1300" s="41"/>
      <c r="DD1300" s="41"/>
      <c r="DE1300" s="41"/>
      <c r="DF1300" s="41"/>
      <c r="DG1300" s="41"/>
      <c r="DH1300" s="41"/>
      <c r="DI1300" s="41"/>
      <c r="DJ1300" s="41"/>
      <c r="DK1300" s="41"/>
      <c r="DL1300" s="41"/>
      <c r="DM1300" s="41"/>
      <c r="DN1300" s="41"/>
      <c r="DO1300" s="41"/>
      <c r="DP1300" s="41"/>
      <c r="DQ1300" s="41"/>
      <c r="DR1300" s="41"/>
      <c r="DS1300" s="41"/>
      <c r="DT1300" s="41"/>
      <c r="DU1300" s="41"/>
      <c r="DV1300" s="41"/>
      <c r="DW1300" s="41"/>
      <c r="DX1300" s="41"/>
      <c r="DY1300" s="41"/>
      <c r="DZ1300" s="41"/>
      <c r="EA1300" s="41"/>
      <c r="EB1300" s="41"/>
      <c r="EC1300" s="41"/>
      <c r="ED1300" s="41"/>
      <c r="EE1300" s="41"/>
      <c r="EF1300" s="41"/>
      <c r="EG1300" s="41"/>
      <c r="EH1300" s="41"/>
      <c r="EI1300" s="41"/>
      <c r="EJ1300" s="41"/>
      <c r="EK1300" s="41"/>
      <c r="EL1300" s="41"/>
      <c r="EM1300" s="41"/>
      <c r="EN1300" s="41"/>
      <c r="EO1300" s="41"/>
      <c r="EP1300" s="41"/>
      <c r="EQ1300" s="41"/>
      <c r="ER1300" s="41"/>
      <c r="ES1300" s="41"/>
      <c r="ET1300" s="41"/>
      <c r="EU1300" s="41"/>
      <c r="EV1300" s="41"/>
      <c r="EW1300" s="41"/>
      <c r="EX1300" s="41"/>
      <c r="EY1300" s="41"/>
      <c r="EZ1300" s="41"/>
      <c r="FA1300" s="41"/>
      <c r="FB1300" s="41"/>
      <c r="FC1300" s="41"/>
      <c r="FD1300" s="41"/>
      <c r="FE1300" s="41"/>
      <c r="FF1300" s="41"/>
      <c r="FG1300" s="41"/>
      <c r="FH1300" s="41"/>
      <c r="FI1300" s="41"/>
      <c r="FJ1300" s="41"/>
      <c r="FK1300" s="41"/>
      <c r="FL1300" s="41"/>
      <c r="FM1300" s="41"/>
      <c r="FN1300" s="41"/>
      <c r="FO1300" s="41"/>
      <c r="FP1300" s="41"/>
      <c r="FQ1300" s="41"/>
      <c r="FR1300" s="41"/>
      <c r="FS1300" s="41"/>
      <c r="FT1300" s="41"/>
      <c r="FU1300" s="41"/>
      <c r="FV1300" s="41"/>
      <c r="FW1300" s="41"/>
      <c r="FX1300" s="41"/>
      <c r="FY1300" s="41"/>
      <c r="FZ1300" s="41"/>
      <c r="GA1300" s="41"/>
      <c r="GB1300" s="41"/>
      <c r="GC1300" s="41"/>
      <c r="GD1300" s="41"/>
      <c r="GE1300" s="41"/>
      <c r="GF1300" s="41"/>
      <c r="GG1300" s="41"/>
      <c r="GH1300" s="41"/>
      <c r="GI1300" s="41"/>
      <c r="GJ1300" s="41"/>
      <c r="GK1300" s="41"/>
      <c r="GL1300" s="41"/>
      <c r="GM1300" s="41"/>
      <c r="GN1300" s="41"/>
      <c r="GO1300" s="41"/>
      <c r="GP1300" s="41"/>
      <c r="GQ1300" s="41"/>
      <c r="GR1300" s="41"/>
      <c r="GS1300" s="41"/>
      <c r="GT1300" s="41"/>
      <c r="GU1300" s="41"/>
      <c r="GV1300" s="41"/>
      <c r="GW1300" s="41"/>
      <c r="GX1300" s="41"/>
      <c r="GY1300" s="41"/>
      <c r="GZ1300" s="41"/>
      <c r="HA1300" s="41"/>
      <c r="HB1300" s="41"/>
      <c r="HC1300" s="41"/>
      <c r="HD1300" s="41"/>
      <c r="HE1300" s="41"/>
      <c r="HF1300" s="41"/>
      <c r="HG1300" s="41"/>
      <c r="HH1300" s="41"/>
      <c r="HI1300" s="41"/>
      <c r="HJ1300" s="41"/>
      <c r="HK1300" s="41"/>
      <c r="HL1300" s="41"/>
      <c r="HM1300" s="41"/>
      <c r="HN1300" s="41"/>
      <c r="HO1300" s="41"/>
      <c r="HP1300" s="41"/>
      <c r="HQ1300" s="41"/>
      <c r="HR1300" s="41"/>
      <c r="HS1300" s="41"/>
      <c r="HT1300" s="41"/>
      <c r="HU1300" s="41"/>
      <c r="HV1300" s="41"/>
      <c r="HW1300" s="41"/>
      <c r="HX1300" s="41"/>
      <c r="HY1300" s="41"/>
      <c r="HZ1300" s="41"/>
      <c r="IA1300" s="41"/>
      <c r="IB1300" s="41"/>
      <c r="IC1300" s="41"/>
      <c r="ID1300" s="41"/>
      <c r="IE1300" s="41"/>
      <c r="IF1300" s="41"/>
      <c r="IG1300" s="41"/>
      <c r="IH1300" s="41"/>
      <c r="II1300" s="41"/>
      <c r="IJ1300" s="41"/>
      <c r="IK1300" s="41"/>
      <c r="IL1300" s="41"/>
      <c r="IM1300" s="41"/>
      <c r="IN1300" s="41"/>
      <c r="IO1300" s="41"/>
      <c r="IP1300" s="41"/>
      <c r="IQ1300" s="41"/>
      <c r="IR1300" s="41"/>
      <c r="IS1300" s="41"/>
      <c r="IT1300" s="41"/>
      <c r="IU1300" s="41"/>
    </row>
    <row r="1302" spans="68:255" x14ac:dyDescent="0.2">
      <c r="BP1302" s="41"/>
      <c r="BQ1302" s="41"/>
      <c r="BR1302" s="41"/>
      <c r="BS1302" s="41"/>
      <c r="BU1302" s="41"/>
      <c r="BV1302" s="41"/>
      <c r="BW1302" s="41"/>
      <c r="BX1302" s="41"/>
      <c r="BY1302" s="41"/>
      <c r="BZ1302" s="41"/>
      <c r="CA1302" s="41"/>
      <c r="CB1302" s="41"/>
      <c r="CC1302" s="41"/>
      <c r="CD1302" s="41"/>
      <c r="CE1302" s="41"/>
      <c r="CF1302" s="41"/>
      <c r="CG1302" s="41"/>
      <c r="CH1302" s="41"/>
      <c r="CI1302" s="41"/>
      <c r="CJ1302" s="41"/>
      <c r="CK1302" s="41"/>
      <c r="CL1302" s="41"/>
      <c r="CM1302" s="41"/>
      <c r="CN1302" s="41"/>
      <c r="CO1302" s="41"/>
      <c r="CP1302" s="41"/>
      <c r="CQ1302" s="41"/>
      <c r="CR1302" s="41"/>
      <c r="CS1302" s="41"/>
      <c r="CT1302" s="41"/>
      <c r="CU1302" s="41"/>
      <c r="CV1302" s="41"/>
      <c r="CW1302" s="41"/>
      <c r="CX1302" s="41"/>
      <c r="CY1302" s="41"/>
      <c r="CZ1302" s="41"/>
      <c r="DA1302" s="41"/>
      <c r="DB1302" s="41"/>
      <c r="DC1302" s="41"/>
      <c r="DD1302" s="41"/>
      <c r="DE1302" s="41"/>
      <c r="DF1302" s="41"/>
      <c r="DG1302" s="41"/>
      <c r="DH1302" s="41"/>
      <c r="DI1302" s="41"/>
      <c r="DJ1302" s="41"/>
      <c r="DK1302" s="41"/>
      <c r="DL1302" s="41"/>
      <c r="DM1302" s="41"/>
      <c r="DN1302" s="41"/>
      <c r="DO1302" s="41"/>
      <c r="DP1302" s="41"/>
      <c r="DQ1302" s="41"/>
      <c r="DR1302" s="41"/>
      <c r="DS1302" s="41"/>
      <c r="DT1302" s="41"/>
      <c r="DU1302" s="41"/>
      <c r="DV1302" s="41"/>
      <c r="DW1302" s="41"/>
      <c r="DX1302" s="41"/>
      <c r="DY1302" s="41"/>
      <c r="DZ1302" s="41"/>
      <c r="EA1302" s="41"/>
      <c r="EB1302" s="41"/>
      <c r="EC1302" s="41"/>
      <c r="ED1302" s="41"/>
      <c r="EE1302" s="41"/>
      <c r="EF1302" s="41"/>
      <c r="EG1302" s="41"/>
      <c r="EH1302" s="41"/>
      <c r="EI1302" s="41"/>
      <c r="EJ1302" s="41"/>
      <c r="EK1302" s="41"/>
      <c r="EL1302" s="41"/>
      <c r="EM1302" s="41"/>
      <c r="EN1302" s="41"/>
      <c r="EO1302" s="41"/>
      <c r="EP1302" s="41"/>
      <c r="EQ1302" s="41"/>
      <c r="ER1302" s="41"/>
      <c r="ES1302" s="41"/>
      <c r="ET1302" s="41"/>
      <c r="EU1302" s="41"/>
      <c r="EV1302" s="41"/>
      <c r="EW1302" s="41"/>
      <c r="EX1302" s="41"/>
      <c r="EY1302" s="41"/>
      <c r="EZ1302" s="41"/>
      <c r="FA1302" s="41"/>
      <c r="FB1302" s="41"/>
      <c r="FC1302" s="41"/>
      <c r="FD1302" s="41"/>
      <c r="FE1302" s="41"/>
      <c r="FF1302" s="41"/>
      <c r="FG1302" s="41"/>
      <c r="FH1302" s="41"/>
      <c r="FI1302" s="41"/>
      <c r="FJ1302" s="41"/>
      <c r="FK1302" s="41"/>
      <c r="FL1302" s="41"/>
      <c r="FM1302" s="41"/>
      <c r="FN1302" s="41"/>
      <c r="FO1302" s="41"/>
      <c r="FP1302" s="41"/>
      <c r="FQ1302" s="41"/>
      <c r="FR1302" s="41"/>
      <c r="FS1302" s="41"/>
      <c r="FT1302" s="41"/>
      <c r="FU1302" s="41"/>
      <c r="FV1302" s="41"/>
      <c r="FW1302" s="41"/>
      <c r="FX1302" s="41"/>
      <c r="FY1302" s="41"/>
      <c r="FZ1302" s="41"/>
      <c r="GA1302" s="41"/>
      <c r="GB1302" s="41"/>
      <c r="GC1302" s="41"/>
      <c r="GD1302" s="41"/>
      <c r="GE1302" s="41"/>
      <c r="GF1302" s="41"/>
      <c r="GG1302" s="41"/>
      <c r="GH1302" s="41"/>
      <c r="GI1302" s="41"/>
      <c r="GJ1302" s="41"/>
      <c r="GK1302" s="41"/>
      <c r="GL1302" s="41"/>
      <c r="GM1302" s="41"/>
      <c r="GN1302" s="41"/>
      <c r="GO1302" s="41"/>
      <c r="GP1302" s="41"/>
      <c r="GQ1302" s="41"/>
      <c r="GR1302" s="41"/>
      <c r="GS1302" s="41"/>
      <c r="GT1302" s="41"/>
      <c r="GU1302" s="41"/>
      <c r="GV1302" s="41"/>
      <c r="GW1302" s="41"/>
      <c r="GX1302" s="41"/>
      <c r="GY1302" s="41"/>
      <c r="GZ1302" s="41"/>
      <c r="HA1302" s="41"/>
      <c r="HB1302" s="41"/>
      <c r="HC1302" s="41"/>
      <c r="HD1302" s="41"/>
      <c r="HE1302" s="41"/>
      <c r="HF1302" s="41"/>
      <c r="HG1302" s="41"/>
      <c r="HH1302" s="41"/>
      <c r="HI1302" s="41"/>
      <c r="HJ1302" s="41"/>
      <c r="HK1302" s="41"/>
      <c r="HL1302" s="41"/>
      <c r="HM1302" s="41"/>
      <c r="HN1302" s="41"/>
      <c r="HO1302" s="41"/>
      <c r="HP1302" s="41"/>
      <c r="HQ1302" s="41"/>
      <c r="HR1302" s="41"/>
      <c r="HS1302" s="41"/>
      <c r="HT1302" s="41"/>
      <c r="HU1302" s="41"/>
      <c r="HV1302" s="41"/>
      <c r="HW1302" s="41"/>
      <c r="HX1302" s="41"/>
      <c r="HY1302" s="41"/>
      <c r="HZ1302" s="41"/>
      <c r="IA1302" s="41"/>
      <c r="IB1302" s="41"/>
      <c r="IC1302" s="41"/>
      <c r="ID1302" s="41"/>
      <c r="IE1302" s="41"/>
      <c r="IF1302" s="41"/>
      <c r="IG1302" s="41"/>
      <c r="IH1302" s="41"/>
      <c r="II1302" s="41"/>
      <c r="IJ1302" s="41"/>
      <c r="IK1302" s="41"/>
      <c r="IL1302" s="41"/>
      <c r="IM1302" s="41"/>
      <c r="IN1302" s="41"/>
      <c r="IO1302" s="41"/>
      <c r="IP1302" s="41"/>
      <c r="IQ1302" s="41"/>
      <c r="IR1302" s="41"/>
      <c r="IS1302" s="41"/>
      <c r="IT1302" s="41"/>
      <c r="IU1302" s="41"/>
    </row>
    <row r="1304" spans="68:255" x14ac:dyDescent="0.2">
      <c r="BP1304" s="41"/>
      <c r="BQ1304" s="41"/>
      <c r="BR1304" s="41"/>
      <c r="BS1304" s="41"/>
      <c r="BU1304" s="41"/>
      <c r="BV1304" s="41"/>
      <c r="BW1304" s="41"/>
      <c r="BX1304" s="41"/>
      <c r="BY1304" s="41"/>
      <c r="BZ1304" s="41"/>
      <c r="CA1304" s="41"/>
      <c r="CB1304" s="41"/>
      <c r="CC1304" s="41"/>
      <c r="CD1304" s="41"/>
      <c r="CE1304" s="41"/>
      <c r="CF1304" s="41"/>
      <c r="CG1304" s="41"/>
      <c r="CH1304" s="41"/>
      <c r="CI1304" s="41"/>
      <c r="CJ1304" s="41"/>
      <c r="CK1304" s="41"/>
      <c r="CL1304" s="41"/>
      <c r="CM1304" s="41"/>
      <c r="CN1304" s="41"/>
      <c r="CO1304" s="41"/>
      <c r="CP1304" s="41"/>
      <c r="CQ1304" s="41"/>
      <c r="CR1304" s="41"/>
      <c r="CS1304" s="41"/>
      <c r="CT1304" s="41"/>
      <c r="CU1304" s="41"/>
      <c r="CV1304" s="41"/>
      <c r="CW1304" s="41"/>
      <c r="CX1304" s="41"/>
      <c r="CY1304" s="41"/>
      <c r="CZ1304" s="41"/>
      <c r="DA1304" s="41"/>
      <c r="DB1304" s="41"/>
      <c r="DC1304" s="41"/>
      <c r="DD1304" s="41"/>
      <c r="DE1304" s="41"/>
      <c r="DF1304" s="41"/>
      <c r="DG1304" s="41"/>
      <c r="DH1304" s="41"/>
      <c r="DI1304" s="41"/>
      <c r="DJ1304" s="41"/>
      <c r="DK1304" s="41"/>
      <c r="DL1304" s="41"/>
      <c r="DM1304" s="41"/>
      <c r="DN1304" s="41"/>
      <c r="DO1304" s="41"/>
      <c r="DP1304" s="41"/>
      <c r="DQ1304" s="41"/>
      <c r="DR1304" s="41"/>
      <c r="DS1304" s="41"/>
      <c r="DT1304" s="41"/>
      <c r="DU1304" s="41"/>
      <c r="DV1304" s="41"/>
      <c r="DW1304" s="41"/>
      <c r="DX1304" s="41"/>
      <c r="DY1304" s="41"/>
      <c r="DZ1304" s="41"/>
      <c r="EA1304" s="41"/>
      <c r="EB1304" s="41"/>
      <c r="EC1304" s="41"/>
      <c r="ED1304" s="41"/>
      <c r="EE1304" s="41"/>
      <c r="EF1304" s="41"/>
      <c r="EG1304" s="41"/>
      <c r="EH1304" s="41"/>
      <c r="EI1304" s="41"/>
      <c r="EJ1304" s="41"/>
      <c r="EK1304" s="41"/>
      <c r="EL1304" s="41"/>
      <c r="EM1304" s="41"/>
      <c r="EN1304" s="41"/>
      <c r="EO1304" s="41"/>
      <c r="EP1304" s="41"/>
      <c r="EQ1304" s="41"/>
      <c r="ER1304" s="41"/>
      <c r="ES1304" s="41"/>
      <c r="ET1304" s="41"/>
      <c r="EU1304" s="41"/>
      <c r="EV1304" s="41"/>
      <c r="EW1304" s="41"/>
      <c r="EX1304" s="41"/>
      <c r="EY1304" s="41"/>
      <c r="EZ1304" s="41"/>
      <c r="FA1304" s="41"/>
      <c r="FB1304" s="41"/>
      <c r="FC1304" s="41"/>
      <c r="FD1304" s="41"/>
      <c r="FE1304" s="41"/>
      <c r="FF1304" s="41"/>
      <c r="FG1304" s="41"/>
      <c r="FH1304" s="41"/>
      <c r="FI1304" s="41"/>
      <c r="FJ1304" s="41"/>
      <c r="FK1304" s="41"/>
      <c r="FL1304" s="41"/>
      <c r="FM1304" s="41"/>
      <c r="FN1304" s="41"/>
      <c r="FO1304" s="41"/>
      <c r="FP1304" s="41"/>
      <c r="FQ1304" s="41"/>
      <c r="FR1304" s="41"/>
      <c r="FS1304" s="41"/>
      <c r="FT1304" s="41"/>
      <c r="FU1304" s="41"/>
      <c r="FV1304" s="41"/>
      <c r="FW1304" s="41"/>
      <c r="FX1304" s="41"/>
      <c r="FY1304" s="41"/>
      <c r="FZ1304" s="41"/>
      <c r="GA1304" s="41"/>
      <c r="GB1304" s="41"/>
      <c r="GC1304" s="41"/>
      <c r="GD1304" s="41"/>
      <c r="GE1304" s="41"/>
      <c r="GF1304" s="41"/>
      <c r="GG1304" s="41"/>
      <c r="GH1304" s="41"/>
      <c r="GI1304" s="41"/>
      <c r="GJ1304" s="41"/>
      <c r="GK1304" s="41"/>
      <c r="GL1304" s="41"/>
      <c r="GM1304" s="41"/>
      <c r="GN1304" s="41"/>
      <c r="GO1304" s="41"/>
      <c r="GP1304" s="41"/>
      <c r="GQ1304" s="41"/>
      <c r="GR1304" s="41"/>
      <c r="GS1304" s="41"/>
      <c r="GT1304" s="41"/>
      <c r="GU1304" s="41"/>
      <c r="GV1304" s="41"/>
      <c r="GW1304" s="41"/>
      <c r="GX1304" s="41"/>
      <c r="GY1304" s="41"/>
      <c r="GZ1304" s="41"/>
      <c r="HA1304" s="41"/>
      <c r="HB1304" s="41"/>
      <c r="HC1304" s="41"/>
      <c r="HD1304" s="41"/>
      <c r="HE1304" s="41"/>
      <c r="HF1304" s="41"/>
      <c r="HG1304" s="41"/>
      <c r="HH1304" s="41"/>
      <c r="HI1304" s="41"/>
      <c r="HJ1304" s="41"/>
      <c r="HK1304" s="41"/>
      <c r="HL1304" s="41"/>
      <c r="HM1304" s="41"/>
      <c r="HN1304" s="41"/>
      <c r="HO1304" s="41"/>
      <c r="HP1304" s="41"/>
      <c r="HQ1304" s="41"/>
      <c r="HR1304" s="41"/>
      <c r="HS1304" s="41"/>
      <c r="HT1304" s="41"/>
      <c r="HU1304" s="41"/>
      <c r="HV1304" s="41"/>
      <c r="HW1304" s="41"/>
      <c r="HX1304" s="41"/>
      <c r="HY1304" s="41"/>
      <c r="HZ1304" s="41"/>
      <c r="IA1304" s="41"/>
      <c r="IB1304" s="41"/>
      <c r="IC1304" s="41"/>
      <c r="ID1304" s="41"/>
      <c r="IE1304" s="41"/>
      <c r="IF1304" s="41"/>
      <c r="IG1304" s="41"/>
      <c r="IH1304" s="41"/>
      <c r="II1304" s="41"/>
      <c r="IJ1304" s="41"/>
      <c r="IK1304" s="41"/>
      <c r="IL1304" s="41"/>
      <c r="IM1304" s="41"/>
      <c r="IN1304" s="41"/>
      <c r="IO1304" s="41"/>
      <c r="IP1304" s="41"/>
      <c r="IQ1304" s="41"/>
      <c r="IR1304" s="41"/>
      <c r="IS1304" s="41"/>
      <c r="IT1304" s="41"/>
      <c r="IU1304" s="41"/>
    </row>
    <row r="1306" spans="68:255" x14ac:dyDescent="0.2">
      <c r="BP1306" s="41"/>
      <c r="BQ1306" s="41"/>
      <c r="BR1306" s="41"/>
      <c r="BS1306" s="41"/>
      <c r="BU1306" s="41"/>
      <c r="BV1306" s="41"/>
      <c r="BW1306" s="41"/>
      <c r="BX1306" s="41"/>
      <c r="BY1306" s="41"/>
      <c r="BZ1306" s="41"/>
      <c r="CA1306" s="41"/>
      <c r="CB1306" s="41"/>
      <c r="CC1306" s="41"/>
      <c r="CD1306" s="41"/>
      <c r="CE1306" s="41"/>
      <c r="CF1306" s="41"/>
      <c r="CG1306" s="41"/>
      <c r="CH1306" s="41"/>
      <c r="CI1306" s="41"/>
      <c r="CJ1306" s="41"/>
      <c r="CK1306" s="41"/>
      <c r="CL1306" s="41"/>
      <c r="CM1306" s="41"/>
      <c r="CN1306" s="41"/>
      <c r="CO1306" s="41"/>
      <c r="CP1306" s="41"/>
      <c r="CQ1306" s="41"/>
      <c r="CR1306" s="41"/>
      <c r="CS1306" s="41"/>
      <c r="CT1306" s="41"/>
      <c r="CU1306" s="41"/>
      <c r="CV1306" s="41"/>
      <c r="CW1306" s="41"/>
      <c r="CX1306" s="41"/>
      <c r="CY1306" s="41"/>
      <c r="CZ1306" s="41"/>
      <c r="DA1306" s="41"/>
      <c r="DB1306" s="41"/>
      <c r="DC1306" s="41"/>
      <c r="DD1306" s="41"/>
      <c r="DE1306" s="41"/>
      <c r="DF1306" s="41"/>
      <c r="DG1306" s="41"/>
      <c r="DH1306" s="41"/>
      <c r="DI1306" s="41"/>
      <c r="DJ1306" s="41"/>
      <c r="DK1306" s="41"/>
      <c r="DL1306" s="41"/>
      <c r="DM1306" s="41"/>
      <c r="DN1306" s="41"/>
      <c r="DO1306" s="41"/>
      <c r="DP1306" s="41"/>
      <c r="DQ1306" s="41"/>
      <c r="DR1306" s="41"/>
      <c r="DS1306" s="41"/>
      <c r="DT1306" s="41"/>
      <c r="DU1306" s="41"/>
      <c r="DV1306" s="41"/>
      <c r="DW1306" s="41"/>
      <c r="DX1306" s="41"/>
      <c r="DY1306" s="41"/>
      <c r="DZ1306" s="41"/>
      <c r="EA1306" s="41"/>
      <c r="EB1306" s="41"/>
      <c r="EC1306" s="41"/>
      <c r="ED1306" s="41"/>
      <c r="EE1306" s="41"/>
      <c r="EF1306" s="41"/>
      <c r="EG1306" s="41"/>
      <c r="EH1306" s="41"/>
      <c r="EI1306" s="41"/>
      <c r="EJ1306" s="41"/>
      <c r="EK1306" s="41"/>
      <c r="EL1306" s="41"/>
      <c r="EM1306" s="41"/>
      <c r="EN1306" s="41"/>
      <c r="EO1306" s="41"/>
      <c r="EP1306" s="41"/>
      <c r="EQ1306" s="41"/>
      <c r="ER1306" s="41"/>
      <c r="ES1306" s="41"/>
      <c r="ET1306" s="41"/>
      <c r="EU1306" s="41"/>
      <c r="EV1306" s="41"/>
      <c r="EW1306" s="41"/>
      <c r="EX1306" s="41"/>
      <c r="EY1306" s="41"/>
      <c r="EZ1306" s="41"/>
      <c r="FA1306" s="41"/>
      <c r="FB1306" s="41"/>
      <c r="FC1306" s="41"/>
      <c r="FD1306" s="41"/>
      <c r="FE1306" s="41"/>
      <c r="FF1306" s="41"/>
      <c r="FG1306" s="41"/>
      <c r="FH1306" s="41"/>
      <c r="FI1306" s="41"/>
      <c r="FJ1306" s="41"/>
      <c r="FK1306" s="41"/>
      <c r="FL1306" s="41"/>
      <c r="FM1306" s="41"/>
      <c r="FN1306" s="41"/>
      <c r="FO1306" s="41"/>
      <c r="FP1306" s="41"/>
      <c r="FQ1306" s="41"/>
      <c r="FR1306" s="41"/>
      <c r="FS1306" s="41"/>
      <c r="FT1306" s="41"/>
      <c r="FU1306" s="41"/>
      <c r="FV1306" s="41"/>
      <c r="FW1306" s="41"/>
      <c r="FX1306" s="41"/>
      <c r="FY1306" s="41"/>
      <c r="FZ1306" s="41"/>
      <c r="GA1306" s="41"/>
      <c r="GB1306" s="41"/>
      <c r="GC1306" s="41"/>
      <c r="GD1306" s="41"/>
      <c r="GE1306" s="41"/>
      <c r="GF1306" s="41"/>
      <c r="GG1306" s="41"/>
      <c r="GH1306" s="41"/>
      <c r="GI1306" s="41"/>
      <c r="GJ1306" s="41"/>
      <c r="GK1306" s="41"/>
      <c r="GL1306" s="41"/>
      <c r="GM1306" s="41"/>
      <c r="GN1306" s="41"/>
      <c r="GO1306" s="41"/>
      <c r="GP1306" s="41"/>
      <c r="GQ1306" s="41"/>
      <c r="GR1306" s="41"/>
      <c r="GS1306" s="41"/>
      <c r="GT1306" s="41"/>
      <c r="GU1306" s="41"/>
      <c r="GV1306" s="41"/>
      <c r="GW1306" s="41"/>
      <c r="GX1306" s="41"/>
      <c r="GY1306" s="41"/>
      <c r="GZ1306" s="41"/>
      <c r="HA1306" s="41"/>
      <c r="HB1306" s="41"/>
      <c r="HC1306" s="41"/>
      <c r="HD1306" s="41"/>
      <c r="HE1306" s="41"/>
      <c r="HF1306" s="41"/>
      <c r="HG1306" s="41"/>
      <c r="HH1306" s="41"/>
      <c r="HI1306" s="41"/>
      <c r="HJ1306" s="41"/>
      <c r="HK1306" s="41"/>
      <c r="HL1306" s="41"/>
      <c r="HM1306" s="41"/>
      <c r="HN1306" s="41"/>
      <c r="HO1306" s="41"/>
      <c r="HP1306" s="41"/>
      <c r="HQ1306" s="41"/>
      <c r="HR1306" s="41"/>
      <c r="HS1306" s="41"/>
      <c r="HT1306" s="41"/>
      <c r="HU1306" s="41"/>
      <c r="HV1306" s="41"/>
      <c r="HW1306" s="41"/>
      <c r="HX1306" s="41"/>
      <c r="HY1306" s="41"/>
      <c r="HZ1306" s="41"/>
      <c r="IA1306" s="41"/>
      <c r="IB1306" s="41"/>
      <c r="IC1306" s="41"/>
      <c r="ID1306" s="41"/>
      <c r="IE1306" s="41"/>
      <c r="IF1306" s="41"/>
      <c r="IG1306" s="41"/>
      <c r="IH1306" s="41"/>
      <c r="II1306" s="41"/>
      <c r="IJ1306" s="41"/>
      <c r="IK1306" s="41"/>
      <c r="IL1306" s="41"/>
      <c r="IM1306" s="41"/>
      <c r="IN1306" s="41"/>
      <c r="IO1306" s="41"/>
      <c r="IP1306" s="41"/>
      <c r="IQ1306" s="41"/>
      <c r="IR1306" s="41"/>
      <c r="IS1306" s="41"/>
      <c r="IT1306" s="41"/>
      <c r="IU1306" s="41"/>
    </row>
    <row r="1308" spans="68:255" x14ac:dyDescent="0.2">
      <c r="BP1308" s="41"/>
      <c r="BQ1308" s="41"/>
      <c r="BR1308" s="41"/>
      <c r="BS1308" s="41"/>
      <c r="BU1308" s="41"/>
      <c r="BV1308" s="41"/>
      <c r="BW1308" s="41"/>
      <c r="BX1308" s="41"/>
      <c r="BY1308" s="41"/>
      <c r="BZ1308" s="41"/>
      <c r="CA1308" s="41"/>
      <c r="CB1308" s="41"/>
      <c r="CC1308" s="41"/>
      <c r="CD1308" s="41"/>
      <c r="CE1308" s="41"/>
      <c r="CF1308" s="41"/>
      <c r="CG1308" s="41"/>
      <c r="CH1308" s="41"/>
      <c r="CI1308" s="41"/>
      <c r="CJ1308" s="41"/>
      <c r="CK1308" s="41"/>
      <c r="CL1308" s="41"/>
      <c r="CM1308" s="41"/>
      <c r="CN1308" s="41"/>
      <c r="CO1308" s="41"/>
      <c r="CP1308" s="41"/>
      <c r="CQ1308" s="41"/>
      <c r="CR1308" s="41"/>
      <c r="CS1308" s="41"/>
      <c r="CT1308" s="41"/>
      <c r="CU1308" s="41"/>
      <c r="CV1308" s="41"/>
      <c r="CW1308" s="41"/>
      <c r="CX1308" s="41"/>
      <c r="CY1308" s="41"/>
      <c r="CZ1308" s="41"/>
      <c r="DA1308" s="41"/>
      <c r="DB1308" s="41"/>
      <c r="DC1308" s="41"/>
      <c r="DD1308" s="41"/>
      <c r="DE1308" s="41"/>
      <c r="DF1308" s="41"/>
      <c r="DG1308" s="41"/>
      <c r="DH1308" s="41"/>
      <c r="DI1308" s="41"/>
      <c r="DJ1308" s="41"/>
      <c r="DK1308" s="41"/>
      <c r="DL1308" s="41"/>
      <c r="DM1308" s="41"/>
      <c r="DN1308" s="41"/>
      <c r="DO1308" s="41"/>
      <c r="DP1308" s="41"/>
      <c r="DQ1308" s="41"/>
      <c r="DR1308" s="41"/>
      <c r="DS1308" s="41"/>
      <c r="DT1308" s="41"/>
      <c r="DU1308" s="41"/>
      <c r="DV1308" s="41"/>
      <c r="DW1308" s="41"/>
      <c r="DX1308" s="41"/>
      <c r="DY1308" s="41"/>
      <c r="DZ1308" s="41"/>
      <c r="EA1308" s="41"/>
      <c r="EB1308" s="41"/>
      <c r="EC1308" s="41"/>
      <c r="ED1308" s="41"/>
      <c r="EE1308" s="41"/>
      <c r="EF1308" s="41"/>
      <c r="EG1308" s="41"/>
      <c r="EH1308" s="41"/>
      <c r="EI1308" s="41"/>
      <c r="EJ1308" s="41"/>
      <c r="EK1308" s="41"/>
      <c r="EL1308" s="41"/>
      <c r="EM1308" s="41"/>
      <c r="EN1308" s="41"/>
      <c r="EO1308" s="41"/>
      <c r="EP1308" s="41"/>
      <c r="EQ1308" s="41"/>
      <c r="ER1308" s="41"/>
      <c r="ES1308" s="41"/>
      <c r="ET1308" s="41"/>
      <c r="EU1308" s="41"/>
      <c r="EV1308" s="41"/>
      <c r="EW1308" s="41"/>
      <c r="EX1308" s="41"/>
      <c r="EY1308" s="41"/>
      <c r="EZ1308" s="41"/>
      <c r="FA1308" s="41"/>
      <c r="FB1308" s="41"/>
      <c r="FC1308" s="41"/>
      <c r="FD1308" s="41"/>
      <c r="FE1308" s="41"/>
      <c r="FF1308" s="41"/>
      <c r="FG1308" s="41"/>
      <c r="FH1308" s="41"/>
      <c r="FI1308" s="41"/>
      <c r="FJ1308" s="41"/>
      <c r="FK1308" s="41"/>
      <c r="FL1308" s="41"/>
      <c r="FM1308" s="41"/>
      <c r="FN1308" s="41"/>
      <c r="FO1308" s="41"/>
      <c r="FP1308" s="41"/>
      <c r="FQ1308" s="41"/>
      <c r="FR1308" s="41"/>
      <c r="FS1308" s="41"/>
      <c r="FT1308" s="41"/>
      <c r="FU1308" s="41"/>
      <c r="FV1308" s="41"/>
      <c r="FW1308" s="41"/>
      <c r="FX1308" s="41"/>
      <c r="FY1308" s="41"/>
      <c r="FZ1308" s="41"/>
      <c r="GA1308" s="41"/>
      <c r="GB1308" s="41"/>
      <c r="GC1308" s="41"/>
      <c r="GD1308" s="41"/>
      <c r="GE1308" s="41"/>
      <c r="GF1308" s="41"/>
      <c r="GG1308" s="41"/>
      <c r="GH1308" s="41"/>
      <c r="GI1308" s="41"/>
      <c r="GJ1308" s="41"/>
      <c r="GK1308" s="41"/>
      <c r="GL1308" s="41"/>
      <c r="GM1308" s="41"/>
      <c r="GN1308" s="41"/>
      <c r="GO1308" s="41"/>
      <c r="GP1308" s="41"/>
      <c r="GQ1308" s="41"/>
      <c r="GR1308" s="41"/>
      <c r="GS1308" s="41"/>
      <c r="GT1308" s="41"/>
      <c r="GU1308" s="41"/>
      <c r="GV1308" s="41"/>
      <c r="GW1308" s="41"/>
      <c r="GX1308" s="41"/>
      <c r="GY1308" s="41"/>
      <c r="GZ1308" s="41"/>
      <c r="HA1308" s="41"/>
      <c r="HB1308" s="41"/>
      <c r="HC1308" s="41"/>
      <c r="HD1308" s="41"/>
      <c r="HE1308" s="41"/>
      <c r="HF1308" s="41"/>
      <c r="HG1308" s="41"/>
      <c r="HH1308" s="41"/>
      <c r="HI1308" s="41"/>
      <c r="HJ1308" s="41"/>
      <c r="HK1308" s="41"/>
      <c r="HL1308" s="41"/>
      <c r="HM1308" s="41"/>
      <c r="HN1308" s="41"/>
      <c r="HO1308" s="41"/>
      <c r="HP1308" s="41"/>
      <c r="HQ1308" s="41"/>
      <c r="HR1308" s="41"/>
      <c r="HS1308" s="41"/>
      <c r="HT1308" s="41"/>
      <c r="HU1308" s="41"/>
      <c r="HV1308" s="41"/>
      <c r="HW1308" s="41"/>
      <c r="HX1308" s="41"/>
      <c r="HY1308" s="41"/>
      <c r="HZ1308" s="41"/>
      <c r="IA1308" s="41"/>
      <c r="IB1308" s="41"/>
      <c r="IC1308" s="41"/>
      <c r="ID1308" s="41"/>
      <c r="IE1308" s="41"/>
      <c r="IF1308" s="41"/>
      <c r="IG1308" s="41"/>
      <c r="IH1308" s="41"/>
      <c r="II1308" s="41"/>
      <c r="IJ1308" s="41"/>
      <c r="IK1308" s="41"/>
      <c r="IL1308" s="41"/>
      <c r="IM1308" s="41"/>
      <c r="IN1308" s="41"/>
      <c r="IO1308" s="41"/>
      <c r="IP1308" s="41"/>
      <c r="IQ1308" s="41"/>
      <c r="IR1308" s="41"/>
      <c r="IS1308" s="41"/>
      <c r="IT1308" s="41"/>
      <c r="IU1308" s="41"/>
    </row>
    <row r="1310" spans="68:255" x14ac:dyDescent="0.2">
      <c r="BP1310" s="41"/>
      <c r="BQ1310" s="41"/>
      <c r="BR1310" s="41"/>
      <c r="BS1310" s="41"/>
      <c r="BU1310" s="41"/>
      <c r="BV1310" s="41"/>
      <c r="BW1310" s="41"/>
      <c r="BX1310" s="41"/>
      <c r="BY1310" s="41"/>
      <c r="BZ1310" s="41"/>
      <c r="CA1310" s="41"/>
      <c r="CB1310" s="41"/>
      <c r="CC1310" s="41"/>
      <c r="CD1310" s="41"/>
      <c r="CE1310" s="41"/>
      <c r="CF1310" s="41"/>
      <c r="CG1310" s="41"/>
      <c r="CH1310" s="41"/>
      <c r="CI1310" s="41"/>
      <c r="CJ1310" s="41"/>
      <c r="CK1310" s="41"/>
      <c r="CL1310" s="41"/>
      <c r="CM1310" s="41"/>
      <c r="CN1310" s="41"/>
      <c r="CO1310" s="41"/>
      <c r="CP1310" s="41"/>
      <c r="CQ1310" s="41"/>
      <c r="CR1310" s="41"/>
      <c r="CS1310" s="41"/>
      <c r="CT1310" s="41"/>
      <c r="CU1310" s="41"/>
      <c r="CV1310" s="41"/>
      <c r="CW1310" s="41"/>
      <c r="CX1310" s="41"/>
      <c r="CY1310" s="41"/>
      <c r="CZ1310" s="41"/>
      <c r="DA1310" s="41"/>
      <c r="DB1310" s="41"/>
      <c r="DC1310" s="41"/>
      <c r="DD1310" s="41"/>
      <c r="DE1310" s="41"/>
      <c r="DF1310" s="41"/>
      <c r="DG1310" s="41"/>
      <c r="DH1310" s="41"/>
      <c r="DI1310" s="41"/>
      <c r="DJ1310" s="41"/>
      <c r="DK1310" s="41"/>
      <c r="DL1310" s="41"/>
      <c r="DM1310" s="41"/>
      <c r="DN1310" s="41"/>
      <c r="DO1310" s="41"/>
      <c r="DP1310" s="41"/>
      <c r="DQ1310" s="41"/>
      <c r="DR1310" s="41"/>
      <c r="DS1310" s="41"/>
      <c r="DT1310" s="41"/>
      <c r="DU1310" s="41"/>
      <c r="DV1310" s="41"/>
      <c r="DW1310" s="41"/>
      <c r="DX1310" s="41"/>
      <c r="DY1310" s="41"/>
      <c r="DZ1310" s="41"/>
      <c r="EA1310" s="41"/>
      <c r="EB1310" s="41"/>
      <c r="EC1310" s="41"/>
      <c r="ED1310" s="41"/>
      <c r="EE1310" s="41"/>
      <c r="EF1310" s="41"/>
      <c r="EG1310" s="41"/>
      <c r="EH1310" s="41"/>
      <c r="EI1310" s="41"/>
      <c r="EJ1310" s="41"/>
      <c r="EK1310" s="41"/>
      <c r="EL1310" s="41"/>
      <c r="EM1310" s="41"/>
      <c r="EN1310" s="41"/>
      <c r="EO1310" s="41"/>
      <c r="EP1310" s="41"/>
      <c r="EQ1310" s="41"/>
      <c r="ER1310" s="41"/>
      <c r="ES1310" s="41"/>
      <c r="ET1310" s="41"/>
      <c r="EU1310" s="41"/>
      <c r="EV1310" s="41"/>
      <c r="EW1310" s="41"/>
      <c r="EX1310" s="41"/>
      <c r="EY1310" s="41"/>
      <c r="EZ1310" s="41"/>
      <c r="FA1310" s="41"/>
      <c r="FB1310" s="41"/>
      <c r="FC1310" s="41"/>
      <c r="FD1310" s="41"/>
      <c r="FE1310" s="41"/>
      <c r="FF1310" s="41"/>
      <c r="FG1310" s="41"/>
      <c r="FH1310" s="41"/>
      <c r="FI1310" s="41"/>
      <c r="FJ1310" s="41"/>
      <c r="FK1310" s="41"/>
      <c r="FL1310" s="41"/>
      <c r="FM1310" s="41"/>
      <c r="FN1310" s="41"/>
      <c r="FO1310" s="41"/>
      <c r="FP1310" s="41"/>
      <c r="FQ1310" s="41"/>
      <c r="FR1310" s="41"/>
      <c r="FS1310" s="41"/>
      <c r="FT1310" s="41"/>
      <c r="FU1310" s="41"/>
      <c r="FV1310" s="41"/>
      <c r="FW1310" s="41"/>
      <c r="FX1310" s="41"/>
      <c r="FY1310" s="41"/>
      <c r="FZ1310" s="41"/>
      <c r="GA1310" s="41"/>
      <c r="GB1310" s="41"/>
      <c r="GC1310" s="41"/>
      <c r="GD1310" s="41"/>
      <c r="GE1310" s="41"/>
      <c r="GF1310" s="41"/>
      <c r="GG1310" s="41"/>
      <c r="GH1310" s="41"/>
      <c r="GI1310" s="41"/>
      <c r="GJ1310" s="41"/>
      <c r="GK1310" s="41"/>
      <c r="GL1310" s="41"/>
      <c r="GM1310" s="41"/>
      <c r="GN1310" s="41"/>
      <c r="GO1310" s="41"/>
      <c r="GP1310" s="41"/>
      <c r="GQ1310" s="41"/>
      <c r="GR1310" s="41"/>
      <c r="GS1310" s="41"/>
      <c r="GT1310" s="41"/>
      <c r="GU1310" s="41"/>
      <c r="GV1310" s="41"/>
      <c r="GW1310" s="41"/>
      <c r="GX1310" s="41"/>
      <c r="GY1310" s="41"/>
      <c r="GZ1310" s="41"/>
      <c r="HA1310" s="41"/>
      <c r="HB1310" s="41"/>
      <c r="HC1310" s="41"/>
      <c r="HD1310" s="41"/>
      <c r="HE1310" s="41"/>
      <c r="HF1310" s="41"/>
      <c r="HG1310" s="41"/>
      <c r="HH1310" s="41"/>
      <c r="HI1310" s="41"/>
      <c r="HJ1310" s="41"/>
      <c r="HK1310" s="41"/>
      <c r="HL1310" s="41"/>
      <c r="HM1310" s="41"/>
      <c r="HN1310" s="41"/>
      <c r="HO1310" s="41"/>
      <c r="HP1310" s="41"/>
      <c r="HQ1310" s="41"/>
      <c r="HR1310" s="41"/>
      <c r="HS1310" s="41"/>
      <c r="HT1310" s="41"/>
      <c r="HU1310" s="41"/>
      <c r="HV1310" s="41"/>
      <c r="HW1310" s="41"/>
      <c r="HX1310" s="41"/>
      <c r="HY1310" s="41"/>
      <c r="HZ1310" s="41"/>
      <c r="IA1310" s="41"/>
      <c r="IB1310" s="41"/>
      <c r="IC1310" s="41"/>
      <c r="ID1310" s="41"/>
      <c r="IE1310" s="41"/>
      <c r="IF1310" s="41"/>
      <c r="IG1310" s="41"/>
      <c r="IH1310" s="41"/>
      <c r="II1310" s="41"/>
      <c r="IJ1310" s="41"/>
      <c r="IK1310" s="41"/>
      <c r="IL1310" s="41"/>
      <c r="IM1310" s="41"/>
      <c r="IN1310" s="41"/>
      <c r="IO1310" s="41"/>
      <c r="IP1310" s="41"/>
      <c r="IQ1310" s="41"/>
      <c r="IR1310" s="41"/>
      <c r="IS1310" s="41"/>
      <c r="IT1310" s="41"/>
      <c r="IU1310" s="41"/>
    </row>
    <row r="1312" spans="68:255" x14ac:dyDescent="0.2">
      <c r="BP1312" s="41"/>
      <c r="BQ1312" s="41"/>
      <c r="BR1312" s="41"/>
      <c r="BS1312" s="41"/>
      <c r="BU1312" s="41"/>
      <c r="BV1312" s="41"/>
      <c r="BW1312" s="41"/>
      <c r="BX1312" s="41"/>
      <c r="BY1312" s="41"/>
      <c r="BZ1312" s="41"/>
      <c r="CA1312" s="41"/>
      <c r="CB1312" s="41"/>
      <c r="CC1312" s="41"/>
      <c r="CD1312" s="41"/>
      <c r="CE1312" s="41"/>
      <c r="CF1312" s="41"/>
      <c r="CG1312" s="41"/>
      <c r="CH1312" s="41"/>
      <c r="CI1312" s="41"/>
      <c r="CJ1312" s="41"/>
      <c r="CK1312" s="41"/>
      <c r="CL1312" s="41"/>
      <c r="CM1312" s="41"/>
      <c r="CN1312" s="41"/>
      <c r="CO1312" s="41"/>
      <c r="CP1312" s="41"/>
      <c r="CQ1312" s="41"/>
      <c r="CR1312" s="41"/>
      <c r="CS1312" s="41"/>
      <c r="CT1312" s="41"/>
      <c r="CU1312" s="41"/>
      <c r="CV1312" s="41"/>
      <c r="CW1312" s="41"/>
      <c r="CX1312" s="41"/>
      <c r="CY1312" s="41"/>
      <c r="CZ1312" s="41"/>
      <c r="DA1312" s="41"/>
      <c r="DB1312" s="41"/>
      <c r="DC1312" s="41"/>
      <c r="DD1312" s="41"/>
      <c r="DE1312" s="41"/>
      <c r="DF1312" s="41"/>
      <c r="DG1312" s="41"/>
      <c r="DH1312" s="41"/>
      <c r="DI1312" s="41"/>
      <c r="DJ1312" s="41"/>
      <c r="DK1312" s="41"/>
      <c r="DL1312" s="41"/>
      <c r="DM1312" s="41"/>
      <c r="DN1312" s="41"/>
      <c r="DO1312" s="41"/>
      <c r="DP1312" s="41"/>
      <c r="DQ1312" s="41"/>
      <c r="DR1312" s="41"/>
      <c r="DS1312" s="41"/>
      <c r="DT1312" s="41"/>
      <c r="DU1312" s="41"/>
      <c r="DV1312" s="41"/>
      <c r="DW1312" s="41"/>
      <c r="DX1312" s="41"/>
      <c r="DY1312" s="41"/>
      <c r="DZ1312" s="41"/>
      <c r="EA1312" s="41"/>
      <c r="EB1312" s="41"/>
      <c r="EC1312" s="41"/>
      <c r="ED1312" s="41"/>
      <c r="EE1312" s="41"/>
      <c r="EF1312" s="41"/>
      <c r="EG1312" s="41"/>
      <c r="EH1312" s="41"/>
      <c r="EI1312" s="41"/>
      <c r="EJ1312" s="41"/>
      <c r="EK1312" s="41"/>
      <c r="EL1312" s="41"/>
      <c r="EM1312" s="41"/>
      <c r="EN1312" s="41"/>
      <c r="EO1312" s="41"/>
      <c r="EP1312" s="41"/>
      <c r="EQ1312" s="41"/>
      <c r="ER1312" s="41"/>
      <c r="ES1312" s="41"/>
      <c r="ET1312" s="41"/>
      <c r="EU1312" s="41"/>
      <c r="EV1312" s="41"/>
      <c r="EW1312" s="41"/>
      <c r="EX1312" s="41"/>
      <c r="EY1312" s="41"/>
      <c r="EZ1312" s="41"/>
      <c r="FA1312" s="41"/>
      <c r="FB1312" s="41"/>
      <c r="FC1312" s="41"/>
      <c r="FD1312" s="41"/>
      <c r="FE1312" s="41"/>
      <c r="FF1312" s="41"/>
      <c r="FG1312" s="41"/>
      <c r="FH1312" s="41"/>
      <c r="FI1312" s="41"/>
      <c r="FJ1312" s="41"/>
      <c r="FK1312" s="41"/>
      <c r="FL1312" s="41"/>
      <c r="FM1312" s="41"/>
      <c r="FN1312" s="41"/>
      <c r="FO1312" s="41"/>
      <c r="FP1312" s="41"/>
      <c r="FQ1312" s="41"/>
      <c r="FR1312" s="41"/>
      <c r="FS1312" s="41"/>
      <c r="FT1312" s="41"/>
      <c r="FU1312" s="41"/>
      <c r="FV1312" s="41"/>
      <c r="FW1312" s="41"/>
      <c r="FX1312" s="41"/>
      <c r="FY1312" s="41"/>
      <c r="FZ1312" s="41"/>
      <c r="GA1312" s="41"/>
      <c r="GB1312" s="41"/>
      <c r="GC1312" s="41"/>
      <c r="GD1312" s="41"/>
      <c r="GE1312" s="41"/>
      <c r="GF1312" s="41"/>
      <c r="GG1312" s="41"/>
      <c r="GH1312" s="41"/>
      <c r="GI1312" s="41"/>
      <c r="GJ1312" s="41"/>
      <c r="GK1312" s="41"/>
      <c r="GL1312" s="41"/>
      <c r="GM1312" s="41"/>
      <c r="GN1312" s="41"/>
      <c r="GO1312" s="41"/>
      <c r="GP1312" s="41"/>
      <c r="GQ1312" s="41"/>
      <c r="GR1312" s="41"/>
      <c r="GS1312" s="41"/>
      <c r="GT1312" s="41"/>
      <c r="GU1312" s="41"/>
      <c r="GV1312" s="41"/>
      <c r="GW1312" s="41"/>
      <c r="GX1312" s="41"/>
      <c r="GY1312" s="41"/>
      <c r="GZ1312" s="41"/>
      <c r="HA1312" s="41"/>
      <c r="HB1312" s="41"/>
      <c r="HC1312" s="41"/>
      <c r="HD1312" s="41"/>
      <c r="HE1312" s="41"/>
      <c r="HF1312" s="41"/>
      <c r="HG1312" s="41"/>
      <c r="HH1312" s="41"/>
      <c r="HI1312" s="41"/>
      <c r="HJ1312" s="41"/>
      <c r="HK1312" s="41"/>
      <c r="HL1312" s="41"/>
      <c r="HM1312" s="41"/>
      <c r="HN1312" s="41"/>
      <c r="HO1312" s="41"/>
      <c r="HP1312" s="41"/>
      <c r="HQ1312" s="41"/>
      <c r="HR1312" s="41"/>
      <c r="HS1312" s="41"/>
      <c r="HT1312" s="41"/>
      <c r="HU1312" s="41"/>
      <c r="HV1312" s="41"/>
      <c r="HW1312" s="41"/>
      <c r="HX1312" s="41"/>
      <c r="HY1312" s="41"/>
      <c r="HZ1312" s="41"/>
      <c r="IA1312" s="41"/>
      <c r="IB1312" s="41"/>
      <c r="IC1312" s="41"/>
      <c r="ID1312" s="41"/>
      <c r="IE1312" s="41"/>
      <c r="IF1312" s="41"/>
      <c r="IG1312" s="41"/>
      <c r="IH1312" s="41"/>
      <c r="II1312" s="41"/>
      <c r="IJ1312" s="41"/>
      <c r="IK1312" s="41"/>
      <c r="IL1312" s="41"/>
      <c r="IM1312" s="41"/>
      <c r="IN1312" s="41"/>
      <c r="IO1312" s="41"/>
      <c r="IP1312" s="41"/>
      <c r="IQ1312" s="41"/>
      <c r="IR1312" s="41"/>
      <c r="IS1312" s="41"/>
      <c r="IT1312" s="41"/>
      <c r="IU1312" s="41"/>
    </row>
    <row r="1314" spans="68:255" x14ac:dyDescent="0.2">
      <c r="BP1314" s="41"/>
      <c r="BQ1314" s="41"/>
      <c r="BR1314" s="41"/>
      <c r="BS1314" s="41"/>
      <c r="BU1314" s="41"/>
      <c r="BV1314" s="41"/>
      <c r="BW1314" s="41"/>
      <c r="BX1314" s="41"/>
      <c r="BY1314" s="41"/>
      <c r="BZ1314" s="41"/>
      <c r="CA1314" s="41"/>
      <c r="CB1314" s="41"/>
      <c r="CC1314" s="41"/>
      <c r="CD1314" s="41"/>
      <c r="CE1314" s="41"/>
      <c r="CF1314" s="41"/>
      <c r="CG1314" s="41"/>
      <c r="CH1314" s="41"/>
      <c r="CI1314" s="41"/>
      <c r="CJ1314" s="41"/>
      <c r="CK1314" s="41"/>
      <c r="CL1314" s="41"/>
      <c r="CM1314" s="41"/>
      <c r="CN1314" s="41"/>
      <c r="CO1314" s="41"/>
      <c r="CP1314" s="41"/>
      <c r="CQ1314" s="41"/>
      <c r="CR1314" s="41"/>
      <c r="CS1314" s="41"/>
      <c r="CT1314" s="41"/>
      <c r="CU1314" s="41"/>
      <c r="CV1314" s="41"/>
      <c r="CW1314" s="41"/>
      <c r="CX1314" s="41"/>
      <c r="CY1314" s="41"/>
      <c r="CZ1314" s="41"/>
      <c r="DA1314" s="41"/>
      <c r="DB1314" s="41"/>
      <c r="DC1314" s="41"/>
      <c r="DD1314" s="41"/>
      <c r="DE1314" s="41"/>
      <c r="DF1314" s="41"/>
      <c r="DG1314" s="41"/>
      <c r="DH1314" s="41"/>
      <c r="DI1314" s="41"/>
      <c r="DJ1314" s="41"/>
      <c r="DK1314" s="41"/>
      <c r="DL1314" s="41"/>
      <c r="DM1314" s="41"/>
      <c r="DN1314" s="41"/>
      <c r="DO1314" s="41"/>
      <c r="DP1314" s="41"/>
      <c r="DQ1314" s="41"/>
      <c r="DR1314" s="41"/>
      <c r="DS1314" s="41"/>
      <c r="DT1314" s="41"/>
      <c r="DU1314" s="41"/>
      <c r="DV1314" s="41"/>
      <c r="DW1314" s="41"/>
      <c r="DX1314" s="41"/>
      <c r="DY1314" s="41"/>
      <c r="DZ1314" s="41"/>
      <c r="EA1314" s="41"/>
      <c r="EB1314" s="41"/>
      <c r="EC1314" s="41"/>
      <c r="ED1314" s="41"/>
      <c r="EE1314" s="41"/>
      <c r="EF1314" s="41"/>
      <c r="EG1314" s="41"/>
      <c r="EH1314" s="41"/>
      <c r="EI1314" s="41"/>
      <c r="EJ1314" s="41"/>
      <c r="EK1314" s="41"/>
      <c r="EL1314" s="41"/>
      <c r="EM1314" s="41"/>
      <c r="EN1314" s="41"/>
      <c r="EO1314" s="41"/>
      <c r="EP1314" s="41"/>
      <c r="EQ1314" s="41"/>
      <c r="ER1314" s="41"/>
      <c r="ES1314" s="41"/>
      <c r="ET1314" s="41"/>
      <c r="EU1314" s="41"/>
      <c r="EV1314" s="41"/>
      <c r="EW1314" s="41"/>
      <c r="EX1314" s="41"/>
      <c r="EY1314" s="41"/>
      <c r="EZ1314" s="41"/>
      <c r="FA1314" s="41"/>
      <c r="FB1314" s="41"/>
      <c r="FC1314" s="41"/>
      <c r="FD1314" s="41"/>
      <c r="FE1314" s="41"/>
      <c r="FF1314" s="41"/>
      <c r="FG1314" s="41"/>
      <c r="FH1314" s="41"/>
      <c r="FI1314" s="41"/>
      <c r="FJ1314" s="41"/>
      <c r="FK1314" s="41"/>
      <c r="FL1314" s="41"/>
      <c r="FM1314" s="41"/>
      <c r="FN1314" s="41"/>
      <c r="FO1314" s="41"/>
      <c r="FP1314" s="41"/>
      <c r="FQ1314" s="41"/>
      <c r="FR1314" s="41"/>
      <c r="FS1314" s="41"/>
      <c r="FT1314" s="41"/>
      <c r="FU1314" s="41"/>
      <c r="FV1314" s="41"/>
      <c r="FW1314" s="41"/>
      <c r="FX1314" s="41"/>
      <c r="FY1314" s="41"/>
      <c r="FZ1314" s="41"/>
      <c r="GA1314" s="41"/>
      <c r="GB1314" s="41"/>
      <c r="GC1314" s="41"/>
      <c r="GD1314" s="41"/>
      <c r="GE1314" s="41"/>
      <c r="GF1314" s="41"/>
      <c r="GG1314" s="41"/>
      <c r="GH1314" s="41"/>
      <c r="GI1314" s="41"/>
      <c r="GJ1314" s="41"/>
      <c r="GK1314" s="41"/>
      <c r="GL1314" s="41"/>
      <c r="GM1314" s="41"/>
      <c r="GN1314" s="41"/>
      <c r="GO1314" s="41"/>
      <c r="GP1314" s="41"/>
      <c r="GQ1314" s="41"/>
      <c r="GR1314" s="41"/>
      <c r="GS1314" s="41"/>
      <c r="GT1314" s="41"/>
      <c r="GU1314" s="41"/>
      <c r="GV1314" s="41"/>
      <c r="GW1314" s="41"/>
      <c r="GX1314" s="41"/>
      <c r="GY1314" s="41"/>
      <c r="GZ1314" s="41"/>
      <c r="HA1314" s="41"/>
      <c r="HB1314" s="41"/>
      <c r="HC1314" s="41"/>
      <c r="HD1314" s="41"/>
      <c r="HE1314" s="41"/>
      <c r="HF1314" s="41"/>
      <c r="HG1314" s="41"/>
      <c r="HH1314" s="41"/>
      <c r="HI1314" s="41"/>
      <c r="HJ1314" s="41"/>
      <c r="HK1314" s="41"/>
      <c r="HL1314" s="41"/>
      <c r="HM1314" s="41"/>
      <c r="HN1314" s="41"/>
      <c r="HO1314" s="41"/>
      <c r="HP1314" s="41"/>
      <c r="HQ1314" s="41"/>
      <c r="HR1314" s="41"/>
      <c r="HS1314" s="41"/>
      <c r="HT1314" s="41"/>
      <c r="HU1314" s="41"/>
      <c r="HV1314" s="41"/>
      <c r="HW1314" s="41"/>
      <c r="HX1314" s="41"/>
      <c r="HY1314" s="41"/>
      <c r="HZ1314" s="41"/>
      <c r="IA1314" s="41"/>
      <c r="IB1314" s="41"/>
      <c r="IC1314" s="41"/>
      <c r="ID1314" s="41"/>
      <c r="IE1314" s="41"/>
      <c r="IF1314" s="41"/>
      <c r="IG1314" s="41"/>
      <c r="IH1314" s="41"/>
      <c r="II1314" s="41"/>
      <c r="IJ1314" s="41"/>
      <c r="IK1314" s="41"/>
      <c r="IL1314" s="41"/>
      <c r="IM1314" s="41"/>
      <c r="IN1314" s="41"/>
      <c r="IO1314" s="41"/>
      <c r="IP1314" s="41"/>
      <c r="IQ1314" s="41"/>
      <c r="IR1314" s="41"/>
      <c r="IS1314" s="41"/>
      <c r="IT1314" s="41"/>
      <c r="IU1314" s="41"/>
    </row>
    <row r="1316" spans="68:255" x14ac:dyDescent="0.2">
      <c r="BP1316" s="41"/>
      <c r="BQ1316" s="41"/>
      <c r="BR1316" s="41"/>
      <c r="BS1316" s="41"/>
      <c r="BU1316" s="41"/>
      <c r="BV1316" s="41"/>
      <c r="BW1316" s="41"/>
      <c r="BX1316" s="41"/>
      <c r="BY1316" s="41"/>
      <c r="BZ1316" s="41"/>
      <c r="CA1316" s="41"/>
      <c r="CB1316" s="41"/>
      <c r="CC1316" s="41"/>
      <c r="CD1316" s="41"/>
      <c r="CE1316" s="41"/>
      <c r="CF1316" s="41"/>
      <c r="CG1316" s="41"/>
      <c r="CH1316" s="41"/>
      <c r="CI1316" s="41"/>
      <c r="CJ1316" s="41"/>
      <c r="CK1316" s="41"/>
      <c r="CL1316" s="41"/>
      <c r="CM1316" s="41"/>
      <c r="CN1316" s="41"/>
      <c r="CO1316" s="41"/>
      <c r="CP1316" s="41"/>
      <c r="CQ1316" s="41"/>
      <c r="CR1316" s="41"/>
      <c r="CS1316" s="41"/>
      <c r="CT1316" s="41"/>
      <c r="CU1316" s="41"/>
      <c r="CV1316" s="41"/>
      <c r="CW1316" s="41"/>
      <c r="CX1316" s="41"/>
      <c r="CY1316" s="41"/>
      <c r="CZ1316" s="41"/>
      <c r="DA1316" s="41"/>
      <c r="DB1316" s="41"/>
      <c r="DC1316" s="41"/>
      <c r="DD1316" s="41"/>
      <c r="DE1316" s="41"/>
      <c r="DF1316" s="41"/>
      <c r="DG1316" s="41"/>
      <c r="DH1316" s="41"/>
      <c r="DI1316" s="41"/>
      <c r="DJ1316" s="41"/>
      <c r="DK1316" s="41"/>
      <c r="DL1316" s="41"/>
      <c r="DM1316" s="41"/>
      <c r="DN1316" s="41"/>
      <c r="DO1316" s="41"/>
      <c r="DP1316" s="41"/>
      <c r="DQ1316" s="41"/>
      <c r="DR1316" s="41"/>
      <c r="DS1316" s="41"/>
      <c r="DT1316" s="41"/>
      <c r="DU1316" s="41"/>
      <c r="DV1316" s="41"/>
      <c r="DW1316" s="41"/>
      <c r="DX1316" s="41"/>
      <c r="DY1316" s="41"/>
      <c r="DZ1316" s="41"/>
      <c r="EA1316" s="41"/>
      <c r="EB1316" s="41"/>
      <c r="EC1316" s="41"/>
      <c r="ED1316" s="41"/>
      <c r="EE1316" s="41"/>
      <c r="EF1316" s="41"/>
      <c r="EG1316" s="41"/>
      <c r="EH1316" s="41"/>
      <c r="EI1316" s="41"/>
      <c r="EJ1316" s="41"/>
      <c r="EK1316" s="41"/>
      <c r="EL1316" s="41"/>
      <c r="EM1316" s="41"/>
      <c r="EN1316" s="41"/>
      <c r="EO1316" s="41"/>
      <c r="EP1316" s="41"/>
      <c r="EQ1316" s="41"/>
      <c r="ER1316" s="41"/>
      <c r="ES1316" s="41"/>
      <c r="ET1316" s="41"/>
      <c r="EU1316" s="41"/>
      <c r="EV1316" s="41"/>
      <c r="EW1316" s="41"/>
      <c r="EX1316" s="41"/>
      <c r="EY1316" s="41"/>
      <c r="EZ1316" s="41"/>
      <c r="FA1316" s="41"/>
      <c r="FB1316" s="41"/>
      <c r="FC1316" s="41"/>
      <c r="FD1316" s="41"/>
      <c r="FE1316" s="41"/>
      <c r="FF1316" s="41"/>
      <c r="FG1316" s="41"/>
      <c r="FH1316" s="41"/>
      <c r="FI1316" s="41"/>
      <c r="FJ1316" s="41"/>
      <c r="FK1316" s="41"/>
      <c r="FL1316" s="41"/>
      <c r="FM1316" s="41"/>
      <c r="FN1316" s="41"/>
      <c r="FO1316" s="41"/>
      <c r="FP1316" s="41"/>
      <c r="FQ1316" s="41"/>
      <c r="FR1316" s="41"/>
      <c r="FS1316" s="41"/>
      <c r="FT1316" s="41"/>
      <c r="FU1316" s="41"/>
      <c r="FV1316" s="41"/>
      <c r="FW1316" s="41"/>
      <c r="FX1316" s="41"/>
      <c r="FY1316" s="41"/>
      <c r="FZ1316" s="41"/>
      <c r="GA1316" s="41"/>
      <c r="GB1316" s="41"/>
      <c r="GC1316" s="41"/>
      <c r="GD1316" s="41"/>
      <c r="GE1316" s="41"/>
      <c r="GF1316" s="41"/>
      <c r="GG1316" s="41"/>
      <c r="GH1316" s="41"/>
      <c r="GI1316" s="41"/>
      <c r="GJ1316" s="41"/>
      <c r="GK1316" s="41"/>
      <c r="GL1316" s="41"/>
      <c r="GM1316" s="41"/>
      <c r="GN1316" s="41"/>
      <c r="GO1316" s="41"/>
      <c r="GP1316" s="41"/>
      <c r="GQ1316" s="41"/>
      <c r="GR1316" s="41"/>
      <c r="GS1316" s="41"/>
      <c r="GT1316" s="41"/>
      <c r="GU1316" s="41"/>
      <c r="GV1316" s="41"/>
      <c r="GW1316" s="41"/>
      <c r="GX1316" s="41"/>
      <c r="GY1316" s="41"/>
      <c r="GZ1316" s="41"/>
      <c r="HA1316" s="41"/>
      <c r="HB1316" s="41"/>
      <c r="HC1316" s="41"/>
      <c r="HD1316" s="41"/>
      <c r="HE1316" s="41"/>
      <c r="HF1316" s="41"/>
      <c r="HG1316" s="41"/>
      <c r="HH1316" s="41"/>
      <c r="HI1316" s="41"/>
      <c r="HJ1316" s="41"/>
      <c r="HK1316" s="41"/>
      <c r="HL1316" s="41"/>
      <c r="HM1316" s="41"/>
      <c r="HN1316" s="41"/>
      <c r="HO1316" s="41"/>
      <c r="HP1316" s="41"/>
      <c r="HQ1316" s="41"/>
      <c r="HR1316" s="41"/>
      <c r="HS1316" s="41"/>
      <c r="HT1316" s="41"/>
      <c r="HU1316" s="41"/>
      <c r="HV1316" s="41"/>
      <c r="HW1316" s="41"/>
      <c r="HX1316" s="41"/>
      <c r="HY1316" s="41"/>
      <c r="HZ1316" s="41"/>
      <c r="IA1316" s="41"/>
      <c r="IB1316" s="41"/>
      <c r="IC1316" s="41"/>
      <c r="ID1316" s="41"/>
      <c r="IE1316" s="41"/>
      <c r="IF1316" s="41"/>
      <c r="IG1316" s="41"/>
      <c r="IH1316" s="41"/>
      <c r="II1316" s="41"/>
      <c r="IJ1316" s="41"/>
      <c r="IK1316" s="41"/>
      <c r="IL1316" s="41"/>
      <c r="IM1316" s="41"/>
      <c r="IN1316" s="41"/>
      <c r="IO1316" s="41"/>
      <c r="IP1316" s="41"/>
      <c r="IQ1316" s="41"/>
      <c r="IR1316" s="41"/>
      <c r="IS1316" s="41"/>
      <c r="IT1316" s="41"/>
      <c r="IU1316" s="41"/>
    </row>
    <row r="1318" spans="68:255" x14ac:dyDescent="0.2">
      <c r="BP1318" s="41"/>
      <c r="BQ1318" s="41"/>
      <c r="BR1318" s="41"/>
      <c r="BS1318" s="41"/>
      <c r="BU1318" s="41"/>
      <c r="BV1318" s="41"/>
      <c r="BW1318" s="41"/>
      <c r="BX1318" s="41"/>
      <c r="BY1318" s="41"/>
      <c r="BZ1318" s="41"/>
      <c r="CA1318" s="41"/>
      <c r="CB1318" s="41"/>
      <c r="CC1318" s="41"/>
      <c r="CD1318" s="41"/>
      <c r="CE1318" s="41"/>
      <c r="CF1318" s="41"/>
      <c r="CG1318" s="41"/>
      <c r="CH1318" s="41"/>
      <c r="CI1318" s="41"/>
      <c r="CJ1318" s="41"/>
      <c r="CK1318" s="41"/>
      <c r="CL1318" s="41"/>
      <c r="CM1318" s="41"/>
      <c r="CN1318" s="41"/>
      <c r="CO1318" s="41"/>
      <c r="CP1318" s="41"/>
      <c r="CQ1318" s="41"/>
      <c r="CR1318" s="41"/>
      <c r="CS1318" s="41"/>
      <c r="CT1318" s="41"/>
      <c r="CU1318" s="41"/>
      <c r="CV1318" s="41"/>
      <c r="CW1318" s="41"/>
      <c r="CX1318" s="41"/>
      <c r="CY1318" s="41"/>
      <c r="CZ1318" s="41"/>
      <c r="DA1318" s="41"/>
      <c r="DB1318" s="41"/>
      <c r="DC1318" s="41"/>
      <c r="DD1318" s="41"/>
      <c r="DE1318" s="41"/>
      <c r="DF1318" s="41"/>
      <c r="DG1318" s="41"/>
      <c r="DH1318" s="41"/>
      <c r="DI1318" s="41"/>
      <c r="DJ1318" s="41"/>
      <c r="DK1318" s="41"/>
      <c r="DL1318" s="41"/>
      <c r="DM1318" s="41"/>
      <c r="DN1318" s="41"/>
      <c r="DO1318" s="41"/>
      <c r="DP1318" s="41"/>
      <c r="DQ1318" s="41"/>
      <c r="DR1318" s="41"/>
      <c r="DS1318" s="41"/>
      <c r="DT1318" s="41"/>
      <c r="DU1318" s="41"/>
      <c r="DV1318" s="41"/>
      <c r="DW1318" s="41"/>
      <c r="DX1318" s="41"/>
      <c r="DY1318" s="41"/>
      <c r="DZ1318" s="41"/>
      <c r="EA1318" s="41"/>
      <c r="EB1318" s="41"/>
      <c r="EC1318" s="41"/>
      <c r="ED1318" s="41"/>
      <c r="EE1318" s="41"/>
      <c r="EF1318" s="41"/>
      <c r="EG1318" s="41"/>
      <c r="EH1318" s="41"/>
      <c r="EI1318" s="41"/>
      <c r="EJ1318" s="41"/>
      <c r="EK1318" s="41"/>
      <c r="EL1318" s="41"/>
      <c r="EM1318" s="41"/>
      <c r="EN1318" s="41"/>
      <c r="EO1318" s="41"/>
      <c r="EP1318" s="41"/>
      <c r="EQ1318" s="41"/>
      <c r="ER1318" s="41"/>
      <c r="ES1318" s="41"/>
      <c r="ET1318" s="41"/>
      <c r="EU1318" s="41"/>
      <c r="EV1318" s="41"/>
      <c r="EW1318" s="41"/>
      <c r="EX1318" s="41"/>
      <c r="EY1318" s="41"/>
      <c r="EZ1318" s="41"/>
      <c r="FA1318" s="41"/>
      <c r="FB1318" s="41"/>
      <c r="FC1318" s="41"/>
      <c r="FD1318" s="41"/>
      <c r="FE1318" s="41"/>
      <c r="FF1318" s="41"/>
      <c r="FG1318" s="41"/>
      <c r="FH1318" s="41"/>
      <c r="FI1318" s="41"/>
      <c r="FJ1318" s="41"/>
      <c r="FK1318" s="41"/>
      <c r="FL1318" s="41"/>
      <c r="FM1318" s="41"/>
      <c r="FN1318" s="41"/>
      <c r="FO1318" s="41"/>
      <c r="FP1318" s="41"/>
      <c r="FQ1318" s="41"/>
      <c r="FR1318" s="41"/>
      <c r="FS1318" s="41"/>
      <c r="FT1318" s="41"/>
      <c r="FU1318" s="41"/>
      <c r="FV1318" s="41"/>
      <c r="FW1318" s="41"/>
      <c r="FX1318" s="41"/>
      <c r="FY1318" s="41"/>
      <c r="FZ1318" s="41"/>
      <c r="GA1318" s="41"/>
      <c r="GB1318" s="41"/>
      <c r="GC1318" s="41"/>
      <c r="GD1318" s="41"/>
      <c r="GE1318" s="41"/>
      <c r="GF1318" s="41"/>
      <c r="GG1318" s="41"/>
      <c r="GH1318" s="41"/>
      <c r="GI1318" s="41"/>
      <c r="GJ1318" s="41"/>
      <c r="GK1318" s="41"/>
      <c r="GL1318" s="41"/>
      <c r="GM1318" s="41"/>
      <c r="GN1318" s="41"/>
      <c r="GO1318" s="41"/>
      <c r="GP1318" s="41"/>
      <c r="GQ1318" s="41"/>
      <c r="GR1318" s="41"/>
      <c r="GS1318" s="41"/>
      <c r="GT1318" s="41"/>
      <c r="GU1318" s="41"/>
      <c r="GV1318" s="41"/>
      <c r="GW1318" s="41"/>
      <c r="GX1318" s="41"/>
      <c r="GY1318" s="41"/>
      <c r="GZ1318" s="41"/>
      <c r="HA1318" s="41"/>
      <c r="HB1318" s="41"/>
      <c r="HC1318" s="41"/>
      <c r="HD1318" s="41"/>
      <c r="HE1318" s="41"/>
      <c r="HF1318" s="41"/>
      <c r="HG1318" s="41"/>
      <c r="HH1318" s="41"/>
      <c r="HI1318" s="41"/>
      <c r="HJ1318" s="41"/>
      <c r="HK1318" s="41"/>
      <c r="HL1318" s="41"/>
      <c r="HM1318" s="41"/>
      <c r="HN1318" s="41"/>
      <c r="HO1318" s="41"/>
      <c r="HP1318" s="41"/>
      <c r="HQ1318" s="41"/>
      <c r="HR1318" s="41"/>
      <c r="HS1318" s="41"/>
      <c r="HT1318" s="41"/>
      <c r="HU1318" s="41"/>
      <c r="HV1318" s="41"/>
      <c r="HW1318" s="41"/>
      <c r="HX1318" s="41"/>
      <c r="HY1318" s="41"/>
      <c r="HZ1318" s="41"/>
      <c r="IA1318" s="41"/>
      <c r="IB1318" s="41"/>
      <c r="IC1318" s="41"/>
      <c r="ID1318" s="41"/>
      <c r="IE1318" s="41"/>
      <c r="IF1318" s="41"/>
      <c r="IG1318" s="41"/>
      <c r="IH1318" s="41"/>
      <c r="II1318" s="41"/>
      <c r="IJ1318" s="41"/>
      <c r="IK1318" s="41"/>
      <c r="IL1318" s="41"/>
      <c r="IM1318" s="41"/>
      <c r="IN1318" s="41"/>
      <c r="IO1318" s="41"/>
      <c r="IP1318" s="41"/>
      <c r="IQ1318" s="41"/>
      <c r="IR1318" s="41"/>
      <c r="IS1318" s="41"/>
      <c r="IT1318" s="41"/>
      <c r="IU1318" s="41"/>
    </row>
    <row r="1320" spans="68:255" x14ac:dyDescent="0.2">
      <c r="BP1320" s="41"/>
      <c r="BQ1320" s="41"/>
      <c r="BR1320" s="41"/>
      <c r="BS1320" s="41"/>
      <c r="BU1320" s="41"/>
      <c r="BV1320" s="41"/>
      <c r="BW1320" s="41"/>
      <c r="BX1320" s="41"/>
      <c r="BY1320" s="41"/>
      <c r="BZ1320" s="41"/>
      <c r="CA1320" s="41"/>
      <c r="CB1320" s="41"/>
      <c r="CC1320" s="41"/>
      <c r="CD1320" s="41"/>
      <c r="CE1320" s="41"/>
      <c r="CF1320" s="41"/>
      <c r="CG1320" s="41"/>
      <c r="CH1320" s="41"/>
      <c r="CI1320" s="41"/>
      <c r="CJ1320" s="41"/>
      <c r="CK1320" s="41"/>
      <c r="CL1320" s="41"/>
      <c r="CM1320" s="41"/>
      <c r="CN1320" s="41"/>
      <c r="CO1320" s="41"/>
      <c r="CP1320" s="41"/>
      <c r="CQ1320" s="41"/>
      <c r="CR1320" s="41"/>
      <c r="CS1320" s="41"/>
      <c r="CT1320" s="41"/>
      <c r="CU1320" s="41"/>
      <c r="CV1320" s="41"/>
      <c r="CW1320" s="41"/>
      <c r="CX1320" s="41"/>
      <c r="CY1320" s="41"/>
      <c r="CZ1320" s="41"/>
      <c r="DA1320" s="41"/>
      <c r="DB1320" s="41"/>
      <c r="DC1320" s="41"/>
      <c r="DD1320" s="41"/>
      <c r="DE1320" s="41"/>
      <c r="DF1320" s="41"/>
      <c r="DG1320" s="41"/>
      <c r="DH1320" s="41"/>
      <c r="DI1320" s="41"/>
      <c r="DJ1320" s="41"/>
      <c r="DK1320" s="41"/>
      <c r="DL1320" s="41"/>
      <c r="DM1320" s="41"/>
      <c r="DN1320" s="41"/>
      <c r="DO1320" s="41"/>
      <c r="DP1320" s="41"/>
      <c r="DQ1320" s="41"/>
      <c r="DR1320" s="41"/>
      <c r="DS1320" s="41"/>
      <c r="DT1320" s="41"/>
      <c r="DU1320" s="41"/>
      <c r="DV1320" s="41"/>
      <c r="DW1320" s="41"/>
      <c r="DX1320" s="41"/>
      <c r="DY1320" s="41"/>
      <c r="DZ1320" s="41"/>
      <c r="EA1320" s="41"/>
      <c r="EB1320" s="41"/>
      <c r="EC1320" s="41"/>
      <c r="ED1320" s="41"/>
      <c r="EE1320" s="41"/>
      <c r="EF1320" s="41"/>
      <c r="EG1320" s="41"/>
      <c r="EH1320" s="41"/>
      <c r="EI1320" s="41"/>
      <c r="EJ1320" s="41"/>
      <c r="EK1320" s="41"/>
      <c r="EL1320" s="41"/>
      <c r="EM1320" s="41"/>
      <c r="EN1320" s="41"/>
      <c r="EO1320" s="41"/>
      <c r="EP1320" s="41"/>
      <c r="EQ1320" s="41"/>
      <c r="ER1320" s="41"/>
      <c r="ES1320" s="41"/>
      <c r="ET1320" s="41"/>
      <c r="EU1320" s="41"/>
      <c r="EV1320" s="41"/>
      <c r="EW1320" s="41"/>
      <c r="EX1320" s="41"/>
      <c r="EY1320" s="41"/>
      <c r="EZ1320" s="41"/>
      <c r="FA1320" s="41"/>
      <c r="FB1320" s="41"/>
      <c r="FC1320" s="41"/>
      <c r="FD1320" s="41"/>
      <c r="FE1320" s="41"/>
      <c r="FF1320" s="41"/>
      <c r="FG1320" s="41"/>
      <c r="FH1320" s="41"/>
      <c r="FI1320" s="41"/>
      <c r="FJ1320" s="41"/>
      <c r="FK1320" s="41"/>
      <c r="FL1320" s="41"/>
      <c r="FM1320" s="41"/>
      <c r="FN1320" s="41"/>
      <c r="FO1320" s="41"/>
      <c r="FP1320" s="41"/>
      <c r="FQ1320" s="41"/>
      <c r="FR1320" s="41"/>
      <c r="FS1320" s="41"/>
      <c r="FT1320" s="41"/>
      <c r="FU1320" s="41"/>
      <c r="FV1320" s="41"/>
      <c r="FW1320" s="41"/>
      <c r="FX1320" s="41"/>
      <c r="FY1320" s="41"/>
      <c r="FZ1320" s="41"/>
      <c r="GA1320" s="41"/>
      <c r="GB1320" s="41"/>
      <c r="GC1320" s="41"/>
      <c r="GD1320" s="41"/>
      <c r="GE1320" s="41"/>
      <c r="GF1320" s="41"/>
      <c r="GG1320" s="41"/>
      <c r="GH1320" s="41"/>
      <c r="GI1320" s="41"/>
      <c r="GJ1320" s="41"/>
      <c r="GK1320" s="41"/>
      <c r="GL1320" s="41"/>
      <c r="GM1320" s="41"/>
      <c r="GN1320" s="41"/>
      <c r="GO1320" s="41"/>
      <c r="GP1320" s="41"/>
      <c r="GQ1320" s="41"/>
      <c r="GR1320" s="41"/>
      <c r="GS1320" s="41"/>
      <c r="GT1320" s="41"/>
      <c r="GU1320" s="41"/>
      <c r="GV1320" s="41"/>
      <c r="GW1320" s="41"/>
      <c r="GX1320" s="41"/>
      <c r="GY1320" s="41"/>
      <c r="GZ1320" s="41"/>
      <c r="HA1320" s="41"/>
      <c r="HB1320" s="41"/>
      <c r="HC1320" s="41"/>
      <c r="HD1320" s="41"/>
      <c r="HE1320" s="41"/>
      <c r="HF1320" s="41"/>
      <c r="HG1320" s="41"/>
      <c r="HH1320" s="41"/>
      <c r="HI1320" s="41"/>
      <c r="HJ1320" s="41"/>
      <c r="HK1320" s="41"/>
      <c r="HL1320" s="41"/>
      <c r="HM1320" s="41"/>
      <c r="HN1320" s="41"/>
      <c r="HO1320" s="41"/>
      <c r="HP1320" s="41"/>
      <c r="HQ1320" s="41"/>
      <c r="HR1320" s="41"/>
      <c r="HS1320" s="41"/>
      <c r="HT1320" s="41"/>
      <c r="HU1320" s="41"/>
      <c r="HV1320" s="41"/>
      <c r="HW1320" s="41"/>
      <c r="HX1320" s="41"/>
      <c r="HY1320" s="41"/>
      <c r="HZ1320" s="41"/>
      <c r="IA1320" s="41"/>
      <c r="IB1320" s="41"/>
      <c r="IC1320" s="41"/>
      <c r="ID1320" s="41"/>
      <c r="IE1320" s="41"/>
      <c r="IF1320" s="41"/>
      <c r="IG1320" s="41"/>
      <c r="IH1320" s="41"/>
      <c r="II1320" s="41"/>
      <c r="IJ1320" s="41"/>
      <c r="IK1320" s="41"/>
      <c r="IL1320" s="41"/>
      <c r="IM1320" s="41"/>
      <c r="IN1320" s="41"/>
      <c r="IO1320" s="41"/>
      <c r="IP1320" s="41"/>
      <c r="IQ1320" s="41"/>
      <c r="IR1320" s="41"/>
      <c r="IS1320" s="41"/>
      <c r="IT1320" s="41"/>
      <c r="IU1320" s="41"/>
    </row>
    <row r="1322" spans="68:255" x14ac:dyDescent="0.2">
      <c r="BP1322" s="41"/>
      <c r="BQ1322" s="41"/>
      <c r="BR1322" s="41"/>
      <c r="BS1322" s="41"/>
      <c r="BU1322" s="41"/>
      <c r="BV1322" s="41"/>
      <c r="BW1322" s="41"/>
      <c r="BX1322" s="41"/>
      <c r="BY1322" s="41"/>
      <c r="BZ1322" s="41"/>
      <c r="CA1322" s="41"/>
      <c r="CB1322" s="41"/>
      <c r="CC1322" s="41"/>
      <c r="CD1322" s="41"/>
      <c r="CE1322" s="41"/>
      <c r="CF1322" s="41"/>
      <c r="CG1322" s="41"/>
      <c r="CH1322" s="41"/>
      <c r="CI1322" s="41"/>
      <c r="CJ1322" s="41"/>
      <c r="CK1322" s="41"/>
      <c r="CL1322" s="41"/>
      <c r="CM1322" s="41"/>
      <c r="CN1322" s="41"/>
      <c r="CO1322" s="41"/>
      <c r="CP1322" s="41"/>
      <c r="CQ1322" s="41"/>
      <c r="CR1322" s="41"/>
      <c r="CS1322" s="41"/>
      <c r="CT1322" s="41"/>
      <c r="CU1322" s="41"/>
      <c r="CV1322" s="41"/>
      <c r="CW1322" s="41"/>
      <c r="CX1322" s="41"/>
      <c r="CY1322" s="41"/>
      <c r="CZ1322" s="41"/>
      <c r="DA1322" s="41"/>
      <c r="DB1322" s="41"/>
      <c r="DC1322" s="41"/>
      <c r="DD1322" s="41"/>
      <c r="DE1322" s="41"/>
      <c r="DF1322" s="41"/>
      <c r="DG1322" s="41"/>
      <c r="DH1322" s="41"/>
      <c r="DI1322" s="41"/>
      <c r="DJ1322" s="41"/>
      <c r="DK1322" s="41"/>
      <c r="DL1322" s="41"/>
      <c r="DM1322" s="41"/>
      <c r="DN1322" s="41"/>
      <c r="DO1322" s="41"/>
      <c r="DP1322" s="41"/>
      <c r="DQ1322" s="41"/>
      <c r="DR1322" s="41"/>
      <c r="DS1322" s="41"/>
      <c r="DT1322" s="41"/>
      <c r="DU1322" s="41"/>
      <c r="DV1322" s="41"/>
      <c r="DW1322" s="41"/>
      <c r="DX1322" s="41"/>
      <c r="DY1322" s="41"/>
      <c r="DZ1322" s="41"/>
      <c r="EA1322" s="41"/>
      <c r="EB1322" s="41"/>
      <c r="EC1322" s="41"/>
      <c r="ED1322" s="41"/>
      <c r="EE1322" s="41"/>
      <c r="EF1322" s="41"/>
      <c r="EG1322" s="41"/>
      <c r="EH1322" s="41"/>
      <c r="EI1322" s="41"/>
      <c r="EJ1322" s="41"/>
      <c r="EK1322" s="41"/>
      <c r="EL1322" s="41"/>
      <c r="EM1322" s="41"/>
      <c r="EN1322" s="41"/>
      <c r="EO1322" s="41"/>
      <c r="EP1322" s="41"/>
      <c r="EQ1322" s="41"/>
      <c r="ER1322" s="41"/>
      <c r="ES1322" s="41"/>
      <c r="ET1322" s="41"/>
      <c r="EU1322" s="41"/>
      <c r="EV1322" s="41"/>
      <c r="EW1322" s="41"/>
      <c r="EX1322" s="41"/>
      <c r="EY1322" s="41"/>
      <c r="EZ1322" s="41"/>
      <c r="FA1322" s="41"/>
      <c r="FB1322" s="41"/>
      <c r="FC1322" s="41"/>
      <c r="FD1322" s="41"/>
      <c r="FE1322" s="41"/>
      <c r="FF1322" s="41"/>
      <c r="FG1322" s="41"/>
      <c r="FH1322" s="41"/>
      <c r="FI1322" s="41"/>
      <c r="FJ1322" s="41"/>
      <c r="FK1322" s="41"/>
      <c r="FL1322" s="41"/>
      <c r="FM1322" s="41"/>
      <c r="FN1322" s="41"/>
      <c r="FO1322" s="41"/>
      <c r="FP1322" s="41"/>
      <c r="FQ1322" s="41"/>
      <c r="FR1322" s="41"/>
      <c r="FS1322" s="41"/>
      <c r="FT1322" s="41"/>
      <c r="FU1322" s="41"/>
      <c r="FV1322" s="41"/>
      <c r="FW1322" s="41"/>
      <c r="FX1322" s="41"/>
      <c r="FY1322" s="41"/>
      <c r="FZ1322" s="41"/>
      <c r="GA1322" s="41"/>
      <c r="GB1322" s="41"/>
      <c r="GC1322" s="41"/>
      <c r="GD1322" s="41"/>
      <c r="GE1322" s="41"/>
      <c r="GF1322" s="41"/>
      <c r="GG1322" s="41"/>
      <c r="GH1322" s="41"/>
      <c r="GI1322" s="41"/>
      <c r="GJ1322" s="41"/>
      <c r="GK1322" s="41"/>
      <c r="GL1322" s="41"/>
      <c r="GM1322" s="41"/>
      <c r="GN1322" s="41"/>
      <c r="GO1322" s="41"/>
      <c r="GP1322" s="41"/>
      <c r="GQ1322" s="41"/>
      <c r="GR1322" s="41"/>
      <c r="GS1322" s="41"/>
      <c r="GT1322" s="41"/>
      <c r="GU1322" s="41"/>
      <c r="GV1322" s="41"/>
      <c r="GW1322" s="41"/>
      <c r="GX1322" s="41"/>
      <c r="GY1322" s="41"/>
      <c r="GZ1322" s="41"/>
      <c r="HA1322" s="41"/>
      <c r="HB1322" s="41"/>
      <c r="HC1322" s="41"/>
      <c r="HD1322" s="41"/>
      <c r="HE1322" s="41"/>
      <c r="HF1322" s="41"/>
      <c r="HG1322" s="41"/>
      <c r="HH1322" s="41"/>
      <c r="HI1322" s="41"/>
      <c r="HJ1322" s="41"/>
      <c r="HK1322" s="41"/>
      <c r="HL1322" s="41"/>
      <c r="HM1322" s="41"/>
      <c r="HN1322" s="41"/>
      <c r="HO1322" s="41"/>
      <c r="HP1322" s="41"/>
      <c r="HQ1322" s="41"/>
      <c r="HR1322" s="41"/>
      <c r="HS1322" s="41"/>
      <c r="HT1322" s="41"/>
      <c r="HU1322" s="41"/>
      <c r="HV1322" s="41"/>
      <c r="HW1322" s="41"/>
      <c r="HX1322" s="41"/>
      <c r="HY1322" s="41"/>
      <c r="HZ1322" s="41"/>
      <c r="IA1322" s="41"/>
      <c r="IB1322" s="41"/>
      <c r="IC1322" s="41"/>
      <c r="ID1322" s="41"/>
      <c r="IE1322" s="41"/>
      <c r="IF1322" s="41"/>
      <c r="IG1322" s="41"/>
      <c r="IH1322" s="41"/>
      <c r="II1322" s="41"/>
      <c r="IJ1322" s="41"/>
      <c r="IK1322" s="41"/>
      <c r="IL1322" s="41"/>
      <c r="IM1322" s="41"/>
      <c r="IN1322" s="41"/>
      <c r="IO1322" s="41"/>
      <c r="IP1322" s="41"/>
      <c r="IQ1322" s="41"/>
      <c r="IR1322" s="41"/>
      <c r="IS1322" s="41"/>
      <c r="IT1322" s="41"/>
      <c r="IU1322" s="41"/>
    </row>
    <row r="1324" spans="68:255" x14ac:dyDescent="0.2">
      <c r="BP1324" s="41"/>
      <c r="BQ1324" s="41"/>
      <c r="BR1324" s="41"/>
      <c r="BS1324" s="41"/>
      <c r="BU1324" s="41"/>
      <c r="BV1324" s="41"/>
      <c r="BW1324" s="41"/>
      <c r="BX1324" s="41"/>
      <c r="BY1324" s="41"/>
      <c r="BZ1324" s="41"/>
      <c r="CA1324" s="41"/>
      <c r="CB1324" s="41"/>
      <c r="CC1324" s="41"/>
      <c r="CD1324" s="41"/>
      <c r="CE1324" s="41"/>
      <c r="CF1324" s="41"/>
      <c r="CG1324" s="41"/>
      <c r="CH1324" s="41"/>
      <c r="CI1324" s="41"/>
      <c r="CJ1324" s="41"/>
      <c r="CK1324" s="41"/>
      <c r="CL1324" s="41"/>
      <c r="CM1324" s="41"/>
      <c r="CN1324" s="41"/>
      <c r="CO1324" s="41"/>
      <c r="CP1324" s="41"/>
      <c r="CQ1324" s="41"/>
      <c r="CR1324" s="41"/>
      <c r="CS1324" s="41"/>
      <c r="CT1324" s="41"/>
      <c r="CU1324" s="41"/>
      <c r="CV1324" s="41"/>
      <c r="CW1324" s="41"/>
      <c r="CX1324" s="41"/>
      <c r="CY1324" s="41"/>
      <c r="CZ1324" s="41"/>
      <c r="DA1324" s="41"/>
      <c r="DB1324" s="41"/>
      <c r="DC1324" s="41"/>
      <c r="DD1324" s="41"/>
      <c r="DE1324" s="41"/>
      <c r="DF1324" s="41"/>
      <c r="DG1324" s="41"/>
      <c r="DH1324" s="41"/>
      <c r="DI1324" s="41"/>
      <c r="DJ1324" s="41"/>
      <c r="DK1324" s="41"/>
      <c r="DL1324" s="41"/>
      <c r="DM1324" s="41"/>
      <c r="DN1324" s="41"/>
      <c r="DO1324" s="41"/>
      <c r="DP1324" s="41"/>
      <c r="DQ1324" s="41"/>
      <c r="DR1324" s="41"/>
      <c r="DS1324" s="41"/>
      <c r="DT1324" s="41"/>
      <c r="DU1324" s="41"/>
      <c r="DV1324" s="41"/>
      <c r="DW1324" s="41"/>
      <c r="DX1324" s="41"/>
      <c r="DY1324" s="41"/>
      <c r="DZ1324" s="41"/>
      <c r="EA1324" s="41"/>
      <c r="EB1324" s="41"/>
      <c r="EC1324" s="41"/>
      <c r="ED1324" s="41"/>
      <c r="EE1324" s="41"/>
      <c r="EF1324" s="41"/>
      <c r="EG1324" s="41"/>
      <c r="EH1324" s="41"/>
      <c r="EI1324" s="41"/>
      <c r="EJ1324" s="41"/>
      <c r="EK1324" s="41"/>
      <c r="EL1324" s="41"/>
      <c r="EM1324" s="41"/>
      <c r="EN1324" s="41"/>
      <c r="EO1324" s="41"/>
      <c r="EP1324" s="41"/>
      <c r="EQ1324" s="41"/>
      <c r="ER1324" s="41"/>
      <c r="ES1324" s="41"/>
      <c r="ET1324" s="41"/>
      <c r="EU1324" s="41"/>
      <c r="EV1324" s="41"/>
      <c r="EW1324" s="41"/>
      <c r="EX1324" s="41"/>
      <c r="EY1324" s="41"/>
      <c r="EZ1324" s="41"/>
      <c r="FA1324" s="41"/>
      <c r="FB1324" s="41"/>
      <c r="FC1324" s="41"/>
      <c r="FD1324" s="41"/>
      <c r="FE1324" s="41"/>
      <c r="FF1324" s="41"/>
      <c r="FG1324" s="41"/>
      <c r="FH1324" s="41"/>
      <c r="FI1324" s="41"/>
      <c r="FJ1324" s="41"/>
      <c r="FK1324" s="41"/>
      <c r="FL1324" s="41"/>
      <c r="FM1324" s="41"/>
      <c r="FN1324" s="41"/>
      <c r="FO1324" s="41"/>
      <c r="FP1324" s="41"/>
      <c r="FQ1324" s="41"/>
      <c r="FR1324" s="41"/>
      <c r="FS1324" s="41"/>
      <c r="FT1324" s="41"/>
      <c r="FU1324" s="41"/>
      <c r="FV1324" s="41"/>
      <c r="FW1324" s="41"/>
      <c r="FX1324" s="41"/>
      <c r="FY1324" s="41"/>
      <c r="FZ1324" s="41"/>
      <c r="GA1324" s="41"/>
      <c r="GB1324" s="41"/>
      <c r="GC1324" s="41"/>
      <c r="GD1324" s="41"/>
      <c r="GE1324" s="41"/>
      <c r="GF1324" s="41"/>
      <c r="GG1324" s="41"/>
      <c r="GH1324" s="41"/>
      <c r="GI1324" s="41"/>
      <c r="GJ1324" s="41"/>
      <c r="GK1324" s="41"/>
      <c r="GL1324" s="41"/>
      <c r="GM1324" s="41"/>
      <c r="GN1324" s="41"/>
      <c r="GO1324" s="41"/>
      <c r="GP1324" s="41"/>
      <c r="GQ1324" s="41"/>
      <c r="GR1324" s="41"/>
      <c r="GS1324" s="41"/>
      <c r="GT1324" s="41"/>
      <c r="GU1324" s="41"/>
      <c r="GV1324" s="41"/>
      <c r="GW1324" s="41"/>
      <c r="GX1324" s="41"/>
      <c r="GY1324" s="41"/>
      <c r="GZ1324" s="41"/>
      <c r="HA1324" s="41"/>
      <c r="HB1324" s="41"/>
      <c r="HC1324" s="41"/>
      <c r="HD1324" s="41"/>
      <c r="HE1324" s="41"/>
      <c r="HF1324" s="41"/>
      <c r="HG1324" s="41"/>
      <c r="HH1324" s="41"/>
      <c r="HI1324" s="41"/>
      <c r="HJ1324" s="41"/>
      <c r="HK1324" s="41"/>
      <c r="HL1324" s="41"/>
      <c r="HM1324" s="41"/>
      <c r="HN1324" s="41"/>
      <c r="HO1324" s="41"/>
      <c r="HP1324" s="41"/>
      <c r="HQ1324" s="41"/>
      <c r="HR1324" s="41"/>
      <c r="HS1324" s="41"/>
      <c r="HT1324" s="41"/>
      <c r="HU1324" s="41"/>
      <c r="HV1324" s="41"/>
      <c r="HW1324" s="41"/>
      <c r="HX1324" s="41"/>
      <c r="HY1324" s="41"/>
      <c r="HZ1324" s="41"/>
      <c r="IA1324" s="41"/>
      <c r="IB1324" s="41"/>
      <c r="IC1324" s="41"/>
      <c r="ID1324" s="41"/>
      <c r="IE1324" s="41"/>
      <c r="IF1324" s="41"/>
      <c r="IG1324" s="41"/>
      <c r="IH1324" s="41"/>
      <c r="II1324" s="41"/>
      <c r="IJ1324" s="41"/>
      <c r="IK1324" s="41"/>
      <c r="IL1324" s="41"/>
      <c r="IM1324" s="41"/>
      <c r="IN1324" s="41"/>
      <c r="IO1324" s="41"/>
      <c r="IP1324" s="41"/>
      <c r="IQ1324" s="41"/>
      <c r="IR1324" s="41"/>
      <c r="IS1324" s="41"/>
      <c r="IT1324" s="41"/>
      <c r="IU1324" s="41"/>
    </row>
    <row r="1326" spans="68:255" x14ac:dyDescent="0.2">
      <c r="BP1326" s="41"/>
      <c r="BQ1326" s="41"/>
      <c r="BR1326" s="41"/>
      <c r="BS1326" s="41"/>
      <c r="BU1326" s="41"/>
      <c r="BV1326" s="41"/>
      <c r="BW1326" s="41"/>
      <c r="BX1326" s="41"/>
      <c r="BY1326" s="41"/>
      <c r="BZ1326" s="41"/>
      <c r="CA1326" s="41"/>
      <c r="CB1326" s="41"/>
      <c r="CC1326" s="41"/>
      <c r="CD1326" s="41"/>
      <c r="CE1326" s="41"/>
      <c r="CF1326" s="41"/>
      <c r="CG1326" s="41"/>
      <c r="CH1326" s="41"/>
      <c r="CI1326" s="41"/>
      <c r="CJ1326" s="41"/>
      <c r="CK1326" s="41"/>
      <c r="CL1326" s="41"/>
      <c r="CM1326" s="41"/>
      <c r="CN1326" s="41"/>
      <c r="CO1326" s="41"/>
      <c r="CP1326" s="41"/>
      <c r="CQ1326" s="41"/>
      <c r="CR1326" s="41"/>
      <c r="CS1326" s="41"/>
      <c r="CT1326" s="41"/>
      <c r="CU1326" s="41"/>
      <c r="CV1326" s="41"/>
      <c r="CW1326" s="41"/>
      <c r="CX1326" s="41"/>
      <c r="CY1326" s="41"/>
      <c r="CZ1326" s="41"/>
      <c r="DA1326" s="41"/>
      <c r="DB1326" s="41"/>
      <c r="DC1326" s="41"/>
      <c r="DD1326" s="41"/>
      <c r="DE1326" s="41"/>
      <c r="DF1326" s="41"/>
      <c r="DG1326" s="41"/>
      <c r="DH1326" s="41"/>
      <c r="DI1326" s="41"/>
      <c r="DJ1326" s="41"/>
      <c r="DK1326" s="41"/>
      <c r="DL1326" s="41"/>
      <c r="DM1326" s="41"/>
      <c r="DN1326" s="41"/>
      <c r="DO1326" s="41"/>
      <c r="DP1326" s="41"/>
      <c r="DQ1326" s="41"/>
      <c r="DR1326" s="41"/>
      <c r="DS1326" s="41"/>
      <c r="DT1326" s="41"/>
      <c r="DU1326" s="41"/>
      <c r="DV1326" s="41"/>
      <c r="DW1326" s="41"/>
      <c r="DX1326" s="41"/>
      <c r="DY1326" s="41"/>
      <c r="DZ1326" s="41"/>
      <c r="EA1326" s="41"/>
      <c r="EB1326" s="41"/>
      <c r="EC1326" s="41"/>
      <c r="ED1326" s="41"/>
      <c r="EE1326" s="41"/>
      <c r="EF1326" s="41"/>
      <c r="EG1326" s="41"/>
      <c r="EH1326" s="41"/>
      <c r="EI1326" s="41"/>
      <c r="EJ1326" s="41"/>
      <c r="EK1326" s="41"/>
      <c r="EL1326" s="41"/>
      <c r="EM1326" s="41"/>
      <c r="EN1326" s="41"/>
      <c r="EO1326" s="41"/>
      <c r="EP1326" s="41"/>
      <c r="EQ1326" s="41"/>
      <c r="ER1326" s="41"/>
      <c r="ES1326" s="41"/>
      <c r="ET1326" s="41"/>
      <c r="EU1326" s="41"/>
      <c r="EV1326" s="41"/>
      <c r="EW1326" s="41"/>
      <c r="EX1326" s="41"/>
      <c r="EY1326" s="41"/>
      <c r="EZ1326" s="41"/>
      <c r="FA1326" s="41"/>
      <c r="FB1326" s="41"/>
      <c r="FC1326" s="41"/>
      <c r="FD1326" s="41"/>
      <c r="FE1326" s="41"/>
      <c r="FF1326" s="41"/>
      <c r="FG1326" s="41"/>
      <c r="FH1326" s="41"/>
      <c r="FI1326" s="41"/>
      <c r="FJ1326" s="41"/>
      <c r="FK1326" s="41"/>
      <c r="FL1326" s="41"/>
      <c r="FM1326" s="41"/>
      <c r="FN1326" s="41"/>
      <c r="FO1326" s="41"/>
      <c r="FP1326" s="41"/>
      <c r="FQ1326" s="41"/>
      <c r="FR1326" s="41"/>
      <c r="FS1326" s="41"/>
      <c r="FT1326" s="41"/>
      <c r="FU1326" s="41"/>
      <c r="FV1326" s="41"/>
      <c r="FW1326" s="41"/>
      <c r="FX1326" s="41"/>
      <c r="FY1326" s="41"/>
      <c r="FZ1326" s="41"/>
      <c r="GA1326" s="41"/>
      <c r="GB1326" s="41"/>
      <c r="GC1326" s="41"/>
      <c r="GD1326" s="41"/>
      <c r="GE1326" s="41"/>
      <c r="GF1326" s="41"/>
      <c r="GG1326" s="41"/>
      <c r="GH1326" s="41"/>
      <c r="GI1326" s="41"/>
      <c r="GJ1326" s="41"/>
      <c r="GK1326" s="41"/>
      <c r="GL1326" s="41"/>
      <c r="GM1326" s="41"/>
      <c r="GN1326" s="41"/>
      <c r="GO1326" s="41"/>
      <c r="GP1326" s="41"/>
      <c r="GQ1326" s="41"/>
      <c r="GR1326" s="41"/>
      <c r="GS1326" s="41"/>
      <c r="GT1326" s="41"/>
      <c r="GU1326" s="41"/>
      <c r="GV1326" s="41"/>
      <c r="GW1326" s="41"/>
      <c r="GX1326" s="41"/>
      <c r="GY1326" s="41"/>
      <c r="GZ1326" s="41"/>
      <c r="HA1326" s="41"/>
      <c r="HB1326" s="41"/>
      <c r="HC1326" s="41"/>
      <c r="HD1326" s="41"/>
      <c r="HE1326" s="41"/>
      <c r="HF1326" s="41"/>
      <c r="HG1326" s="41"/>
      <c r="HH1326" s="41"/>
      <c r="HI1326" s="41"/>
      <c r="HJ1326" s="41"/>
      <c r="HK1326" s="41"/>
      <c r="HL1326" s="41"/>
      <c r="HM1326" s="41"/>
      <c r="HN1326" s="41"/>
      <c r="HO1326" s="41"/>
      <c r="HP1326" s="41"/>
      <c r="HQ1326" s="41"/>
      <c r="HR1326" s="41"/>
      <c r="HS1326" s="41"/>
      <c r="HT1326" s="41"/>
      <c r="HU1326" s="41"/>
      <c r="HV1326" s="41"/>
      <c r="HW1326" s="41"/>
      <c r="HX1326" s="41"/>
      <c r="HY1326" s="41"/>
      <c r="HZ1326" s="41"/>
      <c r="IA1326" s="41"/>
      <c r="IB1326" s="41"/>
      <c r="IC1326" s="41"/>
      <c r="ID1326" s="41"/>
      <c r="IE1326" s="41"/>
      <c r="IF1326" s="41"/>
      <c r="IG1326" s="41"/>
      <c r="IH1326" s="41"/>
      <c r="II1326" s="41"/>
      <c r="IJ1326" s="41"/>
      <c r="IK1326" s="41"/>
      <c r="IL1326" s="41"/>
      <c r="IM1326" s="41"/>
      <c r="IN1326" s="41"/>
      <c r="IO1326" s="41"/>
      <c r="IP1326" s="41"/>
      <c r="IQ1326" s="41"/>
      <c r="IR1326" s="41"/>
      <c r="IS1326" s="41"/>
      <c r="IT1326" s="41"/>
      <c r="IU1326" s="41"/>
    </row>
    <row r="1328" spans="68:255" x14ac:dyDescent="0.2">
      <c r="BP1328" s="41"/>
      <c r="BQ1328" s="41"/>
      <c r="BR1328" s="41"/>
      <c r="BS1328" s="41"/>
      <c r="BU1328" s="41"/>
      <c r="BV1328" s="41"/>
      <c r="BW1328" s="41"/>
      <c r="BX1328" s="41"/>
      <c r="BY1328" s="41"/>
      <c r="BZ1328" s="41"/>
      <c r="CA1328" s="41"/>
      <c r="CB1328" s="41"/>
      <c r="CC1328" s="41"/>
      <c r="CD1328" s="41"/>
      <c r="CE1328" s="41"/>
      <c r="CF1328" s="41"/>
      <c r="CG1328" s="41"/>
      <c r="CH1328" s="41"/>
      <c r="CI1328" s="41"/>
      <c r="CJ1328" s="41"/>
      <c r="CK1328" s="41"/>
      <c r="CL1328" s="41"/>
      <c r="CM1328" s="41"/>
      <c r="CN1328" s="41"/>
      <c r="CO1328" s="41"/>
      <c r="CP1328" s="41"/>
      <c r="CQ1328" s="41"/>
      <c r="CR1328" s="41"/>
      <c r="CS1328" s="41"/>
      <c r="CT1328" s="41"/>
      <c r="CU1328" s="41"/>
      <c r="CV1328" s="41"/>
      <c r="CW1328" s="41"/>
      <c r="CX1328" s="41"/>
      <c r="CY1328" s="41"/>
      <c r="CZ1328" s="41"/>
      <c r="DA1328" s="41"/>
      <c r="DB1328" s="41"/>
      <c r="DC1328" s="41"/>
      <c r="DD1328" s="41"/>
      <c r="DE1328" s="41"/>
      <c r="DF1328" s="41"/>
      <c r="DG1328" s="41"/>
      <c r="DH1328" s="41"/>
      <c r="DI1328" s="41"/>
      <c r="DJ1328" s="41"/>
      <c r="DK1328" s="41"/>
      <c r="DL1328" s="41"/>
      <c r="DM1328" s="41"/>
      <c r="DN1328" s="41"/>
      <c r="DO1328" s="41"/>
      <c r="DP1328" s="41"/>
      <c r="DQ1328" s="41"/>
      <c r="DR1328" s="41"/>
      <c r="DS1328" s="41"/>
      <c r="DT1328" s="41"/>
      <c r="DU1328" s="41"/>
      <c r="DV1328" s="41"/>
      <c r="DW1328" s="41"/>
      <c r="DX1328" s="41"/>
      <c r="DY1328" s="41"/>
      <c r="DZ1328" s="41"/>
      <c r="EA1328" s="41"/>
      <c r="EB1328" s="41"/>
      <c r="EC1328" s="41"/>
      <c r="ED1328" s="41"/>
      <c r="EE1328" s="41"/>
      <c r="EF1328" s="41"/>
      <c r="EG1328" s="41"/>
      <c r="EH1328" s="41"/>
      <c r="EI1328" s="41"/>
      <c r="EJ1328" s="41"/>
      <c r="EK1328" s="41"/>
      <c r="EL1328" s="41"/>
      <c r="EM1328" s="41"/>
      <c r="EN1328" s="41"/>
      <c r="EO1328" s="41"/>
      <c r="EP1328" s="41"/>
      <c r="EQ1328" s="41"/>
      <c r="ER1328" s="41"/>
      <c r="ES1328" s="41"/>
      <c r="ET1328" s="41"/>
      <c r="EU1328" s="41"/>
      <c r="EV1328" s="41"/>
      <c r="EW1328" s="41"/>
      <c r="EX1328" s="41"/>
      <c r="EY1328" s="41"/>
      <c r="EZ1328" s="41"/>
      <c r="FA1328" s="41"/>
      <c r="FB1328" s="41"/>
      <c r="FC1328" s="41"/>
      <c r="FD1328" s="41"/>
      <c r="FE1328" s="41"/>
      <c r="FF1328" s="41"/>
      <c r="FG1328" s="41"/>
      <c r="FH1328" s="41"/>
      <c r="FI1328" s="41"/>
      <c r="FJ1328" s="41"/>
      <c r="FK1328" s="41"/>
      <c r="FL1328" s="41"/>
      <c r="FM1328" s="41"/>
      <c r="FN1328" s="41"/>
      <c r="FO1328" s="41"/>
      <c r="FP1328" s="41"/>
      <c r="FQ1328" s="41"/>
      <c r="FR1328" s="41"/>
      <c r="FS1328" s="41"/>
      <c r="FT1328" s="41"/>
      <c r="FU1328" s="41"/>
      <c r="FV1328" s="41"/>
      <c r="FW1328" s="41"/>
      <c r="FX1328" s="41"/>
      <c r="FY1328" s="41"/>
      <c r="FZ1328" s="41"/>
      <c r="GA1328" s="41"/>
      <c r="GB1328" s="41"/>
      <c r="GC1328" s="41"/>
      <c r="GD1328" s="41"/>
      <c r="GE1328" s="41"/>
      <c r="GF1328" s="41"/>
      <c r="GG1328" s="41"/>
      <c r="GH1328" s="41"/>
      <c r="GI1328" s="41"/>
      <c r="GJ1328" s="41"/>
      <c r="GK1328" s="41"/>
      <c r="GL1328" s="41"/>
      <c r="GM1328" s="41"/>
      <c r="GN1328" s="41"/>
      <c r="GO1328" s="41"/>
      <c r="GP1328" s="41"/>
      <c r="GQ1328" s="41"/>
      <c r="GR1328" s="41"/>
      <c r="GS1328" s="41"/>
      <c r="GT1328" s="41"/>
      <c r="GU1328" s="41"/>
      <c r="GV1328" s="41"/>
      <c r="GW1328" s="41"/>
      <c r="GX1328" s="41"/>
      <c r="GY1328" s="41"/>
      <c r="GZ1328" s="41"/>
      <c r="HA1328" s="41"/>
      <c r="HB1328" s="41"/>
      <c r="HC1328" s="41"/>
      <c r="HD1328" s="41"/>
      <c r="HE1328" s="41"/>
      <c r="HF1328" s="41"/>
      <c r="HG1328" s="41"/>
      <c r="HH1328" s="41"/>
      <c r="HI1328" s="41"/>
      <c r="HJ1328" s="41"/>
      <c r="HK1328" s="41"/>
      <c r="HL1328" s="41"/>
      <c r="HM1328" s="41"/>
      <c r="HN1328" s="41"/>
      <c r="HO1328" s="41"/>
      <c r="HP1328" s="41"/>
      <c r="HQ1328" s="41"/>
      <c r="HR1328" s="41"/>
      <c r="HS1328" s="41"/>
      <c r="HT1328" s="41"/>
      <c r="HU1328" s="41"/>
      <c r="HV1328" s="41"/>
      <c r="HW1328" s="41"/>
      <c r="HX1328" s="41"/>
      <c r="HY1328" s="41"/>
      <c r="HZ1328" s="41"/>
      <c r="IA1328" s="41"/>
      <c r="IB1328" s="41"/>
      <c r="IC1328" s="41"/>
      <c r="ID1328" s="41"/>
      <c r="IE1328" s="41"/>
      <c r="IF1328" s="41"/>
      <c r="IG1328" s="41"/>
      <c r="IH1328" s="41"/>
      <c r="II1328" s="41"/>
      <c r="IJ1328" s="41"/>
      <c r="IK1328" s="41"/>
      <c r="IL1328" s="41"/>
      <c r="IM1328" s="41"/>
      <c r="IN1328" s="41"/>
      <c r="IO1328" s="41"/>
      <c r="IP1328" s="41"/>
      <c r="IQ1328" s="41"/>
      <c r="IR1328" s="41"/>
      <c r="IS1328" s="41"/>
      <c r="IT1328" s="41"/>
      <c r="IU1328" s="41"/>
    </row>
    <row r="1330" spans="68:255" x14ac:dyDescent="0.2">
      <c r="BP1330" s="41"/>
      <c r="BQ1330" s="41"/>
      <c r="BR1330" s="41"/>
      <c r="BS1330" s="41"/>
      <c r="BU1330" s="41"/>
      <c r="BV1330" s="41"/>
      <c r="BW1330" s="41"/>
      <c r="BX1330" s="41"/>
      <c r="BY1330" s="41"/>
      <c r="BZ1330" s="41"/>
      <c r="CA1330" s="41"/>
      <c r="CB1330" s="41"/>
      <c r="CC1330" s="41"/>
      <c r="CD1330" s="41"/>
      <c r="CE1330" s="41"/>
      <c r="CF1330" s="41"/>
      <c r="CG1330" s="41"/>
      <c r="CH1330" s="41"/>
      <c r="CI1330" s="41"/>
      <c r="CJ1330" s="41"/>
      <c r="CK1330" s="41"/>
      <c r="CL1330" s="41"/>
      <c r="CM1330" s="41"/>
      <c r="CN1330" s="41"/>
      <c r="CO1330" s="41"/>
      <c r="CP1330" s="41"/>
      <c r="CQ1330" s="41"/>
      <c r="CR1330" s="41"/>
      <c r="CS1330" s="41"/>
      <c r="CT1330" s="41"/>
      <c r="CU1330" s="41"/>
      <c r="CV1330" s="41"/>
      <c r="CW1330" s="41"/>
      <c r="CX1330" s="41"/>
      <c r="CY1330" s="41"/>
      <c r="CZ1330" s="41"/>
      <c r="DA1330" s="41"/>
      <c r="DB1330" s="41"/>
      <c r="DC1330" s="41"/>
      <c r="DD1330" s="41"/>
      <c r="DE1330" s="41"/>
      <c r="DF1330" s="41"/>
      <c r="DG1330" s="41"/>
      <c r="DH1330" s="41"/>
      <c r="DI1330" s="41"/>
      <c r="DJ1330" s="41"/>
      <c r="DK1330" s="41"/>
      <c r="DL1330" s="41"/>
      <c r="DM1330" s="41"/>
      <c r="DN1330" s="41"/>
      <c r="DO1330" s="41"/>
      <c r="DP1330" s="41"/>
      <c r="DQ1330" s="41"/>
      <c r="DR1330" s="41"/>
      <c r="DS1330" s="41"/>
      <c r="DT1330" s="41"/>
      <c r="DU1330" s="41"/>
      <c r="DV1330" s="41"/>
      <c r="DW1330" s="41"/>
      <c r="DX1330" s="41"/>
      <c r="DY1330" s="41"/>
      <c r="DZ1330" s="41"/>
      <c r="EA1330" s="41"/>
      <c r="EB1330" s="41"/>
      <c r="EC1330" s="41"/>
      <c r="ED1330" s="41"/>
      <c r="EE1330" s="41"/>
      <c r="EF1330" s="41"/>
      <c r="EG1330" s="41"/>
      <c r="EH1330" s="41"/>
      <c r="EI1330" s="41"/>
      <c r="EJ1330" s="41"/>
      <c r="EK1330" s="41"/>
      <c r="EL1330" s="41"/>
      <c r="EM1330" s="41"/>
      <c r="EN1330" s="41"/>
      <c r="EO1330" s="41"/>
      <c r="EP1330" s="41"/>
      <c r="EQ1330" s="41"/>
      <c r="ER1330" s="41"/>
      <c r="ES1330" s="41"/>
      <c r="ET1330" s="41"/>
      <c r="EU1330" s="41"/>
      <c r="EV1330" s="41"/>
      <c r="EW1330" s="41"/>
      <c r="EX1330" s="41"/>
      <c r="EY1330" s="41"/>
      <c r="EZ1330" s="41"/>
      <c r="FA1330" s="41"/>
      <c r="FB1330" s="41"/>
      <c r="FC1330" s="41"/>
      <c r="FD1330" s="41"/>
      <c r="FE1330" s="41"/>
      <c r="FF1330" s="41"/>
      <c r="FG1330" s="41"/>
      <c r="FH1330" s="41"/>
      <c r="FI1330" s="41"/>
      <c r="FJ1330" s="41"/>
      <c r="FK1330" s="41"/>
      <c r="FL1330" s="41"/>
      <c r="FM1330" s="41"/>
      <c r="FN1330" s="41"/>
      <c r="FO1330" s="41"/>
      <c r="FP1330" s="41"/>
      <c r="FQ1330" s="41"/>
      <c r="FR1330" s="41"/>
      <c r="FS1330" s="41"/>
      <c r="FT1330" s="41"/>
      <c r="FU1330" s="41"/>
      <c r="FV1330" s="41"/>
      <c r="FW1330" s="41"/>
      <c r="FX1330" s="41"/>
      <c r="FY1330" s="41"/>
      <c r="FZ1330" s="41"/>
      <c r="GA1330" s="41"/>
      <c r="GB1330" s="41"/>
      <c r="GC1330" s="41"/>
      <c r="GD1330" s="41"/>
      <c r="GE1330" s="41"/>
      <c r="GF1330" s="41"/>
      <c r="GG1330" s="41"/>
      <c r="GH1330" s="41"/>
      <c r="GI1330" s="41"/>
      <c r="GJ1330" s="41"/>
      <c r="GK1330" s="41"/>
      <c r="GL1330" s="41"/>
      <c r="GM1330" s="41"/>
      <c r="GN1330" s="41"/>
      <c r="GO1330" s="41"/>
      <c r="GP1330" s="41"/>
      <c r="GQ1330" s="41"/>
      <c r="GR1330" s="41"/>
      <c r="GS1330" s="41"/>
      <c r="GT1330" s="41"/>
      <c r="GU1330" s="41"/>
      <c r="GV1330" s="41"/>
      <c r="GW1330" s="41"/>
      <c r="GX1330" s="41"/>
      <c r="GY1330" s="41"/>
      <c r="GZ1330" s="41"/>
      <c r="HA1330" s="41"/>
      <c r="HB1330" s="41"/>
      <c r="HC1330" s="41"/>
      <c r="HD1330" s="41"/>
      <c r="HE1330" s="41"/>
      <c r="HF1330" s="41"/>
      <c r="HG1330" s="41"/>
      <c r="HH1330" s="41"/>
      <c r="HI1330" s="41"/>
      <c r="HJ1330" s="41"/>
      <c r="HK1330" s="41"/>
      <c r="HL1330" s="41"/>
      <c r="HM1330" s="41"/>
      <c r="HN1330" s="41"/>
      <c r="HO1330" s="41"/>
      <c r="HP1330" s="41"/>
      <c r="HQ1330" s="41"/>
      <c r="HR1330" s="41"/>
      <c r="HS1330" s="41"/>
      <c r="HT1330" s="41"/>
      <c r="HU1330" s="41"/>
      <c r="HV1330" s="41"/>
      <c r="HW1330" s="41"/>
      <c r="HX1330" s="41"/>
      <c r="HY1330" s="41"/>
      <c r="HZ1330" s="41"/>
      <c r="IA1330" s="41"/>
      <c r="IB1330" s="41"/>
      <c r="IC1330" s="41"/>
      <c r="ID1330" s="41"/>
      <c r="IE1330" s="41"/>
      <c r="IF1330" s="41"/>
      <c r="IG1330" s="41"/>
      <c r="IH1330" s="41"/>
      <c r="II1330" s="41"/>
      <c r="IJ1330" s="41"/>
      <c r="IK1330" s="41"/>
      <c r="IL1330" s="41"/>
      <c r="IM1330" s="41"/>
      <c r="IN1330" s="41"/>
      <c r="IO1330" s="41"/>
      <c r="IP1330" s="41"/>
      <c r="IQ1330" s="41"/>
      <c r="IR1330" s="41"/>
      <c r="IS1330" s="41"/>
      <c r="IT1330" s="41"/>
      <c r="IU1330" s="41"/>
    </row>
    <row r="1332" spans="68:255" x14ac:dyDescent="0.2">
      <c r="BP1332" s="41"/>
      <c r="BQ1332" s="41"/>
      <c r="BR1332" s="41"/>
      <c r="BS1332" s="41"/>
      <c r="BU1332" s="41"/>
      <c r="BV1332" s="41"/>
      <c r="BW1332" s="41"/>
      <c r="BX1332" s="41"/>
      <c r="BY1332" s="41"/>
      <c r="BZ1332" s="41"/>
      <c r="CA1332" s="41"/>
      <c r="CB1332" s="41"/>
      <c r="CC1332" s="41"/>
      <c r="CD1332" s="41"/>
      <c r="CE1332" s="41"/>
      <c r="CF1332" s="41"/>
      <c r="CG1332" s="41"/>
      <c r="CH1332" s="41"/>
      <c r="CI1332" s="41"/>
      <c r="CJ1332" s="41"/>
      <c r="CK1332" s="41"/>
      <c r="CL1332" s="41"/>
      <c r="CM1332" s="41"/>
      <c r="CN1332" s="41"/>
      <c r="CO1332" s="41"/>
      <c r="CP1332" s="41"/>
      <c r="CQ1332" s="41"/>
      <c r="CR1332" s="41"/>
      <c r="CS1332" s="41"/>
      <c r="CT1332" s="41"/>
      <c r="CU1332" s="41"/>
      <c r="CV1332" s="41"/>
      <c r="CW1332" s="41"/>
      <c r="CX1332" s="41"/>
      <c r="CY1332" s="41"/>
      <c r="CZ1332" s="41"/>
      <c r="DA1332" s="41"/>
      <c r="DB1332" s="41"/>
      <c r="DC1332" s="41"/>
      <c r="DD1332" s="41"/>
      <c r="DE1332" s="41"/>
      <c r="DF1332" s="41"/>
      <c r="DG1332" s="41"/>
      <c r="DH1332" s="41"/>
      <c r="DI1332" s="41"/>
      <c r="DJ1332" s="41"/>
      <c r="DK1332" s="41"/>
      <c r="DL1332" s="41"/>
      <c r="DM1332" s="41"/>
      <c r="DN1332" s="41"/>
      <c r="DO1332" s="41"/>
      <c r="DP1332" s="41"/>
      <c r="DQ1332" s="41"/>
      <c r="DR1332" s="41"/>
      <c r="DS1332" s="41"/>
      <c r="DT1332" s="41"/>
      <c r="DU1332" s="41"/>
      <c r="DV1332" s="41"/>
      <c r="DW1332" s="41"/>
      <c r="DX1332" s="41"/>
      <c r="DY1332" s="41"/>
      <c r="DZ1332" s="41"/>
      <c r="EA1332" s="41"/>
      <c r="EB1332" s="41"/>
      <c r="EC1332" s="41"/>
      <c r="ED1332" s="41"/>
      <c r="EE1332" s="41"/>
      <c r="EF1332" s="41"/>
      <c r="EG1332" s="41"/>
      <c r="EH1332" s="41"/>
      <c r="EI1332" s="41"/>
      <c r="EJ1332" s="41"/>
      <c r="EK1332" s="41"/>
      <c r="EL1332" s="41"/>
      <c r="EM1332" s="41"/>
      <c r="EN1332" s="41"/>
      <c r="EO1332" s="41"/>
      <c r="EP1332" s="41"/>
      <c r="EQ1332" s="41"/>
      <c r="ER1332" s="41"/>
      <c r="ES1332" s="41"/>
      <c r="ET1332" s="41"/>
      <c r="EU1332" s="41"/>
      <c r="EV1332" s="41"/>
      <c r="EW1332" s="41"/>
      <c r="EX1332" s="41"/>
      <c r="EY1332" s="41"/>
      <c r="EZ1332" s="41"/>
      <c r="FA1332" s="41"/>
      <c r="FB1332" s="41"/>
      <c r="FC1332" s="41"/>
      <c r="FD1332" s="41"/>
      <c r="FE1332" s="41"/>
      <c r="FF1332" s="41"/>
      <c r="FG1332" s="41"/>
      <c r="FH1332" s="41"/>
      <c r="FI1332" s="41"/>
      <c r="FJ1332" s="41"/>
      <c r="FK1332" s="41"/>
      <c r="FL1332" s="41"/>
      <c r="FM1332" s="41"/>
      <c r="FN1332" s="41"/>
      <c r="FO1332" s="41"/>
      <c r="FP1332" s="41"/>
      <c r="FQ1332" s="41"/>
      <c r="FR1332" s="41"/>
      <c r="FS1332" s="41"/>
      <c r="FT1332" s="41"/>
      <c r="FU1332" s="41"/>
      <c r="FV1332" s="41"/>
      <c r="FW1332" s="41"/>
      <c r="FX1332" s="41"/>
      <c r="FY1332" s="41"/>
      <c r="FZ1332" s="41"/>
      <c r="GA1332" s="41"/>
      <c r="GB1332" s="41"/>
      <c r="GC1332" s="41"/>
      <c r="GD1332" s="41"/>
      <c r="GE1332" s="41"/>
      <c r="GF1332" s="41"/>
      <c r="GG1332" s="41"/>
      <c r="GH1332" s="41"/>
      <c r="GI1332" s="41"/>
      <c r="GJ1332" s="41"/>
      <c r="GK1332" s="41"/>
      <c r="GL1332" s="41"/>
      <c r="GM1332" s="41"/>
      <c r="GN1332" s="41"/>
      <c r="GO1332" s="41"/>
      <c r="GP1332" s="41"/>
      <c r="GQ1332" s="41"/>
      <c r="GR1332" s="41"/>
      <c r="GS1332" s="41"/>
      <c r="GT1332" s="41"/>
      <c r="GU1332" s="41"/>
      <c r="GV1332" s="41"/>
      <c r="GW1332" s="41"/>
      <c r="GX1332" s="41"/>
      <c r="GY1332" s="41"/>
      <c r="GZ1332" s="41"/>
      <c r="HA1332" s="41"/>
      <c r="HB1332" s="41"/>
      <c r="HC1332" s="41"/>
      <c r="HD1332" s="41"/>
      <c r="HE1332" s="41"/>
      <c r="HF1332" s="41"/>
      <c r="HG1332" s="41"/>
      <c r="HH1332" s="41"/>
      <c r="HI1332" s="41"/>
      <c r="HJ1332" s="41"/>
      <c r="HK1332" s="41"/>
      <c r="HL1332" s="41"/>
      <c r="HM1332" s="41"/>
      <c r="HN1332" s="41"/>
      <c r="HO1332" s="41"/>
      <c r="HP1332" s="41"/>
      <c r="HQ1332" s="41"/>
      <c r="HR1332" s="41"/>
      <c r="HS1332" s="41"/>
      <c r="HT1332" s="41"/>
      <c r="HU1332" s="41"/>
      <c r="HV1332" s="41"/>
      <c r="HW1332" s="41"/>
      <c r="HX1332" s="41"/>
      <c r="HY1332" s="41"/>
      <c r="HZ1332" s="41"/>
      <c r="IA1332" s="41"/>
      <c r="IB1332" s="41"/>
      <c r="IC1332" s="41"/>
      <c r="ID1332" s="41"/>
      <c r="IE1332" s="41"/>
      <c r="IF1332" s="41"/>
      <c r="IG1332" s="41"/>
      <c r="IH1332" s="41"/>
      <c r="II1332" s="41"/>
      <c r="IJ1332" s="41"/>
      <c r="IK1332" s="41"/>
      <c r="IL1332" s="41"/>
      <c r="IM1332" s="41"/>
      <c r="IN1332" s="41"/>
      <c r="IO1332" s="41"/>
      <c r="IP1332" s="41"/>
      <c r="IQ1332" s="41"/>
      <c r="IR1332" s="41"/>
      <c r="IS1332" s="41"/>
      <c r="IT1332" s="41"/>
      <c r="IU1332" s="41"/>
    </row>
    <row r="1334" spans="68:255" x14ac:dyDescent="0.2">
      <c r="BP1334" s="41"/>
      <c r="BQ1334" s="41"/>
      <c r="BR1334" s="41"/>
      <c r="BS1334" s="41"/>
      <c r="BU1334" s="41"/>
      <c r="BV1334" s="41"/>
      <c r="BW1334" s="41"/>
      <c r="BX1334" s="41"/>
      <c r="BY1334" s="41"/>
      <c r="BZ1334" s="41"/>
      <c r="CA1334" s="41"/>
      <c r="CB1334" s="41"/>
      <c r="CC1334" s="41"/>
      <c r="CD1334" s="41"/>
      <c r="CE1334" s="41"/>
      <c r="CF1334" s="41"/>
      <c r="CG1334" s="41"/>
      <c r="CH1334" s="41"/>
      <c r="CI1334" s="41"/>
      <c r="CJ1334" s="41"/>
      <c r="CK1334" s="41"/>
      <c r="CL1334" s="41"/>
      <c r="CM1334" s="41"/>
      <c r="CN1334" s="41"/>
      <c r="CO1334" s="41"/>
      <c r="CP1334" s="41"/>
      <c r="CQ1334" s="41"/>
      <c r="CR1334" s="41"/>
      <c r="CS1334" s="41"/>
      <c r="CT1334" s="41"/>
      <c r="CU1334" s="41"/>
      <c r="CV1334" s="41"/>
      <c r="CW1334" s="41"/>
      <c r="CX1334" s="41"/>
      <c r="CY1334" s="41"/>
      <c r="CZ1334" s="41"/>
      <c r="DA1334" s="41"/>
      <c r="DB1334" s="41"/>
      <c r="DC1334" s="41"/>
      <c r="DD1334" s="41"/>
      <c r="DE1334" s="41"/>
      <c r="DF1334" s="41"/>
      <c r="DG1334" s="41"/>
      <c r="DH1334" s="41"/>
      <c r="DI1334" s="41"/>
      <c r="DJ1334" s="41"/>
      <c r="DK1334" s="41"/>
      <c r="DL1334" s="41"/>
      <c r="DM1334" s="41"/>
      <c r="DN1334" s="41"/>
      <c r="DO1334" s="41"/>
      <c r="DP1334" s="41"/>
      <c r="DQ1334" s="41"/>
      <c r="DR1334" s="41"/>
      <c r="DS1334" s="41"/>
      <c r="DT1334" s="41"/>
      <c r="DU1334" s="41"/>
      <c r="DV1334" s="41"/>
      <c r="DW1334" s="41"/>
      <c r="DX1334" s="41"/>
      <c r="DY1334" s="41"/>
      <c r="DZ1334" s="41"/>
      <c r="EA1334" s="41"/>
      <c r="EB1334" s="41"/>
      <c r="EC1334" s="41"/>
      <c r="ED1334" s="41"/>
      <c r="EE1334" s="41"/>
      <c r="EF1334" s="41"/>
      <c r="EG1334" s="41"/>
      <c r="EH1334" s="41"/>
      <c r="EI1334" s="41"/>
      <c r="EJ1334" s="41"/>
      <c r="EK1334" s="41"/>
      <c r="EL1334" s="41"/>
      <c r="EM1334" s="41"/>
      <c r="EN1334" s="41"/>
      <c r="EO1334" s="41"/>
      <c r="EP1334" s="41"/>
      <c r="EQ1334" s="41"/>
      <c r="ER1334" s="41"/>
      <c r="ES1334" s="41"/>
      <c r="ET1334" s="41"/>
      <c r="EU1334" s="41"/>
      <c r="EV1334" s="41"/>
      <c r="EW1334" s="41"/>
      <c r="EX1334" s="41"/>
      <c r="EY1334" s="41"/>
      <c r="EZ1334" s="41"/>
      <c r="FA1334" s="41"/>
      <c r="FB1334" s="41"/>
      <c r="FC1334" s="41"/>
      <c r="FD1334" s="41"/>
      <c r="FE1334" s="41"/>
      <c r="FF1334" s="41"/>
      <c r="FG1334" s="41"/>
      <c r="FH1334" s="41"/>
      <c r="FI1334" s="41"/>
      <c r="FJ1334" s="41"/>
      <c r="FK1334" s="41"/>
      <c r="FL1334" s="41"/>
      <c r="FM1334" s="41"/>
      <c r="FN1334" s="41"/>
      <c r="FO1334" s="41"/>
      <c r="FP1334" s="41"/>
      <c r="FQ1334" s="41"/>
      <c r="FR1334" s="41"/>
      <c r="FS1334" s="41"/>
      <c r="FT1334" s="41"/>
      <c r="FU1334" s="41"/>
      <c r="FV1334" s="41"/>
      <c r="FW1334" s="41"/>
      <c r="FX1334" s="41"/>
      <c r="FY1334" s="41"/>
      <c r="FZ1334" s="41"/>
      <c r="GA1334" s="41"/>
      <c r="GB1334" s="41"/>
      <c r="GC1334" s="41"/>
      <c r="GD1334" s="41"/>
      <c r="GE1334" s="41"/>
      <c r="GF1334" s="41"/>
      <c r="GG1334" s="41"/>
      <c r="GH1334" s="41"/>
      <c r="GI1334" s="41"/>
      <c r="GJ1334" s="41"/>
      <c r="GK1334" s="41"/>
      <c r="GL1334" s="41"/>
      <c r="GM1334" s="41"/>
      <c r="GN1334" s="41"/>
      <c r="GO1334" s="41"/>
      <c r="GP1334" s="41"/>
      <c r="GQ1334" s="41"/>
      <c r="GR1334" s="41"/>
      <c r="GS1334" s="41"/>
      <c r="GT1334" s="41"/>
      <c r="GU1334" s="41"/>
      <c r="GV1334" s="41"/>
      <c r="GW1334" s="41"/>
      <c r="GX1334" s="41"/>
      <c r="GY1334" s="41"/>
      <c r="GZ1334" s="41"/>
      <c r="HA1334" s="41"/>
      <c r="HB1334" s="41"/>
      <c r="HC1334" s="41"/>
      <c r="HD1334" s="41"/>
      <c r="HE1334" s="41"/>
      <c r="HF1334" s="41"/>
      <c r="HG1334" s="41"/>
      <c r="HH1334" s="41"/>
      <c r="HI1334" s="41"/>
      <c r="HJ1334" s="41"/>
      <c r="HK1334" s="41"/>
      <c r="HL1334" s="41"/>
      <c r="HM1334" s="41"/>
      <c r="HN1334" s="41"/>
      <c r="HO1334" s="41"/>
      <c r="HP1334" s="41"/>
      <c r="HQ1334" s="41"/>
      <c r="HR1334" s="41"/>
      <c r="HS1334" s="41"/>
      <c r="HT1334" s="41"/>
      <c r="HU1334" s="41"/>
      <c r="HV1334" s="41"/>
      <c r="HW1334" s="41"/>
      <c r="HX1334" s="41"/>
      <c r="HY1334" s="41"/>
      <c r="HZ1334" s="41"/>
      <c r="IA1334" s="41"/>
      <c r="IB1334" s="41"/>
      <c r="IC1334" s="41"/>
      <c r="ID1334" s="41"/>
      <c r="IE1334" s="41"/>
      <c r="IF1334" s="41"/>
      <c r="IG1334" s="41"/>
      <c r="IH1334" s="41"/>
      <c r="II1334" s="41"/>
      <c r="IJ1334" s="41"/>
      <c r="IK1334" s="41"/>
      <c r="IL1334" s="41"/>
      <c r="IM1334" s="41"/>
      <c r="IN1334" s="41"/>
      <c r="IO1334" s="41"/>
      <c r="IP1334" s="41"/>
      <c r="IQ1334" s="41"/>
      <c r="IR1334" s="41"/>
      <c r="IS1334" s="41"/>
      <c r="IT1334" s="41"/>
      <c r="IU1334" s="41"/>
    </row>
    <row r="1336" spans="68:255" x14ac:dyDescent="0.2">
      <c r="BP1336" s="41"/>
      <c r="BQ1336" s="41"/>
      <c r="BR1336" s="41"/>
      <c r="BS1336" s="41"/>
      <c r="BU1336" s="41"/>
      <c r="BV1336" s="41"/>
      <c r="BW1336" s="41"/>
      <c r="BX1336" s="41"/>
      <c r="BY1336" s="41"/>
      <c r="BZ1336" s="41"/>
      <c r="CA1336" s="41"/>
      <c r="CB1336" s="41"/>
      <c r="CC1336" s="41"/>
      <c r="CD1336" s="41"/>
      <c r="CE1336" s="41"/>
      <c r="CF1336" s="41"/>
      <c r="CG1336" s="41"/>
      <c r="CH1336" s="41"/>
      <c r="CI1336" s="41"/>
      <c r="CJ1336" s="41"/>
      <c r="CK1336" s="41"/>
      <c r="CL1336" s="41"/>
      <c r="CM1336" s="41"/>
      <c r="CN1336" s="41"/>
      <c r="CO1336" s="41"/>
      <c r="CP1336" s="41"/>
      <c r="CQ1336" s="41"/>
      <c r="CR1336" s="41"/>
      <c r="CS1336" s="41"/>
      <c r="CT1336" s="41"/>
      <c r="CU1336" s="41"/>
      <c r="CV1336" s="41"/>
      <c r="CW1336" s="41"/>
      <c r="CX1336" s="41"/>
      <c r="CY1336" s="41"/>
      <c r="CZ1336" s="41"/>
      <c r="DA1336" s="41"/>
      <c r="DB1336" s="41"/>
      <c r="DC1336" s="41"/>
      <c r="DD1336" s="41"/>
      <c r="DE1336" s="41"/>
      <c r="DF1336" s="41"/>
      <c r="DG1336" s="41"/>
      <c r="DH1336" s="41"/>
      <c r="DI1336" s="41"/>
      <c r="DJ1336" s="41"/>
      <c r="DK1336" s="41"/>
      <c r="DL1336" s="41"/>
      <c r="DM1336" s="41"/>
      <c r="DN1336" s="41"/>
      <c r="DO1336" s="41"/>
      <c r="DP1336" s="41"/>
      <c r="DQ1336" s="41"/>
      <c r="DR1336" s="41"/>
      <c r="DS1336" s="41"/>
      <c r="DT1336" s="41"/>
      <c r="DU1336" s="41"/>
      <c r="DV1336" s="41"/>
      <c r="DW1336" s="41"/>
      <c r="DX1336" s="41"/>
      <c r="DY1336" s="41"/>
      <c r="DZ1336" s="41"/>
      <c r="EA1336" s="41"/>
      <c r="EB1336" s="41"/>
      <c r="EC1336" s="41"/>
      <c r="ED1336" s="41"/>
      <c r="EE1336" s="41"/>
      <c r="EF1336" s="41"/>
      <c r="EG1336" s="41"/>
      <c r="EH1336" s="41"/>
      <c r="EI1336" s="41"/>
      <c r="EJ1336" s="41"/>
      <c r="EK1336" s="41"/>
      <c r="EL1336" s="41"/>
      <c r="EM1336" s="41"/>
      <c r="EN1336" s="41"/>
      <c r="EO1336" s="41"/>
      <c r="EP1336" s="41"/>
      <c r="EQ1336" s="41"/>
      <c r="ER1336" s="41"/>
      <c r="ES1336" s="41"/>
      <c r="ET1336" s="41"/>
      <c r="EU1336" s="41"/>
      <c r="EV1336" s="41"/>
      <c r="EW1336" s="41"/>
      <c r="EX1336" s="41"/>
      <c r="EY1336" s="41"/>
      <c r="EZ1336" s="41"/>
      <c r="FA1336" s="41"/>
      <c r="FB1336" s="41"/>
      <c r="FC1336" s="41"/>
      <c r="FD1336" s="41"/>
      <c r="FE1336" s="41"/>
      <c r="FF1336" s="41"/>
      <c r="FG1336" s="41"/>
      <c r="FH1336" s="41"/>
      <c r="FI1336" s="41"/>
      <c r="FJ1336" s="41"/>
      <c r="FK1336" s="41"/>
      <c r="FL1336" s="41"/>
      <c r="FM1336" s="41"/>
      <c r="FN1336" s="41"/>
      <c r="FO1336" s="41"/>
      <c r="FP1336" s="41"/>
      <c r="FQ1336" s="41"/>
      <c r="FR1336" s="41"/>
      <c r="FS1336" s="41"/>
      <c r="FT1336" s="41"/>
      <c r="FU1336" s="41"/>
      <c r="FV1336" s="41"/>
      <c r="FW1336" s="41"/>
      <c r="FX1336" s="41"/>
      <c r="FY1336" s="41"/>
      <c r="FZ1336" s="41"/>
      <c r="GA1336" s="41"/>
      <c r="GB1336" s="41"/>
      <c r="GC1336" s="41"/>
      <c r="GD1336" s="41"/>
      <c r="GE1336" s="41"/>
      <c r="GF1336" s="41"/>
      <c r="GG1336" s="41"/>
      <c r="GH1336" s="41"/>
      <c r="GI1336" s="41"/>
      <c r="GJ1336" s="41"/>
      <c r="GK1336" s="41"/>
      <c r="GL1336" s="41"/>
      <c r="GM1336" s="41"/>
      <c r="GN1336" s="41"/>
      <c r="GO1336" s="41"/>
      <c r="GP1336" s="41"/>
      <c r="GQ1336" s="41"/>
      <c r="GR1336" s="41"/>
      <c r="GS1336" s="41"/>
      <c r="GT1336" s="41"/>
      <c r="GU1336" s="41"/>
      <c r="GV1336" s="41"/>
      <c r="GW1336" s="41"/>
      <c r="GX1336" s="41"/>
      <c r="GY1336" s="41"/>
      <c r="GZ1336" s="41"/>
      <c r="HA1336" s="41"/>
      <c r="HB1336" s="41"/>
      <c r="HC1336" s="41"/>
      <c r="HD1336" s="41"/>
      <c r="HE1336" s="41"/>
      <c r="HF1336" s="41"/>
      <c r="HG1336" s="41"/>
      <c r="HH1336" s="41"/>
      <c r="HI1336" s="41"/>
      <c r="HJ1336" s="41"/>
      <c r="HK1336" s="41"/>
      <c r="HL1336" s="41"/>
      <c r="HM1336" s="41"/>
      <c r="HN1336" s="41"/>
      <c r="HO1336" s="41"/>
      <c r="HP1336" s="41"/>
      <c r="HQ1336" s="41"/>
      <c r="HR1336" s="41"/>
      <c r="HS1336" s="41"/>
      <c r="HT1336" s="41"/>
      <c r="HU1336" s="41"/>
      <c r="HV1336" s="41"/>
      <c r="HW1336" s="41"/>
      <c r="HX1336" s="41"/>
      <c r="HY1336" s="41"/>
      <c r="HZ1336" s="41"/>
      <c r="IA1336" s="41"/>
      <c r="IB1336" s="41"/>
      <c r="IC1336" s="41"/>
      <c r="ID1336" s="41"/>
      <c r="IE1336" s="41"/>
      <c r="IF1336" s="41"/>
      <c r="IG1336" s="41"/>
      <c r="IH1336" s="41"/>
      <c r="II1336" s="41"/>
      <c r="IJ1336" s="41"/>
      <c r="IK1336" s="41"/>
      <c r="IL1336" s="41"/>
      <c r="IM1336" s="41"/>
      <c r="IN1336" s="41"/>
      <c r="IO1336" s="41"/>
      <c r="IP1336" s="41"/>
      <c r="IQ1336" s="41"/>
      <c r="IR1336" s="41"/>
      <c r="IS1336" s="41"/>
      <c r="IT1336" s="41"/>
      <c r="IU1336" s="41"/>
    </row>
    <row r="1338" spans="68:255" x14ac:dyDescent="0.2">
      <c r="BP1338" s="41"/>
      <c r="BQ1338" s="41"/>
      <c r="BR1338" s="41"/>
      <c r="BS1338" s="41"/>
      <c r="BU1338" s="41"/>
      <c r="BV1338" s="41"/>
      <c r="BW1338" s="41"/>
      <c r="BX1338" s="41"/>
      <c r="BY1338" s="41"/>
      <c r="BZ1338" s="41"/>
      <c r="CA1338" s="41"/>
      <c r="CB1338" s="41"/>
      <c r="CC1338" s="41"/>
      <c r="CD1338" s="41"/>
      <c r="CE1338" s="41"/>
      <c r="CF1338" s="41"/>
      <c r="CG1338" s="41"/>
      <c r="CH1338" s="41"/>
      <c r="CI1338" s="41"/>
      <c r="CJ1338" s="41"/>
      <c r="CK1338" s="41"/>
      <c r="CL1338" s="41"/>
      <c r="CM1338" s="41"/>
      <c r="CN1338" s="41"/>
      <c r="CO1338" s="41"/>
      <c r="CP1338" s="41"/>
      <c r="CQ1338" s="41"/>
      <c r="CR1338" s="41"/>
      <c r="CS1338" s="41"/>
      <c r="CT1338" s="41"/>
      <c r="CU1338" s="41"/>
      <c r="CV1338" s="41"/>
      <c r="CW1338" s="41"/>
      <c r="CX1338" s="41"/>
      <c r="CY1338" s="41"/>
      <c r="CZ1338" s="41"/>
      <c r="DA1338" s="41"/>
      <c r="DB1338" s="41"/>
      <c r="DC1338" s="41"/>
      <c r="DD1338" s="41"/>
      <c r="DE1338" s="41"/>
      <c r="DF1338" s="41"/>
      <c r="DG1338" s="41"/>
      <c r="DH1338" s="41"/>
      <c r="DI1338" s="41"/>
      <c r="DJ1338" s="41"/>
      <c r="DK1338" s="41"/>
      <c r="DL1338" s="41"/>
      <c r="DM1338" s="41"/>
      <c r="DN1338" s="41"/>
      <c r="DO1338" s="41"/>
      <c r="DP1338" s="41"/>
      <c r="DQ1338" s="41"/>
      <c r="DR1338" s="41"/>
      <c r="DS1338" s="41"/>
      <c r="DT1338" s="41"/>
      <c r="DU1338" s="41"/>
      <c r="DV1338" s="41"/>
      <c r="DW1338" s="41"/>
      <c r="DX1338" s="41"/>
      <c r="DY1338" s="41"/>
      <c r="DZ1338" s="41"/>
      <c r="EA1338" s="41"/>
      <c r="EB1338" s="41"/>
      <c r="EC1338" s="41"/>
      <c r="ED1338" s="41"/>
      <c r="EE1338" s="41"/>
      <c r="EF1338" s="41"/>
      <c r="EG1338" s="41"/>
      <c r="EH1338" s="41"/>
      <c r="EI1338" s="41"/>
      <c r="EJ1338" s="41"/>
      <c r="EK1338" s="41"/>
      <c r="EL1338" s="41"/>
      <c r="EM1338" s="41"/>
      <c r="EN1338" s="41"/>
      <c r="EO1338" s="41"/>
      <c r="EP1338" s="41"/>
      <c r="EQ1338" s="41"/>
      <c r="ER1338" s="41"/>
      <c r="ES1338" s="41"/>
      <c r="ET1338" s="41"/>
      <c r="EU1338" s="41"/>
      <c r="EV1338" s="41"/>
      <c r="EW1338" s="41"/>
      <c r="EX1338" s="41"/>
      <c r="EY1338" s="41"/>
      <c r="EZ1338" s="41"/>
      <c r="FA1338" s="41"/>
      <c r="FB1338" s="41"/>
      <c r="FC1338" s="41"/>
      <c r="FD1338" s="41"/>
      <c r="FE1338" s="41"/>
      <c r="FF1338" s="41"/>
      <c r="FG1338" s="41"/>
      <c r="FH1338" s="41"/>
      <c r="FI1338" s="41"/>
      <c r="FJ1338" s="41"/>
      <c r="FK1338" s="41"/>
      <c r="FL1338" s="41"/>
      <c r="FM1338" s="41"/>
      <c r="FN1338" s="41"/>
      <c r="FO1338" s="41"/>
      <c r="FP1338" s="41"/>
      <c r="FQ1338" s="41"/>
      <c r="FR1338" s="41"/>
      <c r="FS1338" s="41"/>
      <c r="FT1338" s="41"/>
      <c r="FU1338" s="41"/>
      <c r="FV1338" s="41"/>
      <c r="FW1338" s="41"/>
      <c r="FX1338" s="41"/>
      <c r="FY1338" s="41"/>
      <c r="FZ1338" s="41"/>
      <c r="GA1338" s="41"/>
      <c r="GB1338" s="41"/>
      <c r="GC1338" s="41"/>
      <c r="GD1338" s="41"/>
      <c r="GE1338" s="41"/>
      <c r="GF1338" s="41"/>
      <c r="GG1338" s="41"/>
      <c r="GH1338" s="41"/>
      <c r="GI1338" s="41"/>
      <c r="GJ1338" s="41"/>
      <c r="GK1338" s="41"/>
      <c r="GL1338" s="41"/>
      <c r="GM1338" s="41"/>
      <c r="GN1338" s="41"/>
      <c r="GO1338" s="41"/>
      <c r="GP1338" s="41"/>
      <c r="GQ1338" s="41"/>
      <c r="GR1338" s="41"/>
      <c r="GS1338" s="41"/>
      <c r="GT1338" s="41"/>
      <c r="GU1338" s="41"/>
      <c r="GV1338" s="41"/>
      <c r="GW1338" s="41"/>
      <c r="GX1338" s="41"/>
      <c r="GY1338" s="41"/>
      <c r="GZ1338" s="41"/>
      <c r="HA1338" s="41"/>
      <c r="HB1338" s="41"/>
      <c r="HC1338" s="41"/>
      <c r="HD1338" s="41"/>
      <c r="HE1338" s="41"/>
      <c r="HF1338" s="41"/>
      <c r="HG1338" s="41"/>
      <c r="HH1338" s="41"/>
      <c r="HI1338" s="41"/>
      <c r="HJ1338" s="41"/>
      <c r="HK1338" s="41"/>
      <c r="HL1338" s="41"/>
      <c r="HM1338" s="41"/>
      <c r="HN1338" s="41"/>
      <c r="HO1338" s="41"/>
      <c r="HP1338" s="41"/>
      <c r="HQ1338" s="41"/>
      <c r="HR1338" s="41"/>
      <c r="HS1338" s="41"/>
      <c r="HT1338" s="41"/>
      <c r="HU1338" s="41"/>
      <c r="HV1338" s="41"/>
      <c r="HW1338" s="41"/>
      <c r="HX1338" s="41"/>
      <c r="HY1338" s="41"/>
      <c r="HZ1338" s="41"/>
      <c r="IA1338" s="41"/>
      <c r="IB1338" s="41"/>
      <c r="IC1338" s="41"/>
      <c r="ID1338" s="41"/>
      <c r="IE1338" s="41"/>
      <c r="IF1338" s="41"/>
      <c r="IG1338" s="41"/>
      <c r="IH1338" s="41"/>
      <c r="II1338" s="41"/>
      <c r="IJ1338" s="41"/>
      <c r="IK1338" s="41"/>
      <c r="IL1338" s="41"/>
      <c r="IM1338" s="41"/>
      <c r="IN1338" s="41"/>
      <c r="IO1338" s="41"/>
      <c r="IP1338" s="41"/>
      <c r="IQ1338" s="41"/>
      <c r="IR1338" s="41"/>
      <c r="IS1338" s="41"/>
      <c r="IT1338" s="41"/>
      <c r="IU1338" s="41"/>
    </row>
    <row r="1340" spans="68:255" x14ac:dyDescent="0.2">
      <c r="BP1340" s="41"/>
      <c r="BQ1340" s="41"/>
      <c r="BR1340" s="41"/>
      <c r="BS1340" s="41"/>
      <c r="BU1340" s="41"/>
      <c r="BV1340" s="41"/>
      <c r="BW1340" s="41"/>
      <c r="BX1340" s="41"/>
      <c r="BY1340" s="41"/>
      <c r="BZ1340" s="41"/>
      <c r="CA1340" s="41"/>
      <c r="CB1340" s="41"/>
      <c r="CC1340" s="41"/>
      <c r="CD1340" s="41"/>
      <c r="CE1340" s="41"/>
      <c r="CF1340" s="41"/>
      <c r="CG1340" s="41"/>
      <c r="CH1340" s="41"/>
      <c r="CI1340" s="41"/>
      <c r="CJ1340" s="41"/>
      <c r="CK1340" s="41"/>
      <c r="CL1340" s="41"/>
      <c r="CM1340" s="41"/>
      <c r="CN1340" s="41"/>
      <c r="CO1340" s="41"/>
      <c r="CP1340" s="41"/>
      <c r="CQ1340" s="41"/>
      <c r="CR1340" s="41"/>
      <c r="CS1340" s="41"/>
      <c r="CT1340" s="41"/>
      <c r="CU1340" s="41"/>
      <c r="CV1340" s="41"/>
      <c r="CW1340" s="41"/>
      <c r="CX1340" s="41"/>
      <c r="CY1340" s="41"/>
      <c r="CZ1340" s="41"/>
      <c r="DA1340" s="41"/>
      <c r="DB1340" s="41"/>
      <c r="DC1340" s="41"/>
      <c r="DD1340" s="41"/>
      <c r="DE1340" s="41"/>
      <c r="DF1340" s="41"/>
      <c r="DG1340" s="41"/>
      <c r="DH1340" s="41"/>
      <c r="DI1340" s="41"/>
      <c r="DJ1340" s="41"/>
      <c r="DK1340" s="41"/>
      <c r="DL1340" s="41"/>
      <c r="DM1340" s="41"/>
      <c r="DN1340" s="41"/>
      <c r="DO1340" s="41"/>
      <c r="DP1340" s="41"/>
      <c r="DQ1340" s="41"/>
      <c r="DR1340" s="41"/>
      <c r="DS1340" s="41"/>
      <c r="DT1340" s="41"/>
      <c r="DU1340" s="41"/>
      <c r="DV1340" s="41"/>
      <c r="DW1340" s="41"/>
      <c r="DX1340" s="41"/>
      <c r="DY1340" s="41"/>
      <c r="DZ1340" s="41"/>
      <c r="EA1340" s="41"/>
      <c r="EB1340" s="41"/>
      <c r="EC1340" s="41"/>
      <c r="ED1340" s="41"/>
      <c r="EE1340" s="41"/>
      <c r="EF1340" s="41"/>
      <c r="EG1340" s="41"/>
      <c r="EH1340" s="41"/>
      <c r="EI1340" s="41"/>
      <c r="EJ1340" s="41"/>
      <c r="EK1340" s="41"/>
      <c r="EL1340" s="41"/>
      <c r="EM1340" s="41"/>
      <c r="EN1340" s="41"/>
      <c r="EO1340" s="41"/>
      <c r="EP1340" s="41"/>
      <c r="EQ1340" s="41"/>
      <c r="ER1340" s="41"/>
      <c r="ES1340" s="41"/>
      <c r="ET1340" s="41"/>
      <c r="EU1340" s="41"/>
      <c r="EV1340" s="41"/>
      <c r="EW1340" s="41"/>
      <c r="EX1340" s="41"/>
      <c r="EY1340" s="41"/>
      <c r="EZ1340" s="41"/>
      <c r="FA1340" s="41"/>
      <c r="FB1340" s="41"/>
      <c r="FC1340" s="41"/>
      <c r="FD1340" s="41"/>
      <c r="FE1340" s="41"/>
      <c r="FF1340" s="41"/>
      <c r="FG1340" s="41"/>
      <c r="FH1340" s="41"/>
      <c r="FI1340" s="41"/>
      <c r="FJ1340" s="41"/>
      <c r="FK1340" s="41"/>
      <c r="FL1340" s="41"/>
      <c r="FM1340" s="41"/>
      <c r="FN1340" s="41"/>
      <c r="FO1340" s="41"/>
      <c r="FP1340" s="41"/>
      <c r="FQ1340" s="41"/>
      <c r="FR1340" s="41"/>
      <c r="FS1340" s="41"/>
      <c r="FT1340" s="41"/>
      <c r="FU1340" s="41"/>
      <c r="FV1340" s="41"/>
      <c r="FW1340" s="41"/>
      <c r="FX1340" s="41"/>
      <c r="FY1340" s="41"/>
      <c r="FZ1340" s="41"/>
      <c r="GA1340" s="41"/>
      <c r="GB1340" s="41"/>
      <c r="GC1340" s="41"/>
      <c r="GD1340" s="41"/>
      <c r="GE1340" s="41"/>
      <c r="GF1340" s="41"/>
      <c r="GG1340" s="41"/>
      <c r="GH1340" s="41"/>
      <c r="GI1340" s="41"/>
      <c r="GJ1340" s="41"/>
      <c r="GK1340" s="41"/>
      <c r="GL1340" s="41"/>
      <c r="GM1340" s="41"/>
      <c r="GN1340" s="41"/>
      <c r="GO1340" s="41"/>
      <c r="GP1340" s="41"/>
      <c r="GQ1340" s="41"/>
      <c r="GR1340" s="41"/>
      <c r="GS1340" s="41"/>
      <c r="GT1340" s="41"/>
      <c r="GU1340" s="41"/>
      <c r="GV1340" s="41"/>
      <c r="GW1340" s="41"/>
      <c r="GX1340" s="41"/>
      <c r="GY1340" s="41"/>
      <c r="GZ1340" s="41"/>
      <c r="HA1340" s="41"/>
      <c r="HB1340" s="41"/>
      <c r="HC1340" s="41"/>
      <c r="HD1340" s="41"/>
      <c r="HE1340" s="41"/>
      <c r="HF1340" s="41"/>
      <c r="HG1340" s="41"/>
      <c r="HH1340" s="41"/>
      <c r="HI1340" s="41"/>
      <c r="HJ1340" s="41"/>
      <c r="HK1340" s="41"/>
      <c r="HL1340" s="41"/>
      <c r="HM1340" s="41"/>
      <c r="HN1340" s="41"/>
      <c r="HO1340" s="41"/>
      <c r="HP1340" s="41"/>
      <c r="HQ1340" s="41"/>
      <c r="HR1340" s="41"/>
      <c r="HS1340" s="41"/>
      <c r="HT1340" s="41"/>
      <c r="HU1340" s="41"/>
      <c r="HV1340" s="41"/>
      <c r="HW1340" s="41"/>
      <c r="HX1340" s="41"/>
      <c r="HY1340" s="41"/>
      <c r="HZ1340" s="41"/>
      <c r="IA1340" s="41"/>
      <c r="IB1340" s="41"/>
      <c r="IC1340" s="41"/>
      <c r="ID1340" s="41"/>
      <c r="IE1340" s="41"/>
      <c r="IF1340" s="41"/>
      <c r="IG1340" s="41"/>
      <c r="IH1340" s="41"/>
      <c r="II1340" s="41"/>
      <c r="IJ1340" s="41"/>
      <c r="IK1340" s="41"/>
      <c r="IL1340" s="41"/>
      <c r="IM1340" s="41"/>
      <c r="IN1340" s="41"/>
      <c r="IO1340" s="41"/>
      <c r="IP1340" s="41"/>
      <c r="IQ1340" s="41"/>
      <c r="IR1340" s="41"/>
      <c r="IS1340" s="41"/>
      <c r="IT1340" s="41"/>
      <c r="IU1340" s="41"/>
    </row>
    <row r="1342" spans="68:255" x14ac:dyDescent="0.2">
      <c r="BP1342" s="41"/>
      <c r="BQ1342" s="41"/>
      <c r="BR1342" s="41"/>
      <c r="BS1342" s="41"/>
      <c r="BU1342" s="41"/>
      <c r="BV1342" s="41"/>
      <c r="BW1342" s="41"/>
      <c r="BX1342" s="41"/>
      <c r="BY1342" s="41"/>
      <c r="BZ1342" s="41"/>
      <c r="CA1342" s="41"/>
      <c r="CB1342" s="41"/>
      <c r="CC1342" s="41"/>
      <c r="CD1342" s="41"/>
      <c r="CE1342" s="41"/>
      <c r="CF1342" s="41"/>
      <c r="CG1342" s="41"/>
      <c r="CH1342" s="41"/>
      <c r="CI1342" s="41"/>
      <c r="CJ1342" s="41"/>
      <c r="CK1342" s="41"/>
      <c r="CL1342" s="41"/>
      <c r="CM1342" s="41"/>
      <c r="CN1342" s="41"/>
      <c r="CO1342" s="41"/>
      <c r="CP1342" s="41"/>
      <c r="CQ1342" s="41"/>
      <c r="CR1342" s="41"/>
      <c r="CS1342" s="41"/>
      <c r="CT1342" s="41"/>
      <c r="CU1342" s="41"/>
      <c r="CV1342" s="41"/>
      <c r="CW1342" s="41"/>
      <c r="CX1342" s="41"/>
      <c r="CY1342" s="41"/>
      <c r="CZ1342" s="41"/>
      <c r="DA1342" s="41"/>
      <c r="DB1342" s="41"/>
      <c r="DC1342" s="41"/>
      <c r="DD1342" s="41"/>
      <c r="DE1342" s="41"/>
      <c r="DF1342" s="41"/>
      <c r="DG1342" s="41"/>
      <c r="DH1342" s="41"/>
      <c r="DI1342" s="41"/>
      <c r="DJ1342" s="41"/>
      <c r="DK1342" s="41"/>
      <c r="DL1342" s="41"/>
      <c r="DM1342" s="41"/>
      <c r="DN1342" s="41"/>
      <c r="DO1342" s="41"/>
      <c r="DP1342" s="41"/>
      <c r="DQ1342" s="41"/>
      <c r="DR1342" s="41"/>
      <c r="DS1342" s="41"/>
      <c r="DT1342" s="41"/>
      <c r="DU1342" s="41"/>
      <c r="DV1342" s="41"/>
      <c r="DW1342" s="41"/>
      <c r="DX1342" s="41"/>
      <c r="DY1342" s="41"/>
      <c r="DZ1342" s="41"/>
      <c r="EA1342" s="41"/>
      <c r="EB1342" s="41"/>
      <c r="EC1342" s="41"/>
      <c r="ED1342" s="41"/>
      <c r="EE1342" s="41"/>
      <c r="EF1342" s="41"/>
      <c r="EG1342" s="41"/>
      <c r="EH1342" s="41"/>
      <c r="EI1342" s="41"/>
      <c r="EJ1342" s="41"/>
      <c r="EK1342" s="41"/>
      <c r="EL1342" s="41"/>
      <c r="EM1342" s="41"/>
      <c r="EN1342" s="41"/>
      <c r="EO1342" s="41"/>
      <c r="EP1342" s="41"/>
      <c r="EQ1342" s="41"/>
      <c r="ER1342" s="41"/>
      <c r="ES1342" s="41"/>
      <c r="ET1342" s="41"/>
      <c r="EU1342" s="41"/>
      <c r="EV1342" s="41"/>
      <c r="EW1342" s="41"/>
      <c r="EX1342" s="41"/>
      <c r="EY1342" s="41"/>
      <c r="EZ1342" s="41"/>
      <c r="FA1342" s="41"/>
      <c r="FB1342" s="41"/>
      <c r="FC1342" s="41"/>
      <c r="FD1342" s="41"/>
      <c r="FE1342" s="41"/>
      <c r="FF1342" s="41"/>
      <c r="FG1342" s="41"/>
      <c r="FH1342" s="41"/>
      <c r="FI1342" s="41"/>
      <c r="FJ1342" s="41"/>
      <c r="FK1342" s="41"/>
      <c r="FL1342" s="41"/>
      <c r="FM1342" s="41"/>
      <c r="FN1342" s="41"/>
      <c r="FO1342" s="41"/>
      <c r="FP1342" s="41"/>
      <c r="FQ1342" s="41"/>
      <c r="FR1342" s="41"/>
      <c r="FS1342" s="41"/>
      <c r="FT1342" s="41"/>
      <c r="FU1342" s="41"/>
      <c r="FV1342" s="41"/>
      <c r="FW1342" s="41"/>
      <c r="FX1342" s="41"/>
      <c r="FY1342" s="41"/>
      <c r="FZ1342" s="41"/>
      <c r="GA1342" s="41"/>
      <c r="GB1342" s="41"/>
      <c r="GC1342" s="41"/>
      <c r="GD1342" s="41"/>
      <c r="GE1342" s="41"/>
      <c r="GF1342" s="41"/>
      <c r="GG1342" s="41"/>
      <c r="GH1342" s="41"/>
      <c r="GI1342" s="41"/>
      <c r="GJ1342" s="41"/>
      <c r="GK1342" s="41"/>
      <c r="GL1342" s="41"/>
      <c r="GM1342" s="41"/>
      <c r="GN1342" s="41"/>
      <c r="GO1342" s="41"/>
      <c r="GP1342" s="41"/>
      <c r="GQ1342" s="41"/>
      <c r="GR1342" s="41"/>
      <c r="GS1342" s="41"/>
      <c r="GT1342" s="41"/>
      <c r="GU1342" s="41"/>
      <c r="GV1342" s="41"/>
      <c r="GW1342" s="41"/>
      <c r="GX1342" s="41"/>
      <c r="GY1342" s="41"/>
      <c r="GZ1342" s="41"/>
      <c r="HA1342" s="41"/>
      <c r="HB1342" s="41"/>
      <c r="HC1342" s="41"/>
      <c r="HD1342" s="41"/>
      <c r="HE1342" s="41"/>
      <c r="HF1342" s="41"/>
      <c r="HG1342" s="41"/>
      <c r="HH1342" s="41"/>
      <c r="HI1342" s="41"/>
      <c r="HJ1342" s="41"/>
      <c r="HK1342" s="41"/>
      <c r="HL1342" s="41"/>
      <c r="HM1342" s="41"/>
      <c r="HN1342" s="41"/>
      <c r="HO1342" s="41"/>
      <c r="HP1342" s="41"/>
      <c r="HQ1342" s="41"/>
      <c r="HR1342" s="41"/>
      <c r="HS1342" s="41"/>
      <c r="HT1342" s="41"/>
      <c r="HU1342" s="41"/>
      <c r="HV1342" s="41"/>
      <c r="HW1342" s="41"/>
      <c r="HX1342" s="41"/>
      <c r="HY1342" s="41"/>
      <c r="HZ1342" s="41"/>
      <c r="IA1342" s="41"/>
      <c r="IB1342" s="41"/>
      <c r="IC1342" s="41"/>
      <c r="ID1342" s="41"/>
      <c r="IE1342" s="41"/>
      <c r="IF1342" s="41"/>
      <c r="IG1342" s="41"/>
      <c r="IH1342" s="41"/>
      <c r="II1342" s="41"/>
      <c r="IJ1342" s="41"/>
      <c r="IK1342" s="41"/>
      <c r="IL1342" s="41"/>
      <c r="IM1342" s="41"/>
      <c r="IN1342" s="41"/>
      <c r="IO1342" s="41"/>
      <c r="IP1342" s="41"/>
      <c r="IQ1342" s="41"/>
      <c r="IR1342" s="41"/>
      <c r="IS1342" s="41"/>
      <c r="IT1342" s="41"/>
      <c r="IU1342" s="41"/>
    </row>
    <row r="1344" spans="68:255" x14ac:dyDescent="0.2">
      <c r="BP1344" s="41"/>
      <c r="BQ1344" s="41"/>
      <c r="BR1344" s="41"/>
      <c r="BS1344" s="41"/>
      <c r="BU1344" s="41"/>
      <c r="BV1344" s="41"/>
      <c r="BW1344" s="41"/>
      <c r="BX1344" s="41"/>
      <c r="BY1344" s="41"/>
      <c r="BZ1344" s="41"/>
      <c r="CA1344" s="41"/>
      <c r="CB1344" s="41"/>
      <c r="CC1344" s="41"/>
      <c r="CD1344" s="41"/>
      <c r="CE1344" s="41"/>
      <c r="CF1344" s="41"/>
      <c r="CG1344" s="41"/>
      <c r="CH1344" s="41"/>
      <c r="CI1344" s="41"/>
      <c r="CJ1344" s="41"/>
      <c r="CK1344" s="41"/>
      <c r="CL1344" s="41"/>
      <c r="CM1344" s="41"/>
      <c r="CN1344" s="41"/>
      <c r="CO1344" s="41"/>
      <c r="CP1344" s="41"/>
      <c r="CQ1344" s="41"/>
      <c r="CR1344" s="41"/>
      <c r="CS1344" s="41"/>
      <c r="CT1344" s="41"/>
      <c r="CU1344" s="41"/>
      <c r="CV1344" s="41"/>
      <c r="CW1344" s="41"/>
      <c r="CX1344" s="41"/>
      <c r="CY1344" s="41"/>
      <c r="CZ1344" s="41"/>
      <c r="DA1344" s="41"/>
      <c r="DB1344" s="41"/>
      <c r="DC1344" s="41"/>
      <c r="DD1344" s="41"/>
      <c r="DE1344" s="41"/>
      <c r="DF1344" s="41"/>
      <c r="DG1344" s="41"/>
      <c r="DH1344" s="41"/>
      <c r="DI1344" s="41"/>
      <c r="DJ1344" s="41"/>
      <c r="DK1344" s="41"/>
      <c r="DL1344" s="41"/>
      <c r="DM1344" s="41"/>
      <c r="DN1344" s="41"/>
      <c r="DO1344" s="41"/>
      <c r="DP1344" s="41"/>
      <c r="DQ1344" s="41"/>
      <c r="DR1344" s="41"/>
      <c r="DS1344" s="41"/>
      <c r="DT1344" s="41"/>
      <c r="DU1344" s="41"/>
      <c r="DV1344" s="41"/>
      <c r="DW1344" s="41"/>
      <c r="DX1344" s="41"/>
      <c r="DY1344" s="41"/>
      <c r="DZ1344" s="41"/>
      <c r="EA1344" s="41"/>
      <c r="EB1344" s="41"/>
      <c r="EC1344" s="41"/>
      <c r="ED1344" s="41"/>
      <c r="EE1344" s="41"/>
      <c r="EF1344" s="41"/>
      <c r="EG1344" s="41"/>
      <c r="EH1344" s="41"/>
      <c r="EI1344" s="41"/>
      <c r="EJ1344" s="41"/>
      <c r="EK1344" s="41"/>
      <c r="EL1344" s="41"/>
      <c r="EM1344" s="41"/>
      <c r="EN1344" s="41"/>
      <c r="EO1344" s="41"/>
      <c r="EP1344" s="41"/>
      <c r="EQ1344" s="41"/>
      <c r="ER1344" s="41"/>
      <c r="ES1344" s="41"/>
      <c r="ET1344" s="41"/>
      <c r="EU1344" s="41"/>
      <c r="EV1344" s="41"/>
      <c r="EW1344" s="41"/>
      <c r="EX1344" s="41"/>
      <c r="EY1344" s="41"/>
      <c r="EZ1344" s="41"/>
      <c r="FA1344" s="41"/>
      <c r="FB1344" s="41"/>
      <c r="FC1344" s="41"/>
      <c r="FD1344" s="41"/>
      <c r="FE1344" s="41"/>
      <c r="FF1344" s="41"/>
      <c r="FG1344" s="41"/>
      <c r="FH1344" s="41"/>
      <c r="FI1344" s="41"/>
      <c r="FJ1344" s="41"/>
      <c r="FK1344" s="41"/>
      <c r="FL1344" s="41"/>
      <c r="FM1344" s="41"/>
      <c r="FN1344" s="41"/>
      <c r="FO1344" s="41"/>
      <c r="FP1344" s="41"/>
      <c r="FQ1344" s="41"/>
      <c r="FR1344" s="41"/>
      <c r="FS1344" s="41"/>
      <c r="FT1344" s="41"/>
      <c r="FU1344" s="41"/>
      <c r="FV1344" s="41"/>
      <c r="FW1344" s="41"/>
      <c r="FX1344" s="41"/>
      <c r="FY1344" s="41"/>
      <c r="FZ1344" s="41"/>
      <c r="GA1344" s="41"/>
      <c r="GB1344" s="41"/>
      <c r="GC1344" s="41"/>
      <c r="GD1344" s="41"/>
      <c r="GE1344" s="41"/>
      <c r="GF1344" s="41"/>
      <c r="GG1344" s="41"/>
      <c r="GH1344" s="41"/>
      <c r="GI1344" s="41"/>
      <c r="GJ1344" s="41"/>
      <c r="GK1344" s="41"/>
      <c r="GL1344" s="41"/>
      <c r="GM1344" s="41"/>
      <c r="GN1344" s="41"/>
      <c r="GO1344" s="41"/>
      <c r="GP1344" s="41"/>
      <c r="GQ1344" s="41"/>
      <c r="GR1344" s="41"/>
      <c r="GS1344" s="41"/>
      <c r="GT1344" s="41"/>
      <c r="GU1344" s="41"/>
      <c r="GV1344" s="41"/>
      <c r="GW1344" s="41"/>
      <c r="GX1344" s="41"/>
      <c r="GY1344" s="41"/>
      <c r="GZ1344" s="41"/>
      <c r="HA1344" s="41"/>
      <c r="HB1344" s="41"/>
      <c r="HC1344" s="41"/>
      <c r="HD1344" s="41"/>
      <c r="HE1344" s="41"/>
      <c r="HF1344" s="41"/>
      <c r="HG1344" s="41"/>
      <c r="HH1344" s="41"/>
      <c r="HI1344" s="41"/>
      <c r="HJ1344" s="41"/>
      <c r="HK1344" s="41"/>
      <c r="HL1344" s="41"/>
      <c r="HM1344" s="41"/>
      <c r="HN1344" s="41"/>
      <c r="HO1344" s="41"/>
      <c r="HP1344" s="41"/>
      <c r="HQ1344" s="41"/>
      <c r="HR1344" s="41"/>
      <c r="HS1344" s="41"/>
      <c r="HT1344" s="41"/>
      <c r="HU1344" s="41"/>
      <c r="HV1344" s="41"/>
      <c r="HW1344" s="41"/>
      <c r="HX1344" s="41"/>
      <c r="HY1344" s="41"/>
      <c r="HZ1344" s="41"/>
      <c r="IA1344" s="41"/>
      <c r="IB1344" s="41"/>
      <c r="IC1344" s="41"/>
      <c r="ID1344" s="41"/>
      <c r="IE1344" s="41"/>
      <c r="IF1344" s="41"/>
      <c r="IG1344" s="41"/>
      <c r="IH1344" s="41"/>
      <c r="II1344" s="41"/>
      <c r="IJ1344" s="41"/>
      <c r="IK1344" s="41"/>
      <c r="IL1344" s="41"/>
      <c r="IM1344" s="41"/>
      <c r="IN1344" s="41"/>
      <c r="IO1344" s="41"/>
      <c r="IP1344" s="41"/>
      <c r="IQ1344" s="41"/>
      <c r="IR1344" s="41"/>
      <c r="IS1344" s="41"/>
      <c r="IT1344" s="41"/>
      <c r="IU1344" s="41"/>
    </row>
    <row r="1346" spans="68:255" x14ac:dyDescent="0.2">
      <c r="BP1346" s="41"/>
      <c r="BQ1346" s="41"/>
      <c r="BR1346" s="41"/>
      <c r="BS1346" s="41"/>
      <c r="BU1346" s="41"/>
      <c r="BV1346" s="41"/>
      <c r="BW1346" s="41"/>
      <c r="BX1346" s="41"/>
      <c r="BY1346" s="41"/>
      <c r="BZ1346" s="41"/>
      <c r="CA1346" s="41"/>
      <c r="CB1346" s="41"/>
      <c r="CC1346" s="41"/>
      <c r="CD1346" s="41"/>
      <c r="CE1346" s="41"/>
      <c r="CF1346" s="41"/>
      <c r="CG1346" s="41"/>
      <c r="CH1346" s="41"/>
      <c r="CI1346" s="41"/>
      <c r="CJ1346" s="41"/>
      <c r="CK1346" s="41"/>
      <c r="CL1346" s="41"/>
      <c r="CM1346" s="41"/>
      <c r="CN1346" s="41"/>
      <c r="CO1346" s="41"/>
      <c r="CP1346" s="41"/>
      <c r="CQ1346" s="41"/>
      <c r="CR1346" s="41"/>
      <c r="CS1346" s="41"/>
      <c r="CT1346" s="41"/>
      <c r="CU1346" s="41"/>
      <c r="CV1346" s="41"/>
      <c r="CW1346" s="41"/>
      <c r="CX1346" s="41"/>
      <c r="CY1346" s="41"/>
      <c r="CZ1346" s="41"/>
      <c r="DA1346" s="41"/>
      <c r="DB1346" s="41"/>
      <c r="DC1346" s="41"/>
      <c r="DD1346" s="41"/>
      <c r="DE1346" s="41"/>
      <c r="DF1346" s="41"/>
      <c r="DG1346" s="41"/>
      <c r="DH1346" s="41"/>
      <c r="DI1346" s="41"/>
      <c r="DJ1346" s="41"/>
      <c r="DK1346" s="41"/>
      <c r="DL1346" s="41"/>
      <c r="DM1346" s="41"/>
      <c r="DN1346" s="41"/>
      <c r="DO1346" s="41"/>
      <c r="DP1346" s="41"/>
      <c r="DQ1346" s="41"/>
      <c r="DR1346" s="41"/>
      <c r="DS1346" s="41"/>
      <c r="DT1346" s="41"/>
      <c r="DU1346" s="41"/>
      <c r="DV1346" s="41"/>
      <c r="DW1346" s="41"/>
      <c r="DX1346" s="41"/>
      <c r="DY1346" s="41"/>
      <c r="DZ1346" s="41"/>
      <c r="EA1346" s="41"/>
      <c r="EB1346" s="41"/>
      <c r="EC1346" s="41"/>
      <c r="ED1346" s="41"/>
      <c r="EE1346" s="41"/>
      <c r="EF1346" s="41"/>
      <c r="EG1346" s="41"/>
      <c r="EH1346" s="41"/>
      <c r="EI1346" s="41"/>
      <c r="EJ1346" s="41"/>
      <c r="EK1346" s="41"/>
      <c r="EL1346" s="41"/>
      <c r="EM1346" s="41"/>
      <c r="EN1346" s="41"/>
      <c r="EO1346" s="41"/>
      <c r="EP1346" s="41"/>
      <c r="EQ1346" s="41"/>
      <c r="ER1346" s="41"/>
      <c r="ES1346" s="41"/>
      <c r="ET1346" s="41"/>
      <c r="EU1346" s="41"/>
      <c r="EV1346" s="41"/>
      <c r="EW1346" s="41"/>
      <c r="EX1346" s="41"/>
      <c r="EY1346" s="41"/>
      <c r="EZ1346" s="41"/>
      <c r="FA1346" s="41"/>
      <c r="FB1346" s="41"/>
      <c r="FC1346" s="41"/>
      <c r="FD1346" s="41"/>
      <c r="FE1346" s="41"/>
      <c r="FF1346" s="41"/>
      <c r="FG1346" s="41"/>
      <c r="FH1346" s="41"/>
      <c r="FI1346" s="41"/>
      <c r="FJ1346" s="41"/>
      <c r="FK1346" s="41"/>
      <c r="FL1346" s="41"/>
      <c r="FM1346" s="41"/>
      <c r="FN1346" s="41"/>
      <c r="FO1346" s="41"/>
      <c r="FP1346" s="41"/>
      <c r="FQ1346" s="41"/>
      <c r="FR1346" s="41"/>
      <c r="FS1346" s="41"/>
      <c r="FT1346" s="41"/>
      <c r="FU1346" s="41"/>
      <c r="FV1346" s="41"/>
      <c r="FW1346" s="41"/>
      <c r="FX1346" s="41"/>
      <c r="FY1346" s="41"/>
      <c r="FZ1346" s="41"/>
      <c r="GA1346" s="41"/>
      <c r="GB1346" s="41"/>
      <c r="GC1346" s="41"/>
      <c r="GD1346" s="41"/>
      <c r="GE1346" s="41"/>
      <c r="GF1346" s="41"/>
      <c r="GG1346" s="41"/>
      <c r="GH1346" s="41"/>
      <c r="GI1346" s="41"/>
      <c r="GJ1346" s="41"/>
      <c r="GK1346" s="41"/>
      <c r="GL1346" s="41"/>
      <c r="GM1346" s="41"/>
      <c r="GN1346" s="41"/>
      <c r="GO1346" s="41"/>
      <c r="GP1346" s="41"/>
      <c r="GQ1346" s="41"/>
      <c r="GR1346" s="41"/>
      <c r="GS1346" s="41"/>
      <c r="GT1346" s="41"/>
      <c r="GU1346" s="41"/>
      <c r="GV1346" s="41"/>
      <c r="GW1346" s="41"/>
      <c r="GX1346" s="41"/>
      <c r="GY1346" s="41"/>
      <c r="GZ1346" s="41"/>
      <c r="HA1346" s="41"/>
      <c r="HB1346" s="41"/>
      <c r="HC1346" s="41"/>
      <c r="HD1346" s="41"/>
      <c r="HE1346" s="41"/>
      <c r="HF1346" s="41"/>
      <c r="HG1346" s="41"/>
      <c r="HH1346" s="41"/>
      <c r="HI1346" s="41"/>
      <c r="HJ1346" s="41"/>
      <c r="HK1346" s="41"/>
      <c r="HL1346" s="41"/>
      <c r="HM1346" s="41"/>
      <c r="HN1346" s="41"/>
      <c r="HO1346" s="41"/>
      <c r="HP1346" s="41"/>
      <c r="HQ1346" s="41"/>
      <c r="HR1346" s="41"/>
      <c r="HS1346" s="41"/>
      <c r="HT1346" s="41"/>
      <c r="HU1346" s="41"/>
      <c r="HV1346" s="41"/>
      <c r="HW1346" s="41"/>
      <c r="HX1346" s="41"/>
      <c r="HY1346" s="41"/>
      <c r="HZ1346" s="41"/>
      <c r="IA1346" s="41"/>
      <c r="IB1346" s="41"/>
      <c r="IC1346" s="41"/>
      <c r="ID1346" s="41"/>
      <c r="IE1346" s="41"/>
      <c r="IF1346" s="41"/>
      <c r="IG1346" s="41"/>
      <c r="IH1346" s="41"/>
      <c r="II1346" s="41"/>
      <c r="IJ1346" s="41"/>
      <c r="IK1346" s="41"/>
      <c r="IL1346" s="41"/>
      <c r="IM1346" s="41"/>
      <c r="IN1346" s="41"/>
      <c r="IO1346" s="41"/>
      <c r="IP1346" s="41"/>
      <c r="IQ1346" s="41"/>
      <c r="IR1346" s="41"/>
      <c r="IS1346" s="41"/>
      <c r="IT1346" s="41"/>
      <c r="IU1346" s="41"/>
    </row>
    <row r="1348" spans="68:255" x14ac:dyDescent="0.2">
      <c r="BP1348" s="41"/>
      <c r="BQ1348" s="41"/>
      <c r="BR1348" s="41"/>
      <c r="BS1348" s="41"/>
      <c r="BU1348" s="41"/>
      <c r="BV1348" s="41"/>
      <c r="BW1348" s="41"/>
      <c r="BX1348" s="41"/>
      <c r="BY1348" s="41"/>
      <c r="BZ1348" s="41"/>
      <c r="CA1348" s="41"/>
      <c r="CB1348" s="41"/>
      <c r="CC1348" s="41"/>
      <c r="CD1348" s="41"/>
      <c r="CE1348" s="41"/>
      <c r="CF1348" s="41"/>
      <c r="CG1348" s="41"/>
      <c r="CH1348" s="41"/>
      <c r="CI1348" s="41"/>
      <c r="CJ1348" s="41"/>
      <c r="CK1348" s="41"/>
      <c r="CL1348" s="41"/>
      <c r="CM1348" s="41"/>
      <c r="CN1348" s="41"/>
      <c r="CO1348" s="41"/>
      <c r="CP1348" s="41"/>
      <c r="CQ1348" s="41"/>
      <c r="CR1348" s="41"/>
      <c r="CS1348" s="41"/>
      <c r="CT1348" s="41"/>
      <c r="CU1348" s="41"/>
      <c r="CV1348" s="41"/>
      <c r="CW1348" s="41"/>
      <c r="CX1348" s="41"/>
      <c r="CY1348" s="41"/>
      <c r="CZ1348" s="41"/>
      <c r="DA1348" s="41"/>
      <c r="DB1348" s="41"/>
      <c r="DC1348" s="41"/>
      <c r="DD1348" s="41"/>
      <c r="DE1348" s="41"/>
      <c r="DF1348" s="41"/>
      <c r="DG1348" s="41"/>
      <c r="DH1348" s="41"/>
      <c r="DI1348" s="41"/>
      <c r="DJ1348" s="41"/>
      <c r="DK1348" s="41"/>
      <c r="DL1348" s="41"/>
      <c r="DM1348" s="41"/>
      <c r="DN1348" s="41"/>
      <c r="DO1348" s="41"/>
      <c r="DP1348" s="41"/>
      <c r="DQ1348" s="41"/>
      <c r="DR1348" s="41"/>
      <c r="DS1348" s="41"/>
      <c r="DT1348" s="41"/>
      <c r="DU1348" s="41"/>
      <c r="DV1348" s="41"/>
      <c r="DW1348" s="41"/>
      <c r="DX1348" s="41"/>
      <c r="DY1348" s="41"/>
      <c r="DZ1348" s="41"/>
      <c r="EA1348" s="41"/>
      <c r="EB1348" s="41"/>
      <c r="EC1348" s="41"/>
      <c r="ED1348" s="41"/>
      <c r="EE1348" s="41"/>
      <c r="EF1348" s="41"/>
      <c r="EG1348" s="41"/>
      <c r="EH1348" s="41"/>
      <c r="EI1348" s="41"/>
      <c r="EJ1348" s="41"/>
      <c r="EK1348" s="41"/>
      <c r="EL1348" s="41"/>
      <c r="EM1348" s="41"/>
      <c r="EN1348" s="41"/>
      <c r="EO1348" s="41"/>
      <c r="EP1348" s="41"/>
      <c r="EQ1348" s="41"/>
      <c r="ER1348" s="41"/>
      <c r="ES1348" s="41"/>
      <c r="ET1348" s="41"/>
      <c r="EU1348" s="41"/>
      <c r="EV1348" s="41"/>
      <c r="EW1348" s="41"/>
      <c r="EX1348" s="41"/>
      <c r="EY1348" s="41"/>
      <c r="EZ1348" s="41"/>
      <c r="FA1348" s="41"/>
      <c r="FB1348" s="41"/>
      <c r="FC1348" s="41"/>
      <c r="FD1348" s="41"/>
      <c r="FE1348" s="41"/>
      <c r="FF1348" s="41"/>
      <c r="FG1348" s="41"/>
      <c r="FH1348" s="41"/>
      <c r="FI1348" s="41"/>
      <c r="FJ1348" s="41"/>
      <c r="FK1348" s="41"/>
      <c r="FL1348" s="41"/>
      <c r="FM1348" s="41"/>
      <c r="FN1348" s="41"/>
      <c r="FO1348" s="41"/>
      <c r="FP1348" s="41"/>
      <c r="FQ1348" s="41"/>
      <c r="FR1348" s="41"/>
      <c r="FS1348" s="41"/>
      <c r="FT1348" s="41"/>
      <c r="FU1348" s="41"/>
      <c r="FV1348" s="41"/>
      <c r="FW1348" s="41"/>
      <c r="FX1348" s="41"/>
      <c r="FY1348" s="41"/>
      <c r="FZ1348" s="41"/>
      <c r="GA1348" s="41"/>
      <c r="GB1348" s="41"/>
      <c r="GC1348" s="41"/>
      <c r="GD1348" s="41"/>
      <c r="GE1348" s="41"/>
      <c r="GF1348" s="41"/>
      <c r="GG1348" s="41"/>
      <c r="GH1348" s="41"/>
      <c r="GI1348" s="41"/>
      <c r="GJ1348" s="41"/>
      <c r="GK1348" s="41"/>
      <c r="GL1348" s="41"/>
      <c r="GM1348" s="41"/>
      <c r="GN1348" s="41"/>
      <c r="GO1348" s="41"/>
      <c r="GP1348" s="41"/>
      <c r="GQ1348" s="41"/>
      <c r="GR1348" s="41"/>
      <c r="GS1348" s="41"/>
      <c r="GT1348" s="41"/>
      <c r="GU1348" s="41"/>
      <c r="GV1348" s="41"/>
      <c r="GW1348" s="41"/>
      <c r="GX1348" s="41"/>
      <c r="GY1348" s="41"/>
      <c r="GZ1348" s="41"/>
      <c r="HA1348" s="41"/>
      <c r="HB1348" s="41"/>
      <c r="HC1348" s="41"/>
      <c r="HD1348" s="41"/>
      <c r="HE1348" s="41"/>
      <c r="HF1348" s="41"/>
      <c r="HG1348" s="41"/>
      <c r="HH1348" s="41"/>
      <c r="HI1348" s="41"/>
      <c r="HJ1348" s="41"/>
      <c r="HK1348" s="41"/>
      <c r="HL1348" s="41"/>
      <c r="HM1348" s="41"/>
      <c r="HN1348" s="41"/>
      <c r="HO1348" s="41"/>
      <c r="HP1348" s="41"/>
      <c r="HQ1348" s="41"/>
      <c r="HR1348" s="41"/>
      <c r="HS1348" s="41"/>
      <c r="HT1348" s="41"/>
      <c r="HU1348" s="41"/>
      <c r="HV1348" s="41"/>
      <c r="HW1348" s="41"/>
      <c r="HX1348" s="41"/>
      <c r="HY1348" s="41"/>
      <c r="HZ1348" s="41"/>
      <c r="IA1348" s="41"/>
      <c r="IB1348" s="41"/>
      <c r="IC1348" s="41"/>
      <c r="ID1348" s="41"/>
      <c r="IE1348" s="41"/>
      <c r="IF1348" s="41"/>
      <c r="IG1348" s="41"/>
      <c r="IH1348" s="41"/>
      <c r="II1348" s="41"/>
      <c r="IJ1348" s="41"/>
      <c r="IK1348" s="41"/>
      <c r="IL1348" s="41"/>
      <c r="IM1348" s="41"/>
      <c r="IN1348" s="41"/>
      <c r="IO1348" s="41"/>
      <c r="IP1348" s="41"/>
      <c r="IQ1348" s="41"/>
      <c r="IR1348" s="41"/>
      <c r="IS1348" s="41"/>
      <c r="IT1348" s="41"/>
      <c r="IU1348" s="41"/>
    </row>
    <row r="1350" spans="68:255" x14ac:dyDescent="0.2">
      <c r="BP1350" s="41"/>
      <c r="BQ1350" s="41"/>
      <c r="BR1350" s="41"/>
      <c r="BS1350" s="41"/>
      <c r="BU1350" s="41"/>
      <c r="BV1350" s="41"/>
      <c r="BW1350" s="41"/>
      <c r="BX1350" s="41"/>
      <c r="BY1350" s="41"/>
      <c r="BZ1350" s="41"/>
      <c r="CA1350" s="41"/>
      <c r="CB1350" s="41"/>
      <c r="CC1350" s="41"/>
      <c r="CD1350" s="41"/>
      <c r="CE1350" s="41"/>
      <c r="CF1350" s="41"/>
      <c r="CG1350" s="41"/>
      <c r="CH1350" s="41"/>
      <c r="CI1350" s="41"/>
      <c r="CJ1350" s="41"/>
      <c r="CK1350" s="41"/>
      <c r="CL1350" s="41"/>
      <c r="CM1350" s="41"/>
      <c r="CN1350" s="41"/>
      <c r="CO1350" s="41"/>
      <c r="CP1350" s="41"/>
      <c r="CQ1350" s="41"/>
      <c r="CR1350" s="41"/>
      <c r="CS1350" s="41"/>
      <c r="CT1350" s="41"/>
      <c r="CU1350" s="41"/>
      <c r="CV1350" s="41"/>
      <c r="CW1350" s="41"/>
      <c r="CX1350" s="41"/>
      <c r="CY1350" s="41"/>
      <c r="CZ1350" s="41"/>
      <c r="DA1350" s="41"/>
      <c r="DB1350" s="41"/>
      <c r="DC1350" s="41"/>
      <c r="DD1350" s="41"/>
      <c r="DE1350" s="41"/>
      <c r="DF1350" s="41"/>
      <c r="DG1350" s="41"/>
      <c r="DH1350" s="41"/>
      <c r="DI1350" s="41"/>
      <c r="DJ1350" s="41"/>
      <c r="DK1350" s="41"/>
      <c r="DL1350" s="41"/>
      <c r="DM1350" s="41"/>
      <c r="DN1350" s="41"/>
      <c r="DO1350" s="41"/>
      <c r="DP1350" s="41"/>
      <c r="DQ1350" s="41"/>
      <c r="DR1350" s="41"/>
      <c r="DS1350" s="41"/>
      <c r="DT1350" s="41"/>
      <c r="DU1350" s="41"/>
      <c r="DV1350" s="41"/>
      <c r="DW1350" s="41"/>
      <c r="DX1350" s="41"/>
      <c r="DY1350" s="41"/>
      <c r="DZ1350" s="41"/>
      <c r="EA1350" s="41"/>
      <c r="EB1350" s="41"/>
      <c r="EC1350" s="41"/>
      <c r="ED1350" s="41"/>
      <c r="EE1350" s="41"/>
      <c r="EF1350" s="41"/>
      <c r="EG1350" s="41"/>
      <c r="EH1350" s="41"/>
      <c r="EI1350" s="41"/>
      <c r="EJ1350" s="41"/>
      <c r="EK1350" s="41"/>
      <c r="EL1350" s="41"/>
      <c r="EM1350" s="41"/>
      <c r="EN1350" s="41"/>
      <c r="EO1350" s="41"/>
      <c r="EP1350" s="41"/>
      <c r="EQ1350" s="41"/>
      <c r="ER1350" s="41"/>
      <c r="ES1350" s="41"/>
      <c r="ET1350" s="41"/>
      <c r="EU1350" s="41"/>
      <c r="EV1350" s="41"/>
      <c r="EW1350" s="41"/>
      <c r="EX1350" s="41"/>
      <c r="EY1350" s="41"/>
      <c r="EZ1350" s="41"/>
      <c r="FA1350" s="41"/>
      <c r="FB1350" s="41"/>
      <c r="FC1350" s="41"/>
      <c r="FD1350" s="41"/>
      <c r="FE1350" s="41"/>
      <c r="FF1350" s="41"/>
      <c r="FG1350" s="41"/>
      <c r="FH1350" s="41"/>
      <c r="FI1350" s="41"/>
      <c r="FJ1350" s="41"/>
      <c r="FK1350" s="41"/>
      <c r="FL1350" s="41"/>
      <c r="FM1350" s="41"/>
      <c r="FN1350" s="41"/>
      <c r="FO1350" s="41"/>
      <c r="FP1350" s="41"/>
      <c r="FQ1350" s="41"/>
      <c r="FR1350" s="41"/>
      <c r="FS1350" s="41"/>
      <c r="FT1350" s="41"/>
      <c r="FU1350" s="41"/>
      <c r="FV1350" s="41"/>
      <c r="FW1350" s="41"/>
      <c r="FX1350" s="41"/>
      <c r="FY1350" s="41"/>
      <c r="FZ1350" s="41"/>
      <c r="GA1350" s="41"/>
      <c r="GB1350" s="41"/>
      <c r="GC1350" s="41"/>
      <c r="GD1350" s="41"/>
      <c r="GE1350" s="41"/>
      <c r="GF1350" s="41"/>
      <c r="GG1350" s="41"/>
      <c r="GH1350" s="41"/>
      <c r="GI1350" s="41"/>
      <c r="GJ1350" s="41"/>
      <c r="GK1350" s="41"/>
      <c r="GL1350" s="41"/>
      <c r="GM1350" s="41"/>
      <c r="GN1350" s="41"/>
      <c r="GO1350" s="41"/>
      <c r="GP1350" s="41"/>
      <c r="GQ1350" s="41"/>
      <c r="GR1350" s="41"/>
      <c r="GS1350" s="41"/>
      <c r="GT1350" s="41"/>
      <c r="GU1350" s="41"/>
      <c r="GV1350" s="41"/>
      <c r="GW1350" s="41"/>
      <c r="GX1350" s="41"/>
      <c r="GY1350" s="41"/>
      <c r="GZ1350" s="41"/>
      <c r="HA1350" s="41"/>
      <c r="HB1350" s="41"/>
      <c r="HC1350" s="41"/>
      <c r="HD1350" s="41"/>
      <c r="HE1350" s="41"/>
      <c r="HF1350" s="41"/>
      <c r="HG1350" s="41"/>
      <c r="HH1350" s="41"/>
      <c r="HI1350" s="41"/>
      <c r="HJ1350" s="41"/>
      <c r="HK1350" s="41"/>
      <c r="HL1350" s="41"/>
      <c r="HM1350" s="41"/>
      <c r="HN1350" s="41"/>
      <c r="HO1350" s="41"/>
      <c r="HP1350" s="41"/>
      <c r="HQ1350" s="41"/>
      <c r="HR1350" s="41"/>
      <c r="HS1350" s="41"/>
      <c r="HT1350" s="41"/>
      <c r="HU1350" s="41"/>
      <c r="HV1350" s="41"/>
      <c r="HW1350" s="41"/>
      <c r="HX1350" s="41"/>
      <c r="HY1350" s="41"/>
      <c r="HZ1350" s="41"/>
      <c r="IA1350" s="41"/>
      <c r="IB1350" s="41"/>
      <c r="IC1350" s="41"/>
      <c r="ID1350" s="41"/>
      <c r="IE1350" s="41"/>
      <c r="IF1350" s="41"/>
      <c r="IG1350" s="41"/>
      <c r="IH1350" s="41"/>
      <c r="II1350" s="41"/>
      <c r="IJ1350" s="41"/>
      <c r="IK1350" s="41"/>
      <c r="IL1350" s="41"/>
      <c r="IM1350" s="41"/>
      <c r="IN1350" s="41"/>
      <c r="IO1350" s="41"/>
      <c r="IP1350" s="41"/>
      <c r="IQ1350" s="41"/>
      <c r="IR1350" s="41"/>
      <c r="IS1350" s="41"/>
      <c r="IT1350" s="41"/>
      <c r="IU1350" s="41"/>
    </row>
    <row r="1352" spans="68:255" x14ac:dyDescent="0.2">
      <c r="BP1352" s="41"/>
      <c r="BQ1352" s="41"/>
      <c r="BR1352" s="41"/>
      <c r="BS1352" s="41"/>
      <c r="BU1352" s="41"/>
      <c r="BV1352" s="41"/>
      <c r="BW1352" s="41"/>
      <c r="BX1352" s="41"/>
      <c r="BY1352" s="41"/>
      <c r="BZ1352" s="41"/>
      <c r="CA1352" s="41"/>
      <c r="CB1352" s="41"/>
      <c r="CC1352" s="41"/>
      <c r="CD1352" s="41"/>
      <c r="CE1352" s="41"/>
      <c r="CF1352" s="41"/>
      <c r="CG1352" s="41"/>
      <c r="CH1352" s="41"/>
      <c r="CI1352" s="41"/>
      <c r="CJ1352" s="41"/>
      <c r="CK1352" s="41"/>
      <c r="CL1352" s="41"/>
      <c r="CM1352" s="41"/>
      <c r="CN1352" s="41"/>
      <c r="CO1352" s="41"/>
      <c r="CP1352" s="41"/>
      <c r="CQ1352" s="41"/>
      <c r="CR1352" s="41"/>
      <c r="CS1352" s="41"/>
      <c r="CT1352" s="41"/>
      <c r="CU1352" s="41"/>
      <c r="CV1352" s="41"/>
      <c r="CW1352" s="41"/>
      <c r="CX1352" s="41"/>
      <c r="CY1352" s="41"/>
      <c r="CZ1352" s="41"/>
      <c r="DA1352" s="41"/>
      <c r="DB1352" s="41"/>
      <c r="DC1352" s="41"/>
      <c r="DD1352" s="41"/>
      <c r="DE1352" s="41"/>
      <c r="DF1352" s="41"/>
      <c r="DG1352" s="41"/>
      <c r="DH1352" s="41"/>
      <c r="DI1352" s="41"/>
      <c r="DJ1352" s="41"/>
      <c r="DK1352" s="41"/>
      <c r="DL1352" s="41"/>
      <c r="DM1352" s="41"/>
      <c r="DN1352" s="41"/>
      <c r="DO1352" s="41"/>
      <c r="DP1352" s="41"/>
      <c r="DQ1352" s="41"/>
      <c r="DR1352" s="41"/>
      <c r="DS1352" s="41"/>
      <c r="DT1352" s="41"/>
      <c r="DU1352" s="41"/>
      <c r="DV1352" s="41"/>
      <c r="DW1352" s="41"/>
      <c r="DX1352" s="41"/>
      <c r="DY1352" s="41"/>
      <c r="DZ1352" s="41"/>
      <c r="EA1352" s="41"/>
      <c r="EB1352" s="41"/>
      <c r="EC1352" s="41"/>
      <c r="ED1352" s="41"/>
      <c r="EE1352" s="41"/>
      <c r="EF1352" s="41"/>
      <c r="EG1352" s="41"/>
      <c r="EH1352" s="41"/>
      <c r="EI1352" s="41"/>
      <c r="EJ1352" s="41"/>
      <c r="EK1352" s="41"/>
      <c r="EL1352" s="41"/>
      <c r="EM1352" s="41"/>
      <c r="EN1352" s="41"/>
      <c r="EO1352" s="41"/>
      <c r="EP1352" s="41"/>
      <c r="EQ1352" s="41"/>
      <c r="ER1352" s="41"/>
      <c r="ES1352" s="41"/>
      <c r="ET1352" s="41"/>
      <c r="EU1352" s="41"/>
      <c r="EV1352" s="41"/>
      <c r="EW1352" s="41"/>
      <c r="EX1352" s="41"/>
      <c r="EY1352" s="41"/>
      <c r="EZ1352" s="41"/>
      <c r="FA1352" s="41"/>
      <c r="FB1352" s="41"/>
      <c r="FC1352" s="41"/>
      <c r="FD1352" s="41"/>
      <c r="FE1352" s="41"/>
      <c r="FF1352" s="41"/>
      <c r="FG1352" s="41"/>
      <c r="FH1352" s="41"/>
      <c r="FI1352" s="41"/>
      <c r="FJ1352" s="41"/>
      <c r="FK1352" s="41"/>
      <c r="FL1352" s="41"/>
      <c r="FM1352" s="41"/>
      <c r="FN1352" s="41"/>
      <c r="FO1352" s="41"/>
      <c r="FP1352" s="41"/>
      <c r="FQ1352" s="41"/>
      <c r="FR1352" s="41"/>
      <c r="FS1352" s="41"/>
      <c r="FT1352" s="41"/>
      <c r="FU1352" s="41"/>
      <c r="FV1352" s="41"/>
      <c r="FW1352" s="41"/>
      <c r="FX1352" s="41"/>
      <c r="FY1352" s="41"/>
      <c r="FZ1352" s="41"/>
      <c r="GA1352" s="41"/>
      <c r="GB1352" s="41"/>
      <c r="GC1352" s="41"/>
      <c r="GD1352" s="41"/>
      <c r="GE1352" s="41"/>
      <c r="GF1352" s="41"/>
      <c r="GG1352" s="41"/>
      <c r="GH1352" s="41"/>
      <c r="GI1352" s="41"/>
      <c r="GJ1352" s="41"/>
      <c r="GK1352" s="41"/>
      <c r="GL1352" s="41"/>
      <c r="GM1352" s="41"/>
      <c r="GN1352" s="41"/>
      <c r="GO1352" s="41"/>
      <c r="GP1352" s="41"/>
      <c r="GQ1352" s="41"/>
      <c r="GR1352" s="41"/>
      <c r="GS1352" s="41"/>
      <c r="GT1352" s="41"/>
      <c r="GU1352" s="41"/>
      <c r="GV1352" s="41"/>
      <c r="GW1352" s="41"/>
      <c r="GX1352" s="41"/>
      <c r="GY1352" s="41"/>
      <c r="GZ1352" s="41"/>
      <c r="HA1352" s="41"/>
      <c r="HB1352" s="41"/>
      <c r="HC1352" s="41"/>
      <c r="HD1352" s="41"/>
      <c r="HE1352" s="41"/>
      <c r="HF1352" s="41"/>
      <c r="HG1352" s="41"/>
      <c r="HH1352" s="41"/>
      <c r="HI1352" s="41"/>
      <c r="HJ1352" s="41"/>
      <c r="HK1352" s="41"/>
      <c r="HL1352" s="41"/>
      <c r="HM1352" s="41"/>
      <c r="HN1352" s="41"/>
      <c r="HO1352" s="41"/>
      <c r="HP1352" s="41"/>
      <c r="HQ1352" s="41"/>
      <c r="HR1352" s="41"/>
      <c r="HS1352" s="41"/>
      <c r="HT1352" s="41"/>
      <c r="HU1352" s="41"/>
      <c r="HV1352" s="41"/>
      <c r="HW1352" s="41"/>
      <c r="HX1352" s="41"/>
      <c r="HY1352" s="41"/>
      <c r="HZ1352" s="41"/>
      <c r="IA1352" s="41"/>
      <c r="IB1352" s="41"/>
      <c r="IC1352" s="41"/>
      <c r="ID1352" s="41"/>
      <c r="IE1352" s="41"/>
      <c r="IF1352" s="41"/>
      <c r="IG1352" s="41"/>
      <c r="IH1352" s="41"/>
      <c r="II1352" s="41"/>
      <c r="IJ1352" s="41"/>
      <c r="IK1352" s="41"/>
      <c r="IL1352" s="41"/>
      <c r="IM1352" s="41"/>
      <c r="IN1352" s="41"/>
      <c r="IO1352" s="41"/>
      <c r="IP1352" s="41"/>
      <c r="IQ1352" s="41"/>
      <c r="IR1352" s="41"/>
      <c r="IS1352" s="41"/>
      <c r="IT1352" s="41"/>
      <c r="IU1352" s="41"/>
    </row>
    <row r="1354" spans="68:255" x14ac:dyDescent="0.2">
      <c r="BP1354" s="41"/>
      <c r="BQ1354" s="41"/>
      <c r="BR1354" s="41"/>
      <c r="BS1354" s="41"/>
      <c r="BU1354" s="41"/>
      <c r="BV1354" s="41"/>
      <c r="BW1354" s="41"/>
      <c r="BX1354" s="41"/>
      <c r="BY1354" s="41"/>
      <c r="BZ1354" s="41"/>
      <c r="CA1354" s="41"/>
      <c r="CB1354" s="41"/>
      <c r="CC1354" s="41"/>
      <c r="CD1354" s="41"/>
      <c r="CE1354" s="41"/>
      <c r="CF1354" s="41"/>
      <c r="CG1354" s="41"/>
      <c r="CH1354" s="41"/>
      <c r="CI1354" s="41"/>
      <c r="CJ1354" s="41"/>
      <c r="CK1354" s="41"/>
      <c r="CL1354" s="41"/>
      <c r="CM1354" s="41"/>
      <c r="CN1354" s="41"/>
      <c r="CO1354" s="41"/>
      <c r="CP1354" s="41"/>
      <c r="CQ1354" s="41"/>
      <c r="CR1354" s="41"/>
      <c r="CS1354" s="41"/>
      <c r="CT1354" s="41"/>
      <c r="CU1354" s="41"/>
      <c r="CV1354" s="41"/>
      <c r="CW1354" s="41"/>
      <c r="CX1354" s="41"/>
      <c r="CY1354" s="41"/>
      <c r="CZ1354" s="41"/>
      <c r="DA1354" s="41"/>
      <c r="DB1354" s="41"/>
      <c r="DC1354" s="41"/>
      <c r="DD1354" s="41"/>
      <c r="DE1354" s="41"/>
      <c r="DF1354" s="41"/>
      <c r="DG1354" s="41"/>
      <c r="DH1354" s="41"/>
      <c r="DI1354" s="41"/>
      <c r="DJ1354" s="41"/>
      <c r="DK1354" s="41"/>
      <c r="DL1354" s="41"/>
      <c r="DM1354" s="41"/>
      <c r="DN1354" s="41"/>
      <c r="DO1354" s="41"/>
      <c r="DP1354" s="41"/>
      <c r="DQ1354" s="41"/>
      <c r="DR1354" s="41"/>
      <c r="DS1354" s="41"/>
      <c r="DT1354" s="41"/>
      <c r="DU1354" s="41"/>
      <c r="DV1354" s="41"/>
      <c r="DW1354" s="41"/>
      <c r="DX1354" s="41"/>
      <c r="DY1354" s="41"/>
      <c r="DZ1354" s="41"/>
      <c r="EA1354" s="41"/>
      <c r="EB1354" s="41"/>
      <c r="EC1354" s="41"/>
      <c r="ED1354" s="41"/>
      <c r="EE1354" s="41"/>
      <c r="EF1354" s="41"/>
      <c r="EG1354" s="41"/>
      <c r="EH1354" s="41"/>
      <c r="EI1354" s="41"/>
      <c r="EJ1354" s="41"/>
      <c r="EK1354" s="41"/>
      <c r="EL1354" s="41"/>
      <c r="EM1354" s="41"/>
      <c r="EN1354" s="41"/>
      <c r="EO1354" s="41"/>
      <c r="EP1354" s="41"/>
      <c r="EQ1354" s="41"/>
      <c r="ER1354" s="41"/>
      <c r="ES1354" s="41"/>
      <c r="ET1354" s="41"/>
      <c r="EU1354" s="41"/>
      <c r="EV1354" s="41"/>
      <c r="EW1354" s="41"/>
      <c r="EX1354" s="41"/>
      <c r="EY1354" s="41"/>
      <c r="EZ1354" s="41"/>
      <c r="FA1354" s="41"/>
      <c r="FB1354" s="41"/>
      <c r="FC1354" s="41"/>
      <c r="FD1354" s="41"/>
      <c r="FE1354" s="41"/>
      <c r="FF1354" s="41"/>
      <c r="FG1354" s="41"/>
      <c r="FH1354" s="41"/>
      <c r="FI1354" s="41"/>
      <c r="FJ1354" s="41"/>
      <c r="FK1354" s="41"/>
      <c r="FL1354" s="41"/>
      <c r="FM1354" s="41"/>
      <c r="FN1354" s="41"/>
      <c r="FO1354" s="41"/>
      <c r="FP1354" s="41"/>
      <c r="FQ1354" s="41"/>
      <c r="FR1354" s="41"/>
      <c r="FS1354" s="41"/>
      <c r="FT1354" s="41"/>
      <c r="FU1354" s="41"/>
      <c r="FV1354" s="41"/>
      <c r="FW1354" s="41"/>
      <c r="FX1354" s="41"/>
      <c r="FY1354" s="41"/>
      <c r="FZ1354" s="41"/>
      <c r="GA1354" s="41"/>
      <c r="GB1354" s="41"/>
      <c r="GC1354" s="41"/>
      <c r="GD1354" s="41"/>
      <c r="GE1354" s="41"/>
      <c r="GF1354" s="41"/>
      <c r="GG1354" s="41"/>
      <c r="GH1354" s="41"/>
      <c r="GI1354" s="41"/>
      <c r="GJ1354" s="41"/>
      <c r="GK1354" s="41"/>
      <c r="GL1354" s="41"/>
      <c r="GM1354" s="41"/>
      <c r="GN1354" s="41"/>
      <c r="GO1354" s="41"/>
      <c r="GP1354" s="41"/>
      <c r="GQ1354" s="41"/>
      <c r="GR1354" s="41"/>
      <c r="GS1354" s="41"/>
      <c r="GT1354" s="41"/>
      <c r="GU1354" s="41"/>
      <c r="GV1354" s="41"/>
      <c r="GW1354" s="41"/>
      <c r="GX1354" s="41"/>
      <c r="GY1354" s="41"/>
      <c r="GZ1354" s="41"/>
      <c r="HA1354" s="41"/>
      <c r="HB1354" s="41"/>
      <c r="HC1354" s="41"/>
      <c r="HD1354" s="41"/>
      <c r="HE1354" s="41"/>
      <c r="HF1354" s="41"/>
      <c r="HG1354" s="41"/>
      <c r="HH1354" s="41"/>
      <c r="HI1354" s="41"/>
      <c r="HJ1354" s="41"/>
      <c r="HK1354" s="41"/>
      <c r="HL1354" s="41"/>
      <c r="HM1354" s="41"/>
      <c r="HN1354" s="41"/>
      <c r="HO1354" s="41"/>
      <c r="HP1354" s="41"/>
      <c r="HQ1354" s="41"/>
      <c r="HR1354" s="41"/>
      <c r="HS1354" s="41"/>
      <c r="HT1354" s="41"/>
      <c r="HU1354" s="41"/>
      <c r="HV1354" s="41"/>
      <c r="HW1354" s="41"/>
      <c r="HX1354" s="41"/>
      <c r="HY1354" s="41"/>
      <c r="HZ1354" s="41"/>
      <c r="IA1354" s="41"/>
      <c r="IB1354" s="41"/>
      <c r="IC1354" s="41"/>
      <c r="ID1354" s="41"/>
      <c r="IE1354" s="41"/>
      <c r="IF1354" s="41"/>
      <c r="IG1354" s="41"/>
      <c r="IH1354" s="41"/>
      <c r="II1354" s="41"/>
      <c r="IJ1354" s="41"/>
      <c r="IK1354" s="41"/>
      <c r="IL1354" s="41"/>
      <c r="IM1354" s="41"/>
      <c r="IN1354" s="41"/>
      <c r="IO1354" s="41"/>
      <c r="IP1354" s="41"/>
      <c r="IQ1354" s="41"/>
      <c r="IR1354" s="41"/>
      <c r="IS1354" s="41"/>
      <c r="IT1354" s="41"/>
      <c r="IU1354" s="41"/>
    </row>
    <row r="1356" spans="68:255" x14ac:dyDescent="0.2">
      <c r="BP1356" s="41"/>
      <c r="BQ1356" s="41"/>
      <c r="BR1356" s="41"/>
      <c r="BS1356" s="41"/>
      <c r="BU1356" s="41"/>
      <c r="BV1356" s="41"/>
      <c r="BW1356" s="41"/>
      <c r="BX1356" s="41"/>
      <c r="BY1356" s="41"/>
      <c r="BZ1356" s="41"/>
      <c r="CA1356" s="41"/>
      <c r="CB1356" s="41"/>
      <c r="CC1356" s="41"/>
      <c r="CD1356" s="41"/>
      <c r="CE1356" s="41"/>
      <c r="CF1356" s="41"/>
      <c r="CG1356" s="41"/>
      <c r="CH1356" s="41"/>
      <c r="CI1356" s="41"/>
      <c r="CJ1356" s="41"/>
      <c r="CK1356" s="41"/>
      <c r="CL1356" s="41"/>
      <c r="CM1356" s="41"/>
      <c r="CN1356" s="41"/>
      <c r="CO1356" s="41"/>
      <c r="CP1356" s="41"/>
      <c r="CQ1356" s="41"/>
      <c r="CR1356" s="41"/>
      <c r="CS1356" s="41"/>
      <c r="CT1356" s="41"/>
      <c r="CU1356" s="41"/>
      <c r="CV1356" s="41"/>
      <c r="CW1356" s="41"/>
      <c r="CX1356" s="41"/>
      <c r="CY1356" s="41"/>
      <c r="CZ1356" s="41"/>
      <c r="DA1356" s="41"/>
      <c r="DB1356" s="41"/>
      <c r="DC1356" s="41"/>
      <c r="DD1356" s="41"/>
      <c r="DE1356" s="41"/>
      <c r="DF1356" s="41"/>
      <c r="DG1356" s="41"/>
      <c r="DH1356" s="41"/>
      <c r="DI1356" s="41"/>
      <c r="DJ1356" s="41"/>
      <c r="DK1356" s="41"/>
      <c r="DL1356" s="41"/>
      <c r="DM1356" s="41"/>
      <c r="DN1356" s="41"/>
      <c r="DO1356" s="41"/>
      <c r="DP1356" s="41"/>
      <c r="DQ1356" s="41"/>
      <c r="DR1356" s="41"/>
      <c r="DS1356" s="41"/>
      <c r="DT1356" s="41"/>
      <c r="DU1356" s="41"/>
      <c r="DV1356" s="41"/>
      <c r="DW1356" s="41"/>
      <c r="DX1356" s="41"/>
      <c r="DY1356" s="41"/>
      <c r="DZ1356" s="41"/>
      <c r="EA1356" s="41"/>
      <c r="EB1356" s="41"/>
      <c r="EC1356" s="41"/>
      <c r="ED1356" s="41"/>
      <c r="EE1356" s="41"/>
      <c r="EF1356" s="41"/>
      <c r="EG1356" s="41"/>
      <c r="EH1356" s="41"/>
      <c r="EI1356" s="41"/>
      <c r="EJ1356" s="41"/>
      <c r="EK1356" s="41"/>
      <c r="EL1356" s="41"/>
      <c r="EM1356" s="41"/>
      <c r="EN1356" s="41"/>
      <c r="EO1356" s="41"/>
      <c r="EP1356" s="41"/>
      <c r="EQ1356" s="41"/>
      <c r="ER1356" s="41"/>
      <c r="ES1356" s="41"/>
      <c r="ET1356" s="41"/>
      <c r="EU1356" s="41"/>
      <c r="EV1356" s="41"/>
      <c r="EW1356" s="41"/>
      <c r="EX1356" s="41"/>
      <c r="EY1356" s="41"/>
      <c r="EZ1356" s="41"/>
      <c r="FA1356" s="41"/>
      <c r="FB1356" s="41"/>
      <c r="FC1356" s="41"/>
      <c r="FD1356" s="41"/>
      <c r="FE1356" s="41"/>
      <c r="FF1356" s="41"/>
      <c r="FG1356" s="41"/>
      <c r="FH1356" s="41"/>
      <c r="FI1356" s="41"/>
      <c r="FJ1356" s="41"/>
      <c r="FK1356" s="41"/>
      <c r="FL1356" s="41"/>
      <c r="FM1356" s="41"/>
      <c r="FN1356" s="41"/>
      <c r="FO1356" s="41"/>
      <c r="FP1356" s="41"/>
      <c r="FQ1356" s="41"/>
      <c r="FR1356" s="41"/>
      <c r="FS1356" s="41"/>
      <c r="FT1356" s="41"/>
      <c r="FU1356" s="41"/>
      <c r="FV1356" s="41"/>
      <c r="FW1356" s="41"/>
      <c r="FX1356" s="41"/>
      <c r="FY1356" s="41"/>
      <c r="FZ1356" s="41"/>
      <c r="GA1356" s="41"/>
      <c r="GB1356" s="41"/>
      <c r="GC1356" s="41"/>
      <c r="GD1356" s="41"/>
      <c r="GE1356" s="41"/>
      <c r="GF1356" s="41"/>
      <c r="GG1356" s="41"/>
      <c r="GH1356" s="41"/>
      <c r="GI1356" s="41"/>
      <c r="GJ1356" s="41"/>
      <c r="GK1356" s="41"/>
      <c r="GL1356" s="41"/>
      <c r="GM1356" s="41"/>
      <c r="GN1356" s="41"/>
      <c r="GO1356" s="41"/>
      <c r="GP1356" s="41"/>
      <c r="GQ1356" s="41"/>
      <c r="GR1356" s="41"/>
      <c r="GS1356" s="41"/>
      <c r="GT1356" s="41"/>
      <c r="GU1356" s="41"/>
      <c r="GV1356" s="41"/>
      <c r="GW1356" s="41"/>
      <c r="GX1356" s="41"/>
      <c r="GY1356" s="41"/>
      <c r="GZ1356" s="41"/>
      <c r="HA1356" s="41"/>
      <c r="HB1356" s="41"/>
      <c r="HC1356" s="41"/>
      <c r="HD1356" s="41"/>
      <c r="HE1356" s="41"/>
      <c r="HF1356" s="41"/>
      <c r="HG1356" s="41"/>
      <c r="HH1356" s="41"/>
      <c r="HI1356" s="41"/>
      <c r="HJ1356" s="41"/>
      <c r="HK1356" s="41"/>
      <c r="HL1356" s="41"/>
      <c r="HM1356" s="41"/>
      <c r="HN1356" s="41"/>
      <c r="HO1356" s="41"/>
      <c r="HP1356" s="41"/>
      <c r="HQ1356" s="41"/>
      <c r="HR1356" s="41"/>
      <c r="HS1356" s="41"/>
      <c r="HT1356" s="41"/>
      <c r="HU1356" s="41"/>
      <c r="HV1356" s="41"/>
      <c r="HW1356" s="41"/>
      <c r="HX1356" s="41"/>
      <c r="HY1356" s="41"/>
      <c r="HZ1356" s="41"/>
      <c r="IA1356" s="41"/>
      <c r="IB1356" s="41"/>
      <c r="IC1356" s="41"/>
      <c r="ID1356" s="41"/>
      <c r="IE1356" s="41"/>
      <c r="IF1356" s="41"/>
      <c r="IG1356" s="41"/>
      <c r="IH1356" s="41"/>
      <c r="II1356" s="41"/>
      <c r="IJ1356" s="41"/>
      <c r="IK1356" s="41"/>
      <c r="IL1356" s="41"/>
      <c r="IM1356" s="41"/>
      <c r="IN1356" s="41"/>
      <c r="IO1356" s="41"/>
      <c r="IP1356" s="41"/>
      <c r="IQ1356" s="41"/>
      <c r="IR1356" s="41"/>
      <c r="IS1356" s="41"/>
      <c r="IT1356" s="41"/>
      <c r="IU1356" s="41"/>
    </row>
    <row r="1358" spans="68:255" x14ac:dyDescent="0.2">
      <c r="BP1358" s="41"/>
      <c r="BQ1358" s="41"/>
      <c r="BR1358" s="41"/>
      <c r="BS1358" s="41"/>
      <c r="BU1358" s="41"/>
      <c r="BV1358" s="41"/>
      <c r="BW1358" s="41"/>
      <c r="BX1358" s="41"/>
      <c r="BY1358" s="41"/>
      <c r="BZ1358" s="41"/>
      <c r="CA1358" s="41"/>
      <c r="CB1358" s="41"/>
      <c r="CC1358" s="41"/>
      <c r="CD1358" s="41"/>
      <c r="CE1358" s="41"/>
      <c r="CF1358" s="41"/>
      <c r="CG1358" s="41"/>
      <c r="CH1358" s="41"/>
      <c r="CI1358" s="41"/>
      <c r="CJ1358" s="41"/>
      <c r="CK1358" s="41"/>
      <c r="CL1358" s="41"/>
      <c r="CM1358" s="41"/>
      <c r="CN1358" s="41"/>
      <c r="CO1358" s="41"/>
      <c r="CP1358" s="41"/>
      <c r="CQ1358" s="41"/>
      <c r="CR1358" s="41"/>
      <c r="CS1358" s="41"/>
      <c r="CT1358" s="41"/>
      <c r="CU1358" s="41"/>
      <c r="CV1358" s="41"/>
      <c r="CW1358" s="41"/>
      <c r="CX1358" s="41"/>
      <c r="CY1358" s="41"/>
      <c r="CZ1358" s="41"/>
      <c r="DA1358" s="41"/>
      <c r="DB1358" s="41"/>
      <c r="DC1358" s="41"/>
      <c r="DD1358" s="41"/>
      <c r="DE1358" s="41"/>
      <c r="DF1358" s="41"/>
      <c r="DG1358" s="41"/>
      <c r="DH1358" s="41"/>
      <c r="DI1358" s="41"/>
      <c r="DJ1358" s="41"/>
      <c r="DK1358" s="41"/>
      <c r="DL1358" s="41"/>
      <c r="DM1358" s="41"/>
      <c r="DN1358" s="41"/>
      <c r="DO1358" s="41"/>
      <c r="DP1358" s="41"/>
      <c r="DQ1358" s="41"/>
      <c r="DR1358" s="41"/>
      <c r="DS1358" s="41"/>
      <c r="DT1358" s="41"/>
      <c r="DU1358" s="41"/>
      <c r="DV1358" s="41"/>
      <c r="DW1358" s="41"/>
      <c r="DX1358" s="41"/>
      <c r="DY1358" s="41"/>
      <c r="DZ1358" s="41"/>
      <c r="EA1358" s="41"/>
      <c r="EB1358" s="41"/>
      <c r="EC1358" s="41"/>
      <c r="ED1358" s="41"/>
      <c r="EE1358" s="41"/>
      <c r="EF1358" s="41"/>
      <c r="EG1358" s="41"/>
      <c r="EH1358" s="41"/>
      <c r="EI1358" s="41"/>
      <c r="EJ1358" s="41"/>
      <c r="EK1358" s="41"/>
      <c r="EL1358" s="41"/>
      <c r="EM1358" s="41"/>
      <c r="EN1358" s="41"/>
      <c r="EO1358" s="41"/>
      <c r="EP1358" s="41"/>
      <c r="EQ1358" s="41"/>
      <c r="ER1358" s="41"/>
      <c r="ES1358" s="41"/>
      <c r="ET1358" s="41"/>
      <c r="EU1358" s="41"/>
      <c r="EV1358" s="41"/>
      <c r="EW1358" s="41"/>
      <c r="EX1358" s="41"/>
      <c r="EY1358" s="41"/>
      <c r="EZ1358" s="41"/>
      <c r="FA1358" s="41"/>
      <c r="FB1358" s="41"/>
      <c r="FC1358" s="41"/>
      <c r="FD1358" s="41"/>
      <c r="FE1358" s="41"/>
      <c r="FF1358" s="41"/>
      <c r="FG1358" s="41"/>
      <c r="FH1358" s="41"/>
      <c r="FI1358" s="41"/>
      <c r="FJ1358" s="41"/>
      <c r="FK1358" s="41"/>
      <c r="FL1358" s="41"/>
      <c r="FM1358" s="41"/>
      <c r="FN1358" s="41"/>
      <c r="FO1358" s="41"/>
      <c r="FP1358" s="41"/>
      <c r="FQ1358" s="41"/>
      <c r="FR1358" s="41"/>
      <c r="FS1358" s="41"/>
      <c r="FT1358" s="41"/>
      <c r="FU1358" s="41"/>
      <c r="FV1358" s="41"/>
      <c r="FW1358" s="41"/>
      <c r="FX1358" s="41"/>
      <c r="FY1358" s="41"/>
      <c r="FZ1358" s="41"/>
      <c r="GA1358" s="41"/>
      <c r="GB1358" s="41"/>
      <c r="GC1358" s="41"/>
      <c r="GD1358" s="41"/>
      <c r="GE1358" s="41"/>
      <c r="GF1358" s="41"/>
      <c r="GG1358" s="41"/>
      <c r="GH1358" s="41"/>
      <c r="GI1358" s="41"/>
      <c r="GJ1358" s="41"/>
      <c r="GK1358" s="41"/>
      <c r="GL1358" s="41"/>
      <c r="GM1358" s="41"/>
      <c r="GN1358" s="41"/>
      <c r="GO1358" s="41"/>
      <c r="GP1358" s="41"/>
      <c r="GQ1358" s="41"/>
      <c r="GR1358" s="41"/>
      <c r="GS1358" s="41"/>
      <c r="GT1358" s="41"/>
      <c r="GU1358" s="41"/>
      <c r="GV1358" s="41"/>
      <c r="GW1358" s="41"/>
      <c r="GX1358" s="41"/>
      <c r="GY1358" s="41"/>
      <c r="GZ1358" s="41"/>
      <c r="HA1358" s="41"/>
      <c r="HB1358" s="41"/>
      <c r="HC1358" s="41"/>
      <c r="HD1358" s="41"/>
      <c r="HE1358" s="41"/>
      <c r="HF1358" s="41"/>
      <c r="HG1358" s="41"/>
      <c r="HH1358" s="41"/>
      <c r="HI1358" s="41"/>
      <c r="HJ1358" s="41"/>
      <c r="HK1358" s="41"/>
      <c r="HL1358" s="41"/>
      <c r="HM1358" s="41"/>
      <c r="HN1358" s="41"/>
      <c r="HO1358" s="41"/>
      <c r="HP1358" s="41"/>
      <c r="HQ1358" s="41"/>
      <c r="HR1358" s="41"/>
      <c r="HS1358" s="41"/>
      <c r="HT1358" s="41"/>
      <c r="HU1358" s="41"/>
      <c r="HV1358" s="41"/>
      <c r="HW1358" s="41"/>
      <c r="HX1358" s="41"/>
      <c r="HY1358" s="41"/>
      <c r="HZ1358" s="41"/>
      <c r="IA1358" s="41"/>
      <c r="IB1358" s="41"/>
      <c r="IC1358" s="41"/>
      <c r="ID1358" s="41"/>
      <c r="IE1358" s="41"/>
      <c r="IF1358" s="41"/>
      <c r="IG1358" s="41"/>
      <c r="IH1358" s="41"/>
      <c r="II1358" s="41"/>
      <c r="IJ1358" s="41"/>
      <c r="IK1358" s="41"/>
      <c r="IL1358" s="41"/>
      <c r="IM1358" s="41"/>
      <c r="IN1358" s="41"/>
      <c r="IO1358" s="41"/>
      <c r="IP1358" s="41"/>
      <c r="IQ1358" s="41"/>
      <c r="IR1358" s="41"/>
      <c r="IS1358" s="41"/>
      <c r="IT1358" s="41"/>
      <c r="IU1358" s="41"/>
    </row>
    <row r="1360" spans="68:255" x14ac:dyDescent="0.2">
      <c r="BP1360" s="41"/>
      <c r="BQ1360" s="41"/>
      <c r="BR1360" s="41"/>
      <c r="BS1360" s="41"/>
      <c r="BU1360" s="41"/>
      <c r="BV1360" s="41"/>
      <c r="BW1360" s="41"/>
      <c r="BX1360" s="41"/>
      <c r="BY1360" s="41"/>
      <c r="BZ1360" s="41"/>
      <c r="CA1360" s="41"/>
      <c r="CB1360" s="41"/>
      <c r="CC1360" s="41"/>
      <c r="CD1360" s="41"/>
      <c r="CE1360" s="41"/>
      <c r="CF1360" s="41"/>
      <c r="CG1360" s="41"/>
      <c r="CH1360" s="41"/>
      <c r="CI1360" s="41"/>
      <c r="CJ1360" s="41"/>
      <c r="CK1360" s="41"/>
      <c r="CL1360" s="41"/>
      <c r="CM1360" s="41"/>
      <c r="CN1360" s="41"/>
      <c r="CO1360" s="41"/>
      <c r="CP1360" s="41"/>
      <c r="CQ1360" s="41"/>
      <c r="CR1360" s="41"/>
      <c r="CS1360" s="41"/>
      <c r="CT1360" s="41"/>
      <c r="CU1360" s="41"/>
      <c r="CV1360" s="41"/>
      <c r="CW1360" s="41"/>
      <c r="CX1360" s="41"/>
      <c r="CY1360" s="41"/>
      <c r="CZ1360" s="41"/>
      <c r="DA1360" s="41"/>
      <c r="DB1360" s="41"/>
      <c r="DC1360" s="41"/>
      <c r="DD1360" s="41"/>
      <c r="DE1360" s="41"/>
      <c r="DF1360" s="41"/>
      <c r="DG1360" s="41"/>
      <c r="DH1360" s="41"/>
      <c r="DI1360" s="41"/>
      <c r="DJ1360" s="41"/>
      <c r="DK1360" s="41"/>
      <c r="DL1360" s="41"/>
      <c r="DM1360" s="41"/>
      <c r="DN1360" s="41"/>
      <c r="DO1360" s="41"/>
      <c r="DP1360" s="41"/>
      <c r="DQ1360" s="41"/>
      <c r="DR1360" s="41"/>
      <c r="DS1360" s="41"/>
      <c r="DT1360" s="41"/>
      <c r="DU1360" s="41"/>
      <c r="DV1360" s="41"/>
      <c r="DW1360" s="41"/>
      <c r="DX1360" s="41"/>
      <c r="DY1360" s="41"/>
      <c r="DZ1360" s="41"/>
      <c r="EA1360" s="41"/>
      <c r="EB1360" s="41"/>
      <c r="EC1360" s="41"/>
      <c r="ED1360" s="41"/>
      <c r="EE1360" s="41"/>
      <c r="EF1360" s="41"/>
      <c r="EG1360" s="41"/>
      <c r="EH1360" s="41"/>
      <c r="EI1360" s="41"/>
      <c r="EJ1360" s="41"/>
      <c r="EK1360" s="41"/>
      <c r="EL1360" s="41"/>
      <c r="EM1360" s="41"/>
      <c r="EN1360" s="41"/>
      <c r="EO1360" s="41"/>
      <c r="EP1360" s="41"/>
      <c r="EQ1360" s="41"/>
      <c r="ER1360" s="41"/>
      <c r="ES1360" s="41"/>
      <c r="ET1360" s="41"/>
      <c r="EU1360" s="41"/>
      <c r="EV1360" s="41"/>
      <c r="EW1360" s="41"/>
      <c r="EX1360" s="41"/>
      <c r="EY1360" s="41"/>
      <c r="EZ1360" s="41"/>
      <c r="FA1360" s="41"/>
      <c r="FB1360" s="41"/>
      <c r="FC1360" s="41"/>
      <c r="FD1360" s="41"/>
      <c r="FE1360" s="41"/>
      <c r="FF1360" s="41"/>
      <c r="FG1360" s="41"/>
      <c r="FH1360" s="41"/>
      <c r="FI1360" s="41"/>
      <c r="FJ1360" s="41"/>
      <c r="FK1360" s="41"/>
      <c r="FL1360" s="41"/>
      <c r="FM1360" s="41"/>
      <c r="FN1360" s="41"/>
      <c r="FO1360" s="41"/>
      <c r="FP1360" s="41"/>
      <c r="FQ1360" s="41"/>
      <c r="FR1360" s="41"/>
      <c r="FS1360" s="41"/>
      <c r="FT1360" s="41"/>
      <c r="FU1360" s="41"/>
      <c r="FV1360" s="41"/>
      <c r="FW1360" s="41"/>
      <c r="FX1360" s="41"/>
      <c r="FY1360" s="41"/>
      <c r="FZ1360" s="41"/>
      <c r="GA1360" s="41"/>
      <c r="GB1360" s="41"/>
      <c r="GC1360" s="41"/>
      <c r="GD1360" s="41"/>
      <c r="GE1360" s="41"/>
      <c r="GF1360" s="41"/>
      <c r="GG1360" s="41"/>
      <c r="GH1360" s="41"/>
      <c r="GI1360" s="41"/>
      <c r="GJ1360" s="41"/>
      <c r="GK1360" s="41"/>
      <c r="GL1360" s="41"/>
      <c r="GM1360" s="41"/>
      <c r="GN1360" s="41"/>
      <c r="GO1360" s="41"/>
      <c r="GP1360" s="41"/>
      <c r="GQ1360" s="41"/>
      <c r="GR1360" s="41"/>
      <c r="GS1360" s="41"/>
      <c r="GT1360" s="41"/>
      <c r="GU1360" s="41"/>
      <c r="GV1360" s="41"/>
      <c r="GW1360" s="41"/>
      <c r="GX1360" s="41"/>
      <c r="GY1360" s="41"/>
      <c r="GZ1360" s="41"/>
      <c r="HA1360" s="41"/>
      <c r="HB1360" s="41"/>
      <c r="HC1360" s="41"/>
      <c r="HD1360" s="41"/>
      <c r="HE1360" s="41"/>
      <c r="HF1360" s="41"/>
      <c r="HG1360" s="41"/>
      <c r="HH1360" s="41"/>
      <c r="HI1360" s="41"/>
      <c r="HJ1360" s="41"/>
      <c r="HK1360" s="41"/>
      <c r="HL1360" s="41"/>
      <c r="HM1360" s="41"/>
      <c r="HN1360" s="41"/>
      <c r="HO1360" s="41"/>
      <c r="HP1360" s="41"/>
      <c r="HQ1360" s="41"/>
      <c r="HR1360" s="41"/>
      <c r="HS1360" s="41"/>
      <c r="HT1360" s="41"/>
      <c r="HU1360" s="41"/>
      <c r="HV1360" s="41"/>
      <c r="HW1360" s="41"/>
      <c r="HX1360" s="41"/>
      <c r="HY1360" s="41"/>
      <c r="HZ1360" s="41"/>
      <c r="IA1360" s="41"/>
      <c r="IB1360" s="41"/>
      <c r="IC1360" s="41"/>
      <c r="ID1360" s="41"/>
      <c r="IE1360" s="41"/>
      <c r="IF1360" s="41"/>
      <c r="IG1360" s="41"/>
      <c r="IH1360" s="41"/>
      <c r="II1360" s="41"/>
      <c r="IJ1360" s="41"/>
      <c r="IK1360" s="41"/>
      <c r="IL1360" s="41"/>
      <c r="IM1360" s="41"/>
      <c r="IN1360" s="41"/>
      <c r="IO1360" s="41"/>
      <c r="IP1360" s="41"/>
      <c r="IQ1360" s="41"/>
      <c r="IR1360" s="41"/>
      <c r="IS1360" s="41"/>
      <c r="IT1360" s="41"/>
      <c r="IU1360" s="41"/>
    </row>
    <row r="1362" spans="68:255" x14ac:dyDescent="0.2">
      <c r="BP1362" s="41"/>
      <c r="BQ1362" s="41"/>
      <c r="BR1362" s="41"/>
      <c r="BS1362" s="41"/>
      <c r="BU1362" s="41"/>
      <c r="BV1362" s="41"/>
      <c r="BW1362" s="41"/>
      <c r="BX1362" s="41"/>
      <c r="BY1362" s="41"/>
      <c r="BZ1362" s="41"/>
      <c r="CA1362" s="41"/>
      <c r="CB1362" s="41"/>
      <c r="CC1362" s="41"/>
      <c r="CD1362" s="41"/>
      <c r="CE1362" s="41"/>
      <c r="CF1362" s="41"/>
      <c r="CG1362" s="41"/>
      <c r="CH1362" s="41"/>
      <c r="CI1362" s="41"/>
      <c r="CJ1362" s="41"/>
      <c r="CK1362" s="41"/>
      <c r="CL1362" s="41"/>
      <c r="CM1362" s="41"/>
      <c r="CN1362" s="41"/>
      <c r="CO1362" s="41"/>
      <c r="CP1362" s="41"/>
      <c r="CQ1362" s="41"/>
      <c r="CR1362" s="41"/>
      <c r="CS1362" s="41"/>
      <c r="CT1362" s="41"/>
      <c r="CU1362" s="41"/>
      <c r="CV1362" s="41"/>
      <c r="CW1362" s="41"/>
      <c r="CX1362" s="41"/>
      <c r="CY1362" s="41"/>
      <c r="CZ1362" s="41"/>
      <c r="DA1362" s="41"/>
      <c r="DB1362" s="41"/>
      <c r="DC1362" s="41"/>
      <c r="DD1362" s="41"/>
      <c r="DE1362" s="41"/>
      <c r="DF1362" s="41"/>
      <c r="DG1362" s="41"/>
      <c r="DH1362" s="41"/>
      <c r="DI1362" s="41"/>
      <c r="DJ1362" s="41"/>
      <c r="DK1362" s="41"/>
      <c r="DL1362" s="41"/>
      <c r="DM1362" s="41"/>
      <c r="DN1362" s="41"/>
      <c r="DO1362" s="41"/>
      <c r="DP1362" s="41"/>
      <c r="DQ1362" s="41"/>
      <c r="DR1362" s="41"/>
      <c r="DS1362" s="41"/>
      <c r="DT1362" s="41"/>
      <c r="DU1362" s="41"/>
      <c r="DV1362" s="41"/>
      <c r="DW1362" s="41"/>
      <c r="DX1362" s="41"/>
      <c r="DY1362" s="41"/>
      <c r="DZ1362" s="41"/>
      <c r="EA1362" s="41"/>
      <c r="EB1362" s="41"/>
      <c r="EC1362" s="41"/>
      <c r="ED1362" s="41"/>
      <c r="EE1362" s="41"/>
      <c r="EF1362" s="41"/>
      <c r="EG1362" s="41"/>
      <c r="EH1362" s="41"/>
      <c r="EI1362" s="41"/>
      <c r="EJ1362" s="41"/>
      <c r="EK1362" s="41"/>
      <c r="EL1362" s="41"/>
      <c r="EM1362" s="41"/>
      <c r="EN1362" s="41"/>
      <c r="EO1362" s="41"/>
      <c r="EP1362" s="41"/>
      <c r="EQ1362" s="41"/>
      <c r="ER1362" s="41"/>
      <c r="ES1362" s="41"/>
      <c r="ET1362" s="41"/>
      <c r="EU1362" s="41"/>
      <c r="EV1362" s="41"/>
      <c r="EW1362" s="41"/>
      <c r="EX1362" s="41"/>
      <c r="EY1362" s="41"/>
      <c r="EZ1362" s="41"/>
      <c r="FA1362" s="41"/>
      <c r="FB1362" s="41"/>
      <c r="FC1362" s="41"/>
      <c r="FD1362" s="41"/>
      <c r="FE1362" s="41"/>
      <c r="FF1362" s="41"/>
      <c r="FG1362" s="41"/>
      <c r="FH1362" s="41"/>
      <c r="FI1362" s="41"/>
      <c r="FJ1362" s="41"/>
      <c r="FK1362" s="41"/>
      <c r="FL1362" s="41"/>
      <c r="FM1362" s="41"/>
      <c r="FN1362" s="41"/>
      <c r="FO1362" s="41"/>
      <c r="FP1362" s="41"/>
      <c r="FQ1362" s="41"/>
      <c r="FR1362" s="41"/>
      <c r="FS1362" s="41"/>
      <c r="FT1362" s="41"/>
      <c r="FU1362" s="41"/>
      <c r="FV1362" s="41"/>
      <c r="FW1362" s="41"/>
      <c r="FX1362" s="41"/>
      <c r="FY1362" s="41"/>
      <c r="FZ1362" s="41"/>
      <c r="GA1362" s="41"/>
      <c r="GB1362" s="41"/>
      <c r="GC1362" s="41"/>
      <c r="GD1362" s="41"/>
      <c r="GE1362" s="41"/>
      <c r="GF1362" s="41"/>
      <c r="GG1362" s="41"/>
      <c r="GH1362" s="41"/>
      <c r="GI1362" s="41"/>
      <c r="GJ1362" s="41"/>
      <c r="GK1362" s="41"/>
      <c r="GL1362" s="41"/>
      <c r="GM1362" s="41"/>
      <c r="GN1362" s="41"/>
      <c r="GO1362" s="41"/>
      <c r="GP1362" s="41"/>
      <c r="GQ1362" s="41"/>
      <c r="GR1362" s="41"/>
      <c r="GS1362" s="41"/>
      <c r="GT1362" s="41"/>
      <c r="GU1362" s="41"/>
      <c r="GV1362" s="41"/>
      <c r="GW1362" s="41"/>
      <c r="GX1362" s="41"/>
      <c r="GY1362" s="41"/>
      <c r="GZ1362" s="41"/>
      <c r="HA1362" s="41"/>
      <c r="HB1362" s="41"/>
      <c r="HC1362" s="41"/>
      <c r="HD1362" s="41"/>
      <c r="HE1362" s="41"/>
      <c r="HF1362" s="41"/>
      <c r="HG1362" s="41"/>
      <c r="HH1362" s="41"/>
      <c r="HI1362" s="41"/>
      <c r="HJ1362" s="41"/>
      <c r="HK1362" s="41"/>
      <c r="HL1362" s="41"/>
      <c r="HM1362" s="41"/>
      <c r="HN1362" s="41"/>
      <c r="HO1362" s="41"/>
      <c r="HP1362" s="41"/>
      <c r="HQ1362" s="41"/>
      <c r="HR1362" s="41"/>
      <c r="HS1362" s="41"/>
      <c r="HT1362" s="41"/>
      <c r="HU1362" s="41"/>
      <c r="HV1362" s="41"/>
      <c r="HW1362" s="41"/>
      <c r="HX1362" s="41"/>
      <c r="HY1362" s="41"/>
      <c r="HZ1362" s="41"/>
      <c r="IA1362" s="41"/>
      <c r="IB1362" s="41"/>
      <c r="IC1362" s="41"/>
      <c r="ID1362" s="41"/>
      <c r="IE1362" s="41"/>
      <c r="IF1362" s="41"/>
      <c r="IG1362" s="41"/>
      <c r="IH1362" s="41"/>
      <c r="II1362" s="41"/>
      <c r="IJ1362" s="41"/>
      <c r="IK1362" s="41"/>
      <c r="IL1362" s="41"/>
      <c r="IM1362" s="41"/>
      <c r="IN1362" s="41"/>
      <c r="IO1362" s="41"/>
      <c r="IP1362" s="41"/>
      <c r="IQ1362" s="41"/>
      <c r="IR1362" s="41"/>
      <c r="IS1362" s="41"/>
      <c r="IT1362" s="41"/>
      <c r="IU1362" s="41"/>
    </row>
    <row r="1364" spans="68:255" x14ac:dyDescent="0.2">
      <c r="BP1364" s="41"/>
      <c r="BQ1364" s="41"/>
      <c r="BR1364" s="41"/>
      <c r="BS1364" s="41"/>
      <c r="BU1364" s="41"/>
      <c r="BV1364" s="41"/>
      <c r="BW1364" s="41"/>
      <c r="BX1364" s="41"/>
      <c r="BY1364" s="41"/>
      <c r="BZ1364" s="41"/>
      <c r="CA1364" s="41"/>
      <c r="CB1364" s="41"/>
      <c r="CC1364" s="41"/>
      <c r="CD1364" s="41"/>
      <c r="CE1364" s="41"/>
      <c r="CF1364" s="41"/>
      <c r="CG1364" s="41"/>
      <c r="CH1364" s="41"/>
      <c r="CI1364" s="41"/>
      <c r="CJ1364" s="41"/>
      <c r="CK1364" s="41"/>
      <c r="CL1364" s="41"/>
      <c r="CM1364" s="41"/>
      <c r="CN1364" s="41"/>
      <c r="CO1364" s="41"/>
      <c r="CP1364" s="41"/>
      <c r="CQ1364" s="41"/>
      <c r="CR1364" s="41"/>
      <c r="CS1364" s="41"/>
      <c r="CT1364" s="41"/>
      <c r="CU1364" s="41"/>
      <c r="CV1364" s="41"/>
      <c r="CW1364" s="41"/>
      <c r="CX1364" s="41"/>
      <c r="CY1364" s="41"/>
      <c r="CZ1364" s="41"/>
      <c r="DA1364" s="41"/>
      <c r="DB1364" s="41"/>
      <c r="DC1364" s="41"/>
      <c r="DD1364" s="41"/>
      <c r="DE1364" s="41"/>
      <c r="DF1364" s="41"/>
      <c r="DG1364" s="41"/>
      <c r="DH1364" s="41"/>
      <c r="DI1364" s="41"/>
      <c r="DJ1364" s="41"/>
      <c r="DK1364" s="41"/>
      <c r="DL1364" s="41"/>
      <c r="DM1364" s="41"/>
      <c r="DN1364" s="41"/>
      <c r="DO1364" s="41"/>
      <c r="DP1364" s="41"/>
      <c r="DQ1364" s="41"/>
      <c r="DR1364" s="41"/>
      <c r="DS1364" s="41"/>
      <c r="DT1364" s="41"/>
      <c r="DU1364" s="41"/>
      <c r="DV1364" s="41"/>
      <c r="DW1364" s="41"/>
      <c r="DX1364" s="41"/>
      <c r="DY1364" s="41"/>
      <c r="DZ1364" s="41"/>
      <c r="EA1364" s="41"/>
      <c r="EB1364" s="41"/>
      <c r="EC1364" s="41"/>
      <c r="ED1364" s="41"/>
      <c r="EE1364" s="41"/>
      <c r="EF1364" s="41"/>
      <c r="EG1364" s="41"/>
      <c r="EH1364" s="41"/>
      <c r="EI1364" s="41"/>
      <c r="EJ1364" s="41"/>
      <c r="EK1364" s="41"/>
      <c r="EL1364" s="41"/>
      <c r="EM1364" s="41"/>
      <c r="EN1364" s="41"/>
      <c r="EO1364" s="41"/>
      <c r="EP1364" s="41"/>
      <c r="EQ1364" s="41"/>
      <c r="ER1364" s="41"/>
      <c r="ES1364" s="41"/>
      <c r="ET1364" s="41"/>
      <c r="EU1364" s="41"/>
      <c r="EV1364" s="41"/>
      <c r="EW1364" s="41"/>
      <c r="EX1364" s="41"/>
      <c r="EY1364" s="41"/>
      <c r="EZ1364" s="41"/>
      <c r="FA1364" s="41"/>
      <c r="FB1364" s="41"/>
      <c r="FC1364" s="41"/>
      <c r="FD1364" s="41"/>
      <c r="FE1364" s="41"/>
      <c r="FF1364" s="41"/>
      <c r="FG1364" s="41"/>
      <c r="FH1364" s="41"/>
      <c r="FI1364" s="41"/>
      <c r="FJ1364" s="41"/>
      <c r="FK1364" s="41"/>
      <c r="FL1364" s="41"/>
      <c r="FM1364" s="41"/>
      <c r="FN1364" s="41"/>
      <c r="FO1364" s="41"/>
      <c r="FP1364" s="41"/>
      <c r="FQ1364" s="41"/>
      <c r="FR1364" s="41"/>
      <c r="FS1364" s="41"/>
      <c r="FT1364" s="41"/>
      <c r="FU1364" s="41"/>
      <c r="FV1364" s="41"/>
      <c r="FW1364" s="41"/>
      <c r="FX1364" s="41"/>
      <c r="FY1364" s="41"/>
      <c r="FZ1364" s="41"/>
      <c r="GA1364" s="41"/>
      <c r="GB1364" s="41"/>
      <c r="GC1364" s="41"/>
      <c r="GD1364" s="41"/>
      <c r="GE1364" s="41"/>
      <c r="GF1364" s="41"/>
      <c r="GG1364" s="41"/>
      <c r="GH1364" s="41"/>
      <c r="GI1364" s="41"/>
      <c r="GJ1364" s="41"/>
      <c r="GK1364" s="41"/>
      <c r="GL1364" s="41"/>
      <c r="GM1364" s="41"/>
      <c r="GN1364" s="41"/>
      <c r="GO1364" s="41"/>
      <c r="GP1364" s="41"/>
      <c r="GQ1364" s="41"/>
      <c r="GR1364" s="41"/>
      <c r="GS1364" s="41"/>
      <c r="GT1364" s="41"/>
      <c r="GU1364" s="41"/>
      <c r="GV1364" s="41"/>
      <c r="GW1364" s="41"/>
      <c r="GX1364" s="41"/>
      <c r="GY1364" s="41"/>
      <c r="GZ1364" s="41"/>
      <c r="HA1364" s="41"/>
      <c r="HB1364" s="41"/>
      <c r="HC1364" s="41"/>
      <c r="HD1364" s="41"/>
      <c r="HE1364" s="41"/>
      <c r="HF1364" s="41"/>
      <c r="HG1364" s="41"/>
      <c r="HH1364" s="41"/>
      <c r="HI1364" s="41"/>
      <c r="HJ1364" s="41"/>
      <c r="HK1364" s="41"/>
      <c r="HL1364" s="41"/>
      <c r="HM1364" s="41"/>
      <c r="HN1364" s="41"/>
      <c r="HO1364" s="41"/>
      <c r="HP1364" s="41"/>
      <c r="HQ1364" s="41"/>
      <c r="HR1364" s="41"/>
      <c r="HS1364" s="41"/>
      <c r="HT1364" s="41"/>
      <c r="HU1364" s="41"/>
      <c r="HV1364" s="41"/>
      <c r="HW1364" s="41"/>
      <c r="HX1364" s="41"/>
      <c r="HY1364" s="41"/>
      <c r="HZ1364" s="41"/>
      <c r="IA1364" s="41"/>
      <c r="IB1364" s="41"/>
      <c r="IC1364" s="41"/>
      <c r="ID1364" s="41"/>
      <c r="IE1364" s="41"/>
      <c r="IF1364" s="41"/>
      <c r="IG1364" s="41"/>
      <c r="IH1364" s="41"/>
      <c r="II1364" s="41"/>
      <c r="IJ1364" s="41"/>
      <c r="IK1364" s="41"/>
      <c r="IL1364" s="41"/>
      <c r="IM1364" s="41"/>
      <c r="IN1364" s="41"/>
      <c r="IO1364" s="41"/>
      <c r="IP1364" s="41"/>
      <c r="IQ1364" s="41"/>
      <c r="IR1364" s="41"/>
      <c r="IS1364" s="41"/>
      <c r="IT1364" s="41"/>
      <c r="IU1364" s="41"/>
    </row>
    <row r="1366" spans="68:255" x14ac:dyDescent="0.2">
      <c r="BP1366" s="41"/>
      <c r="BQ1366" s="41"/>
      <c r="BR1366" s="41"/>
      <c r="BS1366" s="41"/>
      <c r="BU1366" s="41"/>
      <c r="BV1366" s="41"/>
      <c r="BW1366" s="41"/>
      <c r="BX1366" s="41"/>
      <c r="BY1366" s="41"/>
      <c r="BZ1366" s="41"/>
      <c r="CA1366" s="41"/>
      <c r="CB1366" s="41"/>
      <c r="CC1366" s="41"/>
      <c r="CD1366" s="41"/>
      <c r="CE1366" s="41"/>
      <c r="CF1366" s="41"/>
      <c r="CG1366" s="41"/>
      <c r="CH1366" s="41"/>
      <c r="CI1366" s="41"/>
      <c r="CJ1366" s="41"/>
      <c r="CK1366" s="41"/>
      <c r="CL1366" s="41"/>
      <c r="CM1366" s="41"/>
      <c r="CN1366" s="41"/>
      <c r="CO1366" s="41"/>
      <c r="CP1366" s="41"/>
      <c r="CQ1366" s="41"/>
      <c r="CR1366" s="41"/>
      <c r="CS1366" s="41"/>
      <c r="CT1366" s="41"/>
      <c r="CU1366" s="41"/>
      <c r="CV1366" s="41"/>
      <c r="CW1366" s="41"/>
      <c r="CX1366" s="41"/>
      <c r="CY1366" s="41"/>
      <c r="CZ1366" s="41"/>
      <c r="DA1366" s="41"/>
      <c r="DB1366" s="41"/>
      <c r="DC1366" s="41"/>
      <c r="DD1366" s="41"/>
      <c r="DE1366" s="41"/>
      <c r="DF1366" s="41"/>
      <c r="DG1366" s="41"/>
      <c r="DH1366" s="41"/>
      <c r="DI1366" s="41"/>
      <c r="DJ1366" s="41"/>
      <c r="DK1366" s="41"/>
      <c r="DL1366" s="41"/>
      <c r="DM1366" s="41"/>
      <c r="DN1366" s="41"/>
      <c r="DO1366" s="41"/>
      <c r="DP1366" s="41"/>
      <c r="DQ1366" s="41"/>
      <c r="DR1366" s="41"/>
      <c r="DS1366" s="41"/>
      <c r="DT1366" s="41"/>
      <c r="DU1366" s="41"/>
      <c r="DV1366" s="41"/>
      <c r="DW1366" s="41"/>
      <c r="DX1366" s="41"/>
      <c r="DY1366" s="41"/>
      <c r="DZ1366" s="41"/>
      <c r="EA1366" s="41"/>
      <c r="EB1366" s="41"/>
      <c r="EC1366" s="41"/>
      <c r="ED1366" s="41"/>
      <c r="EE1366" s="41"/>
      <c r="EF1366" s="41"/>
      <c r="EG1366" s="41"/>
      <c r="EH1366" s="41"/>
      <c r="EI1366" s="41"/>
      <c r="EJ1366" s="41"/>
      <c r="EK1366" s="41"/>
      <c r="EL1366" s="41"/>
      <c r="EM1366" s="41"/>
      <c r="EN1366" s="41"/>
      <c r="EO1366" s="41"/>
      <c r="EP1366" s="41"/>
      <c r="EQ1366" s="41"/>
      <c r="ER1366" s="41"/>
      <c r="ES1366" s="41"/>
      <c r="ET1366" s="41"/>
      <c r="EU1366" s="41"/>
      <c r="EV1366" s="41"/>
      <c r="EW1366" s="41"/>
      <c r="EX1366" s="41"/>
      <c r="EY1366" s="41"/>
      <c r="EZ1366" s="41"/>
      <c r="FA1366" s="41"/>
      <c r="FB1366" s="41"/>
      <c r="FC1366" s="41"/>
      <c r="FD1366" s="41"/>
      <c r="FE1366" s="41"/>
      <c r="FF1366" s="41"/>
      <c r="FG1366" s="41"/>
      <c r="FH1366" s="41"/>
      <c r="FI1366" s="41"/>
      <c r="FJ1366" s="41"/>
      <c r="FK1366" s="41"/>
      <c r="FL1366" s="41"/>
      <c r="FM1366" s="41"/>
      <c r="FN1366" s="41"/>
      <c r="FO1366" s="41"/>
      <c r="FP1366" s="41"/>
      <c r="FQ1366" s="41"/>
      <c r="FR1366" s="41"/>
      <c r="FS1366" s="41"/>
      <c r="FT1366" s="41"/>
      <c r="FU1366" s="41"/>
      <c r="FV1366" s="41"/>
      <c r="FW1366" s="41"/>
      <c r="FX1366" s="41"/>
      <c r="FY1366" s="41"/>
      <c r="FZ1366" s="41"/>
      <c r="GA1366" s="41"/>
      <c r="GB1366" s="41"/>
      <c r="GC1366" s="41"/>
      <c r="GD1366" s="41"/>
      <c r="GE1366" s="41"/>
      <c r="GF1366" s="41"/>
      <c r="GG1366" s="41"/>
      <c r="GH1366" s="41"/>
      <c r="GI1366" s="41"/>
      <c r="GJ1366" s="41"/>
      <c r="GK1366" s="41"/>
      <c r="GL1366" s="41"/>
      <c r="GM1366" s="41"/>
      <c r="GN1366" s="41"/>
      <c r="GO1366" s="41"/>
      <c r="GP1366" s="41"/>
      <c r="GQ1366" s="41"/>
      <c r="GR1366" s="41"/>
      <c r="GS1366" s="41"/>
      <c r="GT1366" s="41"/>
      <c r="GU1366" s="41"/>
      <c r="GV1366" s="41"/>
      <c r="GW1366" s="41"/>
      <c r="GX1366" s="41"/>
      <c r="GY1366" s="41"/>
      <c r="GZ1366" s="41"/>
      <c r="HA1366" s="41"/>
      <c r="HB1366" s="41"/>
      <c r="HC1366" s="41"/>
      <c r="HD1366" s="41"/>
      <c r="HE1366" s="41"/>
      <c r="HF1366" s="41"/>
      <c r="HG1366" s="41"/>
      <c r="HH1366" s="41"/>
      <c r="HI1366" s="41"/>
      <c r="HJ1366" s="41"/>
      <c r="HK1366" s="41"/>
      <c r="HL1366" s="41"/>
      <c r="HM1366" s="41"/>
      <c r="HN1366" s="41"/>
      <c r="HO1366" s="41"/>
      <c r="HP1366" s="41"/>
      <c r="HQ1366" s="41"/>
      <c r="HR1366" s="41"/>
      <c r="HS1366" s="41"/>
      <c r="HT1366" s="41"/>
      <c r="HU1366" s="41"/>
      <c r="HV1366" s="41"/>
      <c r="HW1366" s="41"/>
      <c r="HX1366" s="41"/>
      <c r="HY1366" s="41"/>
      <c r="HZ1366" s="41"/>
      <c r="IA1366" s="41"/>
      <c r="IB1366" s="41"/>
      <c r="IC1366" s="41"/>
      <c r="ID1366" s="41"/>
      <c r="IE1366" s="41"/>
      <c r="IF1366" s="41"/>
      <c r="IG1366" s="41"/>
      <c r="IH1366" s="41"/>
      <c r="II1366" s="41"/>
      <c r="IJ1366" s="41"/>
      <c r="IK1366" s="41"/>
      <c r="IL1366" s="41"/>
      <c r="IM1366" s="41"/>
      <c r="IN1366" s="41"/>
      <c r="IO1366" s="41"/>
      <c r="IP1366" s="41"/>
      <c r="IQ1366" s="41"/>
      <c r="IR1366" s="41"/>
      <c r="IS1366" s="41"/>
      <c r="IT1366" s="41"/>
      <c r="IU1366" s="41"/>
    </row>
    <row r="1368" spans="68:255" x14ac:dyDescent="0.2">
      <c r="BP1368" s="41"/>
      <c r="BQ1368" s="41"/>
      <c r="BR1368" s="41"/>
      <c r="BS1368" s="41"/>
      <c r="BU1368" s="41"/>
      <c r="BV1368" s="41"/>
      <c r="BW1368" s="41"/>
      <c r="BX1368" s="41"/>
      <c r="BY1368" s="41"/>
      <c r="BZ1368" s="41"/>
      <c r="CA1368" s="41"/>
      <c r="CB1368" s="41"/>
      <c r="CC1368" s="41"/>
      <c r="CD1368" s="41"/>
      <c r="CE1368" s="41"/>
      <c r="CF1368" s="41"/>
      <c r="CG1368" s="41"/>
      <c r="CH1368" s="41"/>
      <c r="CI1368" s="41"/>
      <c r="CJ1368" s="41"/>
      <c r="CK1368" s="41"/>
      <c r="CL1368" s="41"/>
      <c r="CM1368" s="41"/>
      <c r="CN1368" s="41"/>
      <c r="CO1368" s="41"/>
      <c r="CP1368" s="41"/>
      <c r="CQ1368" s="41"/>
      <c r="CR1368" s="41"/>
      <c r="CS1368" s="41"/>
      <c r="CT1368" s="41"/>
      <c r="CU1368" s="41"/>
      <c r="CV1368" s="41"/>
      <c r="CW1368" s="41"/>
      <c r="CX1368" s="41"/>
      <c r="CY1368" s="41"/>
      <c r="CZ1368" s="41"/>
      <c r="DA1368" s="41"/>
      <c r="DB1368" s="41"/>
      <c r="DC1368" s="41"/>
      <c r="DD1368" s="41"/>
      <c r="DE1368" s="41"/>
      <c r="DF1368" s="41"/>
      <c r="DG1368" s="41"/>
      <c r="DH1368" s="41"/>
      <c r="DI1368" s="41"/>
      <c r="DJ1368" s="41"/>
      <c r="DK1368" s="41"/>
      <c r="DL1368" s="41"/>
      <c r="DM1368" s="41"/>
      <c r="DN1368" s="41"/>
      <c r="DO1368" s="41"/>
      <c r="DP1368" s="41"/>
      <c r="DQ1368" s="41"/>
      <c r="DR1368" s="41"/>
      <c r="DS1368" s="41"/>
      <c r="DT1368" s="41"/>
      <c r="DU1368" s="41"/>
      <c r="DV1368" s="41"/>
      <c r="DW1368" s="41"/>
      <c r="DX1368" s="41"/>
      <c r="DY1368" s="41"/>
      <c r="DZ1368" s="41"/>
      <c r="EA1368" s="41"/>
      <c r="EB1368" s="41"/>
      <c r="EC1368" s="41"/>
      <c r="ED1368" s="41"/>
      <c r="EE1368" s="41"/>
      <c r="EF1368" s="41"/>
      <c r="EG1368" s="41"/>
      <c r="EH1368" s="41"/>
      <c r="EI1368" s="41"/>
      <c r="EJ1368" s="41"/>
      <c r="EK1368" s="41"/>
      <c r="EL1368" s="41"/>
      <c r="EM1368" s="41"/>
      <c r="EN1368" s="41"/>
      <c r="EO1368" s="41"/>
      <c r="EP1368" s="41"/>
      <c r="EQ1368" s="41"/>
      <c r="ER1368" s="41"/>
      <c r="ES1368" s="41"/>
      <c r="ET1368" s="41"/>
      <c r="EU1368" s="41"/>
      <c r="EV1368" s="41"/>
      <c r="EW1368" s="41"/>
      <c r="EX1368" s="41"/>
      <c r="EY1368" s="41"/>
      <c r="EZ1368" s="41"/>
      <c r="FA1368" s="41"/>
      <c r="FB1368" s="41"/>
      <c r="FC1368" s="41"/>
      <c r="FD1368" s="41"/>
      <c r="FE1368" s="41"/>
      <c r="FF1368" s="41"/>
      <c r="FG1368" s="41"/>
      <c r="FH1368" s="41"/>
      <c r="FI1368" s="41"/>
      <c r="FJ1368" s="41"/>
      <c r="FK1368" s="41"/>
      <c r="FL1368" s="41"/>
      <c r="FM1368" s="41"/>
      <c r="FN1368" s="41"/>
      <c r="FO1368" s="41"/>
      <c r="FP1368" s="41"/>
      <c r="FQ1368" s="41"/>
      <c r="FR1368" s="41"/>
      <c r="FS1368" s="41"/>
      <c r="FT1368" s="41"/>
      <c r="FU1368" s="41"/>
      <c r="FV1368" s="41"/>
      <c r="FW1368" s="41"/>
      <c r="FX1368" s="41"/>
      <c r="FY1368" s="41"/>
      <c r="FZ1368" s="41"/>
      <c r="GA1368" s="41"/>
      <c r="GB1368" s="41"/>
      <c r="GC1368" s="41"/>
      <c r="GD1368" s="41"/>
      <c r="GE1368" s="41"/>
      <c r="GF1368" s="41"/>
      <c r="GG1368" s="41"/>
      <c r="GH1368" s="41"/>
      <c r="GI1368" s="41"/>
      <c r="GJ1368" s="41"/>
      <c r="GK1368" s="41"/>
      <c r="GL1368" s="41"/>
      <c r="GM1368" s="41"/>
      <c r="GN1368" s="41"/>
      <c r="GO1368" s="41"/>
      <c r="GP1368" s="41"/>
      <c r="GQ1368" s="41"/>
      <c r="GR1368" s="41"/>
      <c r="GS1368" s="41"/>
      <c r="GT1368" s="41"/>
      <c r="GU1368" s="41"/>
      <c r="GV1368" s="41"/>
      <c r="GW1368" s="41"/>
      <c r="GX1368" s="41"/>
      <c r="GY1368" s="41"/>
      <c r="GZ1368" s="41"/>
      <c r="HA1368" s="41"/>
      <c r="HB1368" s="41"/>
      <c r="HC1368" s="41"/>
      <c r="HD1368" s="41"/>
      <c r="HE1368" s="41"/>
      <c r="HF1368" s="41"/>
      <c r="HG1368" s="41"/>
      <c r="HH1368" s="41"/>
      <c r="HI1368" s="41"/>
      <c r="HJ1368" s="41"/>
      <c r="HK1368" s="41"/>
      <c r="HL1368" s="41"/>
      <c r="HM1368" s="41"/>
      <c r="HN1368" s="41"/>
      <c r="HO1368" s="41"/>
      <c r="HP1368" s="41"/>
      <c r="HQ1368" s="41"/>
      <c r="HR1368" s="41"/>
      <c r="HS1368" s="41"/>
      <c r="HT1368" s="41"/>
      <c r="HU1368" s="41"/>
      <c r="HV1368" s="41"/>
      <c r="HW1368" s="41"/>
      <c r="HX1368" s="41"/>
      <c r="HY1368" s="41"/>
      <c r="HZ1368" s="41"/>
      <c r="IA1368" s="41"/>
      <c r="IB1368" s="41"/>
      <c r="IC1368" s="41"/>
      <c r="ID1368" s="41"/>
      <c r="IE1368" s="41"/>
      <c r="IF1368" s="41"/>
      <c r="IG1368" s="41"/>
      <c r="IH1368" s="41"/>
      <c r="II1368" s="41"/>
      <c r="IJ1368" s="41"/>
      <c r="IK1368" s="41"/>
      <c r="IL1368" s="41"/>
      <c r="IM1368" s="41"/>
      <c r="IN1368" s="41"/>
      <c r="IO1368" s="41"/>
      <c r="IP1368" s="41"/>
      <c r="IQ1368" s="41"/>
      <c r="IR1368" s="41"/>
      <c r="IS1368" s="41"/>
      <c r="IT1368" s="41"/>
      <c r="IU1368" s="41"/>
    </row>
    <row r="1370" spans="68:255" x14ac:dyDescent="0.2">
      <c r="BP1370" s="41"/>
      <c r="BQ1370" s="41"/>
      <c r="BR1370" s="41"/>
      <c r="BS1370" s="41"/>
      <c r="BU1370" s="41"/>
      <c r="BV1370" s="41"/>
      <c r="BW1370" s="41"/>
      <c r="BX1370" s="41"/>
      <c r="BY1370" s="41"/>
      <c r="BZ1370" s="41"/>
      <c r="CA1370" s="41"/>
      <c r="CB1370" s="41"/>
      <c r="CC1370" s="41"/>
      <c r="CD1370" s="41"/>
      <c r="CE1370" s="41"/>
      <c r="CF1370" s="41"/>
      <c r="CG1370" s="41"/>
      <c r="CH1370" s="41"/>
      <c r="CI1370" s="41"/>
      <c r="CJ1370" s="41"/>
      <c r="CK1370" s="41"/>
      <c r="CL1370" s="41"/>
      <c r="CM1370" s="41"/>
      <c r="CN1370" s="41"/>
      <c r="CO1370" s="41"/>
      <c r="CP1370" s="41"/>
      <c r="CQ1370" s="41"/>
      <c r="CR1370" s="41"/>
      <c r="CS1370" s="41"/>
      <c r="CT1370" s="41"/>
      <c r="CU1370" s="41"/>
      <c r="CV1370" s="41"/>
      <c r="CW1370" s="41"/>
      <c r="CX1370" s="41"/>
      <c r="CY1370" s="41"/>
      <c r="CZ1370" s="41"/>
      <c r="DA1370" s="41"/>
      <c r="DB1370" s="41"/>
      <c r="DC1370" s="41"/>
      <c r="DD1370" s="41"/>
      <c r="DE1370" s="41"/>
      <c r="DF1370" s="41"/>
      <c r="DG1370" s="41"/>
      <c r="DH1370" s="41"/>
      <c r="DI1370" s="41"/>
      <c r="DJ1370" s="41"/>
      <c r="DK1370" s="41"/>
      <c r="DL1370" s="41"/>
      <c r="DM1370" s="41"/>
      <c r="DN1370" s="41"/>
      <c r="DO1370" s="41"/>
      <c r="DP1370" s="41"/>
      <c r="DQ1370" s="41"/>
      <c r="DR1370" s="41"/>
      <c r="DS1370" s="41"/>
      <c r="DT1370" s="41"/>
      <c r="DU1370" s="41"/>
      <c r="DV1370" s="41"/>
      <c r="DW1370" s="41"/>
      <c r="DX1370" s="41"/>
      <c r="DY1370" s="41"/>
      <c r="DZ1370" s="41"/>
      <c r="EA1370" s="41"/>
      <c r="EB1370" s="41"/>
      <c r="EC1370" s="41"/>
      <c r="ED1370" s="41"/>
      <c r="EE1370" s="41"/>
      <c r="EF1370" s="41"/>
      <c r="EG1370" s="41"/>
      <c r="EH1370" s="41"/>
      <c r="EI1370" s="41"/>
      <c r="EJ1370" s="41"/>
      <c r="EK1370" s="41"/>
      <c r="EL1370" s="41"/>
      <c r="EM1370" s="41"/>
      <c r="EN1370" s="41"/>
      <c r="EO1370" s="41"/>
      <c r="EP1370" s="41"/>
      <c r="EQ1370" s="41"/>
      <c r="ER1370" s="41"/>
      <c r="ES1370" s="41"/>
      <c r="ET1370" s="41"/>
      <c r="EU1370" s="41"/>
      <c r="EV1370" s="41"/>
      <c r="EW1370" s="41"/>
      <c r="EX1370" s="41"/>
      <c r="EY1370" s="41"/>
      <c r="EZ1370" s="41"/>
      <c r="FA1370" s="41"/>
      <c r="FB1370" s="41"/>
      <c r="FC1370" s="41"/>
      <c r="FD1370" s="41"/>
      <c r="FE1370" s="41"/>
      <c r="FF1370" s="41"/>
      <c r="FG1370" s="41"/>
      <c r="FH1370" s="41"/>
      <c r="FI1370" s="41"/>
      <c r="FJ1370" s="41"/>
      <c r="FK1370" s="41"/>
      <c r="FL1370" s="41"/>
      <c r="FM1370" s="41"/>
      <c r="FN1370" s="41"/>
      <c r="FO1370" s="41"/>
      <c r="FP1370" s="41"/>
      <c r="FQ1370" s="41"/>
      <c r="FR1370" s="41"/>
      <c r="FS1370" s="41"/>
      <c r="FT1370" s="41"/>
      <c r="FU1370" s="41"/>
      <c r="FV1370" s="41"/>
      <c r="FW1370" s="41"/>
      <c r="FX1370" s="41"/>
      <c r="FY1370" s="41"/>
      <c r="FZ1370" s="41"/>
      <c r="GA1370" s="41"/>
      <c r="GB1370" s="41"/>
      <c r="GC1370" s="41"/>
      <c r="GD1370" s="41"/>
      <c r="GE1370" s="41"/>
      <c r="GF1370" s="41"/>
      <c r="GG1370" s="41"/>
      <c r="GH1370" s="41"/>
      <c r="GI1370" s="41"/>
      <c r="GJ1370" s="41"/>
      <c r="GK1370" s="41"/>
      <c r="GL1370" s="41"/>
      <c r="GM1370" s="41"/>
      <c r="GN1370" s="41"/>
      <c r="GO1370" s="41"/>
      <c r="GP1370" s="41"/>
      <c r="GQ1370" s="41"/>
      <c r="GR1370" s="41"/>
      <c r="GS1370" s="41"/>
      <c r="GT1370" s="41"/>
      <c r="GU1370" s="41"/>
      <c r="GV1370" s="41"/>
      <c r="GW1370" s="41"/>
      <c r="GX1370" s="41"/>
      <c r="GY1370" s="41"/>
      <c r="GZ1370" s="41"/>
      <c r="HA1370" s="41"/>
      <c r="HB1370" s="41"/>
      <c r="HC1370" s="41"/>
      <c r="HD1370" s="41"/>
      <c r="HE1370" s="41"/>
      <c r="HF1370" s="41"/>
      <c r="HG1370" s="41"/>
      <c r="HH1370" s="41"/>
      <c r="HI1370" s="41"/>
      <c r="HJ1370" s="41"/>
      <c r="HK1370" s="41"/>
      <c r="HL1370" s="41"/>
      <c r="HM1370" s="41"/>
      <c r="HN1370" s="41"/>
      <c r="HO1370" s="41"/>
      <c r="HP1370" s="41"/>
      <c r="HQ1370" s="41"/>
      <c r="HR1370" s="41"/>
      <c r="HS1370" s="41"/>
      <c r="HT1370" s="41"/>
      <c r="HU1370" s="41"/>
      <c r="HV1370" s="41"/>
      <c r="HW1370" s="41"/>
      <c r="HX1370" s="41"/>
      <c r="HY1370" s="41"/>
      <c r="HZ1370" s="41"/>
      <c r="IA1370" s="41"/>
      <c r="IB1370" s="41"/>
      <c r="IC1370" s="41"/>
      <c r="ID1370" s="41"/>
      <c r="IE1370" s="41"/>
      <c r="IF1370" s="41"/>
      <c r="IG1370" s="41"/>
      <c r="IH1370" s="41"/>
      <c r="II1370" s="41"/>
      <c r="IJ1370" s="41"/>
      <c r="IK1370" s="41"/>
      <c r="IL1370" s="41"/>
      <c r="IM1370" s="41"/>
      <c r="IN1370" s="41"/>
      <c r="IO1370" s="41"/>
      <c r="IP1370" s="41"/>
      <c r="IQ1370" s="41"/>
      <c r="IR1370" s="41"/>
      <c r="IS1370" s="41"/>
      <c r="IT1370" s="41"/>
      <c r="IU1370" s="41"/>
    </row>
    <row r="1372" spans="68:255" x14ac:dyDescent="0.2">
      <c r="BP1372" s="41"/>
      <c r="BQ1372" s="41"/>
      <c r="BR1372" s="41"/>
      <c r="BS1372" s="41"/>
      <c r="BU1372" s="41"/>
      <c r="BV1372" s="41"/>
      <c r="BW1372" s="41"/>
      <c r="BX1372" s="41"/>
      <c r="BY1372" s="41"/>
      <c r="BZ1372" s="41"/>
      <c r="CA1372" s="41"/>
      <c r="CB1372" s="41"/>
      <c r="CC1372" s="41"/>
      <c r="CD1372" s="41"/>
      <c r="CE1372" s="41"/>
      <c r="CF1372" s="41"/>
      <c r="CG1372" s="41"/>
      <c r="CH1372" s="41"/>
      <c r="CI1372" s="41"/>
      <c r="CJ1372" s="41"/>
      <c r="CK1372" s="41"/>
      <c r="CL1372" s="41"/>
      <c r="CM1372" s="41"/>
      <c r="CN1372" s="41"/>
      <c r="CO1372" s="41"/>
      <c r="CP1372" s="41"/>
      <c r="CQ1372" s="41"/>
      <c r="CR1372" s="41"/>
      <c r="CS1372" s="41"/>
      <c r="CT1372" s="41"/>
      <c r="CU1372" s="41"/>
      <c r="CV1372" s="41"/>
      <c r="CW1372" s="41"/>
      <c r="CX1372" s="41"/>
      <c r="CY1372" s="41"/>
      <c r="CZ1372" s="41"/>
      <c r="DA1372" s="41"/>
      <c r="DB1372" s="41"/>
      <c r="DC1372" s="41"/>
      <c r="DD1372" s="41"/>
      <c r="DE1372" s="41"/>
      <c r="DF1372" s="41"/>
      <c r="DG1372" s="41"/>
      <c r="DH1372" s="41"/>
      <c r="DI1372" s="41"/>
      <c r="DJ1372" s="41"/>
      <c r="DK1372" s="41"/>
      <c r="DL1372" s="41"/>
      <c r="DM1372" s="41"/>
      <c r="DN1372" s="41"/>
      <c r="DO1372" s="41"/>
      <c r="DP1372" s="41"/>
      <c r="DQ1372" s="41"/>
      <c r="DR1372" s="41"/>
      <c r="DS1372" s="41"/>
      <c r="DT1372" s="41"/>
      <c r="DU1372" s="41"/>
      <c r="DV1372" s="41"/>
      <c r="DW1372" s="41"/>
      <c r="DX1372" s="41"/>
      <c r="DY1372" s="41"/>
      <c r="DZ1372" s="41"/>
      <c r="EA1372" s="41"/>
      <c r="EB1372" s="41"/>
      <c r="EC1372" s="41"/>
      <c r="ED1372" s="41"/>
      <c r="EE1372" s="41"/>
      <c r="EF1372" s="41"/>
      <c r="EG1372" s="41"/>
      <c r="EH1372" s="41"/>
      <c r="EI1372" s="41"/>
      <c r="EJ1372" s="41"/>
      <c r="EK1372" s="41"/>
      <c r="EL1372" s="41"/>
      <c r="EM1372" s="41"/>
      <c r="EN1372" s="41"/>
      <c r="EO1372" s="41"/>
      <c r="EP1372" s="41"/>
      <c r="EQ1372" s="41"/>
      <c r="ER1372" s="41"/>
      <c r="ES1372" s="41"/>
      <c r="ET1372" s="41"/>
      <c r="EU1372" s="41"/>
      <c r="EV1372" s="41"/>
      <c r="EW1372" s="41"/>
      <c r="EX1372" s="41"/>
      <c r="EY1372" s="41"/>
      <c r="EZ1372" s="41"/>
      <c r="FA1372" s="41"/>
      <c r="FB1372" s="41"/>
      <c r="FC1372" s="41"/>
      <c r="FD1372" s="41"/>
      <c r="FE1372" s="41"/>
      <c r="FF1372" s="41"/>
      <c r="FG1372" s="41"/>
      <c r="FH1372" s="41"/>
      <c r="FI1372" s="41"/>
      <c r="FJ1372" s="41"/>
      <c r="FK1372" s="41"/>
      <c r="FL1372" s="41"/>
      <c r="FM1372" s="41"/>
      <c r="FN1372" s="41"/>
      <c r="FO1372" s="41"/>
      <c r="FP1372" s="41"/>
      <c r="FQ1372" s="41"/>
      <c r="FR1372" s="41"/>
      <c r="FS1372" s="41"/>
      <c r="FT1372" s="41"/>
      <c r="FU1372" s="41"/>
      <c r="FV1372" s="41"/>
      <c r="FW1372" s="41"/>
      <c r="FX1372" s="41"/>
      <c r="FY1372" s="41"/>
      <c r="FZ1372" s="41"/>
      <c r="GA1372" s="41"/>
      <c r="GB1372" s="41"/>
      <c r="GC1372" s="41"/>
      <c r="GD1372" s="41"/>
      <c r="GE1372" s="41"/>
      <c r="GF1372" s="41"/>
      <c r="GG1372" s="41"/>
      <c r="GH1372" s="41"/>
      <c r="GI1372" s="41"/>
      <c r="GJ1372" s="41"/>
      <c r="GK1372" s="41"/>
      <c r="GL1372" s="41"/>
      <c r="GM1372" s="41"/>
      <c r="GN1372" s="41"/>
      <c r="GO1372" s="41"/>
      <c r="GP1372" s="41"/>
      <c r="GQ1372" s="41"/>
      <c r="GR1372" s="41"/>
      <c r="GS1372" s="41"/>
      <c r="GT1372" s="41"/>
      <c r="GU1372" s="41"/>
      <c r="GV1372" s="41"/>
      <c r="GW1372" s="41"/>
      <c r="GX1372" s="41"/>
      <c r="GY1372" s="41"/>
      <c r="GZ1372" s="41"/>
      <c r="HA1372" s="41"/>
      <c r="HB1372" s="41"/>
      <c r="HC1372" s="41"/>
      <c r="HD1372" s="41"/>
      <c r="HE1372" s="41"/>
      <c r="HF1372" s="41"/>
      <c r="HG1372" s="41"/>
      <c r="HH1372" s="41"/>
      <c r="HI1372" s="41"/>
      <c r="HJ1372" s="41"/>
      <c r="HK1372" s="41"/>
      <c r="HL1372" s="41"/>
      <c r="HM1372" s="41"/>
      <c r="HN1372" s="41"/>
      <c r="HO1372" s="41"/>
      <c r="HP1372" s="41"/>
      <c r="HQ1372" s="41"/>
      <c r="HR1372" s="41"/>
      <c r="HS1372" s="41"/>
      <c r="HT1372" s="41"/>
      <c r="HU1372" s="41"/>
      <c r="HV1372" s="41"/>
      <c r="HW1372" s="41"/>
      <c r="HX1372" s="41"/>
      <c r="HY1372" s="41"/>
      <c r="HZ1372" s="41"/>
      <c r="IA1372" s="41"/>
      <c r="IB1372" s="41"/>
      <c r="IC1372" s="41"/>
      <c r="ID1372" s="41"/>
      <c r="IE1372" s="41"/>
      <c r="IF1372" s="41"/>
      <c r="IG1372" s="41"/>
      <c r="IH1372" s="41"/>
      <c r="II1372" s="41"/>
      <c r="IJ1372" s="41"/>
      <c r="IK1372" s="41"/>
      <c r="IL1372" s="41"/>
      <c r="IM1372" s="41"/>
      <c r="IN1372" s="41"/>
      <c r="IO1372" s="41"/>
      <c r="IP1372" s="41"/>
      <c r="IQ1372" s="41"/>
      <c r="IR1372" s="41"/>
      <c r="IS1372" s="41"/>
      <c r="IT1372" s="41"/>
      <c r="IU1372" s="41"/>
    </row>
    <row r="1374" spans="68:255" x14ac:dyDescent="0.2">
      <c r="BP1374" s="41"/>
      <c r="BQ1374" s="41"/>
      <c r="BR1374" s="41"/>
      <c r="BS1374" s="41"/>
      <c r="BU1374" s="41"/>
      <c r="BV1374" s="41"/>
      <c r="BW1374" s="41"/>
      <c r="BX1374" s="41"/>
      <c r="BY1374" s="41"/>
      <c r="BZ1374" s="41"/>
      <c r="CA1374" s="41"/>
      <c r="CB1374" s="41"/>
      <c r="CC1374" s="41"/>
      <c r="CD1374" s="41"/>
      <c r="CE1374" s="41"/>
      <c r="CF1374" s="41"/>
      <c r="CG1374" s="41"/>
      <c r="CH1374" s="41"/>
      <c r="CI1374" s="41"/>
      <c r="CJ1374" s="41"/>
      <c r="CK1374" s="41"/>
      <c r="CL1374" s="41"/>
      <c r="CM1374" s="41"/>
      <c r="CN1374" s="41"/>
      <c r="CO1374" s="41"/>
      <c r="CP1374" s="41"/>
      <c r="CQ1374" s="41"/>
      <c r="CR1374" s="41"/>
      <c r="CS1374" s="41"/>
      <c r="CT1374" s="41"/>
      <c r="CU1374" s="41"/>
      <c r="CV1374" s="41"/>
      <c r="CW1374" s="41"/>
      <c r="CX1374" s="41"/>
      <c r="CY1374" s="41"/>
      <c r="CZ1374" s="41"/>
      <c r="DA1374" s="41"/>
      <c r="DB1374" s="41"/>
      <c r="DC1374" s="41"/>
      <c r="DD1374" s="41"/>
      <c r="DE1374" s="41"/>
      <c r="DF1374" s="41"/>
      <c r="DG1374" s="41"/>
      <c r="DH1374" s="41"/>
      <c r="DI1374" s="41"/>
      <c r="DJ1374" s="41"/>
      <c r="DK1374" s="41"/>
      <c r="DL1374" s="41"/>
      <c r="DM1374" s="41"/>
      <c r="DN1374" s="41"/>
      <c r="DO1374" s="41"/>
      <c r="DP1374" s="41"/>
      <c r="DQ1374" s="41"/>
      <c r="DR1374" s="41"/>
      <c r="DS1374" s="41"/>
      <c r="DT1374" s="41"/>
      <c r="DU1374" s="41"/>
      <c r="DV1374" s="41"/>
      <c r="DW1374" s="41"/>
      <c r="DX1374" s="41"/>
      <c r="DY1374" s="41"/>
      <c r="DZ1374" s="41"/>
      <c r="EA1374" s="41"/>
      <c r="EB1374" s="41"/>
      <c r="EC1374" s="41"/>
      <c r="ED1374" s="41"/>
      <c r="EE1374" s="41"/>
      <c r="EF1374" s="41"/>
      <c r="EG1374" s="41"/>
      <c r="EH1374" s="41"/>
      <c r="EI1374" s="41"/>
      <c r="EJ1374" s="41"/>
      <c r="EK1374" s="41"/>
      <c r="EL1374" s="41"/>
      <c r="EM1374" s="41"/>
      <c r="EN1374" s="41"/>
      <c r="EO1374" s="41"/>
      <c r="EP1374" s="41"/>
      <c r="EQ1374" s="41"/>
      <c r="ER1374" s="41"/>
      <c r="ES1374" s="41"/>
      <c r="ET1374" s="41"/>
      <c r="EU1374" s="41"/>
      <c r="EV1374" s="41"/>
      <c r="EW1374" s="41"/>
      <c r="EX1374" s="41"/>
      <c r="EY1374" s="41"/>
      <c r="EZ1374" s="41"/>
      <c r="FA1374" s="41"/>
      <c r="FB1374" s="41"/>
      <c r="FC1374" s="41"/>
      <c r="FD1374" s="41"/>
      <c r="FE1374" s="41"/>
      <c r="FF1374" s="41"/>
      <c r="FG1374" s="41"/>
      <c r="FH1374" s="41"/>
      <c r="FI1374" s="41"/>
      <c r="FJ1374" s="41"/>
      <c r="FK1374" s="41"/>
      <c r="FL1374" s="41"/>
      <c r="FM1374" s="41"/>
      <c r="FN1374" s="41"/>
      <c r="FO1374" s="41"/>
      <c r="FP1374" s="41"/>
      <c r="FQ1374" s="41"/>
      <c r="FR1374" s="41"/>
      <c r="FS1374" s="41"/>
      <c r="FT1374" s="41"/>
      <c r="FU1374" s="41"/>
      <c r="FV1374" s="41"/>
      <c r="FW1374" s="41"/>
      <c r="FX1374" s="41"/>
      <c r="FY1374" s="41"/>
      <c r="FZ1374" s="41"/>
      <c r="GA1374" s="41"/>
      <c r="GB1374" s="41"/>
      <c r="GC1374" s="41"/>
      <c r="GD1374" s="41"/>
      <c r="GE1374" s="41"/>
      <c r="GF1374" s="41"/>
      <c r="GG1374" s="41"/>
      <c r="GH1374" s="41"/>
      <c r="GI1374" s="41"/>
      <c r="GJ1374" s="41"/>
      <c r="GK1374" s="41"/>
      <c r="GL1374" s="41"/>
      <c r="GM1374" s="41"/>
      <c r="GN1374" s="41"/>
      <c r="GO1374" s="41"/>
      <c r="GP1374" s="41"/>
      <c r="GQ1374" s="41"/>
      <c r="GR1374" s="41"/>
      <c r="GS1374" s="41"/>
      <c r="GT1374" s="41"/>
      <c r="GU1374" s="41"/>
      <c r="GV1374" s="41"/>
      <c r="GW1374" s="41"/>
      <c r="GX1374" s="41"/>
      <c r="GY1374" s="41"/>
      <c r="GZ1374" s="41"/>
      <c r="HA1374" s="41"/>
      <c r="HB1374" s="41"/>
      <c r="HC1374" s="41"/>
      <c r="HD1374" s="41"/>
      <c r="HE1374" s="41"/>
      <c r="HF1374" s="41"/>
      <c r="HG1374" s="41"/>
      <c r="HH1374" s="41"/>
      <c r="HI1374" s="41"/>
      <c r="HJ1374" s="41"/>
      <c r="HK1374" s="41"/>
      <c r="HL1374" s="41"/>
      <c r="HM1374" s="41"/>
      <c r="HN1374" s="41"/>
      <c r="HO1374" s="41"/>
      <c r="HP1374" s="41"/>
      <c r="HQ1374" s="41"/>
      <c r="HR1374" s="41"/>
      <c r="HS1374" s="41"/>
      <c r="HT1374" s="41"/>
      <c r="HU1374" s="41"/>
      <c r="HV1374" s="41"/>
      <c r="HW1374" s="41"/>
      <c r="HX1374" s="41"/>
      <c r="HY1374" s="41"/>
      <c r="HZ1374" s="41"/>
      <c r="IA1374" s="41"/>
      <c r="IB1374" s="41"/>
      <c r="IC1374" s="41"/>
      <c r="ID1374" s="41"/>
      <c r="IE1374" s="41"/>
      <c r="IF1374" s="41"/>
      <c r="IG1374" s="41"/>
      <c r="IH1374" s="41"/>
      <c r="II1374" s="41"/>
      <c r="IJ1374" s="41"/>
      <c r="IK1374" s="41"/>
      <c r="IL1374" s="41"/>
      <c r="IM1374" s="41"/>
      <c r="IN1374" s="41"/>
      <c r="IO1374" s="41"/>
      <c r="IP1374" s="41"/>
      <c r="IQ1374" s="41"/>
      <c r="IR1374" s="41"/>
      <c r="IS1374" s="41"/>
      <c r="IT1374" s="41"/>
      <c r="IU1374" s="41"/>
    </row>
    <row r="1376" spans="68:255" x14ac:dyDescent="0.2">
      <c r="BP1376" s="41"/>
      <c r="BQ1376" s="41"/>
      <c r="BR1376" s="41"/>
      <c r="BS1376" s="41"/>
      <c r="BU1376" s="41"/>
      <c r="BV1376" s="41"/>
      <c r="BW1376" s="41"/>
      <c r="BX1376" s="41"/>
      <c r="BY1376" s="41"/>
      <c r="BZ1376" s="41"/>
      <c r="CA1376" s="41"/>
      <c r="CB1376" s="41"/>
      <c r="CC1376" s="41"/>
      <c r="CD1376" s="41"/>
      <c r="CE1376" s="41"/>
      <c r="CF1376" s="41"/>
      <c r="CG1376" s="41"/>
      <c r="CH1376" s="41"/>
      <c r="CI1376" s="41"/>
      <c r="CJ1376" s="41"/>
      <c r="CK1376" s="41"/>
      <c r="CL1376" s="41"/>
      <c r="CM1376" s="41"/>
      <c r="CN1376" s="41"/>
      <c r="CO1376" s="41"/>
      <c r="CP1376" s="41"/>
      <c r="CQ1376" s="41"/>
      <c r="CR1376" s="41"/>
      <c r="CS1376" s="41"/>
      <c r="CT1376" s="41"/>
      <c r="CU1376" s="41"/>
      <c r="CV1376" s="41"/>
      <c r="CW1376" s="41"/>
      <c r="CX1376" s="41"/>
      <c r="CY1376" s="41"/>
      <c r="CZ1376" s="41"/>
      <c r="DA1376" s="41"/>
      <c r="DB1376" s="41"/>
      <c r="DC1376" s="41"/>
      <c r="DD1376" s="41"/>
      <c r="DE1376" s="41"/>
      <c r="DF1376" s="41"/>
      <c r="DG1376" s="41"/>
      <c r="DH1376" s="41"/>
      <c r="DI1376" s="41"/>
      <c r="DJ1376" s="41"/>
      <c r="DK1376" s="41"/>
      <c r="DL1376" s="41"/>
      <c r="DM1376" s="41"/>
      <c r="DN1376" s="41"/>
      <c r="DO1376" s="41"/>
      <c r="DP1376" s="41"/>
      <c r="DQ1376" s="41"/>
      <c r="DR1376" s="41"/>
      <c r="DS1376" s="41"/>
      <c r="DT1376" s="41"/>
      <c r="DU1376" s="41"/>
      <c r="DV1376" s="41"/>
      <c r="DW1376" s="41"/>
      <c r="DX1376" s="41"/>
      <c r="DY1376" s="41"/>
      <c r="DZ1376" s="41"/>
      <c r="EA1376" s="41"/>
      <c r="EB1376" s="41"/>
      <c r="EC1376" s="41"/>
      <c r="ED1376" s="41"/>
      <c r="EE1376" s="41"/>
      <c r="EF1376" s="41"/>
      <c r="EG1376" s="41"/>
      <c r="EH1376" s="41"/>
      <c r="EI1376" s="41"/>
      <c r="EJ1376" s="41"/>
      <c r="EK1376" s="41"/>
      <c r="EL1376" s="41"/>
      <c r="EM1376" s="41"/>
      <c r="EN1376" s="41"/>
      <c r="EO1376" s="41"/>
      <c r="EP1376" s="41"/>
      <c r="EQ1376" s="41"/>
      <c r="ER1376" s="41"/>
      <c r="ES1376" s="41"/>
      <c r="ET1376" s="41"/>
      <c r="EU1376" s="41"/>
      <c r="EV1376" s="41"/>
      <c r="EW1376" s="41"/>
      <c r="EX1376" s="41"/>
      <c r="EY1376" s="41"/>
      <c r="EZ1376" s="41"/>
      <c r="FA1376" s="41"/>
      <c r="FB1376" s="41"/>
      <c r="FC1376" s="41"/>
      <c r="FD1376" s="41"/>
      <c r="FE1376" s="41"/>
      <c r="FF1376" s="41"/>
      <c r="FG1376" s="41"/>
      <c r="FH1376" s="41"/>
      <c r="FI1376" s="41"/>
      <c r="FJ1376" s="41"/>
      <c r="FK1376" s="41"/>
      <c r="FL1376" s="41"/>
      <c r="FM1376" s="41"/>
      <c r="FN1376" s="41"/>
      <c r="FO1376" s="41"/>
      <c r="FP1376" s="41"/>
      <c r="FQ1376" s="41"/>
      <c r="FR1376" s="41"/>
      <c r="FS1376" s="41"/>
      <c r="FT1376" s="41"/>
      <c r="FU1376" s="41"/>
      <c r="FV1376" s="41"/>
      <c r="FW1376" s="41"/>
      <c r="FX1376" s="41"/>
      <c r="FY1376" s="41"/>
      <c r="FZ1376" s="41"/>
      <c r="GA1376" s="41"/>
      <c r="GB1376" s="41"/>
      <c r="GC1376" s="41"/>
      <c r="GD1376" s="41"/>
      <c r="GE1376" s="41"/>
      <c r="GF1376" s="41"/>
      <c r="GG1376" s="41"/>
      <c r="GH1376" s="41"/>
      <c r="GI1376" s="41"/>
      <c r="GJ1376" s="41"/>
      <c r="GK1376" s="41"/>
      <c r="GL1376" s="41"/>
      <c r="GM1376" s="41"/>
      <c r="GN1376" s="41"/>
      <c r="GO1376" s="41"/>
      <c r="GP1376" s="41"/>
      <c r="GQ1376" s="41"/>
      <c r="GR1376" s="41"/>
      <c r="GS1376" s="41"/>
      <c r="GT1376" s="41"/>
      <c r="GU1376" s="41"/>
      <c r="GV1376" s="41"/>
      <c r="GW1376" s="41"/>
      <c r="GX1376" s="41"/>
      <c r="GY1376" s="41"/>
      <c r="GZ1376" s="41"/>
      <c r="HA1376" s="41"/>
      <c r="HB1376" s="41"/>
      <c r="HC1376" s="41"/>
      <c r="HD1376" s="41"/>
      <c r="HE1376" s="41"/>
      <c r="HF1376" s="41"/>
      <c r="HG1376" s="41"/>
      <c r="HH1376" s="41"/>
      <c r="HI1376" s="41"/>
      <c r="HJ1376" s="41"/>
      <c r="HK1376" s="41"/>
      <c r="HL1376" s="41"/>
      <c r="HM1376" s="41"/>
      <c r="HN1376" s="41"/>
      <c r="HO1376" s="41"/>
      <c r="HP1376" s="41"/>
      <c r="HQ1376" s="41"/>
      <c r="HR1376" s="41"/>
      <c r="HS1376" s="41"/>
      <c r="HT1376" s="41"/>
      <c r="HU1376" s="41"/>
      <c r="HV1376" s="41"/>
      <c r="HW1376" s="41"/>
      <c r="HX1376" s="41"/>
      <c r="HY1376" s="41"/>
      <c r="HZ1376" s="41"/>
      <c r="IA1376" s="41"/>
      <c r="IB1376" s="41"/>
      <c r="IC1376" s="41"/>
      <c r="ID1376" s="41"/>
      <c r="IE1376" s="41"/>
      <c r="IF1376" s="41"/>
      <c r="IG1376" s="41"/>
      <c r="IH1376" s="41"/>
      <c r="II1376" s="41"/>
      <c r="IJ1376" s="41"/>
      <c r="IK1376" s="41"/>
      <c r="IL1376" s="41"/>
      <c r="IM1376" s="41"/>
      <c r="IN1376" s="41"/>
      <c r="IO1376" s="41"/>
      <c r="IP1376" s="41"/>
      <c r="IQ1376" s="41"/>
      <c r="IR1376" s="41"/>
      <c r="IS1376" s="41"/>
      <c r="IT1376" s="41"/>
      <c r="IU1376" s="41"/>
    </row>
    <row r="1378" spans="68:255" x14ac:dyDescent="0.2">
      <c r="BP1378" s="41"/>
      <c r="BQ1378" s="41"/>
      <c r="BR1378" s="41"/>
      <c r="BS1378" s="41"/>
      <c r="BU1378" s="41"/>
      <c r="BV1378" s="41"/>
      <c r="BW1378" s="41"/>
      <c r="BX1378" s="41"/>
      <c r="BY1378" s="41"/>
      <c r="BZ1378" s="41"/>
      <c r="CA1378" s="41"/>
      <c r="CB1378" s="41"/>
      <c r="CC1378" s="41"/>
      <c r="CD1378" s="41"/>
      <c r="CE1378" s="41"/>
      <c r="CF1378" s="41"/>
      <c r="CG1378" s="41"/>
      <c r="CH1378" s="41"/>
      <c r="CI1378" s="41"/>
      <c r="CJ1378" s="41"/>
      <c r="CK1378" s="41"/>
      <c r="CL1378" s="41"/>
      <c r="CM1378" s="41"/>
      <c r="CN1378" s="41"/>
      <c r="CO1378" s="41"/>
      <c r="CP1378" s="41"/>
      <c r="CQ1378" s="41"/>
      <c r="CR1378" s="41"/>
      <c r="CS1378" s="41"/>
      <c r="CT1378" s="41"/>
      <c r="CU1378" s="41"/>
      <c r="CV1378" s="41"/>
      <c r="CW1378" s="41"/>
      <c r="CX1378" s="41"/>
      <c r="CY1378" s="41"/>
      <c r="CZ1378" s="41"/>
      <c r="DA1378" s="41"/>
      <c r="DB1378" s="41"/>
      <c r="DC1378" s="41"/>
      <c r="DD1378" s="41"/>
      <c r="DE1378" s="41"/>
      <c r="DF1378" s="41"/>
      <c r="DG1378" s="41"/>
      <c r="DH1378" s="41"/>
      <c r="DI1378" s="41"/>
      <c r="DJ1378" s="41"/>
      <c r="DK1378" s="41"/>
      <c r="DL1378" s="41"/>
      <c r="DM1378" s="41"/>
      <c r="DN1378" s="41"/>
      <c r="DO1378" s="41"/>
      <c r="DP1378" s="41"/>
      <c r="DQ1378" s="41"/>
      <c r="DR1378" s="41"/>
      <c r="DS1378" s="41"/>
      <c r="DT1378" s="41"/>
      <c r="DU1378" s="41"/>
      <c r="DV1378" s="41"/>
      <c r="DW1378" s="41"/>
      <c r="DX1378" s="41"/>
      <c r="DY1378" s="41"/>
      <c r="DZ1378" s="41"/>
      <c r="EA1378" s="41"/>
      <c r="EB1378" s="41"/>
      <c r="EC1378" s="41"/>
      <c r="ED1378" s="41"/>
      <c r="EE1378" s="41"/>
      <c r="EF1378" s="41"/>
      <c r="EG1378" s="41"/>
      <c r="EH1378" s="41"/>
      <c r="EI1378" s="41"/>
      <c r="EJ1378" s="41"/>
      <c r="EK1378" s="41"/>
      <c r="EL1378" s="41"/>
      <c r="EM1378" s="41"/>
      <c r="EN1378" s="41"/>
      <c r="EO1378" s="41"/>
      <c r="EP1378" s="41"/>
      <c r="EQ1378" s="41"/>
      <c r="ER1378" s="41"/>
      <c r="ES1378" s="41"/>
      <c r="ET1378" s="41"/>
      <c r="EU1378" s="41"/>
      <c r="EV1378" s="41"/>
      <c r="EW1378" s="41"/>
      <c r="EX1378" s="41"/>
      <c r="EY1378" s="41"/>
      <c r="EZ1378" s="41"/>
      <c r="FA1378" s="41"/>
      <c r="FB1378" s="41"/>
      <c r="FC1378" s="41"/>
      <c r="FD1378" s="41"/>
      <c r="FE1378" s="41"/>
      <c r="FF1378" s="41"/>
      <c r="FG1378" s="41"/>
      <c r="FH1378" s="41"/>
      <c r="FI1378" s="41"/>
      <c r="FJ1378" s="41"/>
      <c r="FK1378" s="41"/>
      <c r="FL1378" s="41"/>
      <c r="FM1378" s="41"/>
      <c r="FN1378" s="41"/>
      <c r="FO1378" s="41"/>
      <c r="FP1378" s="41"/>
      <c r="FQ1378" s="41"/>
      <c r="FR1378" s="41"/>
      <c r="FS1378" s="41"/>
      <c r="FT1378" s="41"/>
      <c r="FU1378" s="41"/>
      <c r="FV1378" s="41"/>
      <c r="FW1378" s="41"/>
      <c r="FX1378" s="41"/>
      <c r="FY1378" s="41"/>
      <c r="FZ1378" s="41"/>
      <c r="GA1378" s="41"/>
      <c r="GB1378" s="41"/>
      <c r="GC1378" s="41"/>
      <c r="GD1378" s="41"/>
      <c r="GE1378" s="41"/>
      <c r="GF1378" s="41"/>
      <c r="GG1378" s="41"/>
      <c r="GH1378" s="41"/>
      <c r="GI1378" s="41"/>
      <c r="GJ1378" s="41"/>
      <c r="GK1378" s="41"/>
      <c r="GL1378" s="41"/>
      <c r="GM1378" s="41"/>
      <c r="GN1378" s="41"/>
      <c r="GO1378" s="41"/>
      <c r="GP1378" s="41"/>
      <c r="GQ1378" s="41"/>
      <c r="GR1378" s="41"/>
      <c r="GS1378" s="41"/>
      <c r="GT1378" s="41"/>
      <c r="GU1378" s="41"/>
      <c r="GV1378" s="41"/>
      <c r="GW1378" s="41"/>
      <c r="GX1378" s="41"/>
      <c r="GY1378" s="41"/>
      <c r="GZ1378" s="41"/>
      <c r="HA1378" s="41"/>
      <c r="HB1378" s="41"/>
      <c r="HC1378" s="41"/>
      <c r="HD1378" s="41"/>
      <c r="HE1378" s="41"/>
      <c r="HF1378" s="41"/>
      <c r="HG1378" s="41"/>
      <c r="HH1378" s="41"/>
      <c r="HI1378" s="41"/>
      <c r="HJ1378" s="41"/>
      <c r="HK1378" s="41"/>
      <c r="HL1378" s="41"/>
      <c r="HM1378" s="41"/>
      <c r="HN1378" s="41"/>
      <c r="HO1378" s="41"/>
      <c r="HP1378" s="41"/>
      <c r="HQ1378" s="41"/>
      <c r="HR1378" s="41"/>
      <c r="HS1378" s="41"/>
      <c r="HT1378" s="41"/>
      <c r="HU1378" s="41"/>
      <c r="HV1378" s="41"/>
      <c r="HW1378" s="41"/>
      <c r="HX1378" s="41"/>
      <c r="HY1378" s="41"/>
      <c r="HZ1378" s="41"/>
      <c r="IA1378" s="41"/>
      <c r="IB1378" s="41"/>
      <c r="IC1378" s="41"/>
      <c r="ID1378" s="41"/>
      <c r="IE1378" s="41"/>
      <c r="IF1378" s="41"/>
      <c r="IG1378" s="41"/>
      <c r="IH1378" s="41"/>
      <c r="II1378" s="41"/>
      <c r="IJ1378" s="41"/>
      <c r="IK1378" s="41"/>
      <c r="IL1378" s="41"/>
      <c r="IM1378" s="41"/>
      <c r="IN1378" s="41"/>
      <c r="IO1378" s="41"/>
      <c r="IP1378" s="41"/>
      <c r="IQ1378" s="41"/>
      <c r="IR1378" s="41"/>
      <c r="IS1378" s="41"/>
      <c r="IT1378" s="41"/>
      <c r="IU1378" s="41"/>
    </row>
    <row r="1380" spans="68:255" x14ac:dyDescent="0.2">
      <c r="BP1380" s="41"/>
      <c r="BQ1380" s="41"/>
      <c r="BR1380" s="41"/>
      <c r="BS1380" s="41"/>
      <c r="BU1380" s="41"/>
      <c r="BV1380" s="41"/>
      <c r="BW1380" s="41"/>
      <c r="BX1380" s="41"/>
      <c r="BY1380" s="41"/>
      <c r="BZ1380" s="41"/>
      <c r="CA1380" s="41"/>
      <c r="CB1380" s="41"/>
      <c r="CC1380" s="41"/>
      <c r="CD1380" s="41"/>
      <c r="CE1380" s="41"/>
      <c r="CF1380" s="41"/>
      <c r="CG1380" s="41"/>
      <c r="CH1380" s="41"/>
      <c r="CI1380" s="41"/>
      <c r="CJ1380" s="41"/>
      <c r="CK1380" s="41"/>
      <c r="CL1380" s="41"/>
      <c r="CM1380" s="41"/>
      <c r="CN1380" s="41"/>
      <c r="CO1380" s="41"/>
      <c r="CP1380" s="41"/>
      <c r="CQ1380" s="41"/>
      <c r="CR1380" s="41"/>
      <c r="CS1380" s="41"/>
      <c r="CT1380" s="41"/>
      <c r="CU1380" s="41"/>
      <c r="CV1380" s="41"/>
      <c r="CW1380" s="41"/>
      <c r="CX1380" s="41"/>
      <c r="CY1380" s="41"/>
      <c r="CZ1380" s="41"/>
      <c r="DA1380" s="41"/>
      <c r="DB1380" s="41"/>
      <c r="DC1380" s="41"/>
      <c r="DD1380" s="41"/>
      <c r="DE1380" s="41"/>
      <c r="DF1380" s="41"/>
      <c r="DG1380" s="41"/>
      <c r="DH1380" s="41"/>
      <c r="DI1380" s="41"/>
      <c r="DJ1380" s="41"/>
      <c r="DK1380" s="41"/>
      <c r="DL1380" s="41"/>
      <c r="DM1380" s="41"/>
      <c r="DN1380" s="41"/>
      <c r="DO1380" s="41"/>
      <c r="DP1380" s="41"/>
      <c r="DQ1380" s="41"/>
      <c r="DR1380" s="41"/>
      <c r="DS1380" s="41"/>
      <c r="DT1380" s="41"/>
      <c r="DU1380" s="41"/>
      <c r="DV1380" s="41"/>
      <c r="DW1380" s="41"/>
      <c r="DX1380" s="41"/>
      <c r="DY1380" s="41"/>
      <c r="DZ1380" s="41"/>
      <c r="EA1380" s="41"/>
      <c r="EB1380" s="41"/>
      <c r="EC1380" s="41"/>
      <c r="ED1380" s="41"/>
      <c r="EE1380" s="41"/>
      <c r="EF1380" s="41"/>
      <c r="EG1380" s="41"/>
      <c r="EH1380" s="41"/>
      <c r="EI1380" s="41"/>
      <c r="EJ1380" s="41"/>
      <c r="EK1380" s="41"/>
      <c r="EL1380" s="41"/>
      <c r="EM1380" s="41"/>
      <c r="EN1380" s="41"/>
      <c r="EO1380" s="41"/>
      <c r="EP1380" s="41"/>
      <c r="EQ1380" s="41"/>
      <c r="ER1380" s="41"/>
      <c r="ES1380" s="41"/>
      <c r="ET1380" s="41"/>
      <c r="EU1380" s="41"/>
      <c r="EV1380" s="41"/>
      <c r="EW1380" s="41"/>
      <c r="EX1380" s="41"/>
      <c r="EY1380" s="41"/>
      <c r="EZ1380" s="41"/>
      <c r="FA1380" s="41"/>
      <c r="FB1380" s="41"/>
      <c r="FC1380" s="41"/>
      <c r="FD1380" s="41"/>
      <c r="FE1380" s="41"/>
      <c r="FF1380" s="41"/>
      <c r="FG1380" s="41"/>
      <c r="FH1380" s="41"/>
      <c r="FI1380" s="41"/>
      <c r="FJ1380" s="41"/>
      <c r="FK1380" s="41"/>
      <c r="FL1380" s="41"/>
      <c r="FM1380" s="41"/>
      <c r="FN1380" s="41"/>
      <c r="FO1380" s="41"/>
      <c r="FP1380" s="41"/>
      <c r="FQ1380" s="41"/>
      <c r="FR1380" s="41"/>
      <c r="FS1380" s="41"/>
      <c r="FT1380" s="41"/>
      <c r="FU1380" s="41"/>
      <c r="FV1380" s="41"/>
      <c r="FW1380" s="41"/>
      <c r="FX1380" s="41"/>
      <c r="FY1380" s="41"/>
      <c r="FZ1380" s="41"/>
      <c r="GA1380" s="41"/>
      <c r="GB1380" s="41"/>
      <c r="GC1380" s="41"/>
      <c r="GD1380" s="41"/>
      <c r="GE1380" s="41"/>
      <c r="GF1380" s="41"/>
      <c r="GG1380" s="41"/>
      <c r="GH1380" s="41"/>
      <c r="GI1380" s="41"/>
      <c r="GJ1380" s="41"/>
      <c r="GK1380" s="41"/>
      <c r="GL1380" s="41"/>
      <c r="GM1380" s="41"/>
      <c r="GN1380" s="41"/>
      <c r="GO1380" s="41"/>
      <c r="GP1380" s="41"/>
      <c r="GQ1380" s="41"/>
      <c r="GR1380" s="41"/>
      <c r="GS1380" s="41"/>
      <c r="GT1380" s="41"/>
      <c r="GU1380" s="41"/>
      <c r="GV1380" s="41"/>
      <c r="GW1380" s="41"/>
      <c r="GX1380" s="41"/>
      <c r="GY1380" s="41"/>
      <c r="GZ1380" s="41"/>
      <c r="HA1380" s="41"/>
      <c r="HB1380" s="41"/>
      <c r="HC1380" s="41"/>
      <c r="HD1380" s="41"/>
      <c r="HE1380" s="41"/>
      <c r="HF1380" s="41"/>
      <c r="HG1380" s="41"/>
      <c r="HH1380" s="41"/>
      <c r="HI1380" s="41"/>
      <c r="HJ1380" s="41"/>
      <c r="HK1380" s="41"/>
      <c r="HL1380" s="41"/>
      <c r="HM1380" s="41"/>
      <c r="HN1380" s="41"/>
      <c r="HO1380" s="41"/>
      <c r="HP1380" s="41"/>
      <c r="HQ1380" s="41"/>
      <c r="HR1380" s="41"/>
      <c r="HS1380" s="41"/>
      <c r="HT1380" s="41"/>
      <c r="HU1380" s="41"/>
      <c r="HV1380" s="41"/>
      <c r="HW1380" s="41"/>
      <c r="HX1380" s="41"/>
      <c r="HY1380" s="41"/>
      <c r="HZ1380" s="41"/>
      <c r="IA1380" s="41"/>
      <c r="IB1380" s="41"/>
      <c r="IC1380" s="41"/>
      <c r="ID1380" s="41"/>
      <c r="IE1380" s="41"/>
      <c r="IF1380" s="41"/>
      <c r="IG1380" s="41"/>
      <c r="IH1380" s="41"/>
      <c r="II1380" s="41"/>
      <c r="IJ1380" s="41"/>
      <c r="IK1380" s="41"/>
      <c r="IL1380" s="41"/>
      <c r="IM1380" s="41"/>
      <c r="IN1380" s="41"/>
      <c r="IO1380" s="41"/>
      <c r="IP1380" s="41"/>
      <c r="IQ1380" s="41"/>
      <c r="IR1380" s="41"/>
      <c r="IS1380" s="41"/>
      <c r="IT1380" s="41"/>
      <c r="IU1380" s="41"/>
    </row>
    <row r="1382" spans="68:255" x14ac:dyDescent="0.2">
      <c r="BP1382" s="41"/>
      <c r="BQ1382" s="41"/>
      <c r="BR1382" s="41"/>
      <c r="BS1382" s="41"/>
      <c r="BU1382" s="41"/>
      <c r="BV1382" s="41"/>
      <c r="BW1382" s="41"/>
      <c r="BX1382" s="41"/>
      <c r="BY1382" s="41"/>
      <c r="BZ1382" s="41"/>
      <c r="CA1382" s="41"/>
      <c r="CB1382" s="41"/>
      <c r="CC1382" s="41"/>
      <c r="CD1382" s="41"/>
      <c r="CE1382" s="41"/>
      <c r="CF1382" s="41"/>
      <c r="CG1382" s="41"/>
      <c r="CH1382" s="41"/>
      <c r="CI1382" s="41"/>
      <c r="CJ1382" s="41"/>
      <c r="CK1382" s="41"/>
      <c r="CL1382" s="41"/>
      <c r="CM1382" s="41"/>
      <c r="CN1382" s="41"/>
      <c r="CO1382" s="41"/>
      <c r="CP1382" s="41"/>
      <c r="CQ1382" s="41"/>
      <c r="CR1382" s="41"/>
      <c r="CS1382" s="41"/>
      <c r="CT1382" s="41"/>
      <c r="CU1382" s="41"/>
      <c r="CV1382" s="41"/>
      <c r="CW1382" s="41"/>
      <c r="CX1382" s="41"/>
      <c r="CY1382" s="41"/>
      <c r="CZ1382" s="41"/>
      <c r="DA1382" s="41"/>
      <c r="DB1382" s="41"/>
      <c r="DC1382" s="41"/>
      <c r="DD1382" s="41"/>
      <c r="DE1382" s="41"/>
      <c r="DF1382" s="41"/>
      <c r="DG1382" s="41"/>
      <c r="DH1382" s="41"/>
      <c r="DI1382" s="41"/>
      <c r="DJ1382" s="41"/>
      <c r="DK1382" s="41"/>
      <c r="DL1382" s="41"/>
      <c r="DM1382" s="41"/>
      <c r="DN1382" s="41"/>
      <c r="DO1382" s="41"/>
      <c r="DP1382" s="41"/>
      <c r="DQ1382" s="41"/>
      <c r="DR1382" s="41"/>
      <c r="DS1382" s="41"/>
      <c r="DT1382" s="41"/>
      <c r="DU1382" s="41"/>
      <c r="DV1382" s="41"/>
      <c r="DW1382" s="41"/>
      <c r="DX1382" s="41"/>
      <c r="DY1382" s="41"/>
      <c r="DZ1382" s="41"/>
      <c r="EA1382" s="41"/>
      <c r="EB1382" s="41"/>
      <c r="EC1382" s="41"/>
      <c r="ED1382" s="41"/>
      <c r="EE1382" s="41"/>
      <c r="EF1382" s="41"/>
      <c r="EG1382" s="41"/>
      <c r="EH1382" s="41"/>
      <c r="EI1382" s="41"/>
      <c r="EJ1382" s="41"/>
      <c r="EK1382" s="41"/>
      <c r="EL1382" s="41"/>
      <c r="EM1382" s="41"/>
      <c r="EN1382" s="41"/>
      <c r="EO1382" s="41"/>
      <c r="EP1382" s="41"/>
      <c r="EQ1382" s="41"/>
      <c r="ER1382" s="41"/>
      <c r="ES1382" s="41"/>
      <c r="ET1382" s="41"/>
      <c r="EU1382" s="41"/>
      <c r="EV1382" s="41"/>
      <c r="EW1382" s="41"/>
      <c r="EX1382" s="41"/>
      <c r="EY1382" s="41"/>
      <c r="EZ1382" s="41"/>
      <c r="FA1382" s="41"/>
      <c r="FB1382" s="41"/>
      <c r="FC1382" s="41"/>
      <c r="FD1382" s="41"/>
      <c r="FE1382" s="41"/>
      <c r="FF1382" s="41"/>
      <c r="FG1382" s="41"/>
      <c r="FH1382" s="41"/>
      <c r="FI1382" s="41"/>
      <c r="FJ1382" s="41"/>
      <c r="FK1382" s="41"/>
      <c r="FL1382" s="41"/>
      <c r="FM1382" s="41"/>
      <c r="FN1382" s="41"/>
      <c r="FO1382" s="41"/>
      <c r="FP1382" s="41"/>
      <c r="FQ1382" s="41"/>
      <c r="FR1382" s="41"/>
      <c r="FS1382" s="41"/>
      <c r="FT1382" s="41"/>
      <c r="FU1382" s="41"/>
      <c r="FV1382" s="41"/>
      <c r="FW1382" s="41"/>
      <c r="FX1382" s="41"/>
      <c r="FY1382" s="41"/>
      <c r="FZ1382" s="41"/>
      <c r="GA1382" s="41"/>
      <c r="GB1382" s="41"/>
      <c r="GC1382" s="41"/>
      <c r="GD1382" s="41"/>
      <c r="GE1382" s="41"/>
      <c r="GF1382" s="41"/>
      <c r="GG1382" s="41"/>
      <c r="GH1382" s="41"/>
      <c r="GI1382" s="41"/>
      <c r="GJ1382" s="41"/>
      <c r="GK1382" s="41"/>
      <c r="GL1382" s="41"/>
      <c r="GM1382" s="41"/>
      <c r="GN1382" s="41"/>
      <c r="GO1382" s="41"/>
      <c r="GP1382" s="41"/>
      <c r="GQ1382" s="41"/>
      <c r="GR1382" s="41"/>
      <c r="GS1382" s="41"/>
      <c r="GT1382" s="41"/>
      <c r="GU1382" s="41"/>
      <c r="GV1382" s="41"/>
      <c r="GW1382" s="41"/>
      <c r="GX1382" s="41"/>
      <c r="GY1382" s="41"/>
      <c r="GZ1382" s="41"/>
      <c r="HA1382" s="41"/>
      <c r="HB1382" s="41"/>
      <c r="HC1382" s="41"/>
      <c r="HD1382" s="41"/>
      <c r="HE1382" s="41"/>
      <c r="HF1382" s="41"/>
      <c r="HG1382" s="41"/>
      <c r="HH1382" s="41"/>
      <c r="HI1382" s="41"/>
      <c r="HJ1382" s="41"/>
      <c r="HK1382" s="41"/>
      <c r="HL1382" s="41"/>
      <c r="HM1382" s="41"/>
      <c r="HN1382" s="41"/>
      <c r="HO1382" s="41"/>
      <c r="HP1382" s="41"/>
      <c r="HQ1382" s="41"/>
      <c r="HR1382" s="41"/>
      <c r="HS1382" s="41"/>
      <c r="HT1382" s="41"/>
      <c r="HU1382" s="41"/>
      <c r="HV1382" s="41"/>
      <c r="HW1382" s="41"/>
      <c r="HX1382" s="41"/>
      <c r="HY1382" s="41"/>
      <c r="HZ1382" s="41"/>
      <c r="IA1382" s="41"/>
      <c r="IB1382" s="41"/>
      <c r="IC1382" s="41"/>
      <c r="ID1382" s="41"/>
      <c r="IE1382" s="41"/>
      <c r="IF1382" s="41"/>
      <c r="IG1382" s="41"/>
      <c r="IH1382" s="41"/>
      <c r="II1382" s="41"/>
      <c r="IJ1382" s="41"/>
      <c r="IK1382" s="41"/>
      <c r="IL1382" s="41"/>
      <c r="IM1382" s="41"/>
      <c r="IN1382" s="41"/>
      <c r="IO1382" s="41"/>
      <c r="IP1382" s="41"/>
      <c r="IQ1382" s="41"/>
      <c r="IR1382" s="41"/>
      <c r="IS1382" s="41"/>
      <c r="IT1382" s="41"/>
      <c r="IU1382" s="41"/>
    </row>
    <row r="1384" spans="68:255" x14ac:dyDescent="0.2">
      <c r="BP1384" s="41"/>
      <c r="BQ1384" s="41"/>
      <c r="BR1384" s="41"/>
      <c r="BS1384" s="41"/>
      <c r="BU1384" s="41"/>
      <c r="BV1384" s="41"/>
      <c r="BW1384" s="41"/>
      <c r="BX1384" s="41"/>
      <c r="BY1384" s="41"/>
      <c r="BZ1384" s="41"/>
      <c r="CA1384" s="41"/>
      <c r="CB1384" s="41"/>
      <c r="CC1384" s="41"/>
      <c r="CD1384" s="41"/>
      <c r="CE1384" s="41"/>
      <c r="CF1384" s="41"/>
      <c r="CG1384" s="41"/>
      <c r="CH1384" s="41"/>
      <c r="CI1384" s="41"/>
      <c r="CJ1384" s="41"/>
      <c r="CK1384" s="41"/>
      <c r="CL1384" s="41"/>
      <c r="CM1384" s="41"/>
      <c r="CN1384" s="41"/>
      <c r="CO1384" s="41"/>
      <c r="CP1384" s="41"/>
      <c r="CQ1384" s="41"/>
      <c r="CR1384" s="41"/>
      <c r="CS1384" s="41"/>
      <c r="CT1384" s="41"/>
      <c r="CU1384" s="41"/>
      <c r="CV1384" s="41"/>
      <c r="CW1384" s="41"/>
      <c r="CX1384" s="41"/>
      <c r="CY1384" s="41"/>
      <c r="CZ1384" s="41"/>
      <c r="DA1384" s="41"/>
      <c r="DB1384" s="41"/>
      <c r="DC1384" s="41"/>
      <c r="DD1384" s="41"/>
      <c r="DE1384" s="41"/>
      <c r="DF1384" s="41"/>
      <c r="DG1384" s="41"/>
      <c r="DH1384" s="41"/>
      <c r="DI1384" s="41"/>
      <c r="DJ1384" s="41"/>
      <c r="DK1384" s="41"/>
      <c r="DL1384" s="41"/>
      <c r="DM1384" s="41"/>
      <c r="DN1384" s="41"/>
      <c r="DO1384" s="41"/>
      <c r="DP1384" s="41"/>
      <c r="DQ1384" s="41"/>
      <c r="DR1384" s="41"/>
      <c r="DS1384" s="41"/>
      <c r="DT1384" s="41"/>
      <c r="DU1384" s="41"/>
      <c r="DV1384" s="41"/>
      <c r="DW1384" s="41"/>
      <c r="DX1384" s="41"/>
      <c r="DY1384" s="41"/>
      <c r="DZ1384" s="41"/>
      <c r="EA1384" s="41"/>
      <c r="EB1384" s="41"/>
      <c r="EC1384" s="41"/>
      <c r="ED1384" s="41"/>
      <c r="EE1384" s="41"/>
      <c r="EF1384" s="41"/>
      <c r="EG1384" s="41"/>
      <c r="EH1384" s="41"/>
      <c r="EI1384" s="41"/>
      <c r="EJ1384" s="41"/>
      <c r="EK1384" s="41"/>
      <c r="EL1384" s="41"/>
      <c r="EM1384" s="41"/>
      <c r="EN1384" s="41"/>
      <c r="EO1384" s="41"/>
      <c r="EP1384" s="41"/>
      <c r="EQ1384" s="41"/>
      <c r="ER1384" s="41"/>
      <c r="ES1384" s="41"/>
      <c r="ET1384" s="41"/>
      <c r="EU1384" s="41"/>
      <c r="EV1384" s="41"/>
      <c r="EW1384" s="41"/>
      <c r="EX1384" s="41"/>
      <c r="EY1384" s="41"/>
      <c r="EZ1384" s="41"/>
      <c r="FA1384" s="41"/>
      <c r="FB1384" s="41"/>
      <c r="FC1384" s="41"/>
      <c r="FD1384" s="41"/>
      <c r="FE1384" s="41"/>
      <c r="FF1384" s="41"/>
      <c r="FG1384" s="41"/>
      <c r="FH1384" s="41"/>
      <c r="FI1384" s="41"/>
      <c r="FJ1384" s="41"/>
      <c r="FK1384" s="41"/>
      <c r="FL1384" s="41"/>
      <c r="FM1384" s="41"/>
      <c r="FN1384" s="41"/>
      <c r="FO1384" s="41"/>
      <c r="FP1384" s="41"/>
      <c r="FQ1384" s="41"/>
      <c r="FR1384" s="41"/>
      <c r="FS1384" s="41"/>
      <c r="FT1384" s="41"/>
      <c r="FU1384" s="41"/>
      <c r="FV1384" s="41"/>
      <c r="FW1384" s="41"/>
      <c r="FX1384" s="41"/>
      <c r="FY1384" s="41"/>
      <c r="FZ1384" s="41"/>
      <c r="GA1384" s="41"/>
      <c r="GB1384" s="41"/>
      <c r="GC1384" s="41"/>
      <c r="GD1384" s="41"/>
      <c r="GE1384" s="41"/>
      <c r="GF1384" s="41"/>
      <c r="GG1384" s="41"/>
      <c r="GH1384" s="41"/>
      <c r="GI1384" s="41"/>
      <c r="GJ1384" s="41"/>
      <c r="GK1384" s="41"/>
      <c r="GL1384" s="41"/>
      <c r="GM1384" s="41"/>
      <c r="GN1384" s="41"/>
      <c r="GO1384" s="41"/>
      <c r="GP1384" s="41"/>
      <c r="GQ1384" s="41"/>
      <c r="GR1384" s="41"/>
      <c r="GS1384" s="41"/>
      <c r="GT1384" s="41"/>
      <c r="GU1384" s="41"/>
      <c r="GV1384" s="41"/>
      <c r="GW1384" s="41"/>
      <c r="GX1384" s="41"/>
      <c r="GY1384" s="41"/>
      <c r="GZ1384" s="41"/>
      <c r="HA1384" s="41"/>
      <c r="HB1384" s="41"/>
      <c r="HC1384" s="41"/>
      <c r="HD1384" s="41"/>
      <c r="HE1384" s="41"/>
      <c r="HF1384" s="41"/>
      <c r="HG1384" s="41"/>
      <c r="HH1384" s="41"/>
      <c r="HI1384" s="41"/>
      <c r="HJ1384" s="41"/>
      <c r="HK1384" s="41"/>
      <c r="HL1384" s="41"/>
      <c r="HM1384" s="41"/>
      <c r="HN1384" s="41"/>
      <c r="HO1384" s="41"/>
      <c r="HP1384" s="41"/>
      <c r="HQ1384" s="41"/>
      <c r="HR1384" s="41"/>
      <c r="HS1384" s="41"/>
      <c r="HT1384" s="41"/>
      <c r="HU1384" s="41"/>
      <c r="HV1384" s="41"/>
      <c r="HW1384" s="41"/>
      <c r="HX1384" s="41"/>
      <c r="HY1384" s="41"/>
      <c r="HZ1384" s="41"/>
      <c r="IA1384" s="41"/>
      <c r="IB1384" s="41"/>
      <c r="IC1384" s="41"/>
      <c r="ID1384" s="41"/>
      <c r="IE1384" s="41"/>
      <c r="IF1384" s="41"/>
      <c r="IG1384" s="41"/>
      <c r="IH1384" s="41"/>
      <c r="II1384" s="41"/>
      <c r="IJ1384" s="41"/>
      <c r="IK1384" s="41"/>
      <c r="IL1384" s="41"/>
      <c r="IM1384" s="41"/>
      <c r="IN1384" s="41"/>
      <c r="IO1384" s="41"/>
      <c r="IP1384" s="41"/>
      <c r="IQ1384" s="41"/>
      <c r="IR1384" s="41"/>
      <c r="IS1384" s="41"/>
      <c r="IT1384" s="41"/>
      <c r="IU1384" s="41"/>
    </row>
    <row r="1386" spans="68:255" x14ac:dyDescent="0.2">
      <c r="BP1386" s="41"/>
      <c r="BQ1386" s="41"/>
      <c r="BR1386" s="41"/>
      <c r="BS1386" s="41"/>
      <c r="BU1386" s="41"/>
      <c r="BV1386" s="41"/>
      <c r="BW1386" s="41"/>
      <c r="BX1386" s="41"/>
      <c r="BY1386" s="41"/>
      <c r="BZ1386" s="41"/>
      <c r="CA1386" s="41"/>
      <c r="CB1386" s="41"/>
      <c r="CC1386" s="41"/>
      <c r="CD1386" s="41"/>
      <c r="CE1386" s="41"/>
      <c r="CF1386" s="41"/>
      <c r="CG1386" s="41"/>
      <c r="CH1386" s="41"/>
      <c r="CI1386" s="41"/>
      <c r="CJ1386" s="41"/>
      <c r="CK1386" s="41"/>
      <c r="CL1386" s="41"/>
      <c r="CM1386" s="41"/>
      <c r="CN1386" s="41"/>
      <c r="CO1386" s="41"/>
      <c r="CP1386" s="41"/>
      <c r="CQ1386" s="41"/>
      <c r="CR1386" s="41"/>
      <c r="CS1386" s="41"/>
      <c r="CT1386" s="41"/>
      <c r="CU1386" s="41"/>
      <c r="CV1386" s="41"/>
      <c r="CW1386" s="41"/>
      <c r="CX1386" s="41"/>
      <c r="CY1386" s="41"/>
      <c r="CZ1386" s="41"/>
      <c r="DA1386" s="41"/>
      <c r="DB1386" s="41"/>
      <c r="DC1386" s="41"/>
      <c r="DD1386" s="41"/>
      <c r="DE1386" s="41"/>
      <c r="DF1386" s="41"/>
      <c r="DG1386" s="41"/>
      <c r="DH1386" s="41"/>
      <c r="DI1386" s="41"/>
      <c r="DJ1386" s="41"/>
      <c r="DK1386" s="41"/>
      <c r="DL1386" s="41"/>
      <c r="DM1386" s="41"/>
      <c r="DN1386" s="41"/>
      <c r="DO1386" s="41"/>
      <c r="DP1386" s="41"/>
      <c r="DQ1386" s="41"/>
      <c r="DR1386" s="41"/>
      <c r="DS1386" s="41"/>
      <c r="DT1386" s="41"/>
      <c r="DU1386" s="41"/>
      <c r="DV1386" s="41"/>
      <c r="DW1386" s="41"/>
      <c r="DX1386" s="41"/>
      <c r="DY1386" s="41"/>
      <c r="DZ1386" s="41"/>
      <c r="EA1386" s="41"/>
      <c r="EB1386" s="41"/>
      <c r="EC1386" s="41"/>
      <c r="ED1386" s="41"/>
      <c r="EE1386" s="41"/>
      <c r="EF1386" s="41"/>
      <c r="EG1386" s="41"/>
      <c r="EH1386" s="41"/>
      <c r="EI1386" s="41"/>
      <c r="EJ1386" s="41"/>
      <c r="EK1386" s="41"/>
      <c r="EL1386" s="41"/>
      <c r="EM1386" s="41"/>
      <c r="EN1386" s="41"/>
      <c r="EO1386" s="41"/>
      <c r="EP1386" s="41"/>
      <c r="EQ1386" s="41"/>
      <c r="ER1386" s="41"/>
      <c r="ES1386" s="41"/>
      <c r="ET1386" s="41"/>
      <c r="EU1386" s="41"/>
      <c r="EV1386" s="41"/>
      <c r="EW1386" s="41"/>
      <c r="EX1386" s="41"/>
      <c r="EY1386" s="41"/>
      <c r="EZ1386" s="41"/>
      <c r="FA1386" s="41"/>
      <c r="FB1386" s="41"/>
      <c r="FC1386" s="41"/>
      <c r="FD1386" s="41"/>
      <c r="FE1386" s="41"/>
      <c r="FF1386" s="41"/>
      <c r="FG1386" s="41"/>
      <c r="FH1386" s="41"/>
      <c r="FI1386" s="41"/>
      <c r="FJ1386" s="41"/>
      <c r="FK1386" s="41"/>
      <c r="FL1386" s="41"/>
      <c r="FM1386" s="41"/>
      <c r="FN1386" s="41"/>
      <c r="FO1386" s="41"/>
      <c r="FP1386" s="41"/>
      <c r="FQ1386" s="41"/>
      <c r="FR1386" s="41"/>
      <c r="FS1386" s="41"/>
      <c r="FT1386" s="41"/>
      <c r="FU1386" s="41"/>
      <c r="FV1386" s="41"/>
      <c r="FW1386" s="41"/>
      <c r="FX1386" s="41"/>
      <c r="FY1386" s="41"/>
      <c r="FZ1386" s="41"/>
      <c r="GA1386" s="41"/>
      <c r="GB1386" s="41"/>
      <c r="GC1386" s="41"/>
      <c r="GD1386" s="41"/>
      <c r="GE1386" s="41"/>
      <c r="GF1386" s="41"/>
      <c r="GG1386" s="41"/>
      <c r="GH1386" s="41"/>
      <c r="GI1386" s="41"/>
      <c r="GJ1386" s="41"/>
      <c r="GK1386" s="41"/>
      <c r="GL1386" s="41"/>
      <c r="GM1386" s="41"/>
      <c r="GN1386" s="41"/>
      <c r="GO1386" s="41"/>
      <c r="GP1386" s="41"/>
      <c r="GQ1386" s="41"/>
      <c r="GR1386" s="41"/>
      <c r="GS1386" s="41"/>
      <c r="GT1386" s="41"/>
      <c r="GU1386" s="41"/>
      <c r="GV1386" s="41"/>
      <c r="GW1386" s="41"/>
      <c r="GX1386" s="41"/>
      <c r="GY1386" s="41"/>
      <c r="GZ1386" s="41"/>
      <c r="HA1386" s="41"/>
      <c r="HB1386" s="41"/>
      <c r="HC1386" s="41"/>
      <c r="HD1386" s="41"/>
      <c r="HE1386" s="41"/>
      <c r="HF1386" s="41"/>
      <c r="HG1386" s="41"/>
      <c r="HH1386" s="41"/>
      <c r="HI1386" s="41"/>
      <c r="HJ1386" s="41"/>
      <c r="HK1386" s="41"/>
      <c r="HL1386" s="41"/>
      <c r="HM1386" s="41"/>
      <c r="HN1386" s="41"/>
      <c r="HO1386" s="41"/>
      <c r="HP1386" s="41"/>
      <c r="HQ1386" s="41"/>
      <c r="HR1386" s="41"/>
      <c r="HS1386" s="41"/>
      <c r="HT1386" s="41"/>
      <c r="HU1386" s="41"/>
      <c r="HV1386" s="41"/>
      <c r="HW1386" s="41"/>
      <c r="HX1386" s="41"/>
      <c r="HY1386" s="41"/>
      <c r="HZ1386" s="41"/>
      <c r="IA1386" s="41"/>
      <c r="IB1386" s="41"/>
      <c r="IC1386" s="41"/>
      <c r="ID1386" s="41"/>
      <c r="IE1386" s="41"/>
      <c r="IF1386" s="41"/>
      <c r="IG1386" s="41"/>
      <c r="IH1386" s="41"/>
      <c r="II1386" s="41"/>
      <c r="IJ1386" s="41"/>
      <c r="IK1386" s="41"/>
      <c r="IL1386" s="41"/>
      <c r="IM1386" s="41"/>
      <c r="IN1386" s="41"/>
      <c r="IO1386" s="41"/>
      <c r="IP1386" s="41"/>
      <c r="IQ1386" s="41"/>
      <c r="IR1386" s="41"/>
      <c r="IS1386" s="41"/>
      <c r="IT1386" s="41"/>
      <c r="IU1386" s="41"/>
    </row>
    <row r="1388" spans="68:255" x14ac:dyDescent="0.2">
      <c r="BP1388" s="41"/>
      <c r="BQ1388" s="41"/>
      <c r="BR1388" s="41"/>
      <c r="BS1388" s="41"/>
      <c r="BU1388" s="41"/>
      <c r="BV1388" s="41"/>
      <c r="BW1388" s="41"/>
      <c r="BX1388" s="41"/>
      <c r="BY1388" s="41"/>
      <c r="BZ1388" s="41"/>
      <c r="CA1388" s="41"/>
      <c r="CB1388" s="41"/>
      <c r="CC1388" s="41"/>
      <c r="CD1388" s="41"/>
      <c r="CE1388" s="41"/>
      <c r="CF1388" s="41"/>
      <c r="CG1388" s="41"/>
      <c r="CH1388" s="41"/>
      <c r="CI1388" s="41"/>
      <c r="CJ1388" s="41"/>
      <c r="CK1388" s="41"/>
      <c r="CL1388" s="41"/>
      <c r="CM1388" s="41"/>
      <c r="CN1388" s="41"/>
      <c r="CO1388" s="41"/>
      <c r="CP1388" s="41"/>
      <c r="CQ1388" s="41"/>
      <c r="CR1388" s="41"/>
      <c r="CS1388" s="41"/>
      <c r="CT1388" s="41"/>
      <c r="CU1388" s="41"/>
      <c r="CV1388" s="41"/>
      <c r="CW1388" s="41"/>
      <c r="CX1388" s="41"/>
      <c r="CY1388" s="41"/>
      <c r="CZ1388" s="41"/>
      <c r="DA1388" s="41"/>
      <c r="DB1388" s="41"/>
      <c r="DC1388" s="41"/>
      <c r="DD1388" s="41"/>
      <c r="DE1388" s="41"/>
      <c r="DF1388" s="41"/>
      <c r="DG1388" s="41"/>
      <c r="DH1388" s="41"/>
      <c r="DI1388" s="41"/>
      <c r="DJ1388" s="41"/>
      <c r="DK1388" s="41"/>
      <c r="DL1388" s="41"/>
      <c r="DM1388" s="41"/>
      <c r="DN1388" s="41"/>
      <c r="DO1388" s="41"/>
      <c r="DP1388" s="41"/>
      <c r="DQ1388" s="41"/>
      <c r="DR1388" s="41"/>
      <c r="DS1388" s="41"/>
      <c r="DT1388" s="41"/>
      <c r="DU1388" s="41"/>
      <c r="DV1388" s="41"/>
      <c r="DW1388" s="41"/>
      <c r="DX1388" s="41"/>
      <c r="DY1388" s="41"/>
      <c r="DZ1388" s="41"/>
      <c r="EA1388" s="41"/>
      <c r="EB1388" s="41"/>
      <c r="EC1388" s="41"/>
      <c r="ED1388" s="41"/>
      <c r="EE1388" s="41"/>
      <c r="EF1388" s="41"/>
      <c r="EG1388" s="41"/>
      <c r="EH1388" s="41"/>
      <c r="EI1388" s="41"/>
      <c r="EJ1388" s="41"/>
      <c r="EK1388" s="41"/>
      <c r="EL1388" s="41"/>
      <c r="EM1388" s="41"/>
      <c r="EN1388" s="41"/>
      <c r="EO1388" s="41"/>
      <c r="EP1388" s="41"/>
      <c r="EQ1388" s="41"/>
      <c r="ER1388" s="41"/>
      <c r="ES1388" s="41"/>
      <c r="ET1388" s="41"/>
      <c r="EU1388" s="41"/>
      <c r="EV1388" s="41"/>
      <c r="EW1388" s="41"/>
      <c r="EX1388" s="41"/>
      <c r="EY1388" s="41"/>
      <c r="EZ1388" s="41"/>
      <c r="FA1388" s="41"/>
      <c r="FB1388" s="41"/>
      <c r="FC1388" s="41"/>
      <c r="FD1388" s="41"/>
      <c r="FE1388" s="41"/>
      <c r="FF1388" s="41"/>
      <c r="FG1388" s="41"/>
      <c r="FH1388" s="41"/>
      <c r="FI1388" s="41"/>
      <c r="FJ1388" s="41"/>
      <c r="FK1388" s="41"/>
      <c r="FL1388" s="41"/>
      <c r="FM1388" s="41"/>
      <c r="FN1388" s="41"/>
      <c r="FO1388" s="41"/>
      <c r="FP1388" s="41"/>
      <c r="FQ1388" s="41"/>
      <c r="FR1388" s="41"/>
      <c r="FS1388" s="41"/>
      <c r="FT1388" s="41"/>
      <c r="FU1388" s="41"/>
      <c r="FV1388" s="41"/>
      <c r="FW1388" s="41"/>
      <c r="FX1388" s="41"/>
      <c r="FY1388" s="41"/>
      <c r="FZ1388" s="41"/>
      <c r="GA1388" s="41"/>
      <c r="GB1388" s="41"/>
      <c r="GC1388" s="41"/>
      <c r="GD1388" s="41"/>
      <c r="GE1388" s="41"/>
      <c r="GF1388" s="41"/>
      <c r="GG1388" s="41"/>
      <c r="GH1388" s="41"/>
      <c r="GI1388" s="41"/>
      <c r="GJ1388" s="41"/>
      <c r="GK1388" s="41"/>
      <c r="GL1388" s="41"/>
      <c r="GM1388" s="41"/>
      <c r="GN1388" s="41"/>
      <c r="GO1388" s="41"/>
      <c r="GP1388" s="41"/>
      <c r="GQ1388" s="41"/>
      <c r="GR1388" s="41"/>
      <c r="GS1388" s="41"/>
      <c r="GT1388" s="41"/>
      <c r="GU1388" s="41"/>
      <c r="GV1388" s="41"/>
      <c r="GW1388" s="41"/>
      <c r="GX1388" s="41"/>
      <c r="GY1388" s="41"/>
      <c r="GZ1388" s="41"/>
      <c r="HA1388" s="41"/>
      <c r="HB1388" s="41"/>
      <c r="HC1388" s="41"/>
      <c r="HD1388" s="41"/>
      <c r="HE1388" s="41"/>
      <c r="HF1388" s="41"/>
      <c r="HG1388" s="41"/>
      <c r="HH1388" s="41"/>
      <c r="HI1388" s="41"/>
      <c r="HJ1388" s="41"/>
      <c r="HK1388" s="41"/>
      <c r="HL1388" s="41"/>
      <c r="HM1388" s="41"/>
      <c r="HN1388" s="41"/>
      <c r="HO1388" s="41"/>
      <c r="HP1388" s="41"/>
      <c r="HQ1388" s="41"/>
      <c r="HR1388" s="41"/>
      <c r="HS1388" s="41"/>
      <c r="HT1388" s="41"/>
      <c r="HU1388" s="41"/>
      <c r="HV1388" s="41"/>
      <c r="HW1388" s="41"/>
      <c r="HX1388" s="41"/>
      <c r="HY1388" s="41"/>
      <c r="HZ1388" s="41"/>
      <c r="IA1388" s="41"/>
      <c r="IB1388" s="41"/>
      <c r="IC1388" s="41"/>
      <c r="ID1388" s="41"/>
      <c r="IE1388" s="41"/>
      <c r="IF1388" s="41"/>
      <c r="IG1388" s="41"/>
      <c r="IH1388" s="41"/>
      <c r="II1388" s="41"/>
      <c r="IJ1388" s="41"/>
      <c r="IK1388" s="41"/>
      <c r="IL1388" s="41"/>
      <c r="IM1388" s="41"/>
      <c r="IN1388" s="41"/>
      <c r="IO1388" s="41"/>
      <c r="IP1388" s="41"/>
      <c r="IQ1388" s="41"/>
      <c r="IR1388" s="41"/>
      <c r="IS1388" s="41"/>
      <c r="IT1388" s="41"/>
      <c r="IU1388" s="41"/>
    </row>
    <row r="1390" spans="68:255" x14ac:dyDescent="0.2">
      <c r="BP1390" s="41"/>
      <c r="BQ1390" s="41"/>
      <c r="BR1390" s="41"/>
      <c r="BS1390" s="41"/>
      <c r="BU1390" s="41"/>
      <c r="BV1390" s="41"/>
      <c r="BW1390" s="41"/>
      <c r="BX1390" s="41"/>
      <c r="BY1390" s="41"/>
      <c r="BZ1390" s="41"/>
      <c r="CA1390" s="41"/>
      <c r="CB1390" s="41"/>
      <c r="CC1390" s="41"/>
      <c r="CD1390" s="41"/>
      <c r="CE1390" s="41"/>
      <c r="CF1390" s="41"/>
      <c r="CG1390" s="41"/>
      <c r="CH1390" s="41"/>
      <c r="CI1390" s="41"/>
      <c r="CJ1390" s="41"/>
      <c r="CK1390" s="41"/>
      <c r="CL1390" s="41"/>
      <c r="CM1390" s="41"/>
      <c r="CN1390" s="41"/>
      <c r="CO1390" s="41"/>
      <c r="CP1390" s="41"/>
      <c r="CQ1390" s="41"/>
      <c r="CR1390" s="41"/>
      <c r="CS1390" s="41"/>
      <c r="CT1390" s="41"/>
      <c r="CU1390" s="41"/>
      <c r="CV1390" s="41"/>
      <c r="CW1390" s="41"/>
      <c r="CX1390" s="41"/>
      <c r="CY1390" s="41"/>
      <c r="CZ1390" s="41"/>
      <c r="DA1390" s="41"/>
      <c r="DB1390" s="41"/>
      <c r="DC1390" s="41"/>
      <c r="DD1390" s="41"/>
      <c r="DE1390" s="41"/>
      <c r="DF1390" s="41"/>
      <c r="DG1390" s="41"/>
      <c r="DH1390" s="41"/>
      <c r="DI1390" s="41"/>
      <c r="DJ1390" s="41"/>
      <c r="DK1390" s="41"/>
      <c r="DL1390" s="41"/>
      <c r="DM1390" s="41"/>
      <c r="DN1390" s="41"/>
      <c r="DO1390" s="41"/>
      <c r="DP1390" s="41"/>
      <c r="DQ1390" s="41"/>
      <c r="DR1390" s="41"/>
      <c r="DS1390" s="41"/>
      <c r="DT1390" s="41"/>
      <c r="DU1390" s="41"/>
      <c r="DV1390" s="41"/>
      <c r="DW1390" s="41"/>
      <c r="DX1390" s="41"/>
      <c r="DY1390" s="41"/>
      <c r="DZ1390" s="41"/>
      <c r="EA1390" s="41"/>
      <c r="EB1390" s="41"/>
      <c r="EC1390" s="41"/>
      <c r="ED1390" s="41"/>
      <c r="EE1390" s="41"/>
      <c r="EF1390" s="41"/>
      <c r="EG1390" s="41"/>
      <c r="EH1390" s="41"/>
      <c r="EI1390" s="41"/>
      <c r="EJ1390" s="41"/>
      <c r="EK1390" s="41"/>
      <c r="EL1390" s="41"/>
      <c r="EM1390" s="41"/>
      <c r="EN1390" s="41"/>
      <c r="EO1390" s="41"/>
      <c r="EP1390" s="41"/>
      <c r="EQ1390" s="41"/>
      <c r="ER1390" s="41"/>
      <c r="ES1390" s="41"/>
      <c r="ET1390" s="41"/>
      <c r="EU1390" s="41"/>
      <c r="EV1390" s="41"/>
      <c r="EW1390" s="41"/>
      <c r="EX1390" s="41"/>
      <c r="EY1390" s="41"/>
      <c r="EZ1390" s="41"/>
      <c r="FA1390" s="41"/>
      <c r="FB1390" s="41"/>
      <c r="FC1390" s="41"/>
      <c r="FD1390" s="41"/>
      <c r="FE1390" s="41"/>
      <c r="FF1390" s="41"/>
      <c r="FG1390" s="41"/>
      <c r="FH1390" s="41"/>
      <c r="FI1390" s="41"/>
      <c r="FJ1390" s="41"/>
      <c r="FK1390" s="41"/>
      <c r="FL1390" s="41"/>
      <c r="FM1390" s="41"/>
      <c r="FN1390" s="41"/>
      <c r="FO1390" s="41"/>
      <c r="FP1390" s="41"/>
      <c r="FQ1390" s="41"/>
      <c r="FR1390" s="41"/>
      <c r="FS1390" s="41"/>
      <c r="FT1390" s="41"/>
      <c r="FU1390" s="41"/>
      <c r="FV1390" s="41"/>
      <c r="FW1390" s="41"/>
      <c r="FX1390" s="41"/>
      <c r="FY1390" s="41"/>
      <c r="FZ1390" s="41"/>
      <c r="GA1390" s="41"/>
      <c r="GB1390" s="41"/>
      <c r="GC1390" s="41"/>
      <c r="GD1390" s="41"/>
      <c r="GE1390" s="41"/>
      <c r="GF1390" s="41"/>
      <c r="GG1390" s="41"/>
      <c r="GH1390" s="41"/>
      <c r="GI1390" s="41"/>
      <c r="GJ1390" s="41"/>
      <c r="GK1390" s="41"/>
      <c r="GL1390" s="41"/>
      <c r="GM1390" s="41"/>
      <c r="GN1390" s="41"/>
      <c r="GO1390" s="41"/>
      <c r="GP1390" s="41"/>
      <c r="GQ1390" s="41"/>
      <c r="GR1390" s="41"/>
      <c r="GS1390" s="41"/>
      <c r="GT1390" s="41"/>
      <c r="GU1390" s="41"/>
      <c r="GV1390" s="41"/>
      <c r="GW1390" s="41"/>
      <c r="GX1390" s="41"/>
      <c r="GY1390" s="41"/>
      <c r="GZ1390" s="41"/>
      <c r="HA1390" s="41"/>
      <c r="HB1390" s="41"/>
      <c r="HC1390" s="41"/>
      <c r="HD1390" s="41"/>
      <c r="HE1390" s="41"/>
      <c r="HF1390" s="41"/>
      <c r="HG1390" s="41"/>
      <c r="HH1390" s="41"/>
      <c r="HI1390" s="41"/>
      <c r="HJ1390" s="41"/>
      <c r="HK1390" s="41"/>
      <c r="HL1390" s="41"/>
      <c r="HM1390" s="41"/>
      <c r="HN1390" s="41"/>
      <c r="HO1390" s="41"/>
      <c r="HP1390" s="41"/>
      <c r="HQ1390" s="41"/>
      <c r="HR1390" s="41"/>
      <c r="HS1390" s="41"/>
      <c r="HT1390" s="41"/>
      <c r="HU1390" s="41"/>
      <c r="HV1390" s="41"/>
      <c r="HW1390" s="41"/>
      <c r="HX1390" s="41"/>
      <c r="HY1390" s="41"/>
      <c r="HZ1390" s="41"/>
      <c r="IA1390" s="41"/>
      <c r="IB1390" s="41"/>
      <c r="IC1390" s="41"/>
      <c r="ID1390" s="41"/>
      <c r="IE1390" s="41"/>
      <c r="IF1390" s="41"/>
      <c r="IG1390" s="41"/>
      <c r="IH1390" s="41"/>
      <c r="II1390" s="41"/>
      <c r="IJ1390" s="41"/>
      <c r="IK1390" s="41"/>
      <c r="IL1390" s="41"/>
      <c r="IM1390" s="41"/>
      <c r="IN1390" s="41"/>
      <c r="IO1390" s="41"/>
      <c r="IP1390" s="41"/>
      <c r="IQ1390" s="41"/>
      <c r="IR1390" s="41"/>
      <c r="IS1390" s="41"/>
      <c r="IT1390" s="41"/>
      <c r="IU1390" s="41"/>
    </row>
    <row r="1392" spans="68:255" x14ac:dyDescent="0.2">
      <c r="BP1392" s="41"/>
      <c r="BQ1392" s="41"/>
      <c r="BR1392" s="41"/>
      <c r="BS1392" s="41"/>
      <c r="BU1392" s="41"/>
      <c r="BV1392" s="41"/>
      <c r="BW1392" s="41"/>
      <c r="BX1392" s="41"/>
      <c r="BY1392" s="41"/>
      <c r="BZ1392" s="41"/>
      <c r="CA1392" s="41"/>
      <c r="CB1392" s="41"/>
      <c r="CC1392" s="41"/>
      <c r="CD1392" s="41"/>
      <c r="CE1392" s="41"/>
      <c r="CF1392" s="41"/>
      <c r="CG1392" s="41"/>
      <c r="CH1392" s="41"/>
      <c r="CI1392" s="41"/>
      <c r="CJ1392" s="41"/>
      <c r="CK1392" s="41"/>
      <c r="CL1392" s="41"/>
      <c r="CM1392" s="41"/>
      <c r="CN1392" s="41"/>
      <c r="CO1392" s="41"/>
      <c r="CP1392" s="41"/>
      <c r="CQ1392" s="41"/>
      <c r="CR1392" s="41"/>
      <c r="CS1392" s="41"/>
      <c r="CT1392" s="41"/>
      <c r="CU1392" s="41"/>
      <c r="CV1392" s="41"/>
      <c r="CW1392" s="41"/>
      <c r="CX1392" s="41"/>
      <c r="CY1392" s="41"/>
      <c r="CZ1392" s="41"/>
      <c r="DA1392" s="41"/>
      <c r="DB1392" s="41"/>
      <c r="DC1392" s="41"/>
      <c r="DD1392" s="41"/>
      <c r="DE1392" s="41"/>
      <c r="DF1392" s="41"/>
      <c r="DG1392" s="41"/>
      <c r="DH1392" s="41"/>
      <c r="DI1392" s="41"/>
      <c r="DJ1392" s="41"/>
      <c r="DK1392" s="41"/>
      <c r="DL1392" s="41"/>
      <c r="DM1392" s="41"/>
      <c r="DN1392" s="41"/>
      <c r="DO1392" s="41"/>
      <c r="DP1392" s="41"/>
      <c r="DQ1392" s="41"/>
      <c r="DR1392" s="41"/>
      <c r="DS1392" s="41"/>
      <c r="DT1392" s="41"/>
      <c r="DU1392" s="41"/>
      <c r="DV1392" s="41"/>
      <c r="DW1392" s="41"/>
      <c r="DX1392" s="41"/>
      <c r="DY1392" s="41"/>
      <c r="DZ1392" s="41"/>
      <c r="EA1392" s="41"/>
      <c r="EB1392" s="41"/>
      <c r="EC1392" s="41"/>
      <c r="ED1392" s="41"/>
      <c r="EE1392" s="41"/>
      <c r="EF1392" s="41"/>
      <c r="EG1392" s="41"/>
      <c r="EH1392" s="41"/>
      <c r="EI1392" s="41"/>
      <c r="EJ1392" s="41"/>
      <c r="EK1392" s="41"/>
      <c r="EL1392" s="41"/>
      <c r="EM1392" s="41"/>
      <c r="EN1392" s="41"/>
      <c r="EO1392" s="41"/>
      <c r="EP1392" s="41"/>
      <c r="EQ1392" s="41"/>
      <c r="ER1392" s="41"/>
      <c r="ES1392" s="41"/>
      <c r="ET1392" s="41"/>
      <c r="EU1392" s="41"/>
      <c r="EV1392" s="41"/>
      <c r="EW1392" s="41"/>
      <c r="EX1392" s="41"/>
      <c r="EY1392" s="41"/>
      <c r="EZ1392" s="41"/>
      <c r="FA1392" s="41"/>
      <c r="FB1392" s="41"/>
      <c r="FC1392" s="41"/>
      <c r="FD1392" s="41"/>
      <c r="FE1392" s="41"/>
      <c r="FF1392" s="41"/>
      <c r="FG1392" s="41"/>
      <c r="FH1392" s="41"/>
      <c r="FI1392" s="41"/>
      <c r="FJ1392" s="41"/>
      <c r="FK1392" s="41"/>
      <c r="FL1392" s="41"/>
      <c r="FM1392" s="41"/>
      <c r="FN1392" s="41"/>
      <c r="FO1392" s="41"/>
      <c r="FP1392" s="41"/>
      <c r="FQ1392" s="41"/>
      <c r="FR1392" s="41"/>
      <c r="FS1392" s="41"/>
      <c r="FT1392" s="41"/>
      <c r="FU1392" s="41"/>
      <c r="FV1392" s="41"/>
      <c r="FW1392" s="41"/>
      <c r="FX1392" s="41"/>
      <c r="FY1392" s="41"/>
      <c r="FZ1392" s="41"/>
      <c r="GA1392" s="41"/>
      <c r="GB1392" s="41"/>
      <c r="GC1392" s="41"/>
      <c r="GD1392" s="41"/>
      <c r="GE1392" s="41"/>
      <c r="GF1392" s="41"/>
      <c r="GG1392" s="41"/>
      <c r="GH1392" s="41"/>
      <c r="GI1392" s="41"/>
      <c r="GJ1392" s="41"/>
      <c r="GK1392" s="41"/>
      <c r="GL1392" s="41"/>
      <c r="GM1392" s="41"/>
      <c r="GN1392" s="41"/>
      <c r="GO1392" s="41"/>
      <c r="GP1392" s="41"/>
      <c r="GQ1392" s="41"/>
      <c r="GR1392" s="41"/>
      <c r="GS1392" s="41"/>
      <c r="GT1392" s="41"/>
      <c r="GU1392" s="41"/>
      <c r="GV1392" s="41"/>
      <c r="GW1392" s="41"/>
      <c r="GX1392" s="41"/>
      <c r="GY1392" s="41"/>
      <c r="GZ1392" s="41"/>
      <c r="HA1392" s="41"/>
      <c r="HB1392" s="41"/>
      <c r="HC1392" s="41"/>
      <c r="HD1392" s="41"/>
      <c r="HE1392" s="41"/>
      <c r="HF1392" s="41"/>
      <c r="HG1392" s="41"/>
      <c r="HH1392" s="41"/>
      <c r="HI1392" s="41"/>
      <c r="HJ1392" s="41"/>
      <c r="HK1392" s="41"/>
      <c r="HL1392" s="41"/>
      <c r="HM1392" s="41"/>
      <c r="HN1392" s="41"/>
      <c r="HO1392" s="41"/>
      <c r="HP1392" s="41"/>
      <c r="HQ1392" s="41"/>
      <c r="HR1392" s="41"/>
      <c r="HS1392" s="41"/>
      <c r="HT1392" s="41"/>
      <c r="HU1392" s="41"/>
      <c r="HV1392" s="41"/>
      <c r="HW1392" s="41"/>
      <c r="HX1392" s="41"/>
      <c r="HY1392" s="41"/>
      <c r="HZ1392" s="41"/>
      <c r="IA1392" s="41"/>
      <c r="IB1392" s="41"/>
      <c r="IC1392" s="41"/>
      <c r="ID1392" s="41"/>
      <c r="IE1392" s="41"/>
      <c r="IF1392" s="41"/>
      <c r="IG1392" s="41"/>
      <c r="IH1392" s="41"/>
      <c r="II1392" s="41"/>
      <c r="IJ1392" s="41"/>
      <c r="IK1392" s="41"/>
      <c r="IL1392" s="41"/>
      <c r="IM1392" s="41"/>
      <c r="IN1392" s="41"/>
      <c r="IO1392" s="41"/>
      <c r="IP1392" s="41"/>
      <c r="IQ1392" s="41"/>
      <c r="IR1392" s="41"/>
      <c r="IS1392" s="41"/>
      <c r="IT1392" s="41"/>
      <c r="IU1392" s="41"/>
    </row>
    <row r="1394" spans="68:255" x14ac:dyDescent="0.2">
      <c r="BP1394" s="41"/>
      <c r="BQ1394" s="41"/>
      <c r="BR1394" s="41"/>
      <c r="BS1394" s="41"/>
      <c r="BU1394" s="41"/>
      <c r="BV1394" s="41"/>
      <c r="BW1394" s="41"/>
      <c r="BX1394" s="41"/>
      <c r="BY1394" s="41"/>
      <c r="BZ1394" s="41"/>
      <c r="CA1394" s="41"/>
      <c r="CB1394" s="41"/>
      <c r="CC1394" s="41"/>
      <c r="CD1394" s="41"/>
      <c r="CE1394" s="41"/>
      <c r="CF1394" s="41"/>
      <c r="CG1394" s="41"/>
      <c r="CH1394" s="41"/>
      <c r="CI1394" s="41"/>
      <c r="CJ1394" s="41"/>
      <c r="CK1394" s="41"/>
      <c r="CL1394" s="41"/>
      <c r="CM1394" s="41"/>
      <c r="CN1394" s="41"/>
      <c r="CO1394" s="41"/>
      <c r="CP1394" s="41"/>
      <c r="CQ1394" s="41"/>
      <c r="CR1394" s="41"/>
      <c r="CS1394" s="41"/>
      <c r="CT1394" s="41"/>
      <c r="CU1394" s="41"/>
      <c r="CV1394" s="41"/>
      <c r="CW1394" s="41"/>
      <c r="CX1394" s="41"/>
      <c r="CY1394" s="41"/>
      <c r="CZ1394" s="41"/>
      <c r="DA1394" s="41"/>
      <c r="DB1394" s="41"/>
      <c r="DC1394" s="41"/>
      <c r="DD1394" s="41"/>
      <c r="DE1394" s="41"/>
      <c r="DF1394" s="41"/>
      <c r="DG1394" s="41"/>
      <c r="DH1394" s="41"/>
      <c r="DI1394" s="41"/>
      <c r="DJ1394" s="41"/>
      <c r="DK1394" s="41"/>
      <c r="DL1394" s="41"/>
      <c r="DM1394" s="41"/>
      <c r="DN1394" s="41"/>
      <c r="DO1394" s="41"/>
      <c r="DP1394" s="41"/>
      <c r="DQ1394" s="41"/>
      <c r="DR1394" s="41"/>
      <c r="DS1394" s="41"/>
      <c r="DT1394" s="41"/>
      <c r="DU1394" s="41"/>
      <c r="DV1394" s="41"/>
      <c r="DW1394" s="41"/>
      <c r="DX1394" s="41"/>
      <c r="DY1394" s="41"/>
      <c r="DZ1394" s="41"/>
      <c r="EA1394" s="41"/>
      <c r="EB1394" s="41"/>
      <c r="EC1394" s="41"/>
      <c r="ED1394" s="41"/>
      <c r="EE1394" s="41"/>
      <c r="EF1394" s="41"/>
      <c r="EG1394" s="41"/>
      <c r="EH1394" s="41"/>
      <c r="EI1394" s="41"/>
      <c r="EJ1394" s="41"/>
      <c r="EK1394" s="41"/>
      <c r="EL1394" s="41"/>
      <c r="EM1394" s="41"/>
      <c r="EN1394" s="41"/>
      <c r="EO1394" s="41"/>
      <c r="EP1394" s="41"/>
      <c r="EQ1394" s="41"/>
      <c r="ER1394" s="41"/>
      <c r="ES1394" s="41"/>
      <c r="ET1394" s="41"/>
      <c r="EU1394" s="41"/>
      <c r="EV1394" s="41"/>
      <c r="EW1394" s="41"/>
      <c r="EX1394" s="41"/>
      <c r="EY1394" s="41"/>
      <c r="EZ1394" s="41"/>
      <c r="FA1394" s="41"/>
      <c r="FB1394" s="41"/>
      <c r="FC1394" s="41"/>
      <c r="FD1394" s="41"/>
      <c r="FE1394" s="41"/>
      <c r="FF1394" s="41"/>
      <c r="FG1394" s="41"/>
      <c r="FH1394" s="41"/>
      <c r="FI1394" s="41"/>
      <c r="FJ1394" s="41"/>
      <c r="FK1394" s="41"/>
      <c r="FL1394" s="41"/>
      <c r="FM1394" s="41"/>
      <c r="FN1394" s="41"/>
      <c r="FO1394" s="41"/>
      <c r="FP1394" s="41"/>
      <c r="FQ1394" s="41"/>
      <c r="FR1394" s="41"/>
      <c r="FS1394" s="41"/>
      <c r="FT1394" s="41"/>
      <c r="FU1394" s="41"/>
      <c r="FV1394" s="41"/>
      <c r="FW1394" s="41"/>
      <c r="FX1394" s="41"/>
      <c r="FY1394" s="41"/>
      <c r="FZ1394" s="41"/>
      <c r="GA1394" s="41"/>
      <c r="GB1394" s="41"/>
      <c r="GC1394" s="41"/>
      <c r="GD1394" s="41"/>
      <c r="GE1394" s="41"/>
      <c r="GF1394" s="41"/>
      <c r="GG1394" s="41"/>
      <c r="GH1394" s="41"/>
      <c r="GI1394" s="41"/>
      <c r="GJ1394" s="41"/>
      <c r="GK1394" s="41"/>
      <c r="GL1394" s="41"/>
      <c r="GM1394" s="41"/>
      <c r="GN1394" s="41"/>
      <c r="GO1394" s="41"/>
      <c r="GP1394" s="41"/>
      <c r="GQ1394" s="41"/>
      <c r="GR1394" s="41"/>
      <c r="GS1394" s="41"/>
      <c r="GT1394" s="41"/>
      <c r="GU1394" s="41"/>
      <c r="GV1394" s="41"/>
      <c r="GW1394" s="41"/>
      <c r="GX1394" s="41"/>
      <c r="GY1394" s="41"/>
      <c r="GZ1394" s="41"/>
      <c r="HA1394" s="41"/>
      <c r="HB1394" s="41"/>
      <c r="HC1394" s="41"/>
      <c r="HD1394" s="41"/>
      <c r="HE1394" s="41"/>
      <c r="HF1394" s="41"/>
      <c r="HG1394" s="41"/>
      <c r="HH1394" s="41"/>
      <c r="HI1394" s="41"/>
      <c r="HJ1394" s="41"/>
      <c r="HK1394" s="41"/>
      <c r="HL1394" s="41"/>
      <c r="HM1394" s="41"/>
      <c r="HN1394" s="41"/>
      <c r="HO1394" s="41"/>
      <c r="HP1394" s="41"/>
      <c r="HQ1394" s="41"/>
      <c r="HR1394" s="41"/>
      <c r="HS1394" s="41"/>
      <c r="HT1394" s="41"/>
      <c r="HU1394" s="41"/>
      <c r="HV1394" s="41"/>
      <c r="HW1394" s="41"/>
      <c r="HX1394" s="41"/>
      <c r="HY1394" s="41"/>
      <c r="HZ1394" s="41"/>
      <c r="IA1394" s="41"/>
      <c r="IB1394" s="41"/>
      <c r="IC1394" s="41"/>
      <c r="ID1394" s="41"/>
      <c r="IE1394" s="41"/>
      <c r="IF1394" s="41"/>
      <c r="IG1394" s="41"/>
      <c r="IH1394" s="41"/>
      <c r="II1394" s="41"/>
      <c r="IJ1394" s="41"/>
      <c r="IK1394" s="41"/>
      <c r="IL1394" s="41"/>
      <c r="IM1394" s="41"/>
      <c r="IN1394" s="41"/>
      <c r="IO1394" s="41"/>
      <c r="IP1394" s="41"/>
      <c r="IQ1394" s="41"/>
      <c r="IR1394" s="41"/>
      <c r="IS1394" s="41"/>
      <c r="IT1394" s="41"/>
      <c r="IU1394" s="41"/>
    </row>
    <row r="1396" spans="68:255" x14ac:dyDescent="0.2">
      <c r="BP1396" s="41"/>
      <c r="BQ1396" s="41"/>
      <c r="BR1396" s="41"/>
      <c r="BS1396" s="41"/>
      <c r="BU1396" s="41"/>
      <c r="BV1396" s="41"/>
      <c r="BW1396" s="41"/>
      <c r="BX1396" s="41"/>
      <c r="BY1396" s="41"/>
      <c r="BZ1396" s="41"/>
      <c r="CA1396" s="41"/>
      <c r="CB1396" s="41"/>
      <c r="CC1396" s="41"/>
      <c r="CD1396" s="41"/>
      <c r="CE1396" s="41"/>
      <c r="CF1396" s="41"/>
      <c r="CG1396" s="41"/>
      <c r="CH1396" s="41"/>
      <c r="CI1396" s="41"/>
      <c r="CJ1396" s="41"/>
      <c r="CK1396" s="41"/>
      <c r="CL1396" s="41"/>
      <c r="CM1396" s="41"/>
      <c r="CN1396" s="41"/>
      <c r="CO1396" s="41"/>
      <c r="CP1396" s="41"/>
      <c r="CQ1396" s="41"/>
      <c r="CR1396" s="41"/>
      <c r="CS1396" s="41"/>
      <c r="CT1396" s="41"/>
      <c r="CU1396" s="41"/>
      <c r="CV1396" s="41"/>
      <c r="CW1396" s="41"/>
      <c r="CX1396" s="41"/>
      <c r="CY1396" s="41"/>
      <c r="CZ1396" s="41"/>
      <c r="DA1396" s="41"/>
      <c r="DB1396" s="41"/>
      <c r="DC1396" s="41"/>
      <c r="DD1396" s="41"/>
      <c r="DE1396" s="41"/>
      <c r="DF1396" s="41"/>
      <c r="DG1396" s="41"/>
      <c r="DH1396" s="41"/>
      <c r="DI1396" s="41"/>
      <c r="DJ1396" s="41"/>
      <c r="DK1396" s="41"/>
      <c r="DL1396" s="41"/>
      <c r="DM1396" s="41"/>
      <c r="DN1396" s="41"/>
      <c r="DO1396" s="41"/>
      <c r="DP1396" s="41"/>
      <c r="DQ1396" s="41"/>
      <c r="DR1396" s="41"/>
      <c r="DS1396" s="41"/>
      <c r="DT1396" s="41"/>
      <c r="DU1396" s="41"/>
      <c r="DV1396" s="41"/>
      <c r="DW1396" s="41"/>
      <c r="DX1396" s="41"/>
      <c r="DY1396" s="41"/>
      <c r="DZ1396" s="41"/>
      <c r="EA1396" s="41"/>
      <c r="EB1396" s="41"/>
      <c r="EC1396" s="41"/>
      <c r="ED1396" s="41"/>
      <c r="EE1396" s="41"/>
      <c r="EF1396" s="41"/>
      <c r="EG1396" s="41"/>
      <c r="EH1396" s="41"/>
      <c r="EI1396" s="41"/>
      <c r="EJ1396" s="41"/>
      <c r="EK1396" s="41"/>
      <c r="EL1396" s="41"/>
      <c r="EM1396" s="41"/>
      <c r="EN1396" s="41"/>
      <c r="EO1396" s="41"/>
      <c r="EP1396" s="41"/>
      <c r="EQ1396" s="41"/>
      <c r="ER1396" s="41"/>
      <c r="ES1396" s="41"/>
      <c r="ET1396" s="41"/>
      <c r="EU1396" s="41"/>
      <c r="EV1396" s="41"/>
      <c r="EW1396" s="41"/>
      <c r="EX1396" s="41"/>
      <c r="EY1396" s="41"/>
      <c r="EZ1396" s="41"/>
      <c r="FA1396" s="41"/>
      <c r="FB1396" s="41"/>
      <c r="FC1396" s="41"/>
      <c r="FD1396" s="41"/>
      <c r="FE1396" s="41"/>
      <c r="FF1396" s="41"/>
      <c r="FG1396" s="41"/>
      <c r="FH1396" s="41"/>
      <c r="FI1396" s="41"/>
      <c r="FJ1396" s="41"/>
      <c r="FK1396" s="41"/>
      <c r="FL1396" s="41"/>
      <c r="FM1396" s="41"/>
      <c r="FN1396" s="41"/>
      <c r="FO1396" s="41"/>
      <c r="FP1396" s="41"/>
      <c r="FQ1396" s="41"/>
      <c r="FR1396" s="41"/>
      <c r="FS1396" s="41"/>
      <c r="FT1396" s="41"/>
      <c r="FU1396" s="41"/>
      <c r="FV1396" s="41"/>
      <c r="FW1396" s="41"/>
      <c r="FX1396" s="41"/>
      <c r="FY1396" s="41"/>
      <c r="FZ1396" s="41"/>
      <c r="GA1396" s="41"/>
      <c r="GB1396" s="41"/>
      <c r="GC1396" s="41"/>
      <c r="GD1396" s="41"/>
      <c r="GE1396" s="41"/>
      <c r="GF1396" s="41"/>
      <c r="GG1396" s="41"/>
      <c r="GH1396" s="41"/>
      <c r="GI1396" s="41"/>
      <c r="GJ1396" s="41"/>
      <c r="GK1396" s="41"/>
      <c r="GL1396" s="41"/>
      <c r="GM1396" s="41"/>
      <c r="GN1396" s="41"/>
      <c r="GO1396" s="41"/>
      <c r="GP1396" s="41"/>
      <c r="GQ1396" s="41"/>
      <c r="GR1396" s="41"/>
      <c r="GS1396" s="41"/>
      <c r="GT1396" s="41"/>
      <c r="GU1396" s="41"/>
      <c r="GV1396" s="41"/>
      <c r="GW1396" s="41"/>
      <c r="GX1396" s="41"/>
      <c r="GY1396" s="41"/>
      <c r="GZ1396" s="41"/>
      <c r="HA1396" s="41"/>
      <c r="HB1396" s="41"/>
      <c r="HC1396" s="41"/>
      <c r="HD1396" s="41"/>
      <c r="HE1396" s="41"/>
      <c r="HF1396" s="41"/>
      <c r="HG1396" s="41"/>
      <c r="HH1396" s="41"/>
      <c r="HI1396" s="41"/>
      <c r="HJ1396" s="41"/>
      <c r="HK1396" s="41"/>
      <c r="HL1396" s="41"/>
      <c r="HM1396" s="41"/>
      <c r="HN1396" s="41"/>
      <c r="HO1396" s="41"/>
      <c r="HP1396" s="41"/>
      <c r="HQ1396" s="41"/>
      <c r="HR1396" s="41"/>
      <c r="HS1396" s="41"/>
      <c r="HT1396" s="41"/>
      <c r="HU1396" s="41"/>
      <c r="HV1396" s="41"/>
      <c r="HW1396" s="41"/>
      <c r="HX1396" s="41"/>
      <c r="HY1396" s="41"/>
      <c r="HZ1396" s="41"/>
      <c r="IA1396" s="41"/>
      <c r="IB1396" s="41"/>
      <c r="IC1396" s="41"/>
      <c r="ID1396" s="41"/>
      <c r="IE1396" s="41"/>
      <c r="IF1396" s="41"/>
      <c r="IG1396" s="41"/>
      <c r="IH1396" s="41"/>
      <c r="II1396" s="41"/>
      <c r="IJ1396" s="41"/>
      <c r="IK1396" s="41"/>
      <c r="IL1396" s="41"/>
      <c r="IM1396" s="41"/>
      <c r="IN1396" s="41"/>
      <c r="IO1396" s="41"/>
      <c r="IP1396" s="41"/>
      <c r="IQ1396" s="41"/>
      <c r="IR1396" s="41"/>
      <c r="IS1396" s="41"/>
      <c r="IT1396" s="41"/>
      <c r="IU1396" s="41"/>
    </row>
    <row r="1398" spans="68:255" x14ac:dyDescent="0.2">
      <c r="BP1398" s="41"/>
      <c r="BQ1398" s="41"/>
      <c r="BR1398" s="41"/>
      <c r="BS1398" s="41"/>
      <c r="BU1398" s="41"/>
      <c r="BV1398" s="41"/>
      <c r="BW1398" s="41"/>
      <c r="BX1398" s="41"/>
      <c r="BY1398" s="41"/>
      <c r="BZ1398" s="41"/>
      <c r="CA1398" s="41"/>
      <c r="CB1398" s="41"/>
      <c r="CC1398" s="41"/>
      <c r="CD1398" s="41"/>
      <c r="CE1398" s="41"/>
      <c r="CF1398" s="41"/>
      <c r="CG1398" s="41"/>
      <c r="CH1398" s="41"/>
      <c r="CI1398" s="41"/>
      <c r="CJ1398" s="41"/>
      <c r="CK1398" s="41"/>
      <c r="CL1398" s="41"/>
      <c r="CM1398" s="41"/>
      <c r="CN1398" s="41"/>
      <c r="CO1398" s="41"/>
      <c r="CP1398" s="41"/>
      <c r="CQ1398" s="41"/>
      <c r="CR1398" s="41"/>
      <c r="CS1398" s="41"/>
      <c r="CT1398" s="41"/>
      <c r="CU1398" s="41"/>
      <c r="CV1398" s="41"/>
      <c r="CW1398" s="41"/>
      <c r="CX1398" s="41"/>
      <c r="CY1398" s="41"/>
      <c r="CZ1398" s="41"/>
      <c r="DA1398" s="41"/>
      <c r="DB1398" s="41"/>
      <c r="DC1398" s="41"/>
      <c r="DD1398" s="41"/>
      <c r="DE1398" s="41"/>
      <c r="DF1398" s="41"/>
      <c r="DG1398" s="41"/>
      <c r="DH1398" s="41"/>
      <c r="DI1398" s="41"/>
      <c r="DJ1398" s="41"/>
      <c r="DK1398" s="41"/>
      <c r="DL1398" s="41"/>
      <c r="DM1398" s="41"/>
      <c r="DN1398" s="41"/>
      <c r="DO1398" s="41"/>
      <c r="DP1398" s="41"/>
      <c r="DQ1398" s="41"/>
      <c r="DR1398" s="41"/>
      <c r="DS1398" s="41"/>
      <c r="DT1398" s="41"/>
      <c r="DU1398" s="41"/>
      <c r="DV1398" s="41"/>
      <c r="DW1398" s="41"/>
      <c r="DX1398" s="41"/>
      <c r="DY1398" s="41"/>
      <c r="DZ1398" s="41"/>
      <c r="EA1398" s="41"/>
      <c r="EB1398" s="41"/>
      <c r="EC1398" s="41"/>
      <c r="ED1398" s="41"/>
      <c r="EE1398" s="41"/>
      <c r="EF1398" s="41"/>
      <c r="EG1398" s="41"/>
      <c r="EH1398" s="41"/>
      <c r="EI1398" s="41"/>
      <c r="EJ1398" s="41"/>
      <c r="EK1398" s="41"/>
      <c r="EL1398" s="41"/>
      <c r="EM1398" s="41"/>
      <c r="EN1398" s="41"/>
      <c r="EO1398" s="41"/>
      <c r="EP1398" s="41"/>
      <c r="EQ1398" s="41"/>
      <c r="ER1398" s="41"/>
      <c r="ES1398" s="41"/>
      <c r="ET1398" s="41"/>
      <c r="EU1398" s="41"/>
      <c r="EV1398" s="41"/>
      <c r="EW1398" s="41"/>
      <c r="EX1398" s="41"/>
      <c r="EY1398" s="41"/>
      <c r="EZ1398" s="41"/>
      <c r="FA1398" s="41"/>
      <c r="FB1398" s="41"/>
      <c r="FC1398" s="41"/>
      <c r="FD1398" s="41"/>
      <c r="FE1398" s="41"/>
      <c r="FF1398" s="41"/>
      <c r="FG1398" s="41"/>
      <c r="FH1398" s="41"/>
      <c r="FI1398" s="41"/>
      <c r="FJ1398" s="41"/>
      <c r="FK1398" s="41"/>
      <c r="FL1398" s="41"/>
      <c r="FM1398" s="41"/>
      <c r="FN1398" s="41"/>
      <c r="FO1398" s="41"/>
      <c r="FP1398" s="41"/>
      <c r="FQ1398" s="41"/>
      <c r="FR1398" s="41"/>
      <c r="FS1398" s="41"/>
      <c r="FT1398" s="41"/>
      <c r="FU1398" s="41"/>
      <c r="FV1398" s="41"/>
      <c r="FW1398" s="41"/>
      <c r="FX1398" s="41"/>
      <c r="FY1398" s="41"/>
      <c r="FZ1398" s="41"/>
      <c r="GA1398" s="41"/>
      <c r="GB1398" s="41"/>
      <c r="GC1398" s="41"/>
      <c r="GD1398" s="41"/>
      <c r="GE1398" s="41"/>
      <c r="GF1398" s="41"/>
      <c r="GG1398" s="41"/>
      <c r="GH1398" s="41"/>
      <c r="GI1398" s="41"/>
      <c r="GJ1398" s="41"/>
      <c r="GK1398" s="41"/>
      <c r="GL1398" s="41"/>
      <c r="GM1398" s="41"/>
      <c r="GN1398" s="41"/>
      <c r="GO1398" s="41"/>
      <c r="GP1398" s="41"/>
      <c r="GQ1398" s="41"/>
      <c r="GR1398" s="41"/>
      <c r="GS1398" s="41"/>
      <c r="GT1398" s="41"/>
      <c r="GU1398" s="41"/>
      <c r="GV1398" s="41"/>
      <c r="GW1398" s="41"/>
      <c r="GX1398" s="41"/>
      <c r="GY1398" s="41"/>
      <c r="GZ1398" s="41"/>
      <c r="HA1398" s="41"/>
      <c r="HB1398" s="41"/>
      <c r="HC1398" s="41"/>
      <c r="HD1398" s="41"/>
      <c r="HE1398" s="41"/>
      <c r="HF1398" s="41"/>
      <c r="HG1398" s="41"/>
      <c r="HH1398" s="41"/>
      <c r="HI1398" s="41"/>
      <c r="HJ1398" s="41"/>
      <c r="HK1398" s="41"/>
      <c r="HL1398" s="41"/>
      <c r="HM1398" s="41"/>
      <c r="HN1398" s="41"/>
      <c r="HO1398" s="41"/>
      <c r="HP1398" s="41"/>
      <c r="HQ1398" s="41"/>
      <c r="HR1398" s="41"/>
      <c r="HS1398" s="41"/>
      <c r="HT1398" s="41"/>
      <c r="HU1398" s="41"/>
      <c r="HV1398" s="41"/>
      <c r="HW1398" s="41"/>
      <c r="HX1398" s="41"/>
      <c r="HY1398" s="41"/>
      <c r="HZ1398" s="41"/>
      <c r="IA1398" s="41"/>
      <c r="IB1398" s="41"/>
      <c r="IC1398" s="41"/>
      <c r="ID1398" s="41"/>
      <c r="IE1398" s="41"/>
      <c r="IF1398" s="41"/>
      <c r="IG1398" s="41"/>
      <c r="IH1398" s="41"/>
      <c r="II1398" s="41"/>
      <c r="IJ1398" s="41"/>
      <c r="IK1398" s="41"/>
      <c r="IL1398" s="41"/>
      <c r="IM1398" s="41"/>
      <c r="IN1398" s="41"/>
      <c r="IO1398" s="41"/>
      <c r="IP1398" s="41"/>
      <c r="IQ1398" s="41"/>
      <c r="IR1398" s="41"/>
      <c r="IS1398" s="41"/>
      <c r="IT1398" s="41"/>
      <c r="IU1398" s="41"/>
    </row>
    <row r="1400" spans="68:255" x14ac:dyDescent="0.2">
      <c r="BP1400" s="41"/>
      <c r="BQ1400" s="41"/>
      <c r="BR1400" s="41"/>
      <c r="BS1400" s="41"/>
      <c r="BU1400" s="41"/>
      <c r="BV1400" s="41"/>
      <c r="BW1400" s="41"/>
      <c r="BX1400" s="41"/>
      <c r="BY1400" s="41"/>
      <c r="BZ1400" s="41"/>
      <c r="CA1400" s="41"/>
      <c r="CB1400" s="41"/>
      <c r="CC1400" s="41"/>
      <c r="CD1400" s="41"/>
      <c r="CE1400" s="41"/>
      <c r="CF1400" s="41"/>
      <c r="CG1400" s="41"/>
      <c r="CH1400" s="41"/>
      <c r="CI1400" s="41"/>
      <c r="CJ1400" s="41"/>
      <c r="CK1400" s="41"/>
      <c r="CL1400" s="41"/>
      <c r="CM1400" s="41"/>
      <c r="CN1400" s="41"/>
      <c r="CO1400" s="41"/>
      <c r="CP1400" s="41"/>
      <c r="CQ1400" s="41"/>
      <c r="CR1400" s="41"/>
      <c r="CS1400" s="41"/>
      <c r="CT1400" s="41"/>
      <c r="CU1400" s="41"/>
      <c r="CV1400" s="41"/>
      <c r="CW1400" s="41"/>
      <c r="CX1400" s="41"/>
      <c r="CY1400" s="41"/>
      <c r="CZ1400" s="41"/>
      <c r="DA1400" s="41"/>
      <c r="DB1400" s="41"/>
      <c r="DC1400" s="41"/>
      <c r="DD1400" s="41"/>
      <c r="DE1400" s="41"/>
      <c r="DF1400" s="41"/>
      <c r="DG1400" s="41"/>
      <c r="DH1400" s="41"/>
      <c r="DI1400" s="41"/>
      <c r="DJ1400" s="41"/>
      <c r="DK1400" s="41"/>
      <c r="DL1400" s="41"/>
      <c r="DM1400" s="41"/>
      <c r="DN1400" s="41"/>
      <c r="DO1400" s="41"/>
      <c r="DP1400" s="41"/>
      <c r="DQ1400" s="41"/>
      <c r="DR1400" s="41"/>
      <c r="DS1400" s="41"/>
      <c r="DT1400" s="41"/>
      <c r="DU1400" s="41"/>
      <c r="DV1400" s="41"/>
      <c r="DW1400" s="41"/>
      <c r="DX1400" s="41"/>
      <c r="DY1400" s="41"/>
      <c r="DZ1400" s="41"/>
      <c r="EA1400" s="41"/>
      <c r="EB1400" s="41"/>
      <c r="EC1400" s="41"/>
      <c r="ED1400" s="41"/>
      <c r="EE1400" s="41"/>
      <c r="EF1400" s="41"/>
      <c r="EG1400" s="41"/>
      <c r="EH1400" s="41"/>
      <c r="EI1400" s="41"/>
      <c r="EJ1400" s="41"/>
      <c r="EK1400" s="41"/>
      <c r="EL1400" s="41"/>
      <c r="EM1400" s="41"/>
      <c r="EN1400" s="41"/>
      <c r="EO1400" s="41"/>
      <c r="EP1400" s="41"/>
      <c r="EQ1400" s="41"/>
      <c r="ER1400" s="41"/>
      <c r="ES1400" s="41"/>
      <c r="ET1400" s="41"/>
      <c r="EU1400" s="41"/>
      <c r="EV1400" s="41"/>
      <c r="EW1400" s="41"/>
      <c r="EX1400" s="41"/>
      <c r="EY1400" s="41"/>
      <c r="EZ1400" s="41"/>
      <c r="FA1400" s="41"/>
      <c r="FB1400" s="41"/>
      <c r="FC1400" s="41"/>
      <c r="FD1400" s="41"/>
      <c r="FE1400" s="41"/>
      <c r="FF1400" s="41"/>
      <c r="FG1400" s="41"/>
      <c r="FH1400" s="41"/>
      <c r="FI1400" s="41"/>
      <c r="FJ1400" s="41"/>
      <c r="FK1400" s="41"/>
      <c r="FL1400" s="41"/>
      <c r="FM1400" s="41"/>
      <c r="FN1400" s="41"/>
      <c r="FO1400" s="41"/>
      <c r="FP1400" s="41"/>
      <c r="FQ1400" s="41"/>
      <c r="FR1400" s="41"/>
      <c r="FS1400" s="41"/>
      <c r="FT1400" s="41"/>
      <c r="FU1400" s="41"/>
      <c r="FV1400" s="41"/>
      <c r="FW1400" s="41"/>
      <c r="FX1400" s="41"/>
      <c r="FY1400" s="41"/>
      <c r="FZ1400" s="41"/>
      <c r="GA1400" s="41"/>
      <c r="GB1400" s="41"/>
      <c r="GC1400" s="41"/>
      <c r="GD1400" s="41"/>
      <c r="GE1400" s="41"/>
      <c r="GF1400" s="41"/>
      <c r="GG1400" s="41"/>
      <c r="GH1400" s="41"/>
      <c r="GI1400" s="41"/>
      <c r="GJ1400" s="41"/>
      <c r="GK1400" s="41"/>
      <c r="GL1400" s="41"/>
      <c r="GM1400" s="41"/>
      <c r="GN1400" s="41"/>
      <c r="GO1400" s="41"/>
      <c r="GP1400" s="41"/>
      <c r="GQ1400" s="41"/>
      <c r="GR1400" s="41"/>
      <c r="GS1400" s="41"/>
      <c r="GT1400" s="41"/>
      <c r="GU1400" s="41"/>
      <c r="GV1400" s="41"/>
      <c r="GW1400" s="41"/>
      <c r="GX1400" s="41"/>
      <c r="GY1400" s="41"/>
      <c r="GZ1400" s="41"/>
      <c r="HA1400" s="41"/>
      <c r="HB1400" s="41"/>
      <c r="HC1400" s="41"/>
      <c r="HD1400" s="41"/>
      <c r="HE1400" s="41"/>
      <c r="HF1400" s="41"/>
      <c r="HG1400" s="41"/>
      <c r="HH1400" s="41"/>
      <c r="HI1400" s="41"/>
      <c r="HJ1400" s="41"/>
      <c r="HK1400" s="41"/>
      <c r="HL1400" s="41"/>
      <c r="HM1400" s="41"/>
      <c r="HN1400" s="41"/>
      <c r="HO1400" s="41"/>
      <c r="HP1400" s="41"/>
      <c r="HQ1400" s="41"/>
      <c r="HR1400" s="41"/>
      <c r="HS1400" s="41"/>
      <c r="HT1400" s="41"/>
      <c r="HU1400" s="41"/>
      <c r="HV1400" s="41"/>
      <c r="HW1400" s="41"/>
      <c r="HX1400" s="41"/>
      <c r="HY1400" s="41"/>
      <c r="HZ1400" s="41"/>
      <c r="IA1400" s="41"/>
      <c r="IB1400" s="41"/>
      <c r="IC1400" s="41"/>
      <c r="ID1400" s="41"/>
      <c r="IE1400" s="41"/>
      <c r="IF1400" s="41"/>
      <c r="IG1400" s="41"/>
      <c r="IH1400" s="41"/>
      <c r="II1400" s="41"/>
      <c r="IJ1400" s="41"/>
      <c r="IK1400" s="41"/>
      <c r="IL1400" s="41"/>
      <c r="IM1400" s="41"/>
      <c r="IN1400" s="41"/>
      <c r="IO1400" s="41"/>
      <c r="IP1400" s="41"/>
      <c r="IQ1400" s="41"/>
      <c r="IR1400" s="41"/>
      <c r="IS1400" s="41"/>
      <c r="IT1400" s="41"/>
      <c r="IU1400" s="41"/>
    </row>
    <row r="1402" spans="68:255" x14ac:dyDescent="0.2">
      <c r="BP1402" s="41"/>
      <c r="BQ1402" s="41"/>
      <c r="BR1402" s="41"/>
      <c r="BS1402" s="41"/>
      <c r="BU1402" s="41"/>
      <c r="BV1402" s="41"/>
      <c r="BW1402" s="41"/>
      <c r="BX1402" s="41"/>
      <c r="BY1402" s="41"/>
      <c r="BZ1402" s="41"/>
      <c r="CA1402" s="41"/>
      <c r="CB1402" s="41"/>
      <c r="CC1402" s="41"/>
      <c r="CD1402" s="41"/>
      <c r="CE1402" s="41"/>
      <c r="CF1402" s="41"/>
      <c r="CG1402" s="41"/>
      <c r="CH1402" s="41"/>
      <c r="CI1402" s="41"/>
      <c r="CJ1402" s="41"/>
      <c r="CK1402" s="41"/>
      <c r="CL1402" s="41"/>
      <c r="CM1402" s="41"/>
      <c r="CN1402" s="41"/>
      <c r="CO1402" s="41"/>
      <c r="CP1402" s="41"/>
      <c r="CQ1402" s="41"/>
      <c r="CR1402" s="41"/>
      <c r="CS1402" s="41"/>
      <c r="CT1402" s="41"/>
      <c r="CU1402" s="41"/>
      <c r="CV1402" s="41"/>
      <c r="CW1402" s="41"/>
      <c r="CX1402" s="41"/>
      <c r="CY1402" s="41"/>
      <c r="CZ1402" s="41"/>
      <c r="DA1402" s="41"/>
      <c r="DB1402" s="41"/>
      <c r="DC1402" s="41"/>
      <c r="DD1402" s="41"/>
      <c r="DE1402" s="41"/>
      <c r="DF1402" s="41"/>
      <c r="DG1402" s="41"/>
      <c r="DH1402" s="41"/>
      <c r="DI1402" s="41"/>
      <c r="DJ1402" s="41"/>
      <c r="DK1402" s="41"/>
      <c r="DL1402" s="41"/>
      <c r="DM1402" s="41"/>
      <c r="DN1402" s="41"/>
      <c r="DO1402" s="41"/>
      <c r="DP1402" s="41"/>
      <c r="DQ1402" s="41"/>
      <c r="DR1402" s="41"/>
      <c r="DS1402" s="41"/>
      <c r="DT1402" s="41"/>
      <c r="DU1402" s="41"/>
      <c r="DV1402" s="41"/>
      <c r="DW1402" s="41"/>
      <c r="DX1402" s="41"/>
      <c r="DY1402" s="41"/>
      <c r="DZ1402" s="41"/>
      <c r="EA1402" s="41"/>
      <c r="EB1402" s="41"/>
      <c r="EC1402" s="41"/>
      <c r="ED1402" s="41"/>
      <c r="EE1402" s="41"/>
      <c r="EF1402" s="41"/>
      <c r="EG1402" s="41"/>
      <c r="EH1402" s="41"/>
      <c r="EI1402" s="41"/>
      <c r="EJ1402" s="41"/>
      <c r="EK1402" s="41"/>
      <c r="EL1402" s="41"/>
      <c r="EM1402" s="41"/>
      <c r="EN1402" s="41"/>
      <c r="EO1402" s="41"/>
      <c r="EP1402" s="41"/>
      <c r="EQ1402" s="41"/>
      <c r="ER1402" s="41"/>
      <c r="ES1402" s="41"/>
      <c r="ET1402" s="41"/>
      <c r="EU1402" s="41"/>
      <c r="EV1402" s="41"/>
      <c r="EW1402" s="41"/>
      <c r="EX1402" s="41"/>
      <c r="EY1402" s="41"/>
      <c r="EZ1402" s="41"/>
      <c r="FA1402" s="41"/>
      <c r="FB1402" s="41"/>
      <c r="FC1402" s="41"/>
      <c r="FD1402" s="41"/>
      <c r="FE1402" s="41"/>
      <c r="FF1402" s="41"/>
      <c r="FG1402" s="41"/>
      <c r="FH1402" s="41"/>
      <c r="FI1402" s="41"/>
      <c r="FJ1402" s="41"/>
      <c r="FK1402" s="41"/>
      <c r="FL1402" s="41"/>
      <c r="FM1402" s="41"/>
      <c r="FN1402" s="41"/>
      <c r="FO1402" s="41"/>
      <c r="FP1402" s="41"/>
      <c r="FQ1402" s="41"/>
      <c r="FR1402" s="41"/>
      <c r="FS1402" s="41"/>
      <c r="FT1402" s="41"/>
      <c r="FU1402" s="41"/>
      <c r="FV1402" s="41"/>
      <c r="FW1402" s="41"/>
      <c r="FX1402" s="41"/>
      <c r="FY1402" s="41"/>
      <c r="FZ1402" s="41"/>
      <c r="GA1402" s="41"/>
      <c r="GB1402" s="41"/>
      <c r="GC1402" s="41"/>
      <c r="GD1402" s="41"/>
      <c r="GE1402" s="41"/>
      <c r="GF1402" s="41"/>
      <c r="GG1402" s="41"/>
      <c r="GH1402" s="41"/>
      <c r="GI1402" s="41"/>
      <c r="GJ1402" s="41"/>
      <c r="GK1402" s="41"/>
      <c r="GL1402" s="41"/>
      <c r="GM1402" s="41"/>
      <c r="GN1402" s="41"/>
      <c r="GO1402" s="41"/>
      <c r="GP1402" s="41"/>
      <c r="GQ1402" s="41"/>
      <c r="GR1402" s="41"/>
      <c r="GS1402" s="41"/>
      <c r="GT1402" s="41"/>
      <c r="GU1402" s="41"/>
      <c r="GV1402" s="41"/>
      <c r="GW1402" s="41"/>
      <c r="GX1402" s="41"/>
      <c r="GY1402" s="41"/>
      <c r="GZ1402" s="41"/>
      <c r="HA1402" s="41"/>
      <c r="HB1402" s="41"/>
      <c r="HC1402" s="41"/>
      <c r="HD1402" s="41"/>
      <c r="HE1402" s="41"/>
      <c r="HF1402" s="41"/>
      <c r="HG1402" s="41"/>
      <c r="HH1402" s="41"/>
      <c r="HI1402" s="41"/>
      <c r="HJ1402" s="41"/>
      <c r="HK1402" s="41"/>
      <c r="HL1402" s="41"/>
      <c r="HM1402" s="41"/>
      <c r="HN1402" s="41"/>
      <c r="HO1402" s="41"/>
      <c r="HP1402" s="41"/>
      <c r="HQ1402" s="41"/>
      <c r="HR1402" s="41"/>
      <c r="HS1402" s="41"/>
      <c r="HT1402" s="41"/>
      <c r="HU1402" s="41"/>
      <c r="HV1402" s="41"/>
      <c r="HW1402" s="41"/>
      <c r="HX1402" s="41"/>
      <c r="HY1402" s="41"/>
      <c r="HZ1402" s="41"/>
      <c r="IA1402" s="41"/>
      <c r="IB1402" s="41"/>
      <c r="IC1402" s="41"/>
      <c r="ID1402" s="41"/>
      <c r="IE1402" s="41"/>
      <c r="IF1402" s="41"/>
      <c r="IG1402" s="41"/>
      <c r="IH1402" s="41"/>
      <c r="II1402" s="41"/>
      <c r="IJ1402" s="41"/>
      <c r="IK1402" s="41"/>
      <c r="IL1402" s="41"/>
      <c r="IM1402" s="41"/>
      <c r="IN1402" s="41"/>
      <c r="IO1402" s="41"/>
      <c r="IP1402" s="41"/>
      <c r="IQ1402" s="41"/>
      <c r="IR1402" s="41"/>
      <c r="IS1402" s="41"/>
      <c r="IT1402" s="41"/>
      <c r="IU1402" s="41"/>
    </row>
    <row r="1404" spans="68:255" x14ac:dyDescent="0.2">
      <c r="BP1404" s="41"/>
      <c r="BQ1404" s="41"/>
      <c r="BR1404" s="41"/>
      <c r="BS1404" s="41"/>
      <c r="BU1404" s="41"/>
      <c r="BV1404" s="41"/>
      <c r="BW1404" s="41"/>
      <c r="BX1404" s="41"/>
      <c r="BY1404" s="41"/>
      <c r="BZ1404" s="41"/>
      <c r="CA1404" s="41"/>
      <c r="CB1404" s="41"/>
      <c r="CC1404" s="41"/>
      <c r="CD1404" s="41"/>
      <c r="CE1404" s="41"/>
      <c r="CF1404" s="41"/>
      <c r="CG1404" s="41"/>
      <c r="CH1404" s="41"/>
      <c r="CI1404" s="41"/>
      <c r="CJ1404" s="41"/>
      <c r="CK1404" s="41"/>
      <c r="CL1404" s="41"/>
      <c r="CM1404" s="41"/>
      <c r="CN1404" s="41"/>
      <c r="CO1404" s="41"/>
      <c r="CP1404" s="41"/>
      <c r="CQ1404" s="41"/>
      <c r="CR1404" s="41"/>
      <c r="CS1404" s="41"/>
      <c r="CT1404" s="41"/>
      <c r="CU1404" s="41"/>
      <c r="CV1404" s="41"/>
      <c r="CW1404" s="41"/>
      <c r="CX1404" s="41"/>
      <c r="CY1404" s="41"/>
      <c r="CZ1404" s="41"/>
      <c r="DA1404" s="41"/>
      <c r="DB1404" s="41"/>
      <c r="DC1404" s="41"/>
      <c r="DD1404" s="41"/>
      <c r="DE1404" s="41"/>
      <c r="DF1404" s="41"/>
      <c r="DG1404" s="41"/>
      <c r="DH1404" s="41"/>
      <c r="DI1404" s="41"/>
      <c r="DJ1404" s="41"/>
      <c r="DK1404" s="41"/>
      <c r="DL1404" s="41"/>
      <c r="DM1404" s="41"/>
      <c r="DN1404" s="41"/>
      <c r="DO1404" s="41"/>
      <c r="DP1404" s="41"/>
      <c r="DQ1404" s="41"/>
      <c r="DR1404" s="41"/>
      <c r="DS1404" s="41"/>
      <c r="DT1404" s="41"/>
      <c r="DU1404" s="41"/>
      <c r="DV1404" s="41"/>
      <c r="DW1404" s="41"/>
      <c r="DX1404" s="41"/>
      <c r="DY1404" s="41"/>
      <c r="DZ1404" s="41"/>
      <c r="EA1404" s="41"/>
      <c r="EB1404" s="41"/>
      <c r="EC1404" s="41"/>
      <c r="ED1404" s="41"/>
      <c r="EE1404" s="41"/>
      <c r="EF1404" s="41"/>
      <c r="EG1404" s="41"/>
      <c r="EH1404" s="41"/>
      <c r="EI1404" s="41"/>
      <c r="EJ1404" s="41"/>
      <c r="EK1404" s="41"/>
      <c r="EL1404" s="41"/>
      <c r="EM1404" s="41"/>
      <c r="EN1404" s="41"/>
      <c r="EO1404" s="41"/>
      <c r="EP1404" s="41"/>
      <c r="EQ1404" s="41"/>
      <c r="ER1404" s="41"/>
      <c r="ES1404" s="41"/>
      <c r="ET1404" s="41"/>
      <c r="EU1404" s="41"/>
      <c r="EV1404" s="41"/>
      <c r="EW1404" s="41"/>
      <c r="EX1404" s="41"/>
      <c r="EY1404" s="41"/>
      <c r="EZ1404" s="41"/>
      <c r="FA1404" s="41"/>
      <c r="FB1404" s="41"/>
      <c r="FC1404" s="41"/>
      <c r="FD1404" s="41"/>
      <c r="FE1404" s="41"/>
      <c r="FF1404" s="41"/>
      <c r="FG1404" s="41"/>
      <c r="FH1404" s="41"/>
      <c r="FI1404" s="41"/>
      <c r="FJ1404" s="41"/>
      <c r="FK1404" s="41"/>
      <c r="FL1404" s="41"/>
      <c r="FM1404" s="41"/>
      <c r="FN1404" s="41"/>
      <c r="FO1404" s="41"/>
      <c r="FP1404" s="41"/>
      <c r="FQ1404" s="41"/>
      <c r="FR1404" s="41"/>
      <c r="FS1404" s="41"/>
      <c r="FT1404" s="41"/>
      <c r="FU1404" s="41"/>
      <c r="FV1404" s="41"/>
      <c r="FW1404" s="41"/>
      <c r="FX1404" s="41"/>
      <c r="FY1404" s="41"/>
      <c r="FZ1404" s="41"/>
      <c r="GA1404" s="41"/>
      <c r="GB1404" s="41"/>
      <c r="GC1404" s="41"/>
      <c r="GD1404" s="41"/>
      <c r="GE1404" s="41"/>
      <c r="GF1404" s="41"/>
      <c r="GG1404" s="41"/>
      <c r="GH1404" s="41"/>
      <c r="GI1404" s="41"/>
      <c r="GJ1404" s="41"/>
      <c r="GK1404" s="41"/>
      <c r="GL1404" s="41"/>
      <c r="GM1404" s="41"/>
      <c r="GN1404" s="41"/>
      <c r="GO1404" s="41"/>
      <c r="GP1404" s="41"/>
      <c r="GQ1404" s="41"/>
      <c r="GR1404" s="41"/>
      <c r="GS1404" s="41"/>
      <c r="GT1404" s="41"/>
      <c r="GU1404" s="41"/>
      <c r="GV1404" s="41"/>
      <c r="GW1404" s="41"/>
      <c r="GX1404" s="41"/>
      <c r="GY1404" s="41"/>
      <c r="GZ1404" s="41"/>
      <c r="HA1404" s="41"/>
      <c r="HB1404" s="41"/>
      <c r="HC1404" s="41"/>
      <c r="HD1404" s="41"/>
      <c r="HE1404" s="41"/>
      <c r="HF1404" s="41"/>
      <c r="HG1404" s="41"/>
      <c r="HH1404" s="41"/>
      <c r="HI1404" s="41"/>
      <c r="HJ1404" s="41"/>
      <c r="HK1404" s="41"/>
      <c r="HL1404" s="41"/>
      <c r="HM1404" s="41"/>
      <c r="HN1404" s="41"/>
      <c r="HO1404" s="41"/>
      <c r="HP1404" s="41"/>
      <c r="HQ1404" s="41"/>
      <c r="HR1404" s="41"/>
      <c r="HS1404" s="41"/>
      <c r="HT1404" s="41"/>
      <c r="HU1404" s="41"/>
      <c r="HV1404" s="41"/>
      <c r="HW1404" s="41"/>
      <c r="HX1404" s="41"/>
      <c r="HY1404" s="41"/>
      <c r="HZ1404" s="41"/>
      <c r="IA1404" s="41"/>
      <c r="IB1404" s="41"/>
      <c r="IC1404" s="41"/>
      <c r="ID1404" s="41"/>
      <c r="IE1404" s="41"/>
      <c r="IF1404" s="41"/>
      <c r="IG1404" s="41"/>
      <c r="IH1404" s="41"/>
      <c r="II1404" s="41"/>
      <c r="IJ1404" s="41"/>
      <c r="IK1404" s="41"/>
      <c r="IL1404" s="41"/>
      <c r="IM1404" s="41"/>
      <c r="IN1404" s="41"/>
      <c r="IO1404" s="41"/>
      <c r="IP1404" s="41"/>
      <c r="IQ1404" s="41"/>
      <c r="IR1404" s="41"/>
      <c r="IS1404" s="41"/>
      <c r="IT1404" s="41"/>
      <c r="IU1404" s="41"/>
    </row>
    <row r="1406" spans="68:255" x14ac:dyDescent="0.2">
      <c r="BP1406" s="41"/>
      <c r="BQ1406" s="41"/>
      <c r="BR1406" s="41"/>
      <c r="BS1406" s="41"/>
      <c r="BU1406" s="41"/>
      <c r="BV1406" s="41"/>
      <c r="BW1406" s="41"/>
      <c r="BX1406" s="41"/>
      <c r="BY1406" s="41"/>
      <c r="BZ1406" s="41"/>
      <c r="CA1406" s="41"/>
      <c r="CB1406" s="41"/>
      <c r="CC1406" s="41"/>
      <c r="CD1406" s="41"/>
      <c r="CE1406" s="41"/>
      <c r="CF1406" s="41"/>
      <c r="CG1406" s="41"/>
      <c r="CH1406" s="41"/>
      <c r="CI1406" s="41"/>
      <c r="CJ1406" s="41"/>
      <c r="CK1406" s="41"/>
      <c r="CL1406" s="41"/>
      <c r="CM1406" s="41"/>
      <c r="CN1406" s="41"/>
      <c r="CO1406" s="41"/>
      <c r="CP1406" s="41"/>
      <c r="CQ1406" s="41"/>
      <c r="CR1406" s="41"/>
      <c r="CS1406" s="41"/>
      <c r="CT1406" s="41"/>
      <c r="CU1406" s="41"/>
      <c r="CV1406" s="41"/>
      <c r="CW1406" s="41"/>
      <c r="CX1406" s="41"/>
      <c r="CY1406" s="41"/>
      <c r="CZ1406" s="41"/>
      <c r="DA1406" s="41"/>
      <c r="DB1406" s="41"/>
      <c r="DC1406" s="41"/>
      <c r="DD1406" s="41"/>
      <c r="DE1406" s="41"/>
      <c r="DF1406" s="41"/>
      <c r="DG1406" s="41"/>
      <c r="DH1406" s="41"/>
      <c r="DI1406" s="41"/>
      <c r="DJ1406" s="41"/>
      <c r="DK1406" s="41"/>
      <c r="DL1406" s="41"/>
      <c r="DM1406" s="41"/>
      <c r="DN1406" s="41"/>
      <c r="DO1406" s="41"/>
      <c r="DP1406" s="41"/>
      <c r="DQ1406" s="41"/>
      <c r="DR1406" s="41"/>
      <c r="DS1406" s="41"/>
      <c r="DT1406" s="41"/>
      <c r="DU1406" s="41"/>
      <c r="DV1406" s="41"/>
      <c r="DW1406" s="41"/>
      <c r="DX1406" s="41"/>
      <c r="DY1406" s="41"/>
      <c r="DZ1406" s="41"/>
      <c r="EA1406" s="41"/>
      <c r="EB1406" s="41"/>
      <c r="EC1406" s="41"/>
      <c r="ED1406" s="41"/>
      <c r="EE1406" s="41"/>
      <c r="EF1406" s="41"/>
      <c r="EG1406" s="41"/>
      <c r="EH1406" s="41"/>
      <c r="EI1406" s="41"/>
      <c r="EJ1406" s="41"/>
      <c r="EK1406" s="41"/>
      <c r="EL1406" s="41"/>
      <c r="EM1406" s="41"/>
      <c r="EN1406" s="41"/>
      <c r="EO1406" s="41"/>
      <c r="EP1406" s="41"/>
      <c r="EQ1406" s="41"/>
      <c r="ER1406" s="41"/>
      <c r="ES1406" s="41"/>
      <c r="ET1406" s="41"/>
      <c r="EU1406" s="41"/>
      <c r="EV1406" s="41"/>
      <c r="EW1406" s="41"/>
      <c r="EX1406" s="41"/>
      <c r="EY1406" s="41"/>
      <c r="EZ1406" s="41"/>
      <c r="FA1406" s="41"/>
      <c r="FB1406" s="41"/>
      <c r="FC1406" s="41"/>
      <c r="FD1406" s="41"/>
      <c r="FE1406" s="41"/>
      <c r="FF1406" s="41"/>
      <c r="FG1406" s="41"/>
      <c r="FH1406" s="41"/>
      <c r="FI1406" s="41"/>
      <c r="FJ1406" s="41"/>
      <c r="FK1406" s="41"/>
      <c r="FL1406" s="41"/>
      <c r="FM1406" s="41"/>
      <c r="FN1406" s="41"/>
      <c r="FO1406" s="41"/>
      <c r="FP1406" s="41"/>
      <c r="FQ1406" s="41"/>
      <c r="FR1406" s="41"/>
      <c r="FS1406" s="41"/>
      <c r="FT1406" s="41"/>
      <c r="FU1406" s="41"/>
      <c r="FV1406" s="41"/>
      <c r="FW1406" s="41"/>
      <c r="FX1406" s="41"/>
      <c r="FY1406" s="41"/>
      <c r="FZ1406" s="41"/>
      <c r="GA1406" s="41"/>
      <c r="GB1406" s="41"/>
      <c r="GC1406" s="41"/>
      <c r="GD1406" s="41"/>
      <c r="GE1406" s="41"/>
      <c r="GF1406" s="41"/>
      <c r="GG1406" s="41"/>
      <c r="GH1406" s="41"/>
      <c r="GI1406" s="41"/>
      <c r="GJ1406" s="41"/>
      <c r="GK1406" s="41"/>
      <c r="GL1406" s="41"/>
      <c r="GM1406" s="41"/>
      <c r="GN1406" s="41"/>
      <c r="GO1406" s="41"/>
      <c r="GP1406" s="41"/>
      <c r="GQ1406" s="41"/>
      <c r="GR1406" s="41"/>
      <c r="GS1406" s="41"/>
      <c r="GT1406" s="41"/>
      <c r="GU1406" s="41"/>
      <c r="GV1406" s="41"/>
      <c r="GW1406" s="41"/>
      <c r="GX1406" s="41"/>
      <c r="GY1406" s="41"/>
      <c r="GZ1406" s="41"/>
      <c r="HA1406" s="41"/>
      <c r="HB1406" s="41"/>
      <c r="HC1406" s="41"/>
      <c r="HD1406" s="41"/>
      <c r="HE1406" s="41"/>
      <c r="HF1406" s="41"/>
      <c r="HG1406" s="41"/>
      <c r="HH1406" s="41"/>
      <c r="HI1406" s="41"/>
      <c r="HJ1406" s="41"/>
      <c r="HK1406" s="41"/>
      <c r="HL1406" s="41"/>
      <c r="HM1406" s="41"/>
      <c r="HN1406" s="41"/>
      <c r="HO1406" s="41"/>
      <c r="HP1406" s="41"/>
      <c r="HQ1406" s="41"/>
      <c r="HR1406" s="41"/>
      <c r="HS1406" s="41"/>
      <c r="HT1406" s="41"/>
      <c r="HU1406" s="41"/>
      <c r="HV1406" s="41"/>
      <c r="HW1406" s="41"/>
      <c r="HX1406" s="41"/>
      <c r="HY1406" s="41"/>
      <c r="HZ1406" s="41"/>
      <c r="IA1406" s="41"/>
      <c r="IB1406" s="41"/>
      <c r="IC1406" s="41"/>
      <c r="ID1406" s="41"/>
      <c r="IE1406" s="41"/>
      <c r="IF1406" s="41"/>
      <c r="IG1406" s="41"/>
      <c r="IH1406" s="41"/>
      <c r="II1406" s="41"/>
      <c r="IJ1406" s="41"/>
      <c r="IK1406" s="41"/>
      <c r="IL1406" s="41"/>
      <c r="IM1406" s="41"/>
      <c r="IN1406" s="41"/>
      <c r="IO1406" s="41"/>
      <c r="IP1406" s="41"/>
      <c r="IQ1406" s="41"/>
      <c r="IR1406" s="41"/>
      <c r="IS1406" s="41"/>
      <c r="IT1406" s="41"/>
      <c r="IU1406" s="41"/>
    </row>
    <row r="1408" spans="68:255" x14ac:dyDescent="0.2">
      <c r="BP1408" s="41"/>
      <c r="BQ1408" s="41"/>
      <c r="BR1408" s="41"/>
      <c r="BS1408" s="41"/>
      <c r="BU1408" s="41"/>
      <c r="BV1408" s="41"/>
      <c r="BW1408" s="41"/>
      <c r="BX1408" s="41"/>
      <c r="BY1408" s="41"/>
      <c r="BZ1408" s="41"/>
      <c r="CA1408" s="41"/>
      <c r="CB1408" s="41"/>
      <c r="CC1408" s="41"/>
      <c r="CD1408" s="41"/>
      <c r="CE1408" s="41"/>
      <c r="CF1408" s="41"/>
      <c r="CG1408" s="41"/>
      <c r="CH1408" s="41"/>
      <c r="CI1408" s="41"/>
      <c r="CJ1408" s="41"/>
      <c r="CK1408" s="41"/>
      <c r="CL1408" s="41"/>
      <c r="CM1408" s="41"/>
      <c r="CN1408" s="41"/>
      <c r="CO1408" s="41"/>
      <c r="CP1408" s="41"/>
      <c r="CQ1408" s="41"/>
      <c r="CR1408" s="41"/>
      <c r="CS1408" s="41"/>
      <c r="CT1408" s="41"/>
      <c r="CU1408" s="41"/>
      <c r="CV1408" s="41"/>
      <c r="CW1408" s="41"/>
      <c r="CX1408" s="41"/>
      <c r="CY1408" s="41"/>
      <c r="CZ1408" s="41"/>
      <c r="DA1408" s="41"/>
      <c r="DB1408" s="41"/>
      <c r="DC1408" s="41"/>
      <c r="DD1408" s="41"/>
      <c r="DE1408" s="41"/>
      <c r="DF1408" s="41"/>
      <c r="DG1408" s="41"/>
      <c r="DH1408" s="41"/>
      <c r="DI1408" s="41"/>
      <c r="DJ1408" s="41"/>
      <c r="DK1408" s="41"/>
      <c r="DL1408" s="41"/>
      <c r="DM1408" s="41"/>
      <c r="DN1408" s="41"/>
      <c r="DO1408" s="41"/>
      <c r="DP1408" s="41"/>
      <c r="DQ1408" s="41"/>
      <c r="DR1408" s="41"/>
      <c r="DS1408" s="41"/>
      <c r="DT1408" s="41"/>
      <c r="DU1408" s="41"/>
      <c r="DV1408" s="41"/>
      <c r="DW1408" s="41"/>
      <c r="DX1408" s="41"/>
      <c r="DY1408" s="41"/>
      <c r="DZ1408" s="41"/>
      <c r="EA1408" s="41"/>
      <c r="EB1408" s="41"/>
      <c r="EC1408" s="41"/>
      <c r="ED1408" s="41"/>
      <c r="EE1408" s="41"/>
      <c r="EF1408" s="41"/>
      <c r="EG1408" s="41"/>
      <c r="EH1408" s="41"/>
      <c r="EI1408" s="41"/>
      <c r="EJ1408" s="41"/>
      <c r="EK1408" s="41"/>
      <c r="EL1408" s="41"/>
      <c r="EM1408" s="41"/>
      <c r="EN1408" s="41"/>
      <c r="EO1408" s="41"/>
      <c r="EP1408" s="41"/>
      <c r="EQ1408" s="41"/>
      <c r="ER1408" s="41"/>
      <c r="ES1408" s="41"/>
      <c r="ET1408" s="41"/>
      <c r="EU1408" s="41"/>
      <c r="EV1408" s="41"/>
      <c r="EW1408" s="41"/>
      <c r="EX1408" s="41"/>
      <c r="EY1408" s="41"/>
      <c r="EZ1408" s="41"/>
      <c r="FA1408" s="41"/>
      <c r="FB1408" s="41"/>
      <c r="FC1408" s="41"/>
      <c r="FD1408" s="41"/>
      <c r="FE1408" s="41"/>
      <c r="FF1408" s="41"/>
      <c r="FG1408" s="41"/>
      <c r="FH1408" s="41"/>
      <c r="FI1408" s="41"/>
      <c r="FJ1408" s="41"/>
      <c r="FK1408" s="41"/>
      <c r="FL1408" s="41"/>
      <c r="FM1408" s="41"/>
      <c r="FN1408" s="41"/>
      <c r="FO1408" s="41"/>
      <c r="FP1408" s="41"/>
      <c r="FQ1408" s="41"/>
      <c r="FR1408" s="41"/>
      <c r="FS1408" s="41"/>
      <c r="FT1408" s="41"/>
      <c r="FU1408" s="41"/>
      <c r="FV1408" s="41"/>
      <c r="FW1408" s="41"/>
      <c r="FX1408" s="41"/>
      <c r="FY1408" s="41"/>
      <c r="FZ1408" s="41"/>
      <c r="GA1408" s="41"/>
      <c r="GB1408" s="41"/>
      <c r="GC1408" s="41"/>
      <c r="GD1408" s="41"/>
      <c r="GE1408" s="41"/>
      <c r="GF1408" s="41"/>
      <c r="GG1408" s="41"/>
      <c r="GH1408" s="41"/>
      <c r="GI1408" s="41"/>
      <c r="GJ1408" s="41"/>
      <c r="GK1408" s="41"/>
      <c r="GL1408" s="41"/>
      <c r="GM1408" s="41"/>
      <c r="GN1408" s="41"/>
      <c r="GO1408" s="41"/>
      <c r="GP1408" s="41"/>
      <c r="GQ1408" s="41"/>
      <c r="GR1408" s="41"/>
      <c r="GS1408" s="41"/>
      <c r="GT1408" s="41"/>
      <c r="GU1408" s="41"/>
      <c r="GV1408" s="41"/>
      <c r="GW1408" s="41"/>
      <c r="GX1408" s="41"/>
      <c r="GY1408" s="41"/>
      <c r="GZ1408" s="41"/>
      <c r="HA1408" s="41"/>
      <c r="HB1408" s="41"/>
      <c r="HC1408" s="41"/>
      <c r="HD1408" s="41"/>
      <c r="HE1408" s="41"/>
      <c r="HF1408" s="41"/>
      <c r="HG1408" s="41"/>
      <c r="HH1408" s="41"/>
      <c r="HI1408" s="41"/>
      <c r="HJ1408" s="41"/>
      <c r="HK1408" s="41"/>
      <c r="HL1408" s="41"/>
      <c r="HM1408" s="41"/>
      <c r="HN1408" s="41"/>
      <c r="HO1408" s="41"/>
      <c r="HP1408" s="41"/>
      <c r="HQ1408" s="41"/>
      <c r="HR1408" s="41"/>
      <c r="HS1408" s="41"/>
      <c r="HT1408" s="41"/>
      <c r="HU1408" s="41"/>
      <c r="HV1408" s="41"/>
      <c r="HW1408" s="41"/>
      <c r="HX1408" s="41"/>
      <c r="HY1408" s="41"/>
      <c r="HZ1408" s="41"/>
      <c r="IA1408" s="41"/>
      <c r="IB1408" s="41"/>
      <c r="IC1408" s="41"/>
      <c r="ID1408" s="41"/>
      <c r="IE1408" s="41"/>
      <c r="IF1408" s="41"/>
      <c r="IG1408" s="41"/>
      <c r="IH1408" s="41"/>
      <c r="II1408" s="41"/>
      <c r="IJ1408" s="41"/>
      <c r="IK1408" s="41"/>
      <c r="IL1408" s="41"/>
      <c r="IM1408" s="41"/>
      <c r="IN1408" s="41"/>
      <c r="IO1408" s="41"/>
      <c r="IP1408" s="41"/>
      <c r="IQ1408" s="41"/>
      <c r="IR1408" s="41"/>
      <c r="IS1408" s="41"/>
      <c r="IT1408" s="41"/>
      <c r="IU1408" s="41"/>
    </row>
    <row r="1410" spans="68:255" x14ac:dyDescent="0.2">
      <c r="BP1410" s="41"/>
      <c r="BQ1410" s="41"/>
      <c r="BR1410" s="41"/>
      <c r="BS1410" s="41"/>
      <c r="BU1410" s="41"/>
      <c r="BV1410" s="41"/>
      <c r="BW1410" s="41"/>
      <c r="BX1410" s="41"/>
      <c r="BY1410" s="41"/>
      <c r="BZ1410" s="41"/>
      <c r="CA1410" s="41"/>
      <c r="CB1410" s="41"/>
      <c r="CC1410" s="41"/>
      <c r="CD1410" s="41"/>
      <c r="CE1410" s="41"/>
      <c r="CF1410" s="41"/>
      <c r="CG1410" s="41"/>
      <c r="CH1410" s="41"/>
      <c r="CI1410" s="41"/>
      <c r="CJ1410" s="41"/>
      <c r="CK1410" s="41"/>
      <c r="CL1410" s="41"/>
      <c r="CM1410" s="41"/>
      <c r="CN1410" s="41"/>
      <c r="CO1410" s="41"/>
      <c r="CP1410" s="41"/>
      <c r="CQ1410" s="41"/>
      <c r="CR1410" s="41"/>
      <c r="CS1410" s="41"/>
      <c r="CT1410" s="41"/>
      <c r="CU1410" s="41"/>
      <c r="CV1410" s="41"/>
      <c r="CW1410" s="41"/>
      <c r="CX1410" s="41"/>
      <c r="CY1410" s="41"/>
      <c r="CZ1410" s="41"/>
      <c r="DA1410" s="41"/>
      <c r="DB1410" s="41"/>
      <c r="DC1410" s="41"/>
      <c r="DD1410" s="41"/>
      <c r="DE1410" s="41"/>
      <c r="DF1410" s="41"/>
      <c r="DG1410" s="41"/>
      <c r="DH1410" s="41"/>
      <c r="DI1410" s="41"/>
      <c r="DJ1410" s="41"/>
      <c r="DK1410" s="41"/>
      <c r="DL1410" s="41"/>
      <c r="DM1410" s="41"/>
      <c r="DN1410" s="41"/>
      <c r="DO1410" s="41"/>
      <c r="DP1410" s="41"/>
      <c r="DQ1410" s="41"/>
      <c r="DR1410" s="41"/>
      <c r="DS1410" s="41"/>
      <c r="DT1410" s="41"/>
      <c r="DU1410" s="41"/>
      <c r="DV1410" s="41"/>
      <c r="DW1410" s="41"/>
      <c r="DX1410" s="41"/>
      <c r="DY1410" s="41"/>
      <c r="DZ1410" s="41"/>
      <c r="EA1410" s="41"/>
      <c r="EB1410" s="41"/>
      <c r="EC1410" s="41"/>
      <c r="ED1410" s="41"/>
      <c r="EE1410" s="41"/>
      <c r="EF1410" s="41"/>
      <c r="EG1410" s="41"/>
      <c r="EH1410" s="41"/>
      <c r="EI1410" s="41"/>
      <c r="EJ1410" s="41"/>
      <c r="EK1410" s="41"/>
      <c r="EL1410" s="41"/>
      <c r="EM1410" s="41"/>
      <c r="EN1410" s="41"/>
      <c r="EO1410" s="41"/>
      <c r="EP1410" s="41"/>
      <c r="EQ1410" s="41"/>
      <c r="ER1410" s="41"/>
      <c r="ES1410" s="41"/>
      <c r="ET1410" s="41"/>
      <c r="EU1410" s="41"/>
      <c r="EV1410" s="41"/>
      <c r="EW1410" s="41"/>
      <c r="EX1410" s="41"/>
      <c r="EY1410" s="41"/>
      <c r="EZ1410" s="41"/>
      <c r="FA1410" s="41"/>
      <c r="FB1410" s="41"/>
      <c r="FC1410" s="41"/>
      <c r="FD1410" s="41"/>
      <c r="FE1410" s="41"/>
      <c r="FF1410" s="41"/>
      <c r="FG1410" s="41"/>
      <c r="FH1410" s="41"/>
      <c r="FI1410" s="41"/>
      <c r="FJ1410" s="41"/>
      <c r="FK1410" s="41"/>
      <c r="FL1410" s="41"/>
      <c r="FM1410" s="41"/>
      <c r="FN1410" s="41"/>
      <c r="FO1410" s="41"/>
      <c r="FP1410" s="41"/>
      <c r="FQ1410" s="41"/>
      <c r="FR1410" s="41"/>
      <c r="FS1410" s="41"/>
      <c r="FT1410" s="41"/>
      <c r="FU1410" s="41"/>
      <c r="FV1410" s="41"/>
      <c r="FW1410" s="41"/>
      <c r="FX1410" s="41"/>
      <c r="FY1410" s="41"/>
      <c r="FZ1410" s="41"/>
      <c r="GA1410" s="41"/>
      <c r="GB1410" s="41"/>
      <c r="GC1410" s="41"/>
      <c r="GD1410" s="41"/>
      <c r="GE1410" s="41"/>
      <c r="GF1410" s="41"/>
      <c r="GG1410" s="41"/>
      <c r="GH1410" s="41"/>
      <c r="GI1410" s="41"/>
      <c r="GJ1410" s="41"/>
      <c r="GK1410" s="41"/>
      <c r="GL1410" s="41"/>
      <c r="GM1410" s="41"/>
      <c r="GN1410" s="41"/>
      <c r="GO1410" s="41"/>
      <c r="GP1410" s="41"/>
      <c r="GQ1410" s="41"/>
      <c r="GR1410" s="41"/>
      <c r="GS1410" s="41"/>
      <c r="GT1410" s="41"/>
      <c r="GU1410" s="41"/>
      <c r="GV1410" s="41"/>
      <c r="GW1410" s="41"/>
      <c r="GX1410" s="41"/>
      <c r="GY1410" s="41"/>
      <c r="GZ1410" s="41"/>
      <c r="HA1410" s="41"/>
      <c r="HB1410" s="41"/>
      <c r="HC1410" s="41"/>
      <c r="HD1410" s="41"/>
      <c r="HE1410" s="41"/>
      <c r="HF1410" s="41"/>
      <c r="HG1410" s="41"/>
      <c r="HH1410" s="41"/>
      <c r="HI1410" s="41"/>
      <c r="HJ1410" s="41"/>
      <c r="HK1410" s="41"/>
      <c r="HL1410" s="41"/>
      <c r="HM1410" s="41"/>
      <c r="HN1410" s="41"/>
      <c r="HO1410" s="41"/>
      <c r="HP1410" s="41"/>
      <c r="HQ1410" s="41"/>
      <c r="HR1410" s="41"/>
      <c r="HS1410" s="41"/>
      <c r="HT1410" s="41"/>
      <c r="HU1410" s="41"/>
      <c r="HV1410" s="41"/>
      <c r="HW1410" s="41"/>
      <c r="HX1410" s="41"/>
      <c r="HY1410" s="41"/>
      <c r="HZ1410" s="41"/>
      <c r="IA1410" s="41"/>
      <c r="IB1410" s="41"/>
      <c r="IC1410" s="41"/>
      <c r="ID1410" s="41"/>
      <c r="IE1410" s="41"/>
      <c r="IF1410" s="41"/>
      <c r="IG1410" s="41"/>
      <c r="IH1410" s="41"/>
      <c r="II1410" s="41"/>
      <c r="IJ1410" s="41"/>
      <c r="IK1410" s="41"/>
      <c r="IL1410" s="41"/>
      <c r="IM1410" s="41"/>
      <c r="IN1410" s="41"/>
      <c r="IO1410" s="41"/>
      <c r="IP1410" s="41"/>
      <c r="IQ1410" s="41"/>
      <c r="IR1410" s="41"/>
      <c r="IS1410" s="41"/>
      <c r="IT1410" s="41"/>
      <c r="IU1410" s="41"/>
    </row>
    <row r="1412" spans="68:255" x14ac:dyDescent="0.2">
      <c r="BP1412" s="41"/>
      <c r="BQ1412" s="41"/>
      <c r="BR1412" s="41"/>
      <c r="BS1412" s="41"/>
      <c r="BU1412" s="41"/>
      <c r="BV1412" s="41"/>
      <c r="BW1412" s="41"/>
      <c r="BX1412" s="41"/>
      <c r="BY1412" s="41"/>
      <c r="BZ1412" s="41"/>
      <c r="CA1412" s="41"/>
      <c r="CB1412" s="41"/>
      <c r="CC1412" s="41"/>
      <c r="CD1412" s="41"/>
      <c r="CE1412" s="41"/>
      <c r="CF1412" s="41"/>
      <c r="CG1412" s="41"/>
      <c r="CH1412" s="41"/>
      <c r="CI1412" s="41"/>
      <c r="CJ1412" s="41"/>
      <c r="CK1412" s="41"/>
      <c r="CL1412" s="41"/>
      <c r="CM1412" s="41"/>
      <c r="CN1412" s="41"/>
      <c r="CO1412" s="41"/>
      <c r="CP1412" s="41"/>
      <c r="CQ1412" s="41"/>
      <c r="CR1412" s="41"/>
      <c r="CS1412" s="41"/>
      <c r="CT1412" s="41"/>
      <c r="CU1412" s="41"/>
      <c r="CV1412" s="41"/>
      <c r="CW1412" s="41"/>
      <c r="CX1412" s="41"/>
      <c r="CY1412" s="41"/>
      <c r="CZ1412" s="41"/>
      <c r="DA1412" s="41"/>
      <c r="DB1412" s="41"/>
      <c r="DC1412" s="41"/>
      <c r="DD1412" s="41"/>
      <c r="DE1412" s="41"/>
      <c r="DF1412" s="41"/>
      <c r="DG1412" s="41"/>
      <c r="DH1412" s="41"/>
      <c r="DI1412" s="41"/>
      <c r="DJ1412" s="41"/>
      <c r="DK1412" s="41"/>
      <c r="DL1412" s="41"/>
      <c r="DM1412" s="41"/>
      <c r="DN1412" s="41"/>
      <c r="DO1412" s="41"/>
      <c r="DP1412" s="41"/>
      <c r="DQ1412" s="41"/>
      <c r="DR1412" s="41"/>
      <c r="DS1412" s="41"/>
      <c r="DT1412" s="41"/>
      <c r="DU1412" s="41"/>
      <c r="DV1412" s="41"/>
      <c r="DW1412" s="41"/>
      <c r="DX1412" s="41"/>
      <c r="DY1412" s="41"/>
      <c r="DZ1412" s="41"/>
      <c r="EA1412" s="41"/>
      <c r="EB1412" s="41"/>
      <c r="EC1412" s="41"/>
      <c r="ED1412" s="41"/>
      <c r="EE1412" s="41"/>
      <c r="EF1412" s="41"/>
      <c r="EG1412" s="41"/>
      <c r="EH1412" s="41"/>
      <c r="EI1412" s="41"/>
      <c r="EJ1412" s="41"/>
      <c r="EK1412" s="41"/>
      <c r="EL1412" s="41"/>
      <c r="EM1412" s="41"/>
      <c r="EN1412" s="41"/>
      <c r="EO1412" s="41"/>
      <c r="EP1412" s="41"/>
      <c r="EQ1412" s="41"/>
      <c r="ER1412" s="41"/>
      <c r="ES1412" s="41"/>
      <c r="ET1412" s="41"/>
      <c r="EU1412" s="41"/>
      <c r="EV1412" s="41"/>
      <c r="EW1412" s="41"/>
      <c r="EX1412" s="41"/>
      <c r="EY1412" s="41"/>
      <c r="EZ1412" s="41"/>
      <c r="FA1412" s="41"/>
      <c r="FB1412" s="41"/>
      <c r="FC1412" s="41"/>
      <c r="FD1412" s="41"/>
      <c r="FE1412" s="41"/>
      <c r="FF1412" s="41"/>
      <c r="FG1412" s="41"/>
      <c r="FH1412" s="41"/>
      <c r="FI1412" s="41"/>
      <c r="FJ1412" s="41"/>
      <c r="FK1412" s="41"/>
      <c r="FL1412" s="41"/>
      <c r="FM1412" s="41"/>
      <c r="FN1412" s="41"/>
      <c r="FO1412" s="41"/>
      <c r="FP1412" s="41"/>
      <c r="FQ1412" s="41"/>
      <c r="FR1412" s="41"/>
      <c r="FS1412" s="41"/>
      <c r="FT1412" s="41"/>
      <c r="FU1412" s="41"/>
      <c r="FV1412" s="41"/>
      <c r="FW1412" s="41"/>
      <c r="FX1412" s="41"/>
      <c r="FY1412" s="41"/>
      <c r="FZ1412" s="41"/>
      <c r="GA1412" s="41"/>
      <c r="GB1412" s="41"/>
      <c r="GC1412" s="41"/>
      <c r="GD1412" s="41"/>
      <c r="GE1412" s="41"/>
      <c r="GF1412" s="41"/>
      <c r="GG1412" s="41"/>
      <c r="GH1412" s="41"/>
      <c r="GI1412" s="41"/>
      <c r="GJ1412" s="41"/>
      <c r="GK1412" s="41"/>
      <c r="GL1412" s="41"/>
      <c r="GM1412" s="41"/>
      <c r="GN1412" s="41"/>
      <c r="GO1412" s="41"/>
      <c r="GP1412" s="41"/>
      <c r="GQ1412" s="41"/>
      <c r="GR1412" s="41"/>
      <c r="GS1412" s="41"/>
      <c r="GT1412" s="41"/>
      <c r="GU1412" s="41"/>
      <c r="GV1412" s="41"/>
      <c r="GW1412" s="41"/>
      <c r="GX1412" s="41"/>
      <c r="GY1412" s="41"/>
      <c r="GZ1412" s="41"/>
      <c r="HA1412" s="41"/>
      <c r="HB1412" s="41"/>
      <c r="HC1412" s="41"/>
      <c r="HD1412" s="41"/>
      <c r="HE1412" s="41"/>
      <c r="HF1412" s="41"/>
      <c r="HG1412" s="41"/>
      <c r="HH1412" s="41"/>
      <c r="HI1412" s="41"/>
      <c r="HJ1412" s="41"/>
      <c r="HK1412" s="41"/>
      <c r="HL1412" s="41"/>
      <c r="HM1412" s="41"/>
      <c r="HN1412" s="41"/>
      <c r="HO1412" s="41"/>
      <c r="HP1412" s="41"/>
      <c r="HQ1412" s="41"/>
      <c r="HR1412" s="41"/>
      <c r="HS1412" s="41"/>
      <c r="HT1412" s="41"/>
      <c r="HU1412" s="41"/>
      <c r="HV1412" s="41"/>
      <c r="HW1412" s="41"/>
      <c r="HX1412" s="41"/>
      <c r="HY1412" s="41"/>
      <c r="HZ1412" s="41"/>
      <c r="IA1412" s="41"/>
      <c r="IB1412" s="41"/>
      <c r="IC1412" s="41"/>
      <c r="ID1412" s="41"/>
      <c r="IE1412" s="41"/>
      <c r="IF1412" s="41"/>
      <c r="IG1412" s="41"/>
      <c r="IH1412" s="41"/>
      <c r="II1412" s="41"/>
      <c r="IJ1412" s="41"/>
      <c r="IK1412" s="41"/>
      <c r="IL1412" s="41"/>
      <c r="IM1412" s="41"/>
      <c r="IN1412" s="41"/>
      <c r="IO1412" s="41"/>
      <c r="IP1412" s="41"/>
      <c r="IQ1412" s="41"/>
      <c r="IR1412" s="41"/>
      <c r="IS1412" s="41"/>
      <c r="IT1412" s="41"/>
      <c r="IU1412" s="41"/>
    </row>
    <row r="1414" spans="68:255" x14ac:dyDescent="0.2">
      <c r="BP1414" s="41"/>
      <c r="BQ1414" s="41"/>
      <c r="BR1414" s="41"/>
      <c r="BS1414" s="41"/>
      <c r="BU1414" s="41"/>
      <c r="BV1414" s="41"/>
      <c r="BW1414" s="41"/>
      <c r="BX1414" s="41"/>
      <c r="BY1414" s="41"/>
      <c r="BZ1414" s="41"/>
      <c r="CA1414" s="41"/>
      <c r="CB1414" s="41"/>
      <c r="CC1414" s="41"/>
      <c r="CD1414" s="41"/>
      <c r="CE1414" s="41"/>
      <c r="CF1414" s="41"/>
      <c r="CG1414" s="41"/>
      <c r="CH1414" s="41"/>
      <c r="CI1414" s="41"/>
      <c r="CJ1414" s="41"/>
      <c r="CK1414" s="41"/>
      <c r="CL1414" s="41"/>
      <c r="CM1414" s="41"/>
      <c r="CN1414" s="41"/>
      <c r="CO1414" s="41"/>
      <c r="CP1414" s="41"/>
      <c r="CQ1414" s="41"/>
      <c r="CR1414" s="41"/>
      <c r="CS1414" s="41"/>
      <c r="CT1414" s="41"/>
      <c r="CU1414" s="41"/>
      <c r="CV1414" s="41"/>
      <c r="CW1414" s="41"/>
      <c r="CX1414" s="41"/>
      <c r="CY1414" s="41"/>
      <c r="CZ1414" s="41"/>
      <c r="DA1414" s="41"/>
      <c r="DB1414" s="41"/>
      <c r="DC1414" s="41"/>
      <c r="DD1414" s="41"/>
      <c r="DE1414" s="41"/>
      <c r="DF1414" s="41"/>
      <c r="DG1414" s="41"/>
      <c r="DH1414" s="41"/>
      <c r="DI1414" s="41"/>
      <c r="DJ1414" s="41"/>
      <c r="DK1414" s="41"/>
      <c r="DL1414" s="41"/>
      <c r="DM1414" s="41"/>
      <c r="DN1414" s="41"/>
      <c r="DO1414" s="41"/>
      <c r="DP1414" s="41"/>
      <c r="DQ1414" s="41"/>
      <c r="DR1414" s="41"/>
      <c r="DS1414" s="41"/>
      <c r="DT1414" s="41"/>
      <c r="DU1414" s="41"/>
      <c r="DV1414" s="41"/>
      <c r="DW1414" s="41"/>
      <c r="DX1414" s="41"/>
      <c r="DY1414" s="41"/>
      <c r="DZ1414" s="41"/>
      <c r="EA1414" s="41"/>
      <c r="EB1414" s="41"/>
      <c r="EC1414" s="41"/>
      <c r="ED1414" s="41"/>
      <c r="EE1414" s="41"/>
      <c r="EF1414" s="41"/>
      <c r="EG1414" s="41"/>
      <c r="EH1414" s="41"/>
      <c r="EI1414" s="41"/>
      <c r="EJ1414" s="41"/>
      <c r="EK1414" s="41"/>
      <c r="EL1414" s="41"/>
      <c r="EM1414" s="41"/>
      <c r="EN1414" s="41"/>
      <c r="EO1414" s="41"/>
      <c r="EP1414" s="41"/>
      <c r="EQ1414" s="41"/>
      <c r="ER1414" s="41"/>
      <c r="ES1414" s="41"/>
      <c r="ET1414" s="41"/>
      <c r="EU1414" s="41"/>
      <c r="EV1414" s="41"/>
      <c r="EW1414" s="41"/>
      <c r="EX1414" s="41"/>
      <c r="EY1414" s="41"/>
      <c r="EZ1414" s="41"/>
      <c r="FA1414" s="41"/>
      <c r="FB1414" s="41"/>
      <c r="FC1414" s="41"/>
      <c r="FD1414" s="41"/>
      <c r="FE1414" s="41"/>
      <c r="FF1414" s="41"/>
      <c r="FG1414" s="41"/>
      <c r="FH1414" s="41"/>
      <c r="FI1414" s="41"/>
      <c r="FJ1414" s="41"/>
      <c r="FK1414" s="41"/>
      <c r="FL1414" s="41"/>
      <c r="FM1414" s="41"/>
      <c r="FN1414" s="41"/>
      <c r="FO1414" s="41"/>
      <c r="FP1414" s="41"/>
      <c r="FQ1414" s="41"/>
      <c r="FR1414" s="41"/>
      <c r="FS1414" s="41"/>
      <c r="FT1414" s="41"/>
      <c r="FU1414" s="41"/>
      <c r="FV1414" s="41"/>
      <c r="FW1414" s="41"/>
      <c r="FX1414" s="41"/>
      <c r="FY1414" s="41"/>
      <c r="FZ1414" s="41"/>
      <c r="GA1414" s="41"/>
      <c r="GB1414" s="41"/>
      <c r="GC1414" s="41"/>
      <c r="GD1414" s="41"/>
      <c r="GE1414" s="41"/>
      <c r="GF1414" s="41"/>
      <c r="GG1414" s="41"/>
      <c r="GH1414" s="41"/>
      <c r="GI1414" s="41"/>
      <c r="GJ1414" s="41"/>
      <c r="GK1414" s="41"/>
      <c r="GL1414" s="41"/>
      <c r="GM1414" s="41"/>
      <c r="GN1414" s="41"/>
      <c r="GO1414" s="41"/>
      <c r="GP1414" s="41"/>
      <c r="GQ1414" s="41"/>
      <c r="GR1414" s="41"/>
      <c r="GS1414" s="41"/>
      <c r="GT1414" s="41"/>
      <c r="GU1414" s="41"/>
      <c r="GV1414" s="41"/>
      <c r="GW1414" s="41"/>
      <c r="GX1414" s="41"/>
      <c r="GY1414" s="41"/>
      <c r="GZ1414" s="41"/>
      <c r="HA1414" s="41"/>
      <c r="HB1414" s="41"/>
      <c r="HC1414" s="41"/>
      <c r="HD1414" s="41"/>
      <c r="HE1414" s="41"/>
      <c r="HF1414" s="41"/>
      <c r="HG1414" s="41"/>
      <c r="HH1414" s="41"/>
      <c r="HI1414" s="41"/>
      <c r="HJ1414" s="41"/>
      <c r="HK1414" s="41"/>
      <c r="HL1414" s="41"/>
      <c r="HM1414" s="41"/>
      <c r="HN1414" s="41"/>
      <c r="HO1414" s="41"/>
      <c r="HP1414" s="41"/>
      <c r="HQ1414" s="41"/>
      <c r="HR1414" s="41"/>
      <c r="HS1414" s="41"/>
      <c r="HT1414" s="41"/>
      <c r="HU1414" s="41"/>
      <c r="HV1414" s="41"/>
      <c r="HW1414" s="41"/>
      <c r="HX1414" s="41"/>
      <c r="HY1414" s="41"/>
      <c r="HZ1414" s="41"/>
      <c r="IA1414" s="41"/>
      <c r="IB1414" s="41"/>
      <c r="IC1414" s="41"/>
      <c r="ID1414" s="41"/>
      <c r="IE1414" s="41"/>
      <c r="IF1414" s="41"/>
      <c r="IG1414" s="41"/>
      <c r="IH1414" s="41"/>
      <c r="II1414" s="41"/>
      <c r="IJ1414" s="41"/>
      <c r="IK1414" s="41"/>
      <c r="IL1414" s="41"/>
      <c r="IM1414" s="41"/>
      <c r="IN1414" s="41"/>
      <c r="IO1414" s="41"/>
      <c r="IP1414" s="41"/>
      <c r="IQ1414" s="41"/>
      <c r="IR1414" s="41"/>
      <c r="IS1414" s="41"/>
      <c r="IT1414" s="41"/>
      <c r="IU1414" s="41"/>
    </row>
    <row r="1416" spans="68:255" x14ac:dyDescent="0.2">
      <c r="BP1416" s="41"/>
      <c r="BQ1416" s="41"/>
      <c r="BR1416" s="41"/>
      <c r="BS1416" s="41"/>
      <c r="BU1416" s="41"/>
      <c r="BV1416" s="41"/>
      <c r="BW1416" s="41"/>
      <c r="BX1416" s="41"/>
      <c r="BY1416" s="41"/>
      <c r="BZ1416" s="41"/>
      <c r="CA1416" s="41"/>
      <c r="CB1416" s="41"/>
      <c r="CC1416" s="41"/>
      <c r="CD1416" s="41"/>
      <c r="CE1416" s="41"/>
      <c r="CF1416" s="41"/>
      <c r="CG1416" s="41"/>
      <c r="CH1416" s="41"/>
      <c r="CI1416" s="41"/>
      <c r="CJ1416" s="41"/>
      <c r="CK1416" s="41"/>
      <c r="CL1416" s="41"/>
      <c r="CM1416" s="41"/>
      <c r="CN1416" s="41"/>
      <c r="CO1416" s="41"/>
      <c r="CP1416" s="41"/>
      <c r="CQ1416" s="41"/>
      <c r="CR1416" s="41"/>
      <c r="CS1416" s="41"/>
      <c r="CT1416" s="41"/>
      <c r="CU1416" s="41"/>
      <c r="CV1416" s="41"/>
      <c r="CW1416" s="41"/>
      <c r="CX1416" s="41"/>
      <c r="CY1416" s="41"/>
      <c r="CZ1416" s="41"/>
      <c r="DA1416" s="41"/>
      <c r="DB1416" s="41"/>
      <c r="DC1416" s="41"/>
      <c r="DD1416" s="41"/>
      <c r="DE1416" s="41"/>
      <c r="DF1416" s="41"/>
      <c r="DG1416" s="41"/>
      <c r="DH1416" s="41"/>
      <c r="DI1416" s="41"/>
      <c r="DJ1416" s="41"/>
      <c r="DK1416" s="41"/>
      <c r="DL1416" s="41"/>
      <c r="DM1416" s="41"/>
      <c r="DN1416" s="41"/>
      <c r="DO1416" s="41"/>
      <c r="DP1416" s="41"/>
      <c r="DQ1416" s="41"/>
      <c r="DR1416" s="41"/>
      <c r="DS1416" s="41"/>
      <c r="DT1416" s="41"/>
      <c r="DU1416" s="41"/>
      <c r="DV1416" s="41"/>
      <c r="DW1416" s="41"/>
      <c r="DX1416" s="41"/>
      <c r="DY1416" s="41"/>
      <c r="DZ1416" s="41"/>
      <c r="EA1416" s="41"/>
      <c r="EB1416" s="41"/>
      <c r="EC1416" s="41"/>
      <c r="ED1416" s="41"/>
      <c r="EE1416" s="41"/>
      <c r="EF1416" s="41"/>
      <c r="EG1416" s="41"/>
      <c r="EH1416" s="41"/>
      <c r="EI1416" s="41"/>
      <c r="EJ1416" s="41"/>
      <c r="EK1416" s="41"/>
      <c r="EL1416" s="41"/>
      <c r="EM1416" s="41"/>
      <c r="EN1416" s="41"/>
      <c r="EO1416" s="41"/>
      <c r="EP1416" s="41"/>
      <c r="EQ1416" s="41"/>
      <c r="ER1416" s="41"/>
      <c r="ES1416" s="41"/>
      <c r="ET1416" s="41"/>
      <c r="EU1416" s="41"/>
      <c r="EV1416" s="41"/>
      <c r="EW1416" s="41"/>
      <c r="EX1416" s="41"/>
      <c r="EY1416" s="41"/>
      <c r="EZ1416" s="41"/>
      <c r="FA1416" s="41"/>
      <c r="FB1416" s="41"/>
      <c r="FC1416" s="41"/>
      <c r="FD1416" s="41"/>
      <c r="FE1416" s="41"/>
      <c r="FF1416" s="41"/>
      <c r="FG1416" s="41"/>
      <c r="FH1416" s="41"/>
      <c r="FI1416" s="41"/>
      <c r="FJ1416" s="41"/>
      <c r="FK1416" s="41"/>
      <c r="FL1416" s="41"/>
      <c r="FM1416" s="41"/>
      <c r="FN1416" s="41"/>
      <c r="FO1416" s="41"/>
      <c r="FP1416" s="41"/>
      <c r="FQ1416" s="41"/>
      <c r="FR1416" s="41"/>
      <c r="FS1416" s="41"/>
      <c r="FT1416" s="41"/>
      <c r="FU1416" s="41"/>
      <c r="FV1416" s="41"/>
      <c r="FW1416" s="41"/>
      <c r="FX1416" s="41"/>
      <c r="FY1416" s="41"/>
      <c r="FZ1416" s="41"/>
      <c r="GA1416" s="41"/>
      <c r="GB1416" s="41"/>
      <c r="GC1416" s="41"/>
      <c r="GD1416" s="41"/>
      <c r="GE1416" s="41"/>
      <c r="GF1416" s="41"/>
      <c r="GG1416" s="41"/>
      <c r="GH1416" s="41"/>
      <c r="GI1416" s="41"/>
      <c r="GJ1416" s="41"/>
      <c r="GK1416" s="41"/>
      <c r="GL1416" s="41"/>
      <c r="GM1416" s="41"/>
      <c r="GN1416" s="41"/>
      <c r="GO1416" s="41"/>
      <c r="GP1416" s="41"/>
      <c r="GQ1416" s="41"/>
      <c r="GR1416" s="41"/>
      <c r="GS1416" s="41"/>
      <c r="GT1416" s="41"/>
      <c r="GU1416" s="41"/>
      <c r="GV1416" s="41"/>
      <c r="GW1416" s="41"/>
      <c r="GX1416" s="41"/>
      <c r="GY1416" s="41"/>
      <c r="GZ1416" s="41"/>
      <c r="HA1416" s="41"/>
      <c r="HB1416" s="41"/>
      <c r="HC1416" s="41"/>
      <c r="HD1416" s="41"/>
      <c r="HE1416" s="41"/>
      <c r="HF1416" s="41"/>
      <c r="HG1416" s="41"/>
      <c r="HH1416" s="41"/>
      <c r="HI1416" s="41"/>
      <c r="HJ1416" s="41"/>
      <c r="HK1416" s="41"/>
      <c r="HL1416" s="41"/>
      <c r="HM1416" s="41"/>
      <c r="HN1416" s="41"/>
      <c r="HO1416" s="41"/>
      <c r="HP1416" s="41"/>
      <c r="HQ1416" s="41"/>
      <c r="HR1416" s="41"/>
      <c r="HS1416" s="41"/>
      <c r="HT1416" s="41"/>
      <c r="HU1416" s="41"/>
      <c r="HV1416" s="41"/>
      <c r="HW1416" s="41"/>
      <c r="HX1416" s="41"/>
      <c r="HY1416" s="41"/>
      <c r="HZ1416" s="41"/>
      <c r="IA1416" s="41"/>
      <c r="IB1416" s="41"/>
      <c r="IC1416" s="41"/>
      <c r="ID1416" s="41"/>
      <c r="IE1416" s="41"/>
      <c r="IF1416" s="41"/>
      <c r="IG1416" s="41"/>
      <c r="IH1416" s="41"/>
      <c r="II1416" s="41"/>
      <c r="IJ1416" s="41"/>
      <c r="IK1416" s="41"/>
      <c r="IL1416" s="41"/>
      <c r="IM1416" s="41"/>
      <c r="IN1416" s="41"/>
      <c r="IO1416" s="41"/>
      <c r="IP1416" s="41"/>
      <c r="IQ1416" s="41"/>
      <c r="IR1416" s="41"/>
      <c r="IS1416" s="41"/>
      <c r="IT1416" s="41"/>
      <c r="IU1416" s="41"/>
    </row>
    <row r="1418" spans="68:255" x14ac:dyDescent="0.2">
      <c r="BP1418" s="41"/>
      <c r="BQ1418" s="41"/>
      <c r="BR1418" s="41"/>
      <c r="BS1418" s="41"/>
      <c r="BU1418" s="41"/>
      <c r="BV1418" s="41"/>
      <c r="BW1418" s="41"/>
      <c r="BX1418" s="41"/>
      <c r="BY1418" s="41"/>
      <c r="BZ1418" s="41"/>
      <c r="CA1418" s="41"/>
      <c r="CB1418" s="41"/>
      <c r="CC1418" s="41"/>
      <c r="CD1418" s="41"/>
      <c r="CE1418" s="41"/>
      <c r="CF1418" s="41"/>
      <c r="CG1418" s="41"/>
      <c r="CH1418" s="41"/>
      <c r="CI1418" s="41"/>
      <c r="CJ1418" s="41"/>
      <c r="CK1418" s="41"/>
      <c r="CL1418" s="41"/>
      <c r="CM1418" s="41"/>
      <c r="CN1418" s="41"/>
      <c r="CO1418" s="41"/>
      <c r="CP1418" s="41"/>
      <c r="CQ1418" s="41"/>
      <c r="CR1418" s="41"/>
      <c r="CS1418" s="41"/>
      <c r="CT1418" s="41"/>
      <c r="CU1418" s="41"/>
      <c r="CV1418" s="41"/>
      <c r="CW1418" s="41"/>
      <c r="CX1418" s="41"/>
      <c r="CY1418" s="41"/>
      <c r="CZ1418" s="41"/>
      <c r="DA1418" s="41"/>
      <c r="DB1418" s="41"/>
      <c r="DC1418" s="41"/>
      <c r="DD1418" s="41"/>
      <c r="DE1418" s="41"/>
      <c r="DF1418" s="41"/>
      <c r="DG1418" s="41"/>
      <c r="DH1418" s="41"/>
      <c r="DI1418" s="41"/>
      <c r="DJ1418" s="41"/>
      <c r="DK1418" s="41"/>
      <c r="DL1418" s="41"/>
      <c r="DM1418" s="41"/>
      <c r="DN1418" s="41"/>
      <c r="DO1418" s="41"/>
      <c r="DP1418" s="41"/>
      <c r="DQ1418" s="41"/>
      <c r="DR1418" s="41"/>
      <c r="DS1418" s="41"/>
      <c r="DT1418" s="41"/>
      <c r="DU1418" s="41"/>
      <c r="DV1418" s="41"/>
      <c r="DW1418" s="41"/>
      <c r="DX1418" s="41"/>
      <c r="DY1418" s="41"/>
      <c r="DZ1418" s="41"/>
      <c r="EA1418" s="41"/>
      <c r="EB1418" s="41"/>
      <c r="EC1418" s="41"/>
      <c r="ED1418" s="41"/>
      <c r="EE1418" s="41"/>
      <c r="EF1418" s="41"/>
      <c r="EG1418" s="41"/>
      <c r="EH1418" s="41"/>
      <c r="EI1418" s="41"/>
      <c r="EJ1418" s="41"/>
      <c r="EK1418" s="41"/>
      <c r="EL1418" s="41"/>
      <c r="EM1418" s="41"/>
      <c r="EN1418" s="41"/>
      <c r="EO1418" s="41"/>
      <c r="EP1418" s="41"/>
      <c r="EQ1418" s="41"/>
      <c r="ER1418" s="41"/>
      <c r="ES1418" s="41"/>
      <c r="ET1418" s="41"/>
      <c r="EU1418" s="41"/>
      <c r="EV1418" s="41"/>
      <c r="EW1418" s="41"/>
      <c r="EX1418" s="41"/>
      <c r="EY1418" s="41"/>
      <c r="EZ1418" s="41"/>
      <c r="FA1418" s="41"/>
      <c r="FB1418" s="41"/>
      <c r="FC1418" s="41"/>
      <c r="FD1418" s="41"/>
      <c r="FE1418" s="41"/>
      <c r="FF1418" s="41"/>
      <c r="FG1418" s="41"/>
      <c r="FH1418" s="41"/>
      <c r="FI1418" s="41"/>
      <c r="FJ1418" s="41"/>
      <c r="FK1418" s="41"/>
      <c r="FL1418" s="41"/>
      <c r="FM1418" s="41"/>
      <c r="FN1418" s="41"/>
      <c r="FO1418" s="41"/>
      <c r="FP1418" s="41"/>
      <c r="FQ1418" s="41"/>
      <c r="FR1418" s="41"/>
      <c r="FS1418" s="41"/>
      <c r="FT1418" s="41"/>
      <c r="FU1418" s="41"/>
      <c r="FV1418" s="41"/>
      <c r="FW1418" s="41"/>
      <c r="FX1418" s="41"/>
      <c r="FY1418" s="41"/>
      <c r="FZ1418" s="41"/>
      <c r="GA1418" s="41"/>
      <c r="GB1418" s="41"/>
      <c r="GC1418" s="41"/>
      <c r="GD1418" s="41"/>
      <c r="GE1418" s="41"/>
      <c r="GF1418" s="41"/>
      <c r="GG1418" s="41"/>
      <c r="GH1418" s="41"/>
      <c r="GI1418" s="41"/>
      <c r="GJ1418" s="41"/>
      <c r="GK1418" s="41"/>
      <c r="GL1418" s="41"/>
      <c r="GM1418" s="41"/>
      <c r="GN1418" s="41"/>
      <c r="GO1418" s="41"/>
      <c r="GP1418" s="41"/>
      <c r="GQ1418" s="41"/>
      <c r="GR1418" s="41"/>
      <c r="GS1418" s="41"/>
      <c r="GT1418" s="41"/>
      <c r="GU1418" s="41"/>
      <c r="GV1418" s="41"/>
      <c r="GW1418" s="41"/>
      <c r="GX1418" s="41"/>
      <c r="GY1418" s="41"/>
      <c r="GZ1418" s="41"/>
      <c r="HA1418" s="41"/>
      <c r="HB1418" s="41"/>
      <c r="HC1418" s="41"/>
      <c r="HD1418" s="41"/>
      <c r="HE1418" s="41"/>
      <c r="HF1418" s="41"/>
      <c r="HG1418" s="41"/>
      <c r="HH1418" s="41"/>
      <c r="HI1418" s="41"/>
      <c r="HJ1418" s="41"/>
      <c r="HK1418" s="41"/>
      <c r="HL1418" s="41"/>
      <c r="HM1418" s="41"/>
      <c r="HN1418" s="41"/>
      <c r="HO1418" s="41"/>
      <c r="HP1418" s="41"/>
      <c r="HQ1418" s="41"/>
      <c r="HR1418" s="41"/>
      <c r="HS1418" s="41"/>
      <c r="HT1418" s="41"/>
      <c r="HU1418" s="41"/>
      <c r="HV1418" s="41"/>
      <c r="HW1418" s="41"/>
      <c r="HX1418" s="41"/>
      <c r="HY1418" s="41"/>
      <c r="HZ1418" s="41"/>
      <c r="IA1418" s="41"/>
      <c r="IB1418" s="41"/>
      <c r="IC1418" s="41"/>
      <c r="ID1418" s="41"/>
      <c r="IE1418" s="41"/>
      <c r="IF1418" s="41"/>
      <c r="IG1418" s="41"/>
      <c r="IH1418" s="41"/>
      <c r="II1418" s="41"/>
      <c r="IJ1418" s="41"/>
      <c r="IK1418" s="41"/>
      <c r="IL1418" s="41"/>
      <c r="IM1418" s="41"/>
      <c r="IN1418" s="41"/>
      <c r="IO1418" s="41"/>
      <c r="IP1418" s="41"/>
      <c r="IQ1418" s="41"/>
      <c r="IR1418" s="41"/>
      <c r="IS1418" s="41"/>
      <c r="IT1418" s="41"/>
      <c r="IU1418" s="41"/>
    </row>
    <row r="1420" spans="68:255" x14ac:dyDescent="0.2">
      <c r="BP1420" s="41"/>
      <c r="BQ1420" s="41"/>
      <c r="BR1420" s="41"/>
      <c r="BS1420" s="41"/>
      <c r="BU1420" s="41"/>
      <c r="BV1420" s="41"/>
      <c r="BW1420" s="41"/>
      <c r="BX1420" s="41"/>
      <c r="BY1420" s="41"/>
      <c r="BZ1420" s="41"/>
      <c r="CA1420" s="41"/>
      <c r="CB1420" s="41"/>
      <c r="CC1420" s="41"/>
      <c r="CD1420" s="41"/>
      <c r="CE1420" s="41"/>
      <c r="CF1420" s="41"/>
      <c r="CG1420" s="41"/>
      <c r="CH1420" s="41"/>
      <c r="CI1420" s="41"/>
      <c r="CJ1420" s="41"/>
      <c r="CK1420" s="41"/>
      <c r="CL1420" s="41"/>
      <c r="CM1420" s="41"/>
      <c r="CN1420" s="41"/>
      <c r="CO1420" s="41"/>
      <c r="CP1420" s="41"/>
      <c r="CQ1420" s="41"/>
      <c r="CR1420" s="41"/>
      <c r="CS1420" s="41"/>
      <c r="CT1420" s="41"/>
      <c r="CU1420" s="41"/>
      <c r="CV1420" s="41"/>
      <c r="CW1420" s="41"/>
      <c r="CX1420" s="41"/>
      <c r="CY1420" s="41"/>
      <c r="CZ1420" s="41"/>
      <c r="DA1420" s="41"/>
      <c r="DB1420" s="41"/>
      <c r="DC1420" s="41"/>
      <c r="DD1420" s="41"/>
      <c r="DE1420" s="41"/>
      <c r="DF1420" s="41"/>
      <c r="DG1420" s="41"/>
      <c r="DH1420" s="41"/>
      <c r="DI1420" s="41"/>
      <c r="DJ1420" s="41"/>
      <c r="DK1420" s="41"/>
      <c r="DL1420" s="41"/>
      <c r="DM1420" s="41"/>
      <c r="DN1420" s="41"/>
      <c r="DO1420" s="41"/>
      <c r="DP1420" s="41"/>
      <c r="DQ1420" s="41"/>
      <c r="DR1420" s="41"/>
      <c r="DS1420" s="41"/>
      <c r="DT1420" s="41"/>
      <c r="DU1420" s="41"/>
      <c r="DV1420" s="41"/>
      <c r="DW1420" s="41"/>
      <c r="DX1420" s="41"/>
      <c r="DY1420" s="41"/>
      <c r="DZ1420" s="41"/>
      <c r="EA1420" s="41"/>
      <c r="EB1420" s="41"/>
      <c r="EC1420" s="41"/>
      <c r="ED1420" s="41"/>
      <c r="EE1420" s="41"/>
      <c r="EF1420" s="41"/>
      <c r="EG1420" s="41"/>
      <c r="EH1420" s="41"/>
      <c r="EI1420" s="41"/>
      <c r="EJ1420" s="41"/>
      <c r="EK1420" s="41"/>
      <c r="EL1420" s="41"/>
      <c r="EM1420" s="41"/>
      <c r="EN1420" s="41"/>
      <c r="EO1420" s="41"/>
      <c r="EP1420" s="41"/>
      <c r="EQ1420" s="41"/>
      <c r="ER1420" s="41"/>
      <c r="ES1420" s="41"/>
      <c r="ET1420" s="41"/>
      <c r="EU1420" s="41"/>
      <c r="EV1420" s="41"/>
      <c r="EW1420" s="41"/>
      <c r="EX1420" s="41"/>
      <c r="EY1420" s="41"/>
      <c r="EZ1420" s="41"/>
      <c r="FA1420" s="41"/>
      <c r="FB1420" s="41"/>
      <c r="FC1420" s="41"/>
      <c r="FD1420" s="41"/>
      <c r="FE1420" s="41"/>
      <c r="FF1420" s="41"/>
      <c r="FG1420" s="41"/>
      <c r="FH1420" s="41"/>
      <c r="FI1420" s="41"/>
      <c r="FJ1420" s="41"/>
      <c r="FK1420" s="41"/>
      <c r="FL1420" s="41"/>
      <c r="FM1420" s="41"/>
      <c r="FN1420" s="41"/>
      <c r="FO1420" s="41"/>
      <c r="FP1420" s="41"/>
      <c r="FQ1420" s="41"/>
      <c r="FR1420" s="41"/>
      <c r="FS1420" s="41"/>
      <c r="FT1420" s="41"/>
      <c r="FU1420" s="41"/>
      <c r="FV1420" s="41"/>
      <c r="FW1420" s="41"/>
      <c r="FX1420" s="41"/>
      <c r="FY1420" s="41"/>
      <c r="FZ1420" s="41"/>
      <c r="GA1420" s="41"/>
      <c r="GB1420" s="41"/>
      <c r="GC1420" s="41"/>
      <c r="GD1420" s="41"/>
      <c r="GE1420" s="41"/>
      <c r="GF1420" s="41"/>
      <c r="GG1420" s="41"/>
      <c r="GH1420" s="41"/>
      <c r="GI1420" s="41"/>
      <c r="GJ1420" s="41"/>
      <c r="GK1420" s="41"/>
      <c r="GL1420" s="41"/>
      <c r="GM1420" s="41"/>
      <c r="GN1420" s="41"/>
      <c r="GO1420" s="41"/>
      <c r="GP1420" s="41"/>
      <c r="GQ1420" s="41"/>
      <c r="GR1420" s="41"/>
      <c r="GS1420" s="41"/>
      <c r="GT1420" s="41"/>
      <c r="GU1420" s="41"/>
      <c r="GV1420" s="41"/>
      <c r="GW1420" s="41"/>
      <c r="GX1420" s="41"/>
      <c r="GY1420" s="41"/>
      <c r="GZ1420" s="41"/>
      <c r="HA1420" s="41"/>
      <c r="HB1420" s="41"/>
      <c r="HC1420" s="41"/>
      <c r="HD1420" s="41"/>
      <c r="HE1420" s="41"/>
      <c r="HF1420" s="41"/>
      <c r="HG1420" s="41"/>
      <c r="HH1420" s="41"/>
      <c r="HI1420" s="41"/>
      <c r="HJ1420" s="41"/>
      <c r="HK1420" s="41"/>
      <c r="HL1420" s="41"/>
      <c r="HM1420" s="41"/>
      <c r="HN1420" s="41"/>
      <c r="HO1420" s="41"/>
      <c r="HP1420" s="41"/>
      <c r="HQ1420" s="41"/>
      <c r="HR1420" s="41"/>
      <c r="HS1420" s="41"/>
      <c r="HT1420" s="41"/>
      <c r="HU1420" s="41"/>
      <c r="HV1420" s="41"/>
      <c r="HW1420" s="41"/>
      <c r="HX1420" s="41"/>
      <c r="HY1420" s="41"/>
      <c r="HZ1420" s="41"/>
      <c r="IA1420" s="41"/>
      <c r="IB1420" s="41"/>
      <c r="IC1420" s="41"/>
      <c r="ID1420" s="41"/>
      <c r="IE1420" s="41"/>
      <c r="IF1420" s="41"/>
      <c r="IG1420" s="41"/>
      <c r="IH1420" s="41"/>
      <c r="II1420" s="41"/>
      <c r="IJ1420" s="41"/>
      <c r="IK1420" s="41"/>
      <c r="IL1420" s="41"/>
      <c r="IM1420" s="41"/>
      <c r="IN1420" s="41"/>
      <c r="IO1420" s="41"/>
      <c r="IP1420" s="41"/>
      <c r="IQ1420" s="41"/>
      <c r="IR1420" s="41"/>
      <c r="IS1420" s="41"/>
      <c r="IT1420" s="41"/>
      <c r="IU1420" s="41"/>
    </row>
    <row r="1422" spans="68:255" x14ac:dyDescent="0.2">
      <c r="BP1422" s="41"/>
      <c r="BQ1422" s="41"/>
      <c r="BR1422" s="41"/>
      <c r="BS1422" s="41"/>
      <c r="BU1422" s="41"/>
      <c r="BV1422" s="41"/>
      <c r="BW1422" s="41"/>
      <c r="BX1422" s="41"/>
      <c r="BY1422" s="41"/>
      <c r="BZ1422" s="41"/>
      <c r="CA1422" s="41"/>
      <c r="CB1422" s="41"/>
      <c r="CC1422" s="41"/>
      <c r="CD1422" s="41"/>
      <c r="CE1422" s="41"/>
      <c r="CF1422" s="41"/>
      <c r="CG1422" s="41"/>
      <c r="CH1422" s="41"/>
      <c r="CI1422" s="41"/>
      <c r="CJ1422" s="41"/>
      <c r="CK1422" s="41"/>
      <c r="CL1422" s="41"/>
      <c r="CM1422" s="41"/>
      <c r="CN1422" s="41"/>
      <c r="CO1422" s="41"/>
      <c r="CP1422" s="41"/>
      <c r="CQ1422" s="41"/>
      <c r="CR1422" s="41"/>
      <c r="CS1422" s="41"/>
      <c r="CT1422" s="41"/>
      <c r="CU1422" s="41"/>
      <c r="CV1422" s="41"/>
      <c r="CW1422" s="41"/>
      <c r="CX1422" s="41"/>
      <c r="CY1422" s="41"/>
      <c r="CZ1422" s="41"/>
      <c r="DA1422" s="41"/>
      <c r="DB1422" s="41"/>
      <c r="DC1422" s="41"/>
      <c r="DD1422" s="41"/>
      <c r="DE1422" s="41"/>
      <c r="DF1422" s="41"/>
      <c r="DG1422" s="41"/>
      <c r="DH1422" s="41"/>
      <c r="DI1422" s="41"/>
      <c r="DJ1422" s="41"/>
      <c r="DK1422" s="41"/>
      <c r="DL1422" s="41"/>
      <c r="DM1422" s="41"/>
      <c r="DN1422" s="41"/>
      <c r="DO1422" s="41"/>
      <c r="DP1422" s="41"/>
      <c r="DQ1422" s="41"/>
      <c r="DR1422" s="41"/>
      <c r="DS1422" s="41"/>
      <c r="DT1422" s="41"/>
      <c r="DU1422" s="41"/>
      <c r="DV1422" s="41"/>
      <c r="DW1422" s="41"/>
      <c r="DX1422" s="41"/>
      <c r="DY1422" s="41"/>
      <c r="DZ1422" s="41"/>
      <c r="EA1422" s="41"/>
      <c r="EB1422" s="41"/>
      <c r="EC1422" s="41"/>
      <c r="ED1422" s="41"/>
      <c r="EE1422" s="41"/>
      <c r="EF1422" s="41"/>
      <c r="EG1422" s="41"/>
      <c r="EH1422" s="41"/>
      <c r="EI1422" s="41"/>
      <c r="EJ1422" s="41"/>
      <c r="EK1422" s="41"/>
      <c r="EL1422" s="41"/>
      <c r="EM1422" s="41"/>
      <c r="EN1422" s="41"/>
      <c r="EO1422" s="41"/>
      <c r="EP1422" s="41"/>
      <c r="EQ1422" s="41"/>
      <c r="ER1422" s="41"/>
      <c r="ES1422" s="41"/>
      <c r="ET1422" s="41"/>
      <c r="EU1422" s="41"/>
      <c r="EV1422" s="41"/>
      <c r="EW1422" s="41"/>
      <c r="EX1422" s="41"/>
      <c r="EY1422" s="41"/>
      <c r="EZ1422" s="41"/>
      <c r="FA1422" s="41"/>
      <c r="FB1422" s="41"/>
      <c r="FC1422" s="41"/>
      <c r="FD1422" s="41"/>
      <c r="FE1422" s="41"/>
      <c r="FF1422" s="41"/>
      <c r="FG1422" s="41"/>
      <c r="FH1422" s="41"/>
      <c r="FI1422" s="41"/>
      <c r="FJ1422" s="41"/>
      <c r="FK1422" s="41"/>
      <c r="FL1422" s="41"/>
      <c r="FM1422" s="41"/>
      <c r="FN1422" s="41"/>
      <c r="FO1422" s="41"/>
      <c r="FP1422" s="41"/>
      <c r="FQ1422" s="41"/>
      <c r="FR1422" s="41"/>
      <c r="FS1422" s="41"/>
      <c r="FT1422" s="41"/>
      <c r="FU1422" s="41"/>
      <c r="FV1422" s="41"/>
      <c r="FW1422" s="41"/>
      <c r="FX1422" s="41"/>
      <c r="FY1422" s="41"/>
      <c r="FZ1422" s="41"/>
      <c r="GA1422" s="41"/>
      <c r="GB1422" s="41"/>
      <c r="GC1422" s="41"/>
      <c r="GD1422" s="41"/>
      <c r="GE1422" s="41"/>
      <c r="GF1422" s="41"/>
      <c r="GG1422" s="41"/>
      <c r="GH1422" s="41"/>
      <c r="GI1422" s="41"/>
      <c r="GJ1422" s="41"/>
      <c r="GK1422" s="41"/>
      <c r="GL1422" s="41"/>
      <c r="GM1422" s="41"/>
      <c r="GN1422" s="41"/>
      <c r="GO1422" s="41"/>
      <c r="GP1422" s="41"/>
      <c r="GQ1422" s="41"/>
      <c r="GR1422" s="41"/>
      <c r="GS1422" s="41"/>
      <c r="GT1422" s="41"/>
      <c r="GU1422" s="41"/>
      <c r="GV1422" s="41"/>
      <c r="GW1422" s="41"/>
      <c r="GX1422" s="41"/>
      <c r="GY1422" s="41"/>
      <c r="GZ1422" s="41"/>
      <c r="HA1422" s="41"/>
      <c r="HB1422" s="41"/>
      <c r="HC1422" s="41"/>
      <c r="HD1422" s="41"/>
      <c r="HE1422" s="41"/>
      <c r="HF1422" s="41"/>
      <c r="HG1422" s="41"/>
      <c r="HH1422" s="41"/>
      <c r="HI1422" s="41"/>
      <c r="HJ1422" s="41"/>
      <c r="HK1422" s="41"/>
      <c r="HL1422" s="41"/>
      <c r="HM1422" s="41"/>
      <c r="HN1422" s="41"/>
      <c r="HO1422" s="41"/>
      <c r="HP1422" s="41"/>
      <c r="HQ1422" s="41"/>
      <c r="HR1422" s="41"/>
      <c r="HS1422" s="41"/>
      <c r="HT1422" s="41"/>
      <c r="HU1422" s="41"/>
      <c r="HV1422" s="41"/>
      <c r="HW1422" s="41"/>
      <c r="HX1422" s="41"/>
      <c r="HY1422" s="41"/>
      <c r="HZ1422" s="41"/>
      <c r="IA1422" s="41"/>
      <c r="IB1422" s="41"/>
      <c r="IC1422" s="41"/>
      <c r="ID1422" s="41"/>
      <c r="IE1422" s="41"/>
      <c r="IF1422" s="41"/>
      <c r="IG1422" s="41"/>
      <c r="IH1422" s="41"/>
      <c r="II1422" s="41"/>
      <c r="IJ1422" s="41"/>
      <c r="IK1422" s="41"/>
      <c r="IL1422" s="41"/>
      <c r="IM1422" s="41"/>
      <c r="IN1422" s="41"/>
      <c r="IO1422" s="41"/>
      <c r="IP1422" s="41"/>
      <c r="IQ1422" s="41"/>
      <c r="IR1422" s="41"/>
      <c r="IS1422" s="41"/>
      <c r="IT1422" s="41"/>
      <c r="IU1422" s="41"/>
    </row>
    <row r="1424" spans="68:255" x14ac:dyDescent="0.2">
      <c r="BP1424" s="41"/>
      <c r="BQ1424" s="41"/>
      <c r="BR1424" s="41"/>
      <c r="BS1424" s="41"/>
      <c r="BU1424" s="41"/>
      <c r="BV1424" s="41"/>
      <c r="BW1424" s="41"/>
      <c r="BX1424" s="41"/>
      <c r="BY1424" s="41"/>
      <c r="BZ1424" s="41"/>
      <c r="CA1424" s="41"/>
      <c r="CB1424" s="41"/>
      <c r="CC1424" s="41"/>
      <c r="CD1424" s="41"/>
      <c r="CE1424" s="41"/>
      <c r="CF1424" s="41"/>
      <c r="CG1424" s="41"/>
      <c r="CH1424" s="41"/>
      <c r="CI1424" s="41"/>
      <c r="CJ1424" s="41"/>
      <c r="CK1424" s="41"/>
      <c r="CL1424" s="41"/>
      <c r="CM1424" s="41"/>
      <c r="CN1424" s="41"/>
      <c r="CO1424" s="41"/>
      <c r="CP1424" s="41"/>
      <c r="CQ1424" s="41"/>
      <c r="CR1424" s="41"/>
      <c r="CS1424" s="41"/>
      <c r="CT1424" s="41"/>
      <c r="CU1424" s="41"/>
      <c r="CV1424" s="41"/>
      <c r="CW1424" s="41"/>
      <c r="CX1424" s="41"/>
      <c r="CY1424" s="41"/>
      <c r="CZ1424" s="41"/>
      <c r="DA1424" s="41"/>
      <c r="DB1424" s="41"/>
      <c r="DC1424" s="41"/>
      <c r="DD1424" s="41"/>
      <c r="DE1424" s="41"/>
      <c r="DF1424" s="41"/>
      <c r="DG1424" s="41"/>
      <c r="DH1424" s="41"/>
      <c r="DI1424" s="41"/>
      <c r="DJ1424" s="41"/>
      <c r="DK1424" s="41"/>
      <c r="DL1424" s="41"/>
      <c r="DM1424" s="41"/>
      <c r="DN1424" s="41"/>
      <c r="DO1424" s="41"/>
      <c r="DP1424" s="41"/>
      <c r="DQ1424" s="41"/>
      <c r="DR1424" s="41"/>
      <c r="DS1424" s="41"/>
      <c r="DT1424" s="41"/>
      <c r="DU1424" s="41"/>
      <c r="DV1424" s="41"/>
      <c r="DW1424" s="41"/>
      <c r="DX1424" s="41"/>
      <c r="DY1424" s="41"/>
      <c r="DZ1424" s="41"/>
      <c r="EA1424" s="41"/>
      <c r="EB1424" s="41"/>
      <c r="EC1424" s="41"/>
      <c r="ED1424" s="41"/>
      <c r="EE1424" s="41"/>
      <c r="EF1424" s="41"/>
      <c r="EG1424" s="41"/>
      <c r="EH1424" s="41"/>
      <c r="EI1424" s="41"/>
      <c r="EJ1424" s="41"/>
      <c r="EK1424" s="41"/>
      <c r="EL1424" s="41"/>
      <c r="EM1424" s="41"/>
      <c r="EN1424" s="41"/>
      <c r="EO1424" s="41"/>
      <c r="EP1424" s="41"/>
      <c r="EQ1424" s="41"/>
      <c r="ER1424" s="41"/>
      <c r="ES1424" s="41"/>
      <c r="ET1424" s="41"/>
      <c r="EU1424" s="41"/>
      <c r="EV1424" s="41"/>
      <c r="EW1424" s="41"/>
      <c r="EX1424" s="41"/>
      <c r="EY1424" s="41"/>
      <c r="EZ1424" s="41"/>
      <c r="FA1424" s="41"/>
      <c r="FB1424" s="41"/>
      <c r="FC1424" s="41"/>
      <c r="FD1424" s="41"/>
      <c r="FE1424" s="41"/>
      <c r="FF1424" s="41"/>
      <c r="FG1424" s="41"/>
      <c r="FH1424" s="41"/>
      <c r="FI1424" s="41"/>
      <c r="FJ1424" s="41"/>
      <c r="FK1424" s="41"/>
      <c r="FL1424" s="41"/>
      <c r="FM1424" s="41"/>
      <c r="FN1424" s="41"/>
      <c r="FO1424" s="41"/>
      <c r="FP1424" s="41"/>
      <c r="FQ1424" s="41"/>
      <c r="FR1424" s="41"/>
      <c r="FS1424" s="41"/>
      <c r="FT1424" s="41"/>
      <c r="FU1424" s="41"/>
      <c r="FV1424" s="41"/>
      <c r="FW1424" s="41"/>
      <c r="FX1424" s="41"/>
      <c r="FY1424" s="41"/>
      <c r="FZ1424" s="41"/>
      <c r="GA1424" s="41"/>
      <c r="GB1424" s="41"/>
      <c r="GC1424" s="41"/>
      <c r="GD1424" s="41"/>
      <c r="GE1424" s="41"/>
      <c r="GF1424" s="41"/>
      <c r="GG1424" s="41"/>
      <c r="GH1424" s="41"/>
      <c r="GI1424" s="41"/>
      <c r="GJ1424" s="41"/>
      <c r="GK1424" s="41"/>
      <c r="GL1424" s="41"/>
      <c r="GM1424" s="41"/>
      <c r="GN1424" s="41"/>
      <c r="GO1424" s="41"/>
      <c r="GP1424" s="41"/>
      <c r="GQ1424" s="41"/>
      <c r="GR1424" s="41"/>
      <c r="GS1424" s="41"/>
      <c r="GT1424" s="41"/>
      <c r="GU1424" s="41"/>
      <c r="GV1424" s="41"/>
      <c r="GW1424" s="41"/>
      <c r="GX1424" s="41"/>
      <c r="GY1424" s="41"/>
      <c r="GZ1424" s="41"/>
      <c r="HA1424" s="41"/>
      <c r="HB1424" s="41"/>
      <c r="HC1424" s="41"/>
      <c r="HD1424" s="41"/>
      <c r="HE1424" s="41"/>
      <c r="HF1424" s="41"/>
      <c r="HG1424" s="41"/>
      <c r="HH1424" s="41"/>
      <c r="HI1424" s="41"/>
      <c r="HJ1424" s="41"/>
      <c r="HK1424" s="41"/>
      <c r="HL1424" s="41"/>
      <c r="HM1424" s="41"/>
      <c r="HN1424" s="41"/>
      <c r="HO1424" s="41"/>
      <c r="HP1424" s="41"/>
      <c r="HQ1424" s="41"/>
      <c r="HR1424" s="41"/>
      <c r="HS1424" s="41"/>
      <c r="HT1424" s="41"/>
      <c r="HU1424" s="41"/>
      <c r="HV1424" s="41"/>
      <c r="HW1424" s="41"/>
      <c r="HX1424" s="41"/>
      <c r="HY1424" s="41"/>
      <c r="HZ1424" s="41"/>
      <c r="IA1424" s="41"/>
      <c r="IB1424" s="41"/>
      <c r="IC1424" s="41"/>
      <c r="ID1424" s="41"/>
      <c r="IE1424" s="41"/>
      <c r="IF1424" s="41"/>
      <c r="IG1424" s="41"/>
      <c r="IH1424" s="41"/>
      <c r="II1424" s="41"/>
      <c r="IJ1424" s="41"/>
      <c r="IK1424" s="41"/>
      <c r="IL1424" s="41"/>
      <c r="IM1424" s="41"/>
      <c r="IN1424" s="41"/>
      <c r="IO1424" s="41"/>
      <c r="IP1424" s="41"/>
      <c r="IQ1424" s="41"/>
      <c r="IR1424" s="41"/>
      <c r="IS1424" s="41"/>
      <c r="IT1424" s="41"/>
      <c r="IU1424" s="41"/>
    </row>
    <row r="1426" spans="68:255" x14ac:dyDescent="0.2">
      <c r="BP1426" s="41"/>
      <c r="BQ1426" s="41"/>
      <c r="BR1426" s="41"/>
      <c r="BS1426" s="41"/>
      <c r="BU1426" s="41"/>
      <c r="BV1426" s="41"/>
      <c r="BW1426" s="41"/>
      <c r="BX1426" s="41"/>
      <c r="BY1426" s="41"/>
      <c r="BZ1426" s="41"/>
      <c r="CA1426" s="41"/>
      <c r="CB1426" s="41"/>
      <c r="CC1426" s="41"/>
      <c r="CD1426" s="41"/>
      <c r="CE1426" s="41"/>
      <c r="CF1426" s="41"/>
      <c r="CG1426" s="41"/>
      <c r="CH1426" s="41"/>
      <c r="CI1426" s="41"/>
      <c r="CJ1426" s="41"/>
      <c r="CK1426" s="41"/>
      <c r="CL1426" s="41"/>
      <c r="CM1426" s="41"/>
      <c r="CN1426" s="41"/>
      <c r="CO1426" s="41"/>
      <c r="CP1426" s="41"/>
      <c r="CQ1426" s="41"/>
      <c r="CR1426" s="41"/>
      <c r="CS1426" s="41"/>
      <c r="CT1426" s="41"/>
      <c r="CU1426" s="41"/>
      <c r="CV1426" s="41"/>
      <c r="CW1426" s="41"/>
      <c r="CX1426" s="41"/>
      <c r="CY1426" s="41"/>
      <c r="CZ1426" s="41"/>
      <c r="DA1426" s="41"/>
      <c r="DB1426" s="41"/>
      <c r="DC1426" s="41"/>
      <c r="DD1426" s="41"/>
      <c r="DE1426" s="41"/>
      <c r="DF1426" s="41"/>
      <c r="DG1426" s="41"/>
      <c r="DH1426" s="41"/>
      <c r="DI1426" s="41"/>
      <c r="DJ1426" s="41"/>
      <c r="DK1426" s="41"/>
      <c r="DL1426" s="41"/>
      <c r="DM1426" s="41"/>
      <c r="DN1426" s="41"/>
      <c r="DO1426" s="41"/>
      <c r="DP1426" s="41"/>
      <c r="DQ1426" s="41"/>
      <c r="DR1426" s="41"/>
      <c r="DS1426" s="41"/>
      <c r="DT1426" s="41"/>
      <c r="DU1426" s="41"/>
      <c r="DV1426" s="41"/>
      <c r="DW1426" s="41"/>
      <c r="DX1426" s="41"/>
      <c r="DY1426" s="41"/>
      <c r="DZ1426" s="41"/>
      <c r="EA1426" s="41"/>
      <c r="EB1426" s="41"/>
      <c r="EC1426" s="41"/>
      <c r="ED1426" s="41"/>
      <c r="EE1426" s="41"/>
      <c r="EF1426" s="41"/>
      <c r="EG1426" s="41"/>
      <c r="EH1426" s="41"/>
      <c r="EI1426" s="41"/>
      <c r="EJ1426" s="41"/>
      <c r="EK1426" s="41"/>
      <c r="EL1426" s="41"/>
      <c r="EM1426" s="41"/>
      <c r="EN1426" s="41"/>
      <c r="EO1426" s="41"/>
      <c r="EP1426" s="41"/>
      <c r="EQ1426" s="41"/>
      <c r="ER1426" s="41"/>
      <c r="ES1426" s="41"/>
      <c r="ET1426" s="41"/>
      <c r="EU1426" s="41"/>
      <c r="EV1426" s="41"/>
      <c r="EW1426" s="41"/>
      <c r="EX1426" s="41"/>
      <c r="EY1426" s="41"/>
      <c r="EZ1426" s="41"/>
      <c r="FA1426" s="41"/>
      <c r="FB1426" s="41"/>
      <c r="FC1426" s="41"/>
      <c r="FD1426" s="41"/>
      <c r="FE1426" s="41"/>
      <c r="FF1426" s="41"/>
      <c r="FG1426" s="41"/>
      <c r="FH1426" s="41"/>
      <c r="FI1426" s="41"/>
      <c r="FJ1426" s="41"/>
      <c r="FK1426" s="41"/>
      <c r="FL1426" s="41"/>
      <c r="FM1426" s="41"/>
      <c r="FN1426" s="41"/>
      <c r="FO1426" s="41"/>
      <c r="FP1426" s="41"/>
      <c r="FQ1426" s="41"/>
      <c r="FR1426" s="41"/>
      <c r="FS1426" s="41"/>
      <c r="FT1426" s="41"/>
      <c r="FU1426" s="41"/>
      <c r="FV1426" s="41"/>
      <c r="FW1426" s="41"/>
      <c r="FX1426" s="41"/>
      <c r="FY1426" s="41"/>
      <c r="FZ1426" s="41"/>
      <c r="GA1426" s="41"/>
      <c r="GB1426" s="41"/>
      <c r="GC1426" s="41"/>
      <c r="GD1426" s="41"/>
      <c r="GE1426" s="41"/>
      <c r="GF1426" s="41"/>
      <c r="GG1426" s="41"/>
      <c r="GH1426" s="41"/>
      <c r="GI1426" s="41"/>
      <c r="GJ1426" s="41"/>
      <c r="GK1426" s="41"/>
      <c r="GL1426" s="41"/>
      <c r="GM1426" s="41"/>
      <c r="GN1426" s="41"/>
      <c r="GO1426" s="41"/>
      <c r="GP1426" s="41"/>
      <c r="GQ1426" s="41"/>
      <c r="GR1426" s="41"/>
      <c r="GS1426" s="41"/>
      <c r="GT1426" s="41"/>
      <c r="GU1426" s="41"/>
      <c r="GV1426" s="41"/>
      <c r="GW1426" s="41"/>
      <c r="GX1426" s="41"/>
      <c r="GY1426" s="41"/>
      <c r="GZ1426" s="41"/>
      <c r="HA1426" s="41"/>
      <c r="HB1426" s="41"/>
      <c r="HC1426" s="41"/>
      <c r="HD1426" s="41"/>
      <c r="HE1426" s="41"/>
      <c r="HF1426" s="41"/>
      <c r="HG1426" s="41"/>
      <c r="HH1426" s="41"/>
      <c r="HI1426" s="41"/>
      <c r="HJ1426" s="41"/>
      <c r="HK1426" s="41"/>
      <c r="HL1426" s="41"/>
      <c r="HM1426" s="41"/>
      <c r="HN1426" s="41"/>
      <c r="HO1426" s="41"/>
      <c r="HP1426" s="41"/>
      <c r="HQ1426" s="41"/>
      <c r="HR1426" s="41"/>
      <c r="HS1426" s="41"/>
      <c r="HT1426" s="41"/>
      <c r="HU1426" s="41"/>
      <c r="HV1426" s="41"/>
      <c r="HW1426" s="41"/>
      <c r="HX1426" s="41"/>
      <c r="HY1426" s="41"/>
      <c r="HZ1426" s="41"/>
      <c r="IA1426" s="41"/>
      <c r="IB1426" s="41"/>
      <c r="IC1426" s="41"/>
      <c r="ID1426" s="41"/>
      <c r="IE1426" s="41"/>
      <c r="IF1426" s="41"/>
      <c r="IG1426" s="41"/>
      <c r="IH1426" s="41"/>
      <c r="II1426" s="41"/>
      <c r="IJ1426" s="41"/>
      <c r="IK1426" s="41"/>
      <c r="IL1426" s="41"/>
      <c r="IM1426" s="41"/>
      <c r="IN1426" s="41"/>
      <c r="IO1426" s="41"/>
      <c r="IP1426" s="41"/>
      <c r="IQ1426" s="41"/>
      <c r="IR1426" s="41"/>
      <c r="IS1426" s="41"/>
      <c r="IT1426" s="41"/>
      <c r="IU1426" s="41"/>
    </row>
    <row r="1428" spans="68:255" x14ac:dyDescent="0.2">
      <c r="BP1428" s="41"/>
      <c r="BQ1428" s="41"/>
      <c r="BR1428" s="41"/>
      <c r="BS1428" s="41"/>
      <c r="BU1428" s="41"/>
      <c r="BV1428" s="41"/>
      <c r="BW1428" s="41"/>
      <c r="BX1428" s="41"/>
      <c r="BY1428" s="41"/>
      <c r="BZ1428" s="41"/>
      <c r="CA1428" s="41"/>
      <c r="CB1428" s="41"/>
      <c r="CC1428" s="41"/>
      <c r="CD1428" s="41"/>
      <c r="CE1428" s="41"/>
      <c r="CF1428" s="41"/>
      <c r="CG1428" s="41"/>
      <c r="CH1428" s="41"/>
      <c r="CI1428" s="41"/>
      <c r="CJ1428" s="41"/>
      <c r="CK1428" s="41"/>
      <c r="CL1428" s="41"/>
      <c r="CM1428" s="41"/>
      <c r="CN1428" s="41"/>
      <c r="CO1428" s="41"/>
      <c r="CP1428" s="41"/>
      <c r="CQ1428" s="41"/>
      <c r="CR1428" s="41"/>
      <c r="CS1428" s="41"/>
      <c r="CT1428" s="41"/>
      <c r="CU1428" s="41"/>
      <c r="CV1428" s="41"/>
      <c r="CW1428" s="41"/>
      <c r="CX1428" s="41"/>
      <c r="CY1428" s="41"/>
      <c r="CZ1428" s="41"/>
      <c r="DA1428" s="41"/>
      <c r="DB1428" s="41"/>
      <c r="DC1428" s="41"/>
      <c r="DD1428" s="41"/>
      <c r="DE1428" s="41"/>
      <c r="DF1428" s="41"/>
      <c r="DG1428" s="41"/>
      <c r="DH1428" s="41"/>
      <c r="DI1428" s="41"/>
      <c r="DJ1428" s="41"/>
      <c r="DK1428" s="41"/>
      <c r="DL1428" s="41"/>
      <c r="DM1428" s="41"/>
      <c r="DN1428" s="41"/>
      <c r="DO1428" s="41"/>
      <c r="DP1428" s="41"/>
      <c r="DQ1428" s="41"/>
      <c r="DR1428" s="41"/>
      <c r="DS1428" s="41"/>
      <c r="DT1428" s="41"/>
      <c r="DU1428" s="41"/>
      <c r="DV1428" s="41"/>
      <c r="DW1428" s="41"/>
      <c r="DX1428" s="41"/>
      <c r="DY1428" s="41"/>
      <c r="DZ1428" s="41"/>
      <c r="EA1428" s="41"/>
      <c r="EB1428" s="41"/>
      <c r="EC1428" s="41"/>
      <c r="ED1428" s="41"/>
      <c r="EE1428" s="41"/>
      <c r="EF1428" s="41"/>
      <c r="EG1428" s="41"/>
      <c r="EH1428" s="41"/>
      <c r="EI1428" s="41"/>
      <c r="EJ1428" s="41"/>
      <c r="EK1428" s="41"/>
      <c r="EL1428" s="41"/>
      <c r="EM1428" s="41"/>
      <c r="EN1428" s="41"/>
      <c r="EO1428" s="41"/>
      <c r="EP1428" s="41"/>
      <c r="EQ1428" s="41"/>
      <c r="ER1428" s="41"/>
      <c r="ES1428" s="41"/>
      <c r="ET1428" s="41"/>
      <c r="EU1428" s="41"/>
      <c r="EV1428" s="41"/>
      <c r="EW1428" s="41"/>
      <c r="EX1428" s="41"/>
      <c r="EY1428" s="41"/>
      <c r="EZ1428" s="41"/>
      <c r="FA1428" s="41"/>
      <c r="FB1428" s="41"/>
      <c r="FC1428" s="41"/>
      <c r="FD1428" s="41"/>
      <c r="FE1428" s="41"/>
      <c r="FF1428" s="41"/>
      <c r="FG1428" s="41"/>
      <c r="FH1428" s="41"/>
      <c r="FI1428" s="41"/>
      <c r="FJ1428" s="41"/>
      <c r="FK1428" s="41"/>
      <c r="FL1428" s="41"/>
      <c r="FM1428" s="41"/>
      <c r="FN1428" s="41"/>
      <c r="FO1428" s="41"/>
      <c r="FP1428" s="41"/>
      <c r="FQ1428" s="41"/>
      <c r="FR1428" s="41"/>
      <c r="FS1428" s="41"/>
      <c r="FT1428" s="41"/>
      <c r="FU1428" s="41"/>
      <c r="FV1428" s="41"/>
      <c r="FW1428" s="41"/>
      <c r="FX1428" s="41"/>
      <c r="FY1428" s="41"/>
      <c r="FZ1428" s="41"/>
      <c r="GA1428" s="41"/>
      <c r="GB1428" s="41"/>
      <c r="GC1428" s="41"/>
      <c r="GD1428" s="41"/>
      <c r="GE1428" s="41"/>
      <c r="GF1428" s="41"/>
      <c r="GG1428" s="41"/>
      <c r="GH1428" s="41"/>
      <c r="GI1428" s="41"/>
      <c r="GJ1428" s="41"/>
      <c r="GK1428" s="41"/>
      <c r="GL1428" s="41"/>
      <c r="GM1428" s="41"/>
      <c r="GN1428" s="41"/>
      <c r="GO1428" s="41"/>
      <c r="GP1428" s="41"/>
      <c r="GQ1428" s="41"/>
      <c r="GR1428" s="41"/>
      <c r="GS1428" s="41"/>
      <c r="GT1428" s="41"/>
      <c r="GU1428" s="41"/>
      <c r="GV1428" s="41"/>
      <c r="GW1428" s="41"/>
      <c r="GX1428" s="41"/>
      <c r="GY1428" s="41"/>
      <c r="GZ1428" s="41"/>
      <c r="HA1428" s="41"/>
      <c r="HB1428" s="41"/>
      <c r="HC1428" s="41"/>
      <c r="HD1428" s="41"/>
      <c r="HE1428" s="41"/>
      <c r="HF1428" s="41"/>
      <c r="HG1428" s="41"/>
      <c r="HH1428" s="41"/>
      <c r="HI1428" s="41"/>
      <c r="HJ1428" s="41"/>
      <c r="HK1428" s="41"/>
      <c r="HL1428" s="41"/>
      <c r="HM1428" s="41"/>
      <c r="HN1428" s="41"/>
      <c r="HO1428" s="41"/>
      <c r="HP1428" s="41"/>
      <c r="HQ1428" s="41"/>
      <c r="HR1428" s="41"/>
      <c r="HS1428" s="41"/>
      <c r="HT1428" s="41"/>
      <c r="HU1428" s="41"/>
      <c r="HV1428" s="41"/>
      <c r="HW1428" s="41"/>
      <c r="HX1428" s="41"/>
      <c r="HY1428" s="41"/>
      <c r="HZ1428" s="41"/>
      <c r="IA1428" s="41"/>
      <c r="IB1428" s="41"/>
      <c r="IC1428" s="41"/>
      <c r="ID1428" s="41"/>
      <c r="IE1428" s="41"/>
      <c r="IF1428" s="41"/>
      <c r="IG1428" s="41"/>
      <c r="IH1428" s="41"/>
      <c r="II1428" s="41"/>
      <c r="IJ1428" s="41"/>
      <c r="IK1428" s="41"/>
      <c r="IL1428" s="41"/>
      <c r="IM1428" s="41"/>
      <c r="IN1428" s="41"/>
      <c r="IO1428" s="41"/>
      <c r="IP1428" s="41"/>
      <c r="IQ1428" s="41"/>
      <c r="IR1428" s="41"/>
      <c r="IS1428" s="41"/>
      <c r="IT1428" s="41"/>
      <c r="IU1428" s="41"/>
    </row>
    <row r="1430" spans="68:255" x14ac:dyDescent="0.2">
      <c r="BP1430" s="41"/>
      <c r="BQ1430" s="41"/>
      <c r="BR1430" s="41"/>
      <c r="BS1430" s="41"/>
      <c r="BU1430" s="41"/>
      <c r="BV1430" s="41"/>
      <c r="BW1430" s="41"/>
      <c r="BX1430" s="41"/>
      <c r="BY1430" s="41"/>
      <c r="BZ1430" s="41"/>
      <c r="CA1430" s="41"/>
      <c r="CB1430" s="41"/>
      <c r="CC1430" s="41"/>
      <c r="CD1430" s="41"/>
      <c r="CE1430" s="41"/>
      <c r="CF1430" s="41"/>
      <c r="CG1430" s="41"/>
      <c r="CH1430" s="41"/>
      <c r="CI1430" s="41"/>
      <c r="CJ1430" s="41"/>
      <c r="CK1430" s="41"/>
      <c r="CL1430" s="41"/>
      <c r="CM1430" s="41"/>
      <c r="CN1430" s="41"/>
      <c r="CO1430" s="41"/>
      <c r="CP1430" s="41"/>
      <c r="CQ1430" s="41"/>
      <c r="CR1430" s="41"/>
      <c r="CS1430" s="41"/>
      <c r="CT1430" s="41"/>
      <c r="CU1430" s="41"/>
      <c r="CV1430" s="41"/>
      <c r="CW1430" s="41"/>
      <c r="CX1430" s="41"/>
      <c r="CY1430" s="41"/>
      <c r="CZ1430" s="41"/>
      <c r="DA1430" s="41"/>
      <c r="DB1430" s="41"/>
      <c r="DC1430" s="41"/>
      <c r="DD1430" s="41"/>
      <c r="DE1430" s="41"/>
      <c r="DF1430" s="41"/>
      <c r="DG1430" s="41"/>
      <c r="DH1430" s="41"/>
      <c r="DI1430" s="41"/>
      <c r="DJ1430" s="41"/>
      <c r="DK1430" s="41"/>
      <c r="DL1430" s="41"/>
      <c r="DM1430" s="41"/>
      <c r="DN1430" s="41"/>
      <c r="DO1430" s="41"/>
      <c r="DP1430" s="41"/>
      <c r="DQ1430" s="41"/>
      <c r="DR1430" s="41"/>
      <c r="DS1430" s="41"/>
      <c r="DT1430" s="41"/>
      <c r="DU1430" s="41"/>
      <c r="DV1430" s="41"/>
      <c r="DW1430" s="41"/>
      <c r="DX1430" s="41"/>
      <c r="DY1430" s="41"/>
      <c r="DZ1430" s="41"/>
      <c r="EA1430" s="41"/>
      <c r="EB1430" s="41"/>
      <c r="EC1430" s="41"/>
      <c r="ED1430" s="41"/>
      <c r="EE1430" s="41"/>
      <c r="EF1430" s="41"/>
      <c r="EG1430" s="41"/>
      <c r="EH1430" s="41"/>
      <c r="EI1430" s="41"/>
      <c r="EJ1430" s="41"/>
      <c r="EK1430" s="41"/>
      <c r="EL1430" s="41"/>
      <c r="EM1430" s="41"/>
      <c r="EN1430" s="41"/>
      <c r="EO1430" s="41"/>
      <c r="EP1430" s="41"/>
      <c r="EQ1430" s="41"/>
      <c r="ER1430" s="41"/>
      <c r="ES1430" s="41"/>
      <c r="ET1430" s="41"/>
      <c r="EU1430" s="41"/>
      <c r="EV1430" s="41"/>
      <c r="EW1430" s="41"/>
      <c r="EX1430" s="41"/>
      <c r="EY1430" s="41"/>
      <c r="EZ1430" s="41"/>
      <c r="FA1430" s="41"/>
      <c r="FB1430" s="41"/>
      <c r="FC1430" s="41"/>
      <c r="FD1430" s="41"/>
      <c r="FE1430" s="41"/>
      <c r="FF1430" s="41"/>
      <c r="FG1430" s="41"/>
      <c r="FH1430" s="41"/>
      <c r="FI1430" s="41"/>
      <c r="FJ1430" s="41"/>
      <c r="FK1430" s="41"/>
      <c r="FL1430" s="41"/>
      <c r="FM1430" s="41"/>
      <c r="FN1430" s="41"/>
      <c r="FO1430" s="41"/>
      <c r="FP1430" s="41"/>
      <c r="FQ1430" s="41"/>
      <c r="FR1430" s="41"/>
      <c r="FS1430" s="41"/>
      <c r="FT1430" s="41"/>
      <c r="FU1430" s="41"/>
      <c r="FV1430" s="41"/>
      <c r="FW1430" s="41"/>
      <c r="FX1430" s="41"/>
      <c r="FY1430" s="41"/>
      <c r="FZ1430" s="41"/>
      <c r="GA1430" s="41"/>
      <c r="GB1430" s="41"/>
      <c r="GC1430" s="41"/>
      <c r="GD1430" s="41"/>
      <c r="GE1430" s="41"/>
      <c r="GF1430" s="41"/>
      <c r="GG1430" s="41"/>
      <c r="GH1430" s="41"/>
      <c r="GI1430" s="41"/>
      <c r="GJ1430" s="41"/>
      <c r="GK1430" s="41"/>
      <c r="GL1430" s="41"/>
      <c r="GM1430" s="41"/>
      <c r="GN1430" s="41"/>
      <c r="GO1430" s="41"/>
      <c r="GP1430" s="41"/>
      <c r="GQ1430" s="41"/>
      <c r="GR1430" s="41"/>
      <c r="GS1430" s="41"/>
      <c r="GT1430" s="41"/>
      <c r="GU1430" s="41"/>
      <c r="GV1430" s="41"/>
      <c r="GW1430" s="41"/>
      <c r="GX1430" s="41"/>
      <c r="GY1430" s="41"/>
      <c r="GZ1430" s="41"/>
      <c r="HA1430" s="41"/>
      <c r="HB1430" s="41"/>
      <c r="HC1430" s="41"/>
      <c r="HD1430" s="41"/>
      <c r="HE1430" s="41"/>
      <c r="HF1430" s="41"/>
      <c r="HG1430" s="41"/>
      <c r="HH1430" s="41"/>
      <c r="HI1430" s="41"/>
      <c r="HJ1430" s="41"/>
      <c r="HK1430" s="41"/>
      <c r="HL1430" s="41"/>
      <c r="HM1430" s="41"/>
      <c r="HN1430" s="41"/>
      <c r="HO1430" s="41"/>
      <c r="HP1430" s="41"/>
      <c r="HQ1430" s="41"/>
      <c r="HR1430" s="41"/>
      <c r="HS1430" s="41"/>
      <c r="HT1430" s="41"/>
      <c r="HU1430" s="41"/>
      <c r="HV1430" s="41"/>
      <c r="HW1430" s="41"/>
      <c r="HX1430" s="41"/>
      <c r="HY1430" s="41"/>
      <c r="HZ1430" s="41"/>
      <c r="IA1430" s="41"/>
      <c r="IB1430" s="41"/>
      <c r="IC1430" s="41"/>
      <c r="ID1430" s="41"/>
      <c r="IE1430" s="41"/>
      <c r="IF1430" s="41"/>
      <c r="IG1430" s="41"/>
      <c r="IH1430" s="41"/>
      <c r="II1430" s="41"/>
      <c r="IJ1430" s="41"/>
      <c r="IK1430" s="41"/>
      <c r="IL1430" s="41"/>
      <c r="IM1430" s="41"/>
      <c r="IN1430" s="41"/>
      <c r="IO1430" s="41"/>
      <c r="IP1430" s="41"/>
      <c r="IQ1430" s="41"/>
      <c r="IR1430" s="41"/>
      <c r="IS1430" s="41"/>
      <c r="IT1430" s="41"/>
      <c r="IU1430" s="41"/>
    </row>
    <row r="1432" spans="68:255" x14ac:dyDescent="0.2">
      <c r="BP1432" s="41"/>
      <c r="BQ1432" s="41"/>
      <c r="BR1432" s="41"/>
      <c r="BS1432" s="41"/>
      <c r="BU1432" s="41"/>
      <c r="BV1432" s="41"/>
      <c r="BW1432" s="41"/>
      <c r="BX1432" s="41"/>
      <c r="BY1432" s="41"/>
      <c r="BZ1432" s="41"/>
      <c r="CA1432" s="41"/>
      <c r="CB1432" s="41"/>
      <c r="CC1432" s="41"/>
      <c r="CD1432" s="41"/>
      <c r="CE1432" s="41"/>
      <c r="CF1432" s="41"/>
      <c r="CG1432" s="41"/>
      <c r="CH1432" s="41"/>
      <c r="CI1432" s="41"/>
      <c r="CJ1432" s="41"/>
      <c r="CK1432" s="41"/>
      <c r="CL1432" s="41"/>
      <c r="CM1432" s="41"/>
      <c r="CN1432" s="41"/>
      <c r="CO1432" s="41"/>
      <c r="CP1432" s="41"/>
      <c r="CQ1432" s="41"/>
      <c r="CR1432" s="41"/>
      <c r="CS1432" s="41"/>
      <c r="CT1432" s="41"/>
      <c r="CU1432" s="41"/>
      <c r="CV1432" s="41"/>
      <c r="CW1432" s="41"/>
      <c r="CX1432" s="41"/>
      <c r="CY1432" s="41"/>
      <c r="CZ1432" s="41"/>
      <c r="DA1432" s="41"/>
      <c r="DB1432" s="41"/>
      <c r="DC1432" s="41"/>
      <c r="DD1432" s="41"/>
      <c r="DE1432" s="41"/>
      <c r="DF1432" s="41"/>
      <c r="DG1432" s="41"/>
      <c r="DH1432" s="41"/>
      <c r="DI1432" s="41"/>
      <c r="DJ1432" s="41"/>
      <c r="DK1432" s="41"/>
      <c r="DL1432" s="41"/>
      <c r="DM1432" s="41"/>
      <c r="DN1432" s="41"/>
      <c r="DO1432" s="41"/>
      <c r="DP1432" s="41"/>
      <c r="DQ1432" s="41"/>
      <c r="DR1432" s="41"/>
      <c r="DS1432" s="41"/>
      <c r="DT1432" s="41"/>
      <c r="DU1432" s="41"/>
      <c r="DV1432" s="41"/>
      <c r="DW1432" s="41"/>
      <c r="DX1432" s="41"/>
      <c r="DY1432" s="41"/>
      <c r="DZ1432" s="41"/>
      <c r="EA1432" s="41"/>
      <c r="EB1432" s="41"/>
      <c r="EC1432" s="41"/>
      <c r="ED1432" s="41"/>
      <c r="EE1432" s="41"/>
      <c r="EF1432" s="41"/>
      <c r="EG1432" s="41"/>
      <c r="EH1432" s="41"/>
      <c r="EI1432" s="41"/>
      <c r="EJ1432" s="41"/>
      <c r="EK1432" s="41"/>
      <c r="EL1432" s="41"/>
      <c r="EM1432" s="41"/>
      <c r="EN1432" s="41"/>
      <c r="EO1432" s="41"/>
      <c r="EP1432" s="41"/>
      <c r="EQ1432" s="41"/>
      <c r="ER1432" s="41"/>
      <c r="ES1432" s="41"/>
      <c r="ET1432" s="41"/>
      <c r="EU1432" s="41"/>
      <c r="EV1432" s="41"/>
      <c r="EW1432" s="41"/>
      <c r="EX1432" s="41"/>
      <c r="EY1432" s="41"/>
      <c r="EZ1432" s="41"/>
      <c r="FA1432" s="41"/>
      <c r="FB1432" s="41"/>
      <c r="FC1432" s="41"/>
      <c r="FD1432" s="41"/>
      <c r="FE1432" s="41"/>
      <c r="FF1432" s="41"/>
      <c r="FG1432" s="41"/>
      <c r="FH1432" s="41"/>
      <c r="FI1432" s="41"/>
      <c r="FJ1432" s="41"/>
      <c r="FK1432" s="41"/>
      <c r="FL1432" s="41"/>
      <c r="FM1432" s="41"/>
      <c r="FN1432" s="41"/>
      <c r="FO1432" s="41"/>
      <c r="FP1432" s="41"/>
      <c r="FQ1432" s="41"/>
      <c r="FR1432" s="41"/>
      <c r="FS1432" s="41"/>
      <c r="FT1432" s="41"/>
      <c r="FU1432" s="41"/>
      <c r="FV1432" s="41"/>
      <c r="FW1432" s="41"/>
      <c r="FX1432" s="41"/>
      <c r="FY1432" s="41"/>
      <c r="FZ1432" s="41"/>
      <c r="GA1432" s="41"/>
      <c r="GB1432" s="41"/>
      <c r="GC1432" s="41"/>
      <c r="GD1432" s="41"/>
      <c r="GE1432" s="41"/>
      <c r="GF1432" s="41"/>
      <c r="GG1432" s="41"/>
      <c r="GH1432" s="41"/>
      <c r="GI1432" s="41"/>
      <c r="GJ1432" s="41"/>
      <c r="GK1432" s="41"/>
      <c r="GL1432" s="41"/>
      <c r="GM1432" s="41"/>
      <c r="GN1432" s="41"/>
      <c r="GO1432" s="41"/>
      <c r="GP1432" s="41"/>
      <c r="GQ1432" s="41"/>
      <c r="GR1432" s="41"/>
      <c r="GS1432" s="41"/>
      <c r="GT1432" s="41"/>
      <c r="GU1432" s="41"/>
      <c r="GV1432" s="41"/>
      <c r="GW1432" s="41"/>
      <c r="GX1432" s="41"/>
      <c r="GY1432" s="41"/>
      <c r="GZ1432" s="41"/>
      <c r="HA1432" s="41"/>
      <c r="HB1432" s="41"/>
      <c r="HC1432" s="41"/>
      <c r="HD1432" s="41"/>
      <c r="HE1432" s="41"/>
      <c r="HF1432" s="41"/>
      <c r="HG1432" s="41"/>
      <c r="HH1432" s="41"/>
      <c r="HI1432" s="41"/>
      <c r="HJ1432" s="41"/>
      <c r="HK1432" s="41"/>
      <c r="HL1432" s="41"/>
      <c r="HM1432" s="41"/>
      <c r="HN1432" s="41"/>
      <c r="HO1432" s="41"/>
      <c r="HP1432" s="41"/>
      <c r="HQ1432" s="41"/>
      <c r="HR1432" s="41"/>
      <c r="HS1432" s="41"/>
      <c r="HT1432" s="41"/>
      <c r="HU1432" s="41"/>
      <c r="HV1432" s="41"/>
      <c r="HW1432" s="41"/>
      <c r="HX1432" s="41"/>
      <c r="HY1432" s="41"/>
      <c r="HZ1432" s="41"/>
      <c r="IA1432" s="41"/>
      <c r="IB1432" s="41"/>
      <c r="IC1432" s="41"/>
      <c r="ID1432" s="41"/>
      <c r="IE1432" s="41"/>
      <c r="IF1432" s="41"/>
      <c r="IG1432" s="41"/>
      <c r="IH1432" s="41"/>
      <c r="II1432" s="41"/>
      <c r="IJ1432" s="41"/>
      <c r="IK1432" s="41"/>
      <c r="IL1432" s="41"/>
      <c r="IM1432" s="41"/>
      <c r="IN1432" s="41"/>
      <c r="IO1432" s="41"/>
      <c r="IP1432" s="41"/>
      <c r="IQ1432" s="41"/>
      <c r="IR1432" s="41"/>
      <c r="IS1432" s="41"/>
      <c r="IT1432" s="41"/>
      <c r="IU1432" s="41"/>
    </row>
    <row r="1434" spans="68:255" x14ac:dyDescent="0.2">
      <c r="BP1434" s="41"/>
      <c r="BQ1434" s="41"/>
      <c r="BR1434" s="41"/>
      <c r="BS1434" s="41"/>
      <c r="BU1434" s="41"/>
      <c r="BV1434" s="41"/>
      <c r="BW1434" s="41"/>
      <c r="BX1434" s="41"/>
      <c r="BY1434" s="41"/>
      <c r="BZ1434" s="41"/>
      <c r="CA1434" s="41"/>
      <c r="CB1434" s="41"/>
      <c r="CC1434" s="41"/>
      <c r="CD1434" s="41"/>
      <c r="CE1434" s="41"/>
      <c r="CF1434" s="41"/>
      <c r="CG1434" s="41"/>
      <c r="CH1434" s="41"/>
      <c r="CI1434" s="41"/>
      <c r="CJ1434" s="41"/>
      <c r="CK1434" s="41"/>
      <c r="CL1434" s="41"/>
      <c r="CM1434" s="41"/>
      <c r="CN1434" s="41"/>
      <c r="CO1434" s="41"/>
      <c r="CP1434" s="41"/>
      <c r="CQ1434" s="41"/>
      <c r="CR1434" s="41"/>
      <c r="CS1434" s="41"/>
      <c r="CT1434" s="41"/>
      <c r="CU1434" s="41"/>
      <c r="CV1434" s="41"/>
      <c r="CW1434" s="41"/>
      <c r="CX1434" s="41"/>
      <c r="CY1434" s="41"/>
      <c r="CZ1434" s="41"/>
      <c r="DA1434" s="41"/>
      <c r="DB1434" s="41"/>
      <c r="DC1434" s="41"/>
      <c r="DD1434" s="41"/>
      <c r="DE1434" s="41"/>
      <c r="DF1434" s="41"/>
      <c r="DG1434" s="41"/>
      <c r="DH1434" s="41"/>
      <c r="DI1434" s="41"/>
      <c r="DJ1434" s="41"/>
      <c r="DK1434" s="41"/>
      <c r="DL1434" s="41"/>
      <c r="DM1434" s="41"/>
      <c r="DN1434" s="41"/>
      <c r="DO1434" s="41"/>
      <c r="DP1434" s="41"/>
      <c r="DQ1434" s="41"/>
      <c r="DR1434" s="41"/>
      <c r="DS1434" s="41"/>
      <c r="DT1434" s="41"/>
      <c r="DU1434" s="41"/>
      <c r="DV1434" s="41"/>
      <c r="DW1434" s="41"/>
      <c r="DX1434" s="41"/>
      <c r="DY1434" s="41"/>
      <c r="DZ1434" s="41"/>
      <c r="EA1434" s="41"/>
      <c r="EB1434" s="41"/>
      <c r="EC1434" s="41"/>
      <c r="ED1434" s="41"/>
      <c r="EE1434" s="41"/>
      <c r="EF1434" s="41"/>
      <c r="EG1434" s="41"/>
      <c r="EH1434" s="41"/>
      <c r="EI1434" s="41"/>
      <c r="EJ1434" s="41"/>
      <c r="EK1434" s="41"/>
      <c r="EL1434" s="41"/>
      <c r="EM1434" s="41"/>
      <c r="EN1434" s="41"/>
      <c r="EO1434" s="41"/>
      <c r="EP1434" s="41"/>
      <c r="EQ1434" s="41"/>
      <c r="ER1434" s="41"/>
      <c r="ES1434" s="41"/>
      <c r="ET1434" s="41"/>
      <c r="EU1434" s="41"/>
      <c r="EV1434" s="41"/>
      <c r="EW1434" s="41"/>
      <c r="EX1434" s="41"/>
      <c r="EY1434" s="41"/>
      <c r="EZ1434" s="41"/>
      <c r="FA1434" s="41"/>
      <c r="FB1434" s="41"/>
      <c r="FC1434" s="41"/>
      <c r="FD1434" s="41"/>
      <c r="FE1434" s="41"/>
      <c r="FF1434" s="41"/>
      <c r="FG1434" s="41"/>
      <c r="FH1434" s="41"/>
      <c r="FI1434" s="41"/>
      <c r="FJ1434" s="41"/>
      <c r="FK1434" s="41"/>
      <c r="FL1434" s="41"/>
      <c r="FM1434" s="41"/>
      <c r="FN1434" s="41"/>
      <c r="FO1434" s="41"/>
      <c r="FP1434" s="41"/>
      <c r="FQ1434" s="41"/>
      <c r="FR1434" s="41"/>
      <c r="FS1434" s="41"/>
      <c r="FT1434" s="41"/>
      <c r="FU1434" s="41"/>
      <c r="FV1434" s="41"/>
      <c r="FW1434" s="41"/>
      <c r="FX1434" s="41"/>
      <c r="FY1434" s="41"/>
      <c r="FZ1434" s="41"/>
      <c r="GA1434" s="41"/>
      <c r="GB1434" s="41"/>
      <c r="GC1434" s="41"/>
      <c r="GD1434" s="41"/>
      <c r="GE1434" s="41"/>
      <c r="GF1434" s="41"/>
      <c r="GG1434" s="41"/>
      <c r="GH1434" s="41"/>
      <c r="GI1434" s="41"/>
      <c r="GJ1434" s="41"/>
      <c r="GK1434" s="41"/>
      <c r="GL1434" s="41"/>
      <c r="GM1434" s="41"/>
      <c r="GN1434" s="41"/>
      <c r="GO1434" s="41"/>
      <c r="GP1434" s="41"/>
      <c r="GQ1434" s="41"/>
      <c r="GR1434" s="41"/>
      <c r="GS1434" s="41"/>
      <c r="GT1434" s="41"/>
      <c r="GU1434" s="41"/>
      <c r="GV1434" s="41"/>
      <c r="GW1434" s="41"/>
      <c r="GX1434" s="41"/>
      <c r="GY1434" s="41"/>
      <c r="GZ1434" s="41"/>
      <c r="HA1434" s="41"/>
      <c r="HB1434" s="41"/>
      <c r="HC1434" s="41"/>
      <c r="HD1434" s="41"/>
      <c r="HE1434" s="41"/>
      <c r="HF1434" s="41"/>
      <c r="HG1434" s="41"/>
      <c r="HH1434" s="41"/>
      <c r="HI1434" s="41"/>
      <c r="HJ1434" s="41"/>
      <c r="HK1434" s="41"/>
      <c r="HL1434" s="41"/>
      <c r="HM1434" s="41"/>
      <c r="HN1434" s="41"/>
      <c r="HO1434" s="41"/>
      <c r="HP1434" s="41"/>
      <c r="HQ1434" s="41"/>
      <c r="HR1434" s="41"/>
      <c r="HS1434" s="41"/>
      <c r="HT1434" s="41"/>
      <c r="HU1434" s="41"/>
      <c r="HV1434" s="41"/>
      <c r="HW1434" s="41"/>
      <c r="HX1434" s="41"/>
      <c r="HY1434" s="41"/>
      <c r="HZ1434" s="41"/>
      <c r="IA1434" s="41"/>
      <c r="IB1434" s="41"/>
      <c r="IC1434" s="41"/>
      <c r="ID1434" s="41"/>
      <c r="IE1434" s="41"/>
      <c r="IF1434" s="41"/>
      <c r="IG1434" s="41"/>
      <c r="IH1434" s="41"/>
      <c r="II1434" s="41"/>
      <c r="IJ1434" s="41"/>
      <c r="IK1434" s="41"/>
      <c r="IL1434" s="41"/>
      <c r="IM1434" s="41"/>
      <c r="IN1434" s="41"/>
      <c r="IO1434" s="41"/>
      <c r="IP1434" s="41"/>
      <c r="IQ1434" s="41"/>
      <c r="IR1434" s="41"/>
      <c r="IS1434" s="41"/>
      <c r="IT1434" s="41"/>
      <c r="IU1434" s="41"/>
    </row>
    <row r="1436" spans="68:255" x14ac:dyDescent="0.2">
      <c r="BP1436" s="41"/>
      <c r="BQ1436" s="41"/>
      <c r="BR1436" s="41"/>
      <c r="BS1436" s="41"/>
      <c r="BU1436" s="41"/>
      <c r="BV1436" s="41"/>
      <c r="BW1436" s="41"/>
      <c r="BX1436" s="41"/>
      <c r="BY1436" s="41"/>
      <c r="BZ1436" s="41"/>
      <c r="CA1436" s="41"/>
      <c r="CB1436" s="41"/>
      <c r="CC1436" s="41"/>
      <c r="CD1436" s="41"/>
      <c r="CE1436" s="41"/>
      <c r="CF1436" s="41"/>
      <c r="CG1436" s="41"/>
      <c r="CH1436" s="41"/>
      <c r="CI1436" s="41"/>
      <c r="CJ1436" s="41"/>
      <c r="CK1436" s="41"/>
      <c r="CL1436" s="41"/>
      <c r="CM1436" s="41"/>
      <c r="CN1436" s="41"/>
      <c r="CO1436" s="41"/>
      <c r="CP1436" s="41"/>
      <c r="CQ1436" s="41"/>
      <c r="CR1436" s="41"/>
      <c r="CS1436" s="41"/>
      <c r="CT1436" s="41"/>
      <c r="CU1436" s="41"/>
      <c r="CV1436" s="41"/>
      <c r="CW1436" s="41"/>
      <c r="CX1436" s="41"/>
      <c r="CY1436" s="41"/>
      <c r="CZ1436" s="41"/>
      <c r="DA1436" s="41"/>
      <c r="DB1436" s="41"/>
      <c r="DC1436" s="41"/>
      <c r="DD1436" s="41"/>
      <c r="DE1436" s="41"/>
      <c r="DF1436" s="41"/>
      <c r="DG1436" s="41"/>
      <c r="DH1436" s="41"/>
      <c r="DI1436" s="41"/>
      <c r="DJ1436" s="41"/>
      <c r="DK1436" s="41"/>
      <c r="DL1436" s="41"/>
      <c r="DM1436" s="41"/>
      <c r="DN1436" s="41"/>
      <c r="DO1436" s="41"/>
      <c r="DP1436" s="41"/>
      <c r="DQ1436" s="41"/>
      <c r="DR1436" s="41"/>
      <c r="DS1436" s="41"/>
      <c r="DT1436" s="41"/>
      <c r="DU1436" s="41"/>
      <c r="DV1436" s="41"/>
      <c r="DW1436" s="41"/>
      <c r="DX1436" s="41"/>
      <c r="DY1436" s="41"/>
      <c r="DZ1436" s="41"/>
      <c r="EA1436" s="41"/>
      <c r="EB1436" s="41"/>
      <c r="EC1436" s="41"/>
      <c r="ED1436" s="41"/>
      <c r="EE1436" s="41"/>
      <c r="EF1436" s="41"/>
      <c r="EG1436" s="41"/>
      <c r="EH1436" s="41"/>
      <c r="EI1436" s="41"/>
      <c r="EJ1436" s="41"/>
      <c r="EK1436" s="41"/>
      <c r="EL1436" s="41"/>
      <c r="EM1436" s="41"/>
      <c r="EN1436" s="41"/>
      <c r="EO1436" s="41"/>
      <c r="EP1436" s="41"/>
      <c r="EQ1436" s="41"/>
      <c r="ER1436" s="41"/>
      <c r="ES1436" s="41"/>
      <c r="ET1436" s="41"/>
      <c r="EU1436" s="41"/>
      <c r="EV1436" s="41"/>
      <c r="EW1436" s="41"/>
      <c r="EX1436" s="41"/>
      <c r="EY1436" s="41"/>
      <c r="EZ1436" s="41"/>
      <c r="FA1436" s="41"/>
      <c r="FB1436" s="41"/>
      <c r="FC1436" s="41"/>
      <c r="FD1436" s="41"/>
      <c r="FE1436" s="41"/>
      <c r="FF1436" s="41"/>
      <c r="FG1436" s="41"/>
      <c r="FH1436" s="41"/>
      <c r="FI1436" s="41"/>
      <c r="FJ1436" s="41"/>
      <c r="FK1436" s="41"/>
      <c r="FL1436" s="41"/>
      <c r="FM1436" s="41"/>
      <c r="FN1436" s="41"/>
      <c r="FO1436" s="41"/>
      <c r="FP1436" s="41"/>
      <c r="FQ1436" s="41"/>
      <c r="FR1436" s="41"/>
      <c r="FS1436" s="41"/>
      <c r="FT1436" s="41"/>
      <c r="FU1436" s="41"/>
      <c r="FV1436" s="41"/>
      <c r="FW1436" s="41"/>
      <c r="FX1436" s="41"/>
      <c r="FY1436" s="41"/>
      <c r="FZ1436" s="41"/>
      <c r="GA1436" s="41"/>
      <c r="GB1436" s="41"/>
      <c r="GC1436" s="41"/>
      <c r="GD1436" s="41"/>
      <c r="GE1436" s="41"/>
      <c r="GF1436" s="41"/>
      <c r="GG1436" s="41"/>
      <c r="GH1436" s="41"/>
      <c r="GI1436" s="41"/>
      <c r="GJ1436" s="41"/>
      <c r="GK1436" s="41"/>
      <c r="GL1436" s="41"/>
      <c r="GM1436" s="41"/>
      <c r="GN1436" s="41"/>
      <c r="GO1436" s="41"/>
      <c r="GP1436" s="41"/>
      <c r="GQ1436" s="41"/>
      <c r="GR1436" s="41"/>
      <c r="GS1436" s="41"/>
      <c r="GT1436" s="41"/>
      <c r="GU1436" s="41"/>
      <c r="GV1436" s="41"/>
      <c r="GW1436" s="41"/>
      <c r="GX1436" s="41"/>
      <c r="GY1436" s="41"/>
      <c r="GZ1436" s="41"/>
      <c r="HA1436" s="41"/>
      <c r="HB1436" s="41"/>
      <c r="HC1436" s="41"/>
      <c r="HD1436" s="41"/>
      <c r="HE1436" s="41"/>
      <c r="HF1436" s="41"/>
      <c r="HG1436" s="41"/>
      <c r="HH1436" s="41"/>
      <c r="HI1436" s="41"/>
      <c r="HJ1436" s="41"/>
      <c r="HK1436" s="41"/>
      <c r="HL1436" s="41"/>
      <c r="HM1436" s="41"/>
      <c r="HN1436" s="41"/>
      <c r="HO1436" s="41"/>
      <c r="HP1436" s="41"/>
      <c r="HQ1436" s="41"/>
      <c r="HR1436" s="41"/>
      <c r="HS1436" s="41"/>
      <c r="HT1436" s="41"/>
      <c r="HU1436" s="41"/>
      <c r="HV1436" s="41"/>
      <c r="HW1436" s="41"/>
      <c r="HX1436" s="41"/>
      <c r="HY1436" s="41"/>
      <c r="HZ1436" s="41"/>
      <c r="IA1436" s="41"/>
      <c r="IB1436" s="41"/>
      <c r="IC1436" s="41"/>
      <c r="ID1436" s="41"/>
      <c r="IE1436" s="41"/>
      <c r="IF1436" s="41"/>
      <c r="IG1436" s="41"/>
      <c r="IH1436" s="41"/>
      <c r="II1436" s="41"/>
      <c r="IJ1436" s="41"/>
      <c r="IK1436" s="41"/>
      <c r="IL1436" s="41"/>
      <c r="IM1436" s="41"/>
      <c r="IN1436" s="41"/>
      <c r="IO1436" s="41"/>
      <c r="IP1436" s="41"/>
      <c r="IQ1436" s="41"/>
      <c r="IR1436" s="41"/>
      <c r="IS1436" s="41"/>
      <c r="IT1436" s="41"/>
      <c r="IU1436" s="41"/>
    </row>
    <row r="1438" spans="68:255" x14ac:dyDescent="0.2">
      <c r="BP1438" s="41"/>
      <c r="BQ1438" s="41"/>
      <c r="BR1438" s="41"/>
      <c r="BS1438" s="41"/>
      <c r="BU1438" s="41"/>
      <c r="BV1438" s="41"/>
      <c r="BW1438" s="41"/>
      <c r="BX1438" s="41"/>
      <c r="BY1438" s="41"/>
      <c r="BZ1438" s="41"/>
      <c r="CA1438" s="41"/>
      <c r="CB1438" s="41"/>
      <c r="CC1438" s="41"/>
      <c r="CD1438" s="41"/>
      <c r="CE1438" s="41"/>
      <c r="CF1438" s="41"/>
      <c r="CG1438" s="41"/>
      <c r="CH1438" s="41"/>
      <c r="CI1438" s="41"/>
      <c r="CJ1438" s="41"/>
      <c r="CK1438" s="41"/>
      <c r="CL1438" s="41"/>
      <c r="CM1438" s="41"/>
      <c r="CN1438" s="41"/>
      <c r="CO1438" s="41"/>
      <c r="CP1438" s="41"/>
      <c r="CQ1438" s="41"/>
      <c r="CR1438" s="41"/>
      <c r="CS1438" s="41"/>
      <c r="CT1438" s="41"/>
      <c r="CU1438" s="41"/>
      <c r="CV1438" s="41"/>
      <c r="CW1438" s="41"/>
      <c r="CX1438" s="41"/>
      <c r="CY1438" s="41"/>
      <c r="CZ1438" s="41"/>
      <c r="DA1438" s="41"/>
      <c r="DB1438" s="41"/>
      <c r="DC1438" s="41"/>
      <c r="DD1438" s="41"/>
      <c r="DE1438" s="41"/>
      <c r="DF1438" s="41"/>
      <c r="DG1438" s="41"/>
      <c r="DH1438" s="41"/>
      <c r="DI1438" s="41"/>
      <c r="DJ1438" s="41"/>
      <c r="DK1438" s="41"/>
      <c r="DL1438" s="41"/>
      <c r="DM1438" s="41"/>
      <c r="DN1438" s="41"/>
      <c r="DO1438" s="41"/>
      <c r="DP1438" s="41"/>
      <c r="DQ1438" s="41"/>
      <c r="DR1438" s="41"/>
      <c r="DS1438" s="41"/>
      <c r="DT1438" s="41"/>
      <c r="DU1438" s="41"/>
      <c r="DV1438" s="41"/>
      <c r="DW1438" s="41"/>
      <c r="DX1438" s="41"/>
      <c r="DY1438" s="41"/>
      <c r="DZ1438" s="41"/>
      <c r="EA1438" s="41"/>
      <c r="EB1438" s="41"/>
      <c r="EC1438" s="41"/>
      <c r="ED1438" s="41"/>
      <c r="EE1438" s="41"/>
      <c r="EF1438" s="41"/>
      <c r="EG1438" s="41"/>
      <c r="EH1438" s="41"/>
      <c r="EI1438" s="41"/>
      <c r="EJ1438" s="41"/>
      <c r="EK1438" s="41"/>
      <c r="EL1438" s="41"/>
      <c r="EM1438" s="41"/>
      <c r="EN1438" s="41"/>
      <c r="EO1438" s="41"/>
      <c r="EP1438" s="41"/>
      <c r="EQ1438" s="41"/>
      <c r="ER1438" s="41"/>
      <c r="ES1438" s="41"/>
      <c r="ET1438" s="41"/>
      <c r="EU1438" s="41"/>
      <c r="EV1438" s="41"/>
      <c r="EW1438" s="41"/>
      <c r="EX1438" s="41"/>
      <c r="EY1438" s="41"/>
      <c r="EZ1438" s="41"/>
      <c r="FA1438" s="41"/>
      <c r="FB1438" s="41"/>
      <c r="FC1438" s="41"/>
      <c r="FD1438" s="41"/>
      <c r="FE1438" s="41"/>
      <c r="FF1438" s="41"/>
      <c r="FG1438" s="41"/>
      <c r="FH1438" s="41"/>
      <c r="FI1438" s="41"/>
      <c r="FJ1438" s="41"/>
      <c r="FK1438" s="41"/>
      <c r="FL1438" s="41"/>
      <c r="FM1438" s="41"/>
      <c r="FN1438" s="41"/>
      <c r="FO1438" s="41"/>
      <c r="FP1438" s="41"/>
      <c r="FQ1438" s="41"/>
      <c r="FR1438" s="41"/>
      <c r="FS1438" s="41"/>
      <c r="FT1438" s="41"/>
      <c r="FU1438" s="41"/>
      <c r="FV1438" s="41"/>
      <c r="FW1438" s="41"/>
      <c r="FX1438" s="41"/>
      <c r="FY1438" s="41"/>
      <c r="FZ1438" s="41"/>
      <c r="GA1438" s="41"/>
      <c r="GB1438" s="41"/>
      <c r="GC1438" s="41"/>
      <c r="GD1438" s="41"/>
      <c r="GE1438" s="41"/>
      <c r="GF1438" s="41"/>
      <c r="GG1438" s="41"/>
      <c r="GH1438" s="41"/>
      <c r="GI1438" s="41"/>
      <c r="GJ1438" s="41"/>
      <c r="GK1438" s="41"/>
      <c r="GL1438" s="41"/>
      <c r="GM1438" s="41"/>
      <c r="GN1438" s="41"/>
      <c r="GO1438" s="41"/>
      <c r="GP1438" s="41"/>
      <c r="GQ1438" s="41"/>
      <c r="GR1438" s="41"/>
      <c r="GS1438" s="41"/>
      <c r="GT1438" s="41"/>
      <c r="GU1438" s="41"/>
      <c r="GV1438" s="41"/>
      <c r="GW1438" s="41"/>
      <c r="GX1438" s="41"/>
      <c r="GY1438" s="41"/>
      <c r="GZ1438" s="41"/>
      <c r="HA1438" s="41"/>
      <c r="HB1438" s="41"/>
      <c r="HC1438" s="41"/>
      <c r="HD1438" s="41"/>
      <c r="HE1438" s="41"/>
      <c r="HF1438" s="41"/>
      <c r="HG1438" s="41"/>
      <c r="HH1438" s="41"/>
      <c r="HI1438" s="41"/>
      <c r="HJ1438" s="41"/>
      <c r="HK1438" s="41"/>
      <c r="HL1438" s="41"/>
      <c r="HM1438" s="41"/>
      <c r="HN1438" s="41"/>
      <c r="HO1438" s="41"/>
      <c r="HP1438" s="41"/>
      <c r="HQ1438" s="41"/>
      <c r="HR1438" s="41"/>
      <c r="HS1438" s="41"/>
      <c r="HT1438" s="41"/>
      <c r="HU1438" s="41"/>
      <c r="HV1438" s="41"/>
      <c r="HW1438" s="41"/>
      <c r="HX1438" s="41"/>
      <c r="HY1438" s="41"/>
      <c r="HZ1438" s="41"/>
      <c r="IA1438" s="41"/>
      <c r="IB1438" s="41"/>
      <c r="IC1438" s="41"/>
      <c r="ID1438" s="41"/>
      <c r="IE1438" s="41"/>
      <c r="IF1438" s="41"/>
      <c r="IG1438" s="41"/>
      <c r="IH1438" s="41"/>
      <c r="II1438" s="41"/>
      <c r="IJ1438" s="41"/>
      <c r="IK1438" s="41"/>
      <c r="IL1438" s="41"/>
      <c r="IM1438" s="41"/>
      <c r="IN1438" s="41"/>
      <c r="IO1438" s="41"/>
      <c r="IP1438" s="41"/>
      <c r="IQ1438" s="41"/>
      <c r="IR1438" s="41"/>
      <c r="IS1438" s="41"/>
      <c r="IT1438" s="41"/>
      <c r="IU1438" s="41"/>
    </row>
    <row r="1440" spans="68:255" x14ac:dyDescent="0.2">
      <c r="BP1440" s="41"/>
      <c r="BQ1440" s="41"/>
      <c r="BR1440" s="41"/>
      <c r="BS1440" s="41"/>
      <c r="BU1440" s="41"/>
      <c r="BV1440" s="41"/>
      <c r="BW1440" s="41"/>
      <c r="BX1440" s="41"/>
      <c r="BY1440" s="41"/>
      <c r="BZ1440" s="41"/>
      <c r="CA1440" s="41"/>
      <c r="CB1440" s="41"/>
      <c r="CC1440" s="41"/>
      <c r="CD1440" s="41"/>
      <c r="CE1440" s="41"/>
      <c r="CF1440" s="41"/>
      <c r="CG1440" s="41"/>
      <c r="CH1440" s="41"/>
      <c r="CI1440" s="41"/>
      <c r="CJ1440" s="41"/>
      <c r="CK1440" s="41"/>
      <c r="CL1440" s="41"/>
      <c r="CM1440" s="41"/>
      <c r="CN1440" s="41"/>
      <c r="CO1440" s="41"/>
      <c r="CP1440" s="41"/>
      <c r="CQ1440" s="41"/>
      <c r="CR1440" s="41"/>
      <c r="CS1440" s="41"/>
      <c r="CT1440" s="41"/>
      <c r="CU1440" s="41"/>
      <c r="CV1440" s="41"/>
      <c r="CW1440" s="41"/>
      <c r="CX1440" s="41"/>
      <c r="CY1440" s="41"/>
      <c r="CZ1440" s="41"/>
      <c r="DA1440" s="41"/>
      <c r="DB1440" s="41"/>
      <c r="DC1440" s="41"/>
      <c r="DD1440" s="41"/>
      <c r="DE1440" s="41"/>
      <c r="DF1440" s="41"/>
      <c r="DG1440" s="41"/>
      <c r="DH1440" s="41"/>
      <c r="DI1440" s="41"/>
      <c r="DJ1440" s="41"/>
      <c r="DK1440" s="41"/>
      <c r="DL1440" s="41"/>
      <c r="DM1440" s="41"/>
      <c r="DN1440" s="41"/>
      <c r="DO1440" s="41"/>
      <c r="DP1440" s="41"/>
      <c r="DQ1440" s="41"/>
      <c r="DR1440" s="41"/>
      <c r="DS1440" s="41"/>
      <c r="DT1440" s="41"/>
      <c r="DU1440" s="41"/>
      <c r="DV1440" s="41"/>
      <c r="DW1440" s="41"/>
      <c r="DX1440" s="41"/>
      <c r="DY1440" s="41"/>
      <c r="DZ1440" s="41"/>
      <c r="EA1440" s="41"/>
      <c r="EB1440" s="41"/>
      <c r="EC1440" s="41"/>
      <c r="ED1440" s="41"/>
      <c r="EE1440" s="41"/>
      <c r="EF1440" s="41"/>
      <c r="EG1440" s="41"/>
      <c r="EH1440" s="41"/>
      <c r="EI1440" s="41"/>
      <c r="EJ1440" s="41"/>
      <c r="EK1440" s="41"/>
      <c r="EL1440" s="41"/>
      <c r="EM1440" s="41"/>
      <c r="EN1440" s="41"/>
      <c r="EO1440" s="41"/>
      <c r="EP1440" s="41"/>
      <c r="EQ1440" s="41"/>
      <c r="ER1440" s="41"/>
      <c r="ES1440" s="41"/>
      <c r="ET1440" s="41"/>
      <c r="EU1440" s="41"/>
      <c r="EV1440" s="41"/>
      <c r="EW1440" s="41"/>
      <c r="EX1440" s="41"/>
      <c r="EY1440" s="41"/>
      <c r="EZ1440" s="41"/>
      <c r="FA1440" s="41"/>
      <c r="FB1440" s="41"/>
      <c r="FC1440" s="41"/>
      <c r="FD1440" s="41"/>
      <c r="FE1440" s="41"/>
      <c r="FF1440" s="41"/>
      <c r="FG1440" s="41"/>
      <c r="FH1440" s="41"/>
      <c r="FI1440" s="41"/>
      <c r="FJ1440" s="41"/>
      <c r="FK1440" s="41"/>
      <c r="FL1440" s="41"/>
      <c r="FM1440" s="41"/>
      <c r="FN1440" s="41"/>
      <c r="FO1440" s="41"/>
      <c r="FP1440" s="41"/>
      <c r="FQ1440" s="41"/>
      <c r="FR1440" s="41"/>
      <c r="FS1440" s="41"/>
      <c r="FT1440" s="41"/>
      <c r="FU1440" s="41"/>
      <c r="FV1440" s="41"/>
      <c r="FW1440" s="41"/>
      <c r="FX1440" s="41"/>
      <c r="FY1440" s="41"/>
      <c r="FZ1440" s="41"/>
      <c r="GA1440" s="41"/>
      <c r="GB1440" s="41"/>
      <c r="GC1440" s="41"/>
      <c r="GD1440" s="41"/>
      <c r="GE1440" s="41"/>
      <c r="GF1440" s="41"/>
      <c r="GG1440" s="41"/>
      <c r="GH1440" s="41"/>
      <c r="GI1440" s="41"/>
      <c r="GJ1440" s="41"/>
      <c r="GK1440" s="41"/>
      <c r="GL1440" s="41"/>
      <c r="GM1440" s="41"/>
      <c r="GN1440" s="41"/>
      <c r="GO1440" s="41"/>
      <c r="GP1440" s="41"/>
      <c r="GQ1440" s="41"/>
      <c r="GR1440" s="41"/>
      <c r="GS1440" s="41"/>
      <c r="GT1440" s="41"/>
      <c r="GU1440" s="41"/>
      <c r="GV1440" s="41"/>
      <c r="GW1440" s="41"/>
      <c r="GX1440" s="41"/>
      <c r="GY1440" s="41"/>
      <c r="GZ1440" s="41"/>
      <c r="HA1440" s="41"/>
      <c r="HB1440" s="41"/>
      <c r="HC1440" s="41"/>
      <c r="HD1440" s="41"/>
      <c r="HE1440" s="41"/>
      <c r="HF1440" s="41"/>
      <c r="HG1440" s="41"/>
      <c r="HH1440" s="41"/>
      <c r="HI1440" s="41"/>
      <c r="HJ1440" s="41"/>
      <c r="HK1440" s="41"/>
      <c r="HL1440" s="41"/>
      <c r="HM1440" s="41"/>
      <c r="HN1440" s="41"/>
      <c r="HO1440" s="41"/>
      <c r="HP1440" s="41"/>
      <c r="HQ1440" s="41"/>
      <c r="HR1440" s="41"/>
      <c r="HS1440" s="41"/>
      <c r="HT1440" s="41"/>
      <c r="HU1440" s="41"/>
      <c r="HV1440" s="41"/>
      <c r="HW1440" s="41"/>
      <c r="HX1440" s="41"/>
      <c r="HY1440" s="41"/>
      <c r="HZ1440" s="41"/>
      <c r="IA1440" s="41"/>
      <c r="IB1440" s="41"/>
      <c r="IC1440" s="41"/>
      <c r="ID1440" s="41"/>
      <c r="IE1440" s="41"/>
      <c r="IF1440" s="41"/>
      <c r="IG1440" s="41"/>
      <c r="IH1440" s="41"/>
      <c r="II1440" s="41"/>
      <c r="IJ1440" s="41"/>
      <c r="IK1440" s="41"/>
      <c r="IL1440" s="41"/>
      <c r="IM1440" s="41"/>
      <c r="IN1440" s="41"/>
      <c r="IO1440" s="41"/>
      <c r="IP1440" s="41"/>
      <c r="IQ1440" s="41"/>
      <c r="IR1440" s="41"/>
      <c r="IS1440" s="41"/>
      <c r="IT1440" s="41"/>
      <c r="IU1440" s="41"/>
    </row>
    <row r="1442" spans="68:255" x14ac:dyDescent="0.2">
      <c r="BP1442" s="41"/>
      <c r="BQ1442" s="41"/>
      <c r="BR1442" s="41"/>
      <c r="BS1442" s="41"/>
      <c r="BU1442" s="41"/>
      <c r="BV1442" s="41"/>
      <c r="BW1442" s="41"/>
      <c r="BX1442" s="41"/>
      <c r="BY1442" s="41"/>
      <c r="BZ1442" s="41"/>
      <c r="CA1442" s="41"/>
      <c r="CB1442" s="41"/>
      <c r="CC1442" s="41"/>
      <c r="CD1442" s="41"/>
      <c r="CE1442" s="41"/>
      <c r="CF1442" s="41"/>
      <c r="CG1442" s="41"/>
      <c r="CH1442" s="41"/>
      <c r="CI1442" s="41"/>
      <c r="CJ1442" s="41"/>
      <c r="CK1442" s="41"/>
      <c r="CL1442" s="41"/>
      <c r="CM1442" s="41"/>
      <c r="CN1442" s="41"/>
      <c r="CO1442" s="41"/>
      <c r="CP1442" s="41"/>
      <c r="CQ1442" s="41"/>
      <c r="CR1442" s="41"/>
      <c r="CS1442" s="41"/>
      <c r="CT1442" s="41"/>
      <c r="CU1442" s="41"/>
      <c r="CV1442" s="41"/>
      <c r="CW1442" s="41"/>
      <c r="CX1442" s="41"/>
      <c r="CY1442" s="41"/>
      <c r="CZ1442" s="41"/>
      <c r="DA1442" s="41"/>
      <c r="DB1442" s="41"/>
      <c r="DC1442" s="41"/>
      <c r="DD1442" s="41"/>
      <c r="DE1442" s="41"/>
      <c r="DF1442" s="41"/>
      <c r="DG1442" s="41"/>
      <c r="DH1442" s="41"/>
      <c r="DI1442" s="41"/>
      <c r="DJ1442" s="41"/>
      <c r="DK1442" s="41"/>
      <c r="DL1442" s="41"/>
      <c r="DM1442" s="41"/>
      <c r="DN1442" s="41"/>
      <c r="DO1442" s="41"/>
      <c r="DP1442" s="41"/>
      <c r="DQ1442" s="41"/>
      <c r="DR1442" s="41"/>
      <c r="DS1442" s="41"/>
      <c r="DT1442" s="41"/>
      <c r="DU1442" s="41"/>
      <c r="DV1442" s="41"/>
      <c r="DW1442" s="41"/>
      <c r="DX1442" s="41"/>
      <c r="DY1442" s="41"/>
      <c r="DZ1442" s="41"/>
      <c r="EA1442" s="41"/>
      <c r="EB1442" s="41"/>
      <c r="EC1442" s="41"/>
      <c r="ED1442" s="41"/>
      <c r="EE1442" s="41"/>
      <c r="EF1442" s="41"/>
      <c r="EG1442" s="41"/>
      <c r="EH1442" s="41"/>
      <c r="EI1442" s="41"/>
      <c r="EJ1442" s="41"/>
      <c r="EK1442" s="41"/>
      <c r="EL1442" s="41"/>
      <c r="EM1442" s="41"/>
      <c r="EN1442" s="41"/>
      <c r="EO1442" s="41"/>
      <c r="EP1442" s="41"/>
      <c r="EQ1442" s="41"/>
      <c r="ER1442" s="41"/>
      <c r="ES1442" s="41"/>
      <c r="ET1442" s="41"/>
      <c r="EU1442" s="41"/>
      <c r="EV1442" s="41"/>
      <c r="EW1442" s="41"/>
      <c r="EX1442" s="41"/>
      <c r="EY1442" s="41"/>
      <c r="EZ1442" s="41"/>
      <c r="FA1442" s="41"/>
      <c r="FB1442" s="41"/>
      <c r="FC1442" s="41"/>
      <c r="FD1442" s="41"/>
      <c r="FE1442" s="41"/>
      <c r="FF1442" s="41"/>
      <c r="FG1442" s="41"/>
      <c r="FH1442" s="41"/>
      <c r="FI1442" s="41"/>
      <c r="FJ1442" s="41"/>
      <c r="FK1442" s="41"/>
      <c r="FL1442" s="41"/>
      <c r="FM1442" s="41"/>
      <c r="FN1442" s="41"/>
      <c r="FO1442" s="41"/>
      <c r="FP1442" s="41"/>
      <c r="FQ1442" s="41"/>
      <c r="FR1442" s="41"/>
      <c r="FS1442" s="41"/>
      <c r="FT1442" s="41"/>
      <c r="FU1442" s="41"/>
      <c r="FV1442" s="41"/>
      <c r="FW1442" s="41"/>
      <c r="FX1442" s="41"/>
      <c r="FY1442" s="41"/>
      <c r="FZ1442" s="41"/>
      <c r="GA1442" s="41"/>
      <c r="GB1442" s="41"/>
      <c r="GC1442" s="41"/>
      <c r="GD1442" s="41"/>
      <c r="GE1442" s="41"/>
      <c r="GF1442" s="41"/>
      <c r="GG1442" s="41"/>
      <c r="GH1442" s="41"/>
      <c r="GI1442" s="41"/>
      <c r="GJ1442" s="41"/>
      <c r="GK1442" s="41"/>
      <c r="GL1442" s="41"/>
      <c r="GM1442" s="41"/>
      <c r="GN1442" s="41"/>
      <c r="GO1442" s="41"/>
      <c r="GP1442" s="41"/>
      <c r="GQ1442" s="41"/>
      <c r="GR1442" s="41"/>
      <c r="GS1442" s="41"/>
      <c r="GT1442" s="41"/>
      <c r="GU1442" s="41"/>
      <c r="GV1442" s="41"/>
      <c r="GW1442" s="41"/>
      <c r="GX1442" s="41"/>
      <c r="GY1442" s="41"/>
      <c r="GZ1442" s="41"/>
      <c r="HA1442" s="41"/>
      <c r="HB1442" s="41"/>
      <c r="HC1442" s="41"/>
      <c r="HD1442" s="41"/>
      <c r="HE1442" s="41"/>
      <c r="HF1442" s="41"/>
      <c r="HG1442" s="41"/>
      <c r="HH1442" s="41"/>
      <c r="HI1442" s="41"/>
      <c r="HJ1442" s="41"/>
      <c r="HK1442" s="41"/>
      <c r="HL1442" s="41"/>
      <c r="HM1442" s="41"/>
      <c r="HN1442" s="41"/>
      <c r="HO1442" s="41"/>
      <c r="HP1442" s="41"/>
      <c r="HQ1442" s="41"/>
      <c r="HR1442" s="41"/>
      <c r="HS1442" s="41"/>
      <c r="HT1442" s="41"/>
      <c r="HU1442" s="41"/>
      <c r="HV1442" s="41"/>
      <c r="HW1442" s="41"/>
      <c r="HX1442" s="41"/>
      <c r="HY1442" s="41"/>
      <c r="HZ1442" s="41"/>
      <c r="IA1442" s="41"/>
      <c r="IB1442" s="41"/>
      <c r="IC1442" s="41"/>
      <c r="ID1442" s="41"/>
      <c r="IE1442" s="41"/>
      <c r="IF1442" s="41"/>
      <c r="IG1442" s="41"/>
      <c r="IH1442" s="41"/>
      <c r="II1442" s="41"/>
      <c r="IJ1442" s="41"/>
      <c r="IK1442" s="41"/>
      <c r="IL1442" s="41"/>
      <c r="IM1442" s="41"/>
      <c r="IN1442" s="41"/>
      <c r="IO1442" s="41"/>
      <c r="IP1442" s="41"/>
      <c r="IQ1442" s="41"/>
      <c r="IR1442" s="41"/>
      <c r="IS1442" s="41"/>
      <c r="IT1442" s="41"/>
      <c r="IU1442" s="41"/>
    </row>
    <row r="1444" spans="68:255" x14ac:dyDescent="0.2">
      <c r="BP1444" s="41"/>
      <c r="BQ1444" s="41"/>
      <c r="BR1444" s="41"/>
      <c r="BS1444" s="41"/>
      <c r="BU1444" s="41"/>
      <c r="BV1444" s="41"/>
      <c r="BW1444" s="41"/>
      <c r="BX1444" s="41"/>
      <c r="BY1444" s="41"/>
      <c r="BZ1444" s="41"/>
      <c r="CA1444" s="41"/>
      <c r="CB1444" s="41"/>
      <c r="CC1444" s="41"/>
      <c r="CD1444" s="41"/>
      <c r="CE1444" s="41"/>
      <c r="CF1444" s="41"/>
      <c r="CG1444" s="41"/>
      <c r="CH1444" s="41"/>
      <c r="CI1444" s="41"/>
      <c r="CJ1444" s="41"/>
      <c r="CK1444" s="41"/>
      <c r="CL1444" s="41"/>
      <c r="CM1444" s="41"/>
      <c r="CN1444" s="41"/>
      <c r="CO1444" s="41"/>
      <c r="CP1444" s="41"/>
      <c r="CQ1444" s="41"/>
      <c r="CR1444" s="41"/>
      <c r="CS1444" s="41"/>
      <c r="CT1444" s="41"/>
      <c r="CU1444" s="41"/>
      <c r="CV1444" s="41"/>
      <c r="CW1444" s="41"/>
      <c r="CX1444" s="41"/>
      <c r="CY1444" s="41"/>
      <c r="CZ1444" s="41"/>
      <c r="DA1444" s="41"/>
      <c r="DB1444" s="41"/>
      <c r="DC1444" s="41"/>
      <c r="DD1444" s="41"/>
      <c r="DE1444" s="41"/>
      <c r="DF1444" s="41"/>
      <c r="DG1444" s="41"/>
      <c r="DH1444" s="41"/>
      <c r="DI1444" s="41"/>
      <c r="DJ1444" s="41"/>
      <c r="DK1444" s="41"/>
      <c r="DL1444" s="41"/>
      <c r="DM1444" s="41"/>
      <c r="DN1444" s="41"/>
      <c r="DO1444" s="41"/>
      <c r="DP1444" s="41"/>
      <c r="DQ1444" s="41"/>
      <c r="DR1444" s="41"/>
      <c r="DS1444" s="41"/>
      <c r="DT1444" s="41"/>
      <c r="DU1444" s="41"/>
      <c r="DV1444" s="41"/>
      <c r="DW1444" s="41"/>
      <c r="DX1444" s="41"/>
      <c r="DY1444" s="41"/>
      <c r="DZ1444" s="41"/>
      <c r="EA1444" s="41"/>
      <c r="EB1444" s="41"/>
      <c r="EC1444" s="41"/>
      <c r="ED1444" s="41"/>
      <c r="EE1444" s="41"/>
      <c r="EF1444" s="41"/>
      <c r="EG1444" s="41"/>
      <c r="EH1444" s="41"/>
      <c r="EI1444" s="41"/>
      <c r="EJ1444" s="41"/>
      <c r="EK1444" s="41"/>
      <c r="EL1444" s="41"/>
      <c r="EM1444" s="41"/>
      <c r="EN1444" s="41"/>
      <c r="EO1444" s="41"/>
      <c r="EP1444" s="41"/>
      <c r="EQ1444" s="41"/>
      <c r="ER1444" s="41"/>
      <c r="ES1444" s="41"/>
      <c r="ET1444" s="41"/>
      <c r="EU1444" s="41"/>
      <c r="EV1444" s="41"/>
      <c r="EW1444" s="41"/>
      <c r="EX1444" s="41"/>
      <c r="EY1444" s="41"/>
      <c r="EZ1444" s="41"/>
      <c r="FA1444" s="41"/>
      <c r="FB1444" s="41"/>
      <c r="FC1444" s="41"/>
      <c r="FD1444" s="41"/>
      <c r="FE1444" s="41"/>
      <c r="FF1444" s="41"/>
      <c r="FG1444" s="41"/>
      <c r="FH1444" s="41"/>
      <c r="FI1444" s="41"/>
      <c r="FJ1444" s="41"/>
      <c r="FK1444" s="41"/>
      <c r="FL1444" s="41"/>
      <c r="FM1444" s="41"/>
      <c r="FN1444" s="41"/>
      <c r="FO1444" s="41"/>
      <c r="FP1444" s="41"/>
      <c r="FQ1444" s="41"/>
      <c r="FR1444" s="41"/>
      <c r="FS1444" s="41"/>
      <c r="FT1444" s="41"/>
      <c r="FU1444" s="41"/>
      <c r="FV1444" s="41"/>
      <c r="FW1444" s="41"/>
      <c r="FX1444" s="41"/>
      <c r="FY1444" s="41"/>
      <c r="FZ1444" s="41"/>
      <c r="GA1444" s="41"/>
      <c r="GB1444" s="41"/>
      <c r="GC1444" s="41"/>
      <c r="GD1444" s="41"/>
      <c r="GE1444" s="41"/>
      <c r="GF1444" s="41"/>
      <c r="GG1444" s="41"/>
      <c r="GH1444" s="41"/>
      <c r="GI1444" s="41"/>
      <c r="GJ1444" s="41"/>
      <c r="GK1444" s="41"/>
      <c r="GL1444" s="41"/>
      <c r="GM1444" s="41"/>
      <c r="GN1444" s="41"/>
      <c r="GO1444" s="41"/>
      <c r="GP1444" s="41"/>
      <c r="GQ1444" s="41"/>
      <c r="GR1444" s="41"/>
      <c r="GS1444" s="41"/>
      <c r="GT1444" s="41"/>
      <c r="GU1444" s="41"/>
      <c r="GV1444" s="41"/>
      <c r="GW1444" s="41"/>
      <c r="GX1444" s="41"/>
      <c r="GY1444" s="41"/>
      <c r="GZ1444" s="41"/>
      <c r="HA1444" s="41"/>
      <c r="HB1444" s="41"/>
      <c r="HC1444" s="41"/>
      <c r="HD1444" s="41"/>
      <c r="HE1444" s="41"/>
      <c r="HF1444" s="41"/>
      <c r="HG1444" s="41"/>
      <c r="HH1444" s="41"/>
      <c r="HI1444" s="41"/>
      <c r="HJ1444" s="41"/>
      <c r="HK1444" s="41"/>
      <c r="HL1444" s="41"/>
      <c r="HM1444" s="41"/>
      <c r="HN1444" s="41"/>
      <c r="HO1444" s="41"/>
      <c r="HP1444" s="41"/>
      <c r="HQ1444" s="41"/>
      <c r="HR1444" s="41"/>
      <c r="HS1444" s="41"/>
      <c r="HT1444" s="41"/>
      <c r="HU1444" s="41"/>
      <c r="HV1444" s="41"/>
      <c r="HW1444" s="41"/>
      <c r="HX1444" s="41"/>
      <c r="HY1444" s="41"/>
      <c r="HZ1444" s="41"/>
      <c r="IA1444" s="41"/>
      <c r="IB1444" s="41"/>
      <c r="IC1444" s="41"/>
      <c r="ID1444" s="41"/>
      <c r="IE1444" s="41"/>
      <c r="IF1444" s="41"/>
      <c r="IG1444" s="41"/>
      <c r="IH1444" s="41"/>
      <c r="II1444" s="41"/>
      <c r="IJ1444" s="41"/>
      <c r="IK1444" s="41"/>
      <c r="IL1444" s="41"/>
      <c r="IM1444" s="41"/>
      <c r="IN1444" s="41"/>
      <c r="IO1444" s="41"/>
      <c r="IP1444" s="41"/>
      <c r="IQ1444" s="41"/>
      <c r="IR1444" s="41"/>
      <c r="IS1444" s="41"/>
      <c r="IT1444" s="41"/>
      <c r="IU1444" s="41"/>
    </row>
    <row r="1446" spans="68:255" x14ac:dyDescent="0.2">
      <c r="BP1446" s="41"/>
      <c r="BQ1446" s="41"/>
      <c r="BR1446" s="41"/>
      <c r="BS1446" s="41"/>
      <c r="BU1446" s="41"/>
      <c r="BV1446" s="41"/>
      <c r="BW1446" s="41"/>
      <c r="BX1446" s="41"/>
      <c r="BY1446" s="41"/>
      <c r="BZ1446" s="41"/>
      <c r="CA1446" s="41"/>
      <c r="CB1446" s="41"/>
      <c r="CC1446" s="41"/>
      <c r="CD1446" s="41"/>
      <c r="CE1446" s="41"/>
      <c r="CF1446" s="41"/>
      <c r="CG1446" s="41"/>
      <c r="CH1446" s="41"/>
      <c r="CI1446" s="41"/>
      <c r="CJ1446" s="41"/>
      <c r="CK1446" s="41"/>
      <c r="CL1446" s="41"/>
      <c r="CM1446" s="41"/>
      <c r="CN1446" s="41"/>
      <c r="CO1446" s="41"/>
      <c r="CP1446" s="41"/>
      <c r="CQ1446" s="41"/>
      <c r="CR1446" s="41"/>
      <c r="CS1446" s="41"/>
      <c r="CT1446" s="41"/>
      <c r="CU1446" s="41"/>
      <c r="CV1446" s="41"/>
      <c r="CW1446" s="41"/>
      <c r="CX1446" s="41"/>
      <c r="CY1446" s="41"/>
      <c r="CZ1446" s="41"/>
      <c r="DA1446" s="41"/>
      <c r="DB1446" s="41"/>
      <c r="DC1446" s="41"/>
      <c r="DD1446" s="41"/>
      <c r="DE1446" s="41"/>
      <c r="DF1446" s="41"/>
      <c r="DG1446" s="41"/>
      <c r="DH1446" s="41"/>
      <c r="DI1446" s="41"/>
      <c r="DJ1446" s="41"/>
      <c r="DK1446" s="41"/>
      <c r="DL1446" s="41"/>
      <c r="DM1446" s="41"/>
      <c r="DN1446" s="41"/>
      <c r="DO1446" s="41"/>
      <c r="DP1446" s="41"/>
      <c r="DQ1446" s="41"/>
      <c r="DR1446" s="41"/>
      <c r="DS1446" s="41"/>
      <c r="DT1446" s="41"/>
      <c r="DU1446" s="41"/>
      <c r="DV1446" s="41"/>
      <c r="DW1446" s="41"/>
      <c r="DX1446" s="41"/>
      <c r="DY1446" s="41"/>
      <c r="DZ1446" s="41"/>
      <c r="EA1446" s="41"/>
      <c r="EB1446" s="41"/>
      <c r="EC1446" s="41"/>
      <c r="ED1446" s="41"/>
      <c r="EE1446" s="41"/>
      <c r="EF1446" s="41"/>
      <c r="EG1446" s="41"/>
      <c r="EH1446" s="41"/>
      <c r="EI1446" s="41"/>
      <c r="EJ1446" s="41"/>
      <c r="EK1446" s="41"/>
      <c r="EL1446" s="41"/>
      <c r="EM1446" s="41"/>
      <c r="EN1446" s="41"/>
      <c r="EO1446" s="41"/>
      <c r="EP1446" s="41"/>
      <c r="EQ1446" s="41"/>
      <c r="ER1446" s="41"/>
      <c r="ES1446" s="41"/>
      <c r="ET1446" s="41"/>
      <c r="EU1446" s="41"/>
      <c r="EV1446" s="41"/>
      <c r="EW1446" s="41"/>
      <c r="EX1446" s="41"/>
      <c r="EY1446" s="41"/>
      <c r="EZ1446" s="41"/>
      <c r="FA1446" s="41"/>
      <c r="FB1446" s="41"/>
      <c r="FC1446" s="41"/>
      <c r="FD1446" s="41"/>
      <c r="FE1446" s="41"/>
      <c r="FF1446" s="41"/>
      <c r="FG1446" s="41"/>
      <c r="FH1446" s="41"/>
      <c r="FI1446" s="41"/>
      <c r="FJ1446" s="41"/>
      <c r="FK1446" s="41"/>
      <c r="FL1446" s="41"/>
      <c r="FM1446" s="41"/>
      <c r="FN1446" s="41"/>
      <c r="FO1446" s="41"/>
      <c r="FP1446" s="41"/>
      <c r="FQ1446" s="41"/>
      <c r="FR1446" s="41"/>
      <c r="FS1446" s="41"/>
      <c r="FT1446" s="41"/>
      <c r="FU1446" s="41"/>
      <c r="FV1446" s="41"/>
      <c r="FW1446" s="41"/>
      <c r="FX1446" s="41"/>
      <c r="FY1446" s="41"/>
      <c r="FZ1446" s="41"/>
      <c r="GA1446" s="41"/>
      <c r="GB1446" s="41"/>
      <c r="GC1446" s="41"/>
      <c r="GD1446" s="41"/>
      <c r="GE1446" s="41"/>
      <c r="GF1446" s="41"/>
      <c r="GG1446" s="41"/>
      <c r="GH1446" s="41"/>
      <c r="GI1446" s="41"/>
      <c r="GJ1446" s="41"/>
      <c r="GK1446" s="41"/>
      <c r="GL1446" s="41"/>
      <c r="GM1446" s="41"/>
      <c r="GN1446" s="41"/>
      <c r="GO1446" s="41"/>
      <c r="GP1446" s="41"/>
      <c r="GQ1446" s="41"/>
      <c r="GR1446" s="41"/>
      <c r="GS1446" s="41"/>
      <c r="GT1446" s="41"/>
      <c r="GU1446" s="41"/>
      <c r="GV1446" s="41"/>
      <c r="GW1446" s="41"/>
      <c r="GX1446" s="41"/>
      <c r="GY1446" s="41"/>
      <c r="GZ1446" s="41"/>
      <c r="HA1446" s="41"/>
      <c r="HB1446" s="41"/>
      <c r="HC1446" s="41"/>
      <c r="HD1446" s="41"/>
      <c r="HE1446" s="41"/>
      <c r="HF1446" s="41"/>
      <c r="HG1446" s="41"/>
      <c r="HH1446" s="41"/>
      <c r="HI1446" s="41"/>
      <c r="HJ1446" s="41"/>
      <c r="HK1446" s="41"/>
      <c r="HL1446" s="41"/>
      <c r="HM1446" s="41"/>
      <c r="HN1446" s="41"/>
      <c r="HO1446" s="41"/>
      <c r="HP1446" s="41"/>
      <c r="HQ1446" s="41"/>
      <c r="HR1446" s="41"/>
      <c r="HS1446" s="41"/>
      <c r="HT1446" s="41"/>
      <c r="HU1446" s="41"/>
      <c r="HV1446" s="41"/>
      <c r="HW1446" s="41"/>
      <c r="HX1446" s="41"/>
      <c r="HY1446" s="41"/>
      <c r="HZ1446" s="41"/>
      <c r="IA1446" s="41"/>
      <c r="IB1446" s="41"/>
      <c r="IC1446" s="41"/>
      <c r="ID1446" s="41"/>
      <c r="IE1446" s="41"/>
      <c r="IF1446" s="41"/>
      <c r="IG1446" s="41"/>
      <c r="IH1446" s="41"/>
      <c r="II1446" s="41"/>
      <c r="IJ1446" s="41"/>
      <c r="IK1446" s="41"/>
      <c r="IL1446" s="41"/>
      <c r="IM1446" s="41"/>
      <c r="IN1446" s="41"/>
      <c r="IO1446" s="41"/>
      <c r="IP1446" s="41"/>
      <c r="IQ1446" s="41"/>
      <c r="IR1446" s="41"/>
      <c r="IS1446" s="41"/>
      <c r="IT1446" s="41"/>
      <c r="IU1446" s="41"/>
    </row>
    <row r="1448" spans="68:255" x14ac:dyDescent="0.2">
      <c r="BP1448" s="41"/>
      <c r="BQ1448" s="41"/>
      <c r="BR1448" s="41"/>
      <c r="BS1448" s="41"/>
      <c r="BU1448" s="41"/>
      <c r="BV1448" s="41"/>
      <c r="BW1448" s="41"/>
      <c r="BX1448" s="41"/>
      <c r="BY1448" s="41"/>
      <c r="BZ1448" s="41"/>
      <c r="CA1448" s="41"/>
      <c r="CB1448" s="41"/>
      <c r="CC1448" s="41"/>
      <c r="CD1448" s="41"/>
      <c r="CE1448" s="41"/>
      <c r="CF1448" s="41"/>
      <c r="CG1448" s="41"/>
      <c r="CH1448" s="41"/>
      <c r="CI1448" s="41"/>
      <c r="CJ1448" s="41"/>
      <c r="CK1448" s="41"/>
      <c r="CL1448" s="41"/>
      <c r="CM1448" s="41"/>
      <c r="CN1448" s="41"/>
      <c r="CO1448" s="41"/>
      <c r="CP1448" s="41"/>
      <c r="CQ1448" s="41"/>
      <c r="CR1448" s="41"/>
      <c r="CS1448" s="41"/>
      <c r="CT1448" s="41"/>
      <c r="CU1448" s="41"/>
      <c r="CV1448" s="41"/>
      <c r="CW1448" s="41"/>
      <c r="CX1448" s="41"/>
      <c r="CY1448" s="41"/>
      <c r="CZ1448" s="41"/>
      <c r="DA1448" s="41"/>
      <c r="DB1448" s="41"/>
      <c r="DC1448" s="41"/>
      <c r="DD1448" s="41"/>
      <c r="DE1448" s="41"/>
      <c r="DF1448" s="41"/>
      <c r="DG1448" s="41"/>
      <c r="DH1448" s="41"/>
      <c r="DI1448" s="41"/>
      <c r="DJ1448" s="41"/>
      <c r="DK1448" s="41"/>
      <c r="DL1448" s="41"/>
      <c r="DM1448" s="41"/>
      <c r="DN1448" s="41"/>
      <c r="DO1448" s="41"/>
      <c r="DP1448" s="41"/>
      <c r="DQ1448" s="41"/>
      <c r="DR1448" s="41"/>
      <c r="DS1448" s="41"/>
      <c r="DT1448" s="41"/>
      <c r="DU1448" s="41"/>
      <c r="DV1448" s="41"/>
      <c r="DW1448" s="41"/>
      <c r="DX1448" s="41"/>
      <c r="DY1448" s="41"/>
      <c r="DZ1448" s="41"/>
      <c r="EA1448" s="41"/>
      <c r="EB1448" s="41"/>
      <c r="EC1448" s="41"/>
      <c r="ED1448" s="41"/>
      <c r="EE1448" s="41"/>
      <c r="EF1448" s="41"/>
      <c r="EG1448" s="41"/>
      <c r="EH1448" s="41"/>
      <c r="EI1448" s="41"/>
      <c r="EJ1448" s="41"/>
      <c r="EK1448" s="41"/>
      <c r="EL1448" s="41"/>
      <c r="EM1448" s="41"/>
      <c r="EN1448" s="41"/>
      <c r="EO1448" s="41"/>
      <c r="EP1448" s="41"/>
      <c r="EQ1448" s="41"/>
      <c r="ER1448" s="41"/>
      <c r="ES1448" s="41"/>
      <c r="ET1448" s="41"/>
      <c r="EU1448" s="41"/>
      <c r="EV1448" s="41"/>
      <c r="EW1448" s="41"/>
      <c r="EX1448" s="41"/>
      <c r="EY1448" s="41"/>
      <c r="EZ1448" s="41"/>
      <c r="FA1448" s="41"/>
      <c r="FB1448" s="41"/>
      <c r="FC1448" s="41"/>
      <c r="FD1448" s="41"/>
      <c r="FE1448" s="41"/>
      <c r="FF1448" s="41"/>
      <c r="FG1448" s="41"/>
      <c r="FH1448" s="41"/>
      <c r="FI1448" s="41"/>
      <c r="FJ1448" s="41"/>
      <c r="FK1448" s="41"/>
      <c r="FL1448" s="41"/>
      <c r="FM1448" s="41"/>
      <c r="FN1448" s="41"/>
      <c r="FO1448" s="41"/>
      <c r="FP1448" s="41"/>
      <c r="FQ1448" s="41"/>
      <c r="FR1448" s="41"/>
      <c r="FS1448" s="41"/>
      <c r="FT1448" s="41"/>
      <c r="FU1448" s="41"/>
      <c r="FV1448" s="41"/>
      <c r="FW1448" s="41"/>
      <c r="FX1448" s="41"/>
      <c r="FY1448" s="41"/>
      <c r="FZ1448" s="41"/>
      <c r="GA1448" s="41"/>
      <c r="GB1448" s="41"/>
      <c r="GC1448" s="41"/>
      <c r="GD1448" s="41"/>
      <c r="GE1448" s="41"/>
      <c r="GF1448" s="41"/>
      <c r="GG1448" s="41"/>
      <c r="GH1448" s="41"/>
      <c r="GI1448" s="41"/>
      <c r="GJ1448" s="41"/>
      <c r="GK1448" s="41"/>
      <c r="GL1448" s="41"/>
      <c r="GM1448" s="41"/>
      <c r="GN1448" s="41"/>
      <c r="GO1448" s="41"/>
      <c r="GP1448" s="41"/>
      <c r="GQ1448" s="41"/>
      <c r="GR1448" s="41"/>
      <c r="GS1448" s="41"/>
      <c r="GT1448" s="41"/>
      <c r="GU1448" s="41"/>
      <c r="GV1448" s="41"/>
      <c r="GW1448" s="41"/>
      <c r="GX1448" s="41"/>
      <c r="GY1448" s="41"/>
      <c r="GZ1448" s="41"/>
      <c r="HA1448" s="41"/>
      <c r="HB1448" s="41"/>
      <c r="HC1448" s="41"/>
      <c r="HD1448" s="41"/>
      <c r="HE1448" s="41"/>
      <c r="HF1448" s="41"/>
      <c r="HG1448" s="41"/>
      <c r="HH1448" s="41"/>
      <c r="HI1448" s="41"/>
      <c r="HJ1448" s="41"/>
      <c r="HK1448" s="41"/>
      <c r="HL1448" s="41"/>
      <c r="HM1448" s="41"/>
      <c r="HN1448" s="41"/>
      <c r="HO1448" s="41"/>
      <c r="HP1448" s="41"/>
      <c r="HQ1448" s="41"/>
      <c r="HR1448" s="41"/>
      <c r="HS1448" s="41"/>
      <c r="HT1448" s="41"/>
      <c r="HU1448" s="41"/>
      <c r="HV1448" s="41"/>
      <c r="HW1448" s="41"/>
      <c r="HX1448" s="41"/>
      <c r="HY1448" s="41"/>
      <c r="HZ1448" s="41"/>
      <c r="IA1448" s="41"/>
      <c r="IB1448" s="41"/>
      <c r="IC1448" s="41"/>
      <c r="ID1448" s="41"/>
      <c r="IE1448" s="41"/>
      <c r="IF1448" s="41"/>
      <c r="IG1448" s="41"/>
      <c r="IH1448" s="41"/>
      <c r="II1448" s="41"/>
      <c r="IJ1448" s="41"/>
      <c r="IK1448" s="41"/>
      <c r="IL1448" s="41"/>
      <c r="IM1448" s="41"/>
      <c r="IN1448" s="41"/>
      <c r="IO1448" s="41"/>
      <c r="IP1448" s="41"/>
      <c r="IQ1448" s="41"/>
      <c r="IR1448" s="41"/>
      <c r="IS1448" s="41"/>
      <c r="IT1448" s="41"/>
      <c r="IU1448" s="41"/>
    </row>
    <row r="1450" spans="68:255" x14ac:dyDescent="0.2">
      <c r="BP1450" s="41"/>
      <c r="BQ1450" s="41"/>
      <c r="BR1450" s="41"/>
      <c r="BS1450" s="41"/>
      <c r="BU1450" s="41"/>
      <c r="BV1450" s="41"/>
      <c r="BW1450" s="41"/>
      <c r="BX1450" s="41"/>
      <c r="BY1450" s="41"/>
      <c r="BZ1450" s="41"/>
      <c r="CA1450" s="41"/>
      <c r="CB1450" s="41"/>
      <c r="CC1450" s="41"/>
      <c r="CD1450" s="41"/>
      <c r="CE1450" s="41"/>
      <c r="CF1450" s="41"/>
      <c r="CG1450" s="41"/>
      <c r="CH1450" s="41"/>
      <c r="CI1450" s="41"/>
      <c r="CJ1450" s="41"/>
      <c r="CK1450" s="41"/>
      <c r="CL1450" s="41"/>
      <c r="CM1450" s="41"/>
      <c r="CN1450" s="41"/>
      <c r="CO1450" s="41"/>
      <c r="CP1450" s="41"/>
      <c r="CQ1450" s="41"/>
      <c r="CR1450" s="41"/>
      <c r="CS1450" s="41"/>
      <c r="CT1450" s="41"/>
      <c r="CU1450" s="41"/>
      <c r="CV1450" s="41"/>
      <c r="CW1450" s="41"/>
      <c r="CX1450" s="41"/>
      <c r="CY1450" s="41"/>
      <c r="CZ1450" s="41"/>
      <c r="DA1450" s="41"/>
      <c r="DB1450" s="41"/>
      <c r="DC1450" s="41"/>
      <c r="DD1450" s="41"/>
      <c r="DE1450" s="41"/>
      <c r="DF1450" s="41"/>
      <c r="DG1450" s="41"/>
      <c r="DH1450" s="41"/>
      <c r="DI1450" s="41"/>
      <c r="DJ1450" s="41"/>
      <c r="DK1450" s="41"/>
      <c r="DL1450" s="41"/>
      <c r="DM1450" s="41"/>
      <c r="DN1450" s="41"/>
      <c r="DO1450" s="41"/>
      <c r="DP1450" s="41"/>
      <c r="DQ1450" s="41"/>
      <c r="DR1450" s="41"/>
      <c r="DS1450" s="41"/>
      <c r="DT1450" s="41"/>
      <c r="DU1450" s="41"/>
      <c r="DV1450" s="41"/>
      <c r="DW1450" s="41"/>
      <c r="DX1450" s="41"/>
      <c r="DY1450" s="41"/>
      <c r="DZ1450" s="41"/>
      <c r="EA1450" s="41"/>
      <c r="EB1450" s="41"/>
      <c r="EC1450" s="41"/>
      <c r="ED1450" s="41"/>
      <c r="EE1450" s="41"/>
      <c r="EF1450" s="41"/>
      <c r="EG1450" s="41"/>
      <c r="EH1450" s="41"/>
      <c r="EI1450" s="41"/>
      <c r="EJ1450" s="41"/>
      <c r="EK1450" s="41"/>
      <c r="EL1450" s="41"/>
      <c r="EM1450" s="41"/>
      <c r="EN1450" s="41"/>
      <c r="EO1450" s="41"/>
      <c r="EP1450" s="41"/>
      <c r="EQ1450" s="41"/>
      <c r="ER1450" s="41"/>
      <c r="ES1450" s="41"/>
      <c r="ET1450" s="41"/>
      <c r="EU1450" s="41"/>
      <c r="EV1450" s="41"/>
      <c r="EW1450" s="41"/>
      <c r="EX1450" s="41"/>
      <c r="EY1450" s="41"/>
      <c r="EZ1450" s="41"/>
      <c r="FA1450" s="41"/>
      <c r="FB1450" s="41"/>
      <c r="FC1450" s="41"/>
      <c r="FD1450" s="41"/>
      <c r="FE1450" s="41"/>
      <c r="FF1450" s="41"/>
      <c r="FG1450" s="41"/>
      <c r="FH1450" s="41"/>
      <c r="FI1450" s="41"/>
      <c r="FJ1450" s="41"/>
      <c r="FK1450" s="41"/>
      <c r="FL1450" s="41"/>
      <c r="FM1450" s="41"/>
      <c r="FN1450" s="41"/>
      <c r="FO1450" s="41"/>
      <c r="FP1450" s="41"/>
      <c r="FQ1450" s="41"/>
      <c r="FR1450" s="41"/>
      <c r="FS1450" s="41"/>
      <c r="FT1450" s="41"/>
      <c r="FU1450" s="41"/>
      <c r="FV1450" s="41"/>
      <c r="FW1450" s="41"/>
      <c r="FX1450" s="41"/>
      <c r="FY1450" s="41"/>
      <c r="FZ1450" s="41"/>
      <c r="GA1450" s="41"/>
      <c r="GB1450" s="41"/>
      <c r="GC1450" s="41"/>
      <c r="GD1450" s="41"/>
      <c r="GE1450" s="41"/>
      <c r="GF1450" s="41"/>
      <c r="GG1450" s="41"/>
      <c r="GH1450" s="41"/>
      <c r="GI1450" s="41"/>
      <c r="GJ1450" s="41"/>
      <c r="GK1450" s="41"/>
      <c r="GL1450" s="41"/>
      <c r="GM1450" s="41"/>
      <c r="GN1450" s="41"/>
      <c r="GO1450" s="41"/>
      <c r="GP1450" s="41"/>
      <c r="GQ1450" s="41"/>
      <c r="GR1450" s="41"/>
      <c r="GS1450" s="41"/>
      <c r="GT1450" s="41"/>
      <c r="GU1450" s="41"/>
      <c r="GV1450" s="41"/>
      <c r="GW1450" s="41"/>
      <c r="GX1450" s="41"/>
      <c r="GY1450" s="41"/>
      <c r="GZ1450" s="41"/>
      <c r="HA1450" s="41"/>
      <c r="HB1450" s="41"/>
      <c r="HC1450" s="41"/>
      <c r="HD1450" s="41"/>
      <c r="HE1450" s="41"/>
      <c r="HF1450" s="41"/>
      <c r="HG1450" s="41"/>
      <c r="HH1450" s="41"/>
      <c r="HI1450" s="41"/>
      <c r="HJ1450" s="41"/>
      <c r="HK1450" s="41"/>
      <c r="HL1450" s="41"/>
      <c r="HM1450" s="41"/>
      <c r="HN1450" s="41"/>
      <c r="HO1450" s="41"/>
      <c r="HP1450" s="41"/>
      <c r="HQ1450" s="41"/>
      <c r="HR1450" s="41"/>
      <c r="HS1450" s="41"/>
      <c r="HT1450" s="41"/>
      <c r="HU1450" s="41"/>
      <c r="HV1450" s="41"/>
      <c r="HW1450" s="41"/>
      <c r="HX1450" s="41"/>
      <c r="HY1450" s="41"/>
      <c r="HZ1450" s="41"/>
      <c r="IA1450" s="41"/>
      <c r="IB1450" s="41"/>
      <c r="IC1450" s="41"/>
      <c r="ID1450" s="41"/>
      <c r="IE1450" s="41"/>
      <c r="IF1450" s="41"/>
      <c r="IG1450" s="41"/>
      <c r="IH1450" s="41"/>
      <c r="II1450" s="41"/>
      <c r="IJ1450" s="41"/>
      <c r="IK1450" s="41"/>
      <c r="IL1450" s="41"/>
      <c r="IM1450" s="41"/>
      <c r="IN1450" s="41"/>
      <c r="IO1450" s="41"/>
      <c r="IP1450" s="41"/>
      <c r="IQ1450" s="41"/>
      <c r="IR1450" s="41"/>
      <c r="IS1450" s="41"/>
      <c r="IT1450" s="41"/>
      <c r="IU1450" s="41"/>
    </row>
    <row r="1452" spans="68:255" x14ac:dyDescent="0.2">
      <c r="BP1452" s="41"/>
      <c r="BQ1452" s="41"/>
      <c r="BR1452" s="41"/>
      <c r="BS1452" s="41"/>
      <c r="BU1452" s="41"/>
      <c r="BV1452" s="41"/>
      <c r="BW1452" s="41"/>
      <c r="BX1452" s="41"/>
      <c r="BY1452" s="41"/>
      <c r="BZ1452" s="41"/>
      <c r="CA1452" s="41"/>
      <c r="CB1452" s="41"/>
      <c r="CC1452" s="41"/>
      <c r="CD1452" s="41"/>
      <c r="CE1452" s="41"/>
      <c r="CF1452" s="41"/>
      <c r="CG1452" s="41"/>
      <c r="CH1452" s="41"/>
      <c r="CI1452" s="41"/>
      <c r="CJ1452" s="41"/>
      <c r="CK1452" s="41"/>
      <c r="CL1452" s="41"/>
      <c r="CM1452" s="41"/>
      <c r="CN1452" s="41"/>
      <c r="CO1452" s="41"/>
      <c r="CP1452" s="41"/>
      <c r="CQ1452" s="41"/>
      <c r="CR1452" s="41"/>
      <c r="CS1452" s="41"/>
      <c r="CT1452" s="41"/>
      <c r="CU1452" s="41"/>
      <c r="CV1452" s="41"/>
      <c r="CW1452" s="41"/>
      <c r="CX1452" s="41"/>
      <c r="CY1452" s="41"/>
      <c r="CZ1452" s="41"/>
      <c r="DA1452" s="41"/>
      <c r="DB1452" s="41"/>
      <c r="DC1452" s="41"/>
      <c r="DD1452" s="41"/>
      <c r="DE1452" s="41"/>
      <c r="DF1452" s="41"/>
      <c r="DG1452" s="41"/>
      <c r="DH1452" s="41"/>
      <c r="DI1452" s="41"/>
      <c r="DJ1452" s="41"/>
      <c r="DK1452" s="41"/>
      <c r="DL1452" s="41"/>
      <c r="DM1452" s="41"/>
      <c r="DN1452" s="41"/>
      <c r="DO1452" s="41"/>
      <c r="DP1452" s="41"/>
      <c r="DQ1452" s="41"/>
      <c r="DR1452" s="41"/>
      <c r="DS1452" s="41"/>
      <c r="DT1452" s="41"/>
      <c r="DU1452" s="41"/>
      <c r="DV1452" s="41"/>
      <c r="DW1452" s="41"/>
      <c r="DX1452" s="41"/>
      <c r="DY1452" s="41"/>
      <c r="DZ1452" s="41"/>
      <c r="EA1452" s="41"/>
      <c r="EB1452" s="41"/>
      <c r="EC1452" s="41"/>
      <c r="ED1452" s="41"/>
      <c r="EE1452" s="41"/>
      <c r="EF1452" s="41"/>
      <c r="EG1452" s="41"/>
      <c r="EH1452" s="41"/>
      <c r="EI1452" s="41"/>
      <c r="EJ1452" s="41"/>
      <c r="EK1452" s="41"/>
      <c r="EL1452" s="41"/>
      <c r="EM1452" s="41"/>
      <c r="EN1452" s="41"/>
      <c r="EO1452" s="41"/>
      <c r="EP1452" s="41"/>
      <c r="EQ1452" s="41"/>
      <c r="ER1452" s="41"/>
      <c r="ES1452" s="41"/>
      <c r="ET1452" s="41"/>
      <c r="EU1452" s="41"/>
      <c r="EV1452" s="41"/>
      <c r="EW1452" s="41"/>
      <c r="EX1452" s="41"/>
      <c r="EY1452" s="41"/>
      <c r="EZ1452" s="41"/>
      <c r="FA1452" s="41"/>
      <c r="FB1452" s="41"/>
      <c r="FC1452" s="41"/>
      <c r="FD1452" s="41"/>
      <c r="FE1452" s="41"/>
      <c r="FF1452" s="41"/>
      <c r="FG1452" s="41"/>
      <c r="FH1452" s="41"/>
      <c r="FI1452" s="41"/>
      <c r="FJ1452" s="41"/>
      <c r="FK1452" s="41"/>
      <c r="FL1452" s="41"/>
      <c r="FM1452" s="41"/>
      <c r="FN1452" s="41"/>
      <c r="FO1452" s="41"/>
      <c r="FP1452" s="41"/>
      <c r="FQ1452" s="41"/>
      <c r="FR1452" s="41"/>
      <c r="FS1452" s="41"/>
      <c r="FT1452" s="41"/>
      <c r="FU1452" s="41"/>
      <c r="FV1452" s="41"/>
      <c r="FW1452" s="41"/>
      <c r="FX1452" s="41"/>
      <c r="FY1452" s="41"/>
      <c r="FZ1452" s="41"/>
      <c r="GA1452" s="41"/>
      <c r="GB1452" s="41"/>
      <c r="GC1452" s="41"/>
      <c r="GD1452" s="41"/>
      <c r="GE1452" s="41"/>
      <c r="GF1452" s="41"/>
      <c r="GG1452" s="41"/>
      <c r="GH1452" s="41"/>
      <c r="GI1452" s="41"/>
      <c r="GJ1452" s="41"/>
      <c r="GK1452" s="41"/>
      <c r="GL1452" s="41"/>
      <c r="GM1452" s="41"/>
      <c r="GN1452" s="41"/>
      <c r="GO1452" s="41"/>
      <c r="GP1452" s="41"/>
      <c r="GQ1452" s="41"/>
      <c r="GR1452" s="41"/>
      <c r="GS1452" s="41"/>
      <c r="GT1452" s="41"/>
      <c r="GU1452" s="41"/>
      <c r="GV1452" s="41"/>
      <c r="GW1452" s="41"/>
      <c r="GX1452" s="41"/>
      <c r="GY1452" s="41"/>
      <c r="GZ1452" s="41"/>
      <c r="HA1452" s="41"/>
      <c r="HB1452" s="41"/>
      <c r="HC1452" s="41"/>
      <c r="HD1452" s="41"/>
      <c r="HE1452" s="41"/>
      <c r="HF1452" s="41"/>
      <c r="HG1452" s="41"/>
      <c r="HH1452" s="41"/>
      <c r="HI1452" s="41"/>
      <c r="HJ1452" s="41"/>
      <c r="HK1452" s="41"/>
      <c r="HL1452" s="41"/>
      <c r="HM1452" s="41"/>
      <c r="HN1452" s="41"/>
      <c r="HO1452" s="41"/>
      <c r="HP1452" s="41"/>
      <c r="HQ1452" s="41"/>
      <c r="HR1452" s="41"/>
      <c r="HS1452" s="41"/>
      <c r="HT1452" s="41"/>
      <c r="HU1452" s="41"/>
      <c r="HV1452" s="41"/>
      <c r="HW1452" s="41"/>
      <c r="HX1452" s="41"/>
      <c r="HY1452" s="41"/>
      <c r="HZ1452" s="41"/>
      <c r="IA1452" s="41"/>
      <c r="IB1452" s="41"/>
      <c r="IC1452" s="41"/>
      <c r="ID1452" s="41"/>
      <c r="IE1452" s="41"/>
      <c r="IF1452" s="41"/>
      <c r="IG1452" s="41"/>
      <c r="IH1452" s="41"/>
      <c r="II1452" s="41"/>
      <c r="IJ1452" s="41"/>
      <c r="IK1452" s="41"/>
      <c r="IL1452" s="41"/>
      <c r="IM1452" s="41"/>
      <c r="IN1452" s="41"/>
      <c r="IO1452" s="41"/>
      <c r="IP1452" s="41"/>
      <c r="IQ1452" s="41"/>
      <c r="IR1452" s="41"/>
      <c r="IS1452" s="41"/>
      <c r="IT1452" s="41"/>
      <c r="IU1452" s="41"/>
    </row>
    <row r="1454" spans="68:255" x14ac:dyDescent="0.2">
      <c r="BP1454" s="41"/>
      <c r="BQ1454" s="41"/>
      <c r="BR1454" s="41"/>
      <c r="BS1454" s="41"/>
      <c r="BU1454" s="41"/>
      <c r="BV1454" s="41"/>
      <c r="BW1454" s="41"/>
      <c r="BX1454" s="41"/>
      <c r="BY1454" s="41"/>
      <c r="BZ1454" s="41"/>
      <c r="CA1454" s="41"/>
      <c r="CB1454" s="41"/>
      <c r="CC1454" s="41"/>
      <c r="CD1454" s="41"/>
      <c r="CE1454" s="41"/>
      <c r="CF1454" s="41"/>
      <c r="CG1454" s="41"/>
      <c r="CH1454" s="41"/>
      <c r="CI1454" s="41"/>
      <c r="CJ1454" s="41"/>
      <c r="CK1454" s="41"/>
      <c r="CL1454" s="41"/>
      <c r="CM1454" s="41"/>
      <c r="CN1454" s="41"/>
      <c r="CO1454" s="41"/>
      <c r="CP1454" s="41"/>
      <c r="CQ1454" s="41"/>
      <c r="CR1454" s="41"/>
      <c r="CS1454" s="41"/>
      <c r="CT1454" s="41"/>
      <c r="CU1454" s="41"/>
      <c r="CV1454" s="41"/>
      <c r="CW1454" s="41"/>
      <c r="CX1454" s="41"/>
      <c r="CY1454" s="41"/>
      <c r="CZ1454" s="41"/>
      <c r="DA1454" s="41"/>
      <c r="DB1454" s="41"/>
      <c r="DC1454" s="41"/>
      <c r="DD1454" s="41"/>
      <c r="DE1454" s="41"/>
      <c r="DF1454" s="41"/>
      <c r="DG1454" s="41"/>
      <c r="DH1454" s="41"/>
      <c r="DI1454" s="41"/>
      <c r="DJ1454" s="41"/>
      <c r="DK1454" s="41"/>
      <c r="DL1454" s="41"/>
      <c r="DM1454" s="41"/>
      <c r="DN1454" s="41"/>
      <c r="DO1454" s="41"/>
      <c r="DP1454" s="41"/>
      <c r="DQ1454" s="41"/>
      <c r="DR1454" s="41"/>
      <c r="DS1454" s="41"/>
      <c r="DT1454" s="41"/>
      <c r="DU1454" s="41"/>
      <c r="DV1454" s="41"/>
      <c r="DW1454" s="41"/>
      <c r="DX1454" s="41"/>
      <c r="DY1454" s="41"/>
      <c r="DZ1454" s="41"/>
      <c r="EA1454" s="41"/>
      <c r="EB1454" s="41"/>
      <c r="EC1454" s="41"/>
      <c r="ED1454" s="41"/>
      <c r="EE1454" s="41"/>
      <c r="EF1454" s="41"/>
      <c r="EG1454" s="41"/>
      <c r="EH1454" s="41"/>
      <c r="EI1454" s="41"/>
      <c r="EJ1454" s="41"/>
      <c r="EK1454" s="41"/>
      <c r="EL1454" s="41"/>
      <c r="EM1454" s="41"/>
      <c r="EN1454" s="41"/>
      <c r="EO1454" s="41"/>
      <c r="EP1454" s="41"/>
      <c r="EQ1454" s="41"/>
      <c r="ER1454" s="41"/>
      <c r="ES1454" s="41"/>
      <c r="ET1454" s="41"/>
      <c r="EU1454" s="41"/>
      <c r="EV1454" s="41"/>
      <c r="EW1454" s="41"/>
      <c r="EX1454" s="41"/>
      <c r="EY1454" s="41"/>
      <c r="EZ1454" s="41"/>
      <c r="FA1454" s="41"/>
      <c r="FB1454" s="41"/>
      <c r="FC1454" s="41"/>
      <c r="FD1454" s="41"/>
      <c r="FE1454" s="41"/>
      <c r="FF1454" s="41"/>
      <c r="FG1454" s="41"/>
      <c r="FH1454" s="41"/>
      <c r="FI1454" s="41"/>
      <c r="FJ1454" s="41"/>
      <c r="FK1454" s="41"/>
      <c r="FL1454" s="41"/>
      <c r="FM1454" s="41"/>
      <c r="FN1454" s="41"/>
      <c r="FO1454" s="41"/>
      <c r="FP1454" s="41"/>
      <c r="FQ1454" s="41"/>
      <c r="FR1454" s="41"/>
      <c r="FS1454" s="41"/>
      <c r="FT1454" s="41"/>
      <c r="FU1454" s="41"/>
      <c r="FV1454" s="41"/>
      <c r="FW1454" s="41"/>
      <c r="FX1454" s="41"/>
      <c r="FY1454" s="41"/>
      <c r="FZ1454" s="41"/>
      <c r="GA1454" s="41"/>
      <c r="GB1454" s="41"/>
      <c r="GC1454" s="41"/>
      <c r="GD1454" s="41"/>
      <c r="GE1454" s="41"/>
      <c r="GF1454" s="41"/>
      <c r="GG1454" s="41"/>
      <c r="GH1454" s="41"/>
      <c r="GI1454" s="41"/>
      <c r="GJ1454" s="41"/>
      <c r="GK1454" s="41"/>
      <c r="GL1454" s="41"/>
      <c r="GM1454" s="41"/>
      <c r="GN1454" s="41"/>
      <c r="GO1454" s="41"/>
      <c r="GP1454" s="41"/>
      <c r="GQ1454" s="41"/>
      <c r="GR1454" s="41"/>
      <c r="GS1454" s="41"/>
      <c r="GT1454" s="41"/>
      <c r="GU1454" s="41"/>
      <c r="GV1454" s="41"/>
      <c r="GW1454" s="41"/>
      <c r="GX1454" s="41"/>
      <c r="GY1454" s="41"/>
      <c r="GZ1454" s="41"/>
      <c r="HA1454" s="41"/>
      <c r="HB1454" s="41"/>
      <c r="HC1454" s="41"/>
      <c r="HD1454" s="41"/>
      <c r="HE1454" s="41"/>
      <c r="HF1454" s="41"/>
      <c r="HG1454" s="41"/>
      <c r="HH1454" s="41"/>
      <c r="HI1454" s="41"/>
      <c r="HJ1454" s="41"/>
      <c r="HK1454" s="41"/>
      <c r="HL1454" s="41"/>
      <c r="HM1454" s="41"/>
      <c r="HN1454" s="41"/>
      <c r="HO1454" s="41"/>
      <c r="HP1454" s="41"/>
      <c r="HQ1454" s="41"/>
      <c r="HR1454" s="41"/>
      <c r="HS1454" s="41"/>
      <c r="HT1454" s="41"/>
      <c r="HU1454" s="41"/>
      <c r="HV1454" s="41"/>
      <c r="HW1454" s="41"/>
      <c r="HX1454" s="41"/>
      <c r="HY1454" s="41"/>
      <c r="HZ1454" s="41"/>
      <c r="IA1454" s="41"/>
      <c r="IB1454" s="41"/>
      <c r="IC1454" s="41"/>
      <c r="ID1454" s="41"/>
      <c r="IE1454" s="41"/>
      <c r="IF1454" s="41"/>
      <c r="IG1454" s="41"/>
      <c r="IH1454" s="41"/>
      <c r="II1454" s="41"/>
      <c r="IJ1454" s="41"/>
      <c r="IK1454" s="41"/>
      <c r="IL1454" s="41"/>
      <c r="IM1454" s="41"/>
      <c r="IN1454" s="41"/>
      <c r="IO1454" s="41"/>
      <c r="IP1454" s="41"/>
      <c r="IQ1454" s="41"/>
      <c r="IR1454" s="41"/>
      <c r="IS1454" s="41"/>
      <c r="IT1454" s="41"/>
      <c r="IU1454" s="41"/>
    </row>
    <row r="1456" spans="68:255" x14ac:dyDescent="0.2">
      <c r="BP1456" s="41"/>
      <c r="BQ1456" s="41"/>
      <c r="BR1456" s="41"/>
      <c r="BS1456" s="41"/>
      <c r="BU1456" s="41"/>
      <c r="BV1456" s="41"/>
      <c r="BW1456" s="41"/>
      <c r="BX1456" s="41"/>
      <c r="BY1456" s="41"/>
      <c r="BZ1456" s="41"/>
      <c r="CA1456" s="41"/>
      <c r="CB1456" s="41"/>
      <c r="CC1456" s="41"/>
      <c r="CD1456" s="41"/>
      <c r="CE1456" s="41"/>
      <c r="CF1456" s="41"/>
      <c r="CG1456" s="41"/>
      <c r="CH1456" s="41"/>
      <c r="CI1456" s="41"/>
      <c r="CJ1456" s="41"/>
      <c r="CK1456" s="41"/>
      <c r="CL1456" s="41"/>
      <c r="CM1456" s="41"/>
      <c r="CN1456" s="41"/>
      <c r="CO1456" s="41"/>
      <c r="CP1456" s="41"/>
      <c r="CQ1456" s="41"/>
      <c r="CR1456" s="41"/>
      <c r="CS1456" s="41"/>
      <c r="CT1456" s="41"/>
      <c r="CU1456" s="41"/>
      <c r="CV1456" s="41"/>
      <c r="CW1456" s="41"/>
      <c r="CX1456" s="41"/>
      <c r="CY1456" s="41"/>
      <c r="CZ1456" s="41"/>
      <c r="DA1456" s="41"/>
      <c r="DB1456" s="41"/>
      <c r="DC1456" s="41"/>
      <c r="DD1456" s="41"/>
      <c r="DE1456" s="41"/>
      <c r="DF1456" s="41"/>
      <c r="DG1456" s="41"/>
      <c r="DH1456" s="41"/>
      <c r="DI1456" s="41"/>
      <c r="DJ1456" s="41"/>
      <c r="DK1456" s="41"/>
      <c r="DL1456" s="41"/>
      <c r="DM1456" s="41"/>
      <c r="DN1456" s="41"/>
      <c r="DO1456" s="41"/>
      <c r="DP1456" s="41"/>
      <c r="DQ1456" s="41"/>
      <c r="DR1456" s="41"/>
      <c r="DS1456" s="41"/>
      <c r="DT1456" s="41"/>
      <c r="DU1456" s="41"/>
      <c r="DV1456" s="41"/>
      <c r="DW1456" s="41"/>
      <c r="DX1456" s="41"/>
      <c r="DY1456" s="41"/>
      <c r="DZ1456" s="41"/>
      <c r="EA1456" s="41"/>
      <c r="EB1456" s="41"/>
      <c r="EC1456" s="41"/>
      <c r="ED1456" s="41"/>
      <c r="EE1456" s="41"/>
      <c r="EF1456" s="41"/>
      <c r="EG1456" s="41"/>
      <c r="EH1456" s="41"/>
      <c r="EI1456" s="41"/>
      <c r="EJ1456" s="41"/>
      <c r="EK1456" s="41"/>
      <c r="EL1456" s="41"/>
      <c r="EM1456" s="41"/>
      <c r="EN1456" s="41"/>
      <c r="EO1456" s="41"/>
      <c r="EP1456" s="41"/>
      <c r="EQ1456" s="41"/>
      <c r="ER1456" s="41"/>
      <c r="ES1456" s="41"/>
      <c r="ET1456" s="41"/>
      <c r="EU1456" s="41"/>
      <c r="EV1456" s="41"/>
      <c r="EW1456" s="41"/>
      <c r="EX1456" s="41"/>
      <c r="EY1456" s="41"/>
      <c r="EZ1456" s="41"/>
      <c r="FA1456" s="41"/>
      <c r="FB1456" s="41"/>
      <c r="FC1456" s="41"/>
      <c r="FD1456" s="41"/>
      <c r="FE1456" s="41"/>
      <c r="FF1456" s="41"/>
      <c r="FG1456" s="41"/>
      <c r="FH1456" s="41"/>
      <c r="FI1456" s="41"/>
      <c r="FJ1456" s="41"/>
      <c r="FK1456" s="41"/>
      <c r="FL1456" s="41"/>
      <c r="FM1456" s="41"/>
      <c r="FN1456" s="41"/>
      <c r="FO1456" s="41"/>
      <c r="FP1456" s="41"/>
      <c r="FQ1456" s="41"/>
      <c r="FR1456" s="41"/>
      <c r="FS1456" s="41"/>
      <c r="FT1456" s="41"/>
      <c r="FU1456" s="41"/>
      <c r="FV1456" s="41"/>
      <c r="FW1456" s="41"/>
      <c r="FX1456" s="41"/>
      <c r="FY1456" s="41"/>
      <c r="FZ1456" s="41"/>
      <c r="GA1456" s="41"/>
      <c r="GB1456" s="41"/>
      <c r="GC1456" s="41"/>
      <c r="GD1456" s="41"/>
      <c r="GE1456" s="41"/>
      <c r="GF1456" s="41"/>
      <c r="GG1456" s="41"/>
      <c r="GH1456" s="41"/>
      <c r="GI1456" s="41"/>
      <c r="GJ1456" s="41"/>
      <c r="GK1456" s="41"/>
      <c r="GL1456" s="41"/>
      <c r="GM1456" s="41"/>
      <c r="GN1456" s="41"/>
      <c r="GO1456" s="41"/>
      <c r="GP1456" s="41"/>
      <c r="GQ1456" s="41"/>
      <c r="GR1456" s="41"/>
      <c r="GS1456" s="41"/>
      <c r="GT1456" s="41"/>
      <c r="GU1456" s="41"/>
      <c r="GV1456" s="41"/>
      <c r="GW1456" s="41"/>
      <c r="GX1456" s="41"/>
      <c r="GY1456" s="41"/>
      <c r="GZ1456" s="41"/>
      <c r="HA1456" s="41"/>
      <c r="HB1456" s="41"/>
      <c r="HC1456" s="41"/>
      <c r="HD1456" s="41"/>
      <c r="HE1456" s="41"/>
      <c r="HF1456" s="41"/>
      <c r="HG1456" s="41"/>
      <c r="HH1456" s="41"/>
      <c r="HI1456" s="41"/>
      <c r="HJ1456" s="41"/>
      <c r="HK1456" s="41"/>
      <c r="HL1456" s="41"/>
      <c r="HM1456" s="41"/>
      <c r="HN1456" s="41"/>
      <c r="HO1456" s="41"/>
      <c r="HP1456" s="41"/>
      <c r="HQ1456" s="41"/>
      <c r="HR1456" s="41"/>
      <c r="HS1456" s="41"/>
      <c r="HT1456" s="41"/>
      <c r="HU1456" s="41"/>
      <c r="HV1456" s="41"/>
      <c r="HW1456" s="41"/>
      <c r="HX1456" s="41"/>
      <c r="HY1456" s="41"/>
      <c r="HZ1456" s="41"/>
      <c r="IA1456" s="41"/>
      <c r="IB1456" s="41"/>
      <c r="IC1456" s="41"/>
      <c r="ID1456" s="41"/>
      <c r="IE1456" s="41"/>
      <c r="IF1456" s="41"/>
      <c r="IG1456" s="41"/>
      <c r="IH1456" s="41"/>
      <c r="II1456" s="41"/>
      <c r="IJ1456" s="41"/>
      <c r="IK1456" s="41"/>
      <c r="IL1456" s="41"/>
      <c r="IM1456" s="41"/>
      <c r="IN1456" s="41"/>
      <c r="IO1456" s="41"/>
      <c r="IP1456" s="41"/>
      <c r="IQ1456" s="41"/>
      <c r="IR1456" s="41"/>
      <c r="IS1456" s="41"/>
      <c r="IT1456" s="41"/>
      <c r="IU1456" s="41"/>
    </row>
    <row r="1458" spans="68:255" x14ac:dyDescent="0.2">
      <c r="BP1458" s="41"/>
      <c r="BQ1458" s="41"/>
      <c r="BR1458" s="41"/>
      <c r="BS1458" s="41"/>
      <c r="BU1458" s="41"/>
      <c r="BV1458" s="41"/>
      <c r="BW1458" s="41"/>
      <c r="BX1458" s="41"/>
      <c r="BY1458" s="41"/>
      <c r="BZ1458" s="41"/>
      <c r="CA1458" s="41"/>
      <c r="CB1458" s="41"/>
      <c r="CC1458" s="41"/>
      <c r="CD1458" s="41"/>
      <c r="CE1458" s="41"/>
      <c r="CF1458" s="41"/>
      <c r="CG1458" s="41"/>
      <c r="CH1458" s="41"/>
      <c r="CI1458" s="41"/>
      <c r="CJ1458" s="41"/>
      <c r="CK1458" s="41"/>
      <c r="CL1458" s="41"/>
      <c r="CM1458" s="41"/>
      <c r="CN1458" s="41"/>
      <c r="CO1458" s="41"/>
      <c r="CP1458" s="41"/>
      <c r="CQ1458" s="41"/>
      <c r="CR1458" s="41"/>
      <c r="CS1458" s="41"/>
      <c r="CT1458" s="41"/>
      <c r="CU1458" s="41"/>
      <c r="CV1458" s="41"/>
      <c r="CW1458" s="41"/>
      <c r="CX1458" s="41"/>
      <c r="CY1458" s="41"/>
      <c r="CZ1458" s="41"/>
      <c r="DA1458" s="41"/>
      <c r="DB1458" s="41"/>
      <c r="DC1458" s="41"/>
      <c r="DD1458" s="41"/>
      <c r="DE1458" s="41"/>
      <c r="DF1458" s="41"/>
      <c r="DG1458" s="41"/>
      <c r="DH1458" s="41"/>
      <c r="DI1458" s="41"/>
      <c r="DJ1458" s="41"/>
      <c r="DK1458" s="41"/>
      <c r="DL1458" s="41"/>
      <c r="DM1458" s="41"/>
      <c r="DN1458" s="41"/>
      <c r="DO1458" s="41"/>
      <c r="DP1458" s="41"/>
      <c r="DQ1458" s="41"/>
      <c r="DR1458" s="41"/>
      <c r="DS1458" s="41"/>
      <c r="DT1458" s="41"/>
      <c r="DU1458" s="41"/>
      <c r="DV1458" s="41"/>
      <c r="DW1458" s="41"/>
      <c r="DX1458" s="41"/>
      <c r="DY1458" s="41"/>
      <c r="DZ1458" s="41"/>
      <c r="EA1458" s="41"/>
      <c r="EB1458" s="41"/>
      <c r="EC1458" s="41"/>
      <c r="ED1458" s="41"/>
      <c r="EE1458" s="41"/>
      <c r="EF1458" s="41"/>
      <c r="EG1458" s="41"/>
      <c r="EH1458" s="41"/>
      <c r="EI1458" s="41"/>
      <c r="EJ1458" s="41"/>
      <c r="EK1458" s="41"/>
      <c r="EL1458" s="41"/>
      <c r="EM1458" s="41"/>
      <c r="EN1458" s="41"/>
      <c r="EO1458" s="41"/>
      <c r="EP1458" s="41"/>
      <c r="EQ1458" s="41"/>
      <c r="ER1458" s="41"/>
      <c r="ES1458" s="41"/>
      <c r="ET1458" s="41"/>
      <c r="EU1458" s="41"/>
      <c r="EV1458" s="41"/>
      <c r="EW1458" s="41"/>
      <c r="EX1458" s="41"/>
      <c r="EY1458" s="41"/>
      <c r="EZ1458" s="41"/>
      <c r="FA1458" s="41"/>
      <c r="FB1458" s="41"/>
      <c r="FC1458" s="41"/>
      <c r="FD1458" s="41"/>
      <c r="FE1458" s="41"/>
      <c r="FF1458" s="41"/>
      <c r="FG1458" s="41"/>
      <c r="FH1458" s="41"/>
      <c r="FI1458" s="41"/>
      <c r="FJ1458" s="41"/>
      <c r="FK1458" s="41"/>
      <c r="FL1458" s="41"/>
      <c r="FM1458" s="41"/>
      <c r="FN1458" s="41"/>
      <c r="FO1458" s="41"/>
      <c r="FP1458" s="41"/>
      <c r="FQ1458" s="41"/>
      <c r="FR1458" s="41"/>
      <c r="FS1458" s="41"/>
      <c r="FT1458" s="41"/>
      <c r="FU1458" s="41"/>
      <c r="FV1458" s="41"/>
      <c r="FW1458" s="41"/>
      <c r="FX1458" s="41"/>
      <c r="FY1458" s="41"/>
      <c r="FZ1458" s="41"/>
      <c r="GA1458" s="41"/>
      <c r="GB1458" s="41"/>
      <c r="GC1458" s="41"/>
      <c r="GD1458" s="41"/>
      <c r="GE1458" s="41"/>
      <c r="GF1458" s="41"/>
      <c r="GG1458" s="41"/>
      <c r="GH1458" s="41"/>
      <c r="GI1458" s="41"/>
      <c r="GJ1458" s="41"/>
      <c r="GK1458" s="41"/>
      <c r="GL1458" s="41"/>
      <c r="GM1458" s="41"/>
      <c r="GN1458" s="41"/>
      <c r="GO1458" s="41"/>
      <c r="GP1458" s="41"/>
      <c r="GQ1458" s="41"/>
      <c r="GR1458" s="41"/>
      <c r="GS1458" s="41"/>
      <c r="GT1458" s="41"/>
      <c r="GU1458" s="41"/>
      <c r="GV1458" s="41"/>
      <c r="GW1458" s="41"/>
      <c r="GX1458" s="41"/>
      <c r="GY1458" s="41"/>
      <c r="GZ1458" s="41"/>
      <c r="HA1458" s="41"/>
      <c r="HB1458" s="41"/>
      <c r="HC1458" s="41"/>
      <c r="HD1458" s="41"/>
      <c r="HE1458" s="41"/>
      <c r="HF1458" s="41"/>
      <c r="HG1458" s="41"/>
      <c r="HH1458" s="41"/>
      <c r="HI1458" s="41"/>
      <c r="HJ1458" s="41"/>
      <c r="HK1458" s="41"/>
      <c r="HL1458" s="41"/>
      <c r="HM1458" s="41"/>
      <c r="HN1458" s="41"/>
      <c r="HO1458" s="41"/>
      <c r="HP1458" s="41"/>
      <c r="HQ1458" s="41"/>
      <c r="HR1458" s="41"/>
      <c r="HS1458" s="41"/>
      <c r="HT1458" s="41"/>
      <c r="HU1458" s="41"/>
      <c r="HV1458" s="41"/>
      <c r="HW1458" s="41"/>
      <c r="HX1458" s="41"/>
      <c r="HY1458" s="41"/>
      <c r="HZ1458" s="41"/>
      <c r="IA1458" s="41"/>
      <c r="IB1458" s="41"/>
      <c r="IC1458" s="41"/>
      <c r="ID1458" s="41"/>
      <c r="IE1458" s="41"/>
      <c r="IF1458" s="41"/>
      <c r="IG1458" s="41"/>
      <c r="IH1458" s="41"/>
      <c r="II1458" s="41"/>
      <c r="IJ1458" s="41"/>
      <c r="IK1458" s="41"/>
      <c r="IL1458" s="41"/>
      <c r="IM1458" s="41"/>
      <c r="IN1458" s="41"/>
      <c r="IO1458" s="41"/>
      <c r="IP1458" s="41"/>
      <c r="IQ1458" s="41"/>
      <c r="IR1458" s="41"/>
      <c r="IS1458" s="41"/>
      <c r="IT1458" s="41"/>
      <c r="IU1458" s="41"/>
    </row>
    <row r="1460" spans="68:255" x14ac:dyDescent="0.2">
      <c r="BP1460" s="41"/>
      <c r="BQ1460" s="41"/>
      <c r="BR1460" s="41"/>
      <c r="BS1460" s="41"/>
      <c r="BU1460" s="41"/>
      <c r="BV1460" s="41"/>
      <c r="BW1460" s="41"/>
      <c r="BX1460" s="41"/>
      <c r="BY1460" s="41"/>
      <c r="BZ1460" s="41"/>
      <c r="CA1460" s="41"/>
      <c r="CB1460" s="41"/>
      <c r="CC1460" s="41"/>
      <c r="CD1460" s="41"/>
      <c r="CE1460" s="41"/>
      <c r="CF1460" s="41"/>
      <c r="CG1460" s="41"/>
      <c r="CH1460" s="41"/>
      <c r="CI1460" s="41"/>
      <c r="CJ1460" s="41"/>
      <c r="CK1460" s="41"/>
      <c r="CL1460" s="41"/>
      <c r="CM1460" s="41"/>
      <c r="CN1460" s="41"/>
      <c r="CO1460" s="41"/>
      <c r="CP1460" s="41"/>
      <c r="CQ1460" s="41"/>
      <c r="CR1460" s="41"/>
      <c r="CS1460" s="41"/>
      <c r="CT1460" s="41"/>
      <c r="CU1460" s="41"/>
      <c r="CV1460" s="41"/>
      <c r="CW1460" s="41"/>
      <c r="CX1460" s="41"/>
      <c r="CY1460" s="41"/>
      <c r="CZ1460" s="41"/>
      <c r="DA1460" s="41"/>
      <c r="DB1460" s="41"/>
      <c r="DC1460" s="41"/>
      <c r="DD1460" s="41"/>
      <c r="DE1460" s="41"/>
      <c r="DF1460" s="41"/>
      <c r="DG1460" s="41"/>
      <c r="DH1460" s="41"/>
      <c r="DI1460" s="41"/>
      <c r="DJ1460" s="41"/>
      <c r="DK1460" s="41"/>
      <c r="DL1460" s="41"/>
      <c r="DM1460" s="41"/>
      <c r="DN1460" s="41"/>
      <c r="DO1460" s="41"/>
      <c r="DP1460" s="41"/>
      <c r="DQ1460" s="41"/>
      <c r="DR1460" s="41"/>
      <c r="DS1460" s="41"/>
      <c r="DT1460" s="41"/>
      <c r="DU1460" s="41"/>
      <c r="DV1460" s="41"/>
      <c r="DW1460" s="41"/>
      <c r="DX1460" s="41"/>
      <c r="DY1460" s="41"/>
      <c r="DZ1460" s="41"/>
      <c r="EA1460" s="41"/>
      <c r="EB1460" s="41"/>
      <c r="EC1460" s="41"/>
      <c r="ED1460" s="41"/>
      <c r="EE1460" s="41"/>
      <c r="EF1460" s="41"/>
      <c r="EG1460" s="41"/>
      <c r="EH1460" s="41"/>
      <c r="EI1460" s="41"/>
      <c r="EJ1460" s="41"/>
      <c r="EK1460" s="41"/>
      <c r="EL1460" s="41"/>
      <c r="EM1460" s="41"/>
      <c r="EN1460" s="41"/>
      <c r="EO1460" s="41"/>
      <c r="EP1460" s="41"/>
      <c r="EQ1460" s="41"/>
      <c r="ER1460" s="41"/>
      <c r="ES1460" s="41"/>
      <c r="ET1460" s="41"/>
      <c r="EU1460" s="41"/>
      <c r="EV1460" s="41"/>
      <c r="EW1460" s="41"/>
      <c r="EX1460" s="41"/>
      <c r="EY1460" s="41"/>
      <c r="EZ1460" s="41"/>
      <c r="FA1460" s="41"/>
      <c r="FB1460" s="41"/>
      <c r="FC1460" s="41"/>
      <c r="FD1460" s="41"/>
      <c r="FE1460" s="41"/>
      <c r="FF1460" s="41"/>
      <c r="FG1460" s="41"/>
      <c r="FH1460" s="41"/>
      <c r="FI1460" s="41"/>
      <c r="FJ1460" s="41"/>
      <c r="FK1460" s="41"/>
      <c r="FL1460" s="41"/>
      <c r="FM1460" s="41"/>
      <c r="FN1460" s="41"/>
      <c r="FO1460" s="41"/>
      <c r="FP1460" s="41"/>
      <c r="FQ1460" s="41"/>
      <c r="FR1460" s="41"/>
      <c r="FS1460" s="41"/>
      <c r="FT1460" s="41"/>
      <c r="FU1460" s="41"/>
      <c r="FV1460" s="41"/>
      <c r="FW1460" s="41"/>
      <c r="FX1460" s="41"/>
      <c r="FY1460" s="41"/>
      <c r="FZ1460" s="41"/>
      <c r="GA1460" s="41"/>
      <c r="GB1460" s="41"/>
      <c r="GC1460" s="41"/>
      <c r="GD1460" s="41"/>
      <c r="GE1460" s="41"/>
      <c r="GF1460" s="41"/>
      <c r="GG1460" s="41"/>
      <c r="GH1460" s="41"/>
      <c r="GI1460" s="41"/>
      <c r="GJ1460" s="41"/>
      <c r="GK1460" s="41"/>
      <c r="GL1460" s="41"/>
      <c r="GM1460" s="41"/>
      <c r="GN1460" s="41"/>
      <c r="GO1460" s="41"/>
      <c r="GP1460" s="41"/>
      <c r="GQ1460" s="41"/>
      <c r="GR1460" s="41"/>
      <c r="GS1460" s="41"/>
      <c r="GT1460" s="41"/>
      <c r="GU1460" s="41"/>
      <c r="GV1460" s="41"/>
      <c r="GW1460" s="41"/>
      <c r="GX1460" s="41"/>
      <c r="GY1460" s="41"/>
      <c r="GZ1460" s="41"/>
      <c r="HA1460" s="41"/>
      <c r="HB1460" s="41"/>
      <c r="HC1460" s="41"/>
      <c r="HD1460" s="41"/>
      <c r="HE1460" s="41"/>
      <c r="HF1460" s="41"/>
      <c r="HG1460" s="41"/>
      <c r="HH1460" s="41"/>
      <c r="HI1460" s="41"/>
      <c r="HJ1460" s="41"/>
      <c r="HK1460" s="41"/>
      <c r="HL1460" s="41"/>
      <c r="HM1460" s="41"/>
      <c r="HN1460" s="41"/>
      <c r="HO1460" s="41"/>
      <c r="HP1460" s="41"/>
      <c r="HQ1460" s="41"/>
      <c r="HR1460" s="41"/>
      <c r="HS1460" s="41"/>
      <c r="HT1460" s="41"/>
      <c r="HU1460" s="41"/>
      <c r="HV1460" s="41"/>
      <c r="HW1460" s="41"/>
      <c r="HX1460" s="41"/>
      <c r="HY1460" s="41"/>
      <c r="HZ1460" s="41"/>
      <c r="IA1460" s="41"/>
      <c r="IB1460" s="41"/>
      <c r="IC1460" s="41"/>
      <c r="ID1460" s="41"/>
      <c r="IE1460" s="41"/>
      <c r="IF1460" s="41"/>
      <c r="IG1460" s="41"/>
      <c r="IH1460" s="41"/>
      <c r="II1460" s="41"/>
      <c r="IJ1460" s="41"/>
      <c r="IK1460" s="41"/>
      <c r="IL1460" s="41"/>
      <c r="IM1460" s="41"/>
      <c r="IN1460" s="41"/>
      <c r="IO1460" s="41"/>
      <c r="IP1460" s="41"/>
      <c r="IQ1460" s="41"/>
      <c r="IR1460" s="41"/>
      <c r="IS1460" s="41"/>
      <c r="IT1460" s="41"/>
      <c r="IU1460" s="41"/>
    </row>
    <row r="1462" spans="68:255" x14ac:dyDescent="0.2">
      <c r="BP1462" s="41"/>
      <c r="BQ1462" s="41"/>
      <c r="BR1462" s="41"/>
      <c r="BS1462" s="41"/>
      <c r="BU1462" s="41"/>
      <c r="BV1462" s="41"/>
      <c r="BW1462" s="41"/>
      <c r="BX1462" s="41"/>
      <c r="BY1462" s="41"/>
      <c r="BZ1462" s="41"/>
      <c r="CA1462" s="41"/>
      <c r="CB1462" s="41"/>
      <c r="CC1462" s="41"/>
      <c r="CD1462" s="41"/>
      <c r="CE1462" s="41"/>
      <c r="CF1462" s="41"/>
      <c r="CG1462" s="41"/>
      <c r="CH1462" s="41"/>
      <c r="CI1462" s="41"/>
      <c r="CJ1462" s="41"/>
      <c r="CK1462" s="41"/>
      <c r="CL1462" s="41"/>
      <c r="CM1462" s="41"/>
      <c r="CN1462" s="41"/>
      <c r="CO1462" s="41"/>
      <c r="CP1462" s="41"/>
      <c r="CQ1462" s="41"/>
      <c r="CR1462" s="41"/>
      <c r="CS1462" s="41"/>
      <c r="CT1462" s="41"/>
      <c r="CU1462" s="41"/>
      <c r="CV1462" s="41"/>
      <c r="CW1462" s="41"/>
      <c r="CX1462" s="41"/>
      <c r="CY1462" s="41"/>
      <c r="CZ1462" s="41"/>
      <c r="DA1462" s="41"/>
      <c r="DB1462" s="41"/>
      <c r="DC1462" s="41"/>
      <c r="DD1462" s="41"/>
      <c r="DE1462" s="41"/>
      <c r="DF1462" s="41"/>
      <c r="DG1462" s="41"/>
      <c r="DH1462" s="41"/>
      <c r="DI1462" s="41"/>
      <c r="DJ1462" s="41"/>
      <c r="DK1462" s="41"/>
      <c r="DL1462" s="41"/>
      <c r="DM1462" s="41"/>
      <c r="DN1462" s="41"/>
      <c r="DO1462" s="41"/>
      <c r="DP1462" s="41"/>
      <c r="DQ1462" s="41"/>
      <c r="DR1462" s="41"/>
      <c r="DS1462" s="41"/>
      <c r="DT1462" s="41"/>
      <c r="DU1462" s="41"/>
      <c r="DV1462" s="41"/>
      <c r="DW1462" s="41"/>
      <c r="DX1462" s="41"/>
      <c r="DY1462" s="41"/>
      <c r="DZ1462" s="41"/>
      <c r="EA1462" s="41"/>
      <c r="EB1462" s="41"/>
      <c r="EC1462" s="41"/>
      <c r="ED1462" s="41"/>
      <c r="EE1462" s="41"/>
      <c r="EF1462" s="41"/>
      <c r="EG1462" s="41"/>
      <c r="EH1462" s="41"/>
      <c r="EI1462" s="41"/>
      <c r="EJ1462" s="41"/>
      <c r="EK1462" s="41"/>
      <c r="EL1462" s="41"/>
      <c r="EM1462" s="41"/>
      <c r="EN1462" s="41"/>
      <c r="EO1462" s="41"/>
      <c r="EP1462" s="41"/>
      <c r="EQ1462" s="41"/>
      <c r="ER1462" s="41"/>
      <c r="ES1462" s="41"/>
      <c r="ET1462" s="41"/>
      <c r="EU1462" s="41"/>
      <c r="EV1462" s="41"/>
      <c r="EW1462" s="41"/>
      <c r="EX1462" s="41"/>
      <c r="EY1462" s="41"/>
      <c r="EZ1462" s="41"/>
      <c r="FA1462" s="41"/>
      <c r="FB1462" s="41"/>
      <c r="FC1462" s="41"/>
      <c r="FD1462" s="41"/>
      <c r="FE1462" s="41"/>
      <c r="FF1462" s="41"/>
      <c r="FG1462" s="41"/>
      <c r="FH1462" s="41"/>
      <c r="FI1462" s="41"/>
      <c r="FJ1462" s="41"/>
      <c r="FK1462" s="41"/>
      <c r="FL1462" s="41"/>
      <c r="FM1462" s="41"/>
      <c r="FN1462" s="41"/>
      <c r="FO1462" s="41"/>
      <c r="FP1462" s="41"/>
      <c r="FQ1462" s="41"/>
      <c r="FR1462" s="41"/>
      <c r="FS1462" s="41"/>
      <c r="FT1462" s="41"/>
      <c r="FU1462" s="41"/>
      <c r="FV1462" s="41"/>
      <c r="FW1462" s="41"/>
      <c r="FX1462" s="41"/>
      <c r="FY1462" s="41"/>
      <c r="FZ1462" s="41"/>
      <c r="GA1462" s="41"/>
      <c r="GB1462" s="41"/>
      <c r="GC1462" s="41"/>
      <c r="GD1462" s="41"/>
      <c r="GE1462" s="41"/>
      <c r="GF1462" s="41"/>
      <c r="GG1462" s="41"/>
      <c r="GH1462" s="41"/>
      <c r="GI1462" s="41"/>
      <c r="GJ1462" s="41"/>
      <c r="GK1462" s="41"/>
      <c r="GL1462" s="41"/>
      <c r="GM1462" s="41"/>
      <c r="GN1462" s="41"/>
      <c r="GO1462" s="41"/>
      <c r="GP1462" s="41"/>
      <c r="GQ1462" s="41"/>
      <c r="GR1462" s="41"/>
      <c r="GS1462" s="41"/>
      <c r="GT1462" s="41"/>
      <c r="GU1462" s="41"/>
      <c r="GV1462" s="41"/>
      <c r="GW1462" s="41"/>
      <c r="GX1462" s="41"/>
      <c r="GY1462" s="41"/>
      <c r="GZ1462" s="41"/>
      <c r="HA1462" s="41"/>
      <c r="HB1462" s="41"/>
      <c r="HC1462" s="41"/>
      <c r="HD1462" s="41"/>
      <c r="HE1462" s="41"/>
      <c r="HF1462" s="41"/>
      <c r="HG1462" s="41"/>
      <c r="HH1462" s="41"/>
      <c r="HI1462" s="41"/>
      <c r="HJ1462" s="41"/>
      <c r="HK1462" s="41"/>
      <c r="HL1462" s="41"/>
      <c r="HM1462" s="41"/>
      <c r="HN1462" s="41"/>
      <c r="HO1462" s="41"/>
      <c r="HP1462" s="41"/>
      <c r="HQ1462" s="41"/>
      <c r="HR1462" s="41"/>
      <c r="HS1462" s="41"/>
      <c r="HT1462" s="41"/>
      <c r="HU1462" s="41"/>
      <c r="HV1462" s="41"/>
      <c r="HW1462" s="41"/>
      <c r="HX1462" s="41"/>
      <c r="HY1462" s="41"/>
      <c r="HZ1462" s="41"/>
      <c r="IA1462" s="41"/>
      <c r="IB1462" s="41"/>
      <c r="IC1462" s="41"/>
      <c r="ID1462" s="41"/>
      <c r="IE1462" s="41"/>
      <c r="IF1462" s="41"/>
      <c r="IG1462" s="41"/>
      <c r="IH1462" s="41"/>
      <c r="II1462" s="41"/>
      <c r="IJ1462" s="41"/>
      <c r="IK1462" s="41"/>
      <c r="IL1462" s="41"/>
      <c r="IM1462" s="41"/>
      <c r="IN1462" s="41"/>
      <c r="IO1462" s="41"/>
      <c r="IP1462" s="41"/>
      <c r="IQ1462" s="41"/>
      <c r="IR1462" s="41"/>
      <c r="IS1462" s="41"/>
      <c r="IT1462" s="41"/>
      <c r="IU1462" s="41"/>
    </row>
    <row r="1464" spans="68:255" x14ac:dyDescent="0.2">
      <c r="BP1464" s="41"/>
      <c r="BQ1464" s="41"/>
      <c r="BR1464" s="41"/>
      <c r="BS1464" s="41"/>
      <c r="BU1464" s="41"/>
      <c r="BV1464" s="41"/>
      <c r="BW1464" s="41"/>
      <c r="BX1464" s="41"/>
      <c r="BY1464" s="41"/>
      <c r="BZ1464" s="41"/>
      <c r="CA1464" s="41"/>
      <c r="CB1464" s="41"/>
      <c r="CC1464" s="41"/>
      <c r="CD1464" s="41"/>
      <c r="CE1464" s="41"/>
      <c r="CF1464" s="41"/>
      <c r="CG1464" s="41"/>
      <c r="CH1464" s="41"/>
      <c r="CI1464" s="41"/>
      <c r="CJ1464" s="41"/>
      <c r="CK1464" s="41"/>
      <c r="CL1464" s="41"/>
      <c r="CM1464" s="41"/>
      <c r="CN1464" s="41"/>
      <c r="CO1464" s="41"/>
      <c r="CP1464" s="41"/>
      <c r="CQ1464" s="41"/>
      <c r="CR1464" s="41"/>
      <c r="CS1464" s="41"/>
      <c r="CT1464" s="41"/>
      <c r="CU1464" s="41"/>
      <c r="CV1464" s="41"/>
      <c r="CW1464" s="41"/>
      <c r="CX1464" s="41"/>
      <c r="CY1464" s="41"/>
      <c r="CZ1464" s="41"/>
      <c r="DA1464" s="41"/>
      <c r="DB1464" s="41"/>
      <c r="DC1464" s="41"/>
      <c r="DD1464" s="41"/>
      <c r="DE1464" s="41"/>
      <c r="DF1464" s="41"/>
      <c r="DG1464" s="41"/>
      <c r="DH1464" s="41"/>
      <c r="DI1464" s="41"/>
      <c r="DJ1464" s="41"/>
      <c r="DK1464" s="41"/>
      <c r="DL1464" s="41"/>
      <c r="DM1464" s="41"/>
      <c r="DN1464" s="41"/>
      <c r="DO1464" s="41"/>
      <c r="DP1464" s="41"/>
      <c r="DQ1464" s="41"/>
      <c r="DR1464" s="41"/>
      <c r="DS1464" s="41"/>
      <c r="DT1464" s="41"/>
      <c r="DU1464" s="41"/>
      <c r="DV1464" s="41"/>
      <c r="DW1464" s="41"/>
      <c r="DX1464" s="41"/>
      <c r="DY1464" s="41"/>
      <c r="DZ1464" s="41"/>
      <c r="EA1464" s="41"/>
      <c r="EB1464" s="41"/>
      <c r="EC1464" s="41"/>
      <c r="ED1464" s="41"/>
      <c r="EE1464" s="41"/>
      <c r="EF1464" s="41"/>
      <c r="EG1464" s="41"/>
      <c r="EH1464" s="41"/>
      <c r="EI1464" s="41"/>
      <c r="EJ1464" s="41"/>
      <c r="EK1464" s="41"/>
      <c r="EL1464" s="41"/>
      <c r="EM1464" s="41"/>
      <c r="EN1464" s="41"/>
      <c r="EO1464" s="41"/>
      <c r="EP1464" s="41"/>
      <c r="EQ1464" s="41"/>
      <c r="ER1464" s="41"/>
      <c r="ES1464" s="41"/>
      <c r="ET1464" s="41"/>
      <c r="EU1464" s="41"/>
      <c r="EV1464" s="41"/>
      <c r="EW1464" s="41"/>
      <c r="EX1464" s="41"/>
      <c r="EY1464" s="41"/>
      <c r="EZ1464" s="41"/>
      <c r="FA1464" s="41"/>
      <c r="FB1464" s="41"/>
      <c r="FC1464" s="41"/>
      <c r="FD1464" s="41"/>
      <c r="FE1464" s="41"/>
      <c r="FF1464" s="41"/>
      <c r="FG1464" s="41"/>
      <c r="FH1464" s="41"/>
      <c r="FI1464" s="41"/>
      <c r="FJ1464" s="41"/>
      <c r="FK1464" s="41"/>
      <c r="FL1464" s="41"/>
      <c r="FM1464" s="41"/>
      <c r="FN1464" s="41"/>
      <c r="FO1464" s="41"/>
      <c r="FP1464" s="41"/>
      <c r="FQ1464" s="41"/>
      <c r="FR1464" s="41"/>
      <c r="FS1464" s="41"/>
      <c r="FT1464" s="41"/>
      <c r="FU1464" s="41"/>
      <c r="FV1464" s="41"/>
      <c r="FW1464" s="41"/>
      <c r="FX1464" s="41"/>
      <c r="FY1464" s="41"/>
      <c r="FZ1464" s="41"/>
      <c r="GA1464" s="41"/>
      <c r="GB1464" s="41"/>
      <c r="GC1464" s="41"/>
      <c r="GD1464" s="41"/>
      <c r="GE1464" s="41"/>
      <c r="GF1464" s="41"/>
      <c r="GG1464" s="41"/>
      <c r="GH1464" s="41"/>
      <c r="GI1464" s="41"/>
      <c r="GJ1464" s="41"/>
      <c r="GK1464" s="41"/>
      <c r="GL1464" s="41"/>
      <c r="GM1464" s="41"/>
      <c r="GN1464" s="41"/>
      <c r="GO1464" s="41"/>
      <c r="GP1464" s="41"/>
      <c r="GQ1464" s="41"/>
      <c r="GR1464" s="41"/>
      <c r="GS1464" s="41"/>
      <c r="GT1464" s="41"/>
      <c r="GU1464" s="41"/>
      <c r="GV1464" s="41"/>
      <c r="GW1464" s="41"/>
      <c r="GX1464" s="41"/>
      <c r="GY1464" s="41"/>
      <c r="GZ1464" s="41"/>
      <c r="HA1464" s="41"/>
      <c r="HB1464" s="41"/>
      <c r="HC1464" s="41"/>
      <c r="HD1464" s="41"/>
      <c r="HE1464" s="41"/>
      <c r="HF1464" s="41"/>
      <c r="HG1464" s="41"/>
      <c r="HH1464" s="41"/>
      <c r="HI1464" s="41"/>
      <c r="HJ1464" s="41"/>
      <c r="HK1464" s="41"/>
      <c r="HL1464" s="41"/>
      <c r="HM1464" s="41"/>
      <c r="HN1464" s="41"/>
      <c r="HO1464" s="41"/>
      <c r="HP1464" s="41"/>
      <c r="HQ1464" s="41"/>
      <c r="HR1464" s="41"/>
      <c r="HS1464" s="41"/>
      <c r="HT1464" s="41"/>
      <c r="HU1464" s="41"/>
      <c r="HV1464" s="41"/>
      <c r="HW1464" s="41"/>
      <c r="HX1464" s="41"/>
      <c r="HY1464" s="41"/>
      <c r="HZ1464" s="41"/>
      <c r="IA1464" s="41"/>
      <c r="IB1464" s="41"/>
      <c r="IC1464" s="41"/>
      <c r="ID1464" s="41"/>
      <c r="IE1464" s="41"/>
      <c r="IF1464" s="41"/>
      <c r="IG1464" s="41"/>
      <c r="IH1464" s="41"/>
      <c r="II1464" s="41"/>
      <c r="IJ1464" s="41"/>
      <c r="IK1464" s="41"/>
      <c r="IL1464" s="41"/>
      <c r="IM1464" s="41"/>
      <c r="IN1464" s="41"/>
      <c r="IO1464" s="41"/>
      <c r="IP1464" s="41"/>
      <c r="IQ1464" s="41"/>
      <c r="IR1464" s="41"/>
      <c r="IS1464" s="41"/>
      <c r="IT1464" s="41"/>
      <c r="IU1464" s="41"/>
    </row>
    <row r="1466" spans="68:255" x14ac:dyDescent="0.2">
      <c r="BP1466" s="41"/>
      <c r="BQ1466" s="41"/>
      <c r="BR1466" s="41"/>
      <c r="BS1466" s="41"/>
      <c r="BU1466" s="41"/>
      <c r="BV1466" s="41"/>
      <c r="BW1466" s="41"/>
      <c r="BX1466" s="41"/>
      <c r="BY1466" s="41"/>
      <c r="BZ1466" s="41"/>
      <c r="CA1466" s="41"/>
      <c r="CB1466" s="41"/>
      <c r="CC1466" s="41"/>
      <c r="CD1466" s="41"/>
      <c r="CE1466" s="41"/>
      <c r="CF1466" s="41"/>
      <c r="CG1466" s="41"/>
      <c r="CH1466" s="41"/>
      <c r="CI1466" s="41"/>
      <c r="CJ1466" s="41"/>
      <c r="CK1466" s="41"/>
      <c r="CL1466" s="41"/>
      <c r="CM1466" s="41"/>
      <c r="CN1466" s="41"/>
      <c r="CO1466" s="41"/>
      <c r="CP1466" s="41"/>
      <c r="CQ1466" s="41"/>
      <c r="CR1466" s="41"/>
      <c r="CS1466" s="41"/>
      <c r="CT1466" s="41"/>
      <c r="CU1466" s="41"/>
      <c r="CV1466" s="41"/>
      <c r="CW1466" s="41"/>
      <c r="CX1466" s="41"/>
      <c r="CY1466" s="41"/>
      <c r="CZ1466" s="41"/>
      <c r="DA1466" s="41"/>
      <c r="DB1466" s="41"/>
      <c r="DC1466" s="41"/>
      <c r="DD1466" s="41"/>
      <c r="DE1466" s="41"/>
      <c r="DF1466" s="41"/>
      <c r="DG1466" s="41"/>
      <c r="DH1466" s="41"/>
      <c r="DI1466" s="41"/>
      <c r="DJ1466" s="41"/>
      <c r="DK1466" s="41"/>
      <c r="DL1466" s="41"/>
      <c r="DM1466" s="41"/>
      <c r="DN1466" s="41"/>
      <c r="DO1466" s="41"/>
      <c r="DP1466" s="41"/>
      <c r="DQ1466" s="41"/>
      <c r="DR1466" s="41"/>
      <c r="DS1466" s="41"/>
      <c r="DT1466" s="41"/>
      <c r="DU1466" s="41"/>
      <c r="DV1466" s="41"/>
      <c r="DW1466" s="41"/>
      <c r="DX1466" s="41"/>
      <c r="DY1466" s="41"/>
      <c r="DZ1466" s="41"/>
      <c r="EA1466" s="41"/>
      <c r="EB1466" s="41"/>
      <c r="EC1466" s="41"/>
      <c r="ED1466" s="41"/>
      <c r="EE1466" s="41"/>
      <c r="EF1466" s="41"/>
      <c r="EG1466" s="41"/>
      <c r="EH1466" s="41"/>
      <c r="EI1466" s="41"/>
      <c r="EJ1466" s="41"/>
      <c r="EK1466" s="41"/>
      <c r="EL1466" s="41"/>
      <c r="EM1466" s="41"/>
      <c r="EN1466" s="41"/>
      <c r="EO1466" s="41"/>
      <c r="EP1466" s="41"/>
      <c r="EQ1466" s="41"/>
      <c r="ER1466" s="41"/>
      <c r="ES1466" s="41"/>
      <c r="ET1466" s="41"/>
      <c r="EU1466" s="41"/>
      <c r="EV1466" s="41"/>
      <c r="EW1466" s="41"/>
      <c r="EX1466" s="41"/>
      <c r="EY1466" s="41"/>
      <c r="EZ1466" s="41"/>
      <c r="FA1466" s="41"/>
      <c r="FB1466" s="41"/>
      <c r="FC1466" s="41"/>
      <c r="FD1466" s="41"/>
      <c r="FE1466" s="41"/>
      <c r="FF1466" s="41"/>
      <c r="FG1466" s="41"/>
      <c r="FH1466" s="41"/>
      <c r="FI1466" s="41"/>
      <c r="FJ1466" s="41"/>
      <c r="FK1466" s="41"/>
      <c r="FL1466" s="41"/>
      <c r="FM1466" s="41"/>
      <c r="FN1466" s="41"/>
      <c r="FO1466" s="41"/>
      <c r="FP1466" s="41"/>
      <c r="FQ1466" s="41"/>
      <c r="FR1466" s="41"/>
      <c r="FS1466" s="41"/>
      <c r="FT1466" s="41"/>
      <c r="FU1466" s="41"/>
      <c r="FV1466" s="41"/>
      <c r="FW1466" s="41"/>
      <c r="FX1466" s="41"/>
      <c r="FY1466" s="41"/>
      <c r="FZ1466" s="41"/>
      <c r="GA1466" s="41"/>
      <c r="GB1466" s="41"/>
      <c r="GC1466" s="41"/>
      <c r="GD1466" s="41"/>
      <c r="GE1466" s="41"/>
      <c r="GF1466" s="41"/>
      <c r="GG1466" s="41"/>
      <c r="GH1466" s="41"/>
      <c r="GI1466" s="41"/>
      <c r="GJ1466" s="41"/>
      <c r="GK1466" s="41"/>
      <c r="GL1466" s="41"/>
      <c r="GM1466" s="41"/>
      <c r="GN1466" s="41"/>
      <c r="GO1466" s="41"/>
      <c r="GP1466" s="41"/>
      <c r="GQ1466" s="41"/>
      <c r="GR1466" s="41"/>
      <c r="GS1466" s="41"/>
      <c r="GT1466" s="41"/>
      <c r="GU1466" s="41"/>
      <c r="GV1466" s="41"/>
      <c r="GW1466" s="41"/>
      <c r="GX1466" s="41"/>
      <c r="GY1466" s="41"/>
      <c r="GZ1466" s="41"/>
      <c r="HA1466" s="41"/>
      <c r="HB1466" s="41"/>
      <c r="HC1466" s="41"/>
      <c r="HD1466" s="41"/>
      <c r="HE1466" s="41"/>
      <c r="HF1466" s="41"/>
      <c r="HG1466" s="41"/>
      <c r="HH1466" s="41"/>
      <c r="HI1466" s="41"/>
      <c r="HJ1466" s="41"/>
      <c r="HK1466" s="41"/>
      <c r="HL1466" s="41"/>
      <c r="HM1466" s="41"/>
      <c r="HN1466" s="41"/>
      <c r="HO1466" s="41"/>
      <c r="HP1466" s="41"/>
      <c r="HQ1466" s="41"/>
      <c r="HR1466" s="41"/>
      <c r="HS1466" s="41"/>
      <c r="HT1466" s="41"/>
      <c r="HU1466" s="41"/>
      <c r="HV1466" s="41"/>
      <c r="HW1466" s="41"/>
      <c r="HX1466" s="41"/>
      <c r="HY1466" s="41"/>
      <c r="HZ1466" s="41"/>
      <c r="IA1466" s="41"/>
      <c r="IB1466" s="41"/>
      <c r="IC1466" s="41"/>
      <c r="ID1466" s="41"/>
      <c r="IE1466" s="41"/>
      <c r="IF1466" s="41"/>
      <c r="IG1466" s="41"/>
      <c r="IH1466" s="41"/>
      <c r="II1466" s="41"/>
      <c r="IJ1466" s="41"/>
      <c r="IK1466" s="41"/>
      <c r="IL1466" s="41"/>
      <c r="IM1466" s="41"/>
      <c r="IN1466" s="41"/>
      <c r="IO1466" s="41"/>
      <c r="IP1466" s="41"/>
      <c r="IQ1466" s="41"/>
      <c r="IR1466" s="41"/>
      <c r="IS1466" s="41"/>
      <c r="IT1466" s="41"/>
      <c r="IU1466" s="41"/>
    </row>
    <row r="1468" spans="68:255" x14ac:dyDescent="0.2">
      <c r="BP1468" s="41"/>
      <c r="BQ1468" s="41"/>
      <c r="BR1468" s="41"/>
      <c r="BS1468" s="41"/>
      <c r="BU1468" s="41"/>
      <c r="BV1468" s="41"/>
      <c r="BW1468" s="41"/>
      <c r="BX1468" s="41"/>
      <c r="BY1468" s="41"/>
      <c r="BZ1468" s="41"/>
      <c r="CA1468" s="41"/>
      <c r="CB1468" s="41"/>
      <c r="CC1468" s="41"/>
      <c r="CD1468" s="41"/>
      <c r="CE1468" s="41"/>
      <c r="CF1468" s="41"/>
      <c r="CG1468" s="41"/>
      <c r="CH1468" s="41"/>
      <c r="CI1468" s="41"/>
      <c r="CJ1468" s="41"/>
      <c r="CK1468" s="41"/>
      <c r="CL1468" s="41"/>
      <c r="CM1468" s="41"/>
      <c r="CN1468" s="41"/>
      <c r="CO1468" s="41"/>
      <c r="CP1468" s="41"/>
      <c r="CQ1468" s="41"/>
      <c r="CR1468" s="41"/>
      <c r="CS1468" s="41"/>
      <c r="CT1468" s="41"/>
      <c r="CU1468" s="41"/>
      <c r="CV1468" s="41"/>
      <c r="CW1468" s="41"/>
      <c r="CX1468" s="41"/>
      <c r="CY1468" s="41"/>
      <c r="CZ1468" s="41"/>
      <c r="DA1468" s="41"/>
      <c r="DB1468" s="41"/>
      <c r="DC1468" s="41"/>
      <c r="DD1468" s="41"/>
      <c r="DE1468" s="41"/>
      <c r="DF1468" s="41"/>
      <c r="DG1468" s="41"/>
      <c r="DH1468" s="41"/>
      <c r="DI1468" s="41"/>
      <c r="DJ1468" s="41"/>
      <c r="DK1468" s="41"/>
      <c r="DL1468" s="41"/>
      <c r="DM1468" s="41"/>
      <c r="DN1468" s="41"/>
      <c r="DO1468" s="41"/>
      <c r="DP1468" s="41"/>
      <c r="DQ1468" s="41"/>
      <c r="DR1468" s="41"/>
      <c r="DS1468" s="41"/>
      <c r="DT1468" s="41"/>
      <c r="DU1468" s="41"/>
      <c r="DV1468" s="41"/>
      <c r="DW1468" s="41"/>
      <c r="DX1468" s="41"/>
      <c r="DY1468" s="41"/>
      <c r="DZ1468" s="41"/>
      <c r="EA1468" s="41"/>
      <c r="EB1468" s="41"/>
      <c r="EC1468" s="41"/>
      <c r="ED1468" s="41"/>
      <c r="EE1468" s="41"/>
      <c r="EF1468" s="41"/>
      <c r="EG1468" s="41"/>
      <c r="EH1468" s="41"/>
      <c r="EI1468" s="41"/>
      <c r="EJ1468" s="41"/>
      <c r="EK1468" s="41"/>
      <c r="EL1468" s="41"/>
      <c r="EM1468" s="41"/>
      <c r="EN1468" s="41"/>
      <c r="EO1468" s="41"/>
      <c r="EP1468" s="41"/>
      <c r="EQ1468" s="41"/>
      <c r="ER1468" s="41"/>
      <c r="ES1468" s="41"/>
      <c r="ET1468" s="41"/>
      <c r="EU1468" s="41"/>
      <c r="EV1468" s="41"/>
      <c r="EW1468" s="41"/>
      <c r="EX1468" s="41"/>
      <c r="EY1468" s="41"/>
      <c r="EZ1468" s="41"/>
      <c r="FA1468" s="41"/>
      <c r="FB1468" s="41"/>
      <c r="FC1468" s="41"/>
      <c r="FD1468" s="41"/>
      <c r="FE1468" s="41"/>
      <c r="FF1468" s="41"/>
      <c r="FG1468" s="41"/>
      <c r="FH1468" s="41"/>
      <c r="FI1468" s="41"/>
      <c r="FJ1468" s="41"/>
      <c r="FK1468" s="41"/>
      <c r="FL1468" s="41"/>
      <c r="FM1468" s="41"/>
      <c r="FN1468" s="41"/>
      <c r="FO1468" s="41"/>
      <c r="FP1468" s="41"/>
      <c r="FQ1468" s="41"/>
      <c r="FR1468" s="41"/>
      <c r="FS1468" s="41"/>
      <c r="FT1468" s="41"/>
      <c r="FU1468" s="41"/>
      <c r="FV1468" s="41"/>
      <c r="FW1468" s="41"/>
      <c r="FX1468" s="41"/>
      <c r="FY1468" s="41"/>
      <c r="FZ1468" s="41"/>
      <c r="GA1468" s="41"/>
      <c r="GB1468" s="41"/>
      <c r="GC1468" s="41"/>
      <c r="GD1468" s="41"/>
      <c r="GE1468" s="41"/>
      <c r="GF1468" s="41"/>
      <c r="GG1468" s="41"/>
      <c r="GH1468" s="41"/>
      <c r="GI1468" s="41"/>
      <c r="GJ1468" s="41"/>
      <c r="GK1468" s="41"/>
      <c r="GL1468" s="41"/>
      <c r="GM1468" s="41"/>
      <c r="GN1468" s="41"/>
      <c r="GO1468" s="41"/>
      <c r="GP1468" s="41"/>
      <c r="GQ1468" s="41"/>
      <c r="GR1468" s="41"/>
      <c r="GS1468" s="41"/>
      <c r="GT1468" s="41"/>
      <c r="GU1468" s="41"/>
      <c r="GV1468" s="41"/>
      <c r="GW1468" s="41"/>
      <c r="GX1468" s="41"/>
      <c r="GY1468" s="41"/>
      <c r="GZ1468" s="41"/>
      <c r="HA1468" s="41"/>
      <c r="HB1468" s="41"/>
      <c r="HC1468" s="41"/>
      <c r="HD1468" s="41"/>
      <c r="HE1468" s="41"/>
      <c r="HF1468" s="41"/>
      <c r="HG1468" s="41"/>
      <c r="HH1468" s="41"/>
      <c r="HI1468" s="41"/>
      <c r="HJ1468" s="41"/>
      <c r="HK1468" s="41"/>
      <c r="HL1468" s="41"/>
      <c r="HM1468" s="41"/>
      <c r="HN1468" s="41"/>
      <c r="HO1468" s="41"/>
      <c r="HP1468" s="41"/>
      <c r="HQ1468" s="41"/>
      <c r="HR1468" s="41"/>
      <c r="HS1468" s="41"/>
      <c r="HT1468" s="41"/>
      <c r="HU1468" s="41"/>
      <c r="HV1468" s="41"/>
      <c r="HW1468" s="41"/>
      <c r="HX1468" s="41"/>
      <c r="HY1468" s="41"/>
      <c r="HZ1468" s="41"/>
      <c r="IA1468" s="41"/>
      <c r="IB1468" s="41"/>
      <c r="IC1468" s="41"/>
      <c r="ID1468" s="41"/>
      <c r="IE1468" s="41"/>
      <c r="IF1468" s="41"/>
      <c r="IG1468" s="41"/>
      <c r="IH1468" s="41"/>
      <c r="II1468" s="41"/>
      <c r="IJ1468" s="41"/>
      <c r="IK1468" s="41"/>
      <c r="IL1468" s="41"/>
      <c r="IM1468" s="41"/>
      <c r="IN1468" s="41"/>
      <c r="IO1468" s="41"/>
      <c r="IP1468" s="41"/>
      <c r="IQ1468" s="41"/>
      <c r="IR1468" s="41"/>
      <c r="IS1468" s="41"/>
      <c r="IT1468" s="41"/>
      <c r="IU1468" s="41"/>
    </row>
    <row r="1470" spans="68:255" x14ac:dyDescent="0.2">
      <c r="BP1470" s="41"/>
      <c r="BQ1470" s="41"/>
      <c r="BR1470" s="41"/>
      <c r="BS1470" s="41"/>
      <c r="BU1470" s="41"/>
      <c r="BV1470" s="41"/>
      <c r="BW1470" s="41"/>
      <c r="BX1470" s="41"/>
      <c r="BY1470" s="41"/>
      <c r="BZ1470" s="41"/>
      <c r="CA1470" s="41"/>
      <c r="CB1470" s="41"/>
      <c r="CC1470" s="41"/>
      <c r="CD1470" s="41"/>
      <c r="CE1470" s="41"/>
      <c r="CF1470" s="41"/>
      <c r="CG1470" s="41"/>
      <c r="CH1470" s="41"/>
      <c r="CI1470" s="41"/>
      <c r="CJ1470" s="41"/>
      <c r="CK1470" s="41"/>
      <c r="CL1470" s="41"/>
      <c r="CM1470" s="41"/>
      <c r="CN1470" s="41"/>
      <c r="CO1470" s="41"/>
      <c r="CP1470" s="41"/>
      <c r="CQ1470" s="41"/>
      <c r="CR1470" s="41"/>
      <c r="CS1470" s="41"/>
      <c r="CT1470" s="41"/>
      <c r="CU1470" s="41"/>
      <c r="CV1470" s="41"/>
      <c r="CW1470" s="41"/>
      <c r="CX1470" s="41"/>
      <c r="CY1470" s="41"/>
      <c r="CZ1470" s="41"/>
      <c r="DA1470" s="41"/>
      <c r="DB1470" s="41"/>
      <c r="DC1470" s="41"/>
      <c r="DD1470" s="41"/>
      <c r="DE1470" s="41"/>
      <c r="DF1470" s="41"/>
      <c r="DG1470" s="41"/>
      <c r="DH1470" s="41"/>
      <c r="DI1470" s="41"/>
      <c r="DJ1470" s="41"/>
      <c r="DK1470" s="41"/>
      <c r="DL1470" s="41"/>
      <c r="DM1470" s="41"/>
      <c r="DN1470" s="41"/>
      <c r="DO1470" s="41"/>
      <c r="DP1470" s="41"/>
      <c r="DQ1470" s="41"/>
      <c r="DR1470" s="41"/>
      <c r="DS1470" s="41"/>
      <c r="DT1470" s="41"/>
      <c r="DU1470" s="41"/>
      <c r="DV1470" s="41"/>
      <c r="DW1470" s="41"/>
      <c r="DX1470" s="41"/>
      <c r="DY1470" s="41"/>
      <c r="DZ1470" s="41"/>
      <c r="EA1470" s="41"/>
      <c r="EB1470" s="41"/>
      <c r="EC1470" s="41"/>
      <c r="ED1470" s="41"/>
      <c r="EE1470" s="41"/>
      <c r="EF1470" s="41"/>
      <c r="EG1470" s="41"/>
      <c r="EH1470" s="41"/>
      <c r="EI1470" s="41"/>
      <c r="EJ1470" s="41"/>
      <c r="EK1470" s="41"/>
      <c r="EL1470" s="41"/>
      <c r="EM1470" s="41"/>
      <c r="EN1470" s="41"/>
      <c r="EO1470" s="41"/>
      <c r="EP1470" s="41"/>
      <c r="EQ1470" s="41"/>
      <c r="ER1470" s="41"/>
      <c r="ES1470" s="41"/>
      <c r="ET1470" s="41"/>
      <c r="EU1470" s="41"/>
      <c r="EV1470" s="41"/>
      <c r="EW1470" s="41"/>
      <c r="EX1470" s="41"/>
      <c r="EY1470" s="41"/>
      <c r="EZ1470" s="41"/>
      <c r="FA1470" s="41"/>
      <c r="FB1470" s="41"/>
      <c r="FC1470" s="41"/>
      <c r="FD1470" s="41"/>
      <c r="FE1470" s="41"/>
      <c r="FF1470" s="41"/>
      <c r="FG1470" s="41"/>
      <c r="FH1470" s="41"/>
      <c r="FI1470" s="41"/>
      <c r="FJ1470" s="41"/>
      <c r="FK1470" s="41"/>
      <c r="FL1470" s="41"/>
      <c r="FM1470" s="41"/>
      <c r="FN1470" s="41"/>
      <c r="FO1470" s="41"/>
      <c r="FP1470" s="41"/>
      <c r="FQ1470" s="41"/>
      <c r="FR1470" s="41"/>
      <c r="FS1470" s="41"/>
      <c r="FT1470" s="41"/>
      <c r="FU1470" s="41"/>
      <c r="FV1470" s="41"/>
      <c r="FW1470" s="41"/>
      <c r="FX1470" s="41"/>
      <c r="FY1470" s="41"/>
      <c r="FZ1470" s="41"/>
      <c r="GA1470" s="41"/>
      <c r="GB1470" s="41"/>
      <c r="GC1470" s="41"/>
      <c r="GD1470" s="41"/>
      <c r="GE1470" s="41"/>
      <c r="GF1470" s="41"/>
      <c r="GG1470" s="41"/>
      <c r="GH1470" s="41"/>
      <c r="GI1470" s="41"/>
      <c r="GJ1470" s="41"/>
      <c r="GK1470" s="41"/>
      <c r="GL1470" s="41"/>
      <c r="GM1470" s="41"/>
      <c r="GN1470" s="41"/>
      <c r="GO1470" s="41"/>
      <c r="GP1470" s="41"/>
      <c r="GQ1470" s="41"/>
      <c r="GR1470" s="41"/>
      <c r="GS1470" s="41"/>
      <c r="GT1470" s="41"/>
      <c r="GU1470" s="41"/>
      <c r="GV1470" s="41"/>
      <c r="GW1470" s="41"/>
      <c r="GX1470" s="41"/>
      <c r="GY1470" s="41"/>
      <c r="GZ1470" s="41"/>
      <c r="HA1470" s="41"/>
      <c r="HB1470" s="41"/>
      <c r="HC1470" s="41"/>
      <c r="HD1470" s="41"/>
      <c r="HE1470" s="41"/>
      <c r="HF1470" s="41"/>
      <c r="HG1470" s="41"/>
      <c r="HH1470" s="41"/>
      <c r="HI1470" s="41"/>
      <c r="HJ1470" s="41"/>
      <c r="HK1470" s="41"/>
      <c r="HL1470" s="41"/>
      <c r="HM1470" s="41"/>
      <c r="HN1470" s="41"/>
      <c r="HO1470" s="41"/>
      <c r="HP1470" s="41"/>
      <c r="HQ1470" s="41"/>
      <c r="HR1470" s="41"/>
      <c r="HS1470" s="41"/>
      <c r="HT1470" s="41"/>
      <c r="HU1470" s="41"/>
      <c r="HV1470" s="41"/>
      <c r="HW1470" s="41"/>
      <c r="HX1470" s="41"/>
      <c r="HY1470" s="41"/>
      <c r="HZ1470" s="41"/>
      <c r="IA1470" s="41"/>
      <c r="IB1470" s="41"/>
      <c r="IC1470" s="41"/>
      <c r="ID1470" s="41"/>
      <c r="IE1470" s="41"/>
      <c r="IF1470" s="41"/>
      <c r="IG1470" s="41"/>
      <c r="IH1470" s="41"/>
      <c r="II1470" s="41"/>
      <c r="IJ1470" s="41"/>
      <c r="IK1470" s="41"/>
      <c r="IL1470" s="41"/>
      <c r="IM1470" s="41"/>
      <c r="IN1470" s="41"/>
      <c r="IO1470" s="41"/>
      <c r="IP1470" s="41"/>
      <c r="IQ1470" s="41"/>
      <c r="IR1470" s="41"/>
      <c r="IS1470" s="41"/>
      <c r="IT1470" s="41"/>
      <c r="IU1470" s="41"/>
    </row>
    <row r="1472" spans="68:255" x14ac:dyDescent="0.2">
      <c r="BP1472" s="41"/>
      <c r="BQ1472" s="41"/>
      <c r="BR1472" s="41"/>
      <c r="BS1472" s="41"/>
      <c r="BU1472" s="41"/>
      <c r="BV1472" s="41"/>
      <c r="BW1472" s="41"/>
      <c r="BX1472" s="41"/>
      <c r="BY1472" s="41"/>
      <c r="BZ1472" s="41"/>
      <c r="CA1472" s="41"/>
      <c r="CB1472" s="41"/>
      <c r="CC1472" s="41"/>
      <c r="CD1472" s="41"/>
      <c r="CE1472" s="41"/>
      <c r="CF1472" s="41"/>
      <c r="CG1472" s="41"/>
      <c r="CH1472" s="41"/>
      <c r="CI1472" s="41"/>
      <c r="CJ1472" s="41"/>
      <c r="CK1472" s="41"/>
      <c r="CL1472" s="41"/>
      <c r="CM1472" s="41"/>
      <c r="CN1472" s="41"/>
      <c r="CO1472" s="41"/>
      <c r="CP1472" s="41"/>
      <c r="CQ1472" s="41"/>
      <c r="CR1472" s="41"/>
      <c r="CS1472" s="41"/>
      <c r="CT1472" s="41"/>
      <c r="CU1472" s="41"/>
      <c r="CV1472" s="41"/>
      <c r="CW1472" s="41"/>
      <c r="CX1472" s="41"/>
      <c r="CY1472" s="41"/>
      <c r="CZ1472" s="41"/>
      <c r="DA1472" s="41"/>
      <c r="DB1472" s="41"/>
      <c r="DC1472" s="41"/>
      <c r="DD1472" s="41"/>
      <c r="DE1472" s="41"/>
      <c r="DF1472" s="41"/>
      <c r="DG1472" s="41"/>
      <c r="DH1472" s="41"/>
      <c r="DI1472" s="41"/>
      <c r="DJ1472" s="41"/>
      <c r="DK1472" s="41"/>
      <c r="DL1472" s="41"/>
      <c r="DM1472" s="41"/>
      <c r="DN1472" s="41"/>
      <c r="DO1472" s="41"/>
      <c r="DP1472" s="41"/>
      <c r="DQ1472" s="41"/>
      <c r="DR1472" s="41"/>
      <c r="DS1472" s="41"/>
      <c r="DT1472" s="41"/>
      <c r="DU1472" s="41"/>
      <c r="DV1472" s="41"/>
      <c r="DW1472" s="41"/>
      <c r="DX1472" s="41"/>
      <c r="DY1472" s="41"/>
      <c r="DZ1472" s="41"/>
      <c r="EA1472" s="41"/>
      <c r="EB1472" s="41"/>
      <c r="EC1472" s="41"/>
      <c r="ED1472" s="41"/>
      <c r="EE1472" s="41"/>
      <c r="EF1472" s="41"/>
      <c r="EG1472" s="41"/>
      <c r="EH1472" s="41"/>
      <c r="EI1472" s="41"/>
      <c r="EJ1472" s="41"/>
      <c r="EK1472" s="41"/>
      <c r="EL1472" s="41"/>
      <c r="EM1472" s="41"/>
      <c r="EN1472" s="41"/>
      <c r="EO1472" s="41"/>
      <c r="EP1472" s="41"/>
      <c r="EQ1472" s="41"/>
      <c r="ER1472" s="41"/>
      <c r="ES1472" s="41"/>
      <c r="ET1472" s="41"/>
      <c r="EU1472" s="41"/>
      <c r="EV1472" s="41"/>
      <c r="EW1472" s="41"/>
      <c r="EX1472" s="41"/>
      <c r="EY1472" s="41"/>
      <c r="EZ1472" s="41"/>
      <c r="FA1472" s="41"/>
      <c r="FB1472" s="41"/>
      <c r="FC1472" s="41"/>
      <c r="FD1472" s="41"/>
      <c r="FE1472" s="41"/>
      <c r="FF1472" s="41"/>
      <c r="FG1472" s="41"/>
      <c r="FH1472" s="41"/>
      <c r="FI1472" s="41"/>
      <c r="FJ1472" s="41"/>
      <c r="FK1472" s="41"/>
      <c r="FL1472" s="41"/>
      <c r="FM1472" s="41"/>
      <c r="FN1472" s="41"/>
      <c r="FO1472" s="41"/>
      <c r="FP1472" s="41"/>
      <c r="FQ1472" s="41"/>
      <c r="FR1472" s="41"/>
      <c r="FS1472" s="41"/>
      <c r="FT1472" s="41"/>
      <c r="FU1472" s="41"/>
      <c r="FV1472" s="41"/>
      <c r="FW1472" s="41"/>
      <c r="FX1472" s="41"/>
      <c r="FY1472" s="41"/>
      <c r="FZ1472" s="41"/>
      <c r="GA1472" s="41"/>
      <c r="GB1472" s="41"/>
      <c r="GC1472" s="41"/>
      <c r="GD1472" s="41"/>
      <c r="GE1472" s="41"/>
      <c r="GF1472" s="41"/>
      <c r="GG1472" s="41"/>
      <c r="GH1472" s="41"/>
      <c r="GI1472" s="41"/>
      <c r="GJ1472" s="41"/>
      <c r="GK1472" s="41"/>
      <c r="GL1472" s="41"/>
      <c r="GM1472" s="41"/>
      <c r="GN1472" s="41"/>
      <c r="GO1472" s="41"/>
      <c r="GP1472" s="41"/>
      <c r="GQ1472" s="41"/>
      <c r="GR1472" s="41"/>
      <c r="GS1472" s="41"/>
      <c r="GT1472" s="41"/>
      <c r="GU1472" s="41"/>
      <c r="GV1472" s="41"/>
      <c r="GW1472" s="41"/>
      <c r="GX1472" s="41"/>
      <c r="GY1472" s="41"/>
      <c r="GZ1472" s="41"/>
      <c r="HA1472" s="41"/>
      <c r="HB1472" s="41"/>
      <c r="HC1472" s="41"/>
      <c r="HD1472" s="41"/>
      <c r="HE1472" s="41"/>
      <c r="HF1472" s="41"/>
      <c r="HG1472" s="41"/>
      <c r="HH1472" s="41"/>
      <c r="HI1472" s="41"/>
      <c r="HJ1472" s="41"/>
      <c r="HK1472" s="41"/>
      <c r="HL1472" s="41"/>
      <c r="HM1472" s="41"/>
      <c r="HN1472" s="41"/>
      <c r="HO1472" s="41"/>
      <c r="HP1472" s="41"/>
      <c r="HQ1472" s="41"/>
      <c r="HR1472" s="41"/>
      <c r="HS1472" s="41"/>
      <c r="HT1472" s="41"/>
      <c r="HU1472" s="41"/>
      <c r="HV1472" s="41"/>
      <c r="HW1472" s="41"/>
      <c r="HX1472" s="41"/>
      <c r="HY1472" s="41"/>
      <c r="HZ1472" s="41"/>
      <c r="IA1472" s="41"/>
      <c r="IB1472" s="41"/>
      <c r="IC1472" s="41"/>
      <c r="ID1472" s="41"/>
      <c r="IE1472" s="41"/>
      <c r="IF1472" s="41"/>
      <c r="IG1472" s="41"/>
      <c r="IH1472" s="41"/>
      <c r="II1472" s="41"/>
      <c r="IJ1472" s="41"/>
      <c r="IK1472" s="41"/>
      <c r="IL1472" s="41"/>
      <c r="IM1472" s="41"/>
      <c r="IN1472" s="41"/>
      <c r="IO1472" s="41"/>
      <c r="IP1472" s="41"/>
      <c r="IQ1472" s="41"/>
      <c r="IR1472" s="41"/>
      <c r="IS1472" s="41"/>
      <c r="IT1472" s="41"/>
      <c r="IU1472" s="41"/>
    </row>
    <row r="1474" spans="68:255" x14ac:dyDescent="0.2">
      <c r="BP1474" s="41"/>
      <c r="BQ1474" s="41"/>
      <c r="BR1474" s="41"/>
      <c r="BS1474" s="41"/>
      <c r="BU1474" s="41"/>
      <c r="BV1474" s="41"/>
      <c r="BW1474" s="41"/>
      <c r="BX1474" s="41"/>
      <c r="BY1474" s="41"/>
      <c r="BZ1474" s="41"/>
      <c r="CA1474" s="41"/>
      <c r="CB1474" s="41"/>
      <c r="CC1474" s="41"/>
      <c r="CD1474" s="41"/>
      <c r="CE1474" s="41"/>
      <c r="CF1474" s="41"/>
      <c r="CG1474" s="41"/>
      <c r="CH1474" s="41"/>
      <c r="CI1474" s="41"/>
      <c r="CJ1474" s="41"/>
      <c r="CK1474" s="41"/>
      <c r="CL1474" s="41"/>
      <c r="CM1474" s="41"/>
      <c r="CN1474" s="41"/>
      <c r="CO1474" s="41"/>
      <c r="CP1474" s="41"/>
      <c r="CQ1474" s="41"/>
      <c r="CR1474" s="41"/>
      <c r="CS1474" s="41"/>
      <c r="CT1474" s="41"/>
      <c r="CU1474" s="41"/>
      <c r="CV1474" s="41"/>
      <c r="CW1474" s="41"/>
      <c r="CX1474" s="41"/>
      <c r="CY1474" s="41"/>
      <c r="CZ1474" s="41"/>
      <c r="DA1474" s="41"/>
      <c r="DB1474" s="41"/>
      <c r="DC1474" s="41"/>
      <c r="DD1474" s="41"/>
      <c r="DE1474" s="41"/>
      <c r="DF1474" s="41"/>
      <c r="DG1474" s="41"/>
      <c r="DH1474" s="41"/>
      <c r="DI1474" s="41"/>
      <c r="DJ1474" s="41"/>
      <c r="DK1474" s="41"/>
      <c r="DL1474" s="41"/>
      <c r="DM1474" s="41"/>
      <c r="DN1474" s="41"/>
      <c r="DO1474" s="41"/>
      <c r="DP1474" s="41"/>
      <c r="DQ1474" s="41"/>
      <c r="DR1474" s="41"/>
      <c r="DS1474" s="41"/>
      <c r="DT1474" s="41"/>
      <c r="DU1474" s="41"/>
      <c r="DV1474" s="41"/>
      <c r="DW1474" s="41"/>
      <c r="DX1474" s="41"/>
      <c r="DY1474" s="41"/>
      <c r="DZ1474" s="41"/>
      <c r="EA1474" s="41"/>
      <c r="EB1474" s="41"/>
      <c r="EC1474" s="41"/>
      <c r="ED1474" s="41"/>
      <c r="EE1474" s="41"/>
      <c r="EF1474" s="41"/>
      <c r="EG1474" s="41"/>
      <c r="EH1474" s="41"/>
      <c r="EI1474" s="41"/>
      <c r="EJ1474" s="41"/>
      <c r="EK1474" s="41"/>
      <c r="EL1474" s="41"/>
      <c r="EM1474" s="41"/>
      <c r="EN1474" s="41"/>
      <c r="EO1474" s="41"/>
      <c r="EP1474" s="41"/>
      <c r="EQ1474" s="41"/>
      <c r="ER1474" s="41"/>
      <c r="ES1474" s="41"/>
      <c r="ET1474" s="41"/>
      <c r="EU1474" s="41"/>
      <c r="EV1474" s="41"/>
      <c r="EW1474" s="41"/>
      <c r="EX1474" s="41"/>
      <c r="EY1474" s="41"/>
      <c r="EZ1474" s="41"/>
      <c r="FA1474" s="41"/>
      <c r="FB1474" s="41"/>
      <c r="FC1474" s="41"/>
      <c r="FD1474" s="41"/>
      <c r="FE1474" s="41"/>
      <c r="FF1474" s="41"/>
      <c r="FG1474" s="41"/>
      <c r="FH1474" s="41"/>
      <c r="FI1474" s="41"/>
      <c r="FJ1474" s="41"/>
      <c r="FK1474" s="41"/>
      <c r="FL1474" s="41"/>
      <c r="FM1474" s="41"/>
      <c r="FN1474" s="41"/>
      <c r="FO1474" s="41"/>
      <c r="FP1474" s="41"/>
      <c r="FQ1474" s="41"/>
      <c r="FR1474" s="41"/>
      <c r="FS1474" s="41"/>
      <c r="FT1474" s="41"/>
      <c r="FU1474" s="41"/>
      <c r="FV1474" s="41"/>
      <c r="FW1474" s="41"/>
      <c r="FX1474" s="41"/>
      <c r="FY1474" s="41"/>
      <c r="FZ1474" s="41"/>
      <c r="GA1474" s="41"/>
      <c r="GB1474" s="41"/>
      <c r="GC1474" s="41"/>
      <c r="GD1474" s="41"/>
      <c r="GE1474" s="41"/>
      <c r="GF1474" s="41"/>
      <c r="GG1474" s="41"/>
      <c r="GH1474" s="41"/>
      <c r="GI1474" s="41"/>
      <c r="GJ1474" s="41"/>
      <c r="GK1474" s="41"/>
      <c r="GL1474" s="41"/>
      <c r="GM1474" s="41"/>
      <c r="GN1474" s="41"/>
      <c r="GO1474" s="41"/>
      <c r="GP1474" s="41"/>
      <c r="GQ1474" s="41"/>
      <c r="GR1474" s="41"/>
      <c r="GS1474" s="41"/>
      <c r="GT1474" s="41"/>
      <c r="GU1474" s="41"/>
      <c r="GV1474" s="41"/>
      <c r="GW1474" s="41"/>
      <c r="GX1474" s="41"/>
      <c r="GY1474" s="41"/>
      <c r="GZ1474" s="41"/>
      <c r="HA1474" s="41"/>
      <c r="HB1474" s="41"/>
      <c r="HC1474" s="41"/>
      <c r="HD1474" s="41"/>
      <c r="HE1474" s="41"/>
      <c r="HF1474" s="41"/>
      <c r="HG1474" s="41"/>
      <c r="HH1474" s="41"/>
      <c r="HI1474" s="41"/>
      <c r="HJ1474" s="41"/>
      <c r="HK1474" s="41"/>
      <c r="HL1474" s="41"/>
      <c r="HM1474" s="41"/>
      <c r="HN1474" s="41"/>
      <c r="HO1474" s="41"/>
      <c r="HP1474" s="41"/>
      <c r="HQ1474" s="41"/>
      <c r="HR1474" s="41"/>
      <c r="HS1474" s="41"/>
      <c r="HT1474" s="41"/>
      <c r="HU1474" s="41"/>
      <c r="HV1474" s="41"/>
      <c r="HW1474" s="41"/>
      <c r="HX1474" s="41"/>
      <c r="HY1474" s="41"/>
      <c r="HZ1474" s="41"/>
      <c r="IA1474" s="41"/>
      <c r="IB1474" s="41"/>
      <c r="IC1474" s="41"/>
      <c r="ID1474" s="41"/>
      <c r="IE1474" s="41"/>
      <c r="IF1474" s="41"/>
      <c r="IG1474" s="41"/>
      <c r="IH1474" s="41"/>
      <c r="II1474" s="41"/>
      <c r="IJ1474" s="41"/>
      <c r="IK1474" s="41"/>
      <c r="IL1474" s="41"/>
      <c r="IM1474" s="41"/>
      <c r="IN1474" s="41"/>
      <c r="IO1474" s="41"/>
      <c r="IP1474" s="41"/>
      <c r="IQ1474" s="41"/>
      <c r="IR1474" s="41"/>
      <c r="IS1474" s="41"/>
      <c r="IT1474" s="41"/>
      <c r="IU1474" s="41"/>
    </row>
    <row r="1476" spans="68:255" x14ac:dyDescent="0.2">
      <c r="BP1476" s="41"/>
      <c r="BQ1476" s="41"/>
      <c r="BR1476" s="41"/>
      <c r="BS1476" s="41"/>
      <c r="BU1476" s="41"/>
      <c r="BV1476" s="41"/>
      <c r="BW1476" s="41"/>
      <c r="BX1476" s="41"/>
      <c r="BY1476" s="41"/>
      <c r="BZ1476" s="41"/>
      <c r="CA1476" s="41"/>
      <c r="CB1476" s="41"/>
      <c r="CC1476" s="41"/>
      <c r="CD1476" s="41"/>
      <c r="CE1476" s="41"/>
      <c r="CF1476" s="41"/>
      <c r="CG1476" s="41"/>
      <c r="CH1476" s="41"/>
      <c r="CI1476" s="41"/>
      <c r="CJ1476" s="41"/>
      <c r="CK1476" s="41"/>
      <c r="CL1476" s="41"/>
      <c r="CM1476" s="41"/>
      <c r="CN1476" s="41"/>
      <c r="CO1476" s="41"/>
      <c r="CP1476" s="41"/>
      <c r="CQ1476" s="41"/>
      <c r="CR1476" s="41"/>
      <c r="CS1476" s="41"/>
      <c r="CT1476" s="41"/>
      <c r="CU1476" s="41"/>
      <c r="CV1476" s="41"/>
      <c r="CW1476" s="41"/>
      <c r="CX1476" s="41"/>
      <c r="CY1476" s="41"/>
      <c r="CZ1476" s="41"/>
      <c r="DA1476" s="41"/>
      <c r="DB1476" s="41"/>
      <c r="DC1476" s="41"/>
      <c r="DD1476" s="41"/>
      <c r="DE1476" s="41"/>
      <c r="DF1476" s="41"/>
      <c r="DG1476" s="41"/>
      <c r="DH1476" s="41"/>
      <c r="DI1476" s="41"/>
      <c r="DJ1476" s="41"/>
      <c r="DK1476" s="41"/>
      <c r="DL1476" s="41"/>
      <c r="DM1476" s="41"/>
      <c r="DN1476" s="41"/>
      <c r="DO1476" s="41"/>
      <c r="DP1476" s="41"/>
      <c r="DQ1476" s="41"/>
      <c r="DR1476" s="41"/>
      <c r="DS1476" s="41"/>
      <c r="DT1476" s="41"/>
      <c r="DU1476" s="41"/>
      <c r="DV1476" s="41"/>
      <c r="DW1476" s="41"/>
      <c r="DX1476" s="41"/>
      <c r="DY1476" s="41"/>
      <c r="DZ1476" s="41"/>
      <c r="EA1476" s="41"/>
      <c r="EB1476" s="41"/>
      <c r="EC1476" s="41"/>
      <c r="ED1476" s="41"/>
      <c r="EE1476" s="41"/>
      <c r="EF1476" s="41"/>
      <c r="EG1476" s="41"/>
      <c r="EH1476" s="41"/>
      <c r="EI1476" s="41"/>
      <c r="EJ1476" s="41"/>
      <c r="EK1476" s="41"/>
      <c r="EL1476" s="41"/>
      <c r="EM1476" s="41"/>
      <c r="EN1476" s="41"/>
      <c r="EO1476" s="41"/>
      <c r="EP1476" s="41"/>
      <c r="EQ1476" s="41"/>
      <c r="ER1476" s="41"/>
      <c r="ES1476" s="41"/>
      <c r="ET1476" s="41"/>
      <c r="EU1476" s="41"/>
      <c r="EV1476" s="41"/>
      <c r="EW1476" s="41"/>
      <c r="EX1476" s="41"/>
      <c r="EY1476" s="41"/>
      <c r="EZ1476" s="41"/>
      <c r="FA1476" s="41"/>
      <c r="FB1476" s="41"/>
      <c r="FC1476" s="41"/>
      <c r="FD1476" s="41"/>
      <c r="FE1476" s="41"/>
      <c r="FF1476" s="41"/>
      <c r="FG1476" s="41"/>
      <c r="FH1476" s="41"/>
      <c r="FI1476" s="41"/>
      <c r="FJ1476" s="41"/>
      <c r="FK1476" s="41"/>
      <c r="FL1476" s="41"/>
      <c r="FM1476" s="41"/>
      <c r="FN1476" s="41"/>
      <c r="FO1476" s="41"/>
      <c r="FP1476" s="41"/>
      <c r="FQ1476" s="41"/>
      <c r="FR1476" s="41"/>
      <c r="FS1476" s="41"/>
      <c r="FT1476" s="41"/>
      <c r="FU1476" s="41"/>
      <c r="FV1476" s="41"/>
      <c r="FW1476" s="41"/>
      <c r="FX1476" s="41"/>
      <c r="FY1476" s="41"/>
      <c r="FZ1476" s="41"/>
      <c r="GA1476" s="41"/>
      <c r="GB1476" s="41"/>
      <c r="GC1476" s="41"/>
      <c r="GD1476" s="41"/>
      <c r="GE1476" s="41"/>
      <c r="GF1476" s="41"/>
      <c r="GG1476" s="41"/>
      <c r="GH1476" s="41"/>
      <c r="GI1476" s="41"/>
      <c r="GJ1476" s="41"/>
      <c r="GK1476" s="41"/>
      <c r="GL1476" s="41"/>
      <c r="GM1476" s="41"/>
      <c r="GN1476" s="41"/>
      <c r="GO1476" s="41"/>
      <c r="GP1476" s="41"/>
      <c r="GQ1476" s="41"/>
      <c r="GR1476" s="41"/>
      <c r="GS1476" s="41"/>
      <c r="GT1476" s="41"/>
      <c r="GU1476" s="41"/>
      <c r="GV1476" s="41"/>
      <c r="GW1476" s="41"/>
      <c r="GX1476" s="41"/>
      <c r="GY1476" s="41"/>
      <c r="GZ1476" s="41"/>
      <c r="HA1476" s="41"/>
      <c r="HB1476" s="41"/>
      <c r="HC1476" s="41"/>
      <c r="HD1476" s="41"/>
      <c r="HE1476" s="41"/>
      <c r="HF1476" s="41"/>
      <c r="HG1476" s="41"/>
      <c r="HH1476" s="41"/>
      <c r="HI1476" s="41"/>
      <c r="HJ1476" s="41"/>
      <c r="HK1476" s="41"/>
      <c r="HL1476" s="41"/>
      <c r="HM1476" s="41"/>
      <c r="HN1476" s="41"/>
      <c r="HO1476" s="41"/>
      <c r="HP1476" s="41"/>
      <c r="HQ1476" s="41"/>
      <c r="HR1476" s="41"/>
      <c r="HS1476" s="41"/>
      <c r="HT1476" s="41"/>
      <c r="HU1476" s="41"/>
      <c r="HV1476" s="41"/>
      <c r="HW1476" s="41"/>
      <c r="HX1476" s="41"/>
      <c r="HY1476" s="41"/>
      <c r="HZ1476" s="41"/>
      <c r="IA1476" s="41"/>
      <c r="IB1476" s="41"/>
      <c r="IC1476" s="41"/>
      <c r="ID1476" s="41"/>
      <c r="IE1476" s="41"/>
      <c r="IF1476" s="41"/>
      <c r="IG1476" s="41"/>
      <c r="IH1476" s="41"/>
      <c r="II1476" s="41"/>
      <c r="IJ1476" s="41"/>
      <c r="IK1476" s="41"/>
      <c r="IL1476" s="41"/>
      <c r="IM1476" s="41"/>
      <c r="IN1476" s="41"/>
      <c r="IO1476" s="41"/>
      <c r="IP1476" s="41"/>
      <c r="IQ1476" s="41"/>
      <c r="IR1476" s="41"/>
      <c r="IS1476" s="41"/>
      <c r="IT1476" s="41"/>
      <c r="IU1476" s="41"/>
    </row>
    <row r="1478" spans="68:255" x14ac:dyDescent="0.2">
      <c r="BP1478" s="41"/>
      <c r="BQ1478" s="41"/>
      <c r="BR1478" s="41"/>
      <c r="BS1478" s="41"/>
      <c r="BU1478" s="41"/>
      <c r="BV1478" s="41"/>
      <c r="BW1478" s="41"/>
      <c r="BX1478" s="41"/>
      <c r="BY1478" s="41"/>
      <c r="BZ1478" s="41"/>
      <c r="CA1478" s="41"/>
      <c r="CB1478" s="41"/>
      <c r="CC1478" s="41"/>
      <c r="CD1478" s="41"/>
      <c r="CE1478" s="41"/>
      <c r="CF1478" s="41"/>
      <c r="CG1478" s="41"/>
      <c r="CH1478" s="41"/>
      <c r="CI1478" s="41"/>
      <c r="CJ1478" s="41"/>
      <c r="CK1478" s="41"/>
      <c r="CL1478" s="41"/>
      <c r="CM1478" s="41"/>
      <c r="CN1478" s="41"/>
      <c r="CO1478" s="41"/>
      <c r="CP1478" s="41"/>
      <c r="CQ1478" s="41"/>
      <c r="CR1478" s="41"/>
      <c r="CS1478" s="41"/>
      <c r="CT1478" s="41"/>
      <c r="CU1478" s="41"/>
      <c r="CV1478" s="41"/>
      <c r="CW1478" s="41"/>
      <c r="CX1478" s="41"/>
      <c r="CY1478" s="41"/>
      <c r="CZ1478" s="41"/>
      <c r="DA1478" s="41"/>
      <c r="DB1478" s="41"/>
      <c r="DC1478" s="41"/>
      <c r="DD1478" s="41"/>
      <c r="DE1478" s="41"/>
      <c r="DF1478" s="41"/>
      <c r="DG1478" s="41"/>
      <c r="DH1478" s="41"/>
      <c r="DI1478" s="41"/>
      <c r="DJ1478" s="41"/>
      <c r="DK1478" s="41"/>
      <c r="DL1478" s="41"/>
      <c r="DM1478" s="41"/>
      <c r="DN1478" s="41"/>
      <c r="DO1478" s="41"/>
      <c r="DP1478" s="41"/>
      <c r="DQ1478" s="41"/>
      <c r="DR1478" s="41"/>
      <c r="DS1478" s="41"/>
      <c r="DT1478" s="41"/>
      <c r="DU1478" s="41"/>
      <c r="DV1478" s="41"/>
      <c r="DW1478" s="41"/>
      <c r="DX1478" s="41"/>
      <c r="DY1478" s="41"/>
      <c r="DZ1478" s="41"/>
      <c r="EA1478" s="41"/>
      <c r="EB1478" s="41"/>
      <c r="EC1478" s="41"/>
      <c r="ED1478" s="41"/>
      <c r="EE1478" s="41"/>
      <c r="EF1478" s="41"/>
      <c r="EG1478" s="41"/>
      <c r="EH1478" s="41"/>
      <c r="EI1478" s="41"/>
      <c r="EJ1478" s="41"/>
      <c r="EK1478" s="41"/>
      <c r="EL1478" s="41"/>
      <c r="EM1478" s="41"/>
      <c r="EN1478" s="41"/>
      <c r="EO1478" s="41"/>
      <c r="EP1478" s="41"/>
      <c r="EQ1478" s="41"/>
      <c r="ER1478" s="41"/>
      <c r="ES1478" s="41"/>
      <c r="ET1478" s="41"/>
      <c r="EU1478" s="41"/>
      <c r="EV1478" s="41"/>
      <c r="EW1478" s="41"/>
      <c r="EX1478" s="41"/>
      <c r="EY1478" s="41"/>
      <c r="EZ1478" s="41"/>
      <c r="FA1478" s="41"/>
      <c r="FB1478" s="41"/>
      <c r="FC1478" s="41"/>
      <c r="FD1478" s="41"/>
      <c r="FE1478" s="41"/>
      <c r="FF1478" s="41"/>
      <c r="FG1478" s="41"/>
      <c r="FH1478" s="41"/>
      <c r="FI1478" s="41"/>
      <c r="FJ1478" s="41"/>
      <c r="FK1478" s="41"/>
      <c r="FL1478" s="41"/>
      <c r="FM1478" s="41"/>
      <c r="FN1478" s="41"/>
      <c r="FO1478" s="41"/>
      <c r="FP1478" s="41"/>
      <c r="FQ1478" s="41"/>
      <c r="FR1478" s="41"/>
      <c r="FS1478" s="41"/>
      <c r="FT1478" s="41"/>
      <c r="FU1478" s="41"/>
      <c r="FV1478" s="41"/>
      <c r="FW1478" s="41"/>
      <c r="FX1478" s="41"/>
      <c r="FY1478" s="41"/>
      <c r="FZ1478" s="41"/>
      <c r="GA1478" s="41"/>
      <c r="GB1478" s="41"/>
      <c r="GC1478" s="41"/>
      <c r="GD1478" s="41"/>
      <c r="GE1478" s="41"/>
      <c r="GF1478" s="41"/>
      <c r="GG1478" s="41"/>
      <c r="GH1478" s="41"/>
      <c r="GI1478" s="41"/>
      <c r="GJ1478" s="41"/>
      <c r="GK1478" s="41"/>
      <c r="GL1478" s="41"/>
      <c r="GM1478" s="41"/>
      <c r="GN1478" s="41"/>
      <c r="GO1478" s="41"/>
      <c r="GP1478" s="41"/>
      <c r="GQ1478" s="41"/>
      <c r="GR1478" s="41"/>
      <c r="GS1478" s="41"/>
      <c r="GT1478" s="41"/>
      <c r="GU1478" s="41"/>
      <c r="GV1478" s="41"/>
      <c r="GW1478" s="41"/>
      <c r="GX1478" s="41"/>
      <c r="GY1478" s="41"/>
      <c r="GZ1478" s="41"/>
      <c r="HA1478" s="41"/>
      <c r="HB1478" s="41"/>
      <c r="HC1478" s="41"/>
      <c r="HD1478" s="41"/>
      <c r="HE1478" s="41"/>
      <c r="HF1478" s="41"/>
      <c r="HG1478" s="41"/>
      <c r="HH1478" s="41"/>
      <c r="HI1478" s="41"/>
      <c r="HJ1478" s="41"/>
      <c r="HK1478" s="41"/>
      <c r="HL1478" s="41"/>
      <c r="HM1478" s="41"/>
      <c r="HN1478" s="41"/>
      <c r="HO1478" s="41"/>
      <c r="HP1478" s="41"/>
      <c r="HQ1478" s="41"/>
      <c r="HR1478" s="41"/>
      <c r="HS1478" s="41"/>
      <c r="HT1478" s="41"/>
      <c r="HU1478" s="41"/>
      <c r="HV1478" s="41"/>
      <c r="HW1478" s="41"/>
      <c r="HX1478" s="41"/>
      <c r="HY1478" s="41"/>
      <c r="HZ1478" s="41"/>
      <c r="IA1478" s="41"/>
      <c r="IB1478" s="41"/>
      <c r="IC1478" s="41"/>
      <c r="ID1478" s="41"/>
      <c r="IE1478" s="41"/>
      <c r="IF1478" s="41"/>
      <c r="IG1478" s="41"/>
      <c r="IH1478" s="41"/>
      <c r="II1478" s="41"/>
      <c r="IJ1478" s="41"/>
      <c r="IK1478" s="41"/>
      <c r="IL1478" s="41"/>
      <c r="IM1478" s="41"/>
      <c r="IN1478" s="41"/>
      <c r="IO1478" s="41"/>
      <c r="IP1478" s="41"/>
      <c r="IQ1478" s="41"/>
      <c r="IR1478" s="41"/>
      <c r="IS1478" s="41"/>
      <c r="IT1478" s="41"/>
      <c r="IU1478" s="41"/>
    </row>
    <row r="1480" spans="68:255" x14ac:dyDescent="0.2">
      <c r="BP1480" s="41"/>
      <c r="BQ1480" s="41"/>
      <c r="BR1480" s="41"/>
      <c r="BS1480" s="41"/>
      <c r="BU1480" s="41"/>
      <c r="BV1480" s="41"/>
      <c r="BW1480" s="41"/>
      <c r="BX1480" s="41"/>
      <c r="BY1480" s="41"/>
      <c r="BZ1480" s="41"/>
      <c r="CA1480" s="41"/>
      <c r="CB1480" s="41"/>
      <c r="CC1480" s="41"/>
      <c r="CD1480" s="41"/>
      <c r="CE1480" s="41"/>
      <c r="CF1480" s="41"/>
      <c r="CG1480" s="41"/>
      <c r="CH1480" s="41"/>
      <c r="CI1480" s="41"/>
      <c r="CJ1480" s="41"/>
      <c r="CK1480" s="41"/>
      <c r="CL1480" s="41"/>
      <c r="CM1480" s="41"/>
      <c r="CN1480" s="41"/>
      <c r="CO1480" s="41"/>
      <c r="CP1480" s="41"/>
      <c r="CQ1480" s="41"/>
      <c r="CR1480" s="41"/>
      <c r="CS1480" s="41"/>
      <c r="CT1480" s="41"/>
      <c r="CU1480" s="41"/>
      <c r="CV1480" s="41"/>
      <c r="CW1480" s="41"/>
      <c r="CX1480" s="41"/>
      <c r="CY1480" s="41"/>
      <c r="CZ1480" s="41"/>
      <c r="DA1480" s="41"/>
      <c r="DB1480" s="41"/>
      <c r="DC1480" s="41"/>
      <c r="DD1480" s="41"/>
      <c r="DE1480" s="41"/>
      <c r="DF1480" s="41"/>
      <c r="DG1480" s="41"/>
      <c r="DH1480" s="41"/>
      <c r="DI1480" s="41"/>
      <c r="DJ1480" s="41"/>
      <c r="DK1480" s="41"/>
      <c r="DL1480" s="41"/>
      <c r="DM1480" s="41"/>
      <c r="DN1480" s="41"/>
      <c r="DO1480" s="41"/>
      <c r="DP1480" s="41"/>
      <c r="DQ1480" s="41"/>
      <c r="DR1480" s="41"/>
      <c r="DS1480" s="41"/>
      <c r="DT1480" s="41"/>
      <c r="DU1480" s="41"/>
      <c r="DV1480" s="41"/>
      <c r="DW1480" s="41"/>
      <c r="DX1480" s="41"/>
      <c r="DY1480" s="41"/>
      <c r="DZ1480" s="41"/>
      <c r="EA1480" s="41"/>
      <c r="EB1480" s="41"/>
      <c r="EC1480" s="41"/>
      <c r="ED1480" s="41"/>
      <c r="EE1480" s="41"/>
      <c r="EF1480" s="41"/>
      <c r="EG1480" s="41"/>
      <c r="EH1480" s="41"/>
      <c r="EI1480" s="41"/>
      <c r="EJ1480" s="41"/>
      <c r="EK1480" s="41"/>
      <c r="EL1480" s="41"/>
      <c r="EM1480" s="41"/>
      <c r="EN1480" s="41"/>
      <c r="EO1480" s="41"/>
      <c r="EP1480" s="41"/>
      <c r="EQ1480" s="41"/>
      <c r="ER1480" s="41"/>
      <c r="ES1480" s="41"/>
      <c r="ET1480" s="41"/>
      <c r="EU1480" s="41"/>
      <c r="EV1480" s="41"/>
      <c r="EW1480" s="41"/>
      <c r="EX1480" s="41"/>
      <c r="EY1480" s="41"/>
      <c r="EZ1480" s="41"/>
      <c r="FA1480" s="41"/>
      <c r="FB1480" s="41"/>
      <c r="FC1480" s="41"/>
      <c r="FD1480" s="41"/>
      <c r="FE1480" s="41"/>
      <c r="FF1480" s="41"/>
      <c r="FG1480" s="41"/>
      <c r="FH1480" s="41"/>
      <c r="FI1480" s="41"/>
      <c r="FJ1480" s="41"/>
      <c r="FK1480" s="41"/>
      <c r="FL1480" s="41"/>
      <c r="FM1480" s="41"/>
      <c r="FN1480" s="41"/>
      <c r="FO1480" s="41"/>
      <c r="FP1480" s="41"/>
      <c r="FQ1480" s="41"/>
      <c r="FR1480" s="41"/>
      <c r="FS1480" s="41"/>
      <c r="FT1480" s="41"/>
      <c r="FU1480" s="41"/>
      <c r="FV1480" s="41"/>
      <c r="FW1480" s="41"/>
      <c r="FX1480" s="41"/>
      <c r="FY1480" s="41"/>
      <c r="FZ1480" s="41"/>
      <c r="GA1480" s="41"/>
      <c r="GB1480" s="41"/>
      <c r="GC1480" s="41"/>
      <c r="GD1480" s="41"/>
      <c r="GE1480" s="41"/>
      <c r="GF1480" s="41"/>
      <c r="GG1480" s="41"/>
      <c r="GH1480" s="41"/>
      <c r="GI1480" s="41"/>
      <c r="GJ1480" s="41"/>
      <c r="GK1480" s="41"/>
      <c r="GL1480" s="41"/>
      <c r="GM1480" s="41"/>
      <c r="GN1480" s="41"/>
      <c r="GO1480" s="41"/>
      <c r="GP1480" s="41"/>
      <c r="GQ1480" s="41"/>
      <c r="GR1480" s="41"/>
      <c r="GS1480" s="41"/>
      <c r="GT1480" s="41"/>
      <c r="GU1480" s="41"/>
      <c r="GV1480" s="41"/>
      <c r="GW1480" s="41"/>
      <c r="GX1480" s="41"/>
      <c r="GY1480" s="41"/>
      <c r="GZ1480" s="41"/>
      <c r="HA1480" s="41"/>
      <c r="HB1480" s="41"/>
      <c r="HC1480" s="41"/>
      <c r="HD1480" s="41"/>
      <c r="HE1480" s="41"/>
      <c r="HF1480" s="41"/>
      <c r="HG1480" s="41"/>
      <c r="HH1480" s="41"/>
      <c r="HI1480" s="41"/>
      <c r="HJ1480" s="41"/>
      <c r="HK1480" s="41"/>
      <c r="HL1480" s="41"/>
      <c r="HM1480" s="41"/>
      <c r="HN1480" s="41"/>
      <c r="HO1480" s="41"/>
      <c r="HP1480" s="41"/>
      <c r="HQ1480" s="41"/>
      <c r="HR1480" s="41"/>
      <c r="HS1480" s="41"/>
      <c r="HT1480" s="41"/>
      <c r="HU1480" s="41"/>
      <c r="HV1480" s="41"/>
      <c r="HW1480" s="41"/>
      <c r="HX1480" s="41"/>
      <c r="HY1480" s="41"/>
      <c r="HZ1480" s="41"/>
      <c r="IA1480" s="41"/>
      <c r="IB1480" s="41"/>
      <c r="IC1480" s="41"/>
      <c r="ID1480" s="41"/>
      <c r="IE1480" s="41"/>
      <c r="IF1480" s="41"/>
      <c r="IG1480" s="41"/>
      <c r="IH1480" s="41"/>
      <c r="II1480" s="41"/>
      <c r="IJ1480" s="41"/>
      <c r="IK1480" s="41"/>
      <c r="IL1480" s="41"/>
      <c r="IM1480" s="41"/>
      <c r="IN1480" s="41"/>
      <c r="IO1480" s="41"/>
      <c r="IP1480" s="41"/>
      <c r="IQ1480" s="41"/>
      <c r="IR1480" s="41"/>
      <c r="IS1480" s="41"/>
      <c r="IT1480" s="41"/>
      <c r="IU1480" s="41"/>
    </row>
    <row r="1482" spans="68:255" x14ac:dyDescent="0.2">
      <c r="BP1482" s="41"/>
      <c r="BQ1482" s="41"/>
      <c r="BR1482" s="41"/>
      <c r="BS1482" s="41"/>
      <c r="BU1482" s="41"/>
      <c r="BV1482" s="41"/>
      <c r="BW1482" s="41"/>
      <c r="BX1482" s="41"/>
      <c r="BY1482" s="41"/>
      <c r="BZ1482" s="41"/>
      <c r="CA1482" s="41"/>
      <c r="CB1482" s="41"/>
      <c r="CC1482" s="41"/>
      <c r="CD1482" s="41"/>
      <c r="CE1482" s="41"/>
      <c r="CF1482" s="41"/>
      <c r="CG1482" s="41"/>
      <c r="CH1482" s="41"/>
      <c r="CI1482" s="41"/>
      <c r="CJ1482" s="41"/>
      <c r="CK1482" s="41"/>
      <c r="CL1482" s="41"/>
      <c r="CM1482" s="41"/>
      <c r="CN1482" s="41"/>
      <c r="CO1482" s="41"/>
      <c r="CP1482" s="41"/>
      <c r="CQ1482" s="41"/>
      <c r="CR1482" s="41"/>
      <c r="CS1482" s="41"/>
      <c r="CT1482" s="41"/>
      <c r="CU1482" s="41"/>
      <c r="CV1482" s="41"/>
      <c r="CW1482" s="41"/>
      <c r="CX1482" s="41"/>
      <c r="CY1482" s="41"/>
      <c r="CZ1482" s="41"/>
      <c r="DA1482" s="41"/>
      <c r="DB1482" s="41"/>
      <c r="DC1482" s="41"/>
      <c r="DD1482" s="41"/>
      <c r="DE1482" s="41"/>
      <c r="DF1482" s="41"/>
      <c r="DG1482" s="41"/>
      <c r="DH1482" s="41"/>
      <c r="DI1482" s="41"/>
      <c r="DJ1482" s="41"/>
      <c r="DK1482" s="41"/>
      <c r="DL1482" s="41"/>
      <c r="DM1482" s="41"/>
      <c r="DN1482" s="41"/>
      <c r="DO1482" s="41"/>
      <c r="DP1482" s="41"/>
      <c r="DQ1482" s="41"/>
      <c r="DR1482" s="41"/>
      <c r="DS1482" s="41"/>
      <c r="DT1482" s="41"/>
      <c r="DU1482" s="41"/>
      <c r="DV1482" s="41"/>
      <c r="DW1482" s="41"/>
      <c r="DX1482" s="41"/>
      <c r="DY1482" s="41"/>
      <c r="DZ1482" s="41"/>
      <c r="EA1482" s="41"/>
      <c r="EB1482" s="41"/>
      <c r="EC1482" s="41"/>
      <c r="ED1482" s="41"/>
      <c r="EE1482" s="41"/>
      <c r="EF1482" s="41"/>
      <c r="EG1482" s="41"/>
      <c r="EH1482" s="41"/>
      <c r="EI1482" s="41"/>
      <c r="EJ1482" s="41"/>
      <c r="EK1482" s="41"/>
      <c r="EL1482" s="41"/>
      <c r="EM1482" s="41"/>
      <c r="EN1482" s="41"/>
      <c r="EO1482" s="41"/>
      <c r="EP1482" s="41"/>
      <c r="EQ1482" s="41"/>
      <c r="ER1482" s="41"/>
      <c r="ES1482" s="41"/>
      <c r="ET1482" s="41"/>
      <c r="EU1482" s="41"/>
      <c r="EV1482" s="41"/>
      <c r="EW1482" s="41"/>
      <c r="EX1482" s="41"/>
      <c r="EY1482" s="41"/>
      <c r="EZ1482" s="41"/>
      <c r="FA1482" s="41"/>
      <c r="FB1482" s="41"/>
      <c r="FC1482" s="41"/>
      <c r="FD1482" s="41"/>
      <c r="FE1482" s="41"/>
      <c r="FF1482" s="41"/>
      <c r="FG1482" s="41"/>
      <c r="FH1482" s="41"/>
      <c r="FI1482" s="41"/>
      <c r="FJ1482" s="41"/>
      <c r="FK1482" s="41"/>
      <c r="FL1482" s="41"/>
      <c r="FM1482" s="41"/>
      <c r="FN1482" s="41"/>
      <c r="FO1482" s="41"/>
      <c r="FP1482" s="41"/>
      <c r="FQ1482" s="41"/>
      <c r="FR1482" s="41"/>
      <c r="FS1482" s="41"/>
      <c r="FT1482" s="41"/>
      <c r="FU1482" s="41"/>
      <c r="FV1482" s="41"/>
      <c r="FW1482" s="41"/>
      <c r="FX1482" s="41"/>
      <c r="FY1482" s="41"/>
      <c r="FZ1482" s="41"/>
      <c r="GA1482" s="41"/>
      <c r="GB1482" s="41"/>
      <c r="GC1482" s="41"/>
      <c r="GD1482" s="41"/>
      <c r="GE1482" s="41"/>
      <c r="GF1482" s="41"/>
      <c r="GG1482" s="41"/>
      <c r="GH1482" s="41"/>
      <c r="GI1482" s="41"/>
      <c r="GJ1482" s="41"/>
      <c r="GK1482" s="41"/>
      <c r="GL1482" s="41"/>
      <c r="GM1482" s="41"/>
      <c r="GN1482" s="41"/>
      <c r="GO1482" s="41"/>
      <c r="GP1482" s="41"/>
      <c r="GQ1482" s="41"/>
      <c r="GR1482" s="41"/>
      <c r="GS1482" s="41"/>
      <c r="GT1482" s="41"/>
      <c r="GU1482" s="41"/>
      <c r="GV1482" s="41"/>
      <c r="GW1482" s="41"/>
      <c r="GX1482" s="41"/>
      <c r="GY1482" s="41"/>
      <c r="GZ1482" s="41"/>
      <c r="HA1482" s="41"/>
      <c r="HB1482" s="41"/>
      <c r="HC1482" s="41"/>
      <c r="HD1482" s="41"/>
      <c r="HE1482" s="41"/>
      <c r="HF1482" s="41"/>
      <c r="HG1482" s="41"/>
      <c r="HH1482" s="41"/>
      <c r="HI1482" s="41"/>
      <c r="HJ1482" s="41"/>
      <c r="HK1482" s="41"/>
      <c r="HL1482" s="41"/>
      <c r="HM1482" s="41"/>
      <c r="HN1482" s="41"/>
      <c r="HO1482" s="41"/>
      <c r="HP1482" s="41"/>
      <c r="HQ1482" s="41"/>
      <c r="HR1482" s="41"/>
      <c r="HS1482" s="41"/>
      <c r="HT1482" s="41"/>
      <c r="HU1482" s="41"/>
      <c r="HV1482" s="41"/>
      <c r="HW1482" s="41"/>
      <c r="HX1482" s="41"/>
      <c r="HY1482" s="41"/>
      <c r="HZ1482" s="41"/>
      <c r="IA1482" s="41"/>
      <c r="IB1482" s="41"/>
      <c r="IC1482" s="41"/>
      <c r="ID1482" s="41"/>
      <c r="IE1482" s="41"/>
      <c r="IF1482" s="41"/>
      <c r="IG1482" s="41"/>
      <c r="IH1482" s="41"/>
      <c r="II1482" s="41"/>
      <c r="IJ1482" s="41"/>
      <c r="IK1482" s="41"/>
      <c r="IL1482" s="41"/>
      <c r="IM1482" s="41"/>
      <c r="IN1482" s="41"/>
      <c r="IO1482" s="41"/>
      <c r="IP1482" s="41"/>
      <c r="IQ1482" s="41"/>
      <c r="IR1482" s="41"/>
      <c r="IS1482" s="41"/>
      <c r="IT1482" s="41"/>
      <c r="IU1482" s="41"/>
    </row>
    <row r="1484" spans="68:255" x14ac:dyDescent="0.2">
      <c r="BP1484" s="41"/>
      <c r="BQ1484" s="41"/>
      <c r="BR1484" s="41"/>
      <c r="BS1484" s="41"/>
      <c r="BU1484" s="41"/>
      <c r="BV1484" s="41"/>
      <c r="BW1484" s="41"/>
      <c r="BX1484" s="41"/>
      <c r="BY1484" s="41"/>
      <c r="BZ1484" s="41"/>
      <c r="CA1484" s="41"/>
      <c r="CB1484" s="41"/>
      <c r="CC1484" s="41"/>
      <c r="CD1484" s="41"/>
      <c r="CE1484" s="41"/>
      <c r="CF1484" s="41"/>
      <c r="CG1484" s="41"/>
      <c r="CH1484" s="41"/>
      <c r="CI1484" s="41"/>
      <c r="CJ1484" s="41"/>
      <c r="CK1484" s="41"/>
      <c r="CL1484" s="41"/>
      <c r="CM1484" s="41"/>
      <c r="CN1484" s="41"/>
      <c r="CO1484" s="41"/>
      <c r="CP1484" s="41"/>
      <c r="CQ1484" s="41"/>
      <c r="CR1484" s="41"/>
      <c r="CS1484" s="41"/>
      <c r="CT1484" s="41"/>
      <c r="CU1484" s="41"/>
      <c r="CV1484" s="41"/>
      <c r="CW1484" s="41"/>
      <c r="CX1484" s="41"/>
      <c r="CY1484" s="41"/>
      <c r="CZ1484" s="41"/>
      <c r="DA1484" s="41"/>
      <c r="DB1484" s="41"/>
      <c r="DC1484" s="41"/>
      <c r="DD1484" s="41"/>
      <c r="DE1484" s="41"/>
      <c r="DF1484" s="41"/>
      <c r="DG1484" s="41"/>
      <c r="DH1484" s="41"/>
      <c r="DI1484" s="41"/>
      <c r="DJ1484" s="41"/>
      <c r="DK1484" s="41"/>
      <c r="DL1484" s="41"/>
      <c r="DM1484" s="41"/>
      <c r="DN1484" s="41"/>
      <c r="DO1484" s="41"/>
      <c r="DP1484" s="41"/>
      <c r="DQ1484" s="41"/>
      <c r="DR1484" s="41"/>
      <c r="DS1484" s="41"/>
      <c r="DT1484" s="41"/>
      <c r="DU1484" s="41"/>
      <c r="DV1484" s="41"/>
      <c r="DW1484" s="41"/>
      <c r="DX1484" s="41"/>
      <c r="DY1484" s="41"/>
      <c r="DZ1484" s="41"/>
      <c r="EA1484" s="41"/>
      <c r="EB1484" s="41"/>
      <c r="EC1484" s="41"/>
      <c r="ED1484" s="41"/>
      <c r="EE1484" s="41"/>
      <c r="EF1484" s="41"/>
      <c r="EG1484" s="41"/>
      <c r="EH1484" s="41"/>
      <c r="EI1484" s="41"/>
      <c r="EJ1484" s="41"/>
      <c r="EK1484" s="41"/>
      <c r="EL1484" s="41"/>
      <c r="EM1484" s="41"/>
      <c r="EN1484" s="41"/>
      <c r="EO1484" s="41"/>
      <c r="EP1484" s="41"/>
      <c r="EQ1484" s="41"/>
      <c r="ER1484" s="41"/>
      <c r="ES1484" s="41"/>
      <c r="ET1484" s="41"/>
      <c r="EU1484" s="41"/>
      <c r="EV1484" s="41"/>
      <c r="EW1484" s="41"/>
      <c r="EX1484" s="41"/>
      <c r="EY1484" s="41"/>
      <c r="EZ1484" s="41"/>
      <c r="FA1484" s="41"/>
      <c r="FB1484" s="41"/>
      <c r="FC1484" s="41"/>
      <c r="FD1484" s="41"/>
      <c r="FE1484" s="41"/>
      <c r="FF1484" s="41"/>
      <c r="FG1484" s="41"/>
      <c r="FH1484" s="41"/>
      <c r="FI1484" s="41"/>
      <c r="FJ1484" s="41"/>
      <c r="FK1484" s="41"/>
      <c r="FL1484" s="41"/>
      <c r="FM1484" s="41"/>
      <c r="FN1484" s="41"/>
      <c r="FO1484" s="41"/>
      <c r="FP1484" s="41"/>
      <c r="FQ1484" s="41"/>
      <c r="FR1484" s="41"/>
      <c r="FS1484" s="41"/>
      <c r="FT1484" s="41"/>
      <c r="FU1484" s="41"/>
      <c r="FV1484" s="41"/>
      <c r="FW1484" s="41"/>
      <c r="FX1484" s="41"/>
      <c r="FY1484" s="41"/>
      <c r="FZ1484" s="41"/>
      <c r="GA1484" s="41"/>
      <c r="GB1484" s="41"/>
      <c r="GC1484" s="41"/>
      <c r="GD1484" s="41"/>
      <c r="GE1484" s="41"/>
      <c r="GF1484" s="41"/>
      <c r="GG1484" s="41"/>
      <c r="GH1484" s="41"/>
      <c r="GI1484" s="41"/>
      <c r="GJ1484" s="41"/>
      <c r="GK1484" s="41"/>
      <c r="GL1484" s="41"/>
      <c r="GM1484" s="41"/>
      <c r="GN1484" s="41"/>
      <c r="GO1484" s="41"/>
      <c r="GP1484" s="41"/>
      <c r="GQ1484" s="41"/>
      <c r="GR1484" s="41"/>
      <c r="GS1484" s="41"/>
      <c r="GT1484" s="41"/>
      <c r="GU1484" s="41"/>
      <c r="GV1484" s="41"/>
      <c r="GW1484" s="41"/>
      <c r="GX1484" s="41"/>
      <c r="GY1484" s="41"/>
      <c r="GZ1484" s="41"/>
      <c r="HA1484" s="41"/>
      <c r="HB1484" s="41"/>
      <c r="HC1484" s="41"/>
      <c r="HD1484" s="41"/>
      <c r="HE1484" s="41"/>
      <c r="HF1484" s="41"/>
      <c r="HG1484" s="41"/>
      <c r="HH1484" s="41"/>
      <c r="HI1484" s="41"/>
      <c r="HJ1484" s="41"/>
      <c r="HK1484" s="41"/>
      <c r="HL1484" s="41"/>
      <c r="HM1484" s="41"/>
      <c r="HN1484" s="41"/>
      <c r="HO1484" s="41"/>
      <c r="HP1484" s="41"/>
      <c r="HQ1484" s="41"/>
      <c r="HR1484" s="41"/>
      <c r="HS1484" s="41"/>
      <c r="HT1484" s="41"/>
      <c r="HU1484" s="41"/>
      <c r="HV1484" s="41"/>
      <c r="HW1484" s="41"/>
      <c r="HX1484" s="41"/>
      <c r="HY1484" s="41"/>
      <c r="HZ1484" s="41"/>
      <c r="IA1484" s="41"/>
      <c r="IB1484" s="41"/>
      <c r="IC1484" s="41"/>
      <c r="ID1484" s="41"/>
      <c r="IE1484" s="41"/>
      <c r="IF1484" s="41"/>
      <c r="IG1484" s="41"/>
      <c r="IH1484" s="41"/>
      <c r="II1484" s="41"/>
      <c r="IJ1484" s="41"/>
      <c r="IK1484" s="41"/>
      <c r="IL1484" s="41"/>
      <c r="IM1484" s="41"/>
      <c r="IN1484" s="41"/>
      <c r="IO1484" s="41"/>
      <c r="IP1484" s="41"/>
      <c r="IQ1484" s="41"/>
      <c r="IR1484" s="41"/>
      <c r="IS1484" s="41"/>
      <c r="IT1484" s="41"/>
      <c r="IU1484" s="41"/>
    </row>
    <row r="1486" spans="68:255" x14ac:dyDescent="0.2">
      <c r="BP1486" s="41"/>
      <c r="BQ1486" s="41"/>
      <c r="BR1486" s="41"/>
      <c r="BS1486" s="41"/>
      <c r="BU1486" s="41"/>
      <c r="BV1486" s="41"/>
      <c r="BW1486" s="41"/>
      <c r="BX1486" s="41"/>
      <c r="BY1486" s="41"/>
      <c r="BZ1486" s="41"/>
      <c r="CA1486" s="41"/>
      <c r="CB1486" s="41"/>
      <c r="CC1486" s="41"/>
      <c r="CD1486" s="41"/>
      <c r="CE1486" s="41"/>
      <c r="CF1486" s="41"/>
      <c r="CG1486" s="41"/>
      <c r="CH1486" s="41"/>
      <c r="CI1486" s="41"/>
      <c r="CJ1486" s="41"/>
      <c r="CK1486" s="41"/>
      <c r="CL1486" s="41"/>
      <c r="CM1486" s="41"/>
      <c r="CN1486" s="41"/>
      <c r="CO1486" s="41"/>
      <c r="CP1486" s="41"/>
      <c r="CQ1486" s="41"/>
      <c r="CR1486" s="41"/>
      <c r="CS1486" s="41"/>
      <c r="CT1486" s="41"/>
      <c r="CU1486" s="41"/>
      <c r="CV1486" s="41"/>
      <c r="CW1486" s="41"/>
      <c r="CX1486" s="41"/>
      <c r="CY1486" s="41"/>
      <c r="CZ1486" s="41"/>
      <c r="DA1486" s="41"/>
      <c r="DB1486" s="41"/>
      <c r="DC1486" s="41"/>
      <c r="DD1486" s="41"/>
      <c r="DE1486" s="41"/>
      <c r="DF1486" s="41"/>
      <c r="DG1486" s="41"/>
      <c r="DH1486" s="41"/>
      <c r="DI1486" s="41"/>
      <c r="DJ1486" s="41"/>
      <c r="DK1486" s="41"/>
      <c r="DL1486" s="41"/>
      <c r="DM1486" s="41"/>
      <c r="DN1486" s="41"/>
      <c r="DO1486" s="41"/>
      <c r="DP1486" s="41"/>
      <c r="DQ1486" s="41"/>
      <c r="DR1486" s="41"/>
      <c r="DS1486" s="41"/>
      <c r="DT1486" s="41"/>
      <c r="DU1486" s="41"/>
      <c r="DV1486" s="41"/>
      <c r="DW1486" s="41"/>
      <c r="DX1486" s="41"/>
      <c r="DY1486" s="41"/>
      <c r="DZ1486" s="41"/>
      <c r="EA1486" s="41"/>
      <c r="EB1486" s="41"/>
      <c r="EC1486" s="41"/>
      <c r="ED1486" s="41"/>
      <c r="EE1486" s="41"/>
      <c r="EF1486" s="41"/>
      <c r="EG1486" s="41"/>
      <c r="EH1486" s="41"/>
      <c r="EI1486" s="41"/>
      <c r="EJ1486" s="41"/>
      <c r="EK1486" s="41"/>
      <c r="EL1486" s="41"/>
      <c r="EM1486" s="41"/>
      <c r="EN1486" s="41"/>
      <c r="EO1486" s="41"/>
      <c r="EP1486" s="41"/>
      <c r="EQ1486" s="41"/>
      <c r="ER1486" s="41"/>
      <c r="ES1486" s="41"/>
      <c r="ET1486" s="41"/>
      <c r="EU1486" s="41"/>
      <c r="EV1486" s="41"/>
      <c r="EW1486" s="41"/>
      <c r="EX1486" s="41"/>
      <c r="EY1486" s="41"/>
      <c r="EZ1486" s="41"/>
      <c r="FA1486" s="41"/>
      <c r="FB1486" s="41"/>
      <c r="FC1486" s="41"/>
      <c r="FD1486" s="41"/>
      <c r="FE1486" s="41"/>
      <c r="FF1486" s="41"/>
      <c r="FG1486" s="41"/>
      <c r="FH1486" s="41"/>
      <c r="FI1486" s="41"/>
      <c r="FJ1486" s="41"/>
      <c r="FK1486" s="41"/>
      <c r="FL1486" s="41"/>
      <c r="FM1486" s="41"/>
      <c r="FN1486" s="41"/>
      <c r="FO1486" s="41"/>
      <c r="FP1486" s="41"/>
      <c r="FQ1486" s="41"/>
      <c r="FR1486" s="41"/>
      <c r="FS1486" s="41"/>
      <c r="FT1486" s="41"/>
      <c r="FU1486" s="41"/>
      <c r="FV1486" s="41"/>
      <c r="FW1486" s="41"/>
      <c r="FX1486" s="41"/>
      <c r="FY1486" s="41"/>
      <c r="FZ1486" s="41"/>
      <c r="GA1486" s="41"/>
      <c r="GB1486" s="41"/>
      <c r="GC1486" s="41"/>
      <c r="GD1486" s="41"/>
      <c r="GE1486" s="41"/>
      <c r="GF1486" s="41"/>
      <c r="GG1486" s="41"/>
      <c r="GH1486" s="41"/>
      <c r="GI1486" s="41"/>
      <c r="GJ1486" s="41"/>
      <c r="GK1486" s="41"/>
      <c r="GL1486" s="41"/>
      <c r="GM1486" s="41"/>
      <c r="GN1486" s="41"/>
      <c r="GO1486" s="41"/>
      <c r="GP1486" s="41"/>
      <c r="GQ1486" s="41"/>
      <c r="GR1486" s="41"/>
      <c r="GS1486" s="41"/>
      <c r="GT1486" s="41"/>
      <c r="GU1486" s="41"/>
      <c r="GV1486" s="41"/>
      <c r="GW1486" s="41"/>
      <c r="GX1486" s="41"/>
      <c r="GY1486" s="41"/>
      <c r="GZ1486" s="41"/>
      <c r="HA1486" s="41"/>
      <c r="HB1486" s="41"/>
      <c r="HC1486" s="41"/>
      <c r="HD1486" s="41"/>
      <c r="HE1486" s="41"/>
      <c r="HF1486" s="41"/>
      <c r="HG1486" s="41"/>
      <c r="HH1486" s="41"/>
      <c r="HI1486" s="41"/>
      <c r="HJ1486" s="41"/>
      <c r="HK1486" s="41"/>
      <c r="HL1486" s="41"/>
      <c r="HM1486" s="41"/>
      <c r="HN1486" s="41"/>
      <c r="HO1486" s="41"/>
      <c r="HP1486" s="41"/>
      <c r="HQ1486" s="41"/>
      <c r="HR1486" s="41"/>
      <c r="HS1486" s="41"/>
      <c r="HT1486" s="41"/>
      <c r="HU1486" s="41"/>
      <c r="HV1486" s="41"/>
      <c r="HW1486" s="41"/>
      <c r="HX1486" s="41"/>
      <c r="HY1486" s="41"/>
      <c r="HZ1486" s="41"/>
      <c r="IA1486" s="41"/>
      <c r="IB1486" s="41"/>
      <c r="IC1486" s="41"/>
      <c r="ID1486" s="41"/>
      <c r="IE1486" s="41"/>
      <c r="IF1486" s="41"/>
      <c r="IG1486" s="41"/>
      <c r="IH1486" s="41"/>
      <c r="II1486" s="41"/>
      <c r="IJ1486" s="41"/>
      <c r="IK1486" s="41"/>
      <c r="IL1486" s="41"/>
      <c r="IM1486" s="41"/>
      <c r="IN1486" s="41"/>
      <c r="IO1486" s="41"/>
      <c r="IP1486" s="41"/>
      <c r="IQ1486" s="41"/>
      <c r="IR1486" s="41"/>
      <c r="IS1486" s="41"/>
      <c r="IT1486" s="41"/>
      <c r="IU1486" s="41"/>
    </row>
    <row r="1488" spans="68:255" x14ac:dyDescent="0.2">
      <c r="BP1488" s="41"/>
      <c r="BQ1488" s="41"/>
      <c r="BR1488" s="41"/>
      <c r="BS1488" s="41"/>
      <c r="BU1488" s="41"/>
      <c r="BV1488" s="41"/>
      <c r="BW1488" s="41"/>
      <c r="BX1488" s="41"/>
      <c r="BY1488" s="41"/>
      <c r="BZ1488" s="41"/>
      <c r="CA1488" s="41"/>
      <c r="CB1488" s="41"/>
      <c r="CC1488" s="41"/>
      <c r="CD1488" s="41"/>
      <c r="CE1488" s="41"/>
      <c r="CF1488" s="41"/>
      <c r="CG1488" s="41"/>
      <c r="CH1488" s="41"/>
      <c r="CI1488" s="41"/>
      <c r="CJ1488" s="41"/>
      <c r="CK1488" s="41"/>
      <c r="CL1488" s="41"/>
      <c r="CM1488" s="41"/>
      <c r="CN1488" s="41"/>
      <c r="CO1488" s="41"/>
      <c r="CP1488" s="41"/>
      <c r="CQ1488" s="41"/>
      <c r="CR1488" s="41"/>
      <c r="CS1488" s="41"/>
      <c r="CT1488" s="41"/>
      <c r="CU1488" s="41"/>
      <c r="CV1488" s="41"/>
      <c r="CW1488" s="41"/>
      <c r="CX1488" s="41"/>
      <c r="CY1488" s="41"/>
      <c r="CZ1488" s="41"/>
      <c r="DA1488" s="41"/>
      <c r="DB1488" s="41"/>
      <c r="DC1488" s="41"/>
      <c r="DD1488" s="41"/>
      <c r="DE1488" s="41"/>
      <c r="DF1488" s="41"/>
      <c r="DG1488" s="41"/>
      <c r="DH1488" s="41"/>
      <c r="DI1488" s="41"/>
      <c r="DJ1488" s="41"/>
      <c r="DK1488" s="41"/>
      <c r="DL1488" s="41"/>
      <c r="DM1488" s="41"/>
      <c r="DN1488" s="41"/>
      <c r="DO1488" s="41"/>
      <c r="DP1488" s="41"/>
      <c r="DQ1488" s="41"/>
      <c r="DR1488" s="41"/>
      <c r="DS1488" s="41"/>
      <c r="DT1488" s="41"/>
      <c r="DU1488" s="41"/>
      <c r="DV1488" s="41"/>
      <c r="DW1488" s="41"/>
      <c r="DX1488" s="41"/>
      <c r="DY1488" s="41"/>
      <c r="DZ1488" s="41"/>
      <c r="EA1488" s="41"/>
      <c r="EB1488" s="41"/>
      <c r="EC1488" s="41"/>
      <c r="ED1488" s="41"/>
      <c r="EE1488" s="41"/>
      <c r="EF1488" s="41"/>
      <c r="EG1488" s="41"/>
      <c r="EH1488" s="41"/>
      <c r="EI1488" s="41"/>
      <c r="EJ1488" s="41"/>
      <c r="EK1488" s="41"/>
      <c r="EL1488" s="41"/>
      <c r="EM1488" s="41"/>
      <c r="EN1488" s="41"/>
      <c r="EO1488" s="41"/>
      <c r="EP1488" s="41"/>
      <c r="EQ1488" s="41"/>
      <c r="ER1488" s="41"/>
      <c r="ES1488" s="41"/>
      <c r="ET1488" s="41"/>
      <c r="EU1488" s="41"/>
      <c r="EV1488" s="41"/>
      <c r="EW1488" s="41"/>
      <c r="EX1488" s="41"/>
      <c r="EY1488" s="41"/>
      <c r="EZ1488" s="41"/>
      <c r="FA1488" s="41"/>
      <c r="FB1488" s="41"/>
      <c r="FC1488" s="41"/>
      <c r="FD1488" s="41"/>
      <c r="FE1488" s="41"/>
      <c r="FF1488" s="41"/>
      <c r="FG1488" s="41"/>
      <c r="FH1488" s="41"/>
      <c r="FI1488" s="41"/>
      <c r="FJ1488" s="41"/>
      <c r="FK1488" s="41"/>
      <c r="FL1488" s="41"/>
      <c r="FM1488" s="41"/>
      <c r="FN1488" s="41"/>
      <c r="FO1488" s="41"/>
      <c r="FP1488" s="41"/>
      <c r="FQ1488" s="41"/>
      <c r="FR1488" s="41"/>
      <c r="FS1488" s="41"/>
      <c r="FT1488" s="41"/>
      <c r="FU1488" s="41"/>
      <c r="FV1488" s="41"/>
      <c r="FW1488" s="41"/>
      <c r="FX1488" s="41"/>
      <c r="FY1488" s="41"/>
      <c r="FZ1488" s="41"/>
      <c r="GA1488" s="41"/>
      <c r="GB1488" s="41"/>
      <c r="GC1488" s="41"/>
      <c r="GD1488" s="41"/>
      <c r="GE1488" s="41"/>
      <c r="GF1488" s="41"/>
      <c r="GG1488" s="41"/>
      <c r="GH1488" s="41"/>
      <c r="GI1488" s="41"/>
      <c r="GJ1488" s="41"/>
      <c r="GK1488" s="41"/>
      <c r="GL1488" s="41"/>
      <c r="GM1488" s="41"/>
      <c r="GN1488" s="41"/>
      <c r="GO1488" s="41"/>
      <c r="GP1488" s="41"/>
      <c r="GQ1488" s="41"/>
      <c r="GR1488" s="41"/>
      <c r="GS1488" s="41"/>
      <c r="GT1488" s="41"/>
      <c r="GU1488" s="41"/>
      <c r="GV1488" s="41"/>
      <c r="GW1488" s="41"/>
      <c r="GX1488" s="41"/>
      <c r="GY1488" s="41"/>
      <c r="GZ1488" s="41"/>
      <c r="HA1488" s="41"/>
      <c r="HB1488" s="41"/>
      <c r="HC1488" s="41"/>
      <c r="HD1488" s="41"/>
      <c r="HE1488" s="41"/>
      <c r="HF1488" s="41"/>
      <c r="HG1488" s="41"/>
      <c r="HH1488" s="41"/>
      <c r="HI1488" s="41"/>
      <c r="HJ1488" s="41"/>
      <c r="HK1488" s="41"/>
      <c r="HL1488" s="41"/>
      <c r="HM1488" s="41"/>
      <c r="HN1488" s="41"/>
      <c r="HO1488" s="41"/>
      <c r="HP1488" s="41"/>
      <c r="HQ1488" s="41"/>
      <c r="HR1488" s="41"/>
      <c r="HS1488" s="41"/>
      <c r="HT1488" s="41"/>
      <c r="HU1488" s="41"/>
      <c r="HV1488" s="41"/>
      <c r="HW1488" s="41"/>
      <c r="HX1488" s="41"/>
      <c r="HY1488" s="41"/>
      <c r="HZ1488" s="41"/>
      <c r="IA1488" s="41"/>
      <c r="IB1488" s="41"/>
      <c r="IC1488" s="41"/>
      <c r="ID1488" s="41"/>
      <c r="IE1488" s="41"/>
      <c r="IF1488" s="41"/>
      <c r="IG1488" s="41"/>
      <c r="IH1488" s="41"/>
      <c r="II1488" s="41"/>
      <c r="IJ1488" s="41"/>
      <c r="IK1488" s="41"/>
      <c r="IL1488" s="41"/>
      <c r="IM1488" s="41"/>
      <c r="IN1488" s="41"/>
      <c r="IO1488" s="41"/>
      <c r="IP1488" s="41"/>
      <c r="IQ1488" s="41"/>
      <c r="IR1488" s="41"/>
      <c r="IS1488" s="41"/>
      <c r="IT1488" s="41"/>
      <c r="IU1488" s="41"/>
    </row>
    <row r="1490" spans="68:255" x14ac:dyDescent="0.2">
      <c r="BP1490" s="41"/>
      <c r="BQ1490" s="41"/>
      <c r="BR1490" s="41"/>
      <c r="BS1490" s="41"/>
      <c r="BU1490" s="41"/>
      <c r="BV1490" s="41"/>
      <c r="BW1490" s="41"/>
      <c r="BX1490" s="41"/>
      <c r="BY1490" s="41"/>
      <c r="BZ1490" s="41"/>
      <c r="CA1490" s="41"/>
      <c r="CB1490" s="41"/>
      <c r="CC1490" s="41"/>
      <c r="CD1490" s="41"/>
      <c r="CE1490" s="41"/>
      <c r="CF1490" s="41"/>
      <c r="CG1490" s="41"/>
      <c r="CH1490" s="41"/>
      <c r="CI1490" s="41"/>
      <c r="CJ1490" s="41"/>
      <c r="CK1490" s="41"/>
      <c r="CL1490" s="41"/>
      <c r="CM1490" s="41"/>
      <c r="CN1490" s="41"/>
      <c r="CO1490" s="41"/>
      <c r="CP1490" s="41"/>
      <c r="CQ1490" s="41"/>
      <c r="CR1490" s="41"/>
      <c r="CS1490" s="41"/>
      <c r="CT1490" s="41"/>
      <c r="CU1490" s="41"/>
      <c r="CV1490" s="41"/>
      <c r="CW1490" s="41"/>
      <c r="CX1490" s="41"/>
      <c r="CY1490" s="41"/>
      <c r="CZ1490" s="41"/>
      <c r="DA1490" s="41"/>
      <c r="DB1490" s="41"/>
      <c r="DC1490" s="41"/>
      <c r="DD1490" s="41"/>
      <c r="DE1490" s="41"/>
      <c r="DF1490" s="41"/>
      <c r="DG1490" s="41"/>
      <c r="DH1490" s="41"/>
      <c r="DI1490" s="41"/>
      <c r="DJ1490" s="41"/>
      <c r="DK1490" s="41"/>
      <c r="DL1490" s="41"/>
      <c r="DM1490" s="41"/>
      <c r="DN1490" s="41"/>
      <c r="DO1490" s="41"/>
      <c r="DP1490" s="41"/>
      <c r="DQ1490" s="41"/>
      <c r="DR1490" s="41"/>
      <c r="DS1490" s="41"/>
      <c r="DT1490" s="41"/>
      <c r="DU1490" s="41"/>
      <c r="DV1490" s="41"/>
      <c r="DW1490" s="41"/>
      <c r="DX1490" s="41"/>
      <c r="DY1490" s="41"/>
      <c r="DZ1490" s="41"/>
      <c r="EA1490" s="41"/>
      <c r="EB1490" s="41"/>
      <c r="EC1490" s="41"/>
      <c r="ED1490" s="41"/>
      <c r="EE1490" s="41"/>
      <c r="EF1490" s="41"/>
      <c r="EG1490" s="41"/>
      <c r="EH1490" s="41"/>
      <c r="EI1490" s="41"/>
      <c r="EJ1490" s="41"/>
      <c r="EK1490" s="41"/>
      <c r="EL1490" s="41"/>
      <c r="EM1490" s="41"/>
      <c r="EN1490" s="41"/>
      <c r="EO1490" s="41"/>
      <c r="EP1490" s="41"/>
      <c r="EQ1490" s="41"/>
      <c r="ER1490" s="41"/>
      <c r="ES1490" s="41"/>
      <c r="ET1490" s="41"/>
      <c r="EU1490" s="41"/>
      <c r="EV1490" s="41"/>
      <c r="EW1490" s="41"/>
      <c r="EX1490" s="41"/>
      <c r="EY1490" s="41"/>
      <c r="EZ1490" s="41"/>
      <c r="FA1490" s="41"/>
      <c r="FB1490" s="41"/>
      <c r="FC1490" s="41"/>
      <c r="FD1490" s="41"/>
      <c r="FE1490" s="41"/>
      <c r="FF1490" s="41"/>
      <c r="FG1490" s="41"/>
      <c r="FH1490" s="41"/>
      <c r="FI1490" s="41"/>
      <c r="FJ1490" s="41"/>
      <c r="FK1490" s="41"/>
      <c r="FL1490" s="41"/>
      <c r="FM1490" s="41"/>
      <c r="FN1490" s="41"/>
      <c r="FO1490" s="41"/>
      <c r="FP1490" s="41"/>
      <c r="FQ1490" s="41"/>
      <c r="FR1490" s="41"/>
      <c r="FS1490" s="41"/>
      <c r="FT1490" s="41"/>
      <c r="FU1490" s="41"/>
      <c r="FV1490" s="41"/>
      <c r="FW1490" s="41"/>
      <c r="FX1490" s="41"/>
      <c r="FY1490" s="41"/>
      <c r="FZ1490" s="41"/>
      <c r="GA1490" s="41"/>
      <c r="GB1490" s="41"/>
      <c r="GC1490" s="41"/>
      <c r="GD1490" s="41"/>
      <c r="GE1490" s="41"/>
      <c r="GF1490" s="41"/>
      <c r="GG1490" s="41"/>
      <c r="GH1490" s="41"/>
      <c r="GI1490" s="41"/>
      <c r="GJ1490" s="41"/>
      <c r="GK1490" s="41"/>
      <c r="GL1490" s="41"/>
      <c r="GM1490" s="41"/>
      <c r="GN1490" s="41"/>
      <c r="GO1490" s="41"/>
      <c r="GP1490" s="41"/>
      <c r="GQ1490" s="41"/>
      <c r="GR1490" s="41"/>
      <c r="GS1490" s="41"/>
      <c r="GT1490" s="41"/>
      <c r="GU1490" s="41"/>
      <c r="GV1490" s="41"/>
      <c r="GW1490" s="41"/>
      <c r="GX1490" s="41"/>
      <c r="GY1490" s="41"/>
      <c r="GZ1490" s="41"/>
      <c r="HA1490" s="41"/>
      <c r="HB1490" s="41"/>
      <c r="HC1490" s="41"/>
      <c r="HD1490" s="41"/>
      <c r="HE1490" s="41"/>
      <c r="HF1490" s="41"/>
      <c r="HG1490" s="41"/>
      <c r="HH1490" s="41"/>
      <c r="HI1490" s="41"/>
      <c r="HJ1490" s="41"/>
      <c r="HK1490" s="41"/>
      <c r="HL1490" s="41"/>
      <c r="HM1490" s="41"/>
      <c r="HN1490" s="41"/>
      <c r="HO1490" s="41"/>
      <c r="HP1490" s="41"/>
      <c r="HQ1490" s="41"/>
      <c r="HR1490" s="41"/>
      <c r="HS1490" s="41"/>
      <c r="HT1490" s="41"/>
      <c r="HU1490" s="41"/>
      <c r="HV1490" s="41"/>
      <c r="HW1490" s="41"/>
      <c r="HX1490" s="41"/>
      <c r="HY1490" s="41"/>
      <c r="HZ1490" s="41"/>
      <c r="IA1490" s="41"/>
      <c r="IB1490" s="41"/>
      <c r="IC1490" s="41"/>
      <c r="ID1490" s="41"/>
      <c r="IE1490" s="41"/>
      <c r="IF1490" s="41"/>
      <c r="IG1490" s="41"/>
      <c r="IH1490" s="41"/>
      <c r="II1490" s="41"/>
      <c r="IJ1490" s="41"/>
      <c r="IK1490" s="41"/>
      <c r="IL1490" s="41"/>
      <c r="IM1490" s="41"/>
      <c r="IN1490" s="41"/>
      <c r="IO1490" s="41"/>
      <c r="IP1490" s="41"/>
      <c r="IQ1490" s="41"/>
      <c r="IR1490" s="41"/>
      <c r="IS1490" s="41"/>
      <c r="IT1490" s="41"/>
      <c r="IU1490" s="41"/>
    </row>
    <row r="1492" spans="68:255" x14ac:dyDescent="0.2">
      <c r="BP1492" s="41"/>
      <c r="BQ1492" s="41"/>
      <c r="BR1492" s="41"/>
      <c r="BS1492" s="41"/>
      <c r="BU1492" s="41"/>
      <c r="BV1492" s="41"/>
      <c r="BW1492" s="41"/>
      <c r="BX1492" s="41"/>
      <c r="BY1492" s="41"/>
      <c r="BZ1492" s="41"/>
      <c r="CA1492" s="41"/>
      <c r="CB1492" s="41"/>
      <c r="CC1492" s="41"/>
      <c r="CD1492" s="41"/>
      <c r="CE1492" s="41"/>
      <c r="CF1492" s="41"/>
      <c r="CG1492" s="41"/>
      <c r="CH1492" s="41"/>
      <c r="CI1492" s="41"/>
      <c r="CJ1492" s="41"/>
      <c r="CK1492" s="41"/>
      <c r="CL1492" s="41"/>
      <c r="CM1492" s="41"/>
      <c r="CN1492" s="41"/>
      <c r="CO1492" s="41"/>
      <c r="CP1492" s="41"/>
      <c r="CQ1492" s="41"/>
      <c r="CR1492" s="41"/>
      <c r="CS1492" s="41"/>
      <c r="CT1492" s="41"/>
      <c r="CU1492" s="41"/>
      <c r="CV1492" s="41"/>
      <c r="CW1492" s="41"/>
      <c r="CX1492" s="41"/>
      <c r="CY1492" s="41"/>
      <c r="CZ1492" s="41"/>
      <c r="DA1492" s="41"/>
      <c r="DB1492" s="41"/>
      <c r="DC1492" s="41"/>
      <c r="DD1492" s="41"/>
      <c r="DE1492" s="41"/>
      <c r="DF1492" s="41"/>
      <c r="DG1492" s="41"/>
      <c r="DH1492" s="41"/>
      <c r="DI1492" s="41"/>
      <c r="DJ1492" s="41"/>
      <c r="DK1492" s="41"/>
      <c r="DL1492" s="41"/>
      <c r="DM1492" s="41"/>
      <c r="DN1492" s="41"/>
      <c r="DO1492" s="41"/>
      <c r="DP1492" s="41"/>
      <c r="DQ1492" s="41"/>
      <c r="DR1492" s="41"/>
      <c r="DS1492" s="41"/>
      <c r="DT1492" s="41"/>
      <c r="DU1492" s="41"/>
      <c r="DV1492" s="41"/>
      <c r="DW1492" s="41"/>
      <c r="DX1492" s="41"/>
      <c r="DY1492" s="41"/>
      <c r="DZ1492" s="41"/>
      <c r="EA1492" s="41"/>
      <c r="EB1492" s="41"/>
      <c r="EC1492" s="41"/>
      <c r="ED1492" s="41"/>
      <c r="EE1492" s="41"/>
      <c r="EF1492" s="41"/>
      <c r="EG1492" s="41"/>
      <c r="EH1492" s="41"/>
      <c r="EI1492" s="41"/>
      <c r="EJ1492" s="41"/>
      <c r="EK1492" s="41"/>
      <c r="EL1492" s="41"/>
      <c r="EM1492" s="41"/>
      <c r="EN1492" s="41"/>
      <c r="EO1492" s="41"/>
      <c r="EP1492" s="41"/>
      <c r="EQ1492" s="41"/>
      <c r="ER1492" s="41"/>
      <c r="ES1492" s="41"/>
      <c r="ET1492" s="41"/>
      <c r="EU1492" s="41"/>
      <c r="EV1492" s="41"/>
      <c r="EW1492" s="41"/>
      <c r="EX1492" s="41"/>
      <c r="EY1492" s="41"/>
      <c r="EZ1492" s="41"/>
      <c r="FA1492" s="41"/>
      <c r="FB1492" s="41"/>
      <c r="FC1492" s="41"/>
      <c r="FD1492" s="41"/>
      <c r="FE1492" s="41"/>
      <c r="FF1492" s="41"/>
      <c r="FG1492" s="41"/>
      <c r="FH1492" s="41"/>
      <c r="FI1492" s="41"/>
      <c r="FJ1492" s="41"/>
      <c r="FK1492" s="41"/>
      <c r="FL1492" s="41"/>
      <c r="FM1492" s="41"/>
      <c r="FN1492" s="41"/>
      <c r="FO1492" s="41"/>
      <c r="FP1492" s="41"/>
      <c r="FQ1492" s="41"/>
      <c r="FR1492" s="41"/>
      <c r="FS1492" s="41"/>
      <c r="FT1492" s="41"/>
      <c r="FU1492" s="41"/>
      <c r="FV1492" s="41"/>
      <c r="FW1492" s="41"/>
      <c r="FX1492" s="41"/>
      <c r="FY1492" s="41"/>
      <c r="FZ1492" s="41"/>
      <c r="GA1492" s="41"/>
      <c r="GB1492" s="41"/>
      <c r="GC1492" s="41"/>
      <c r="GD1492" s="41"/>
      <c r="GE1492" s="41"/>
      <c r="GF1492" s="41"/>
      <c r="GG1492" s="41"/>
      <c r="GH1492" s="41"/>
      <c r="GI1492" s="41"/>
      <c r="GJ1492" s="41"/>
      <c r="GK1492" s="41"/>
      <c r="GL1492" s="41"/>
      <c r="GM1492" s="41"/>
      <c r="GN1492" s="41"/>
      <c r="GO1492" s="41"/>
      <c r="GP1492" s="41"/>
      <c r="GQ1492" s="41"/>
      <c r="GR1492" s="41"/>
      <c r="GS1492" s="41"/>
      <c r="GT1492" s="41"/>
      <c r="GU1492" s="41"/>
      <c r="GV1492" s="41"/>
      <c r="GW1492" s="41"/>
      <c r="GX1492" s="41"/>
      <c r="GY1492" s="41"/>
      <c r="GZ1492" s="41"/>
      <c r="HA1492" s="41"/>
      <c r="HB1492" s="41"/>
      <c r="HC1492" s="41"/>
      <c r="HD1492" s="41"/>
      <c r="HE1492" s="41"/>
      <c r="HF1492" s="41"/>
      <c r="HG1492" s="41"/>
      <c r="HH1492" s="41"/>
      <c r="HI1492" s="41"/>
      <c r="HJ1492" s="41"/>
      <c r="HK1492" s="41"/>
      <c r="HL1492" s="41"/>
      <c r="HM1492" s="41"/>
      <c r="HN1492" s="41"/>
      <c r="HO1492" s="41"/>
      <c r="HP1492" s="41"/>
      <c r="HQ1492" s="41"/>
      <c r="HR1492" s="41"/>
      <c r="HS1492" s="41"/>
      <c r="HT1492" s="41"/>
      <c r="HU1492" s="41"/>
      <c r="HV1492" s="41"/>
      <c r="HW1492" s="41"/>
      <c r="HX1492" s="41"/>
      <c r="HY1492" s="41"/>
      <c r="HZ1492" s="41"/>
      <c r="IA1492" s="41"/>
      <c r="IB1492" s="41"/>
      <c r="IC1492" s="41"/>
      <c r="ID1492" s="41"/>
      <c r="IE1492" s="41"/>
      <c r="IF1492" s="41"/>
      <c r="IG1492" s="41"/>
      <c r="IH1492" s="41"/>
      <c r="II1492" s="41"/>
      <c r="IJ1492" s="41"/>
      <c r="IK1492" s="41"/>
      <c r="IL1492" s="41"/>
      <c r="IM1492" s="41"/>
      <c r="IN1492" s="41"/>
      <c r="IO1492" s="41"/>
      <c r="IP1492" s="41"/>
      <c r="IQ1492" s="41"/>
      <c r="IR1492" s="41"/>
      <c r="IS1492" s="41"/>
      <c r="IT1492" s="41"/>
      <c r="IU1492" s="41"/>
    </row>
    <row r="1494" spans="68:255" x14ac:dyDescent="0.2">
      <c r="BP1494" s="41"/>
      <c r="BQ1494" s="41"/>
      <c r="BR1494" s="41"/>
      <c r="BS1494" s="41"/>
      <c r="BU1494" s="41"/>
      <c r="BV1494" s="41"/>
      <c r="BW1494" s="41"/>
      <c r="BX1494" s="41"/>
      <c r="BY1494" s="41"/>
      <c r="BZ1494" s="41"/>
      <c r="CA1494" s="41"/>
      <c r="CB1494" s="41"/>
      <c r="CC1494" s="41"/>
      <c r="CD1494" s="41"/>
      <c r="CE1494" s="41"/>
      <c r="CF1494" s="41"/>
      <c r="CG1494" s="41"/>
      <c r="CH1494" s="41"/>
      <c r="CI1494" s="41"/>
      <c r="CJ1494" s="41"/>
      <c r="CK1494" s="41"/>
      <c r="CL1494" s="41"/>
      <c r="CM1494" s="41"/>
      <c r="CN1494" s="41"/>
      <c r="CO1494" s="41"/>
      <c r="CP1494" s="41"/>
      <c r="CQ1494" s="41"/>
      <c r="CR1494" s="41"/>
      <c r="CS1494" s="41"/>
      <c r="CT1494" s="41"/>
      <c r="CU1494" s="41"/>
      <c r="CV1494" s="41"/>
      <c r="CW1494" s="41"/>
      <c r="CX1494" s="41"/>
      <c r="CY1494" s="41"/>
      <c r="CZ1494" s="41"/>
      <c r="DA1494" s="41"/>
      <c r="DB1494" s="41"/>
      <c r="DC1494" s="41"/>
      <c r="DD1494" s="41"/>
      <c r="DE1494" s="41"/>
      <c r="DF1494" s="41"/>
      <c r="DG1494" s="41"/>
      <c r="DH1494" s="41"/>
      <c r="DI1494" s="41"/>
      <c r="DJ1494" s="41"/>
      <c r="DK1494" s="41"/>
      <c r="DL1494" s="41"/>
      <c r="DM1494" s="41"/>
      <c r="DN1494" s="41"/>
      <c r="DO1494" s="41"/>
      <c r="DP1494" s="41"/>
      <c r="DQ1494" s="41"/>
      <c r="DR1494" s="41"/>
      <c r="DS1494" s="41"/>
      <c r="DT1494" s="41"/>
      <c r="DU1494" s="41"/>
      <c r="DV1494" s="41"/>
      <c r="DW1494" s="41"/>
      <c r="DX1494" s="41"/>
      <c r="DY1494" s="41"/>
      <c r="DZ1494" s="41"/>
      <c r="EA1494" s="41"/>
      <c r="EB1494" s="41"/>
      <c r="EC1494" s="41"/>
      <c r="ED1494" s="41"/>
      <c r="EE1494" s="41"/>
      <c r="EF1494" s="41"/>
      <c r="EG1494" s="41"/>
      <c r="EH1494" s="41"/>
      <c r="EI1494" s="41"/>
      <c r="EJ1494" s="41"/>
      <c r="EK1494" s="41"/>
      <c r="EL1494" s="41"/>
      <c r="EM1494" s="41"/>
      <c r="EN1494" s="41"/>
      <c r="EO1494" s="41"/>
      <c r="EP1494" s="41"/>
      <c r="EQ1494" s="41"/>
      <c r="ER1494" s="41"/>
      <c r="ES1494" s="41"/>
      <c r="ET1494" s="41"/>
      <c r="EU1494" s="41"/>
      <c r="EV1494" s="41"/>
      <c r="EW1494" s="41"/>
      <c r="EX1494" s="41"/>
      <c r="EY1494" s="41"/>
      <c r="EZ1494" s="41"/>
      <c r="FA1494" s="41"/>
      <c r="FB1494" s="41"/>
      <c r="FC1494" s="41"/>
      <c r="FD1494" s="41"/>
      <c r="FE1494" s="41"/>
      <c r="FF1494" s="41"/>
      <c r="FG1494" s="41"/>
      <c r="FH1494" s="41"/>
      <c r="FI1494" s="41"/>
      <c r="FJ1494" s="41"/>
      <c r="FK1494" s="41"/>
      <c r="FL1494" s="41"/>
      <c r="FM1494" s="41"/>
      <c r="FN1494" s="41"/>
      <c r="FO1494" s="41"/>
      <c r="FP1494" s="41"/>
      <c r="FQ1494" s="41"/>
      <c r="FR1494" s="41"/>
      <c r="FS1494" s="41"/>
      <c r="FT1494" s="41"/>
      <c r="FU1494" s="41"/>
      <c r="FV1494" s="41"/>
      <c r="FW1494" s="41"/>
      <c r="FX1494" s="41"/>
      <c r="FY1494" s="41"/>
      <c r="FZ1494" s="41"/>
      <c r="GA1494" s="41"/>
      <c r="GB1494" s="41"/>
      <c r="GC1494" s="41"/>
      <c r="GD1494" s="41"/>
      <c r="GE1494" s="41"/>
      <c r="GF1494" s="41"/>
      <c r="GG1494" s="41"/>
      <c r="GH1494" s="41"/>
      <c r="GI1494" s="41"/>
      <c r="GJ1494" s="41"/>
      <c r="GK1494" s="41"/>
      <c r="GL1494" s="41"/>
      <c r="GM1494" s="41"/>
      <c r="GN1494" s="41"/>
      <c r="GO1494" s="41"/>
      <c r="GP1494" s="41"/>
      <c r="GQ1494" s="41"/>
      <c r="GR1494" s="41"/>
      <c r="GS1494" s="41"/>
      <c r="GT1494" s="41"/>
      <c r="GU1494" s="41"/>
      <c r="GV1494" s="41"/>
      <c r="GW1494" s="41"/>
      <c r="GX1494" s="41"/>
      <c r="GY1494" s="41"/>
      <c r="GZ1494" s="41"/>
      <c r="HA1494" s="41"/>
      <c r="HB1494" s="41"/>
      <c r="HC1494" s="41"/>
      <c r="HD1494" s="41"/>
      <c r="HE1494" s="41"/>
      <c r="HF1494" s="41"/>
      <c r="HG1494" s="41"/>
      <c r="HH1494" s="41"/>
      <c r="HI1494" s="41"/>
      <c r="HJ1494" s="41"/>
      <c r="HK1494" s="41"/>
      <c r="HL1494" s="41"/>
      <c r="HM1494" s="41"/>
      <c r="HN1494" s="41"/>
      <c r="HO1494" s="41"/>
      <c r="HP1494" s="41"/>
      <c r="HQ1494" s="41"/>
      <c r="HR1494" s="41"/>
      <c r="HS1494" s="41"/>
      <c r="HT1494" s="41"/>
      <c r="HU1494" s="41"/>
      <c r="HV1494" s="41"/>
      <c r="HW1494" s="41"/>
      <c r="HX1494" s="41"/>
      <c r="HY1494" s="41"/>
      <c r="HZ1494" s="41"/>
      <c r="IA1494" s="41"/>
      <c r="IB1494" s="41"/>
      <c r="IC1494" s="41"/>
      <c r="ID1494" s="41"/>
      <c r="IE1494" s="41"/>
      <c r="IF1494" s="41"/>
      <c r="IG1494" s="41"/>
      <c r="IH1494" s="41"/>
      <c r="II1494" s="41"/>
      <c r="IJ1494" s="41"/>
      <c r="IK1494" s="41"/>
      <c r="IL1494" s="41"/>
      <c r="IM1494" s="41"/>
      <c r="IN1494" s="41"/>
      <c r="IO1494" s="41"/>
      <c r="IP1494" s="41"/>
      <c r="IQ1494" s="41"/>
      <c r="IR1494" s="41"/>
      <c r="IS1494" s="41"/>
      <c r="IT1494" s="41"/>
      <c r="IU1494" s="41"/>
    </row>
    <row r="1496" spans="68:255" x14ac:dyDescent="0.2">
      <c r="BP1496" s="41"/>
      <c r="BQ1496" s="41"/>
      <c r="BR1496" s="41"/>
      <c r="BS1496" s="41"/>
      <c r="BU1496" s="41"/>
      <c r="BV1496" s="41"/>
      <c r="BW1496" s="41"/>
      <c r="BX1496" s="41"/>
      <c r="BY1496" s="41"/>
      <c r="BZ1496" s="41"/>
      <c r="CA1496" s="41"/>
      <c r="CB1496" s="41"/>
      <c r="CC1496" s="41"/>
      <c r="CD1496" s="41"/>
      <c r="CE1496" s="41"/>
      <c r="CF1496" s="41"/>
      <c r="CG1496" s="41"/>
      <c r="CH1496" s="41"/>
      <c r="CI1496" s="41"/>
      <c r="CJ1496" s="41"/>
      <c r="CK1496" s="41"/>
      <c r="CL1496" s="41"/>
      <c r="CM1496" s="41"/>
      <c r="CN1496" s="41"/>
      <c r="CO1496" s="41"/>
      <c r="CP1496" s="41"/>
      <c r="CQ1496" s="41"/>
      <c r="CR1496" s="41"/>
      <c r="CS1496" s="41"/>
      <c r="CT1496" s="41"/>
      <c r="CU1496" s="41"/>
      <c r="CV1496" s="41"/>
      <c r="CW1496" s="41"/>
      <c r="CX1496" s="41"/>
      <c r="CY1496" s="41"/>
      <c r="CZ1496" s="41"/>
      <c r="DA1496" s="41"/>
      <c r="DB1496" s="41"/>
      <c r="DC1496" s="41"/>
      <c r="DD1496" s="41"/>
      <c r="DE1496" s="41"/>
      <c r="DF1496" s="41"/>
      <c r="DG1496" s="41"/>
      <c r="DH1496" s="41"/>
      <c r="DI1496" s="41"/>
      <c r="DJ1496" s="41"/>
      <c r="DK1496" s="41"/>
      <c r="DL1496" s="41"/>
      <c r="DM1496" s="41"/>
      <c r="DN1496" s="41"/>
      <c r="DO1496" s="41"/>
      <c r="DP1496" s="41"/>
      <c r="DQ1496" s="41"/>
      <c r="DR1496" s="41"/>
      <c r="DS1496" s="41"/>
      <c r="DT1496" s="41"/>
      <c r="DU1496" s="41"/>
      <c r="DV1496" s="41"/>
      <c r="DW1496" s="41"/>
      <c r="DX1496" s="41"/>
      <c r="DY1496" s="41"/>
      <c r="DZ1496" s="41"/>
      <c r="EA1496" s="41"/>
      <c r="EB1496" s="41"/>
      <c r="EC1496" s="41"/>
      <c r="ED1496" s="41"/>
      <c r="EE1496" s="41"/>
      <c r="EF1496" s="41"/>
      <c r="EG1496" s="41"/>
      <c r="EH1496" s="41"/>
      <c r="EI1496" s="41"/>
      <c r="EJ1496" s="41"/>
      <c r="EK1496" s="41"/>
      <c r="EL1496" s="41"/>
      <c r="EM1496" s="41"/>
      <c r="EN1496" s="41"/>
      <c r="EO1496" s="41"/>
      <c r="EP1496" s="41"/>
      <c r="EQ1496" s="41"/>
      <c r="ER1496" s="41"/>
      <c r="ES1496" s="41"/>
      <c r="ET1496" s="41"/>
      <c r="EU1496" s="41"/>
      <c r="EV1496" s="41"/>
      <c r="EW1496" s="41"/>
      <c r="EX1496" s="41"/>
      <c r="EY1496" s="41"/>
      <c r="EZ1496" s="41"/>
      <c r="FA1496" s="41"/>
      <c r="FB1496" s="41"/>
      <c r="FC1496" s="41"/>
      <c r="FD1496" s="41"/>
      <c r="FE1496" s="41"/>
      <c r="FF1496" s="41"/>
      <c r="FG1496" s="41"/>
      <c r="FH1496" s="41"/>
      <c r="FI1496" s="41"/>
      <c r="FJ1496" s="41"/>
      <c r="FK1496" s="41"/>
      <c r="FL1496" s="41"/>
      <c r="FM1496" s="41"/>
      <c r="FN1496" s="41"/>
      <c r="FO1496" s="41"/>
      <c r="FP1496" s="41"/>
      <c r="FQ1496" s="41"/>
      <c r="FR1496" s="41"/>
      <c r="FS1496" s="41"/>
      <c r="FT1496" s="41"/>
      <c r="FU1496" s="41"/>
      <c r="FV1496" s="41"/>
      <c r="FW1496" s="41"/>
      <c r="FX1496" s="41"/>
      <c r="FY1496" s="41"/>
      <c r="FZ1496" s="41"/>
      <c r="GA1496" s="41"/>
      <c r="GB1496" s="41"/>
      <c r="GC1496" s="41"/>
      <c r="GD1496" s="41"/>
      <c r="GE1496" s="41"/>
      <c r="GF1496" s="41"/>
      <c r="GG1496" s="41"/>
      <c r="GH1496" s="41"/>
      <c r="GI1496" s="41"/>
      <c r="GJ1496" s="41"/>
      <c r="GK1496" s="41"/>
      <c r="GL1496" s="41"/>
      <c r="GM1496" s="41"/>
      <c r="GN1496" s="41"/>
      <c r="GO1496" s="41"/>
      <c r="GP1496" s="41"/>
      <c r="GQ1496" s="41"/>
      <c r="GR1496" s="41"/>
      <c r="GS1496" s="41"/>
      <c r="GT1496" s="41"/>
      <c r="GU1496" s="41"/>
      <c r="GV1496" s="41"/>
      <c r="GW1496" s="41"/>
      <c r="GX1496" s="41"/>
      <c r="GY1496" s="41"/>
      <c r="GZ1496" s="41"/>
      <c r="HA1496" s="41"/>
      <c r="HB1496" s="41"/>
      <c r="HC1496" s="41"/>
      <c r="HD1496" s="41"/>
      <c r="HE1496" s="41"/>
      <c r="HF1496" s="41"/>
      <c r="HG1496" s="41"/>
      <c r="HH1496" s="41"/>
      <c r="HI1496" s="41"/>
      <c r="HJ1496" s="41"/>
      <c r="HK1496" s="41"/>
      <c r="HL1496" s="41"/>
      <c r="HM1496" s="41"/>
      <c r="HN1496" s="41"/>
      <c r="HO1496" s="41"/>
      <c r="HP1496" s="41"/>
      <c r="HQ1496" s="41"/>
      <c r="HR1496" s="41"/>
      <c r="HS1496" s="41"/>
      <c r="HT1496" s="41"/>
      <c r="HU1496" s="41"/>
      <c r="HV1496" s="41"/>
      <c r="HW1496" s="41"/>
      <c r="HX1496" s="41"/>
      <c r="HY1496" s="41"/>
      <c r="HZ1496" s="41"/>
      <c r="IA1496" s="41"/>
      <c r="IB1496" s="41"/>
      <c r="IC1496" s="41"/>
      <c r="ID1496" s="41"/>
      <c r="IE1496" s="41"/>
      <c r="IF1496" s="41"/>
      <c r="IG1496" s="41"/>
      <c r="IH1496" s="41"/>
      <c r="II1496" s="41"/>
      <c r="IJ1496" s="41"/>
      <c r="IK1496" s="41"/>
      <c r="IL1496" s="41"/>
      <c r="IM1496" s="41"/>
      <c r="IN1496" s="41"/>
      <c r="IO1496" s="41"/>
      <c r="IP1496" s="41"/>
      <c r="IQ1496" s="41"/>
      <c r="IR1496" s="41"/>
      <c r="IS1496" s="41"/>
      <c r="IT1496" s="41"/>
      <c r="IU1496" s="41"/>
    </row>
    <row r="1498" spans="68:255" x14ac:dyDescent="0.2">
      <c r="BP1498" s="41"/>
      <c r="BQ1498" s="41"/>
      <c r="BR1498" s="41"/>
      <c r="BS1498" s="41"/>
      <c r="BU1498" s="41"/>
      <c r="BV1498" s="41"/>
      <c r="BW1498" s="41"/>
      <c r="BX1498" s="41"/>
      <c r="BY1498" s="41"/>
      <c r="BZ1498" s="41"/>
      <c r="CA1498" s="41"/>
      <c r="CB1498" s="41"/>
      <c r="CC1498" s="41"/>
      <c r="CD1498" s="41"/>
      <c r="CE1498" s="41"/>
      <c r="CF1498" s="41"/>
      <c r="CG1498" s="41"/>
      <c r="CH1498" s="41"/>
      <c r="CI1498" s="41"/>
      <c r="CJ1498" s="41"/>
      <c r="CK1498" s="41"/>
      <c r="CL1498" s="41"/>
      <c r="CM1498" s="41"/>
      <c r="CN1498" s="41"/>
      <c r="CO1498" s="41"/>
      <c r="CP1498" s="41"/>
      <c r="CQ1498" s="41"/>
      <c r="CR1498" s="41"/>
      <c r="CS1498" s="41"/>
      <c r="CT1498" s="41"/>
      <c r="CU1498" s="41"/>
      <c r="CV1498" s="41"/>
      <c r="CW1498" s="41"/>
      <c r="CX1498" s="41"/>
      <c r="CY1498" s="41"/>
      <c r="CZ1498" s="41"/>
      <c r="DA1498" s="41"/>
      <c r="DB1498" s="41"/>
      <c r="DC1498" s="41"/>
      <c r="DD1498" s="41"/>
      <c r="DE1498" s="41"/>
      <c r="DF1498" s="41"/>
      <c r="DG1498" s="41"/>
      <c r="DH1498" s="41"/>
      <c r="DI1498" s="41"/>
      <c r="DJ1498" s="41"/>
      <c r="DK1498" s="41"/>
      <c r="DL1498" s="41"/>
      <c r="DM1498" s="41"/>
      <c r="DN1498" s="41"/>
      <c r="DO1498" s="41"/>
      <c r="DP1498" s="41"/>
      <c r="DQ1498" s="41"/>
      <c r="DR1498" s="41"/>
      <c r="DS1498" s="41"/>
      <c r="DT1498" s="41"/>
      <c r="DU1498" s="41"/>
      <c r="DV1498" s="41"/>
      <c r="DW1498" s="41"/>
      <c r="DX1498" s="41"/>
      <c r="DY1498" s="41"/>
      <c r="DZ1498" s="41"/>
      <c r="EA1498" s="41"/>
      <c r="EB1498" s="41"/>
      <c r="EC1498" s="41"/>
      <c r="ED1498" s="41"/>
      <c r="EE1498" s="41"/>
      <c r="EF1498" s="41"/>
      <c r="EG1498" s="41"/>
      <c r="EH1498" s="41"/>
      <c r="EI1498" s="41"/>
      <c r="EJ1498" s="41"/>
      <c r="EK1498" s="41"/>
      <c r="EL1498" s="41"/>
      <c r="EM1498" s="41"/>
      <c r="EN1498" s="41"/>
      <c r="EO1498" s="41"/>
      <c r="EP1498" s="41"/>
      <c r="EQ1498" s="41"/>
      <c r="ER1498" s="41"/>
      <c r="ES1498" s="41"/>
      <c r="ET1498" s="41"/>
      <c r="EU1498" s="41"/>
      <c r="EV1498" s="41"/>
      <c r="EW1498" s="41"/>
      <c r="EX1498" s="41"/>
      <c r="EY1498" s="41"/>
      <c r="EZ1498" s="41"/>
      <c r="FA1498" s="41"/>
      <c r="FB1498" s="41"/>
      <c r="FC1498" s="41"/>
      <c r="FD1498" s="41"/>
      <c r="FE1498" s="41"/>
      <c r="FF1498" s="41"/>
      <c r="FG1498" s="41"/>
      <c r="FH1498" s="41"/>
      <c r="FI1498" s="41"/>
      <c r="FJ1498" s="41"/>
      <c r="FK1498" s="41"/>
      <c r="FL1498" s="41"/>
      <c r="FM1498" s="41"/>
      <c r="FN1498" s="41"/>
      <c r="FO1498" s="41"/>
      <c r="FP1498" s="41"/>
      <c r="FQ1498" s="41"/>
      <c r="FR1498" s="41"/>
      <c r="FS1498" s="41"/>
      <c r="FT1498" s="41"/>
      <c r="FU1498" s="41"/>
      <c r="FV1498" s="41"/>
      <c r="FW1498" s="41"/>
      <c r="FX1498" s="41"/>
      <c r="FY1498" s="41"/>
      <c r="FZ1498" s="41"/>
      <c r="GA1498" s="41"/>
      <c r="GB1498" s="41"/>
      <c r="GC1498" s="41"/>
      <c r="GD1498" s="41"/>
      <c r="GE1498" s="41"/>
      <c r="GF1498" s="41"/>
      <c r="GG1498" s="41"/>
      <c r="GH1498" s="41"/>
      <c r="GI1498" s="41"/>
      <c r="GJ1498" s="41"/>
      <c r="GK1498" s="41"/>
      <c r="GL1498" s="41"/>
      <c r="GM1498" s="41"/>
      <c r="GN1498" s="41"/>
      <c r="GO1498" s="41"/>
      <c r="GP1498" s="41"/>
      <c r="GQ1498" s="41"/>
      <c r="GR1498" s="41"/>
      <c r="GS1498" s="41"/>
      <c r="GT1498" s="41"/>
      <c r="GU1498" s="41"/>
      <c r="GV1498" s="41"/>
      <c r="GW1498" s="41"/>
      <c r="GX1498" s="41"/>
      <c r="GY1498" s="41"/>
      <c r="GZ1498" s="41"/>
      <c r="HA1498" s="41"/>
      <c r="HB1498" s="41"/>
      <c r="HC1498" s="41"/>
      <c r="HD1498" s="41"/>
      <c r="HE1498" s="41"/>
      <c r="HF1498" s="41"/>
      <c r="HG1498" s="41"/>
      <c r="HH1498" s="41"/>
      <c r="HI1498" s="41"/>
      <c r="HJ1498" s="41"/>
      <c r="HK1498" s="41"/>
      <c r="HL1498" s="41"/>
      <c r="HM1498" s="41"/>
      <c r="HN1498" s="41"/>
      <c r="HO1498" s="41"/>
      <c r="HP1498" s="41"/>
      <c r="HQ1498" s="41"/>
      <c r="HR1498" s="41"/>
      <c r="HS1498" s="41"/>
      <c r="HT1498" s="41"/>
      <c r="HU1498" s="41"/>
      <c r="HV1498" s="41"/>
      <c r="HW1498" s="41"/>
      <c r="HX1498" s="41"/>
      <c r="HY1498" s="41"/>
      <c r="HZ1498" s="41"/>
      <c r="IA1498" s="41"/>
      <c r="IB1498" s="41"/>
      <c r="IC1498" s="41"/>
      <c r="ID1498" s="41"/>
      <c r="IE1498" s="41"/>
      <c r="IF1498" s="41"/>
      <c r="IG1498" s="41"/>
      <c r="IH1498" s="41"/>
      <c r="II1498" s="41"/>
      <c r="IJ1498" s="41"/>
      <c r="IK1498" s="41"/>
      <c r="IL1498" s="41"/>
      <c r="IM1498" s="41"/>
      <c r="IN1498" s="41"/>
      <c r="IO1498" s="41"/>
      <c r="IP1498" s="41"/>
      <c r="IQ1498" s="41"/>
      <c r="IR1498" s="41"/>
      <c r="IS1498" s="41"/>
      <c r="IT1498" s="41"/>
      <c r="IU1498" s="41"/>
    </row>
    <row r="1500" spans="68:255" x14ac:dyDescent="0.2">
      <c r="BP1500" s="41"/>
      <c r="BQ1500" s="41"/>
      <c r="BR1500" s="41"/>
      <c r="BS1500" s="41"/>
      <c r="BU1500" s="41"/>
      <c r="BV1500" s="41"/>
      <c r="BW1500" s="41"/>
      <c r="BX1500" s="41"/>
      <c r="BY1500" s="41"/>
      <c r="BZ1500" s="41"/>
      <c r="CA1500" s="41"/>
      <c r="CB1500" s="41"/>
      <c r="CC1500" s="41"/>
      <c r="CD1500" s="41"/>
      <c r="CE1500" s="41"/>
      <c r="CF1500" s="41"/>
      <c r="CG1500" s="41"/>
      <c r="CH1500" s="41"/>
      <c r="CI1500" s="41"/>
      <c r="CJ1500" s="41"/>
      <c r="CK1500" s="41"/>
      <c r="CL1500" s="41"/>
      <c r="CM1500" s="41"/>
      <c r="CN1500" s="41"/>
      <c r="CO1500" s="41"/>
      <c r="CP1500" s="41"/>
      <c r="CQ1500" s="41"/>
      <c r="CR1500" s="41"/>
      <c r="CS1500" s="41"/>
      <c r="CT1500" s="41"/>
      <c r="CU1500" s="41"/>
      <c r="CV1500" s="41"/>
      <c r="CW1500" s="41"/>
      <c r="CX1500" s="41"/>
      <c r="CY1500" s="41"/>
      <c r="CZ1500" s="41"/>
      <c r="DA1500" s="41"/>
      <c r="DB1500" s="41"/>
      <c r="DC1500" s="41"/>
      <c r="DD1500" s="41"/>
      <c r="DE1500" s="41"/>
      <c r="DF1500" s="41"/>
      <c r="DG1500" s="41"/>
      <c r="DH1500" s="41"/>
      <c r="DI1500" s="41"/>
      <c r="DJ1500" s="41"/>
      <c r="DK1500" s="41"/>
      <c r="DL1500" s="41"/>
      <c r="DM1500" s="41"/>
      <c r="DN1500" s="41"/>
      <c r="DO1500" s="41"/>
      <c r="DP1500" s="41"/>
      <c r="DQ1500" s="41"/>
      <c r="DR1500" s="41"/>
      <c r="DS1500" s="41"/>
      <c r="DT1500" s="41"/>
      <c r="DU1500" s="41"/>
      <c r="DV1500" s="41"/>
      <c r="DW1500" s="41"/>
      <c r="DX1500" s="41"/>
      <c r="DY1500" s="41"/>
      <c r="DZ1500" s="41"/>
      <c r="EA1500" s="41"/>
      <c r="EB1500" s="41"/>
      <c r="EC1500" s="41"/>
      <c r="ED1500" s="41"/>
      <c r="EE1500" s="41"/>
      <c r="EF1500" s="41"/>
      <c r="EG1500" s="41"/>
      <c r="EH1500" s="41"/>
      <c r="EI1500" s="41"/>
      <c r="EJ1500" s="41"/>
      <c r="EK1500" s="41"/>
      <c r="EL1500" s="41"/>
      <c r="EM1500" s="41"/>
      <c r="EN1500" s="41"/>
      <c r="EO1500" s="41"/>
      <c r="EP1500" s="41"/>
      <c r="EQ1500" s="41"/>
      <c r="ER1500" s="41"/>
      <c r="ES1500" s="41"/>
      <c r="ET1500" s="41"/>
      <c r="EU1500" s="41"/>
      <c r="EV1500" s="41"/>
      <c r="EW1500" s="41"/>
      <c r="EX1500" s="41"/>
      <c r="EY1500" s="41"/>
      <c r="EZ1500" s="41"/>
      <c r="FA1500" s="41"/>
      <c r="FB1500" s="41"/>
      <c r="FC1500" s="41"/>
      <c r="FD1500" s="41"/>
      <c r="FE1500" s="41"/>
      <c r="FF1500" s="41"/>
      <c r="FG1500" s="41"/>
      <c r="FH1500" s="41"/>
      <c r="FI1500" s="41"/>
      <c r="FJ1500" s="41"/>
      <c r="FK1500" s="41"/>
      <c r="FL1500" s="41"/>
      <c r="FM1500" s="41"/>
      <c r="FN1500" s="41"/>
      <c r="FO1500" s="41"/>
      <c r="FP1500" s="41"/>
      <c r="FQ1500" s="41"/>
      <c r="FR1500" s="41"/>
      <c r="FS1500" s="41"/>
      <c r="FT1500" s="41"/>
      <c r="FU1500" s="41"/>
      <c r="FV1500" s="41"/>
      <c r="FW1500" s="41"/>
      <c r="FX1500" s="41"/>
      <c r="FY1500" s="41"/>
      <c r="FZ1500" s="41"/>
      <c r="GA1500" s="41"/>
      <c r="GB1500" s="41"/>
      <c r="GC1500" s="41"/>
      <c r="GD1500" s="41"/>
      <c r="GE1500" s="41"/>
      <c r="GF1500" s="41"/>
      <c r="GG1500" s="41"/>
      <c r="GH1500" s="41"/>
      <c r="GI1500" s="41"/>
      <c r="GJ1500" s="41"/>
      <c r="GK1500" s="41"/>
      <c r="GL1500" s="41"/>
      <c r="GM1500" s="41"/>
      <c r="GN1500" s="41"/>
      <c r="GO1500" s="41"/>
      <c r="GP1500" s="41"/>
      <c r="GQ1500" s="41"/>
      <c r="GR1500" s="41"/>
      <c r="GS1500" s="41"/>
      <c r="GT1500" s="41"/>
      <c r="GU1500" s="41"/>
      <c r="GV1500" s="41"/>
      <c r="GW1500" s="41"/>
      <c r="GX1500" s="41"/>
      <c r="GY1500" s="41"/>
      <c r="GZ1500" s="41"/>
      <c r="HA1500" s="41"/>
      <c r="HB1500" s="41"/>
      <c r="HC1500" s="41"/>
      <c r="HD1500" s="41"/>
      <c r="HE1500" s="41"/>
      <c r="HF1500" s="41"/>
      <c r="HG1500" s="41"/>
      <c r="HH1500" s="41"/>
      <c r="HI1500" s="41"/>
      <c r="HJ1500" s="41"/>
      <c r="HK1500" s="41"/>
      <c r="HL1500" s="41"/>
      <c r="HM1500" s="41"/>
      <c r="HN1500" s="41"/>
      <c r="HO1500" s="41"/>
      <c r="HP1500" s="41"/>
      <c r="HQ1500" s="41"/>
      <c r="HR1500" s="41"/>
      <c r="HS1500" s="41"/>
      <c r="HT1500" s="41"/>
      <c r="HU1500" s="41"/>
      <c r="HV1500" s="41"/>
      <c r="HW1500" s="41"/>
      <c r="HX1500" s="41"/>
      <c r="HY1500" s="41"/>
      <c r="HZ1500" s="41"/>
      <c r="IA1500" s="41"/>
      <c r="IB1500" s="41"/>
      <c r="IC1500" s="41"/>
      <c r="ID1500" s="41"/>
      <c r="IE1500" s="41"/>
      <c r="IF1500" s="41"/>
      <c r="IG1500" s="41"/>
      <c r="IH1500" s="41"/>
      <c r="II1500" s="41"/>
      <c r="IJ1500" s="41"/>
      <c r="IK1500" s="41"/>
      <c r="IL1500" s="41"/>
      <c r="IM1500" s="41"/>
      <c r="IN1500" s="41"/>
      <c r="IO1500" s="41"/>
      <c r="IP1500" s="41"/>
      <c r="IQ1500" s="41"/>
      <c r="IR1500" s="41"/>
      <c r="IS1500" s="41"/>
      <c r="IT1500" s="41"/>
      <c r="IU1500" s="41"/>
    </row>
    <row r="1502" spans="68:255" x14ac:dyDescent="0.2">
      <c r="BP1502" s="41"/>
      <c r="BQ1502" s="41"/>
      <c r="BR1502" s="41"/>
      <c r="BS1502" s="41"/>
      <c r="BU1502" s="41"/>
      <c r="BV1502" s="41"/>
      <c r="BW1502" s="41"/>
      <c r="BX1502" s="41"/>
      <c r="BY1502" s="41"/>
      <c r="BZ1502" s="41"/>
      <c r="CA1502" s="41"/>
      <c r="CB1502" s="41"/>
      <c r="CC1502" s="41"/>
      <c r="CD1502" s="41"/>
      <c r="CE1502" s="41"/>
      <c r="CF1502" s="41"/>
      <c r="CG1502" s="41"/>
      <c r="CH1502" s="41"/>
      <c r="CI1502" s="41"/>
      <c r="CJ1502" s="41"/>
      <c r="CK1502" s="41"/>
      <c r="CL1502" s="41"/>
      <c r="CM1502" s="41"/>
      <c r="CN1502" s="41"/>
      <c r="CO1502" s="41"/>
      <c r="CP1502" s="41"/>
      <c r="CQ1502" s="41"/>
      <c r="CR1502" s="41"/>
      <c r="CS1502" s="41"/>
      <c r="CT1502" s="41"/>
      <c r="CU1502" s="41"/>
      <c r="CV1502" s="41"/>
      <c r="CW1502" s="41"/>
      <c r="CX1502" s="41"/>
      <c r="CY1502" s="41"/>
      <c r="CZ1502" s="41"/>
      <c r="DA1502" s="41"/>
      <c r="DB1502" s="41"/>
      <c r="DC1502" s="41"/>
      <c r="DD1502" s="41"/>
      <c r="DE1502" s="41"/>
      <c r="DF1502" s="41"/>
      <c r="DG1502" s="41"/>
      <c r="DH1502" s="41"/>
      <c r="DI1502" s="41"/>
      <c r="DJ1502" s="41"/>
      <c r="DK1502" s="41"/>
      <c r="DL1502" s="41"/>
      <c r="DM1502" s="41"/>
      <c r="DN1502" s="41"/>
      <c r="DO1502" s="41"/>
      <c r="DP1502" s="41"/>
      <c r="DQ1502" s="41"/>
      <c r="DR1502" s="41"/>
      <c r="DS1502" s="41"/>
      <c r="DT1502" s="41"/>
      <c r="DU1502" s="41"/>
      <c r="DV1502" s="41"/>
      <c r="DW1502" s="41"/>
      <c r="DX1502" s="41"/>
      <c r="DY1502" s="41"/>
      <c r="DZ1502" s="41"/>
      <c r="EA1502" s="41"/>
      <c r="EB1502" s="41"/>
      <c r="EC1502" s="41"/>
      <c r="ED1502" s="41"/>
      <c r="EE1502" s="41"/>
      <c r="EF1502" s="41"/>
      <c r="EG1502" s="41"/>
      <c r="EH1502" s="41"/>
      <c r="EI1502" s="41"/>
      <c r="EJ1502" s="41"/>
      <c r="EK1502" s="41"/>
      <c r="EL1502" s="41"/>
      <c r="EM1502" s="41"/>
      <c r="EN1502" s="41"/>
      <c r="EO1502" s="41"/>
      <c r="EP1502" s="41"/>
      <c r="EQ1502" s="41"/>
      <c r="ER1502" s="41"/>
      <c r="ES1502" s="41"/>
      <c r="ET1502" s="41"/>
      <c r="EU1502" s="41"/>
      <c r="EV1502" s="41"/>
      <c r="EW1502" s="41"/>
      <c r="EX1502" s="41"/>
      <c r="EY1502" s="41"/>
      <c r="EZ1502" s="41"/>
      <c r="FA1502" s="41"/>
      <c r="FB1502" s="41"/>
      <c r="FC1502" s="41"/>
      <c r="FD1502" s="41"/>
      <c r="FE1502" s="41"/>
      <c r="FF1502" s="41"/>
      <c r="FG1502" s="41"/>
      <c r="FH1502" s="41"/>
      <c r="FI1502" s="41"/>
      <c r="FJ1502" s="41"/>
      <c r="FK1502" s="41"/>
      <c r="FL1502" s="41"/>
      <c r="FM1502" s="41"/>
      <c r="FN1502" s="41"/>
      <c r="FO1502" s="41"/>
      <c r="FP1502" s="41"/>
      <c r="FQ1502" s="41"/>
      <c r="FR1502" s="41"/>
      <c r="FS1502" s="41"/>
      <c r="FT1502" s="41"/>
      <c r="FU1502" s="41"/>
      <c r="FV1502" s="41"/>
      <c r="FW1502" s="41"/>
      <c r="FX1502" s="41"/>
      <c r="FY1502" s="41"/>
      <c r="FZ1502" s="41"/>
      <c r="GA1502" s="41"/>
      <c r="GB1502" s="41"/>
      <c r="GC1502" s="41"/>
      <c r="GD1502" s="41"/>
      <c r="GE1502" s="41"/>
      <c r="GF1502" s="41"/>
      <c r="GG1502" s="41"/>
      <c r="GH1502" s="41"/>
      <c r="GI1502" s="41"/>
      <c r="GJ1502" s="41"/>
      <c r="GK1502" s="41"/>
      <c r="GL1502" s="41"/>
      <c r="GM1502" s="41"/>
      <c r="GN1502" s="41"/>
      <c r="GO1502" s="41"/>
      <c r="GP1502" s="41"/>
      <c r="GQ1502" s="41"/>
      <c r="GR1502" s="41"/>
      <c r="GS1502" s="41"/>
      <c r="GT1502" s="41"/>
      <c r="GU1502" s="41"/>
      <c r="GV1502" s="41"/>
      <c r="GW1502" s="41"/>
      <c r="GX1502" s="41"/>
      <c r="GY1502" s="41"/>
      <c r="GZ1502" s="41"/>
      <c r="HA1502" s="41"/>
      <c r="HB1502" s="41"/>
      <c r="HC1502" s="41"/>
      <c r="HD1502" s="41"/>
      <c r="HE1502" s="41"/>
      <c r="HF1502" s="41"/>
      <c r="HG1502" s="41"/>
      <c r="HH1502" s="41"/>
      <c r="HI1502" s="41"/>
      <c r="HJ1502" s="41"/>
      <c r="HK1502" s="41"/>
      <c r="HL1502" s="41"/>
      <c r="HM1502" s="41"/>
      <c r="HN1502" s="41"/>
      <c r="HO1502" s="41"/>
      <c r="HP1502" s="41"/>
      <c r="HQ1502" s="41"/>
      <c r="HR1502" s="41"/>
      <c r="HS1502" s="41"/>
      <c r="HT1502" s="41"/>
      <c r="HU1502" s="41"/>
      <c r="HV1502" s="41"/>
      <c r="HW1502" s="41"/>
      <c r="HX1502" s="41"/>
      <c r="HY1502" s="41"/>
      <c r="HZ1502" s="41"/>
      <c r="IA1502" s="41"/>
      <c r="IB1502" s="41"/>
      <c r="IC1502" s="41"/>
      <c r="ID1502" s="41"/>
      <c r="IE1502" s="41"/>
      <c r="IF1502" s="41"/>
      <c r="IG1502" s="41"/>
      <c r="IH1502" s="41"/>
      <c r="II1502" s="41"/>
      <c r="IJ1502" s="41"/>
      <c r="IK1502" s="41"/>
      <c r="IL1502" s="41"/>
      <c r="IM1502" s="41"/>
      <c r="IN1502" s="41"/>
      <c r="IO1502" s="41"/>
      <c r="IP1502" s="41"/>
      <c r="IQ1502" s="41"/>
      <c r="IR1502" s="41"/>
      <c r="IS1502" s="41"/>
      <c r="IT1502" s="41"/>
      <c r="IU1502" s="41"/>
    </row>
    <row r="1504" spans="68:255" x14ac:dyDescent="0.2">
      <c r="BP1504" s="41"/>
      <c r="BQ1504" s="41"/>
      <c r="BR1504" s="41"/>
      <c r="BS1504" s="41"/>
      <c r="BU1504" s="41"/>
      <c r="BV1504" s="41"/>
      <c r="BW1504" s="41"/>
      <c r="BX1504" s="41"/>
      <c r="BY1504" s="41"/>
      <c r="BZ1504" s="41"/>
      <c r="CA1504" s="41"/>
      <c r="CB1504" s="41"/>
      <c r="CC1504" s="41"/>
      <c r="CD1504" s="41"/>
      <c r="CE1504" s="41"/>
      <c r="CF1504" s="41"/>
      <c r="CG1504" s="41"/>
      <c r="CH1504" s="41"/>
      <c r="CI1504" s="41"/>
      <c r="CJ1504" s="41"/>
      <c r="CK1504" s="41"/>
      <c r="CL1504" s="41"/>
      <c r="CM1504" s="41"/>
      <c r="CN1504" s="41"/>
      <c r="CO1504" s="41"/>
      <c r="CP1504" s="41"/>
      <c r="CQ1504" s="41"/>
      <c r="CR1504" s="41"/>
      <c r="CS1504" s="41"/>
      <c r="CT1504" s="41"/>
      <c r="CU1504" s="41"/>
      <c r="CV1504" s="41"/>
      <c r="CW1504" s="41"/>
      <c r="CX1504" s="41"/>
      <c r="CY1504" s="41"/>
      <c r="CZ1504" s="41"/>
      <c r="DA1504" s="41"/>
      <c r="DB1504" s="41"/>
      <c r="DC1504" s="41"/>
      <c r="DD1504" s="41"/>
      <c r="DE1504" s="41"/>
      <c r="DF1504" s="41"/>
      <c r="DG1504" s="41"/>
      <c r="DH1504" s="41"/>
      <c r="DI1504" s="41"/>
      <c r="DJ1504" s="41"/>
      <c r="DK1504" s="41"/>
      <c r="DL1504" s="41"/>
      <c r="DM1504" s="41"/>
      <c r="DN1504" s="41"/>
      <c r="DO1504" s="41"/>
      <c r="DP1504" s="41"/>
      <c r="DQ1504" s="41"/>
      <c r="DR1504" s="41"/>
      <c r="DS1504" s="41"/>
      <c r="DT1504" s="41"/>
      <c r="DU1504" s="41"/>
      <c r="DV1504" s="41"/>
      <c r="DW1504" s="41"/>
      <c r="DX1504" s="41"/>
      <c r="DY1504" s="41"/>
      <c r="DZ1504" s="41"/>
      <c r="EA1504" s="41"/>
      <c r="EB1504" s="41"/>
      <c r="EC1504" s="41"/>
      <c r="ED1504" s="41"/>
      <c r="EE1504" s="41"/>
      <c r="EF1504" s="41"/>
      <c r="EG1504" s="41"/>
      <c r="EH1504" s="41"/>
      <c r="EI1504" s="41"/>
      <c r="EJ1504" s="41"/>
      <c r="EK1504" s="41"/>
      <c r="EL1504" s="41"/>
      <c r="EM1504" s="41"/>
      <c r="EN1504" s="41"/>
      <c r="EO1504" s="41"/>
      <c r="EP1504" s="41"/>
      <c r="EQ1504" s="41"/>
      <c r="ER1504" s="41"/>
      <c r="ES1504" s="41"/>
      <c r="ET1504" s="41"/>
      <c r="EU1504" s="41"/>
      <c r="EV1504" s="41"/>
      <c r="EW1504" s="41"/>
      <c r="EX1504" s="41"/>
      <c r="EY1504" s="41"/>
      <c r="EZ1504" s="41"/>
      <c r="FA1504" s="41"/>
      <c r="FB1504" s="41"/>
      <c r="FC1504" s="41"/>
      <c r="FD1504" s="41"/>
      <c r="FE1504" s="41"/>
      <c r="FF1504" s="41"/>
      <c r="FG1504" s="41"/>
      <c r="FH1504" s="41"/>
      <c r="FI1504" s="41"/>
      <c r="FJ1504" s="41"/>
      <c r="FK1504" s="41"/>
      <c r="FL1504" s="41"/>
      <c r="FM1504" s="41"/>
      <c r="FN1504" s="41"/>
      <c r="FO1504" s="41"/>
      <c r="FP1504" s="41"/>
      <c r="FQ1504" s="41"/>
      <c r="FR1504" s="41"/>
      <c r="FS1504" s="41"/>
      <c r="FT1504" s="41"/>
      <c r="FU1504" s="41"/>
      <c r="FV1504" s="41"/>
      <c r="FW1504" s="41"/>
      <c r="FX1504" s="41"/>
      <c r="FY1504" s="41"/>
      <c r="FZ1504" s="41"/>
      <c r="GA1504" s="41"/>
      <c r="GB1504" s="41"/>
      <c r="GC1504" s="41"/>
      <c r="GD1504" s="41"/>
      <c r="GE1504" s="41"/>
      <c r="GF1504" s="41"/>
      <c r="GG1504" s="41"/>
      <c r="GH1504" s="41"/>
      <c r="GI1504" s="41"/>
      <c r="GJ1504" s="41"/>
      <c r="GK1504" s="41"/>
      <c r="GL1504" s="41"/>
      <c r="GM1504" s="41"/>
      <c r="GN1504" s="41"/>
      <c r="GO1504" s="41"/>
      <c r="GP1504" s="41"/>
      <c r="GQ1504" s="41"/>
      <c r="GR1504" s="41"/>
      <c r="GS1504" s="41"/>
      <c r="GT1504" s="41"/>
      <c r="GU1504" s="41"/>
      <c r="GV1504" s="41"/>
      <c r="GW1504" s="41"/>
      <c r="GX1504" s="41"/>
      <c r="GY1504" s="41"/>
      <c r="GZ1504" s="41"/>
      <c r="HA1504" s="41"/>
      <c r="HB1504" s="41"/>
      <c r="HC1504" s="41"/>
      <c r="HD1504" s="41"/>
      <c r="HE1504" s="41"/>
      <c r="HF1504" s="41"/>
      <c r="HG1504" s="41"/>
      <c r="HH1504" s="41"/>
      <c r="HI1504" s="41"/>
      <c r="HJ1504" s="41"/>
      <c r="HK1504" s="41"/>
      <c r="HL1504" s="41"/>
      <c r="HM1504" s="41"/>
      <c r="HN1504" s="41"/>
      <c r="HO1504" s="41"/>
      <c r="HP1504" s="41"/>
      <c r="HQ1504" s="41"/>
      <c r="HR1504" s="41"/>
      <c r="HS1504" s="41"/>
      <c r="HT1504" s="41"/>
      <c r="HU1504" s="41"/>
      <c r="HV1504" s="41"/>
      <c r="HW1504" s="41"/>
      <c r="HX1504" s="41"/>
      <c r="HY1504" s="41"/>
      <c r="HZ1504" s="41"/>
      <c r="IA1504" s="41"/>
      <c r="IB1504" s="41"/>
      <c r="IC1504" s="41"/>
      <c r="ID1504" s="41"/>
      <c r="IE1504" s="41"/>
      <c r="IF1504" s="41"/>
      <c r="IG1504" s="41"/>
      <c r="IH1504" s="41"/>
      <c r="II1504" s="41"/>
      <c r="IJ1504" s="41"/>
      <c r="IK1504" s="41"/>
      <c r="IL1504" s="41"/>
      <c r="IM1504" s="41"/>
      <c r="IN1504" s="41"/>
      <c r="IO1504" s="41"/>
      <c r="IP1504" s="41"/>
      <c r="IQ1504" s="41"/>
      <c r="IR1504" s="41"/>
      <c r="IS1504" s="41"/>
      <c r="IT1504" s="41"/>
      <c r="IU1504" s="41"/>
    </row>
    <row r="1506" spans="68:255" x14ac:dyDescent="0.2">
      <c r="BP1506" s="41"/>
      <c r="BQ1506" s="41"/>
      <c r="BR1506" s="41"/>
      <c r="BS1506" s="41"/>
      <c r="BU1506" s="41"/>
      <c r="BV1506" s="41"/>
      <c r="BW1506" s="41"/>
      <c r="BX1506" s="41"/>
      <c r="BY1506" s="41"/>
      <c r="BZ1506" s="41"/>
      <c r="CA1506" s="41"/>
      <c r="CB1506" s="41"/>
      <c r="CC1506" s="41"/>
      <c r="CD1506" s="41"/>
      <c r="CE1506" s="41"/>
      <c r="CF1506" s="41"/>
      <c r="CG1506" s="41"/>
      <c r="CH1506" s="41"/>
      <c r="CI1506" s="41"/>
      <c r="CJ1506" s="41"/>
      <c r="CK1506" s="41"/>
      <c r="CL1506" s="41"/>
      <c r="CM1506" s="41"/>
      <c r="CN1506" s="41"/>
      <c r="CO1506" s="41"/>
      <c r="CP1506" s="41"/>
      <c r="CQ1506" s="41"/>
      <c r="CR1506" s="41"/>
      <c r="CS1506" s="41"/>
      <c r="CT1506" s="41"/>
      <c r="CU1506" s="41"/>
      <c r="CV1506" s="41"/>
      <c r="CW1506" s="41"/>
      <c r="CX1506" s="41"/>
      <c r="CY1506" s="41"/>
      <c r="CZ1506" s="41"/>
      <c r="DA1506" s="41"/>
      <c r="DB1506" s="41"/>
      <c r="DC1506" s="41"/>
      <c r="DD1506" s="41"/>
      <c r="DE1506" s="41"/>
      <c r="DF1506" s="41"/>
      <c r="DG1506" s="41"/>
      <c r="DH1506" s="41"/>
      <c r="DI1506" s="41"/>
      <c r="DJ1506" s="41"/>
      <c r="DK1506" s="41"/>
      <c r="DL1506" s="41"/>
      <c r="DM1506" s="41"/>
      <c r="DN1506" s="41"/>
      <c r="DO1506" s="41"/>
      <c r="DP1506" s="41"/>
      <c r="DQ1506" s="41"/>
      <c r="DR1506" s="41"/>
      <c r="DS1506" s="41"/>
      <c r="DT1506" s="41"/>
      <c r="DU1506" s="41"/>
      <c r="DV1506" s="41"/>
      <c r="DW1506" s="41"/>
      <c r="DX1506" s="41"/>
      <c r="DY1506" s="41"/>
      <c r="DZ1506" s="41"/>
      <c r="EA1506" s="41"/>
      <c r="EB1506" s="41"/>
      <c r="EC1506" s="41"/>
      <c r="ED1506" s="41"/>
      <c r="EE1506" s="41"/>
      <c r="EF1506" s="41"/>
      <c r="EG1506" s="41"/>
      <c r="EH1506" s="41"/>
      <c r="EI1506" s="41"/>
      <c r="EJ1506" s="41"/>
      <c r="EK1506" s="41"/>
      <c r="EL1506" s="41"/>
      <c r="EM1506" s="41"/>
      <c r="EN1506" s="41"/>
      <c r="EO1506" s="41"/>
      <c r="EP1506" s="41"/>
      <c r="EQ1506" s="41"/>
      <c r="ER1506" s="41"/>
      <c r="ES1506" s="41"/>
      <c r="ET1506" s="41"/>
      <c r="EU1506" s="41"/>
      <c r="EV1506" s="41"/>
      <c r="EW1506" s="41"/>
      <c r="EX1506" s="41"/>
      <c r="EY1506" s="41"/>
      <c r="EZ1506" s="41"/>
      <c r="FA1506" s="41"/>
      <c r="FB1506" s="41"/>
      <c r="FC1506" s="41"/>
      <c r="FD1506" s="41"/>
      <c r="FE1506" s="41"/>
      <c r="FF1506" s="41"/>
      <c r="FG1506" s="41"/>
      <c r="FH1506" s="41"/>
      <c r="FI1506" s="41"/>
      <c r="FJ1506" s="41"/>
      <c r="FK1506" s="41"/>
      <c r="FL1506" s="41"/>
      <c r="FM1506" s="41"/>
      <c r="FN1506" s="41"/>
      <c r="FO1506" s="41"/>
      <c r="FP1506" s="41"/>
      <c r="FQ1506" s="41"/>
      <c r="FR1506" s="41"/>
      <c r="FS1506" s="41"/>
      <c r="FT1506" s="41"/>
      <c r="FU1506" s="41"/>
      <c r="FV1506" s="41"/>
      <c r="FW1506" s="41"/>
      <c r="FX1506" s="41"/>
      <c r="FY1506" s="41"/>
      <c r="FZ1506" s="41"/>
      <c r="GA1506" s="41"/>
      <c r="GB1506" s="41"/>
      <c r="GC1506" s="41"/>
      <c r="GD1506" s="41"/>
      <c r="GE1506" s="41"/>
      <c r="GF1506" s="41"/>
      <c r="GG1506" s="41"/>
      <c r="GH1506" s="41"/>
      <c r="GI1506" s="41"/>
      <c r="GJ1506" s="41"/>
      <c r="GK1506" s="41"/>
      <c r="GL1506" s="41"/>
      <c r="GM1506" s="41"/>
      <c r="GN1506" s="41"/>
      <c r="GO1506" s="41"/>
      <c r="GP1506" s="41"/>
      <c r="GQ1506" s="41"/>
      <c r="GR1506" s="41"/>
      <c r="GS1506" s="41"/>
      <c r="GT1506" s="41"/>
      <c r="GU1506" s="41"/>
      <c r="GV1506" s="41"/>
      <c r="GW1506" s="41"/>
      <c r="GX1506" s="41"/>
      <c r="GY1506" s="41"/>
      <c r="GZ1506" s="41"/>
      <c r="HA1506" s="41"/>
      <c r="HB1506" s="41"/>
      <c r="HC1506" s="41"/>
      <c r="HD1506" s="41"/>
      <c r="HE1506" s="41"/>
      <c r="HF1506" s="41"/>
      <c r="HG1506" s="41"/>
      <c r="HH1506" s="41"/>
      <c r="HI1506" s="41"/>
      <c r="HJ1506" s="41"/>
      <c r="HK1506" s="41"/>
      <c r="HL1506" s="41"/>
      <c r="HM1506" s="41"/>
      <c r="HN1506" s="41"/>
      <c r="HO1506" s="41"/>
      <c r="HP1506" s="41"/>
      <c r="HQ1506" s="41"/>
      <c r="HR1506" s="41"/>
      <c r="HS1506" s="41"/>
      <c r="HT1506" s="41"/>
      <c r="HU1506" s="41"/>
      <c r="HV1506" s="41"/>
      <c r="HW1506" s="41"/>
      <c r="HX1506" s="41"/>
      <c r="HY1506" s="41"/>
      <c r="HZ1506" s="41"/>
      <c r="IA1506" s="41"/>
      <c r="IB1506" s="41"/>
      <c r="IC1506" s="41"/>
      <c r="ID1506" s="41"/>
      <c r="IE1506" s="41"/>
      <c r="IF1506" s="41"/>
      <c r="IG1506" s="41"/>
      <c r="IH1506" s="41"/>
      <c r="II1506" s="41"/>
      <c r="IJ1506" s="41"/>
      <c r="IK1506" s="41"/>
      <c r="IL1506" s="41"/>
      <c r="IM1506" s="41"/>
      <c r="IN1506" s="41"/>
      <c r="IO1506" s="41"/>
      <c r="IP1506" s="41"/>
      <c r="IQ1506" s="41"/>
      <c r="IR1506" s="41"/>
      <c r="IS1506" s="41"/>
      <c r="IT1506" s="41"/>
      <c r="IU1506" s="41"/>
    </row>
    <row r="1508" spans="68:255" x14ac:dyDescent="0.2">
      <c r="BP1508" s="41"/>
      <c r="BQ1508" s="41"/>
      <c r="BR1508" s="41"/>
      <c r="BS1508" s="41"/>
      <c r="BU1508" s="41"/>
      <c r="BV1508" s="41"/>
      <c r="BW1508" s="41"/>
      <c r="BX1508" s="41"/>
      <c r="BY1508" s="41"/>
      <c r="BZ1508" s="41"/>
      <c r="CA1508" s="41"/>
      <c r="CB1508" s="41"/>
      <c r="CC1508" s="41"/>
      <c r="CD1508" s="41"/>
      <c r="CE1508" s="41"/>
      <c r="CF1508" s="41"/>
      <c r="CG1508" s="41"/>
      <c r="CH1508" s="41"/>
      <c r="CI1508" s="41"/>
      <c r="CJ1508" s="41"/>
      <c r="CK1508" s="41"/>
      <c r="CL1508" s="41"/>
      <c r="CM1508" s="41"/>
      <c r="CN1508" s="41"/>
      <c r="CO1508" s="41"/>
      <c r="CP1508" s="41"/>
      <c r="CQ1508" s="41"/>
      <c r="CR1508" s="41"/>
      <c r="CS1508" s="41"/>
      <c r="CT1508" s="41"/>
      <c r="CU1508" s="41"/>
      <c r="CV1508" s="41"/>
      <c r="CW1508" s="41"/>
      <c r="CX1508" s="41"/>
      <c r="CY1508" s="41"/>
      <c r="CZ1508" s="41"/>
      <c r="DA1508" s="41"/>
      <c r="DB1508" s="41"/>
      <c r="DC1508" s="41"/>
      <c r="DD1508" s="41"/>
      <c r="DE1508" s="41"/>
      <c r="DF1508" s="41"/>
      <c r="DG1508" s="41"/>
      <c r="DH1508" s="41"/>
      <c r="DI1508" s="41"/>
      <c r="DJ1508" s="41"/>
      <c r="DK1508" s="41"/>
      <c r="DL1508" s="41"/>
      <c r="DM1508" s="41"/>
      <c r="DN1508" s="41"/>
      <c r="DO1508" s="41"/>
      <c r="DP1508" s="41"/>
      <c r="DQ1508" s="41"/>
      <c r="DR1508" s="41"/>
      <c r="DS1508" s="41"/>
      <c r="DT1508" s="41"/>
      <c r="DU1508" s="41"/>
      <c r="DV1508" s="41"/>
      <c r="DW1508" s="41"/>
      <c r="DX1508" s="41"/>
      <c r="DY1508" s="41"/>
      <c r="DZ1508" s="41"/>
      <c r="EA1508" s="41"/>
      <c r="EB1508" s="41"/>
      <c r="EC1508" s="41"/>
      <c r="ED1508" s="41"/>
      <c r="EE1508" s="41"/>
      <c r="EF1508" s="41"/>
      <c r="EG1508" s="41"/>
      <c r="EH1508" s="41"/>
      <c r="EI1508" s="41"/>
      <c r="EJ1508" s="41"/>
      <c r="EK1508" s="41"/>
      <c r="EL1508" s="41"/>
      <c r="EM1508" s="41"/>
      <c r="EN1508" s="41"/>
      <c r="EO1508" s="41"/>
      <c r="EP1508" s="41"/>
      <c r="EQ1508" s="41"/>
      <c r="ER1508" s="41"/>
      <c r="ES1508" s="41"/>
      <c r="ET1508" s="41"/>
      <c r="EU1508" s="41"/>
      <c r="EV1508" s="41"/>
      <c r="EW1508" s="41"/>
      <c r="EX1508" s="41"/>
      <c r="EY1508" s="41"/>
      <c r="EZ1508" s="41"/>
      <c r="FA1508" s="41"/>
      <c r="FB1508" s="41"/>
      <c r="FC1508" s="41"/>
      <c r="FD1508" s="41"/>
      <c r="FE1508" s="41"/>
      <c r="FF1508" s="41"/>
      <c r="FG1508" s="41"/>
      <c r="FH1508" s="41"/>
      <c r="FI1508" s="41"/>
      <c r="FJ1508" s="41"/>
      <c r="FK1508" s="41"/>
      <c r="FL1508" s="41"/>
      <c r="FM1508" s="41"/>
      <c r="FN1508" s="41"/>
      <c r="FO1508" s="41"/>
      <c r="FP1508" s="41"/>
      <c r="FQ1508" s="41"/>
      <c r="FR1508" s="41"/>
      <c r="FS1508" s="41"/>
      <c r="FT1508" s="41"/>
      <c r="FU1508" s="41"/>
      <c r="FV1508" s="41"/>
      <c r="FW1508" s="41"/>
      <c r="FX1508" s="41"/>
      <c r="FY1508" s="41"/>
      <c r="FZ1508" s="41"/>
      <c r="GA1508" s="41"/>
      <c r="GB1508" s="41"/>
      <c r="GC1508" s="41"/>
      <c r="GD1508" s="41"/>
      <c r="GE1508" s="41"/>
      <c r="GF1508" s="41"/>
      <c r="GG1508" s="41"/>
      <c r="GH1508" s="41"/>
      <c r="GI1508" s="41"/>
      <c r="GJ1508" s="41"/>
      <c r="GK1508" s="41"/>
      <c r="GL1508" s="41"/>
      <c r="GM1508" s="41"/>
      <c r="GN1508" s="41"/>
      <c r="GO1508" s="41"/>
      <c r="GP1508" s="41"/>
      <c r="GQ1508" s="41"/>
      <c r="GR1508" s="41"/>
      <c r="GS1508" s="41"/>
      <c r="GT1508" s="41"/>
      <c r="GU1508" s="41"/>
      <c r="GV1508" s="41"/>
      <c r="GW1508" s="41"/>
      <c r="GX1508" s="41"/>
      <c r="GY1508" s="41"/>
      <c r="GZ1508" s="41"/>
      <c r="HA1508" s="41"/>
      <c r="HB1508" s="41"/>
      <c r="HC1508" s="41"/>
      <c r="HD1508" s="41"/>
      <c r="HE1508" s="41"/>
      <c r="HF1508" s="41"/>
      <c r="HG1508" s="41"/>
      <c r="HH1508" s="41"/>
      <c r="HI1508" s="41"/>
      <c r="HJ1508" s="41"/>
      <c r="HK1508" s="41"/>
      <c r="HL1508" s="41"/>
      <c r="HM1508" s="41"/>
      <c r="HN1508" s="41"/>
      <c r="HO1508" s="41"/>
      <c r="HP1508" s="41"/>
      <c r="HQ1508" s="41"/>
      <c r="HR1508" s="41"/>
      <c r="HS1508" s="41"/>
      <c r="HT1508" s="41"/>
      <c r="HU1508" s="41"/>
      <c r="HV1508" s="41"/>
      <c r="HW1508" s="41"/>
      <c r="HX1508" s="41"/>
      <c r="HY1508" s="41"/>
      <c r="HZ1508" s="41"/>
      <c r="IA1508" s="41"/>
      <c r="IB1508" s="41"/>
      <c r="IC1508" s="41"/>
      <c r="ID1508" s="41"/>
      <c r="IE1508" s="41"/>
      <c r="IF1508" s="41"/>
      <c r="IG1508" s="41"/>
      <c r="IH1508" s="41"/>
      <c r="II1508" s="41"/>
      <c r="IJ1508" s="41"/>
      <c r="IK1508" s="41"/>
      <c r="IL1508" s="41"/>
      <c r="IM1508" s="41"/>
      <c r="IN1508" s="41"/>
      <c r="IO1508" s="41"/>
      <c r="IP1508" s="41"/>
      <c r="IQ1508" s="41"/>
      <c r="IR1508" s="41"/>
      <c r="IS1508" s="41"/>
      <c r="IT1508" s="41"/>
      <c r="IU1508" s="41"/>
    </row>
    <row r="1510" spans="68:255" x14ac:dyDescent="0.2">
      <c r="BP1510" s="41"/>
      <c r="BQ1510" s="41"/>
      <c r="BR1510" s="41"/>
      <c r="BS1510" s="41"/>
      <c r="BU1510" s="41"/>
      <c r="BV1510" s="41"/>
      <c r="BW1510" s="41"/>
      <c r="BX1510" s="41"/>
      <c r="BY1510" s="41"/>
      <c r="BZ1510" s="41"/>
      <c r="CA1510" s="41"/>
      <c r="CB1510" s="41"/>
      <c r="CC1510" s="41"/>
      <c r="CD1510" s="41"/>
      <c r="CE1510" s="41"/>
      <c r="CF1510" s="41"/>
      <c r="CG1510" s="41"/>
      <c r="CH1510" s="41"/>
      <c r="CI1510" s="41"/>
      <c r="CJ1510" s="41"/>
      <c r="CK1510" s="41"/>
      <c r="CL1510" s="41"/>
      <c r="CM1510" s="41"/>
      <c r="CN1510" s="41"/>
      <c r="CO1510" s="41"/>
      <c r="CP1510" s="41"/>
      <c r="CQ1510" s="41"/>
      <c r="CR1510" s="41"/>
      <c r="CS1510" s="41"/>
      <c r="CT1510" s="41"/>
      <c r="CU1510" s="41"/>
      <c r="CV1510" s="41"/>
      <c r="CW1510" s="41"/>
      <c r="CX1510" s="41"/>
      <c r="CY1510" s="41"/>
      <c r="CZ1510" s="41"/>
      <c r="DA1510" s="41"/>
      <c r="DB1510" s="41"/>
      <c r="DC1510" s="41"/>
      <c r="DD1510" s="41"/>
      <c r="DE1510" s="41"/>
      <c r="DF1510" s="41"/>
      <c r="DG1510" s="41"/>
      <c r="DH1510" s="41"/>
      <c r="DI1510" s="41"/>
      <c r="DJ1510" s="41"/>
      <c r="DK1510" s="41"/>
      <c r="DL1510" s="41"/>
      <c r="DM1510" s="41"/>
      <c r="DN1510" s="41"/>
      <c r="DO1510" s="41"/>
      <c r="DP1510" s="41"/>
      <c r="DQ1510" s="41"/>
      <c r="DR1510" s="41"/>
      <c r="DS1510" s="41"/>
      <c r="DT1510" s="41"/>
      <c r="DU1510" s="41"/>
      <c r="DV1510" s="41"/>
      <c r="DW1510" s="41"/>
      <c r="DX1510" s="41"/>
      <c r="DY1510" s="41"/>
      <c r="DZ1510" s="41"/>
      <c r="EA1510" s="41"/>
      <c r="EB1510" s="41"/>
      <c r="EC1510" s="41"/>
      <c r="ED1510" s="41"/>
      <c r="EE1510" s="41"/>
      <c r="EF1510" s="41"/>
      <c r="EG1510" s="41"/>
      <c r="EH1510" s="41"/>
      <c r="EI1510" s="41"/>
      <c r="EJ1510" s="41"/>
      <c r="EK1510" s="41"/>
      <c r="EL1510" s="41"/>
      <c r="EM1510" s="41"/>
      <c r="EN1510" s="41"/>
      <c r="EO1510" s="41"/>
      <c r="EP1510" s="41"/>
      <c r="EQ1510" s="41"/>
      <c r="ER1510" s="41"/>
      <c r="ES1510" s="41"/>
      <c r="ET1510" s="41"/>
      <c r="EU1510" s="41"/>
      <c r="EV1510" s="41"/>
      <c r="EW1510" s="41"/>
      <c r="EX1510" s="41"/>
      <c r="EY1510" s="41"/>
      <c r="EZ1510" s="41"/>
      <c r="FA1510" s="41"/>
      <c r="FB1510" s="41"/>
      <c r="FC1510" s="41"/>
      <c r="FD1510" s="41"/>
      <c r="FE1510" s="41"/>
      <c r="FF1510" s="41"/>
      <c r="FG1510" s="41"/>
      <c r="FH1510" s="41"/>
      <c r="FI1510" s="41"/>
      <c r="FJ1510" s="41"/>
      <c r="FK1510" s="41"/>
      <c r="FL1510" s="41"/>
      <c r="FM1510" s="41"/>
      <c r="FN1510" s="41"/>
      <c r="FO1510" s="41"/>
      <c r="FP1510" s="41"/>
      <c r="FQ1510" s="41"/>
      <c r="FR1510" s="41"/>
      <c r="FS1510" s="41"/>
      <c r="FT1510" s="41"/>
      <c r="FU1510" s="41"/>
      <c r="FV1510" s="41"/>
      <c r="FW1510" s="41"/>
      <c r="FX1510" s="41"/>
      <c r="FY1510" s="41"/>
      <c r="FZ1510" s="41"/>
      <c r="GA1510" s="41"/>
      <c r="GB1510" s="41"/>
      <c r="GC1510" s="41"/>
      <c r="GD1510" s="41"/>
      <c r="GE1510" s="41"/>
      <c r="GF1510" s="41"/>
      <c r="GG1510" s="41"/>
      <c r="GH1510" s="41"/>
      <c r="GI1510" s="41"/>
      <c r="GJ1510" s="41"/>
      <c r="GK1510" s="41"/>
      <c r="GL1510" s="41"/>
      <c r="GM1510" s="41"/>
      <c r="GN1510" s="41"/>
      <c r="GO1510" s="41"/>
      <c r="GP1510" s="41"/>
      <c r="GQ1510" s="41"/>
      <c r="GR1510" s="41"/>
      <c r="GS1510" s="41"/>
      <c r="GT1510" s="41"/>
      <c r="GU1510" s="41"/>
      <c r="GV1510" s="41"/>
      <c r="GW1510" s="41"/>
      <c r="GX1510" s="41"/>
      <c r="GY1510" s="41"/>
      <c r="GZ1510" s="41"/>
      <c r="HA1510" s="41"/>
      <c r="HB1510" s="41"/>
      <c r="HC1510" s="41"/>
      <c r="HD1510" s="41"/>
      <c r="HE1510" s="41"/>
      <c r="HF1510" s="41"/>
      <c r="HG1510" s="41"/>
      <c r="HH1510" s="41"/>
      <c r="HI1510" s="41"/>
      <c r="HJ1510" s="41"/>
      <c r="HK1510" s="41"/>
      <c r="HL1510" s="41"/>
      <c r="HM1510" s="41"/>
      <c r="HN1510" s="41"/>
      <c r="HO1510" s="41"/>
      <c r="HP1510" s="41"/>
      <c r="HQ1510" s="41"/>
      <c r="HR1510" s="41"/>
      <c r="HS1510" s="41"/>
      <c r="HT1510" s="41"/>
      <c r="HU1510" s="41"/>
      <c r="HV1510" s="41"/>
      <c r="HW1510" s="41"/>
      <c r="HX1510" s="41"/>
      <c r="HY1510" s="41"/>
      <c r="HZ1510" s="41"/>
      <c r="IA1510" s="41"/>
      <c r="IB1510" s="41"/>
      <c r="IC1510" s="41"/>
      <c r="ID1510" s="41"/>
      <c r="IE1510" s="41"/>
      <c r="IF1510" s="41"/>
      <c r="IG1510" s="41"/>
      <c r="IH1510" s="41"/>
      <c r="II1510" s="41"/>
      <c r="IJ1510" s="41"/>
      <c r="IK1510" s="41"/>
      <c r="IL1510" s="41"/>
      <c r="IM1510" s="41"/>
      <c r="IN1510" s="41"/>
      <c r="IO1510" s="41"/>
      <c r="IP1510" s="41"/>
      <c r="IQ1510" s="41"/>
      <c r="IR1510" s="41"/>
      <c r="IS1510" s="41"/>
      <c r="IT1510" s="41"/>
      <c r="IU1510" s="41"/>
    </row>
    <row r="1512" spans="68:255" x14ac:dyDescent="0.2">
      <c r="BP1512" s="41"/>
      <c r="BQ1512" s="41"/>
      <c r="BR1512" s="41"/>
      <c r="BS1512" s="41"/>
      <c r="BU1512" s="41"/>
      <c r="BV1512" s="41"/>
      <c r="BW1512" s="41"/>
      <c r="BX1512" s="41"/>
      <c r="BY1512" s="41"/>
      <c r="BZ1512" s="41"/>
      <c r="CA1512" s="41"/>
      <c r="CB1512" s="41"/>
      <c r="CC1512" s="41"/>
      <c r="CD1512" s="41"/>
      <c r="CE1512" s="41"/>
      <c r="CF1512" s="41"/>
      <c r="CG1512" s="41"/>
      <c r="CH1512" s="41"/>
      <c r="CI1512" s="41"/>
      <c r="CJ1512" s="41"/>
      <c r="CK1512" s="41"/>
      <c r="CL1512" s="41"/>
      <c r="CM1512" s="41"/>
      <c r="CN1512" s="41"/>
      <c r="CO1512" s="41"/>
      <c r="CP1512" s="41"/>
      <c r="CQ1512" s="41"/>
      <c r="CR1512" s="41"/>
      <c r="CS1512" s="41"/>
      <c r="CT1512" s="41"/>
      <c r="CU1512" s="41"/>
      <c r="CV1512" s="41"/>
      <c r="CW1512" s="41"/>
      <c r="CX1512" s="41"/>
      <c r="CY1512" s="41"/>
      <c r="CZ1512" s="41"/>
      <c r="DA1512" s="41"/>
      <c r="DB1512" s="41"/>
      <c r="DC1512" s="41"/>
      <c r="DD1512" s="41"/>
      <c r="DE1512" s="41"/>
      <c r="DF1512" s="41"/>
      <c r="DG1512" s="41"/>
      <c r="DH1512" s="41"/>
      <c r="DI1512" s="41"/>
      <c r="DJ1512" s="41"/>
      <c r="DK1512" s="41"/>
      <c r="DL1512" s="41"/>
      <c r="DM1512" s="41"/>
      <c r="DN1512" s="41"/>
      <c r="DO1512" s="41"/>
      <c r="DP1512" s="41"/>
      <c r="DQ1512" s="41"/>
      <c r="DR1512" s="41"/>
      <c r="DS1512" s="41"/>
      <c r="DT1512" s="41"/>
      <c r="DU1512" s="41"/>
      <c r="DV1512" s="41"/>
      <c r="DW1512" s="41"/>
      <c r="DX1512" s="41"/>
      <c r="DY1512" s="41"/>
      <c r="DZ1512" s="41"/>
      <c r="EA1512" s="41"/>
      <c r="EB1512" s="41"/>
      <c r="EC1512" s="41"/>
      <c r="ED1512" s="41"/>
      <c r="EE1512" s="41"/>
      <c r="EF1512" s="41"/>
      <c r="EG1512" s="41"/>
      <c r="EH1512" s="41"/>
      <c r="EI1512" s="41"/>
      <c r="EJ1512" s="41"/>
      <c r="EK1512" s="41"/>
      <c r="EL1512" s="41"/>
      <c r="EM1512" s="41"/>
      <c r="EN1512" s="41"/>
      <c r="EO1512" s="41"/>
      <c r="EP1512" s="41"/>
      <c r="EQ1512" s="41"/>
      <c r="ER1512" s="41"/>
      <c r="ES1512" s="41"/>
      <c r="ET1512" s="41"/>
      <c r="EU1512" s="41"/>
      <c r="EV1512" s="41"/>
      <c r="EW1512" s="41"/>
      <c r="EX1512" s="41"/>
      <c r="EY1512" s="41"/>
      <c r="EZ1512" s="41"/>
      <c r="FA1512" s="41"/>
      <c r="FB1512" s="41"/>
      <c r="FC1512" s="41"/>
      <c r="FD1512" s="41"/>
      <c r="FE1512" s="41"/>
      <c r="FF1512" s="41"/>
      <c r="FG1512" s="41"/>
      <c r="FH1512" s="41"/>
      <c r="FI1512" s="41"/>
      <c r="FJ1512" s="41"/>
      <c r="FK1512" s="41"/>
      <c r="FL1512" s="41"/>
      <c r="FM1512" s="41"/>
      <c r="FN1512" s="41"/>
      <c r="FO1512" s="41"/>
      <c r="FP1512" s="41"/>
      <c r="FQ1512" s="41"/>
      <c r="FR1512" s="41"/>
      <c r="FS1512" s="41"/>
      <c r="FT1512" s="41"/>
      <c r="FU1512" s="41"/>
      <c r="FV1512" s="41"/>
      <c r="FW1512" s="41"/>
      <c r="FX1512" s="41"/>
      <c r="FY1512" s="41"/>
      <c r="FZ1512" s="41"/>
      <c r="GA1512" s="41"/>
      <c r="GB1512" s="41"/>
      <c r="GC1512" s="41"/>
      <c r="GD1512" s="41"/>
      <c r="GE1512" s="41"/>
      <c r="GF1512" s="41"/>
      <c r="GG1512" s="41"/>
      <c r="GH1512" s="41"/>
      <c r="GI1512" s="41"/>
      <c r="GJ1512" s="41"/>
      <c r="GK1512" s="41"/>
      <c r="GL1512" s="41"/>
      <c r="GM1512" s="41"/>
      <c r="GN1512" s="41"/>
      <c r="GO1512" s="41"/>
      <c r="GP1512" s="41"/>
      <c r="GQ1512" s="41"/>
      <c r="GR1512" s="41"/>
      <c r="GS1512" s="41"/>
      <c r="GT1512" s="41"/>
      <c r="GU1512" s="41"/>
      <c r="GV1512" s="41"/>
      <c r="GW1512" s="41"/>
      <c r="GX1512" s="41"/>
      <c r="GY1512" s="41"/>
      <c r="GZ1512" s="41"/>
      <c r="HA1512" s="41"/>
      <c r="HB1512" s="41"/>
      <c r="HC1512" s="41"/>
      <c r="HD1512" s="41"/>
      <c r="HE1512" s="41"/>
      <c r="HF1512" s="41"/>
      <c r="HG1512" s="41"/>
      <c r="HH1512" s="41"/>
      <c r="HI1512" s="41"/>
      <c r="HJ1512" s="41"/>
      <c r="HK1512" s="41"/>
      <c r="HL1512" s="41"/>
      <c r="HM1512" s="41"/>
      <c r="HN1512" s="41"/>
      <c r="HO1512" s="41"/>
      <c r="HP1512" s="41"/>
      <c r="HQ1512" s="41"/>
      <c r="HR1512" s="41"/>
      <c r="HS1512" s="41"/>
      <c r="HT1512" s="41"/>
      <c r="HU1512" s="41"/>
      <c r="HV1512" s="41"/>
      <c r="HW1512" s="41"/>
      <c r="HX1512" s="41"/>
      <c r="HY1512" s="41"/>
      <c r="HZ1512" s="41"/>
      <c r="IA1512" s="41"/>
      <c r="IB1512" s="41"/>
      <c r="IC1512" s="41"/>
      <c r="ID1512" s="41"/>
      <c r="IE1512" s="41"/>
      <c r="IF1512" s="41"/>
      <c r="IG1512" s="41"/>
      <c r="IH1512" s="41"/>
      <c r="II1512" s="41"/>
      <c r="IJ1512" s="41"/>
      <c r="IK1512" s="41"/>
      <c r="IL1512" s="41"/>
      <c r="IM1512" s="41"/>
      <c r="IN1512" s="41"/>
      <c r="IO1512" s="41"/>
      <c r="IP1512" s="41"/>
      <c r="IQ1512" s="41"/>
      <c r="IR1512" s="41"/>
      <c r="IS1512" s="41"/>
      <c r="IT1512" s="41"/>
      <c r="IU1512" s="41"/>
    </row>
    <row r="1514" spans="68:255" x14ac:dyDescent="0.2">
      <c r="BP1514" s="41"/>
      <c r="BQ1514" s="41"/>
      <c r="BR1514" s="41"/>
      <c r="BS1514" s="41"/>
      <c r="BU1514" s="41"/>
      <c r="BV1514" s="41"/>
      <c r="BW1514" s="41"/>
      <c r="BX1514" s="41"/>
      <c r="BY1514" s="41"/>
      <c r="BZ1514" s="41"/>
      <c r="CA1514" s="41"/>
      <c r="CB1514" s="41"/>
      <c r="CC1514" s="41"/>
      <c r="CD1514" s="41"/>
      <c r="CE1514" s="41"/>
      <c r="CF1514" s="41"/>
      <c r="CG1514" s="41"/>
      <c r="CH1514" s="41"/>
      <c r="CI1514" s="41"/>
      <c r="CJ1514" s="41"/>
      <c r="CK1514" s="41"/>
      <c r="CL1514" s="41"/>
      <c r="CM1514" s="41"/>
      <c r="CN1514" s="41"/>
      <c r="CO1514" s="41"/>
      <c r="CP1514" s="41"/>
      <c r="CQ1514" s="41"/>
      <c r="CR1514" s="41"/>
      <c r="CS1514" s="41"/>
      <c r="CT1514" s="41"/>
      <c r="CU1514" s="41"/>
      <c r="CV1514" s="41"/>
      <c r="CW1514" s="41"/>
      <c r="CX1514" s="41"/>
      <c r="CY1514" s="41"/>
      <c r="CZ1514" s="41"/>
      <c r="DA1514" s="41"/>
      <c r="DB1514" s="41"/>
      <c r="DC1514" s="41"/>
      <c r="DD1514" s="41"/>
      <c r="DE1514" s="41"/>
      <c r="DF1514" s="41"/>
      <c r="DG1514" s="41"/>
      <c r="DH1514" s="41"/>
      <c r="DI1514" s="41"/>
      <c r="DJ1514" s="41"/>
      <c r="DK1514" s="41"/>
      <c r="DL1514" s="41"/>
      <c r="DM1514" s="41"/>
      <c r="DN1514" s="41"/>
      <c r="DO1514" s="41"/>
      <c r="DP1514" s="41"/>
      <c r="DQ1514" s="41"/>
      <c r="DR1514" s="41"/>
      <c r="DS1514" s="41"/>
      <c r="DT1514" s="41"/>
      <c r="DU1514" s="41"/>
      <c r="DV1514" s="41"/>
      <c r="DW1514" s="41"/>
      <c r="DX1514" s="41"/>
      <c r="DY1514" s="41"/>
      <c r="DZ1514" s="41"/>
      <c r="EA1514" s="41"/>
      <c r="EB1514" s="41"/>
      <c r="EC1514" s="41"/>
      <c r="ED1514" s="41"/>
      <c r="EE1514" s="41"/>
      <c r="EF1514" s="41"/>
      <c r="EG1514" s="41"/>
      <c r="EH1514" s="41"/>
      <c r="EI1514" s="41"/>
      <c r="EJ1514" s="41"/>
      <c r="EK1514" s="41"/>
      <c r="EL1514" s="41"/>
      <c r="EM1514" s="41"/>
      <c r="EN1514" s="41"/>
      <c r="EO1514" s="41"/>
      <c r="EP1514" s="41"/>
      <c r="EQ1514" s="41"/>
      <c r="ER1514" s="41"/>
      <c r="ES1514" s="41"/>
      <c r="ET1514" s="41"/>
      <c r="EU1514" s="41"/>
      <c r="EV1514" s="41"/>
      <c r="EW1514" s="41"/>
      <c r="EX1514" s="41"/>
      <c r="EY1514" s="41"/>
      <c r="EZ1514" s="41"/>
      <c r="FA1514" s="41"/>
      <c r="FB1514" s="41"/>
      <c r="FC1514" s="41"/>
      <c r="FD1514" s="41"/>
      <c r="FE1514" s="41"/>
      <c r="FF1514" s="41"/>
      <c r="FG1514" s="41"/>
      <c r="FH1514" s="41"/>
      <c r="FI1514" s="41"/>
      <c r="FJ1514" s="41"/>
      <c r="FK1514" s="41"/>
      <c r="FL1514" s="41"/>
      <c r="FM1514" s="41"/>
      <c r="FN1514" s="41"/>
      <c r="FO1514" s="41"/>
      <c r="FP1514" s="41"/>
      <c r="FQ1514" s="41"/>
      <c r="FR1514" s="41"/>
      <c r="FS1514" s="41"/>
      <c r="FT1514" s="41"/>
      <c r="FU1514" s="41"/>
      <c r="FV1514" s="41"/>
      <c r="FW1514" s="41"/>
      <c r="FX1514" s="41"/>
      <c r="FY1514" s="41"/>
      <c r="FZ1514" s="41"/>
      <c r="GA1514" s="41"/>
      <c r="GB1514" s="41"/>
      <c r="GC1514" s="41"/>
      <c r="GD1514" s="41"/>
      <c r="GE1514" s="41"/>
      <c r="GF1514" s="41"/>
      <c r="GG1514" s="41"/>
      <c r="GH1514" s="41"/>
      <c r="GI1514" s="41"/>
      <c r="GJ1514" s="41"/>
      <c r="GK1514" s="41"/>
      <c r="GL1514" s="41"/>
      <c r="GM1514" s="41"/>
      <c r="GN1514" s="41"/>
      <c r="GO1514" s="41"/>
      <c r="GP1514" s="41"/>
      <c r="GQ1514" s="41"/>
      <c r="GR1514" s="41"/>
      <c r="GS1514" s="41"/>
      <c r="GT1514" s="41"/>
      <c r="GU1514" s="41"/>
      <c r="GV1514" s="41"/>
      <c r="GW1514" s="41"/>
      <c r="GX1514" s="41"/>
      <c r="GY1514" s="41"/>
      <c r="GZ1514" s="41"/>
      <c r="HA1514" s="41"/>
      <c r="HB1514" s="41"/>
      <c r="HC1514" s="41"/>
      <c r="HD1514" s="41"/>
      <c r="HE1514" s="41"/>
      <c r="HF1514" s="41"/>
      <c r="HG1514" s="41"/>
      <c r="HH1514" s="41"/>
      <c r="HI1514" s="41"/>
      <c r="HJ1514" s="41"/>
      <c r="HK1514" s="41"/>
      <c r="HL1514" s="41"/>
      <c r="HM1514" s="41"/>
      <c r="HN1514" s="41"/>
      <c r="HO1514" s="41"/>
      <c r="HP1514" s="41"/>
      <c r="HQ1514" s="41"/>
      <c r="HR1514" s="41"/>
      <c r="HS1514" s="41"/>
      <c r="HT1514" s="41"/>
      <c r="HU1514" s="41"/>
      <c r="HV1514" s="41"/>
      <c r="HW1514" s="41"/>
      <c r="HX1514" s="41"/>
      <c r="HY1514" s="41"/>
      <c r="HZ1514" s="41"/>
      <c r="IA1514" s="41"/>
      <c r="IB1514" s="41"/>
      <c r="IC1514" s="41"/>
      <c r="ID1514" s="41"/>
      <c r="IE1514" s="41"/>
      <c r="IF1514" s="41"/>
      <c r="IG1514" s="41"/>
      <c r="IH1514" s="41"/>
      <c r="II1514" s="41"/>
      <c r="IJ1514" s="41"/>
      <c r="IK1514" s="41"/>
      <c r="IL1514" s="41"/>
      <c r="IM1514" s="41"/>
      <c r="IN1514" s="41"/>
      <c r="IO1514" s="41"/>
      <c r="IP1514" s="41"/>
      <c r="IQ1514" s="41"/>
      <c r="IR1514" s="41"/>
      <c r="IS1514" s="41"/>
      <c r="IT1514" s="41"/>
      <c r="IU1514" s="41"/>
    </row>
    <row r="1516" spans="68:255" x14ac:dyDescent="0.2">
      <c r="BP1516" s="41"/>
      <c r="BQ1516" s="41"/>
      <c r="BR1516" s="41"/>
      <c r="BS1516" s="41"/>
      <c r="BU1516" s="41"/>
      <c r="BV1516" s="41"/>
      <c r="BW1516" s="41"/>
      <c r="BX1516" s="41"/>
      <c r="BY1516" s="41"/>
      <c r="BZ1516" s="41"/>
      <c r="CA1516" s="41"/>
      <c r="CB1516" s="41"/>
      <c r="CC1516" s="41"/>
      <c r="CD1516" s="41"/>
      <c r="CE1516" s="41"/>
      <c r="CF1516" s="41"/>
      <c r="CG1516" s="41"/>
      <c r="CH1516" s="41"/>
      <c r="CI1516" s="41"/>
      <c r="CJ1516" s="41"/>
      <c r="CK1516" s="41"/>
      <c r="CL1516" s="41"/>
      <c r="CM1516" s="41"/>
      <c r="CN1516" s="41"/>
      <c r="CO1516" s="41"/>
      <c r="CP1516" s="41"/>
      <c r="CQ1516" s="41"/>
      <c r="CR1516" s="41"/>
      <c r="CS1516" s="41"/>
      <c r="CT1516" s="41"/>
      <c r="CU1516" s="41"/>
      <c r="CV1516" s="41"/>
      <c r="CW1516" s="41"/>
      <c r="CX1516" s="41"/>
      <c r="CY1516" s="41"/>
      <c r="CZ1516" s="41"/>
      <c r="DA1516" s="41"/>
      <c r="DB1516" s="41"/>
      <c r="DC1516" s="41"/>
      <c r="DD1516" s="41"/>
      <c r="DE1516" s="41"/>
      <c r="DF1516" s="41"/>
      <c r="DG1516" s="41"/>
      <c r="DH1516" s="41"/>
      <c r="DI1516" s="41"/>
      <c r="DJ1516" s="41"/>
      <c r="DK1516" s="41"/>
      <c r="DL1516" s="41"/>
      <c r="DM1516" s="41"/>
      <c r="DN1516" s="41"/>
      <c r="DO1516" s="41"/>
      <c r="DP1516" s="41"/>
      <c r="DQ1516" s="41"/>
      <c r="DR1516" s="41"/>
      <c r="DS1516" s="41"/>
      <c r="DT1516" s="41"/>
      <c r="DU1516" s="41"/>
      <c r="DV1516" s="41"/>
      <c r="DW1516" s="41"/>
      <c r="DX1516" s="41"/>
      <c r="DY1516" s="41"/>
      <c r="DZ1516" s="41"/>
      <c r="EA1516" s="41"/>
      <c r="EB1516" s="41"/>
      <c r="EC1516" s="41"/>
      <c r="ED1516" s="41"/>
      <c r="EE1516" s="41"/>
      <c r="EF1516" s="41"/>
      <c r="EG1516" s="41"/>
      <c r="EH1516" s="41"/>
      <c r="EI1516" s="41"/>
      <c r="EJ1516" s="41"/>
      <c r="EK1516" s="41"/>
      <c r="EL1516" s="41"/>
      <c r="EM1516" s="41"/>
      <c r="EN1516" s="41"/>
      <c r="EO1516" s="41"/>
      <c r="EP1516" s="41"/>
      <c r="EQ1516" s="41"/>
      <c r="ER1516" s="41"/>
      <c r="ES1516" s="41"/>
      <c r="ET1516" s="41"/>
      <c r="EU1516" s="41"/>
      <c r="EV1516" s="41"/>
      <c r="EW1516" s="41"/>
      <c r="EX1516" s="41"/>
      <c r="EY1516" s="41"/>
      <c r="EZ1516" s="41"/>
      <c r="FA1516" s="41"/>
      <c r="FB1516" s="41"/>
      <c r="FC1516" s="41"/>
      <c r="FD1516" s="41"/>
      <c r="FE1516" s="41"/>
      <c r="FF1516" s="41"/>
      <c r="FG1516" s="41"/>
      <c r="FH1516" s="41"/>
      <c r="FI1516" s="41"/>
      <c r="FJ1516" s="41"/>
      <c r="FK1516" s="41"/>
      <c r="FL1516" s="41"/>
      <c r="FM1516" s="41"/>
      <c r="FN1516" s="41"/>
      <c r="FO1516" s="41"/>
      <c r="FP1516" s="41"/>
      <c r="FQ1516" s="41"/>
      <c r="FR1516" s="41"/>
      <c r="FS1516" s="41"/>
      <c r="FT1516" s="41"/>
      <c r="FU1516" s="41"/>
      <c r="FV1516" s="41"/>
      <c r="FW1516" s="41"/>
      <c r="FX1516" s="41"/>
      <c r="FY1516" s="41"/>
      <c r="FZ1516" s="41"/>
      <c r="GA1516" s="41"/>
      <c r="GB1516" s="41"/>
      <c r="GC1516" s="41"/>
      <c r="GD1516" s="41"/>
      <c r="GE1516" s="41"/>
      <c r="GF1516" s="41"/>
      <c r="GG1516" s="41"/>
      <c r="GH1516" s="41"/>
      <c r="GI1516" s="41"/>
      <c r="GJ1516" s="41"/>
      <c r="GK1516" s="41"/>
      <c r="GL1516" s="41"/>
      <c r="GM1516" s="41"/>
      <c r="GN1516" s="41"/>
      <c r="GO1516" s="41"/>
      <c r="GP1516" s="41"/>
      <c r="GQ1516" s="41"/>
      <c r="GR1516" s="41"/>
      <c r="GS1516" s="41"/>
      <c r="GT1516" s="41"/>
      <c r="GU1516" s="41"/>
      <c r="GV1516" s="41"/>
      <c r="GW1516" s="41"/>
      <c r="GX1516" s="41"/>
      <c r="GY1516" s="41"/>
      <c r="GZ1516" s="41"/>
      <c r="HA1516" s="41"/>
      <c r="HB1516" s="41"/>
      <c r="HC1516" s="41"/>
      <c r="HD1516" s="41"/>
      <c r="HE1516" s="41"/>
      <c r="HF1516" s="41"/>
      <c r="HG1516" s="41"/>
      <c r="HH1516" s="41"/>
      <c r="HI1516" s="41"/>
      <c r="HJ1516" s="41"/>
      <c r="HK1516" s="41"/>
      <c r="HL1516" s="41"/>
      <c r="HM1516" s="41"/>
      <c r="HN1516" s="41"/>
      <c r="HO1516" s="41"/>
      <c r="HP1516" s="41"/>
      <c r="HQ1516" s="41"/>
      <c r="HR1516" s="41"/>
      <c r="HS1516" s="41"/>
      <c r="HT1516" s="41"/>
      <c r="HU1516" s="41"/>
      <c r="HV1516" s="41"/>
      <c r="HW1516" s="41"/>
      <c r="HX1516" s="41"/>
      <c r="HY1516" s="41"/>
      <c r="HZ1516" s="41"/>
      <c r="IA1516" s="41"/>
      <c r="IB1516" s="41"/>
      <c r="IC1516" s="41"/>
      <c r="ID1516" s="41"/>
      <c r="IE1516" s="41"/>
      <c r="IF1516" s="41"/>
      <c r="IG1516" s="41"/>
      <c r="IH1516" s="41"/>
      <c r="II1516" s="41"/>
      <c r="IJ1516" s="41"/>
      <c r="IK1516" s="41"/>
      <c r="IL1516" s="41"/>
      <c r="IM1516" s="41"/>
      <c r="IN1516" s="41"/>
      <c r="IO1516" s="41"/>
      <c r="IP1516" s="41"/>
      <c r="IQ1516" s="41"/>
      <c r="IR1516" s="41"/>
      <c r="IS1516" s="41"/>
      <c r="IT1516" s="41"/>
      <c r="IU1516" s="41"/>
    </row>
    <row r="1518" spans="68:255" x14ac:dyDescent="0.2">
      <c r="BP1518" s="41"/>
      <c r="BQ1518" s="41"/>
      <c r="BR1518" s="41"/>
      <c r="BS1518" s="41"/>
      <c r="BU1518" s="41"/>
      <c r="BV1518" s="41"/>
      <c r="BW1518" s="41"/>
      <c r="BX1518" s="41"/>
      <c r="BY1518" s="41"/>
      <c r="BZ1518" s="41"/>
      <c r="CA1518" s="41"/>
      <c r="CB1518" s="41"/>
      <c r="CC1518" s="41"/>
      <c r="CD1518" s="41"/>
      <c r="CE1518" s="41"/>
      <c r="CF1518" s="41"/>
      <c r="CG1518" s="41"/>
      <c r="CH1518" s="41"/>
      <c r="CI1518" s="41"/>
      <c r="CJ1518" s="41"/>
      <c r="CK1518" s="41"/>
      <c r="CL1518" s="41"/>
      <c r="CM1518" s="41"/>
      <c r="CN1518" s="41"/>
      <c r="CO1518" s="41"/>
      <c r="CP1518" s="41"/>
      <c r="CQ1518" s="41"/>
      <c r="CR1518" s="41"/>
      <c r="CS1518" s="41"/>
      <c r="CT1518" s="41"/>
      <c r="CU1518" s="41"/>
      <c r="CV1518" s="41"/>
      <c r="CW1518" s="41"/>
      <c r="CX1518" s="41"/>
      <c r="CY1518" s="41"/>
      <c r="CZ1518" s="41"/>
      <c r="DA1518" s="41"/>
      <c r="DB1518" s="41"/>
      <c r="DC1518" s="41"/>
      <c r="DD1518" s="41"/>
      <c r="DE1518" s="41"/>
      <c r="DF1518" s="41"/>
      <c r="DG1518" s="41"/>
      <c r="DH1518" s="41"/>
      <c r="DI1518" s="41"/>
      <c r="DJ1518" s="41"/>
      <c r="DK1518" s="41"/>
      <c r="DL1518" s="41"/>
      <c r="DM1518" s="41"/>
      <c r="DN1518" s="41"/>
      <c r="DO1518" s="41"/>
      <c r="DP1518" s="41"/>
      <c r="DQ1518" s="41"/>
      <c r="DR1518" s="41"/>
      <c r="DS1518" s="41"/>
      <c r="DT1518" s="41"/>
      <c r="DU1518" s="41"/>
      <c r="DV1518" s="41"/>
      <c r="DW1518" s="41"/>
      <c r="DX1518" s="41"/>
      <c r="DY1518" s="41"/>
      <c r="DZ1518" s="41"/>
      <c r="EA1518" s="41"/>
      <c r="EB1518" s="41"/>
      <c r="EC1518" s="41"/>
      <c r="ED1518" s="41"/>
      <c r="EE1518" s="41"/>
      <c r="EF1518" s="41"/>
      <c r="EG1518" s="41"/>
      <c r="EH1518" s="41"/>
      <c r="EI1518" s="41"/>
      <c r="EJ1518" s="41"/>
      <c r="EK1518" s="41"/>
      <c r="EL1518" s="41"/>
      <c r="EM1518" s="41"/>
      <c r="EN1518" s="41"/>
      <c r="EO1518" s="41"/>
      <c r="EP1518" s="41"/>
      <c r="EQ1518" s="41"/>
      <c r="ER1518" s="41"/>
      <c r="ES1518" s="41"/>
      <c r="ET1518" s="41"/>
      <c r="EU1518" s="41"/>
      <c r="EV1518" s="41"/>
      <c r="EW1518" s="41"/>
      <c r="EX1518" s="41"/>
      <c r="EY1518" s="41"/>
      <c r="EZ1518" s="41"/>
      <c r="FA1518" s="41"/>
      <c r="FB1518" s="41"/>
      <c r="FC1518" s="41"/>
      <c r="FD1518" s="41"/>
      <c r="FE1518" s="41"/>
      <c r="FF1518" s="41"/>
      <c r="FG1518" s="41"/>
      <c r="FH1518" s="41"/>
      <c r="FI1518" s="41"/>
      <c r="FJ1518" s="41"/>
      <c r="FK1518" s="41"/>
      <c r="FL1518" s="41"/>
      <c r="FM1518" s="41"/>
      <c r="FN1518" s="41"/>
      <c r="FO1518" s="41"/>
      <c r="FP1518" s="41"/>
      <c r="FQ1518" s="41"/>
      <c r="FR1518" s="41"/>
      <c r="FS1518" s="41"/>
      <c r="FT1518" s="41"/>
      <c r="FU1518" s="41"/>
      <c r="FV1518" s="41"/>
      <c r="FW1518" s="41"/>
      <c r="FX1518" s="41"/>
      <c r="FY1518" s="41"/>
      <c r="FZ1518" s="41"/>
      <c r="GA1518" s="41"/>
      <c r="GB1518" s="41"/>
      <c r="GC1518" s="41"/>
      <c r="GD1518" s="41"/>
      <c r="GE1518" s="41"/>
      <c r="GF1518" s="41"/>
      <c r="GG1518" s="41"/>
      <c r="GH1518" s="41"/>
      <c r="GI1518" s="41"/>
      <c r="GJ1518" s="41"/>
      <c r="GK1518" s="41"/>
      <c r="GL1518" s="41"/>
      <c r="GM1518" s="41"/>
      <c r="GN1518" s="41"/>
      <c r="GO1518" s="41"/>
      <c r="GP1518" s="41"/>
      <c r="GQ1518" s="41"/>
      <c r="GR1518" s="41"/>
      <c r="GS1518" s="41"/>
      <c r="GT1518" s="41"/>
      <c r="GU1518" s="41"/>
      <c r="GV1518" s="41"/>
      <c r="GW1518" s="41"/>
      <c r="GX1518" s="41"/>
      <c r="GY1518" s="41"/>
      <c r="GZ1518" s="41"/>
      <c r="HA1518" s="41"/>
      <c r="HB1518" s="41"/>
      <c r="HC1518" s="41"/>
      <c r="HD1518" s="41"/>
      <c r="HE1518" s="41"/>
      <c r="HF1518" s="41"/>
      <c r="HG1518" s="41"/>
      <c r="HH1518" s="41"/>
      <c r="HI1518" s="41"/>
      <c r="HJ1518" s="41"/>
      <c r="HK1518" s="41"/>
      <c r="HL1518" s="41"/>
      <c r="HM1518" s="41"/>
      <c r="HN1518" s="41"/>
      <c r="HO1518" s="41"/>
      <c r="HP1518" s="41"/>
      <c r="HQ1518" s="41"/>
      <c r="HR1518" s="41"/>
      <c r="HS1518" s="41"/>
      <c r="HT1518" s="41"/>
      <c r="HU1518" s="41"/>
      <c r="HV1518" s="41"/>
      <c r="HW1518" s="41"/>
      <c r="HX1518" s="41"/>
      <c r="HY1518" s="41"/>
      <c r="HZ1518" s="41"/>
      <c r="IA1518" s="41"/>
      <c r="IB1518" s="41"/>
      <c r="IC1518" s="41"/>
      <c r="ID1518" s="41"/>
      <c r="IE1518" s="41"/>
      <c r="IF1518" s="41"/>
      <c r="IG1518" s="41"/>
      <c r="IH1518" s="41"/>
      <c r="II1518" s="41"/>
      <c r="IJ1518" s="41"/>
      <c r="IK1518" s="41"/>
      <c r="IL1518" s="41"/>
      <c r="IM1518" s="41"/>
      <c r="IN1518" s="41"/>
      <c r="IO1518" s="41"/>
      <c r="IP1518" s="41"/>
      <c r="IQ1518" s="41"/>
      <c r="IR1518" s="41"/>
      <c r="IS1518" s="41"/>
      <c r="IT1518" s="41"/>
      <c r="IU1518" s="41"/>
    </row>
    <row r="1520" spans="68:255" x14ac:dyDescent="0.2">
      <c r="BP1520" s="41"/>
      <c r="BQ1520" s="41"/>
      <c r="BR1520" s="41"/>
      <c r="BS1520" s="41"/>
      <c r="BU1520" s="41"/>
      <c r="BV1520" s="41"/>
      <c r="BW1520" s="41"/>
      <c r="BX1520" s="41"/>
      <c r="BY1520" s="41"/>
      <c r="BZ1520" s="41"/>
      <c r="CA1520" s="41"/>
      <c r="CB1520" s="41"/>
      <c r="CC1520" s="41"/>
      <c r="CD1520" s="41"/>
      <c r="CE1520" s="41"/>
      <c r="CF1520" s="41"/>
      <c r="CG1520" s="41"/>
      <c r="CH1520" s="41"/>
      <c r="CI1520" s="41"/>
      <c r="CJ1520" s="41"/>
      <c r="CK1520" s="41"/>
      <c r="CL1520" s="41"/>
      <c r="CM1520" s="41"/>
      <c r="CN1520" s="41"/>
      <c r="CO1520" s="41"/>
      <c r="CP1520" s="41"/>
      <c r="CQ1520" s="41"/>
      <c r="CR1520" s="41"/>
      <c r="CS1520" s="41"/>
      <c r="CT1520" s="41"/>
      <c r="CU1520" s="41"/>
      <c r="CV1520" s="41"/>
      <c r="CW1520" s="41"/>
      <c r="CX1520" s="41"/>
      <c r="CY1520" s="41"/>
      <c r="CZ1520" s="41"/>
      <c r="DA1520" s="41"/>
      <c r="DB1520" s="41"/>
      <c r="DC1520" s="41"/>
      <c r="DD1520" s="41"/>
      <c r="DE1520" s="41"/>
      <c r="DF1520" s="41"/>
      <c r="DG1520" s="41"/>
      <c r="DH1520" s="41"/>
      <c r="DI1520" s="41"/>
      <c r="DJ1520" s="41"/>
      <c r="DK1520" s="41"/>
      <c r="DL1520" s="41"/>
      <c r="DM1520" s="41"/>
      <c r="DN1520" s="41"/>
      <c r="DO1520" s="41"/>
      <c r="DP1520" s="41"/>
      <c r="DQ1520" s="41"/>
      <c r="DR1520" s="41"/>
      <c r="DS1520" s="41"/>
      <c r="DT1520" s="41"/>
      <c r="DU1520" s="41"/>
      <c r="DV1520" s="41"/>
      <c r="DW1520" s="41"/>
      <c r="DX1520" s="41"/>
      <c r="DY1520" s="41"/>
      <c r="DZ1520" s="41"/>
      <c r="EA1520" s="41"/>
      <c r="EB1520" s="41"/>
      <c r="EC1520" s="41"/>
      <c r="ED1520" s="41"/>
      <c r="EE1520" s="41"/>
      <c r="EF1520" s="41"/>
      <c r="EG1520" s="41"/>
      <c r="EH1520" s="41"/>
      <c r="EI1520" s="41"/>
      <c r="EJ1520" s="41"/>
      <c r="EK1520" s="41"/>
      <c r="EL1520" s="41"/>
      <c r="EM1520" s="41"/>
      <c r="EN1520" s="41"/>
      <c r="EO1520" s="41"/>
      <c r="EP1520" s="41"/>
      <c r="EQ1520" s="41"/>
      <c r="ER1520" s="41"/>
      <c r="ES1520" s="41"/>
      <c r="ET1520" s="41"/>
      <c r="EU1520" s="41"/>
      <c r="EV1520" s="41"/>
      <c r="EW1520" s="41"/>
      <c r="EX1520" s="41"/>
      <c r="EY1520" s="41"/>
      <c r="EZ1520" s="41"/>
      <c r="FA1520" s="41"/>
      <c r="FB1520" s="41"/>
      <c r="FC1520" s="41"/>
      <c r="FD1520" s="41"/>
      <c r="FE1520" s="41"/>
      <c r="FF1520" s="41"/>
      <c r="FG1520" s="41"/>
      <c r="FH1520" s="41"/>
      <c r="FI1520" s="41"/>
      <c r="FJ1520" s="41"/>
      <c r="FK1520" s="41"/>
      <c r="FL1520" s="41"/>
      <c r="FM1520" s="41"/>
      <c r="FN1520" s="41"/>
      <c r="FO1520" s="41"/>
      <c r="FP1520" s="41"/>
      <c r="FQ1520" s="41"/>
      <c r="FR1520" s="41"/>
      <c r="FS1520" s="41"/>
      <c r="FT1520" s="41"/>
      <c r="FU1520" s="41"/>
      <c r="FV1520" s="41"/>
      <c r="FW1520" s="41"/>
      <c r="FX1520" s="41"/>
      <c r="FY1520" s="41"/>
      <c r="FZ1520" s="41"/>
      <c r="GA1520" s="41"/>
      <c r="GB1520" s="41"/>
      <c r="GC1520" s="41"/>
      <c r="GD1520" s="41"/>
      <c r="GE1520" s="41"/>
      <c r="GF1520" s="41"/>
      <c r="GG1520" s="41"/>
      <c r="GH1520" s="41"/>
      <c r="GI1520" s="41"/>
      <c r="GJ1520" s="41"/>
      <c r="GK1520" s="41"/>
      <c r="GL1520" s="41"/>
      <c r="GM1520" s="41"/>
      <c r="GN1520" s="41"/>
      <c r="GO1520" s="41"/>
      <c r="GP1520" s="41"/>
      <c r="GQ1520" s="41"/>
      <c r="GR1520" s="41"/>
      <c r="GS1520" s="41"/>
      <c r="GT1520" s="41"/>
      <c r="GU1520" s="41"/>
      <c r="GV1520" s="41"/>
      <c r="GW1520" s="41"/>
      <c r="GX1520" s="41"/>
      <c r="GY1520" s="41"/>
      <c r="GZ1520" s="41"/>
      <c r="HA1520" s="41"/>
      <c r="HB1520" s="41"/>
      <c r="HC1520" s="41"/>
      <c r="HD1520" s="41"/>
      <c r="HE1520" s="41"/>
      <c r="HF1520" s="41"/>
      <c r="HG1520" s="41"/>
      <c r="HH1520" s="41"/>
      <c r="HI1520" s="41"/>
      <c r="HJ1520" s="41"/>
      <c r="HK1520" s="41"/>
      <c r="HL1520" s="41"/>
      <c r="HM1520" s="41"/>
      <c r="HN1520" s="41"/>
      <c r="HO1520" s="41"/>
      <c r="HP1520" s="41"/>
      <c r="HQ1520" s="41"/>
      <c r="HR1520" s="41"/>
      <c r="HS1520" s="41"/>
      <c r="HT1520" s="41"/>
      <c r="HU1520" s="41"/>
      <c r="HV1520" s="41"/>
      <c r="HW1520" s="41"/>
      <c r="HX1520" s="41"/>
      <c r="HY1520" s="41"/>
      <c r="HZ1520" s="41"/>
      <c r="IA1520" s="41"/>
      <c r="IB1520" s="41"/>
      <c r="IC1520" s="41"/>
      <c r="ID1520" s="41"/>
      <c r="IE1520" s="41"/>
      <c r="IF1520" s="41"/>
      <c r="IG1520" s="41"/>
      <c r="IH1520" s="41"/>
      <c r="II1520" s="41"/>
      <c r="IJ1520" s="41"/>
      <c r="IK1520" s="41"/>
      <c r="IL1520" s="41"/>
      <c r="IM1520" s="41"/>
      <c r="IN1520" s="41"/>
      <c r="IO1520" s="41"/>
      <c r="IP1520" s="41"/>
      <c r="IQ1520" s="41"/>
      <c r="IR1520" s="41"/>
      <c r="IS1520" s="41"/>
      <c r="IT1520" s="41"/>
      <c r="IU1520" s="41"/>
    </row>
    <row r="1522" spans="68:255" x14ac:dyDescent="0.2">
      <c r="BP1522" s="41"/>
      <c r="BQ1522" s="41"/>
      <c r="BR1522" s="41"/>
      <c r="BS1522" s="41"/>
      <c r="BU1522" s="41"/>
      <c r="BV1522" s="41"/>
      <c r="BW1522" s="41"/>
      <c r="BX1522" s="41"/>
      <c r="BY1522" s="41"/>
      <c r="BZ1522" s="41"/>
      <c r="CA1522" s="41"/>
      <c r="CB1522" s="41"/>
      <c r="CC1522" s="41"/>
      <c r="CD1522" s="41"/>
      <c r="CE1522" s="41"/>
      <c r="CF1522" s="41"/>
      <c r="CG1522" s="41"/>
      <c r="CH1522" s="41"/>
      <c r="CI1522" s="41"/>
      <c r="CJ1522" s="41"/>
      <c r="CK1522" s="41"/>
      <c r="CL1522" s="41"/>
      <c r="CM1522" s="41"/>
      <c r="CN1522" s="41"/>
      <c r="CO1522" s="41"/>
      <c r="CP1522" s="41"/>
      <c r="CQ1522" s="41"/>
      <c r="CR1522" s="41"/>
      <c r="CS1522" s="41"/>
      <c r="CT1522" s="41"/>
      <c r="CU1522" s="41"/>
      <c r="CV1522" s="41"/>
      <c r="CW1522" s="41"/>
      <c r="CX1522" s="41"/>
      <c r="CY1522" s="41"/>
      <c r="CZ1522" s="41"/>
      <c r="DA1522" s="41"/>
      <c r="DB1522" s="41"/>
      <c r="DC1522" s="41"/>
      <c r="DD1522" s="41"/>
      <c r="DE1522" s="41"/>
      <c r="DF1522" s="41"/>
      <c r="DG1522" s="41"/>
      <c r="DH1522" s="41"/>
      <c r="DI1522" s="41"/>
      <c r="DJ1522" s="41"/>
      <c r="DK1522" s="41"/>
      <c r="DL1522" s="41"/>
      <c r="DM1522" s="41"/>
      <c r="DN1522" s="41"/>
      <c r="DO1522" s="41"/>
      <c r="DP1522" s="41"/>
      <c r="DQ1522" s="41"/>
      <c r="DR1522" s="41"/>
      <c r="DS1522" s="41"/>
      <c r="DT1522" s="41"/>
      <c r="DU1522" s="41"/>
      <c r="DV1522" s="41"/>
      <c r="DW1522" s="41"/>
      <c r="DX1522" s="41"/>
      <c r="DY1522" s="41"/>
      <c r="DZ1522" s="41"/>
      <c r="EA1522" s="41"/>
      <c r="EB1522" s="41"/>
      <c r="EC1522" s="41"/>
      <c r="ED1522" s="41"/>
      <c r="EE1522" s="41"/>
      <c r="EF1522" s="41"/>
      <c r="EG1522" s="41"/>
      <c r="EH1522" s="41"/>
      <c r="EI1522" s="41"/>
      <c r="EJ1522" s="41"/>
      <c r="EK1522" s="41"/>
      <c r="EL1522" s="41"/>
      <c r="EM1522" s="41"/>
      <c r="EN1522" s="41"/>
      <c r="EO1522" s="41"/>
      <c r="EP1522" s="41"/>
      <c r="EQ1522" s="41"/>
      <c r="ER1522" s="41"/>
      <c r="ES1522" s="41"/>
      <c r="ET1522" s="41"/>
      <c r="EU1522" s="41"/>
      <c r="EV1522" s="41"/>
      <c r="EW1522" s="41"/>
      <c r="EX1522" s="41"/>
      <c r="EY1522" s="41"/>
      <c r="EZ1522" s="41"/>
      <c r="FA1522" s="41"/>
      <c r="FB1522" s="41"/>
      <c r="FC1522" s="41"/>
      <c r="FD1522" s="41"/>
      <c r="FE1522" s="41"/>
      <c r="FF1522" s="41"/>
      <c r="FG1522" s="41"/>
      <c r="FH1522" s="41"/>
      <c r="FI1522" s="41"/>
      <c r="FJ1522" s="41"/>
      <c r="FK1522" s="41"/>
      <c r="FL1522" s="41"/>
      <c r="FM1522" s="41"/>
      <c r="FN1522" s="41"/>
      <c r="FO1522" s="41"/>
      <c r="FP1522" s="41"/>
      <c r="FQ1522" s="41"/>
      <c r="FR1522" s="41"/>
      <c r="FS1522" s="41"/>
      <c r="FT1522" s="41"/>
      <c r="FU1522" s="41"/>
      <c r="FV1522" s="41"/>
      <c r="FW1522" s="41"/>
      <c r="FX1522" s="41"/>
      <c r="FY1522" s="41"/>
      <c r="FZ1522" s="41"/>
      <c r="GA1522" s="41"/>
      <c r="GB1522" s="41"/>
      <c r="GC1522" s="41"/>
      <c r="GD1522" s="41"/>
      <c r="GE1522" s="41"/>
      <c r="GF1522" s="41"/>
      <c r="GG1522" s="41"/>
      <c r="GH1522" s="41"/>
      <c r="GI1522" s="41"/>
      <c r="GJ1522" s="41"/>
      <c r="GK1522" s="41"/>
      <c r="GL1522" s="41"/>
      <c r="GM1522" s="41"/>
      <c r="GN1522" s="41"/>
      <c r="GO1522" s="41"/>
      <c r="GP1522" s="41"/>
      <c r="GQ1522" s="41"/>
      <c r="GR1522" s="41"/>
      <c r="GS1522" s="41"/>
      <c r="GT1522" s="41"/>
      <c r="GU1522" s="41"/>
      <c r="GV1522" s="41"/>
      <c r="GW1522" s="41"/>
      <c r="GX1522" s="41"/>
      <c r="GY1522" s="41"/>
      <c r="GZ1522" s="41"/>
      <c r="HA1522" s="41"/>
      <c r="HB1522" s="41"/>
      <c r="HC1522" s="41"/>
      <c r="HD1522" s="41"/>
      <c r="HE1522" s="41"/>
      <c r="HF1522" s="41"/>
      <c r="HG1522" s="41"/>
      <c r="HH1522" s="41"/>
      <c r="HI1522" s="41"/>
      <c r="HJ1522" s="41"/>
      <c r="HK1522" s="41"/>
      <c r="HL1522" s="41"/>
      <c r="HM1522" s="41"/>
      <c r="HN1522" s="41"/>
      <c r="HO1522" s="41"/>
      <c r="HP1522" s="41"/>
      <c r="HQ1522" s="41"/>
      <c r="HR1522" s="41"/>
      <c r="HS1522" s="41"/>
      <c r="HT1522" s="41"/>
      <c r="HU1522" s="41"/>
      <c r="HV1522" s="41"/>
      <c r="HW1522" s="41"/>
      <c r="HX1522" s="41"/>
      <c r="HY1522" s="41"/>
      <c r="HZ1522" s="41"/>
      <c r="IA1522" s="41"/>
      <c r="IB1522" s="41"/>
      <c r="IC1522" s="41"/>
      <c r="ID1522" s="41"/>
      <c r="IE1522" s="41"/>
      <c r="IF1522" s="41"/>
      <c r="IG1522" s="41"/>
      <c r="IH1522" s="41"/>
      <c r="II1522" s="41"/>
      <c r="IJ1522" s="41"/>
      <c r="IK1522" s="41"/>
      <c r="IL1522" s="41"/>
      <c r="IM1522" s="41"/>
      <c r="IN1522" s="41"/>
      <c r="IO1522" s="41"/>
      <c r="IP1522" s="41"/>
      <c r="IQ1522" s="41"/>
      <c r="IR1522" s="41"/>
      <c r="IS1522" s="41"/>
      <c r="IT1522" s="41"/>
      <c r="IU1522" s="41"/>
    </row>
    <row r="1524" spans="68:255" x14ac:dyDescent="0.2">
      <c r="BP1524" s="41"/>
      <c r="BQ1524" s="41"/>
      <c r="BR1524" s="41"/>
      <c r="BS1524" s="41"/>
      <c r="BU1524" s="41"/>
      <c r="BV1524" s="41"/>
      <c r="BW1524" s="41"/>
      <c r="BX1524" s="41"/>
      <c r="BY1524" s="41"/>
      <c r="BZ1524" s="41"/>
      <c r="CA1524" s="41"/>
      <c r="CB1524" s="41"/>
      <c r="CC1524" s="41"/>
      <c r="CD1524" s="41"/>
      <c r="CE1524" s="41"/>
      <c r="CF1524" s="41"/>
      <c r="CG1524" s="41"/>
      <c r="CH1524" s="41"/>
      <c r="CI1524" s="41"/>
      <c r="CJ1524" s="41"/>
      <c r="CK1524" s="41"/>
      <c r="CL1524" s="41"/>
      <c r="CM1524" s="41"/>
      <c r="CN1524" s="41"/>
      <c r="CO1524" s="41"/>
      <c r="CP1524" s="41"/>
      <c r="CQ1524" s="41"/>
      <c r="CR1524" s="41"/>
      <c r="CS1524" s="41"/>
      <c r="CT1524" s="41"/>
      <c r="CU1524" s="41"/>
      <c r="CV1524" s="41"/>
      <c r="CW1524" s="41"/>
      <c r="CX1524" s="41"/>
      <c r="CY1524" s="41"/>
      <c r="CZ1524" s="41"/>
      <c r="DA1524" s="41"/>
      <c r="DB1524" s="41"/>
      <c r="DC1524" s="41"/>
      <c r="DD1524" s="41"/>
      <c r="DE1524" s="41"/>
      <c r="DF1524" s="41"/>
      <c r="DG1524" s="41"/>
      <c r="DH1524" s="41"/>
      <c r="DI1524" s="41"/>
      <c r="DJ1524" s="41"/>
      <c r="DK1524" s="41"/>
      <c r="DL1524" s="41"/>
      <c r="DM1524" s="41"/>
      <c r="DN1524" s="41"/>
      <c r="DO1524" s="41"/>
      <c r="DP1524" s="41"/>
      <c r="DQ1524" s="41"/>
      <c r="DR1524" s="41"/>
      <c r="DS1524" s="41"/>
      <c r="DT1524" s="41"/>
      <c r="DU1524" s="41"/>
      <c r="DV1524" s="41"/>
      <c r="DW1524" s="41"/>
      <c r="DX1524" s="41"/>
      <c r="DY1524" s="41"/>
      <c r="DZ1524" s="41"/>
      <c r="EA1524" s="41"/>
      <c r="EB1524" s="41"/>
      <c r="EC1524" s="41"/>
      <c r="ED1524" s="41"/>
      <c r="EE1524" s="41"/>
      <c r="EF1524" s="41"/>
      <c r="EG1524" s="41"/>
      <c r="EH1524" s="41"/>
      <c r="EI1524" s="41"/>
      <c r="EJ1524" s="41"/>
      <c r="EK1524" s="41"/>
      <c r="EL1524" s="41"/>
      <c r="EM1524" s="41"/>
      <c r="EN1524" s="41"/>
      <c r="EO1524" s="41"/>
      <c r="EP1524" s="41"/>
      <c r="EQ1524" s="41"/>
      <c r="ER1524" s="41"/>
      <c r="ES1524" s="41"/>
      <c r="ET1524" s="41"/>
      <c r="EU1524" s="41"/>
      <c r="EV1524" s="41"/>
      <c r="EW1524" s="41"/>
      <c r="EX1524" s="41"/>
      <c r="EY1524" s="41"/>
      <c r="EZ1524" s="41"/>
      <c r="FA1524" s="41"/>
      <c r="FB1524" s="41"/>
      <c r="FC1524" s="41"/>
      <c r="FD1524" s="41"/>
      <c r="FE1524" s="41"/>
      <c r="FF1524" s="41"/>
      <c r="FG1524" s="41"/>
      <c r="FH1524" s="41"/>
      <c r="FI1524" s="41"/>
      <c r="FJ1524" s="41"/>
      <c r="FK1524" s="41"/>
      <c r="FL1524" s="41"/>
      <c r="FM1524" s="41"/>
      <c r="FN1524" s="41"/>
      <c r="FO1524" s="41"/>
      <c r="FP1524" s="41"/>
      <c r="FQ1524" s="41"/>
      <c r="FR1524" s="41"/>
      <c r="FS1524" s="41"/>
      <c r="FT1524" s="41"/>
      <c r="FU1524" s="41"/>
      <c r="FV1524" s="41"/>
      <c r="FW1524" s="41"/>
      <c r="FX1524" s="41"/>
      <c r="FY1524" s="41"/>
      <c r="FZ1524" s="41"/>
      <c r="GA1524" s="41"/>
      <c r="GB1524" s="41"/>
      <c r="GC1524" s="41"/>
      <c r="GD1524" s="41"/>
      <c r="GE1524" s="41"/>
      <c r="GF1524" s="41"/>
      <c r="GG1524" s="41"/>
      <c r="GH1524" s="41"/>
      <c r="GI1524" s="41"/>
      <c r="GJ1524" s="41"/>
      <c r="GK1524" s="41"/>
      <c r="GL1524" s="41"/>
      <c r="GM1524" s="41"/>
      <c r="GN1524" s="41"/>
      <c r="GO1524" s="41"/>
      <c r="GP1524" s="41"/>
      <c r="GQ1524" s="41"/>
      <c r="GR1524" s="41"/>
      <c r="GS1524" s="41"/>
      <c r="GT1524" s="41"/>
      <c r="GU1524" s="41"/>
      <c r="GV1524" s="41"/>
      <c r="GW1524" s="41"/>
      <c r="GX1524" s="41"/>
      <c r="GY1524" s="41"/>
      <c r="GZ1524" s="41"/>
      <c r="HA1524" s="41"/>
      <c r="HB1524" s="41"/>
      <c r="HC1524" s="41"/>
      <c r="HD1524" s="41"/>
      <c r="HE1524" s="41"/>
      <c r="HF1524" s="41"/>
      <c r="HG1524" s="41"/>
      <c r="HH1524" s="41"/>
      <c r="HI1524" s="41"/>
      <c r="HJ1524" s="41"/>
      <c r="HK1524" s="41"/>
      <c r="HL1524" s="41"/>
      <c r="HM1524" s="41"/>
      <c r="HN1524" s="41"/>
      <c r="HO1524" s="41"/>
      <c r="HP1524" s="41"/>
      <c r="HQ1524" s="41"/>
      <c r="HR1524" s="41"/>
      <c r="HS1524" s="41"/>
      <c r="HT1524" s="41"/>
      <c r="HU1524" s="41"/>
      <c r="HV1524" s="41"/>
      <c r="HW1524" s="41"/>
      <c r="HX1524" s="41"/>
      <c r="HY1524" s="41"/>
      <c r="HZ1524" s="41"/>
      <c r="IA1524" s="41"/>
      <c r="IB1524" s="41"/>
      <c r="IC1524" s="41"/>
      <c r="ID1524" s="41"/>
      <c r="IE1524" s="41"/>
      <c r="IF1524" s="41"/>
      <c r="IG1524" s="41"/>
      <c r="IH1524" s="41"/>
      <c r="II1524" s="41"/>
      <c r="IJ1524" s="41"/>
      <c r="IK1524" s="41"/>
      <c r="IL1524" s="41"/>
      <c r="IM1524" s="41"/>
      <c r="IN1524" s="41"/>
      <c r="IO1524" s="41"/>
      <c r="IP1524" s="41"/>
      <c r="IQ1524" s="41"/>
      <c r="IR1524" s="41"/>
      <c r="IS1524" s="41"/>
      <c r="IT1524" s="41"/>
      <c r="IU1524" s="41"/>
    </row>
    <row r="1526" spans="68:255" x14ac:dyDescent="0.2">
      <c r="BP1526" s="41"/>
      <c r="BQ1526" s="41"/>
      <c r="BR1526" s="41"/>
      <c r="BS1526" s="41"/>
      <c r="BU1526" s="41"/>
      <c r="BV1526" s="41"/>
      <c r="BW1526" s="41"/>
      <c r="BX1526" s="41"/>
      <c r="BY1526" s="41"/>
      <c r="BZ1526" s="41"/>
      <c r="CA1526" s="41"/>
      <c r="CB1526" s="41"/>
      <c r="CC1526" s="41"/>
      <c r="CD1526" s="41"/>
      <c r="CE1526" s="41"/>
      <c r="CF1526" s="41"/>
      <c r="CG1526" s="41"/>
      <c r="CH1526" s="41"/>
      <c r="CI1526" s="41"/>
      <c r="CJ1526" s="41"/>
      <c r="CK1526" s="41"/>
      <c r="CL1526" s="41"/>
      <c r="CM1526" s="41"/>
      <c r="CN1526" s="41"/>
      <c r="CO1526" s="41"/>
      <c r="CP1526" s="41"/>
      <c r="CQ1526" s="41"/>
      <c r="CR1526" s="41"/>
      <c r="CS1526" s="41"/>
      <c r="CT1526" s="41"/>
      <c r="CU1526" s="41"/>
      <c r="CV1526" s="41"/>
      <c r="CW1526" s="41"/>
      <c r="CX1526" s="41"/>
      <c r="CY1526" s="41"/>
      <c r="CZ1526" s="41"/>
      <c r="DA1526" s="41"/>
      <c r="DB1526" s="41"/>
      <c r="DC1526" s="41"/>
      <c r="DD1526" s="41"/>
      <c r="DE1526" s="41"/>
      <c r="DF1526" s="41"/>
      <c r="DG1526" s="41"/>
      <c r="DH1526" s="41"/>
      <c r="DI1526" s="41"/>
      <c r="DJ1526" s="41"/>
      <c r="DK1526" s="41"/>
      <c r="DL1526" s="41"/>
      <c r="DM1526" s="41"/>
      <c r="DN1526" s="41"/>
      <c r="DO1526" s="41"/>
      <c r="DP1526" s="41"/>
      <c r="DQ1526" s="41"/>
      <c r="DR1526" s="41"/>
      <c r="DS1526" s="41"/>
      <c r="DT1526" s="41"/>
      <c r="DU1526" s="41"/>
      <c r="DV1526" s="41"/>
      <c r="DW1526" s="41"/>
      <c r="DX1526" s="41"/>
      <c r="DY1526" s="41"/>
      <c r="DZ1526" s="41"/>
      <c r="EA1526" s="41"/>
      <c r="EB1526" s="41"/>
      <c r="EC1526" s="41"/>
      <c r="ED1526" s="41"/>
      <c r="EE1526" s="41"/>
      <c r="EF1526" s="41"/>
      <c r="EG1526" s="41"/>
      <c r="EH1526" s="41"/>
      <c r="EI1526" s="41"/>
      <c r="EJ1526" s="41"/>
      <c r="EK1526" s="41"/>
      <c r="EL1526" s="41"/>
      <c r="EM1526" s="41"/>
      <c r="EN1526" s="41"/>
      <c r="EO1526" s="41"/>
      <c r="EP1526" s="41"/>
      <c r="EQ1526" s="41"/>
      <c r="ER1526" s="41"/>
      <c r="ES1526" s="41"/>
      <c r="ET1526" s="41"/>
      <c r="EU1526" s="41"/>
      <c r="EV1526" s="41"/>
      <c r="EW1526" s="41"/>
      <c r="EX1526" s="41"/>
      <c r="EY1526" s="41"/>
      <c r="EZ1526" s="41"/>
      <c r="FA1526" s="41"/>
      <c r="FB1526" s="41"/>
      <c r="FC1526" s="41"/>
      <c r="FD1526" s="41"/>
      <c r="FE1526" s="41"/>
      <c r="FF1526" s="41"/>
      <c r="FG1526" s="41"/>
      <c r="FH1526" s="41"/>
      <c r="FI1526" s="41"/>
      <c r="FJ1526" s="41"/>
      <c r="FK1526" s="41"/>
      <c r="FL1526" s="41"/>
      <c r="FM1526" s="41"/>
      <c r="FN1526" s="41"/>
      <c r="FO1526" s="41"/>
      <c r="FP1526" s="41"/>
      <c r="FQ1526" s="41"/>
      <c r="FR1526" s="41"/>
      <c r="FS1526" s="41"/>
      <c r="FT1526" s="41"/>
      <c r="FU1526" s="41"/>
      <c r="FV1526" s="41"/>
      <c r="FW1526" s="41"/>
      <c r="FX1526" s="41"/>
      <c r="FY1526" s="41"/>
      <c r="FZ1526" s="41"/>
      <c r="GA1526" s="41"/>
      <c r="GB1526" s="41"/>
      <c r="GC1526" s="41"/>
      <c r="GD1526" s="41"/>
      <c r="GE1526" s="41"/>
      <c r="GF1526" s="41"/>
      <c r="GG1526" s="41"/>
      <c r="GH1526" s="41"/>
      <c r="GI1526" s="41"/>
      <c r="GJ1526" s="41"/>
      <c r="GK1526" s="41"/>
      <c r="GL1526" s="41"/>
      <c r="GM1526" s="41"/>
      <c r="GN1526" s="41"/>
      <c r="GO1526" s="41"/>
      <c r="GP1526" s="41"/>
      <c r="GQ1526" s="41"/>
      <c r="GR1526" s="41"/>
      <c r="GS1526" s="41"/>
      <c r="GT1526" s="41"/>
      <c r="GU1526" s="41"/>
      <c r="GV1526" s="41"/>
      <c r="GW1526" s="41"/>
      <c r="GX1526" s="41"/>
      <c r="GY1526" s="41"/>
      <c r="GZ1526" s="41"/>
      <c r="HA1526" s="41"/>
      <c r="HB1526" s="41"/>
      <c r="HC1526" s="41"/>
      <c r="HD1526" s="41"/>
      <c r="HE1526" s="41"/>
      <c r="HF1526" s="41"/>
      <c r="HG1526" s="41"/>
      <c r="HH1526" s="41"/>
      <c r="HI1526" s="41"/>
      <c r="HJ1526" s="41"/>
      <c r="HK1526" s="41"/>
      <c r="HL1526" s="41"/>
      <c r="HM1526" s="41"/>
      <c r="HN1526" s="41"/>
      <c r="HO1526" s="41"/>
      <c r="HP1526" s="41"/>
      <c r="HQ1526" s="41"/>
      <c r="HR1526" s="41"/>
      <c r="HS1526" s="41"/>
      <c r="HT1526" s="41"/>
      <c r="HU1526" s="41"/>
      <c r="HV1526" s="41"/>
      <c r="HW1526" s="41"/>
      <c r="HX1526" s="41"/>
      <c r="HY1526" s="41"/>
      <c r="HZ1526" s="41"/>
      <c r="IA1526" s="41"/>
      <c r="IB1526" s="41"/>
      <c r="IC1526" s="41"/>
      <c r="ID1526" s="41"/>
      <c r="IE1526" s="41"/>
      <c r="IF1526" s="41"/>
      <c r="IG1526" s="41"/>
      <c r="IH1526" s="41"/>
      <c r="II1526" s="41"/>
      <c r="IJ1526" s="41"/>
      <c r="IK1526" s="41"/>
      <c r="IL1526" s="41"/>
      <c r="IM1526" s="41"/>
      <c r="IN1526" s="41"/>
      <c r="IO1526" s="41"/>
      <c r="IP1526" s="41"/>
      <c r="IQ1526" s="41"/>
      <c r="IR1526" s="41"/>
      <c r="IS1526" s="41"/>
      <c r="IT1526" s="41"/>
      <c r="IU1526" s="41"/>
    </row>
    <row r="1528" spans="68:255" x14ac:dyDescent="0.2">
      <c r="BP1528" s="41"/>
      <c r="BQ1528" s="41"/>
      <c r="BR1528" s="41"/>
      <c r="BS1528" s="41"/>
      <c r="BU1528" s="41"/>
      <c r="BV1528" s="41"/>
      <c r="BW1528" s="41"/>
      <c r="BX1528" s="41"/>
      <c r="BY1528" s="41"/>
      <c r="BZ1528" s="41"/>
      <c r="CA1528" s="41"/>
      <c r="CB1528" s="41"/>
      <c r="CC1528" s="41"/>
      <c r="CD1528" s="41"/>
      <c r="CE1528" s="41"/>
      <c r="CF1528" s="41"/>
      <c r="CG1528" s="41"/>
      <c r="CH1528" s="41"/>
      <c r="CI1528" s="41"/>
      <c r="CJ1528" s="41"/>
      <c r="CK1528" s="41"/>
      <c r="CL1528" s="41"/>
      <c r="CM1528" s="41"/>
      <c r="CN1528" s="41"/>
      <c r="CO1528" s="41"/>
      <c r="CP1528" s="41"/>
      <c r="CQ1528" s="41"/>
      <c r="CR1528" s="41"/>
      <c r="CS1528" s="41"/>
      <c r="CT1528" s="41"/>
      <c r="CU1528" s="41"/>
      <c r="CV1528" s="41"/>
      <c r="CW1528" s="41"/>
      <c r="CX1528" s="41"/>
      <c r="CY1528" s="41"/>
      <c r="CZ1528" s="41"/>
      <c r="DA1528" s="41"/>
      <c r="DB1528" s="41"/>
      <c r="DC1528" s="41"/>
      <c r="DD1528" s="41"/>
      <c r="DE1528" s="41"/>
      <c r="DF1528" s="41"/>
      <c r="DG1528" s="41"/>
      <c r="DH1528" s="41"/>
      <c r="DI1528" s="41"/>
      <c r="DJ1528" s="41"/>
      <c r="DK1528" s="41"/>
      <c r="DL1528" s="41"/>
      <c r="DM1528" s="41"/>
      <c r="DN1528" s="41"/>
      <c r="DO1528" s="41"/>
      <c r="DP1528" s="41"/>
      <c r="DQ1528" s="41"/>
      <c r="DR1528" s="41"/>
      <c r="DS1528" s="41"/>
      <c r="DT1528" s="41"/>
      <c r="DU1528" s="41"/>
      <c r="DV1528" s="41"/>
      <c r="DW1528" s="41"/>
      <c r="DX1528" s="41"/>
      <c r="DY1528" s="41"/>
      <c r="DZ1528" s="41"/>
      <c r="EA1528" s="41"/>
      <c r="EB1528" s="41"/>
      <c r="EC1528" s="41"/>
      <c r="ED1528" s="41"/>
      <c r="EE1528" s="41"/>
      <c r="EF1528" s="41"/>
      <c r="EG1528" s="41"/>
      <c r="EH1528" s="41"/>
      <c r="EI1528" s="41"/>
      <c r="EJ1528" s="41"/>
      <c r="EK1528" s="41"/>
      <c r="EL1528" s="41"/>
      <c r="EM1528" s="41"/>
      <c r="EN1528" s="41"/>
      <c r="EO1528" s="41"/>
      <c r="EP1528" s="41"/>
      <c r="EQ1528" s="41"/>
      <c r="ER1528" s="41"/>
      <c r="ES1528" s="41"/>
      <c r="ET1528" s="41"/>
      <c r="EU1528" s="41"/>
      <c r="EV1528" s="41"/>
      <c r="EW1528" s="41"/>
      <c r="EX1528" s="41"/>
      <c r="EY1528" s="41"/>
      <c r="EZ1528" s="41"/>
      <c r="FA1528" s="41"/>
      <c r="FB1528" s="41"/>
      <c r="FC1528" s="41"/>
      <c r="FD1528" s="41"/>
      <c r="FE1528" s="41"/>
      <c r="FF1528" s="41"/>
      <c r="FG1528" s="41"/>
      <c r="FH1528" s="41"/>
      <c r="FI1528" s="41"/>
      <c r="FJ1528" s="41"/>
      <c r="FK1528" s="41"/>
      <c r="FL1528" s="41"/>
      <c r="FM1528" s="41"/>
      <c r="FN1528" s="41"/>
      <c r="FO1528" s="41"/>
      <c r="FP1528" s="41"/>
      <c r="FQ1528" s="41"/>
      <c r="FR1528" s="41"/>
      <c r="FS1528" s="41"/>
      <c r="FT1528" s="41"/>
      <c r="FU1528" s="41"/>
      <c r="FV1528" s="41"/>
      <c r="FW1528" s="41"/>
      <c r="FX1528" s="41"/>
      <c r="FY1528" s="41"/>
      <c r="FZ1528" s="41"/>
      <c r="GA1528" s="41"/>
      <c r="GB1528" s="41"/>
      <c r="GC1528" s="41"/>
      <c r="GD1528" s="41"/>
      <c r="GE1528" s="41"/>
      <c r="GF1528" s="41"/>
      <c r="GG1528" s="41"/>
      <c r="GH1528" s="41"/>
      <c r="GI1528" s="41"/>
      <c r="GJ1528" s="41"/>
      <c r="GK1528" s="41"/>
      <c r="GL1528" s="41"/>
      <c r="GM1528" s="41"/>
      <c r="GN1528" s="41"/>
      <c r="GO1528" s="41"/>
      <c r="GP1528" s="41"/>
      <c r="GQ1528" s="41"/>
      <c r="GR1528" s="41"/>
      <c r="GS1528" s="41"/>
      <c r="GT1528" s="41"/>
      <c r="GU1528" s="41"/>
      <c r="GV1528" s="41"/>
      <c r="GW1528" s="41"/>
      <c r="GX1528" s="41"/>
      <c r="GY1528" s="41"/>
      <c r="GZ1528" s="41"/>
      <c r="HA1528" s="41"/>
      <c r="HB1528" s="41"/>
      <c r="HC1528" s="41"/>
      <c r="HD1528" s="41"/>
      <c r="HE1528" s="41"/>
      <c r="HF1528" s="41"/>
      <c r="HG1528" s="41"/>
      <c r="HH1528" s="41"/>
      <c r="HI1528" s="41"/>
      <c r="HJ1528" s="41"/>
      <c r="HK1528" s="41"/>
      <c r="HL1528" s="41"/>
      <c r="HM1528" s="41"/>
      <c r="HN1528" s="41"/>
      <c r="HO1528" s="41"/>
      <c r="HP1528" s="41"/>
      <c r="HQ1528" s="41"/>
      <c r="HR1528" s="41"/>
      <c r="HS1528" s="41"/>
      <c r="HT1528" s="41"/>
      <c r="HU1528" s="41"/>
      <c r="HV1528" s="41"/>
      <c r="HW1528" s="41"/>
      <c r="HX1528" s="41"/>
      <c r="HY1528" s="41"/>
      <c r="HZ1528" s="41"/>
      <c r="IA1528" s="41"/>
      <c r="IB1528" s="41"/>
      <c r="IC1528" s="41"/>
      <c r="ID1528" s="41"/>
      <c r="IE1528" s="41"/>
      <c r="IF1528" s="41"/>
      <c r="IG1528" s="41"/>
      <c r="IH1528" s="41"/>
      <c r="II1528" s="41"/>
      <c r="IJ1528" s="41"/>
      <c r="IK1528" s="41"/>
      <c r="IL1528" s="41"/>
      <c r="IM1528" s="41"/>
      <c r="IN1528" s="41"/>
      <c r="IO1528" s="41"/>
      <c r="IP1528" s="41"/>
      <c r="IQ1528" s="41"/>
      <c r="IR1528" s="41"/>
      <c r="IS1528" s="41"/>
      <c r="IT1528" s="41"/>
      <c r="IU1528" s="41"/>
    </row>
    <row r="1530" spans="68:255" x14ac:dyDescent="0.2">
      <c r="BP1530" s="41"/>
      <c r="BQ1530" s="41"/>
      <c r="BR1530" s="41"/>
      <c r="BS1530" s="41"/>
      <c r="BU1530" s="41"/>
      <c r="BV1530" s="41"/>
      <c r="BW1530" s="41"/>
      <c r="BX1530" s="41"/>
      <c r="BY1530" s="41"/>
      <c r="BZ1530" s="41"/>
      <c r="CA1530" s="41"/>
      <c r="CB1530" s="41"/>
      <c r="CC1530" s="41"/>
      <c r="CD1530" s="41"/>
      <c r="CE1530" s="41"/>
      <c r="CF1530" s="41"/>
      <c r="CG1530" s="41"/>
      <c r="CH1530" s="41"/>
      <c r="CI1530" s="41"/>
      <c r="CJ1530" s="41"/>
      <c r="CK1530" s="41"/>
      <c r="CL1530" s="41"/>
      <c r="CM1530" s="41"/>
      <c r="CN1530" s="41"/>
      <c r="CO1530" s="41"/>
      <c r="CP1530" s="41"/>
      <c r="CQ1530" s="41"/>
      <c r="CR1530" s="41"/>
      <c r="CS1530" s="41"/>
      <c r="CT1530" s="41"/>
      <c r="CU1530" s="41"/>
      <c r="CV1530" s="41"/>
      <c r="CW1530" s="41"/>
      <c r="CX1530" s="41"/>
      <c r="CY1530" s="41"/>
      <c r="CZ1530" s="41"/>
      <c r="DA1530" s="41"/>
      <c r="DB1530" s="41"/>
      <c r="DC1530" s="41"/>
      <c r="DD1530" s="41"/>
      <c r="DE1530" s="41"/>
      <c r="DF1530" s="41"/>
      <c r="DG1530" s="41"/>
      <c r="DH1530" s="41"/>
      <c r="DI1530" s="41"/>
      <c r="DJ1530" s="41"/>
      <c r="DK1530" s="41"/>
      <c r="DL1530" s="41"/>
      <c r="DM1530" s="41"/>
      <c r="DN1530" s="41"/>
      <c r="DO1530" s="41"/>
      <c r="DP1530" s="41"/>
      <c r="DQ1530" s="41"/>
      <c r="DR1530" s="41"/>
      <c r="DS1530" s="41"/>
      <c r="DT1530" s="41"/>
      <c r="DU1530" s="41"/>
      <c r="DV1530" s="41"/>
      <c r="DW1530" s="41"/>
      <c r="DX1530" s="41"/>
      <c r="DY1530" s="41"/>
      <c r="DZ1530" s="41"/>
      <c r="EA1530" s="41"/>
      <c r="EB1530" s="41"/>
      <c r="EC1530" s="41"/>
      <c r="ED1530" s="41"/>
      <c r="EE1530" s="41"/>
      <c r="EF1530" s="41"/>
      <c r="EG1530" s="41"/>
      <c r="EH1530" s="41"/>
      <c r="EI1530" s="41"/>
      <c r="EJ1530" s="41"/>
      <c r="EK1530" s="41"/>
      <c r="EL1530" s="41"/>
      <c r="EM1530" s="41"/>
      <c r="EN1530" s="41"/>
      <c r="EO1530" s="41"/>
      <c r="EP1530" s="41"/>
      <c r="EQ1530" s="41"/>
      <c r="ER1530" s="41"/>
      <c r="ES1530" s="41"/>
      <c r="ET1530" s="41"/>
      <c r="EU1530" s="41"/>
      <c r="EV1530" s="41"/>
      <c r="EW1530" s="41"/>
      <c r="EX1530" s="41"/>
      <c r="EY1530" s="41"/>
      <c r="EZ1530" s="41"/>
      <c r="FA1530" s="41"/>
      <c r="FB1530" s="41"/>
      <c r="FC1530" s="41"/>
      <c r="FD1530" s="41"/>
      <c r="FE1530" s="41"/>
      <c r="FF1530" s="41"/>
      <c r="FG1530" s="41"/>
      <c r="FH1530" s="41"/>
      <c r="FI1530" s="41"/>
      <c r="FJ1530" s="41"/>
      <c r="FK1530" s="41"/>
      <c r="FL1530" s="41"/>
      <c r="FM1530" s="41"/>
      <c r="FN1530" s="41"/>
      <c r="FO1530" s="41"/>
      <c r="FP1530" s="41"/>
      <c r="FQ1530" s="41"/>
      <c r="FR1530" s="41"/>
      <c r="FS1530" s="41"/>
      <c r="FT1530" s="41"/>
      <c r="FU1530" s="41"/>
      <c r="FV1530" s="41"/>
      <c r="FW1530" s="41"/>
      <c r="FX1530" s="41"/>
      <c r="FY1530" s="41"/>
      <c r="FZ1530" s="41"/>
      <c r="GA1530" s="41"/>
      <c r="GB1530" s="41"/>
      <c r="GC1530" s="41"/>
      <c r="GD1530" s="41"/>
      <c r="GE1530" s="41"/>
      <c r="GF1530" s="41"/>
      <c r="GG1530" s="41"/>
      <c r="GH1530" s="41"/>
      <c r="GI1530" s="41"/>
      <c r="GJ1530" s="41"/>
      <c r="GK1530" s="41"/>
      <c r="GL1530" s="41"/>
      <c r="GM1530" s="41"/>
      <c r="GN1530" s="41"/>
      <c r="GO1530" s="41"/>
      <c r="GP1530" s="41"/>
      <c r="GQ1530" s="41"/>
      <c r="GR1530" s="41"/>
      <c r="GS1530" s="41"/>
      <c r="GT1530" s="41"/>
      <c r="GU1530" s="41"/>
      <c r="GV1530" s="41"/>
      <c r="GW1530" s="41"/>
      <c r="GX1530" s="41"/>
      <c r="GY1530" s="41"/>
      <c r="GZ1530" s="41"/>
      <c r="HA1530" s="41"/>
      <c r="HB1530" s="41"/>
      <c r="HC1530" s="41"/>
      <c r="HD1530" s="41"/>
      <c r="HE1530" s="41"/>
      <c r="HF1530" s="41"/>
      <c r="HG1530" s="41"/>
      <c r="HH1530" s="41"/>
      <c r="HI1530" s="41"/>
      <c r="HJ1530" s="41"/>
      <c r="HK1530" s="41"/>
      <c r="HL1530" s="41"/>
      <c r="HM1530" s="41"/>
      <c r="HN1530" s="41"/>
      <c r="HO1530" s="41"/>
      <c r="HP1530" s="41"/>
      <c r="HQ1530" s="41"/>
      <c r="HR1530" s="41"/>
      <c r="HS1530" s="41"/>
      <c r="HT1530" s="41"/>
      <c r="HU1530" s="41"/>
      <c r="HV1530" s="41"/>
      <c r="HW1530" s="41"/>
      <c r="HX1530" s="41"/>
      <c r="HY1530" s="41"/>
      <c r="HZ1530" s="41"/>
      <c r="IA1530" s="41"/>
      <c r="IB1530" s="41"/>
      <c r="IC1530" s="41"/>
      <c r="ID1530" s="41"/>
      <c r="IE1530" s="41"/>
      <c r="IF1530" s="41"/>
      <c r="IG1530" s="41"/>
      <c r="IH1530" s="41"/>
      <c r="II1530" s="41"/>
      <c r="IJ1530" s="41"/>
      <c r="IK1530" s="41"/>
      <c r="IL1530" s="41"/>
      <c r="IM1530" s="41"/>
      <c r="IN1530" s="41"/>
      <c r="IO1530" s="41"/>
      <c r="IP1530" s="41"/>
      <c r="IQ1530" s="41"/>
      <c r="IR1530" s="41"/>
      <c r="IS1530" s="41"/>
      <c r="IT1530" s="41"/>
      <c r="IU1530" s="41"/>
    </row>
    <row r="1532" spans="68:255" x14ac:dyDescent="0.2">
      <c r="BP1532" s="41"/>
      <c r="BQ1532" s="41"/>
      <c r="BR1532" s="41"/>
      <c r="BS1532" s="41"/>
      <c r="BU1532" s="41"/>
      <c r="BV1532" s="41"/>
      <c r="BW1532" s="41"/>
      <c r="BX1532" s="41"/>
      <c r="BY1532" s="41"/>
      <c r="BZ1532" s="41"/>
      <c r="CA1532" s="41"/>
      <c r="CB1532" s="41"/>
      <c r="CC1532" s="41"/>
      <c r="CD1532" s="41"/>
      <c r="CE1532" s="41"/>
      <c r="CF1532" s="41"/>
      <c r="CG1532" s="41"/>
      <c r="CH1532" s="41"/>
      <c r="CI1532" s="41"/>
      <c r="CJ1532" s="41"/>
      <c r="CK1532" s="41"/>
      <c r="CL1532" s="41"/>
      <c r="CM1532" s="41"/>
      <c r="CN1532" s="41"/>
      <c r="CO1532" s="41"/>
      <c r="CP1532" s="41"/>
      <c r="CQ1532" s="41"/>
      <c r="CR1532" s="41"/>
      <c r="CS1532" s="41"/>
      <c r="CT1532" s="41"/>
      <c r="CU1532" s="41"/>
      <c r="CV1532" s="41"/>
      <c r="CW1532" s="41"/>
      <c r="CX1532" s="41"/>
      <c r="CY1532" s="41"/>
      <c r="CZ1532" s="41"/>
      <c r="DA1532" s="41"/>
      <c r="DB1532" s="41"/>
      <c r="DC1532" s="41"/>
      <c r="DD1532" s="41"/>
      <c r="DE1532" s="41"/>
      <c r="DF1532" s="41"/>
      <c r="DG1532" s="41"/>
      <c r="DH1532" s="41"/>
      <c r="DI1532" s="41"/>
      <c r="DJ1532" s="41"/>
      <c r="DK1532" s="41"/>
      <c r="DL1532" s="41"/>
      <c r="DM1532" s="41"/>
      <c r="DN1532" s="41"/>
      <c r="DO1532" s="41"/>
      <c r="DP1532" s="41"/>
      <c r="DQ1532" s="41"/>
      <c r="DR1532" s="41"/>
      <c r="DS1532" s="41"/>
      <c r="DT1532" s="41"/>
      <c r="DU1532" s="41"/>
      <c r="DV1532" s="41"/>
      <c r="DW1532" s="41"/>
      <c r="DX1532" s="41"/>
      <c r="DY1532" s="41"/>
      <c r="DZ1532" s="41"/>
      <c r="EA1532" s="41"/>
      <c r="EB1532" s="41"/>
      <c r="EC1532" s="41"/>
      <c r="ED1532" s="41"/>
      <c r="EE1532" s="41"/>
      <c r="EF1532" s="41"/>
      <c r="EG1532" s="41"/>
      <c r="EH1532" s="41"/>
      <c r="EI1532" s="41"/>
      <c r="EJ1532" s="41"/>
      <c r="EK1532" s="41"/>
      <c r="EL1532" s="41"/>
      <c r="EM1532" s="41"/>
      <c r="EN1532" s="41"/>
      <c r="EO1532" s="41"/>
      <c r="EP1532" s="41"/>
      <c r="EQ1532" s="41"/>
      <c r="ER1532" s="41"/>
      <c r="ES1532" s="41"/>
      <c r="ET1532" s="41"/>
      <c r="EU1532" s="41"/>
      <c r="EV1532" s="41"/>
      <c r="EW1532" s="41"/>
      <c r="EX1532" s="41"/>
      <c r="EY1532" s="41"/>
      <c r="EZ1532" s="41"/>
      <c r="FA1532" s="41"/>
      <c r="FB1532" s="41"/>
      <c r="FC1532" s="41"/>
      <c r="FD1532" s="41"/>
      <c r="FE1532" s="41"/>
      <c r="FF1532" s="41"/>
      <c r="FG1532" s="41"/>
      <c r="FH1532" s="41"/>
      <c r="FI1532" s="41"/>
      <c r="FJ1532" s="41"/>
      <c r="FK1532" s="41"/>
      <c r="FL1532" s="41"/>
      <c r="FM1532" s="41"/>
      <c r="FN1532" s="41"/>
      <c r="FO1532" s="41"/>
      <c r="FP1532" s="41"/>
      <c r="FQ1532" s="41"/>
      <c r="FR1532" s="41"/>
      <c r="FS1532" s="41"/>
      <c r="FT1532" s="41"/>
      <c r="FU1532" s="41"/>
      <c r="FV1532" s="41"/>
      <c r="FW1532" s="41"/>
      <c r="FX1532" s="41"/>
      <c r="FY1532" s="41"/>
      <c r="FZ1532" s="41"/>
      <c r="GA1532" s="41"/>
      <c r="GB1532" s="41"/>
      <c r="GC1532" s="41"/>
      <c r="GD1532" s="41"/>
      <c r="GE1532" s="41"/>
      <c r="GF1532" s="41"/>
      <c r="GG1532" s="41"/>
      <c r="GH1532" s="41"/>
      <c r="GI1532" s="41"/>
      <c r="GJ1532" s="41"/>
      <c r="GK1532" s="41"/>
      <c r="GL1532" s="41"/>
      <c r="GM1532" s="41"/>
      <c r="GN1532" s="41"/>
      <c r="GO1532" s="41"/>
      <c r="GP1532" s="41"/>
      <c r="GQ1532" s="41"/>
      <c r="GR1532" s="41"/>
      <c r="GS1532" s="41"/>
      <c r="GT1532" s="41"/>
      <c r="GU1532" s="41"/>
      <c r="GV1532" s="41"/>
      <c r="GW1532" s="41"/>
      <c r="GX1532" s="41"/>
      <c r="GY1532" s="41"/>
      <c r="GZ1532" s="41"/>
      <c r="HA1532" s="41"/>
      <c r="HB1532" s="41"/>
      <c r="HC1532" s="41"/>
      <c r="HD1532" s="41"/>
      <c r="HE1532" s="41"/>
      <c r="HF1532" s="41"/>
      <c r="HG1532" s="41"/>
      <c r="HH1532" s="41"/>
      <c r="HI1532" s="41"/>
      <c r="HJ1532" s="41"/>
      <c r="HK1532" s="41"/>
      <c r="HL1532" s="41"/>
      <c r="HM1532" s="41"/>
      <c r="HN1532" s="41"/>
      <c r="HO1532" s="41"/>
      <c r="HP1532" s="41"/>
      <c r="HQ1532" s="41"/>
      <c r="HR1532" s="41"/>
      <c r="HS1532" s="41"/>
      <c r="HT1532" s="41"/>
      <c r="HU1532" s="41"/>
      <c r="HV1532" s="41"/>
      <c r="HW1532" s="41"/>
      <c r="HX1532" s="41"/>
      <c r="HY1532" s="41"/>
      <c r="HZ1532" s="41"/>
      <c r="IA1532" s="41"/>
      <c r="IB1532" s="41"/>
      <c r="IC1532" s="41"/>
      <c r="ID1532" s="41"/>
      <c r="IE1532" s="41"/>
      <c r="IF1532" s="41"/>
      <c r="IG1532" s="41"/>
      <c r="IH1532" s="41"/>
      <c r="II1532" s="41"/>
      <c r="IJ1532" s="41"/>
      <c r="IK1532" s="41"/>
      <c r="IL1532" s="41"/>
      <c r="IM1532" s="41"/>
      <c r="IN1532" s="41"/>
      <c r="IO1532" s="41"/>
      <c r="IP1532" s="41"/>
      <c r="IQ1532" s="41"/>
      <c r="IR1532" s="41"/>
      <c r="IS1532" s="41"/>
      <c r="IT1532" s="41"/>
      <c r="IU1532" s="41"/>
    </row>
    <row r="1534" spans="68:255" x14ac:dyDescent="0.2">
      <c r="BP1534" s="41"/>
      <c r="BQ1534" s="41"/>
      <c r="BR1534" s="41"/>
      <c r="BS1534" s="41"/>
      <c r="BU1534" s="41"/>
      <c r="BV1534" s="41"/>
      <c r="BW1534" s="41"/>
      <c r="BX1534" s="41"/>
      <c r="BY1534" s="41"/>
      <c r="BZ1534" s="41"/>
      <c r="CA1534" s="41"/>
      <c r="CB1534" s="41"/>
      <c r="CC1534" s="41"/>
      <c r="CD1534" s="41"/>
      <c r="CE1534" s="41"/>
      <c r="CF1534" s="41"/>
      <c r="CG1534" s="41"/>
      <c r="CH1534" s="41"/>
      <c r="CI1534" s="41"/>
      <c r="CJ1534" s="41"/>
      <c r="CK1534" s="41"/>
      <c r="CL1534" s="41"/>
      <c r="CM1534" s="41"/>
      <c r="CN1534" s="41"/>
      <c r="CO1534" s="41"/>
      <c r="CP1534" s="41"/>
      <c r="CQ1534" s="41"/>
      <c r="CR1534" s="41"/>
      <c r="CS1534" s="41"/>
      <c r="CT1534" s="41"/>
      <c r="CU1534" s="41"/>
      <c r="CV1534" s="41"/>
      <c r="CW1534" s="41"/>
      <c r="CX1534" s="41"/>
      <c r="CY1534" s="41"/>
      <c r="CZ1534" s="41"/>
      <c r="DA1534" s="41"/>
      <c r="DB1534" s="41"/>
      <c r="DC1534" s="41"/>
      <c r="DD1534" s="41"/>
      <c r="DE1534" s="41"/>
      <c r="DF1534" s="41"/>
      <c r="DG1534" s="41"/>
      <c r="DH1534" s="41"/>
      <c r="DI1534" s="41"/>
      <c r="DJ1534" s="41"/>
      <c r="DK1534" s="41"/>
      <c r="DL1534" s="41"/>
      <c r="DM1534" s="41"/>
      <c r="DN1534" s="41"/>
      <c r="DO1534" s="41"/>
      <c r="DP1534" s="41"/>
      <c r="DQ1534" s="41"/>
      <c r="DR1534" s="41"/>
      <c r="DS1534" s="41"/>
      <c r="DT1534" s="41"/>
      <c r="DU1534" s="41"/>
      <c r="DV1534" s="41"/>
      <c r="DW1534" s="41"/>
      <c r="DX1534" s="41"/>
      <c r="DY1534" s="41"/>
      <c r="DZ1534" s="41"/>
      <c r="EA1534" s="41"/>
      <c r="EB1534" s="41"/>
      <c r="EC1534" s="41"/>
      <c r="ED1534" s="41"/>
      <c r="EE1534" s="41"/>
      <c r="EF1534" s="41"/>
      <c r="EG1534" s="41"/>
      <c r="EH1534" s="41"/>
      <c r="EI1534" s="41"/>
      <c r="EJ1534" s="41"/>
      <c r="EK1534" s="41"/>
      <c r="EL1534" s="41"/>
      <c r="EM1534" s="41"/>
      <c r="EN1534" s="41"/>
      <c r="EO1534" s="41"/>
      <c r="EP1534" s="41"/>
      <c r="EQ1534" s="41"/>
      <c r="ER1534" s="41"/>
      <c r="ES1534" s="41"/>
      <c r="ET1534" s="41"/>
      <c r="EU1534" s="41"/>
      <c r="EV1534" s="41"/>
      <c r="EW1534" s="41"/>
      <c r="EX1534" s="41"/>
      <c r="EY1534" s="41"/>
      <c r="EZ1534" s="41"/>
      <c r="FA1534" s="41"/>
      <c r="FB1534" s="41"/>
      <c r="FC1534" s="41"/>
      <c r="FD1534" s="41"/>
      <c r="FE1534" s="41"/>
      <c r="FF1534" s="41"/>
      <c r="FG1534" s="41"/>
      <c r="FH1534" s="41"/>
      <c r="FI1534" s="41"/>
      <c r="FJ1534" s="41"/>
      <c r="FK1534" s="41"/>
      <c r="FL1534" s="41"/>
      <c r="FM1534" s="41"/>
      <c r="FN1534" s="41"/>
      <c r="FO1534" s="41"/>
      <c r="FP1534" s="41"/>
      <c r="FQ1534" s="41"/>
      <c r="FR1534" s="41"/>
      <c r="FS1534" s="41"/>
      <c r="FT1534" s="41"/>
      <c r="FU1534" s="41"/>
      <c r="FV1534" s="41"/>
      <c r="FW1534" s="41"/>
      <c r="FX1534" s="41"/>
      <c r="FY1534" s="41"/>
      <c r="FZ1534" s="41"/>
      <c r="GA1534" s="41"/>
      <c r="GB1534" s="41"/>
      <c r="GC1534" s="41"/>
      <c r="GD1534" s="41"/>
      <c r="GE1534" s="41"/>
      <c r="GF1534" s="41"/>
      <c r="GG1534" s="41"/>
      <c r="GH1534" s="41"/>
      <c r="GI1534" s="41"/>
      <c r="GJ1534" s="41"/>
      <c r="GK1534" s="41"/>
      <c r="GL1534" s="41"/>
      <c r="GM1534" s="41"/>
      <c r="GN1534" s="41"/>
      <c r="GO1534" s="41"/>
      <c r="GP1534" s="41"/>
      <c r="GQ1534" s="41"/>
      <c r="GR1534" s="41"/>
      <c r="GS1534" s="41"/>
      <c r="GT1534" s="41"/>
      <c r="GU1534" s="41"/>
      <c r="GV1534" s="41"/>
      <c r="GW1534" s="41"/>
      <c r="GX1534" s="41"/>
      <c r="GY1534" s="41"/>
      <c r="GZ1534" s="41"/>
      <c r="HA1534" s="41"/>
      <c r="HB1534" s="41"/>
      <c r="HC1534" s="41"/>
      <c r="HD1534" s="41"/>
      <c r="HE1534" s="41"/>
      <c r="HF1534" s="41"/>
      <c r="HG1534" s="41"/>
      <c r="HH1534" s="41"/>
      <c r="HI1534" s="41"/>
      <c r="HJ1534" s="41"/>
      <c r="HK1534" s="41"/>
      <c r="HL1534" s="41"/>
      <c r="HM1534" s="41"/>
      <c r="HN1534" s="41"/>
      <c r="HO1534" s="41"/>
      <c r="HP1534" s="41"/>
      <c r="HQ1534" s="41"/>
      <c r="HR1534" s="41"/>
      <c r="HS1534" s="41"/>
      <c r="HT1534" s="41"/>
      <c r="HU1534" s="41"/>
      <c r="HV1534" s="41"/>
      <c r="HW1534" s="41"/>
      <c r="HX1534" s="41"/>
      <c r="HY1534" s="41"/>
      <c r="HZ1534" s="41"/>
      <c r="IA1534" s="41"/>
      <c r="IB1534" s="41"/>
      <c r="IC1534" s="41"/>
      <c r="ID1534" s="41"/>
      <c r="IE1534" s="41"/>
      <c r="IF1534" s="41"/>
      <c r="IG1534" s="41"/>
      <c r="IH1534" s="41"/>
      <c r="II1534" s="41"/>
      <c r="IJ1534" s="41"/>
      <c r="IK1534" s="41"/>
      <c r="IL1534" s="41"/>
      <c r="IM1534" s="41"/>
      <c r="IN1534" s="41"/>
      <c r="IO1534" s="41"/>
      <c r="IP1534" s="41"/>
      <c r="IQ1534" s="41"/>
      <c r="IR1534" s="41"/>
      <c r="IS1534" s="41"/>
      <c r="IT1534" s="41"/>
      <c r="IU1534" s="41"/>
    </row>
    <row r="1536" spans="68:255" x14ac:dyDescent="0.2">
      <c r="BP1536" s="41"/>
      <c r="BQ1536" s="41"/>
      <c r="BR1536" s="41"/>
      <c r="BS1536" s="41"/>
      <c r="BU1536" s="41"/>
      <c r="BV1536" s="41"/>
      <c r="BW1536" s="41"/>
      <c r="BX1536" s="41"/>
      <c r="BY1536" s="41"/>
      <c r="BZ1536" s="41"/>
      <c r="CA1536" s="41"/>
      <c r="CB1536" s="41"/>
      <c r="CC1536" s="41"/>
      <c r="CD1536" s="41"/>
      <c r="CE1536" s="41"/>
      <c r="CF1536" s="41"/>
      <c r="CG1536" s="41"/>
      <c r="CH1536" s="41"/>
      <c r="CI1536" s="41"/>
      <c r="CJ1536" s="41"/>
      <c r="CK1536" s="41"/>
      <c r="CL1536" s="41"/>
      <c r="CM1536" s="41"/>
      <c r="CN1536" s="41"/>
      <c r="CO1536" s="41"/>
      <c r="CP1536" s="41"/>
      <c r="CQ1536" s="41"/>
      <c r="CR1536" s="41"/>
      <c r="CS1536" s="41"/>
      <c r="CT1536" s="41"/>
      <c r="CU1536" s="41"/>
      <c r="CV1536" s="41"/>
      <c r="CW1536" s="41"/>
      <c r="CX1536" s="41"/>
      <c r="CY1536" s="41"/>
      <c r="CZ1536" s="41"/>
      <c r="DA1536" s="41"/>
      <c r="DB1536" s="41"/>
      <c r="DC1536" s="41"/>
      <c r="DD1536" s="41"/>
      <c r="DE1536" s="41"/>
      <c r="DF1536" s="41"/>
      <c r="DG1536" s="41"/>
      <c r="DH1536" s="41"/>
      <c r="DI1536" s="41"/>
      <c r="DJ1536" s="41"/>
      <c r="DK1536" s="41"/>
      <c r="DL1536" s="41"/>
      <c r="DM1536" s="41"/>
      <c r="DN1536" s="41"/>
      <c r="DO1536" s="41"/>
      <c r="DP1536" s="41"/>
      <c r="DQ1536" s="41"/>
      <c r="DR1536" s="41"/>
      <c r="DS1536" s="41"/>
      <c r="DT1536" s="41"/>
      <c r="DU1536" s="41"/>
      <c r="DV1536" s="41"/>
      <c r="DW1536" s="41"/>
      <c r="DX1536" s="41"/>
      <c r="DY1536" s="41"/>
      <c r="DZ1536" s="41"/>
      <c r="EA1536" s="41"/>
      <c r="EB1536" s="41"/>
      <c r="EC1536" s="41"/>
      <c r="ED1536" s="41"/>
      <c r="EE1536" s="41"/>
      <c r="EF1536" s="41"/>
      <c r="EG1536" s="41"/>
      <c r="EH1536" s="41"/>
      <c r="EI1536" s="41"/>
      <c r="EJ1536" s="41"/>
      <c r="EK1536" s="41"/>
      <c r="EL1536" s="41"/>
      <c r="EM1536" s="41"/>
      <c r="EN1536" s="41"/>
      <c r="EO1536" s="41"/>
      <c r="EP1536" s="41"/>
      <c r="EQ1536" s="41"/>
      <c r="ER1536" s="41"/>
      <c r="ES1536" s="41"/>
      <c r="ET1536" s="41"/>
      <c r="EU1536" s="41"/>
      <c r="EV1536" s="41"/>
      <c r="EW1536" s="41"/>
      <c r="EX1536" s="41"/>
      <c r="EY1536" s="41"/>
      <c r="EZ1536" s="41"/>
      <c r="FA1536" s="41"/>
      <c r="FB1536" s="41"/>
      <c r="FC1536" s="41"/>
      <c r="FD1536" s="41"/>
      <c r="FE1536" s="41"/>
      <c r="FF1536" s="41"/>
      <c r="FG1536" s="41"/>
      <c r="FH1536" s="41"/>
      <c r="FI1536" s="41"/>
      <c r="FJ1536" s="41"/>
      <c r="FK1536" s="41"/>
      <c r="FL1536" s="41"/>
      <c r="FM1536" s="41"/>
      <c r="FN1536" s="41"/>
      <c r="FO1536" s="41"/>
      <c r="FP1536" s="41"/>
      <c r="FQ1536" s="41"/>
      <c r="FR1536" s="41"/>
      <c r="FS1536" s="41"/>
      <c r="FT1536" s="41"/>
      <c r="FU1536" s="41"/>
      <c r="FV1536" s="41"/>
      <c r="FW1536" s="41"/>
      <c r="FX1536" s="41"/>
      <c r="FY1536" s="41"/>
      <c r="FZ1536" s="41"/>
      <c r="GA1536" s="41"/>
      <c r="GB1536" s="41"/>
      <c r="GC1536" s="41"/>
      <c r="GD1536" s="41"/>
      <c r="GE1536" s="41"/>
      <c r="GF1536" s="41"/>
      <c r="GG1536" s="41"/>
      <c r="GH1536" s="41"/>
      <c r="GI1536" s="41"/>
      <c r="GJ1536" s="41"/>
      <c r="GK1536" s="41"/>
      <c r="GL1536" s="41"/>
      <c r="GM1536" s="41"/>
      <c r="GN1536" s="41"/>
      <c r="GO1536" s="41"/>
      <c r="GP1536" s="41"/>
      <c r="GQ1536" s="41"/>
      <c r="GR1536" s="41"/>
      <c r="GS1536" s="41"/>
      <c r="GT1536" s="41"/>
      <c r="GU1536" s="41"/>
      <c r="GV1536" s="41"/>
      <c r="GW1536" s="41"/>
      <c r="GX1536" s="41"/>
      <c r="GY1536" s="41"/>
      <c r="GZ1536" s="41"/>
      <c r="HA1536" s="41"/>
      <c r="HB1536" s="41"/>
      <c r="HC1536" s="41"/>
      <c r="HD1536" s="41"/>
      <c r="HE1536" s="41"/>
      <c r="HF1536" s="41"/>
      <c r="HG1536" s="41"/>
      <c r="HH1536" s="41"/>
      <c r="HI1536" s="41"/>
      <c r="HJ1536" s="41"/>
      <c r="HK1536" s="41"/>
      <c r="HL1536" s="41"/>
      <c r="HM1536" s="41"/>
      <c r="HN1536" s="41"/>
      <c r="HO1536" s="41"/>
      <c r="HP1536" s="41"/>
      <c r="HQ1536" s="41"/>
      <c r="HR1536" s="41"/>
      <c r="HS1536" s="41"/>
      <c r="HT1536" s="41"/>
      <c r="HU1536" s="41"/>
      <c r="HV1536" s="41"/>
      <c r="HW1536" s="41"/>
      <c r="HX1536" s="41"/>
      <c r="HY1536" s="41"/>
      <c r="HZ1536" s="41"/>
      <c r="IA1536" s="41"/>
      <c r="IB1536" s="41"/>
      <c r="IC1536" s="41"/>
      <c r="ID1536" s="41"/>
      <c r="IE1536" s="41"/>
      <c r="IF1536" s="41"/>
      <c r="IG1536" s="41"/>
      <c r="IH1536" s="41"/>
      <c r="II1536" s="41"/>
      <c r="IJ1536" s="41"/>
      <c r="IK1536" s="41"/>
      <c r="IL1536" s="41"/>
      <c r="IM1536" s="41"/>
      <c r="IN1536" s="41"/>
      <c r="IO1536" s="41"/>
      <c r="IP1536" s="41"/>
      <c r="IQ1536" s="41"/>
      <c r="IR1536" s="41"/>
      <c r="IS1536" s="41"/>
      <c r="IT1536" s="41"/>
      <c r="IU1536" s="41"/>
    </row>
    <row r="1538" spans="68:255" x14ac:dyDescent="0.2">
      <c r="BP1538" s="41"/>
      <c r="BQ1538" s="41"/>
      <c r="BR1538" s="41"/>
      <c r="BS1538" s="41"/>
      <c r="BU1538" s="41"/>
      <c r="BV1538" s="41"/>
      <c r="BW1538" s="41"/>
      <c r="BX1538" s="41"/>
      <c r="BY1538" s="41"/>
      <c r="BZ1538" s="41"/>
      <c r="CA1538" s="41"/>
      <c r="CB1538" s="41"/>
      <c r="CC1538" s="41"/>
      <c r="CD1538" s="41"/>
      <c r="CE1538" s="41"/>
      <c r="CF1538" s="41"/>
      <c r="CG1538" s="41"/>
      <c r="CH1538" s="41"/>
      <c r="CI1538" s="41"/>
      <c r="CJ1538" s="41"/>
      <c r="CK1538" s="41"/>
      <c r="CL1538" s="41"/>
      <c r="CM1538" s="41"/>
      <c r="CN1538" s="41"/>
      <c r="CO1538" s="41"/>
      <c r="CP1538" s="41"/>
      <c r="CQ1538" s="41"/>
      <c r="CR1538" s="41"/>
      <c r="CS1538" s="41"/>
      <c r="CT1538" s="41"/>
      <c r="CU1538" s="41"/>
      <c r="CV1538" s="41"/>
      <c r="CW1538" s="41"/>
      <c r="CX1538" s="41"/>
      <c r="CY1538" s="41"/>
      <c r="CZ1538" s="41"/>
      <c r="DA1538" s="41"/>
      <c r="DB1538" s="41"/>
      <c r="DC1538" s="41"/>
      <c r="DD1538" s="41"/>
      <c r="DE1538" s="41"/>
      <c r="DF1538" s="41"/>
      <c r="DG1538" s="41"/>
      <c r="DH1538" s="41"/>
      <c r="DI1538" s="41"/>
      <c r="DJ1538" s="41"/>
      <c r="DK1538" s="41"/>
      <c r="DL1538" s="41"/>
      <c r="DM1538" s="41"/>
      <c r="DN1538" s="41"/>
      <c r="DO1538" s="41"/>
      <c r="DP1538" s="41"/>
      <c r="DQ1538" s="41"/>
      <c r="DR1538" s="41"/>
      <c r="DS1538" s="41"/>
      <c r="DT1538" s="41"/>
      <c r="DU1538" s="41"/>
      <c r="DV1538" s="41"/>
      <c r="DW1538" s="41"/>
      <c r="DX1538" s="41"/>
      <c r="DY1538" s="41"/>
      <c r="DZ1538" s="41"/>
      <c r="EA1538" s="41"/>
      <c r="EB1538" s="41"/>
      <c r="EC1538" s="41"/>
      <c r="ED1538" s="41"/>
      <c r="EE1538" s="41"/>
      <c r="EF1538" s="41"/>
      <c r="EG1538" s="41"/>
      <c r="EH1538" s="41"/>
      <c r="EI1538" s="41"/>
      <c r="EJ1538" s="41"/>
      <c r="EK1538" s="41"/>
      <c r="EL1538" s="41"/>
      <c r="EM1538" s="41"/>
      <c r="EN1538" s="41"/>
      <c r="EO1538" s="41"/>
      <c r="EP1538" s="41"/>
      <c r="EQ1538" s="41"/>
      <c r="ER1538" s="41"/>
      <c r="ES1538" s="41"/>
      <c r="ET1538" s="41"/>
      <c r="EU1538" s="41"/>
      <c r="EV1538" s="41"/>
      <c r="EW1538" s="41"/>
      <c r="EX1538" s="41"/>
      <c r="EY1538" s="41"/>
      <c r="EZ1538" s="41"/>
      <c r="FA1538" s="41"/>
      <c r="FB1538" s="41"/>
      <c r="FC1538" s="41"/>
      <c r="FD1538" s="41"/>
      <c r="FE1538" s="41"/>
      <c r="FF1538" s="41"/>
      <c r="FG1538" s="41"/>
      <c r="FH1538" s="41"/>
      <c r="FI1538" s="41"/>
      <c r="FJ1538" s="41"/>
      <c r="FK1538" s="41"/>
      <c r="FL1538" s="41"/>
      <c r="FM1538" s="41"/>
      <c r="FN1538" s="41"/>
      <c r="FO1538" s="41"/>
      <c r="FP1538" s="41"/>
      <c r="FQ1538" s="41"/>
      <c r="FR1538" s="41"/>
      <c r="FS1538" s="41"/>
      <c r="FT1538" s="41"/>
      <c r="FU1538" s="41"/>
      <c r="FV1538" s="41"/>
      <c r="FW1538" s="41"/>
      <c r="FX1538" s="41"/>
      <c r="FY1538" s="41"/>
      <c r="FZ1538" s="41"/>
      <c r="GA1538" s="41"/>
      <c r="GB1538" s="41"/>
      <c r="GC1538" s="41"/>
      <c r="GD1538" s="41"/>
      <c r="GE1538" s="41"/>
      <c r="GF1538" s="41"/>
      <c r="GG1538" s="41"/>
      <c r="GH1538" s="41"/>
      <c r="GI1538" s="41"/>
      <c r="GJ1538" s="41"/>
      <c r="GK1538" s="41"/>
      <c r="GL1538" s="41"/>
      <c r="GM1538" s="41"/>
      <c r="GN1538" s="41"/>
      <c r="GO1538" s="41"/>
      <c r="GP1538" s="41"/>
      <c r="GQ1538" s="41"/>
      <c r="GR1538" s="41"/>
      <c r="GS1538" s="41"/>
      <c r="GT1538" s="41"/>
      <c r="GU1538" s="41"/>
      <c r="GV1538" s="41"/>
      <c r="GW1538" s="41"/>
      <c r="GX1538" s="41"/>
      <c r="GY1538" s="41"/>
      <c r="GZ1538" s="41"/>
      <c r="HA1538" s="41"/>
      <c r="HB1538" s="41"/>
      <c r="HC1538" s="41"/>
      <c r="HD1538" s="41"/>
      <c r="HE1538" s="41"/>
      <c r="HF1538" s="41"/>
      <c r="HG1538" s="41"/>
      <c r="HH1538" s="41"/>
      <c r="HI1538" s="41"/>
      <c r="HJ1538" s="41"/>
      <c r="HK1538" s="41"/>
      <c r="HL1538" s="41"/>
      <c r="HM1538" s="41"/>
      <c r="HN1538" s="41"/>
      <c r="HO1538" s="41"/>
      <c r="HP1538" s="41"/>
      <c r="HQ1538" s="41"/>
      <c r="HR1538" s="41"/>
      <c r="HS1538" s="41"/>
      <c r="HT1538" s="41"/>
      <c r="HU1538" s="41"/>
      <c r="HV1538" s="41"/>
      <c r="HW1538" s="41"/>
      <c r="HX1538" s="41"/>
      <c r="HY1538" s="41"/>
      <c r="HZ1538" s="41"/>
      <c r="IA1538" s="41"/>
      <c r="IB1538" s="41"/>
      <c r="IC1538" s="41"/>
      <c r="ID1538" s="41"/>
      <c r="IE1538" s="41"/>
      <c r="IF1538" s="41"/>
      <c r="IG1538" s="41"/>
      <c r="IH1538" s="41"/>
      <c r="II1538" s="41"/>
      <c r="IJ1538" s="41"/>
      <c r="IK1538" s="41"/>
      <c r="IL1538" s="41"/>
      <c r="IM1538" s="41"/>
      <c r="IN1538" s="41"/>
      <c r="IO1538" s="41"/>
      <c r="IP1538" s="41"/>
      <c r="IQ1538" s="41"/>
      <c r="IR1538" s="41"/>
      <c r="IS1538" s="41"/>
      <c r="IT1538" s="41"/>
      <c r="IU1538" s="41"/>
    </row>
    <row r="1540" spans="68:255" x14ac:dyDescent="0.2">
      <c r="BP1540" s="41"/>
      <c r="BQ1540" s="41"/>
      <c r="BR1540" s="41"/>
      <c r="BS1540" s="41"/>
      <c r="BU1540" s="41"/>
      <c r="BV1540" s="41"/>
      <c r="BW1540" s="41"/>
      <c r="BX1540" s="41"/>
      <c r="BY1540" s="41"/>
      <c r="BZ1540" s="41"/>
      <c r="CA1540" s="41"/>
      <c r="CB1540" s="41"/>
      <c r="CC1540" s="41"/>
      <c r="CD1540" s="41"/>
      <c r="CE1540" s="41"/>
      <c r="CF1540" s="41"/>
      <c r="CG1540" s="41"/>
      <c r="CH1540" s="41"/>
      <c r="CI1540" s="41"/>
      <c r="CJ1540" s="41"/>
      <c r="CK1540" s="41"/>
      <c r="CL1540" s="41"/>
      <c r="CM1540" s="41"/>
      <c r="CN1540" s="41"/>
      <c r="CO1540" s="41"/>
      <c r="CP1540" s="41"/>
      <c r="CQ1540" s="41"/>
      <c r="CR1540" s="41"/>
      <c r="CS1540" s="41"/>
      <c r="CT1540" s="41"/>
      <c r="CU1540" s="41"/>
      <c r="CV1540" s="41"/>
      <c r="CW1540" s="41"/>
      <c r="CX1540" s="41"/>
      <c r="CY1540" s="41"/>
      <c r="CZ1540" s="41"/>
      <c r="DA1540" s="41"/>
      <c r="DB1540" s="41"/>
      <c r="DC1540" s="41"/>
      <c r="DD1540" s="41"/>
      <c r="DE1540" s="41"/>
      <c r="DF1540" s="41"/>
      <c r="DG1540" s="41"/>
      <c r="DH1540" s="41"/>
      <c r="DI1540" s="41"/>
      <c r="DJ1540" s="41"/>
      <c r="DK1540" s="41"/>
      <c r="DL1540" s="41"/>
      <c r="DM1540" s="41"/>
      <c r="DN1540" s="41"/>
      <c r="DO1540" s="41"/>
      <c r="DP1540" s="41"/>
      <c r="DQ1540" s="41"/>
      <c r="DR1540" s="41"/>
      <c r="DS1540" s="41"/>
      <c r="DT1540" s="41"/>
      <c r="DU1540" s="41"/>
      <c r="DV1540" s="41"/>
      <c r="DW1540" s="41"/>
      <c r="DX1540" s="41"/>
      <c r="DY1540" s="41"/>
      <c r="DZ1540" s="41"/>
      <c r="EA1540" s="41"/>
      <c r="EB1540" s="41"/>
      <c r="EC1540" s="41"/>
      <c r="ED1540" s="41"/>
      <c r="EE1540" s="41"/>
      <c r="EF1540" s="41"/>
      <c r="EG1540" s="41"/>
      <c r="EH1540" s="41"/>
      <c r="EI1540" s="41"/>
      <c r="EJ1540" s="41"/>
      <c r="EK1540" s="41"/>
      <c r="EL1540" s="41"/>
      <c r="EM1540" s="41"/>
      <c r="EN1540" s="41"/>
      <c r="EO1540" s="41"/>
      <c r="EP1540" s="41"/>
      <c r="EQ1540" s="41"/>
      <c r="ER1540" s="41"/>
      <c r="ES1540" s="41"/>
      <c r="ET1540" s="41"/>
      <c r="EU1540" s="41"/>
      <c r="EV1540" s="41"/>
      <c r="EW1540" s="41"/>
      <c r="EX1540" s="41"/>
      <c r="EY1540" s="41"/>
      <c r="EZ1540" s="41"/>
      <c r="FA1540" s="41"/>
      <c r="FB1540" s="41"/>
      <c r="FC1540" s="41"/>
      <c r="FD1540" s="41"/>
      <c r="FE1540" s="41"/>
      <c r="FF1540" s="41"/>
      <c r="FG1540" s="41"/>
      <c r="FH1540" s="41"/>
      <c r="FI1540" s="41"/>
      <c r="FJ1540" s="41"/>
      <c r="FK1540" s="41"/>
      <c r="FL1540" s="41"/>
      <c r="FM1540" s="41"/>
      <c r="FN1540" s="41"/>
      <c r="FO1540" s="41"/>
      <c r="FP1540" s="41"/>
      <c r="FQ1540" s="41"/>
      <c r="FR1540" s="41"/>
      <c r="FS1540" s="41"/>
      <c r="FT1540" s="41"/>
      <c r="FU1540" s="41"/>
      <c r="FV1540" s="41"/>
      <c r="FW1540" s="41"/>
      <c r="FX1540" s="41"/>
      <c r="FY1540" s="41"/>
      <c r="FZ1540" s="41"/>
      <c r="GA1540" s="41"/>
      <c r="GB1540" s="41"/>
      <c r="GC1540" s="41"/>
      <c r="GD1540" s="41"/>
      <c r="GE1540" s="41"/>
      <c r="GF1540" s="41"/>
      <c r="GG1540" s="41"/>
      <c r="GH1540" s="41"/>
      <c r="GI1540" s="41"/>
      <c r="GJ1540" s="41"/>
      <c r="GK1540" s="41"/>
      <c r="GL1540" s="41"/>
      <c r="GM1540" s="41"/>
      <c r="GN1540" s="41"/>
      <c r="GO1540" s="41"/>
      <c r="GP1540" s="41"/>
      <c r="GQ1540" s="41"/>
      <c r="GR1540" s="41"/>
      <c r="GS1540" s="41"/>
      <c r="GT1540" s="41"/>
      <c r="GU1540" s="41"/>
      <c r="GV1540" s="41"/>
      <c r="GW1540" s="41"/>
      <c r="GX1540" s="41"/>
      <c r="GY1540" s="41"/>
      <c r="GZ1540" s="41"/>
      <c r="HA1540" s="41"/>
      <c r="HB1540" s="41"/>
      <c r="HC1540" s="41"/>
      <c r="HD1540" s="41"/>
      <c r="HE1540" s="41"/>
      <c r="HF1540" s="41"/>
      <c r="HG1540" s="41"/>
      <c r="HH1540" s="41"/>
      <c r="HI1540" s="41"/>
      <c r="HJ1540" s="41"/>
      <c r="HK1540" s="41"/>
      <c r="HL1540" s="41"/>
      <c r="HM1540" s="41"/>
      <c r="HN1540" s="41"/>
      <c r="HO1540" s="41"/>
      <c r="HP1540" s="41"/>
      <c r="HQ1540" s="41"/>
      <c r="HR1540" s="41"/>
      <c r="HS1540" s="41"/>
      <c r="HT1540" s="41"/>
      <c r="HU1540" s="41"/>
      <c r="HV1540" s="41"/>
      <c r="HW1540" s="41"/>
      <c r="HX1540" s="41"/>
      <c r="HY1540" s="41"/>
      <c r="HZ1540" s="41"/>
      <c r="IA1540" s="41"/>
      <c r="IB1540" s="41"/>
      <c r="IC1540" s="41"/>
      <c r="ID1540" s="41"/>
      <c r="IE1540" s="41"/>
      <c r="IF1540" s="41"/>
      <c r="IG1540" s="41"/>
      <c r="IH1540" s="41"/>
      <c r="II1540" s="41"/>
      <c r="IJ1540" s="41"/>
      <c r="IK1540" s="41"/>
      <c r="IL1540" s="41"/>
      <c r="IM1540" s="41"/>
      <c r="IN1540" s="41"/>
      <c r="IO1540" s="41"/>
      <c r="IP1540" s="41"/>
      <c r="IQ1540" s="41"/>
      <c r="IR1540" s="41"/>
      <c r="IS1540" s="41"/>
      <c r="IT1540" s="41"/>
      <c r="IU1540" s="41"/>
    </row>
    <row r="1542" spans="68:255" x14ac:dyDescent="0.2">
      <c r="BP1542" s="41"/>
      <c r="BQ1542" s="41"/>
      <c r="BR1542" s="41"/>
      <c r="BS1542" s="41"/>
      <c r="BU1542" s="41"/>
      <c r="BV1542" s="41"/>
      <c r="BW1542" s="41"/>
      <c r="BX1542" s="41"/>
      <c r="BY1542" s="41"/>
      <c r="BZ1542" s="41"/>
      <c r="CA1542" s="41"/>
      <c r="CB1542" s="41"/>
      <c r="CC1542" s="41"/>
      <c r="CD1542" s="41"/>
      <c r="CE1542" s="41"/>
      <c r="CF1542" s="41"/>
      <c r="CG1542" s="41"/>
      <c r="CH1542" s="41"/>
      <c r="CI1542" s="41"/>
      <c r="CJ1542" s="41"/>
      <c r="CK1542" s="41"/>
      <c r="CL1542" s="41"/>
      <c r="CM1542" s="41"/>
      <c r="CN1542" s="41"/>
      <c r="CO1542" s="41"/>
      <c r="CP1542" s="41"/>
      <c r="CQ1542" s="41"/>
      <c r="CR1542" s="41"/>
      <c r="CS1542" s="41"/>
      <c r="CT1542" s="41"/>
      <c r="CU1542" s="41"/>
      <c r="CV1542" s="41"/>
      <c r="CW1542" s="41"/>
      <c r="CX1542" s="41"/>
      <c r="CY1542" s="41"/>
      <c r="CZ1542" s="41"/>
      <c r="DA1542" s="41"/>
      <c r="DB1542" s="41"/>
      <c r="DC1542" s="41"/>
      <c r="DD1542" s="41"/>
      <c r="DE1542" s="41"/>
      <c r="DF1542" s="41"/>
      <c r="DG1542" s="41"/>
      <c r="DH1542" s="41"/>
      <c r="DI1542" s="41"/>
      <c r="DJ1542" s="41"/>
      <c r="DK1542" s="41"/>
      <c r="DL1542" s="41"/>
      <c r="DM1542" s="41"/>
      <c r="DN1542" s="41"/>
      <c r="DO1542" s="41"/>
      <c r="DP1542" s="41"/>
      <c r="DQ1542" s="41"/>
      <c r="DR1542" s="41"/>
      <c r="DS1542" s="41"/>
      <c r="DT1542" s="41"/>
      <c r="DU1542" s="41"/>
      <c r="DV1542" s="41"/>
      <c r="DW1542" s="41"/>
      <c r="DX1542" s="41"/>
      <c r="DY1542" s="41"/>
      <c r="DZ1542" s="41"/>
      <c r="EA1542" s="41"/>
      <c r="EB1542" s="41"/>
      <c r="EC1542" s="41"/>
      <c r="ED1542" s="41"/>
      <c r="EE1542" s="41"/>
      <c r="EF1542" s="41"/>
      <c r="EG1542" s="41"/>
      <c r="EH1542" s="41"/>
      <c r="EI1542" s="41"/>
      <c r="EJ1542" s="41"/>
      <c r="EK1542" s="41"/>
      <c r="EL1542" s="41"/>
      <c r="EM1542" s="41"/>
      <c r="EN1542" s="41"/>
      <c r="EO1542" s="41"/>
      <c r="EP1542" s="41"/>
      <c r="EQ1542" s="41"/>
      <c r="ER1542" s="41"/>
      <c r="ES1542" s="41"/>
      <c r="ET1542" s="41"/>
      <c r="EU1542" s="41"/>
      <c r="EV1542" s="41"/>
      <c r="EW1542" s="41"/>
      <c r="EX1542" s="41"/>
      <c r="EY1542" s="41"/>
      <c r="EZ1542" s="41"/>
      <c r="FA1542" s="41"/>
      <c r="FB1542" s="41"/>
      <c r="FC1542" s="41"/>
      <c r="FD1542" s="41"/>
      <c r="FE1542" s="41"/>
      <c r="FF1542" s="41"/>
      <c r="FG1542" s="41"/>
      <c r="FH1542" s="41"/>
      <c r="FI1542" s="41"/>
      <c r="FJ1542" s="41"/>
      <c r="FK1542" s="41"/>
      <c r="FL1542" s="41"/>
      <c r="FM1542" s="41"/>
      <c r="FN1542" s="41"/>
      <c r="FO1542" s="41"/>
      <c r="FP1542" s="41"/>
      <c r="FQ1542" s="41"/>
      <c r="FR1542" s="41"/>
      <c r="FS1542" s="41"/>
      <c r="FT1542" s="41"/>
      <c r="FU1542" s="41"/>
      <c r="FV1542" s="41"/>
      <c r="FW1542" s="41"/>
      <c r="FX1542" s="41"/>
      <c r="FY1542" s="41"/>
      <c r="FZ1542" s="41"/>
      <c r="GA1542" s="41"/>
      <c r="GB1542" s="41"/>
      <c r="GC1542" s="41"/>
      <c r="GD1542" s="41"/>
      <c r="GE1542" s="41"/>
      <c r="GF1542" s="41"/>
      <c r="GG1542" s="41"/>
      <c r="GH1542" s="41"/>
      <c r="GI1542" s="41"/>
      <c r="GJ1542" s="41"/>
      <c r="GK1542" s="41"/>
      <c r="GL1542" s="41"/>
      <c r="GM1542" s="41"/>
      <c r="GN1542" s="41"/>
      <c r="GO1542" s="41"/>
      <c r="GP1542" s="41"/>
      <c r="GQ1542" s="41"/>
      <c r="GR1542" s="41"/>
      <c r="GS1542" s="41"/>
      <c r="GT1542" s="41"/>
      <c r="GU1542" s="41"/>
      <c r="GV1542" s="41"/>
      <c r="GW1542" s="41"/>
      <c r="GX1542" s="41"/>
      <c r="GY1542" s="41"/>
      <c r="GZ1542" s="41"/>
      <c r="HA1542" s="41"/>
      <c r="HB1542" s="41"/>
      <c r="HC1542" s="41"/>
      <c r="HD1542" s="41"/>
      <c r="HE1542" s="41"/>
      <c r="HF1542" s="41"/>
      <c r="HG1542" s="41"/>
      <c r="HH1542" s="41"/>
      <c r="HI1542" s="41"/>
      <c r="HJ1542" s="41"/>
      <c r="HK1542" s="41"/>
      <c r="HL1542" s="41"/>
      <c r="HM1542" s="41"/>
      <c r="HN1542" s="41"/>
      <c r="HO1542" s="41"/>
      <c r="HP1542" s="41"/>
      <c r="HQ1542" s="41"/>
      <c r="HR1542" s="41"/>
      <c r="HS1542" s="41"/>
      <c r="HT1542" s="41"/>
      <c r="HU1542" s="41"/>
      <c r="HV1542" s="41"/>
      <c r="HW1542" s="41"/>
      <c r="HX1542" s="41"/>
      <c r="HY1542" s="41"/>
      <c r="HZ1542" s="41"/>
      <c r="IA1542" s="41"/>
      <c r="IB1542" s="41"/>
      <c r="IC1542" s="41"/>
      <c r="ID1542" s="41"/>
      <c r="IE1542" s="41"/>
      <c r="IF1542" s="41"/>
      <c r="IG1542" s="41"/>
      <c r="IH1542" s="41"/>
      <c r="II1542" s="41"/>
      <c r="IJ1542" s="41"/>
      <c r="IK1542" s="41"/>
      <c r="IL1542" s="41"/>
      <c r="IM1542" s="41"/>
      <c r="IN1542" s="41"/>
      <c r="IO1542" s="41"/>
      <c r="IP1542" s="41"/>
      <c r="IQ1542" s="41"/>
      <c r="IR1542" s="41"/>
      <c r="IS1542" s="41"/>
      <c r="IT1542" s="41"/>
      <c r="IU1542" s="41"/>
    </row>
    <row r="1544" spans="68:255" x14ac:dyDescent="0.2">
      <c r="BP1544" s="41"/>
      <c r="BQ1544" s="41"/>
      <c r="BR1544" s="41"/>
      <c r="BS1544" s="41"/>
      <c r="BU1544" s="41"/>
      <c r="BV1544" s="41"/>
      <c r="BW1544" s="41"/>
      <c r="BX1544" s="41"/>
      <c r="BY1544" s="41"/>
      <c r="BZ1544" s="41"/>
      <c r="CA1544" s="41"/>
      <c r="CB1544" s="41"/>
      <c r="CC1544" s="41"/>
      <c r="CD1544" s="41"/>
      <c r="CE1544" s="41"/>
      <c r="CF1544" s="41"/>
      <c r="CG1544" s="41"/>
      <c r="CH1544" s="41"/>
      <c r="CI1544" s="41"/>
      <c r="CJ1544" s="41"/>
      <c r="CK1544" s="41"/>
      <c r="CL1544" s="41"/>
      <c r="CM1544" s="41"/>
      <c r="CN1544" s="41"/>
      <c r="CO1544" s="41"/>
      <c r="CP1544" s="41"/>
      <c r="CQ1544" s="41"/>
      <c r="CR1544" s="41"/>
      <c r="CS1544" s="41"/>
      <c r="CT1544" s="41"/>
      <c r="CU1544" s="41"/>
      <c r="CV1544" s="41"/>
      <c r="CW1544" s="41"/>
      <c r="CX1544" s="41"/>
      <c r="CY1544" s="41"/>
      <c r="CZ1544" s="41"/>
      <c r="DA1544" s="41"/>
      <c r="DB1544" s="41"/>
      <c r="DC1544" s="41"/>
      <c r="DD1544" s="41"/>
      <c r="DE1544" s="41"/>
      <c r="DF1544" s="41"/>
      <c r="DG1544" s="41"/>
      <c r="DH1544" s="41"/>
      <c r="DI1544" s="41"/>
      <c r="DJ1544" s="41"/>
      <c r="DK1544" s="41"/>
      <c r="DL1544" s="41"/>
      <c r="DM1544" s="41"/>
      <c r="DN1544" s="41"/>
      <c r="DO1544" s="41"/>
      <c r="DP1544" s="41"/>
      <c r="DQ1544" s="41"/>
      <c r="DR1544" s="41"/>
      <c r="DS1544" s="41"/>
      <c r="DT1544" s="41"/>
      <c r="DU1544" s="41"/>
      <c r="DV1544" s="41"/>
      <c r="DW1544" s="41"/>
      <c r="DX1544" s="41"/>
      <c r="DY1544" s="41"/>
      <c r="DZ1544" s="41"/>
      <c r="EA1544" s="41"/>
      <c r="EB1544" s="41"/>
      <c r="EC1544" s="41"/>
      <c r="ED1544" s="41"/>
      <c r="EE1544" s="41"/>
      <c r="EF1544" s="41"/>
      <c r="EG1544" s="41"/>
      <c r="EH1544" s="41"/>
      <c r="EI1544" s="41"/>
      <c r="EJ1544" s="41"/>
      <c r="EK1544" s="41"/>
      <c r="EL1544" s="41"/>
      <c r="EM1544" s="41"/>
      <c r="EN1544" s="41"/>
      <c r="EO1544" s="41"/>
      <c r="EP1544" s="41"/>
      <c r="EQ1544" s="41"/>
      <c r="ER1544" s="41"/>
      <c r="ES1544" s="41"/>
      <c r="ET1544" s="41"/>
      <c r="EU1544" s="41"/>
      <c r="EV1544" s="41"/>
      <c r="EW1544" s="41"/>
      <c r="EX1544" s="41"/>
      <c r="EY1544" s="41"/>
      <c r="EZ1544" s="41"/>
      <c r="FA1544" s="41"/>
      <c r="FB1544" s="41"/>
      <c r="FC1544" s="41"/>
      <c r="FD1544" s="41"/>
      <c r="FE1544" s="41"/>
      <c r="FF1544" s="41"/>
      <c r="FG1544" s="41"/>
      <c r="FH1544" s="41"/>
      <c r="FI1544" s="41"/>
      <c r="FJ1544" s="41"/>
      <c r="FK1544" s="41"/>
      <c r="FL1544" s="41"/>
      <c r="FM1544" s="41"/>
      <c r="FN1544" s="41"/>
      <c r="FO1544" s="41"/>
      <c r="FP1544" s="41"/>
      <c r="FQ1544" s="41"/>
      <c r="FR1544" s="41"/>
      <c r="FS1544" s="41"/>
      <c r="FT1544" s="41"/>
      <c r="FU1544" s="41"/>
      <c r="FV1544" s="41"/>
      <c r="FW1544" s="41"/>
      <c r="FX1544" s="41"/>
      <c r="FY1544" s="41"/>
      <c r="FZ1544" s="41"/>
      <c r="GA1544" s="41"/>
      <c r="GB1544" s="41"/>
      <c r="GC1544" s="41"/>
      <c r="GD1544" s="41"/>
      <c r="GE1544" s="41"/>
      <c r="GF1544" s="41"/>
      <c r="GG1544" s="41"/>
      <c r="GH1544" s="41"/>
      <c r="GI1544" s="41"/>
      <c r="GJ1544" s="41"/>
      <c r="GK1544" s="41"/>
      <c r="GL1544" s="41"/>
      <c r="GM1544" s="41"/>
      <c r="GN1544" s="41"/>
      <c r="GO1544" s="41"/>
      <c r="GP1544" s="41"/>
      <c r="GQ1544" s="41"/>
      <c r="GR1544" s="41"/>
      <c r="GS1544" s="41"/>
      <c r="GT1544" s="41"/>
      <c r="GU1544" s="41"/>
      <c r="GV1544" s="41"/>
      <c r="GW1544" s="41"/>
      <c r="GX1544" s="41"/>
      <c r="GY1544" s="41"/>
      <c r="GZ1544" s="41"/>
      <c r="HA1544" s="41"/>
      <c r="HB1544" s="41"/>
      <c r="HC1544" s="41"/>
      <c r="HD1544" s="41"/>
      <c r="HE1544" s="41"/>
      <c r="HF1544" s="41"/>
      <c r="HG1544" s="41"/>
      <c r="HH1544" s="41"/>
      <c r="HI1544" s="41"/>
      <c r="HJ1544" s="41"/>
      <c r="HK1544" s="41"/>
      <c r="HL1544" s="41"/>
      <c r="HM1544" s="41"/>
      <c r="HN1544" s="41"/>
      <c r="HO1544" s="41"/>
      <c r="HP1544" s="41"/>
      <c r="HQ1544" s="41"/>
      <c r="HR1544" s="41"/>
      <c r="HS1544" s="41"/>
      <c r="HT1544" s="41"/>
      <c r="HU1544" s="41"/>
      <c r="HV1544" s="41"/>
      <c r="HW1544" s="41"/>
      <c r="HX1544" s="41"/>
      <c r="HY1544" s="41"/>
      <c r="HZ1544" s="41"/>
      <c r="IA1544" s="41"/>
      <c r="IB1544" s="41"/>
      <c r="IC1544" s="41"/>
      <c r="ID1544" s="41"/>
      <c r="IE1544" s="41"/>
      <c r="IF1544" s="41"/>
      <c r="IG1544" s="41"/>
      <c r="IH1544" s="41"/>
      <c r="II1544" s="41"/>
      <c r="IJ1544" s="41"/>
      <c r="IK1544" s="41"/>
      <c r="IL1544" s="41"/>
      <c r="IM1544" s="41"/>
      <c r="IN1544" s="41"/>
      <c r="IO1544" s="41"/>
      <c r="IP1544" s="41"/>
      <c r="IQ1544" s="41"/>
      <c r="IR1544" s="41"/>
      <c r="IS1544" s="41"/>
      <c r="IT1544" s="41"/>
      <c r="IU1544" s="41"/>
    </row>
    <row r="1546" spans="68:255" x14ac:dyDescent="0.2">
      <c r="BP1546" s="41"/>
      <c r="BQ1546" s="41"/>
      <c r="BR1546" s="41"/>
      <c r="BS1546" s="41"/>
      <c r="BU1546" s="41"/>
      <c r="BV1546" s="41"/>
      <c r="BW1546" s="41"/>
      <c r="BX1546" s="41"/>
      <c r="BY1546" s="41"/>
      <c r="BZ1546" s="41"/>
      <c r="CA1546" s="41"/>
      <c r="CB1546" s="41"/>
      <c r="CC1546" s="41"/>
      <c r="CD1546" s="41"/>
      <c r="CE1546" s="41"/>
      <c r="CF1546" s="41"/>
      <c r="CG1546" s="41"/>
      <c r="CH1546" s="41"/>
      <c r="CI1546" s="41"/>
      <c r="CJ1546" s="41"/>
      <c r="CK1546" s="41"/>
      <c r="CL1546" s="41"/>
      <c r="CM1546" s="41"/>
      <c r="CN1546" s="41"/>
      <c r="CO1546" s="41"/>
      <c r="CP1546" s="41"/>
      <c r="CQ1546" s="41"/>
      <c r="CR1546" s="41"/>
      <c r="CS1546" s="41"/>
      <c r="CT1546" s="41"/>
      <c r="CU1546" s="41"/>
      <c r="CV1546" s="41"/>
      <c r="CW1546" s="41"/>
      <c r="CX1546" s="41"/>
      <c r="CY1546" s="41"/>
      <c r="CZ1546" s="41"/>
      <c r="DA1546" s="41"/>
      <c r="DB1546" s="41"/>
      <c r="DC1546" s="41"/>
      <c r="DD1546" s="41"/>
      <c r="DE1546" s="41"/>
      <c r="DF1546" s="41"/>
      <c r="DG1546" s="41"/>
      <c r="DH1546" s="41"/>
      <c r="DI1546" s="41"/>
      <c r="DJ1546" s="41"/>
      <c r="DK1546" s="41"/>
      <c r="DL1546" s="41"/>
      <c r="DM1546" s="41"/>
      <c r="DN1546" s="41"/>
      <c r="DO1546" s="41"/>
      <c r="DP1546" s="41"/>
      <c r="DQ1546" s="41"/>
      <c r="DR1546" s="41"/>
      <c r="DS1546" s="41"/>
      <c r="DT1546" s="41"/>
      <c r="DU1546" s="41"/>
      <c r="DV1546" s="41"/>
      <c r="DW1546" s="41"/>
      <c r="DX1546" s="41"/>
      <c r="DY1546" s="41"/>
      <c r="DZ1546" s="41"/>
      <c r="EA1546" s="41"/>
      <c r="EB1546" s="41"/>
      <c r="EC1546" s="41"/>
      <c r="ED1546" s="41"/>
      <c r="EE1546" s="41"/>
      <c r="EF1546" s="41"/>
      <c r="EG1546" s="41"/>
      <c r="EH1546" s="41"/>
      <c r="EI1546" s="41"/>
      <c r="EJ1546" s="41"/>
      <c r="EK1546" s="41"/>
      <c r="EL1546" s="41"/>
      <c r="EM1546" s="41"/>
      <c r="EN1546" s="41"/>
      <c r="EO1546" s="41"/>
      <c r="EP1546" s="41"/>
      <c r="EQ1546" s="41"/>
      <c r="ER1546" s="41"/>
      <c r="ES1546" s="41"/>
      <c r="ET1546" s="41"/>
      <c r="EU1546" s="41"/>
      <c r="EV1546" s="41"/>
      <c r="EW1546" s="41"/>
      <c r="EX1546" s="41"/>
      <c r="EY1546" s="41"/>
      <c r="EZ1546" s="41"/>
      <c r="FA1546" s="41"/>
      <c r="FB1546" s="41"/>
      <c r="FC1546" s="41"/>
      <c r="FD1546" s="41"/>
      <c r="FE1546" s="41"/>
      <c r="FF1546" s="41"/>
      <c r="FG1546" s="41"/>
      <c r="FH1546" s="41"/>
      <c r="FI1546" s="41"/>
      <c r="FJ1546" s="41"/>
      <c r="FK1546" s="41"/>
      <c r="FL1546" s="41"/>
      <c r="FM1546" s="41"/>
      <c r="FN1546" s="41"/>
      <c r="FO1546" s="41"/>
      <c r="FP1546" s="41"/>
      <c r="FQ1546" s="41"/>
      <c r="FR1546" s="41"/>
      <c r="FS1546" s="41"/>
      <c r="FT1546" s="41"/>
      <c r="FU1546" s="41"/>
      <c r="FV1546" s="41"/>
      <c r="FW1546" s="41"/>
      <c r="FX1546" s="41"/>
      <c r="FY1546" s="41"/>
      <c r="FZ1546" s="41"/>
      <c r="GA1546" s="41"/>
      <c r="GB1546" s="41"/>
      <c r="GC1546" s="41"/>
      <c r="GD1546" s="41"/>
      <c r="GE1546" s="41"/>
      <c r="GF1546" s="41"/>
      <c r="GG1546" s="41"/>
      <c r="GH1546" s="41"/>
      <c r="GI1546" s="41"/>
      <c r="GJ1546" s="41"/>
      <c r="GK1546" s="41"/>
      <c r="GL1546" s="41"/>
      <c r="GM1546" s="41"/>
      <c r="GN1546" s="41"/>
      <c r="GO1546" s="41"/>
      <c r="GP1546" s="41"/>
      <c r="GQ1546" s="41"/>
      <c r="GR1546" s="41"/>
      <c r="GS1546" s="41"/>
      <c r="GT1546" s="41"/>
      <c r="GU1546" s="41"/>
      <c r="GV1546" s="41"/>
      <c r="GW1546" s="41"/>
      <c r="GX1546" s="41"/>
      <c r="GY1546" s="41"/>
      <c r="GZ1546" s="41"/>
      <c r="HA1546" s="41"/>
      <c r="HB1546" s="41"/>
      <c r="HC1546" s="41"/>
      <c r="HD1546" s="41"/>
      <c r="HE1546" s="41"/>
      <c r="HF1546" s="41"/>
      <c r="HG1546" s="41"/>
      <c r="HH1546" s="41"/>
      <c r="HI1546" s="41"/>
      <c r="HJ1546" s="41"/>
      <c r="HK1546" s="41"/>
      <c r="HL1546" s="41"/>
      <c r="HM1546" s="41"/>
      <c r="HN1546" s="41"/>
      <c r="HO1546" s="41"/>
      <c r="HP1546" s="41"/>
      <c r="HQ1546" s="41"/>
      <c r="HR1546" s="41"/>
      <c r="HS1546" s="41"/>
      <c r="HT1546" s="41"/>
      <c r="HU1546" s="41"/>
      <c r="HV1546" s="41"/>
      <c r="HW1546" s="41"/>
      <c r="HX1546" s="41"/>
      <c r="HY1546" s="41"/>
      <c r="HZ1546" s="41"/>
      <c r="IA1546" s="41"/>
      <c r="IB1546" s="41"/>
      <c r="IC1546" s="41"/>
      <c r="ID1546" s="41"/>
      <c r="IE1546" s="41"/>
      <c r="IF1546" s="41"/>
      <c r="IG1546" s="41"/>
      <c r="IH1546" s="41"/>
      <c r="II1546" s="41"/>
      <c r="IJ1546" s="41"/>
      <c r="IK1546" s="41"/>
      <c r="IL1546" s="41"/>
      <c r="IM1546" s="41"/>
      <c r="IN1546" s="41"/>
      <c r="IO1546" s="41"/>
      <c r="IP1546" s="41"/>
      <c r="IQ1546" s="41"/>
      <c r="IR1546" s="41"/>
      <c r="IS1546" s="41"/>
      <c r="IT1546" s="41"/>
      <c r="IU1546" s="41"/>
    </row>
    <row r="1548" spans="68:255" x14ac:dyDescent="0.2">
      <c r="BP1548" s="41"/>
      <c r="BQ1548" s="41"/>
      <c r="BR1548" s="41"/>
      <c r="BS1548" s="41"/>
      <c r="BU1548" s="41"/>
      <c r="BV1548" s="41"/>
      <c r="BW1548" s="41"/>
      <c r="BX1548" s="41"/>
      <c r="BY1548" s="41"/>
      <c r="BZ1548" s="41"/>
      <c r="CA1548" s="41"/>
      <c r="CB1548" s="41"/>
      <c r="CC1548" s="41"/>
      <c r="CD1548" s="41"/>
      <c r="CE1548" s="41"/>
      <c r="CF1548" s="41"/>
      <c r="CG1548" s="41"/>
      <c r="CH1548" s="41"/>
      <c r="CI1548" s="41"/>
      <c r="CJ1548" s="41"/>
      <c r="CK1548" s="41"/>
      <c r="CL1548" s="41"/>
      <c r="CM1548" s="41"/>
      <c r="CN1548" s="41"/>
      <c r="CO1548" s="41"/>
      <c r="CP1548" s="41"/>
      <c r="CQ1548" s="41"/>
      <c r="CR1548" s="41"/>
      <c r="CS1548" s="41"/>
      <c r="CT1548" s="41"/>
      <c r="CU1548" s="41"/>
      <c r="CV1548" s="41"/>
      <c r="CW1548" s="41"/>
      <c r="CX1548" s="41"/>
      <c r="CY1548" s="41"/>
      <c r="CZ1548" s="41"/>
      <c r="DA1548" s="41"/>
      <c r="DB1548" s="41"/>
      <c r="DC1548" s="41"/>
      <c r="DD1548" s="41"/>
      <c r="DE1548" s="41"/>
      <c r="DF1548" s="41"/>
      <c r="DG1548" s="41"/>
      <c r="DH1548" s="41"/>
      <c r="DI1548" s="41"/>
      <c r="DJ1548" s="41"/>
      <c r="DK1548" s="41"/>
      <c r="DL1548" s="41"/>
      <c r="DM1548" s="41"/>
      <c r="DN1548" s="41"/>
      <c r="DO1548" s="41"/>
      <c r="DP1548" s="41"/>
      <c r="DQ1548" s="41"/>
      <c r="DR1548" s="41"/>
      <c r="DS1548" s="41"/>
      <c r="DT1548" s="41"/>
      <c r="DU1548" s="41"/>
      <c r="DV1548" s="41"/>
      <c r="DW1548" s="41"/>
      <c r="DX1548" s="41"/>
      <c r="DY1548" s="41"/>
      <c r="DZ1548" s="41"/>
      <c r="EA1548" s="41"/>
      <c r="EB1548" s="41"/>
      <c r="EC1548" s="41"/>
      <c r="ED1548" s="41"/>
      <c r="EE1548" s="41"/>
      <c r="EF1548" s="41"/>
      <c r="EG1548" s="41"/>
      <c r="EH1548" s="41"/>
      <c r="EI1548" s="41"/>
      <c r="EJ1548" s="41"/>
      <c r="EK1548" s="41"/>
      <c r="EL1548" s="41"/>
      <c r="EM1548" s="41"/>
      <c r="EN1548" s="41"/>
      <c r="EO1548" s="41"/>
      <c r="EP1548" s="41"/>
      <c r="EQ1548" s="41"/>
      <c r="ER1548" s="41"/>
      <c r="ES1548" s="41"/>
      <c r="ET1548" s="41"/>
      <c r="EU1548" s="41"/>
      <c r="EV1548" s="41"/>
      <c r="EW1548" s="41"/>
      <c r="EX1548" s="41"/>
      <c r="EY1548" s="41"/>
      <c r="EZ1548" s="41"/>
      <c r="FA1548" s="41"/>
      <c r="FB1548" s="41"/>
      <c r="FC1548" s="41"/>
      <c r="FD1548" s="41"/>
      <c r="FE1548" s="41"/>
      <c r="FF1548" s="41"/>
      <c r="FG1548" s="41"/>
      <c r="FH1548" s="41"/>
      <c r="FI1548" s="41"/>
      <c r="FJ1548" s="41"/>
      <c r="FK1548" s="41"/>
      <c r="FL1548" s="41"/>
      <c r="FM1548" s="41"/>
      <c r="FN1548" s="41"/>
      <c r="FO1548" s="41"/>
      <c r="FP1548" s="41"/>
      <c r="FQ1548" s="41"/>
      <c r="FR1548" s="41"/>
      <c r="FS1548" s="41"/>
      <c r="FT1548" s="41"/>
      <c r="FU1548" s="41"/>
      <c r="FV1548" s="41"/>
      <c r="FW1548" s="41"/>
      <c r="FX1548" s="41"/>
      <c r="FY1548" s="41"/>
      <c r="FZ1548" s="41"/>
      <c r="GA1548" s="41"/>
      <c r="GB1548" s="41"/>
      <c r="GC1548" s="41"/>
      <c r="GD1548" s="41"/>
      <c r="GE1548" s="41"/>
      <c r="GF1548" s="41"/>
      <c r="GG1548" s="41"/>
      <c r="GH1548" s="41"/>
      <c r="GI1548" s="41"/>
      <c r="GJ1548" s="41"/>
      <c r="GK1548" s="41"/>
      <c r="GL1548" s="41"/>
      <c r="GM1548" s="41"/>
      <c r="GN1548" s="41"/>
      <c r="GO1548" s="41"/>
      <c r="GP1548" s="41"/>
      <c r="GQ1548" s="41"/>
      <c r="GR1548" s="41"/>
      <c r="GS1548" s="41"/>
      <c r="GT1548" s="41"/>
      <c r="GU1548" s="41"/>
      <c r="GV1548" s="41"/>
      <c r="GW1548" s="41"/>
      <c r="GX1548" s="41"/>
      <c r="GY1548" s="41"/>
      <c r="GZ1548" s="41"/>
      <c r="HA1548" s="41"/>
      <c r="HB1548" s="41"/>
      <c r="HC1548" s="41"/>
      <c r="HD1548" s="41"/>
      <c r="HE1548" s="41"/>
      <c r="HF1548" s="41"/>
      <c r="HG1548" s="41"/>
      <c r="HH1548" s="41"/>
      <c r="HI1548" s="41"/>
      <c r="HJ1548" s="41"/>
      <c r="HK1548" s="41"/>
      <c r="HL1548" s="41"/>
      <c r="HM1548" s="41"/>
      <c r="HN1548" s="41"/>
      <c r="HO1548" s="41"/>
      <c r="HP1548" s="41"/>
      <c r="HQ1548" s="41"/>
      <c r="HR1548" s="41"/>
      <c r="HS1548" s="41"/>
      <c r="HT1548" s="41"/>
      <c r="HU1548" s="41"/>
      <c r="HV1548" s="41"/>
      <c r="HW1548" s="41"/>
      <c r="HX1548" s="41"/>
      <c r="HY1548" s="41"/>
      <c r="HZ1548" s="41"/>
      <c r="IA1548" s="41"/>
      <c r="IB1548" s="41"/>
      <c r="IC1548" s="41"/>
      <c r="ID1548" s="41"/>
      <c r="IE1548" s="41"/>
      <c r="IF1548" s="41"/>
      <c r="IG1548" s="41"/>
      <c r="IH1548" s="41"/>
      <c r="II1548" s="41"/>
      <c r="IJ1548" s="41"/>
      <c r="IK1548" s="41"/>
      <c r="IL1548" s="41"/>
      <c r="IM1548" s="41"/>
      <c r="IN1548" s="41"/>
      <c r="IO1548" s="41"/>
      <c r="IP1548" s="41"/>
      <c r="IQ1548" s="41"/>
      <c r="IR1548" s="41"/>
      <c r="IS1548" s="41"/>
      <c r="IT1548" s="41"/>
      <c r="IU1548" s="41"/>
    </row>
    <row r="1550" spans="68:255" x14ac:dyDescent="0.2">
      <c r="BP1550" s="41"/>
      <c r="BQ1550" s="41"/>
      <c r="BR1550" s="41"/>
      <c r="BS1550" s="41"/>
      <c r="BU1550" s="41"/>
      <c r="BV1550" s="41"/>
      <c r="BW1550" s="41"/>
      <c r="BX1550" s="41"/>
      <c r="BY1550" s="41"/>
      <c r="BZ1550" s="41"/>
      <c r="CA1550" s="41"/>
      <c r="CB1550" s="41"/>
      <c r="CC1550" s="41"/>
      <c r="CD1550" s="41"/>
      <c r="CE1550" s="41"/>
      <c r="CF1550" s="41"/>
      <c r="CG1550" s="41"/>
      <c r="CH1550" s="41"/>
      <c r="CI1550" s="41"/>
      <c r="CJ1550" s="41"/>
      <c r="CK1550" s="41"/>
      <c r="CL1550" s="41"/>
      <c r="CM1550" s="41"/>
      <c r="CN1550" s="41"/>
      <c r="CO1550" s="41"/>
      <c r="CP1550" s="41"/>
      <c r="CQ1550" s="41"/>
      <c r="CR1550" s="41"/>
      <c r="CS1550" s="41"/>
      <c r="CT1550" s="41"/>
      <c r="CU1550" s="41"/>
      <c r="CV1550" s="41"/>
      <c r="CW1550" s="41"/>
      <c r="CX1550" s="41"/>
      <c r="CY1550" s="41"/>
      <c r="CZ1550" s="41"/>
      <c r="DA1550" s="41"/>
      <c r="DB1550" s="41"/>
      <c r="DC1550" s="41"/>
      <c r="DD1550" s="41"/>
      <c r="DE1550" s="41"/>
      <c r="DF1550" s="41"/>
      <c r="DG1550" s="41"/>
      <c r="DH1550" s="41"/>
      <c r="DI1550" s="41"/>
      <c r="DJ1550" s="41"/>
      <c r="DK1550" s="41"/>
      <c r="DL1550" s="41"/>
      <c r="DM1550" s="41"/>
      <c r="DN1550" s="41"/>
      <c r="DO1550" s="41"/>
      <c r="DP1550" s="41"/>
      <c r="DQ1550" s="41"/>
      <c r="DR1550" s="41"/>
      <c r="DS1550" s="41"/>
      <c r="DT1550" s="41"/>
      <c r="DU1550" s="41"/>
      <c r="DV1550" s="41"/>
      <c r="DW1550" s="41"/>
      <c r="DX1550" s="41"/>
      <c r="DY1550" s="41"/>
      <c r="DZ1550" s="41"/>
      <c r="EA1550" s="41"/>
      <c r="EB1550" s="41"/>
      <c r="EC1550" s="41"/>
      <c r="ED1550" s="41"/>
      <c r="EE1550" s="41"/>
      <c r="EF1550" s="41"/>
      <c r="EG1550" s="41"/>
      <c r="EH1550" s="41"/>
      <c r="EI1550" s="41"/>
      <c r="EJ1550" s="41"/>
      <c r="EK1550" s="41"/>
      <c r="EL1550" s="41"/>
      <c r="EM1550" s="41"/>
      <c r="EN1550" s="41"/>
      <c r="EO1550" s="41"/>
      <c r="EP1550" s="41"/>
      <c r="EQ1550" s="41"/>
      <c r="ER1550" s="41"/>
      <c r="ES1550" s="41"/>
      <c r="ET1550" s="41"/>
      <c r="EU1550" s="41"/>
      <c r="EV1550" s="41"/>
      <c r="EW1550" s="41"/>
      <c r="EX1550" s="41"/>
      <c r="EY1550" s="41"/>
      <c r="EZ1550" s="41"/>
      <c r="FA1550" s="41"/>
      <c r="FB1550" s="41"/>
      <c r="FC1550" s="41"/>
      <c r="FD1550" s="41"/>
      <c r="FE1550" s="41"/>
      <c r="FF1550" s="41"/>
      <c r="FG1550" s="41"/>
      <c r="FH1550" s="41"/>
      <c r="FI1550" s="41"/>
      <c r="FJ1550" s="41"/>
      <c r="FK1550" s="41"/>
      <c r="FL1550" s="41"/>
      <c r="FM1550" s="41"/>
      <c r="FN1550" s="41"/>
      <c r="FO1550" s="41"/>
      <c r="FP1550" s="41"/>
      <c r="FQ1550" s="41"/>
      <c r="FR1550" s="41"/>
      <c r="FS1550" s="41"/>
      <c r="FT1550" s="41"/>
      <c r="FU1550" s="41"/>
      <c r="FV1550" s="41"/>
      <c r="FW1550" s="41"/>
      <c r="FX1550" s="41"/>
      <c r="FY1550" s="41"/>
      <c r="FZ1550" s="41"/>
      <c r="GA1550" s="41"/>
      <c r="GB1550" s="41"/>
      <c r="GC1550" s="41"/>
      <c r="GD1550" s="41"/>
      <c r="GE1550" s="41"/>
      <c r="GF1550" s="41"/>
      <c r="GG1550" s="41"/>
      <c r="GH1550" s="41"/>
      <c r="GI1550" s="41"/>
      <c r="GJ1550" s="41"/>
      <c r="GK1550" s="41"/>
      <c r="GL1550" s="41"/>
      <c r="GM1550" s="41"/>
      <c r="GN1550" s="41"/>
      <c r="GO1550" s="41"/>
      <c r="GP1550" s="41"/>
      <c r="GQ1550" s="41"/>
      <c r="GR1550" s="41"/>
      <c r="GS1550" s="41"/>
      <c r="GT1550" s="41"/>
      <c r="GU1550" s="41"/>
      <c r="GV1550" s="41"/>
      <c r="GW1550" s="41"/>
      <c r="GX1550" s="41"/>
      <c r="GY1550" s="41"/>
      <c r="GZ1550" s="41"/>
      <c r="HA1550" s="41"/>
      <c r="HB1550" s="41"/>
      <c r="HC1550" s="41"/>
      <c r="HD1550" s="41"/>
      <c r="HE1550" s="41"/>
      <c r="HF1550" s="41"/>
      <c r="HG1550" s="41"/>
      <c r="HH1550" s="41"/>
      <c r="HI1550" s="41"/>
      <c r="HJ1550" s="41"/>
      <c r="HK1550" s="41"/>
      <c r="HL1550" s="41"/>
      <c r="HM1550" s="41"/>
      <c r="HN1550" s="41"/>
      <c r="HO1550" s="41"/>
      <c r="HP1550" s="41"/>
      <c r="HQ1550" s="41"/>
      <c r="HR1550" s="41"/>
      <c r="HS1550" s="41"/>
      <c r="HT1550" s="41"/>
      <c r="HU1550" s="41"/>
      <c r="HV1550" s="41"/>
      <c r="HW1550" s="41"/>
      <c r="HX1550" s="41"/>
      <c r="HY1550" s="41"/>
      <c r="HZ1550" s="41"/>
      <c r="IA1550" s="41"/>
      <c r="IB1550" s="41"/>
      <c r="IC1550" s="41"/>
      <c r="ID1550" s="41"/>
      <c r="IE1550" s="41"/>
      <c r="IF1550" s="41"/>
      <c r="IG1550" s="41"/>
      <c r="IH1550" s="41"/>
      <c r="II1550" s="41"/>
      <c r="IJ1550" s="41"/>
      <c r="IK1550" s="41"/>
      <c r="IL1550" s="41"/>
      <c r="IM1550" s="41"/>
      <c r="IN1550" s="41"/>
      <c r="IO1550" s="41"/>
      <c r="IP1550" s="41"/>
      <c r="IQ1550" s="41"/>
      <c r="IR1550" s="41"/>
      <c r="IS1550" s="41"/>
      <c r="IT1550" s="41"/>
      <c r="IU1550" s="41"/>
    </row>
    <row r="1552" spans="68:255" x14ac:dyDescent="0.2">
      <c r="BP1552" s="41"/>
      <c r="BQ1552" s="41"/>
      <c r="BR1552" s="41"/>
      <c r="BS1552" s="41"/>
      <c r="BU1552" s="41"/>
      <c r="BV1552" s="41"/>
      <c r="BW1552" s="41"/>
      <c r="BX1552" s="41"/>
      <c r="BY1552" s="41"/>
      <c r="BZ1552" s="41"/>
      <c r="CA1552" s="41"/>
      <c r="CB1552" s="41"/>
      <c r="CC1552" s="41"/>
      <c r="CD1552" s="41"/>
      <c r="CE1552" s="41"/>
      <c r="CF1552" s="41"/>
      <c r="CG1552" s="41"/>
      <c r="CH1552" s="41"/>
      <c r="CI1552" s="41"/>
      <c r="CJ1552" s="41"/>
      <c r="CK1552" s="41"/>
      <c r="CL1552" s="41"/>
      <c r="CM1552" s="41"/>
      <c r="CN1552" s="41"/>
      <c r="CO1552" s="41"/>
      <c r="CP1552" s="41"/>
      <c r="CQ1552" s="41"/>
      <c r="CR1552" s="41"/>
      <c r="CS1552" s="41"/>
      <c r="CT1552" s="41"/>
      <c r="CU1552" s="41"/>
      <c r="CV1552" s="41"/>
      <c r="CW1552" s="41"/>
      <c r="CX1552" s="41"/>
      <c r="CY1552" s="41"/>
      <c r="CZ1552" s="41"/>
      <c r="DA1552" s="41"/>
      <c r="DB1552" s="41"/>
      <c r="DC1552" s="41"/>
      <c r="DD1552" s="41"/>
      <c r="DE1552" s="41"/>
      <c r="DF1552" s="41"/>
      <c r="DG1552" s="41"/>
      <c r="DH1552" s="41"/>
      <c r="DI1552" s="41"/>
      <c r="DJ1552" s="41"/>
      <c r="DK1552" s="41"/>
      <c r="DL1552" s="41"/>
      <c r="DM1552" s="41"/>
      <c r="DN1552" s="41"/>
      <c r="DO1552" s="41"/>
      <c r="DP1552" s="41"/>
      <c r="DQ1552" s="41"/>
      <c r="DR1552" s="41"/>
      <c r="DS1552" s="41"/>
      <c r="DT1552" s="41"/>
      <c r="DU1552" s="41"/>
      <c r="DV1552" s="41"/>
      <c r="DW1552" s="41"/>
      <c r="DX1552" s="41"/>
      <c r="DY1552" s="41"/>
      <c r="DZ1552" s="41"/>
      <c r="EA1552" s="41"/>
      <c r="EB1552" s="41"/>
      <c r="EC1552" s="41"/>
      <c r="ED1552" s="41"/>
      <c r="EE1552" s="41"/>
      <c r="EF1552" s="41"/>
      <c r="EG1552" s="41"/>
      <c r="EH1552" s="41"/>
      <c r="EI1552" s="41"/>
      <c r="EJ1552" s="41"/>
      <c r="EK1552" s="41"/>
      <c r="EL1552" s="41"/>
      <c r="EM1552" s="41"/>
      <c r="EN1552" s="41"/>
      <c r="EO1552" s="41"/>
      <c r="EP1552" s="41"/>
      <c r="EQ1552" s="41"/>
      <c r="ER1552" s="41"/>
      <c r="ES1552" s="41"/>
      <c r="ET1552" s="41"/>
      <c r="EU1552" s="41"/>
      <c r="EV1552" s="41"/>
      <c r="EW1552" s="41"/>
      <c r="EX1552" s="41"/>
      <c r="EY1552" s="41"/>
      <c r="EZ1552" s="41"/>
      <c r="FA1552" s="41"/>
      <c r="FB1552" s="41"/>
      <c r="FC1552" s="41"/>
      <c r="FD1552" s="41"/>
      <c r="FE1552" s="41"/>
      <c r="FF1552" s="41"/>
      <c r="FG1552" s="41"/>
      <c r="FH1552" s="41"/>
      <c r="FI1552" s="41"/>
      <c r="FJ1552" s="41"/>
      <c r="FK1552" s="41"/>
      <c r="FL1552" s="41"/>
      <c r="FM1552" s="41"/>
      <c r="FN1552" s="41"/>
      <c r="FO1552" s="41"/>
      <c r="FP1552" s="41"/>
      <c r="FQ1552" s="41"/>
      <c r="FR1552" s="41"/>
      <c r="FS1552" s="41"/>
      <c r="FT1552" s="41"/>
      <c r="FU1552" s="41"/>
      <c r="FV1552" s="41"/>
      <c r="FW1552" s="41"/>
      <c r="FX1552" s="41"/>
      <c r="FY1552" s="41"/>
      <c r="FZ1552" s="41"/>
      <c r="GA1552" s="41"/>
      <c r="GB1552" s="41"/>
      <c r="GC1552" s="41"/>
      <c r="GD1552" s="41"/>
      <c r="GE1552" s="41"/>
      <c r="GF1552" s="41"/>
      <c r="GG1552" s="41"/>
      <c r="GH1552" s="41"/>
      <c r="GI1552" s="41"/>
      <c r="GJ1552" s="41"/>
      <c r="GK1552" s="41"/>
      <c r="GL1552" s="41"/>
      <c r="GM1552" s="41"/>
      <c r="GN1552" s="41"/>
      <c r="GO1552" s="41"/>
      <c r="GP1552" s="41"/>
      <c r="GQ1552" s="41"/>
      <c r="GR1552" s="41"/>
      <c r="GS1552" s="41"/>
      <c r="GT1552" s="41"/>
      <c r="GU1552" s="41"/>
      <c r="GV1552" s="41"/>
      <c r="GW1552" s="41"/>
      <c r="GX1552" s="41"/>
      <c r="GY1552" s="41"/>
      <c r="GZ1552" s="41"/>
      <c r="HA1552" s="41"/>
      <c r="HB1552" s="41"/>
      <c r="HC1552" s="41"/>
      <c r="HD1552" s="41"/>
      <c r="HE1552" s="41"/>
      <c r="HF1552" s="41"/>
      <c r="HG1552" s="41"/>
      <c r="HH1552" s="41"/>
      <c r="HI1552" s="41"/>
      <c r="HJ1552" s="41"/>
      <c r="HK1552" s="41"/>
      <c r="HL1552" s="41"/>
      <c r="HM1552" s="41"/>
      <c r="HN1552" s="41"/>
      <c r="HO1552" s="41"/>
      <c r="HP1552" s="41"/>
      <c r="HQ1552" s="41"/>
      <c r="HR1552" s="41"/>
      <c r="HS1552" s="41"/>
      <c r="HT1552" s="41"/>
      <c r="HU1552" s="41"/>
      <c r="HV1552" s="41"/>
      <c r="HW1552" s="41"/>
      <c r="HX1552" s="41"/>
      <c r="HY1552" s="41"/>
      <c r="HZ1552" s="41"/>
      <c r="IA1552" s="41"/>
      <c r="IB1552" s="41"/>
      <c r="IC1552" s="41"/>
      <c r="ID1552" s="41"/>
      <c r="IE1552" s="41"/>
      <c r="IF1552" s="41"/>
      <c r="IG1552" s="41"/>
      <c r="IH1552" s="41"/>
      <c r="II1552" s="41"/>
      <c r="IJ1552" s="41"/>
      <c r="IK1552" s="41"/>
      <c r="IL1552" s="41"/>
      <c r="IM1552" s="41"/>
      <c r="IN1552" s="41"/>
      <c r="IO1552" s="41"/>
      <c r="IP1552" s="41"/>
      <c r="IQ1552" s="41"/>
      <c r="IR1552" s="41"/>
      <c r="IS1552" s="41"/>
      <c r="IT1552" s="41"/>
      <c r="IU1552" s="41"/>
    </row>
    <row r="1554" spans="68:255" x14ac:dyDescent="0.2">
      <c r="BP1554" s="41"/>
      <c r="BQ1554" s="41"/>
      <c r="BR1554" s="41"/>
      <c r="BS1554" s="41"/>
      <c r="BU1554" s="41"/>
      <c r="BV1554" s="41"/>
      <c r="BW1554" s="41"/>
      <c r="BX1554" s="41"/>
      <c r="BY1554" s="41"/>
      <c r="BZ1554" s="41"/>
      <c r="CA1554" s="41"/>
      <c r="CB1554" s="41"/>
      <c r="CC1554" s="41"/>
      <c r="CD1554" s="41"/>
      <c r="CE1554" s="41"/>
      <c r="CF1554" s="41"/>
      <c r="CG1554" s="41"/>
      <c r="CH1554" s="41"/>
      <c r="CI1554" s="41"/>
      <c r="CJ1554" s="41"/>
      <c r="CK1554" s="41"/>
      <c r="CL1554" s="41"/>
      <c r="CM1554" s="41"/>
      <c r="CN1554" s="41"/>
      <c r="CO1554" s="41"/>
      <c r="CP1554" s="41"/>
      <c r="CQ1554" s="41"/>
      <c r="CR1554" s="41"/>
      <c r="CS1554" s="41"/>
      <c r="CT1554" s="41"/>
      <c r="CU1554" s="41"/>
      <c r="CV1554" s="41"/>
      <c r="CW1554" s="41"/>
      <c r="CX1554" s="41"/>
      <c r="CY1554" s="41"/>
      <c r="CZ1554" s="41"/>
      <c r="DA1554" s="41"/>
      <c r="DB1554" s="41"/>
      <c r="DC1554" s="41"/>
      <c r="DD1554" s="41"/>
      <c r="DE1554" s="41"/>
      <c r="DF1554" s="41"/>
      <c r="DG1554" s="41"/>
      <c r="DH1554" s="41"/>
      <c r="DI1554" s="41"/>
      <c r="DJ1554" s="41"/>
      <c r="DK1554" s="41"/>
      <c r="DL1554" s="41"/>
      <c r="DM1554" s="41"/>
      <c r="DN1554" s="41"/>
      <c r="DO1554" s="41"/>
      <c r="DP1554" s="41"/>
      <c r="DQ1554" s="41"/>
      <c r="DR1554" s="41"/>
      <c r="DS1554" s="41"/>
      <c r="DT1554" s="41"/>
      <c r="DU1554" s="41"/>
      <c r="DV1554" s="41"/>
      <c r="DW1554" s="41"/>
      <c r="DX1554" s="41"/>
      <c r="DY1554" s="41"/>
      <c r="DZ1554" s="41"/>
      <c r="EA1554" s="41"/>
      <c r="EB1554" s="41"/>
      <c r="EC1554" s="41"/>
      <c r="ED1554" s="41"/>
      <c r="EE1554" s="41"/>
      <c r="EF1554" s="41"/>
      <c r="EG1554" s="41"/>
      <c r="EH1554" s="41"/>
      <c r="EI1554" s="41"/>
      <c r="EJ1554" s="41"/>
      <c r="EK1554" s="41"/>
      <c r="EL1554" s="41"/>
      <c r="EM1554" s="41"/>
      <c r="EN1554" s="41"/>
      <c r="EO1554" s="41"/>
      <c r="EP1554" s="41"/>
      <c r="EQ1554" s="41"/>
      <c r="ER1554" s="41"/>
      <c r="ES1554" s="41"/>
      <c r="ET1554" s="41"/>
      <c r="EU1554" s="41"/>
      <c r="EV1554" s="41"/>
      <c r="EW1554" s="41"/>
      <c r="EX1554" s="41"/>
      <c r="EY1554" s="41"/>
      <c r="EZ1554" s="41"/>
      <c r="FA1554" s="41"/>
      <c r="FB1554" s="41"/>
      <c r="FC1554" s="41"/>
      <c r="FD1554" s="41"/>
      <c r="FE1554" s="41"/>
      <c r="FF1554" s="41"/>
      <c r="FG1554" s="41"/>
      <c r="FH1554" s="41"/>
      <c r="FI1554" s="41"/>
      <c r="FJ1554" s="41"/>
      <c r="FK1554" s="41"/>
      <c r="FL1554" s="41"/>
      <c r="FM1554" s="41"/>
      <c r="FN1554" s="41"/>
      <c r="FO1554" s="41"/>
      <c r="FP1554" s="41"/>
      <c r="FQ1554" s="41"/>
      <c r="FR1554" s="41"/>
      <c r="FS1554" s="41"/>
      <c r="FT1554" s="41"/>
      <c r="FU1554" s="41"/>
      <c r="FV1554" s="41"/>
      <c r="FW1554" s="41"/>
      <c r="FX1554" s="41"/>
      <c r="FY1554" s="41"/>
      <c r="FZ1554" s="41"/>
      <c r="GA1554" s="41"/>
      <c r="GB1554" s="41"/>
      <c r="GC1554" s="41"/>
      <c r="GD1554" s="41"/>
      <c r="GE1554" s="41"/>
      <c r="GF1554" s="41"/>
      <c r="GG1554" s="41"/>
      <c r="GH1554" s="41"/>
      <c r="GI1554" s="41"/>
      <c r="GJ1554" s="41"/>
      <c r="GK1554" s="41"/>
      <c r="GL1554" s="41"/>
      <c r="GM1554" s="41"/>
      <c r="GN1554" s="41"/>
      <c r="GO1554" s="41"/>
      <c r="GP1554" s="41"/>
      <c r="GQ1554" s="41"/>
      <c r="GR1554" s="41"/>
      <c r="GS1554" s="41"/>
      <c r="GT1554" s="41"/>
      <c r="GU1554" s="41"/>
      <c r="GV1554" s="41"/>
      <c r="GW1554" s="41"/>
      <c r="GX1554" s="41"/>
      <c r="GY1554" s="41"/>
      <c r="GZ1554" s="41"/>
      <c r="HA1554" s="41"/>
      <c r="HB1554" s="41"/>
      <c r="HC1554" s="41"/>
      <c r="HD1554" s="41"/>
      <c r="HE1554" s="41"/>
      <c r="HF1554" s="41"/>
      <c r="HG1554" s="41"/>
      <c r="HH1554" s="41"/>
      <c r="HI1554" s="41"/>
      <c r="HJ1554" s="41"/>
      <c r="HK1554" s="41"/>
      <c r="HL1554" s="41"/>
      <c r="HM1554" s="41"/>
      <c r="HN1554" s="41"/>
      <c r="HO1554" s="41"/>
      <c r="HP1554" s="41"/>
      <c r="HQ1554" s="41"/>
      <c r="HR1554" s="41"/>
      <c r="HS1554" s="41"/>
      <c r="HT1554" s="41"/>
      <c r="HU1554" s="41"/>
      <c r="HV1554" s="41"/>
      <c r="HW1554" s="41"/>
      <c r="HX1554" s="41"/>
      <c r="HY1554" s="41"/>
      <c r="HZ1554" s="41"/>
      <c r="IA1554" s="41"/>
      <c r="IB1554" s="41"/>
      <c r="IC1554" s="41"/>
      <c r="ID1554" s="41"/>
      <c r="IE1554" s="41"/>
      <c r="IF1554" s="41"/>
      <c r="IG1554" s="41"/>
      <c r="IH1554" s="41"/>
      <c r="II1554" s="41"/>
      <c r="IJ1554" s="41"/>
      <c r="IK1554" s="41"/>
      <c r="IL1554" s="41"/>
      <c r="IM1554" s="41"/>
      <c r="IN1554" s="41"/>
      <c r="IO1554" s="41"/>
      <c r="IP1554" s="41"/>
      <c r="IQ1554" s="41"/>
      <c r="IR1554" s="41"/>
      <c r="IS1554" s="41"/>
      <c r="IT1554" s="41"/>
      <c r="IU1554" s="41"/>
    </row>
    <row r="1556" spans="68:255" x14ac:dyDescent="0.2">
      <c r="BP1556" s="41"/>
      <c r="BQ1556" s="41"/>
      <c r="BR1556" s="41"/>
      <c r="BS1556" s="41"/>
      <c r="BU1556" s="41"/>
      <c r="BV1556" s="41"/>
      <c r="BW1556" s="41"/>
      <c r="BX1556" s="41"/>
      <c r="BY1556" s="41"/>
      <c r="BZ1556" s="41"/>
      <c r="CA1556" s="41"/>
      <c r="CB1556" s="41"/>
      <c r="CC1556" s="41"/>
      <c r="CD1556" s="41"/>
      <c r="CE1556" s="41"/>
      <c r="CF1556" s="41"/>
      <c r="CG1556" s="41"/>
      <c r="CH1556" s="41"/>
      <c r="CI1556" s="41"/>
      <c r="CJ1556" s="41"/>
      <c r="CK1556" s="41"/>
      <c r="CL1556" s="41"/>
      <c r="CM1556" s="41"/>
      <c r="CN1556" s="41"/>
      <c r="CO1556" s="41"/>
      <c r="CP1556" s="41"/>
      <c r="CQ1556" s="41"/>
      <c r="CR1556" s="41"/>
      <c r="CS1556" s="41"/>
      <c r="CT1556" s="41"/>
      <c r="CU1556" s="41"/>
      <c r="CV1556" s="41"/>
      <c r="CW1556" s="41"/>
      <c r="CX1556" s="41"/>
      <c r="CY1556" s="41"/>
      <c r="CZ1556" s="41"/>
      <c r="DA1556" s="41"/>
      <c r="DB1556" s="41"/>
      <c r="DC1556" s="41"/>
      <c r="DD1556" s="41"/>
      <c r="DE1556" s="41"/>
      <c r="DF1556" s="41"/>
      <c r="DG1556" s="41"/>
      <c r="DH1556" s="41"/>
      <c r="DI1556" s="41"/>
      <c r="DJ1556" s="41"/>
      <c r="DK1556" s="41"/>
      <c r="DL1556" s="41"/>
      <c r="DM1556" s="41"/>
      <c r="DN1556" s="41"/>
      <c r="DO1556" s="41"/>
      <c r="DP1556" s="41"/>
      <c r="DQ1556" s="41"/>
      <c r="DR1556" s="41"/>
      <c r="DS1556" s="41"/>
      <c r="DT1556" s="41"/>
      <c r="DU1556" s="41"/>
      <c r="DV1556" s="41"/>
      <c r="DW1556" s="41"/>
      <c r="DX1556" s="41"/>
      <c r="DY1556" s="41"/>
      <c r="DZ1556" s="41"/>
      <c r="EA1556" s="41"/>
      <c r="EB1556" s="41"/>
      <c r="EC1556" s="41"/>
      <c r="ED1556" s="41"/>
      <c r="EE1556" s="41"/>
      <c r="EF1556" s="41"/>
      <c r="EG1556" s="41"/>
      <c r="EH1556" s="41"/>
      <c r="EI1556" s="41"/>
      <c r="EJ1556" s="41"/>
      <c r="EK1556" s="41"/>
      <c r="EL1556" s="41"/>
      <c r="EM1556" s="41"/>
      <c r="EN1556" s="41"/>
      <c r="EO1556" s="41"/>
      <c r="EP1556" s="41"/>
      <c r="EQ1556" s="41"/>
      <c r="ER1556" s="41"/>
      <c r="ES1556" s="41"/>
      <c r="ET1556" s="41"/>
      <c r="EU1556" s="41"/>
      <c r="EV1556" s="41"/>
      <c r="EW1556" s="41"/>
      <c r="EX1556" s="41"/>
      <c r="EY1556" s="41"/>
      <c r="EZ1556" s="41"/>
      <c r="FA1556" s="41"/>
      <c r="FB1556" s="41"/>
      <c r="FC1556" s="41"/>
      <c r="FD1556" s="41"/>
      <c r="FE1556" s="41"/>
      <c r="FF1556" s="41"/>
      <c r="FG1556" s="41"/>
      <c r="FH1556" s="41"/>
      <c r="FI1556" s="41"/>
      <c r="FJ1556" s="41"/>
      <c r="FK1556" s="41"/>
      <c r="FL1556" s="41"/>
      <c r="FM1556" s="41"/>
      <c r="FN1556" s="41"/>
      <c r="FO1556" s="41"/>
      <c r="FP1556" s="41"/>
      <c r="FQ1556" s="41"/>
      <c r="FR1556" s="41"/>
      <c r="FS1556" s="41"/>
      <c r="FT1556" s="41"/>
      <c r="FU1556" s="41"/>
      <c r="FV1556" s="41"/>
      <c r="FW1556" s="41"/>
      <c r="FX1556" s="41"/>
      <c r="FY1556" s="41"/>
      <c r="FZ1556" s="41"/>
      <c r="GA1556" s="41"/>
      <c r="GB1556" s="41"/>
      <c r="GC1556" s="41"/>
      <c r="GD1556" s="41"/>
      <c r="GE1556" s="41"/>
      <c r="GF1556" s="41"/>
      <c r="GG1556" s="41"/>
      <c r="GH1556" s="41"/>
      <c r="GI1556" s="41"/>
      <c r="GJ1556" s="41"/>
      <c r="GK1556" s="41"/>
      <c r="GL1556" s="41"/>
      <c r="GM1556" s="41"/>
      <c r="GN1556" s="41"/>
      <c r="GO1556" s="41"/>
      <c r="GP1556" s="41"/>
      <c r="GQ1556" s="41"/>
      <c r="GR1556" s="41"/>
      <c r="GS1556" s="41"/>
      <c r="GT1556" s="41"/>
      <c r="GU1556" s="41"/>
      <c r="GV1556" s="41"/>
      <c r="GW1556" s="41"/>
      <c r="GX1556" s="41"/>
      <c r="GY1556" s="41"/>
      <c r="GZ1556" s="41"/>
      <c r="HA1556" s="41"/>
      <c r="HB1556" s="41"/>
      <c r="HC1556" s="41"/>
      <c r="HD1556" s="41"/>
      <c r="HE1556" s="41"/>
      <c r="HF1556" s="41"/>
      <c r="HG1556" s="41"/>
      <c r="HH1556" s="41"/>
      <c r="HI1556" s="41"/>
      <c r="HJ1556" s="41"/>
      <c r="HK1556" s="41"/>
      <c r="HL1556" s="41"/>
      <c r="HM1556" s="41"/>
      <c r="HN1556" s="41"/>
      <c r="HO1556" s="41"/>
      <c r="HP1556" s="41"/>
      <c r="HQ1556" s="41"/>
      <c r="HR1556" s="41"/>
      <c r="HS1556" s="41"/>
      <c r="HT1556" s="41"/>
      <c r="HU1556" s="41"/>
      <c r="HV1556" s="41"/>
      <c r="HW1556" s="41"/>
      <c r="HX1556" s="41"/>
      <c r="HY1556" s="41"/>
      <c r="HZ1556" s="41"/>
      <c r="IA1556" s="41"/>
      <c r="IB1556" s="41"/>
      <c r="IC1556" s="41"/>
      <c r="ID1556" s="41"/>
      <c r="IE1556" s="41"/>
      <c r="IF1556" s="41"/>
      <c r="IG1556" s="41"/>
      <c r="IH1556" s="41"/>
      <c r="II1556" s="41"/>
      <c r="IJ1556" s="41"/>
      <c r="IK1556" s="41"/>
      <c r="IL1556" s="41"/>
      <c r="IM1556" s="41"/>
      <c r="IN1556" s="41"/>
      <c r="IO1556" s="41"/>
      <c r="IP1556" s="41"/>
      <c r="IQ1556" s="41"/>
      <c r="IR1556" s="41"/>
      <c r="IS1556" s="41"/>
      <c r="IT1556" s="41"/>
      <c r="IU1556" s="41"/>
    </row>
    <row r="1558" spans="68:255" x14ac:dyDescent="0.2">
      <c r="BP1558" s="41"/>
      <c r="BQ1558" s="41"/>
      <c r="BR1558" s="41"/>
      <c r="BS1558" s="41"/>
      <c r="BU1558" s="41"/>
      <c r="BV1558" s="41"/>
      <c r="BW1558" s="41"/>
      <c r="BX1558" s="41"/>
      <c r="BY1558" s="41"/>
      <c r="BZ1558" s="41"/>
      <c r="CA1558" s="41"/>
      <c r="CB1558" s="41"/>
      <c r="CC1558" s="41"/>
      <c r="CD1558" s="41"/>
      <c r="CE1558" s="41"/>
      <c r="CF1558" s="41"/>
      <c r="CG1558" s="41"/>
      <c r="CH1558" s="41"/>
      <c r="CI1558" s="41"/>
      <c r="CJ1558" s="41"/>
      <c r="CK1558" s="41"/>
      <c r="CL1558" s="41"/>
      <c r="CM1558" s="41"/>
      <c r="CN1558" s="41"/>
      <c r="CO1558" s="41"/>
      <c r="CP1558" s="41"/>
      <c r="CQ1558" s="41"/>
      <c r="CR1558" s="41"/>
      <c r="CS1558" s="41"/>
      <c r="CT1558" s="41"/>
      <c r="CU1558" s="41"/>
      <c r="CV1558" s="41"/>
      <c r="CW1558" s="41"/>
      <c r="CX1558" s="41"/>
      <c r="CY1558" s="41"/>
      <c r="CZ1558" s="41"/>
      <c r="DA1558" s="41"/>
      <c r="DB1558" s="41"/>
      <c r="DC1558" s="41"/>
      <c r="DD1558" s="41"/>
      <c r="DE1558" s="41"/>
      <c r="DF1558" s="41"/>
      <c r="DG1558" s="41"/>
      <c r="DH1558" s="41"/>
      <c r="DI1558" s="41"/>
      <c r="DJ1558" s="41"/>
      <c r="DK1558" s="41"/>
      <c r="DL1558" s="41"/>
      <c r="DM1558" s="41"/>
      <c r="DN1558" s="41"/>
      <c r="DO1558" s="41"/>
      <c r="DP1558" s="41"/>
      <c r="DQ1558" s="41"/>
      <c r="DR1558" s="41"/>
      <c r="DS1558" s="41"/>
      <c r="DT1558" s="41"/>
      <c r="DU1558" s="41"/>
      <c r="DV1558" s="41"/>
      <c r="DW1558" s="41"/>
      <c r="DX1558" s="41"/>
      <c r="DY1558" s="41"/>
      <c r="DZ1558" s="41"/>
      <c r="EA1558" s="41"/>
      <c r="EB1558" s="41"/>
      <c r="EC1558" s="41"/>
      <c r="ED1558" s="41"/>
      <c r="EE1558" s="41"/>
      <c r="EF1558" s="41"/>
      <c r="EG1558" s="41"/>
      <c r="EH1558" s="41"/>
      <c r="EI1558" s="41"/>
      <c r="EJ1558" s="41"/>
      <c r="EK1558" s="41"/>
      <c r="EL1558" s="41"/>
      <c r="EM1558" s="41"/>
      <c r="EN1558" s="41"/>
      <c r="EO1558" s="41"/>
      <c r="EP1558" s="41"/>
      <c r="EQ1558" s="41"/>
      <c r="ER1558" s="41"/>
      <c r="ES1558" s="41"/>
      <c r="ET1558" s="41"/>
      <c r="EU1558" s="41"/>
      <c r="EV1558" s="41"/>
      <c r="EW1558" s="41"/>
      <c r="EX1558" s="41"/>
      <c r="EY1558" s="41"/>
      <c r="EZ1558" s="41"/>
      <c r="FA1558" s="41"/>
      <c r="FB1558" s="41"/>
      <c r="FC1558" s="41"/>
      <c r="FD1558" s="41"/>
      <c r="FE1558" s="41"/>
      <c r="FF1558" s="41"/>
      <c r="FG1558" s="41"/>
      <c r="FH1558" s="41"/>
      <c r="FI1558" s="41"/>
      <c r="FJ1558" s="41"/>
      <c r="FK1558" s="41"/>
      <c r="FL1558" s="41"/>
      <c r="FM1558" s="41"/>
      <c r="FN1558" s="41"/>
      <c r="FO1558" s="41"/>
      <c r="FP1558" s="41"/>
      <c r="FQ1558" s="41"/>
      <c r="FR1558" s="41"/>
      <c r="FS1558" s="41"/>
      <c r="FT1558" s="41"/>
      <c r="FU1558" s="41"/>
      <c r="FV1558" s="41"/>
      <c r="FW1558" s="41"/>
      <c r="FX1558" s="41"/>
      <c r="FY1558" s="41"/>
      <c r="FZ1558" s="41"/>
      <c r="GA1558" s="41"/>
      <c r="GB1558" s="41"/>
      <c r="GC1558" s="41"/>
      <c r="GD1558" s="41"/>
      <c r="GE1558" s="41"/>
      <c r="GF1558" s="41"/>
      <c r="GG1558" s="41"/>
      <c r="GH1558" s="41"/>
      <c r="GI1558" s="41"/>
      <c r="GJ1558" s="41"/>
      <c r="GK1558" s="41"/>
      <c r="GL1558" s="41"/>
      <c r="GM1558" s="41"/>
      <c r="GN1558" s="41"/>
      <c r="GO1558" s="41"/>
      <c r="GP1558" s="41"/>
      <c r="GQ1558" s="41"/>
      <c r="GR1558" s="41"/>
      <c r="GS1558" s="41"/>
      <c r="GT1558" s="41"/>
      <c r="GU1558" s="41"/>
      <c r="GV1558" s="41"/>
      <c r="GW1558" s="41"/>
      <c r="GX1558" s="41"/>
      <c r="GY1558" s="41"/>
      <c r="GZ1558" s="41"/>
      <c r="HA1558" s="41"/>
      <c r="HB1558" s="41"/>
      <c r="HC1558" s="41"/>
      <c r="HD1558" s="41"/>
      <c r="HE1558" s="41"/>
      <c r="HF1558" s="41"/>
      <c r="HG1558" s="41"/>
      <c r="HH1558" s="41"/>
      <c r="HI1558" s="41"/>
      <c r="HJ1558" s="41"/>
      <c r="HK1558" s="41"/>
      <c r="HL1558" s="41"/>
      <c r="HM1558" s="41"/>
      <c r="HN1558" s="41"/>
      <c r="HO1558" s="41"/>
      <c r="HP1558" s="41"/>
      <c r="HQ1558" s="41"/>
      <c r="HR1558" s="41"/>
      <c r="HS1558" s="41"/>
      <c r="HT1558" s="41"/>
      <c r="HU1558" s="41"/>
      <c r="HV1558" s="41"/>
      <c r="HW1558" s="41"/>
      <c r="HX1558" s="41"/>
      <c r="HY1558" s="41"/>
      <c r="HZ1558" s="41"/>
      <c r="IA1558" s="41"/>
      <c r="IB1558" s="41"/>
      <c r="IC1558" s="41"/>
      <c r="ID1558" s="41"/>
      <c r="IE1558" s="41"/>
      <c r="IF1558" s="41"/>
      <c r="IG1558" s="41"/>
      <c r="IH1558" s="41"/>
      <c r="II1558" s="41"/>
      <c r="IJ1558" s="41"/>
      <c r="IK1558" s="41"/>
      <c r="IL1558" s="41"/>
      <c r="IM1558" s="41"/>
      <c r="IN1558" s="41"/>
      <c r="IO1558" s="41"/>
      <c r="IP1558" s="41"/>
      <c r="IQ1558" s="41"/>
      <c r="IR1558" s="41"/>
      <c r="IS1558" s="41"/>
      <c r="IT1558" s="41"/>
      <c r="IU1558" s="41"/>
    </row>
    <row r="1560" spans="68:255" x14ac:dyDescent="0.2">
      <c r="BP1560" s="41"/>
      <c r="BQ1560" s="41"/>
      <c r="BR1560" s="41"/>
      <c r="BS1560" s="41"/>
      <c r="BU1560" s="41"/>
      <c r="BV1560" s="41"/>
      <c r="BW1560" s="41"/>
      <c r="BX1560" s="41"/>
      <c r="BY1560" s="41"/>
      <c r="BZ1560" s="41"/>
      <c r="CA1560" s="41"/>
      <c r="CB1560" s="41"/>
      <c r="CC1560" s="41"/>
      <c r="CD1560" s="41"/>
      <c r="CE1560" s="41"/>
      <c r="CF1560" s="41"/>
      <c r="CG1560" s="41"/>
      <c r="CH1560" s="41"/>
      <c r="CI1560" s="41"/>
      <c r="CJ1560" s="41"/>
      <c r="CK1560" s="41"/>
      <c r="CL1560" s="41"/>
      <c r="CM1560" s="41"/>
      <c r="CN1560" s="41"/>
      <c r="CO1560" s="41"/>
      <c r="CP1560" s="41"/>
      <c r="CQ1560" s="41"/>
      <c r="CR1560" s="41"/>
      <c r="CS1560" s="41"/>
      <c r="CT1560" s="41"/>
      <c r="CU1560" s="41"/>
      <c r="CV1560" s="41"/>
      <c r="CW1560" s="41"/>
      <c r="CX1560" s="41"/>
      <c r="CY1560" s="41"/>
      <c r="CZ1560" s="41"/>
      <c r="DA1560" s="41"/>
      <c r="DB1560" s="41"/>
      <c r="DC1560" s="41"/>
      <c r="DD1560" s="41"/>
      <c r="DE1560" s="41"/>
      <c r="DF1560" s="41"/>
      <c r="DG1560" s="41"/>
      <c r="DH1560" s="41"/>
      <c r="DI1560" s="41"/>
      <c r="DJ1560" s="41"/>
      <c r="DK1560" s="41"/>
      <c r="DL1560" s="41"/>
      <c r="DM1560" s="41"/>
      <c r="DN1560" s="41"/>
      <c r="DO1560" s="41"/>
      <c r="DP1560" s="41"/>
      <c r="DQ1560" s="41"/>
      <c r="DR1560" s="41"/>
      <c r="DS1560" s="41"/>
      <c r="DT1560" s="41"/>
      <c r="DU1560" s="41"/>
      <c r="DV1560" s="41"/>
      <c r="DW1560" s="41"/>
      <c r="DX1560" s="41"/>
      <c r="DY1560" s="41"/>
      <c r="DZ1560" s="41"/>
      <c r="EA1560" s="41"/>
      <c r="EB1560" s="41"/>
      <c r="EC1560" s="41"/>
      <c r="ED1560" s="41"/>
      <c r="EE1560" s="41"/>
      <c r="EF1560" s="41"/>
      <c r="EG1560" s="41"/>
      <c r="EH1560" s="41"/>
      <c r="EI1560" s="41"/>
      <c r="EJ1560" s="41"/>
      <c r="EK1560" s="41"/>
      <c r="EL1560" s="41"/>
      <c r="EM1560" s="41"/>
      <c r="EN1560" s="41"/>
      <c r="EO1560" s="41"/>
      <c r="EP1560" s="41"/>
      <c r="EQ1560" s="41"/>
      <c r="ER1560" s="41"/>
      <c r="ES1560" s="41"/>
      <c r="ET1560" s="41"/>
      <c r="EU1560" s="41"/>
      <c r="EV1560" s="41"/>
      <c r="EW1560" s="41"/>
      <c r="EX1560" s="41"/>
      <c r="EY1560" s="41"/>
      <c r="EZ1560" s="41"/>
      <c r="FA1560" s="41"/>
      <c r="FB1560" s="41"/>
      <c r="FC1560" s="41"/>
      <c r="FD1560" s="41"/>
      <c r="FE1560" s="41"/>
      <c r="FF1560" s="41"/>
      <c r="FG1560" s="41"/>
      <c r="FH1560" s="41"/>
      <c r="FI1560" s="41"/>
      <c r="FJ1560" s="41"/>
      <c r="FK1560" s="41"/>
      <c r="FL1560" s="41"/>
      <c r="FM1560" s="41"/>
      <c r="FN1560" s="41"/>
      <c r="FO1560" s="41"/>
      <c r="FP1560" s="41"/>
      <c r="FQ1560" s="41"/>
      <c r="FR1560" s="41"/>
      <c r="FS1560" s="41"/>
      <c r="FT1560" s="41"/>
      <c r="FU1560" s="41"/>
      <c r="FV1560" s="41"/>
      <c r="FW1560" s="41"/>
      <c r="FX1560" s="41"/>
      <c r="FY1560" s="41"/>
      <c r="FZ1560" s="41"/>
      <c r="GA1560" s="41"/>
      <c r="GB1560" s="41"/>
      <c r="GC1560" s="41"/>
      <c r="GD1560" s="41"/>
      <c r="GE1560" s="41"/>
      <c r="GF1560" s="41"/>
      <c r="GG1560" s="41"/>
      <c r="GH1560" s="41"/>
      <c r="GI1560" s="41"/>
      <c r="GJ1560" s="41"/>
      <c r="GK1560" s="41"/>
      <c r="GL1560" s="41"/>
      <c r="GM1560" s="41"/>
      <c r="GN1560" s="41"/>
      <c r="GO1560" s="41"/>
      <c r="GP1560" s="41"/>
      <c r="GQ1560" s="41"/>
      <c r="GR1560" s="41"/>
      <c r="GS1560" s="41"/>
      <c r="GT1560" s="41"/>
      <c r="GU1560" s="41"/>
      <c r="GV1560" s="41"/>
      <c r="GW1560" s="41"/>
      <c r="GX1560" s="41"/>
      <c r="GY1560" s="41"/>
      <c r="GZ1560" s="41"/>
      <c r="HA1560" s="41"/>
      <c r="HB1560" s="41"/>
      <c r="HC1560" s="41"/>
      <c r="HD1560" s="41"/>
      <c r="HE1560" s="41"/>
      <c r="HF1560" s="41"/>
      <c r="HG1560" s="41"/>
      <c r="HH1560" s="41"/>
      <c r="HI1560" s="41"/>
      <c r="HJ1560" s="41"/>
      <c r="HK1560" s="41"/>
      <c r="HL1560" s="41"/>
      <c r="HM1560" s="41"/>
      <c r="HN1560" s="41"/>
      <c r="HO1560" s="41"/>
      <c r="HP1560" s="41"/>
      <c r="HQ1560" s="41"/>
      <c r="HR1560" s="41"/>
      <c r="HS1560" s="41"/>
      <c r="HT1560" s="41"/>
      <c r="HU1560" s="41"/>
      <c r="HV1560" s="41"/>
      <c r="HW1560" s="41"/>
      <c r="HX1560" s="41"/>
      <c r="HY1560" s="41"/>
      <c r="HZ1560" s="41"/>
      <c r="IA1560" s="41"/>
      <c r="IB1560" s="41"/>
      <c r="IC1560" s="41"/>
      <c r="ID1560" s="41"/>
      <c r="IE1560" s="41"/>
      <c r="IF1560" s="41"/>
      <c r="IG1560" s="41"/>
      <c r="IH1560" s="41"/>
      <c r="II1560" s="41"/>
      <c r="IJ1560" s="41"/>
      <c r="IK1560" s="41"/>
      <c r="IL1560" s="41"/>
      <c r="IM1560" s="41"/>
      <c r="IN1560" s="41"/>
      <c r="IO1560" s="41"/>
      <c r="IP1560" s="41"/>
      <c r="IQ1560" s="41"/>
      <c r="IR1560" s="41"/>
      <c r="IS1560" s="41"/>
      <c r="IT1560" s="41"/>
      <c r="IU1560" s="41"/>
    </row>
    <row r="1562" spans="68:255" x14ac:dyDescent="0.2">
      <c r="BP1562" s="41"/>
      <c r="BQ1562" s="41"/>
      <c r="BR1562" s="41"/>
      <c r="BS1562" s="41"/>
      <c r="BU1562" s="41"/>
      <c r="BV1562" s="41"/>
      <c r="BW1562" s="41"/>
      <c r="BX1562" s="41"/>
      <c r="BY1562" s="41"/>
      <c r="BZ1562" s="41"/>
      <c r="CA1562" s="41"/>
      <c r="CB1562" s="41"/>
      <c r="CC1562" s="41"/>
      <c r="CD1562" s="41"/>
      <c r="CE1562" s="41"/>
      <c r="CF1562" s="41"/>
      <c r="CG1562" s="41"/>
      <c r="CH1562" s="41"/>
      <c r="CI1562" s="41"/>
      <c r="CJ1562" s="41"/>
      <c r="CK1562" s="41"/>
      <c r="CL1562" s="41"/>
      <c r="CM1562" s="41"/>
      <c r="CN1562" s="41"/>
      <c r="CO1562" s="41"/>
      <c r="CP1562" s="41"/>
      <c r="CQ1562" s="41"/>
      <c r="CR1562" s="41"/>
      <c r="CS1562" s="41"/>
      <c r="CT1562" s="41"/>
      <c r="CU1562" s="41"/>
      <c r="CV1562" s="41"/>
      <c r="CW1562" s="41"/>
      <c r="CX1562" s="41"/>
      <c r="CY1562" s="41"/>
      <c r="CZ1562" s="41"/>
      <c r="DA1562" s="41"/>
      <c r="DB1562" s="41"/>
      <c r="DC1562" s="41"/>
      <c r="DD1562" s="41"/>
      <c r="DE1562" s="41"/>
      <c r="DF1562" s="41"/>
      <c r="DG1562" s="41"/>
      <c r="DH1562" s="41"/>
      <c r="DI1562" s="41"/>
      <c r="DJ1562" s="41"/>
      <c r="DK1562" s="41"/>
      <c r="DL1562" s="41"/>
      <c r="DM1562" s="41"/>
      <c r="DN1562" s="41"/>
      <c r="DO1562" s="41"/>
      <c r="DP1562" s="41"/>
      <c r="DQ1562" s="41"/>
      <c r="DR1562" s="41"/>
      <c r="DS1562" s="41"/>
      <c r="DT1562" s="41"/>
      <c r="DU1562" s="41"/>
      <c r="DV1562" s="41"/>
      <c r="DW1562" s="41"/>
      <c r="DX1562" s="41"/>
      <c r="DY1562" s="41"/>
      <c r="DZ1562" s="41"/>
      <c r="EA1562" s="41"/>
      <c r="EB1562" s="41"/>
      <c r="EC1562" s="41"/>
      <c r="ED1562" s="41"/>
      <c r="EE1562" s="41"/>
      <c r="EF1562" s="41"/>
      <c r="EG1562" s="41"/>
      <c r="EH1562" s="41"/>
      <c r="EI1562" s="41"/>
      <c r="EJ1562" s="41"/>
      <c r="EK1562" s="41"/>
      <c r="EL1562" s="41"/>
      <c r="EM1562" s="41"/>
      <c r="EN1562" s="41"/>
      <c r="EO1562" s="41"/>
      <c r="EP1562" s="41"/>
      <c r="EQ1562" s="41"/>
      <c r="ER1562" s="41"/>
      <c r="ES1562" s="41"/>
      <c r="ET1562" s="41"/>
      <c r="EU1562" s="41"/>
      <c r="EV1562" s="41"/>
      <c r="EW1562" s="41"/>
      <c r="EX1562" s="41"/>
      <c r="EY1562" s="41"/>
      <c r="EZ1562" s="41"/>
      <c r="FA1562" s="41"/>
      <c r="FB1562" s="41"/>
      <c r="FC1562" s="41"/>
      <c r="FD1562" s="41"/>
      <c r="FE1562" s="41"/>
      <c r="FF1562" s="41"/>
      <c r="FG1562" s="41"/>
      <c r="FH1562" s="41"/>
      <c r="FI1562" s="41"/>
      <c r="FJ1562" s="41"/>
      <c r="FK1562" s="41"/>
      <c r="FL1562" s="41"/>
      <c r="FM1562" s="41"/>
      <c r="FN1562" s="41"/>
      <c r="FO1562" s="41"/>
      <c r="FP1562" s="41"/>
      <c r="FQ1562" s="41"/>
      <c r="FR1562" s="41"/>
      <c r="FS1562" s="41"/>
      <c r="FT1562" s="41"/>
      <c r="FU1562" s="41"/>
      <c r="FV1562" s="41"/>
      <c r="FW1562" s="41"/>
      <c r="FX1562" s="41"/>
      <c r="FY1562" s="41"/>
      <c r="FZ1562" s="41"/>
      <c r="GA1562" s="41"/>
      <c r="GB1562" s="41"/>
      <c r="GC1562" s="41"/>
      <c r="GD1562" s="41"/>
      <c r="GE1562" s="41"/>
      <c r="GF1562" s="41"/>
      <c r="GG1562" s="41"/>
      <c r="GH1562" s="41"/>
      <c r="GI1562" s="41"/>
      <c r="GJ1562" s="41"/>
      <c r="GK1562" s="41"/>
      <c r="GL1562" s="41"/>
      <c r="GM1562" s="41"/>
      <c r="GN1562" s="41"/>
      <c r="GO1562" s="41"/>
      <c r="GP1562" s="41"/>
      <c r="GQ1562" s="41"/>
      <c r="GR1562" s="41"/>
      <c r="GS1562" s="41"/>
      <c r="GT1562" s="41"/>
      <c r="GU1562" s="41"/>
      <c r="GV1562" s="41"/>
      <c r="GW1562" s="41"/>
      <c r="GX1562" s="41"/>
      <c r="GY1562" s="41"/>
      <c r="GZ1562" s="41"/>
      <c r="HA1562" s="41"/>
      <c r="HB1562" s="41"/>
      <c r="HC1562" s="41"/>
      <c r="HD1562" s="41"/>
      <c r="HE1562" s="41"/>
      <c r="HF1562" s="41"/>
      <c r="HG1562" s="41"/>
      <c r="HH1562" s="41"/>
      <c r="HI1562" s="41"/>
      <c r="HJ1562" s="41"/>
      <c r="HK1562" s="41"/>
      <c r="HL1562" s="41"/>
      <c r="HM1562" s="41"/>
      <c r="HN1562" s="41"/>
      <c r="HO1562" s="41"/>
      <c r="HP1562" s="41"/>
      <c r="HQ1562" s="41"/>
      <c r="HR1562" s="41"/>
      <c r="HS1562" s="41"/>
      <c r="HT1562" s="41"/>
      <c r="HU1562" s="41"/>
      <c r="HV1562" s="41"/>
      <c r="HW1562" s="41"/>
      <c r="HX1562" s="41"/>
      <c r="HY1562" s="41"/>
      <c r="HZ1562" s="41"/>
      <c r="IA1562" s="41"/>
      <c r="IB1562" s="41"/>
      <c r="IC1562" s="41"/>
      <c r="ID1562" s="41"/>
      <c r="IE1562" s="41"/>
      <c r="IF1562" s="41"/>
      <c r="IG1562" s="41"/>
      <c r="IH1562" s="41"/>
      <c r="II1562" s="41"/>
      <c r="IJ1562" s="41"/>
      <c r="IK1562" s="41"/>
      <c r="IL1562" s="41"/>
      <c r="IM1562" s="41"/>
      <c r="IN1562" s="41"/>
      <c r="IO1562" s="41"/>
      <c r="IP1562" s="41"/>
      <c r="IQ1562" s="41"/>
      <c r="IR1562" s="41"/>
      <c r="IS1562" s="41"/>
      <c r="IT1562" s="41"/>
      <c r="IU1562" s="41"/>
    </row>
    <row r="1564" spans="68:255" x14ac:dyDescent="0.2">
      <c r="BP1564" s="41"/>
      <c r="BQ1564" s="41"/>
      <c r="BR1564" s="41"/>
      <c r="BS1564" s="41"/>
      <c r="BU1564" s="41"/>
      <c r="BV1564" s="41"/>
      <c r="BW1564" s="41"/>
      <c r="BX1564" s="41"/>
      <c r="BY1564" s="41"/>
      <c r="BZ1564" s="41"/>
      <c r="CA1564" s="41"/>
      <c r="CB1564" s="41"/>
      <c r="CC1564" s="41"/>
      <c r="CD1564" s="41"/>
      <c r="CE1564" s="41"/>
      <c r="CF1564" s="41"/>
      <c r="CG1564" s="41"/>
      <c r="CH1564" s="41"/>
      <c r="CI1564" s="41"/>
      <c r="CJ1564" s="41"/>
      <c r="CK1564" s="41"/>
      <c r="CL1564" s="41"/>
      <c r="CM1564" s="41"/>
      <c r="CN1564" s="41"/>
      <c r="CO1564" s="41"/>
      <c r="CP1564" s="41"/>
      <c r="CQ1564" s="41"/>
      <c r="CR1564" s="41"/>
      <c r="CS1564" s="41"/>
      <c r="CT1564" s="41"/>
      <c r="CU1564" s="41"/>
      <c r="CV1564" s="41"/>
      <c r="CW1564" s="41"/>
      <c r="CX1564" s="41"/>
      <c r="CY1564" s="41"/>
      <c r="CZ1564" s="41"/>
      <c r="DA1564" s="41"/>
      <c r="DB1564" s="41"/>
      <c r="DC1564" s="41"/>
      <c r="DD1564" s="41"/>
      <c r="DE1564" s="41"/>
      <c r="DF1564" s="41"/>
      <c r="DG1564" s="41"/>
      <c r="DH1564" s="41"/>
      <c r="DI1564" s="41"/>
      <c r="DJ1564" s="41"/>
      <c r="DK1564" s="41"/>
      <c r="DL1564" s="41"/>
      <c r="DM1564" s="41"/>
      <c r="DN1564" s="41"/>
      <c r="DO1564" s="41"/>
      <c r="DP1564" s="41"/>
      <c r="DQ1564" s="41"/>
      <c r="DR1564" s="41"/>
      <c r="DS1564" s="41"/>
      <c r="DT1564" s="41"/>
      <c r="DU1564" s="41"/>
      <c r="DV1564" s="41"/>
      <c r="DW1564" s="41"/>
      <c r="DX1564" s="41"/>
      <c r="DY1564" s="41"/>
      <c r="DZ1564" s="41"/>
      <c r="EA1564" s="41"/>
      <c r="EB1564" s="41"/>
      <c r="EC1564" s="41"/>
      <c r="ED1564" s="41"/>
      <c r="EE1564" s="41"/>
      <c r="EF1564" s="41"/>
      <c r="EG1564" s="41"/>
      <c r="EH1564" s="41"/>
      <c r="EI1564" s="41"/>
      <c r="EJ1564" s="41"/>
      <c r="EK1564" s="41"/>
      <c r="EL1564" s="41"/>
      <c r="EM1564" s="41"/>
      <c r="EN1564" s="41"/>
      <c r="EO1564" s="41"/>
      <c r="EP1564" s="41"/>
      <c r="EQ1564" s="41"/>
      <c r="ER1564" s="41"/>
      <c r="ES1564" s="41"/>
      <c r="ET1564" s="41"/>
      <c r="EU1564" s="41"/>
      <c r="EV1564" s="41"/>
      <c r="EW1564" s="41"/>
      <c r="EX1564" s="41"/>
      <c r="EY1564" s="41"/>
      <c r="EZ1564" s="41"/>
      <c r="FA1564" s="41"/>
      <c r="FB1564" s="41"/>
      <c r="FC1564" s="41"/>
      <c r="FD1564" s="41"/>
      <c r="FE1564" s="41"/>
      <c r="FF1564" s="41"/>
      <c r="FG1564" s="41"/>
      <c r="FH1564" s="41"/>
      <c r="FI1564" s="41"/>
      <c r="FJ1564" s="41"/>
      <c r="FK1564" s="41"/>
      <c r="FL1564" s="41"/>
      <c r="FM1564" s="41"/>
      <c r="FN1564" s="41"/>
      <c r="FO1564" s="41"/>
      <c r="FP1564" s="41"/>
      <c r="FQ1564" s="41"/>
      <c r="FR1564" s="41"/>
      <c r="FS1564" s="41"/>
      <c r="FT1564" s="41"/>
      <c r="FU1564" s="41"/>
      <c r="FV1564" s="41"/>
      <c r="FW1564" s="41"/>
      <c r="FX1564" s="41"/>
      <c r="FY1564" s="41"/>
      <c r="FZ1564" s="41"/>
      <c r="GA1564" s="41"/>
      <c r="GB1564" s="41"/>
      <c r="GC1564" s="41"/>
      <c r="GD1564" s="41"/>
      <c r="GE1564" s="41"/>
      <c r="GF1564" s="41"/>
      <c r="GG1564" s="41"/>
      <c r="GH1564" s="41"/>
      <c r="GI1564" s="41"/>
      <c r="GJ1564" s="41"/>
      <c r="GK1564" s="41"/>
      <c r="GL1564" s="41"/>
      <c r="GM1564" s="41"/>
      <c r="GN1564" s="41"/>
      <c r="GO1564" s="41"/>
      <c r="GP1564" s="41"/>
      <c r="GQ1564" s="41"/>
      <c r="GR1564" s="41"/>
      <c r="GS1564" s="41"/>
      <c r="GT1564" s="41"/>
      <c r="GU1564" s="41"/>
      <c r="GV1564" s="41"/>
      <c r="GW1564" s="41"/>
      <c r="GX1564" s="41"/>
      <c r="GY1564" s="41"/>
      <c r="GZ1564" s="41"/>
      <c r="HA1564" s="41"/>
      <c r="HB1564" s="41"/>
      <c r="HC1564" s="41"/>
      <c r="HD1564" s="41"/>
      <c r="HE1564" s="41"/>
      <c r="HF1564" s="41"/>
      <c r="HG1564" s="41"/>
      <c r="HH1564" s="41"/>
      <c r="HI1564" s="41"/>
      <c r="HJ1564" s="41"/>
      <c r="HK1564" s="41"/>
      <c r="HL1564" s="41"/>
      <c r="HM1564" s="41"/>
      <c r="HN1564" s="41"/>
      <c r="HO1564" s="41"/>
      <c r="HP1564" s="41"/>
      <c r="HQ1564" s="41"/>
      <c r="HR1564" s="41"/>
      <c r="HS1564" s="41"/>
      <c r="HT1564" s="41"/>
      <c r="HU1564" s="41"/>
      <c r="HV1564" s="41"/>
      <c r="HW1564" s="41"/>
      <c r="HX1564" s="41"/>
      <c r="HY1564" s="41"/>
      <c r="HZ1564" s="41"/>
      <c r="IA1564" s="41"/>
      <c r="IB1564" s="41"/>
      <c r="IC1564" s="41"/>
      <c r="ID1564" s="41"/>
      <c r="IE1564" s="41"/>
      <c r="IF1564" s="41"/>
      <c r="IG1564" s="41"/>
      <c r="IH1564" s="41"/>
      <c r="II1564" s="41"/>
      <c r="IJ1564" s="41"/>
      <c r="IK1564" s="41"/>
      <c r="IL1564" s="41"/>
      <c r="IM1564" s="41"/>
      <c r="IN1564" s="41"/>
      <c r="IO1564" s="41"/>
      <c r="IP1564" s="41"/>
      <c r="IQ1564" s="41"/>
      <c r="IR1564" s="41"/>
      <c r="IS1564" s="41"/>
      <c r="IT1564" s="41"/>
      <c r="IU1564" s="41"/>
    </row>
    <row r="1566" spans="68:255" x14ac:dyDescent="0.2">
      <c r="BP1566" s="41"/>
      <c r="BQ1566" s="41"/>
      <c r="BR1566" s="41"/>
      <c r="BS1566" s="41"/>
      <c r="BU1566" s="41"/>
      <c r="BV1566" s="41"/>
      <c r="BW1566" s="41"/>
      <c r="BX1566" s="41"/>
      <c r="BY1566" s="41"/>
      <c r="BZ1566" s="41"/>
      <c r="CA1566" s="41"/>
      <c r="CB1566" s="41"/>
      <c r="CC1566" s="41"/>
      <c r="CD1566" s="41"/>
      <c r="CE1566" s="41"/>
      <c r="CF1566" s="41"/>
      <c r="CG1566" s="41"/>
      <c r="CH1566" s="41"/>
      <c r="CI1566" s="41"/>
      <c r="CJ1566" s="41"/>
      <c r="CK1566" s="41"/>
      <c r="CL1566" s="41"/>
      <c r="CM1566" s="41"/>
      <c r="CN1566" s="41"/>
      <c r="CO1566" s="41"/>
      <c r="CP1566" s="41"/>
      <c r="CQ1566" s="41"/>
      <c r="CR1566" s="41"/>
      <c r="CS1566" s="41"/>
      <c r="CT1566" s="41"/>
      <c r="CU1566" s="41"/>
      <c r="CV1566" s="41"/>
      <c r="CW1566" s="41"/>
      <c r="CX1566" s="41"/>
      <c r="CY1566" s="41"/>
      <c r="CZ1566" s="41"/>
      <c r="DA1566" s="41"/>
      <c r="DB1566" s="41"/>
      <c r="DC1566" s="41"/>
      <c r="DD1566" s="41"/>
      <c r="DE1566" s="41"/>
      <c r="DF1566" s="41"/>
      <c r="DG1566" s="41"/>
      <c r="DH1566" s="41"/>
      <c r="DI1566" s="41"/>
      <c r="DJ1566" s="41"/>
      <c r="DK1566" s="41"/>
      <c r="DL1566" s="41"/>
      <c r="DM1566" s="41"/>
      <c r="DN1566" s="41"/>
      <c r="DO1566" s="41"/>
      <c r="DP1566" s="41"/>
      <c r="DQ1566" s="41"/>
      <c r="DR1566" s="41"/>
      <c r="DS1566" s="41"/>
      <c r="DT1566" s="41"/>
      <c r="DU1566" s="41"/>
      <c r="DV1566" s="41"/>
      <c r="DW1566" s="41"/>
      <c r="DX1566" s="41"/>
      <c r="DY1566" s="41"/>
      <c r="DZ1566" s="41"/>
      <c r="EA1566" s="41"/>
      <c r="EB1566" s="41"/>
      <c r="EC1566" s="41"/>
      <c r="ED1566" s="41"/>
      <c r="EE1566" s="41"/>
      <c r="EF1566" s="41"/>
      <c r="EG1566" s="41"/>
      <c r="EH1566" s="41"/>
      <c r="EI1566" s="41"/>
      <c r="EJ1566" s="41"/>
      <c r="EK1566" s="41"/>
      <c r="EL1566" s="41"/>
      <c r="EM1566" s="41"/>
      <c r="EN1566" s="41"/>
      <c r="EO1566" s="41"/>
      <c r="EP1566" s="41"/>
      <c r="EQ1566" s="41"/>
      <c r="ER1566" s="41"/>
      <c r="ES1566" s="41"/>
      <c r="ET1566" s="41"/>
      <c r="EU1566" s="41"/>
      <c r="EV1566" s="41"/>
      <c r="EW1566" s="41"/>
      <c r="EX1566" s="41"/>
      <c r="EY1566" s="41"/>
      <c r="EZ1566" s="41"/>
      <c r="FA1566" s="41"/>
      <c r="FB1566" s="41"/>
      <c r="FC1566" s="41"/>
      <c r="FD1566" s="41"/>
      <c r="FE1566" s="41"/>
      <c r="FF1566" s="41"/>
      <c r="FG1566" s="41"/>
      <c r="FH1566" s="41"/>
      <c r="FI1566" s="41"/>
      <c r="FJ1566" s="41"/>
      <c r="FK1566" s="41"/>
      <c r="FL1566" s="41"/>
      <c r="FM1566" s="41"/>
      <c r="FN1566" s="41"/>
      <c r="FO1566" s="41"/>
      <c r="FP1566" s="41"/>
      <c r="FQ1566" s="41"/>
      <c r="FR1566" s="41"/>
      <c r="FS1566" s="41"/>
      <c r="FT1566" s="41"/>
      <c r="FU1566" s="41"/>
      <c r="FV1566" s="41"/>
      <c r="FW1566" s="41"/>
      <c r="FX1566" s="41"/>
      <c r="FY1566" s="41"/>
      <c r="FZ1566" s="41"/>
      <c r="GA1566" s="41"/>
      <c r="GB1566" s="41"/>
      <c r="GC1566" s="41"/>
      <c r="GD1566" s="41"/>
      <c r="GE1566" s="41"/>
      <c r="GF1566" s="41"/>
      <c r="GG1566" s="41"/>
      <c r="GH1566" s="41"/>
      <c r="GI1566" s="41"/>
      <c r="GJ1566" s="41"/>
      <c r="GK1566" s="41"/>
      <c r="GL1566" s="41"/>
      <c r="GM1566" s="41"/>
      <c r="GN1566" s="41"/>
      <c r="GO1566" s="41"/>
      <c r="GP1566" s="41"/>
      <c r="GQ1566" s="41"/>
      <c r="GR1566" s="41"/>
      <c r="GS1566" s="41"/>
      <c r="GT1566" s="41"/>
      <c r="GU1566" s="41"/>
      <c r="GV1566" s="41"/>
      <c r="GW1566" s="41"/>
      <c r="GX1566" s="41"/>
      <c r="GY1566" s="41"/>
      <c r="GZ1566" s="41"/>
      <c r="HA1566" s="41"/>
      <c r="HB1566" s="41"/>
      <c r="HC1566" s="41"/>
      <c r="HD1566" s="41"/>
      <c r="HE1566" s="41"/>
      <c r="HF1566" s="41"/>
      <c r="HG1566" s="41"/>
      <c r="HH1566" s="41"/>
      <c r="HI1566" s="41"/>
      <c r="HJ1566" s="41"/>
      <c r="HK1566" s="41"/>
      <c r="HL1566" s="41"/>
      <c r="HM1566" s="41"/>
      <c r="HN1566" s="41"/>
      <c r="HO1566" s="41"/>
      <c r="HP1566" s="41"/>
      <c r="HQ1566" s="41"/>
      <c r="HR1566" s="41"/>
      <c r="HS1566" s="41"/>
      <c r="HT1566" s="41"/>
      <c r="HU1566" s="41"/>
      <c r="HV1566" s="41"/>
      <c r="HW1566" s="41"/>
      <c r="HX1566" s="41"/>
      <c r="HY1566" s="41"/>
      <c r="HZ1566" s="41"/>
      <c r="IA1566" s="41"/>
      <c r="IB1566" s="41"/>
      <c r="IC1566" s="41"/>
      <c r="ID1566" s="41"/>
      <c r="IE1566" s="41"/>
      <c r="IF1566" s="41"/>
      <c r="IG1566" s="41"/>
      <c r="IH1566" s="41"/>
      <c r="II1566" s="41"/>
      <c r="IJ1566" s="41"/>
      <c r="IK1566" s="41"/>
      <c r="IL1566" s="41"/>
      <c r="IM1566" s="41"/>
      <c r="IN1566" s="41"/>
      <c r="IO1566" s="41"/>
      <c r="IP1566" s="41"/>
      <c r="IQ1566" s="41"/>
      <c r="IR1566" s="41"/>
      <c r="IS1566" s="41"/>
      <c r="IT1566" s="41"/>
      <c r="IU1566" s="41"/>
    </row>
    <row r="1568" spans="68:255" x14ac:dyDescent="0.2">
      <c r="BP1568" s="41"/>
      <c r="BQ1568" s="41"/>
      <c r="BR1568" s="41"/>
      <c r="BS1568" s="41"/>
      <c r="BU1568" s="41"/>
      <c r="BV1568" s="41"/>
      <c r="BW1568" s="41"/>
      <c r="BX1568" s="41"/>
      <c r="BY1568" s="41"/>
      <c r="BZ1568" s="41"/>
      <c r="CA1568" s="41"/>
      <c r="CB1568" s="41"/>
      <c r="CC1568" s="41"/>
      <c r="CD1568" s="41"/>
      <c r="CE1568" s="41"/>
      <c r="CF1568" s="41"/>
      <c r="CG1568" s="41"/>
      <c r="CH1568" s="41"/>
      <c r="CI1568" s="41"/>
      <c r="CJ1568" s="41"/>
      <c r="CK1568" s="41"/>
      <c r="CL1568" s="41"/>
      <c r="CM1568" s="41"/>
      <c r="CN1568" s="41"/>
      <c r="CO1568" s="41"/>
      <c r="CP1568" s="41"/>
      <c r="CQ1568" s="41"/>
      <c r="CR1568" s="41"/>
      <c r="CS1568" s="41"/>
      <c r="CT1568" s="41"/>
      <c r="CU1568" s="41"/>
      <c r="CV1568" s="41"/>
      <c r="CW1568" s="41"/>
      <c r="CX1568" s="41"/>
      <c r="CY1568" s="41"/>
      <c r="CZ1568" s="41"/>
      <c r="DA1568" s="41"/>
      <c r="DB1568" s="41"/>
      <c r="DC1568" s="41"/>
      <c r="DD1568" s="41"/>
      <c r="DE1568" s="41"/>
      <c r="DF1568" s="41"/>
      <c r="DG1568" s="41"/>
      <c r="DH1568" s="41"/>
      <c r="DI1568" s="41"/>
      <c r="DJ1568" s="41"/>
      <c r="DK1568" s="41"/>
      <c r="DL1568" s="41"/>
      <c r="DM1568" s="41"/>
      <c r="DN1568" s="41"/>
      <c r="DO1568" s="41"/>
      <c r="DP1568" s="41"/>
      <c r="DQ1568" s="41"/>
      <c r="DR1568" s="41"/>
      <c r="DS1568" s="41"/>
      <c r="DT1568" s="41"/>
      <c r="DU1568" s="41"/>
      <c r="DV1568" s="41"/>
      <c r="DW1568" s="41"/>
      <c r="DX1568" s="41"/>
      <c r="DY1568" s="41"/>
      <c r="DZ1568" s="41"/>
      <c r="EA1568" s="41"/>
      <c r="EB1568" s="41"/>
      <c r="EC1568" s="41"/>
      <c r="ED1568" s="41"/>
      <c r="EE1568" s="41"/>
      <c r="EF1568" s="41"/>
      <c r="EG1568" s="41"/>
      <c r="EH1568" s="41"/>
      <c r="EI1568" s="41"/>
      <c r="EJ1568" s="41"/>
      <c r="EK1568" s="41"/>
      <c r="EL1568" s="41"/>
      <c r="EM1568" s="41"/>
      <c r="EN1568" s="41"/>
      <c r="EO1568" s="41"/>
      <c r="EP1568" s="41"/>
      <c r="EQ1568" s="41"/>
      <c r="ER1568" s="41"/>
      <c r="ES1568" s="41"/>
      <c r="ET1568" s="41"/>
      <c r="EU1568" s="41"/>
      <c r="EV1568" s="41"/>
      <c r="EW1568" s="41"/>
      <c r="EX1568" s="41"/>
      <c r="EY1568" s="41"/>
      <c r="EZ1568" s="41"/>
      <c r="FA1568" s="41"/>
      <c r="FB1568" s="41"/>
      <c r="FC1568" s="41"/>
      <c r="FD1568" s="41"/>
      <c r="FE1568" s="41"/>
      <c r="FF1568" s="41"/>
      <c r="FG1568" s="41"/>
      <c r="FH1568" s="41"/>
      <c r="FI1568" s="41"/>
      <c r="FJ1568" s="41"/>
      <c r="FK1568" s="41"/>
      <c r="FL1568" s="41"/>
      <c r="FM1568" s="41"/>
      <c r="FN1568" s="41"/>
      <c r="FO1568" s="41"/>
      <c r="FP1568" s="41"/>
      <c r="FQ1568" s="41"/>
      <c r="FR1568" s="41"/>
      <c r="FS1568" s="41"/>
      <c r="FT1568" s="41"/>
      <c r="FU1568" s="41"/>
      <c r="FV1568" s="41"/>
      <c r="FW1568" s="41"/>
      <c r="FX1568" s="41"/>
      <c r="FY1568" s="41"/>
      <c r="FZ1568" s="41"/>
      <c r="GA1568" s="41"/>
      <c r="GB1568" s="41"/>
      <c r="GC1568" s="41"/>
      <c r="GD1568" s="41"/>
      <c r="GE1568" s="41"/>
      <c r="GF1568" s="41"/>
      <c r="GG1568" s="41"/>
      <c r="GH1568" s="41"/>
      <c r="GI1568" s="41"/>
      <c r="GJ1568" s="41"/>
      <c r="GK1568" s="41"/>
      <c r="GL1568" s="41"/>
      <c r="GM1568" s="41"/>
      <c r="GN1568" s="41"/>
      <c r="GO1568" s="41"/>
      <c r="GP1568" s="41"/>
      <c r="GQ1568" s="41"/>
      <c r="GR1568" s="41"/>
      <c r="GS1568" s="41"/>
      <c r="GT1568" s="41"/>
      <c r="GU1568" s="41"/>
      <c r="GV1568" s="41"/>
      <c r="GW1568" s="41"/>
      <c r="GX1568" s="41"/>
      <c r="GY1568" s="41"/>
      <c r="GZ1568" s="41"/>
      <c r="HA1568" s="41"/>
      <c r="HB1568" s="41"/>
      <c r="HC1568" s="41"/>
      <c r="HD1568" s="41"/>
      <c r="HE1568" s="41"/>
      <c r="HF1568" s="41"/>
      <c r="HG1568" s="41"/>
      <c r="HH1568" s="41"/>
      <c r="HI1568" s="41"/>
      <c r="HJ1568" s="41"/>
      <c r="HK1568" s="41"/>
      <c r="HL1568" s="41"/>
      <c r="HM1568" s="41"/>
      <c r="HN1568" s="41"/>
      <c r="HO1568" s="41"/>
      <c r="HP1568" s="41"/>
      <c r="HQ1568" s="41"/>
      <c r="HR1568" s="41"/>
      <c r="HS1568" s="41"/>
      <c r="HT1568" s="41"/>
      <c r="HU1568" s="41"/>
      <c r="HV1568" s="41"/>
      <c r="HW1568" s="41"/>
      <c r="HX1568" s="41"/>
      <c r="HY1568" s="41"/>
      <c r="HZ1568" s="41"/>
      <c r="IA1568" s="41"/>
      <c r="IB1568" s="41"/>
      <c r="IC1568" s="41"/>
      <c r="ID1568" s="41"/>
      <c r="IE1568" s="41"/>
      <c r="IF1568" s="41"/>
      <c r="IG1568" s="41"/>
      <c r="IH1568" s="41"/>
      <c r="II1568" s="41"/>
      <c r="IJ1568" s="41"/>
      <c r="IK1568" s="41"/>
      <c r="IL1568" s="41"/>
      <c r="IM1568" s="41"/>
      <c r="IN1568" s="41"/>
      <c r="IO1568" s="41"/>
      <c r="IP1568" s="41"/>
      <c r="IQ1568" s="41"/>
      <c r="IR1568" s="41"/>
      <c r="IS1568" s="41"/>
      <c r="IT1568" s="41"/>
      <c r="IU1568" s="41"/>
    </row>
    <row r="1570" spans="68:255" x14ac:dyDescent="0.2">
      <c r="BP1570" s="41"/>
      <c r="BQ1570" s="41"/>
      <c r="BR1570" s="41"/>
      <c r="BS1570" s="41"/>
      <c r="BU1570" s="41"/>
      <c r="BV1570" s="41"/>
      <c r="BW1570" s="41"/>
      <c r="BX1570" s="41"/>
      <c r="BY1570" s="41"/>
      <c r="BZ1570" s="41"/>
      <c r="CA1570" s="41"/>
      <c r="CB1570" s="41"/>
      <c r="CC1570" s="41"/>
      <c r="CD1570" s="41"/>
      <c r="CE1570" s="41"/>
      <c r="CF1570" s="41"/>
      <c r="CG1570" s="41"/>
      <c r="CH1570" s="41"/>
      <c r="CI1570" s="41"/>
      <c r="CJ1570" s="41"/>
      <c r="CK1570" s="41"/>
      <c r="CL1570" s="41"/>
      <c r="CM1570" s="41"/>
      <c r="CN1570" s="41"/>
      <c r="CO1570" s="41"/>
      <c r="CP1570" s="41"/>
      <c r="CQ1570" s="41"/>
      <c r="CR1570" s="41"/>
      <c r="CS1570" s="41"/>
      <c r="CT1570" s="41"/>
      <c r="CU1570" s="41"/>
      <c r="CV1570" s="41"/>
      <c r="CW1570" s="41"/>
      <c r="CX1570" s="41"/>
      <c r="CY1570" s="41"/>
      <c r="CZ1570" s="41"/>
      <c r="DA1570" s="41"/>
      <c r="DB1570" s="41"/>
      <c r="DC1570" s="41"/>
      <c r="DD1570" s="41"/>
      <c r="DE1570" s="41"/>
      <c r="DF1570" s="41"/>
      <c r="DG1570" s="41"/>
      <c r="DH1570" s="41"/>
      <c r="DI1570" s="41"/>
      <c r="DJ1570" s="41"/>
      <c r="DK1570" s="41"/>
      <c r="DL1570" s="41"/>
      <c r="DM1570" s="41"/>
      <c r="DN1570" s="41"/>
      <c r="DO1570" s="41"/>
      <c r="DP1570" s="41"/>
      <c r="DQ1570" s="41"/>
      <c r="DR1570" s="41"/>
      <c r="DS1570" s="41"/>
      <c r="DT1570" s="41"/>
      <c r="DU1570" s="41"/>
      <c r="DV1570" s="41"/>
      <c r="DW1570" s="41"/>
      <c r="DX1570" s="41"/>
      <c r="DY1570" s="41"/>
      <c r="DZ1570" s="41"/>
      <c r="EA1570" s="41"/>
      <c r="EB1570" s="41"/>
      <c r="EC1570" s="41"/>
      <c r="ED1570" s="41"/>
      <c r="EE1570" s="41"/>
      <c r="EF1570" s="41"/>
      <c r="EG1570" s="41"/>
      <c r="EH1570" s="41"/>
      <c r="EI1570" s="41"/>
      <c r="EJ1570" s="41"/>
      <c r="EK1570" s="41"/>
      <c r="EL1570" s="41"/>
      <c r="EM1570" s="41"/>
      <c r="EN1570" s="41"/>
      <c r="EO1570" s="41"/>
      <c r="EP1570" s="41"/>
      <c r="EQ1570" s="41"/>
      <c r="ER1570" s="41"/>
      <c r="ES1570" s="41"/>
      <c r="ET1570" s="41"/>
      <c r="EU1570" s="41"/>
      <c r="EV1570" s="41"/>
      <c r="EW1570" s="41"/>
      <c r="EX1570" s="41"/>
      <c r="EY1570" s="41"/>
      <c r="EZ1570" s="41"/>
      <c r="FA1570" s="41"/>
      <c r="FB1570" s="41"/>
      <c r="FC1570" s="41"/>
      <c r="FD1570" s="41"/>
      <c r="FE1570" s="41"/>
      <c r="FF1570" s="41"/>
      <c r="FG1570" s="41"/>
      <c r="FH1570" s="41"/>
      <c r="FI1570" s="41"/>
      <c r="FJ1570" s="41"/>
      <c r="FK1570" s="41"/>
      <c r="FL1570" s="41"/>
      <c r="FM1570" s="41"/>
      <c r="FN1570" s="41"/>
      <c r="FO1570" s="41"/>
      <c r="FP1570" s="41"/>
      <c r="FQ1570" s="41"/>
      <c r="FR1570" s="41"/>
      <c r="FS1570" s="41"/>
      <c r="FT1570" s="41"/>
      <c r="FU1570" s="41"/>
      <c r="FV1570" s="41"/>
      <c r="FW1570" s="41"/>
      <c r="FX1570" s="41"/>
      <c r="FY1570" s="41"/>
      <c r="FZ1570" s="41"/>
      <c r="GA1570" s="41"/>
      <c r="GB1570" s="41"/>
      <c r="GC1570" s="41"/>
      <c r="GD1570" s="41"/>
      <c r="GE1570" s="41"/>
      <c r="GF1570" s="41"/>
      <c r="GG1570" s="41"/>
      <c r="GH1570" s="41"/>
      <c r="GI1570" s="41"/>
      <c r="GJ1570" s="41"/>
      <c r="GK1570" s="41"/>
      <c r="GL1570" s="41"/>
      <c r="GM1570" s="41"/>
      <c r="GN1570" s="41"/>
      <c r="GO1570" s="41"/>
      <c r="GP1570" s="41"/>
      <c r="GQ1570" s="41"/>
      <c r="GR1570" s="41"/>
      <c r="GS1570" s="41"/>
      <c r="GT1570" s="41"/>
      <c r="GU1570" s="41"/>
      <c r="GV1570" s="41"/>
      <c r="GW1570" s="41"/>
      <c r="GX1570" s="41"/>
      <c r="GY1570" s="41"/>
      <c r="GZ1570" s="41"/>
      <c r="HA1570" s="41"/>
      <c r="HB1570" s="41"/>
      <c r="HC1570" s="41"/>
      <c r="HD1570" s="41"/>
      <c r="HE1570" s="41"/>
      <c r="HF1570" s="41"/>
      <c r="HG1570" s="41"/>
      <c r="HH1570" s="41"/>
      <c r="HI1570" s="41"/>
      <c r="HJ1570" s="41"/>
      <c r="HK1570" s="41"/>
      <c r="HL1570" s="41"/>
      <c r="HM1570" s="41"/>
      <c r="HN1570" s="41"/>
      <c r="HO1570" s="41"/>
      <c r="HP1570" s="41"/>
      <c r="HQ1570" s="41"/>
      <c r="HR1570" s="41"/>
      <c r="HS1570" s="41"/>
      <c r="HT1570" s="41"/>
      <c r="HU1570" s="41"/>
      <c r="HV1570" s="41"/>
      <c r="HW1570" s="41"/>
      <c r="HX1570" s="41"/>
      <c r="HY1570" s="41"/>
      <c r="HZ1570" s="41"/>
      <c r="IA1570" s="41"/>
      <c r="IB1570" s="41"/>
      <c r="IC1570" s="41"/>
      <c r="ID1570" s="41"/>
      <c r="IE1570" s="41"/>
      <c r="IF1570" s="41"/>
      <c r="IG1570" s="41"/>
      <c r="IH1570" s="41"/>
      <c r="II1570" s="41"/>
      <c r="IJ1570" s="41"/>
      <c r="IK1570" s="41"/>
      <c r="IL1570" s="41"/>
      <c r="IM1570" s="41"/>
      <c r="IN1570" s="41"/>
      <c r="IO1570" s="41"/>
      <c r="IP1570" s="41"/>
      <c r="IQ1570" s="41"/>
      <c r="IR1570" s="41"/>
      <c r="IS1570" s="41"/>
      <c r="IT1570" s="41"/>
      <c r="IU1570" s="41"/>
    </row>
    <row r="1572" spans="68:255" x14ac:dyDescent="0.2">
      <c r="BP1572" s="41"/>
      <c r="BQ1572" s="41"/>
      <c r="BR1572" s="41"/>
      <c r="BS1572" s="41"/>
      <c r="BU1572" s="41"/>
      <c r="BV1572" s="41"/>
      <c r="BW1572" s="41"/>
      <c r="BX1572" s="41"/>
      <c r="BY1572" s="41"/>
      <c r="BZ1572" s="41"/>
      <c r="CA1572" s="41"/>
      <c r="CB1572" s="41"/>
      <c r="CC1572" s="41"/>
      <c r="CD1572" s="41"/>
      <c r="CE1572" s="41"/>
      <c r="CF1572" s="41"/>
      <c r="CG1572" s="41"/>
      <c r="CH1572" s="41"/>
      <c r="CI1572" s="41"/>
      <c r="CJ1572" s="41"/>
      <c r="CK1572" s="41"/>
      <c r="CL1572" s="41"/>
      <c r="CM1572" s="41"/>
      <c r="CN1572" s="41"/>
      <c r="CO1572" s="41"/>
      <c r="CP1572" s="41"/>
      <c r="CQ1572" s="41"/>
      <c r="CR1572" s="41"/>
      <c r="CS1572" s="41"/>
      <c r="CT1572" s="41"/>
      <c r="CU1572" s="41"/>
      <c r="CV1572" s="41"/>
      <c r="CW1572" s="41"/>
      <c r="CX1572" s="41"/>
      <c r="CY1572" s="41"/>
      <c r="CZ1572" s="41"/>
      <c r="DA1572" s="41"/>
      <c r="DB1572" s="41"/>
      <c r="DC1572" s="41"/>
      <c r="DD1572" s="41"/>
      <c r="DE1572" s="41"/>
      <c r="DF1572" s="41"/>
      <c r="DG1572" s="41"/>
      <c r="DH1572" s="41"/>
      <c r="DI1572" s="41"/>
      <c r="DJ1572" s="41"/>
      <c r="DK1572" s="41"/>
      <c r="DL1572" s="41"/>
      <c r="DM1572" s="41"/>
      <c r="DN1572" s="41"/>
      <c r="DO1572" s="41"/>
      <c r="DP1572" s="41"/>
      <c r="DQ1572" s="41"/>
      <c r="DR1572" s="41"/>
      <c r="DS1572" s="41"/>
      <c r="DT1572" s="41"/>
      <c r="DU1572" s="41"/>
      <c r="DV1572" s="41"/>
      <c r="DW1572" s="41"/>
      <c r="DX1572" s="41"/>
      <c r="DY1572" s="41"/>
      <c r="DZ1572" s="41"/>
      <c r="EA1572" s="41"/>
      <c r="EB1572" s="41"/>
      <c r="EC1572" s="41"/>
      <c r="ED1572" s="41"/>
      <c r="EE1572" s="41"/>
      <c r="EF1572" s="41"/>
      <c r="EG1572" s="41"/>
      <c r="EH1572" s="41"/>
      <c r="EI1572" s="41"/>
      <c r="EJ1572" s="41"/>
      <c r="EK1572" s="41"/>
      <c r="EL1572" s="41"/>
      <c r="EM1572" s="41"/>
      <c r="EN1572" s="41"/>
      <c r="EO1572" s="41"/>
      <c r="EP1572" s="41"/>
      <c r="EQ1572" s="41"/>
      <c r="ER1572" s="41"/>
      <c r="ES1572" s="41"/>
      <c r="ET1572" s="41"/>
      <c r="EU1572" s="41"/>
      <c r="EV1572" s="41"/>
      <c r="EW1572" s="41"/>
      <c r="EX1572" s="41"/>
      <c r="EY1572" s="41"/>
      <c r="EZ1572" s="41"/>
      <c r="FA1572" s="41"/>
      <c r="FB1572" s="41"/>
      <c r="FC1572" s="41"/>
      <c r="FD1572" s="41"/>
      <c r="FE1572" s="41"/>
      <c r="FF1572" s="41"/>
      <c r="FG1572" s="41"/>
      <c r="FH1572" s="41"/>
      <c r="FI1572" s="41"/>
      <c r="FJ1572" s="41"/>
      <c r="FK1572" s="41"/>
      <c r="FL1572" s="41"/>
      <c r="FM1572" s="41"/>
      <c r="FN1572" s="41"/>
      <c r="FO1572" s="41"/>
      <c r="FP1572" s="41"/>
      <c r="FQ1572" s="41"/>
      <c r="FR1572" s="41"/>
      <c r="FS1572" s="41"/>
      <c r="FT1572" s="41"/>
      <c r="FU1572" s="41"/>
      <c r="FV1572" s="41"/>
      <c r="FW1572" s="41"/>
      <c r="FX1572" s="41"/>
      <c r="FY1572" s="41"/>
      <c r="FZ1572" s="41"/>
      <c r="GA1572" s="41"/>
      <c r="GB1572" s="41"/>
      <c r="GC1572" s="41"/>
      <c r="GD1572" s="41"/>
      <c r="GE1572" s="41"/>
      <c r="GF1572" s="41"/>
      <c r="GG1572" s="41"/>
      <c r="GH1572" s="41"/>
      <c r="GI1572" s="41"/>
      <c r="GJ1572" s="41"/>
      <c r="GK1572" s="41"/>
      <c r="GL1572" s="41"/>
      <c r="GM1572" s="41"/>
      <c r="GN1572" s="41"/>
      <c r="GO1572" s="41"/>
      <c r="GP1572" s="41"/>
      <c r="GQ1572" s="41"/>
      <c r="GR1572" s="41"/>
      <c r="GS1572" s="41"/>
      <c r="GT1572" s="41"/>
      <c r="GU1572" s="41"/>
      <c r="GV1572" s="41"/>
      <c r="GW1572" s="41"/>
      <c r="GX1572" s="41"/>
      <c r="GY1572" s="41"/>
      <c r="GZ1572" s="41"/>
      <c r="HA1572" s="41"/>
      <c r="HB1572" s="41"/>
      <c r="HC1572" s="41"/>
      <c r="HD1572" s="41"/>
      <c r="HE1572" s="41"/>
      <c r="HF1572" s="41"/>
      <c r="HG1572" s="41"/>
      <c r="HH1572" s="41"/>
      <c r="HI1572" s="41"/>
      <c r="HJ1572" s="41"/>
      <c r="HK1572" s="41"/>
      <c r="HL1572" s="41"/>
      <c r="HM1572" s="41"/>
      <c r="HN1572" s="41"/>
      <c r="HO1572" s="41"/>
      <c r="HP1572" s="41"/>
      <c r="HQ1572" s="41"/>
      <c r="HR1572" s="41"/>
      <c r="HS1572" s="41"/>
      <c r="HT1572" s="41"/>
      <c r="HU1572" s="41"/>
      <c r="HV1572" s="41"/>
      <c r="HW1572" s="41"/>
      <c r="HX1572" s="41"/>
      <c r="HY1572" s="41"/>
      <c r="HZ1572" s="41"/>
      <c r="IA1572" s="41"/>
      <c r="IB1572" s="41"/>
      <c r="IC1572" s="41"/>
      <c r="ID1572" s="41"/>
      <c r="IE1572" s="41"/>
      <c r="IF1572" s="41"/>
      <c r="IG1572" s="41"/>
      <c r="IH1572" s="41"/>
      <c r="II1572" s="41"/>
      <c r="IJ1572" s="41"/>
      <c r="IK1572" s="41"/>
      <c r="IL1572" s="41"/>
      <c r="IM1572" s="41"/>
      <c r="IN1572" s="41"/>
      <c r="IO1572" s="41"/>
      <c r="IP1572" s="41"/>
      <c r="IQ1572" s="41"/>
      <c r="IR1572" s="41"/>
      <c r="IS1572" s="41"/>
      <c r="IT1572" s="41"/>
      <c r="IU1572" s="41"/>
    </row>
    <row r="1574" spans="68:255" x14ac:dyDescent="0.2">
      <c r="BP1574" s="41"/>
      <c r="BQ1574" s="41"/>
      <c r="BR1574" s="41"/>
      <c r="BS1574" s="41"/>
      <c r="BU1574" s="41"/>
      <c r="BV1574" s="41"/>
      <c r="BW1574" s="41"/>
      <c r="BX1574" s="41"/>
      <c r="BY1574" s="41"/>
      <c r="BZ1574" s="41"/>
      <c r="CA1574" s="41"/>
      <c r="CB1574" s="41"/>
      <c r="CC1574" s="41"/>
      <c r="CD1574" s="41"/>
      <c r="CE1574" s="41"/>
      <c r="CF1574" s="41"/>
      <c r="CG1574" s="41"/>
      <c r="CH1574" s="41"/>
      <c r="CI1574" s="41"/>
      <c r="CJ1574" s="41"/>
      <c r="CK1574" s="41"/>
      <c r="CL1574" s="41"/>
      <c r="CM1574" s="41"/>
      <c r="CN1574" s="41"/>
      <c r="CO1574" s="41"/>
      <c r="CP1574" s="41"/>
      <c r="CQ1574" s="41"/>
      <c r="CR1574" s="41"/>
      <c r="CS1574" s="41"/>
      <c r="CT1574" s="41"/>
      <c r="CU1574" s="41"/>
      <c r="CV1574" s="41"/>
      <c r="CW1574" s="41"/>
      <c r="CX1574" s="41"/>
      <c r="CY1574" s="41"/>
      <c r="CZ1574" s="41"/>
      <c r="DA1574" s="41"/>
      <c r="DB1574" s="41"/>
      <c r="DC1574" s="41"/>
      <c r="DD1574" s="41"/>
      <c r="DE1574" s="41"/>
      <c r="DF1574" s="41"/>
      <c r="DG1574" s="41"/>
      <c r="DH1574" s="41"/>
      <c r="DI1574" s="41"/>
      <c r="DJ1574" s="41"/>
      <c r="DK1574" s="41"/>
      <c r="DL1574" s="41"/>
      <c r="DM1574" s="41"/>
      <c r="DN1574" s="41"/>
      <c r="DO1574" s="41"/>
      <c r="DP1574" s="41"/>
      <c r="DQ1574" s="41"/>
      <c r="DR1574" s="41"/>
      <c r="DS1574" s="41"/>
      <c r="DT1574" s="41"/>
      <c r="DU1574" s="41"/>
      <c r="DV1574" s="41"/>
      <c r="DW1574" s="41"/>
      <c r="DX1574" s="41"/>
      <c r="DY1574" s="41"/>
      <c r="DZ1574" s="41"/>
      <c r="EA1574" s="41"/>
      <c r="EB1574" s="41"/>
      <c r="EC1574" s="41"/>
      <c r="ED1574" s="41"/>
      <c r="EE1574" s="41"/>
      <c r="EF1574" s="41"/>
      <c r="EG1574" s="41"/>
      <c r="EH1574" s="41"/>
      <c r="EI1574" s="41"/>
      <c r="EJ1574" s="41"/>
      <c r="EK1574" s="41"/>
      <c r="EL1574" s="41"/>
      <c r="EM1574" s="41"/>
      <c r="EN1574" s="41"/>
      <c r="EO1574" s="41"/>
      <c r="EP1574" s="41"/>
      <c r="EQ1574" s="41"/>
      <c r="ER1574" s="41"/>
      <c r="ES1574" s="41"/>
      <c r="ET1574" s="41"/>
      <c r="EU1574" s="41"/>
      <c r="EV1574" s="41"/>
      <c r="EW1574" s="41"/>
      <c r="EX1574" s="41"/>
      <c r="EY1574" s="41"/>
      <c r="EZ1574" s="41"/>
      <c r="FA1574" s="41"/>
      <c r="FB1574" s="41"/>
      <c r="FC1574" s="41"/>
      <c r="FD1574" s="41"/>
      <c r="FE1574" s="41"/>
      <c r="FF1574" s="41"/>
      <c r="FG1574" s="41"/>
      <c r="FH1574" s="41"/>
      <c r="FI1574" s="41"/>
      <c r="FJ1574" s="41"/>
      <c r="FK1574" s="41"/>
      <c r="FL1574" s="41"/>
      <c r="FM1574" s="41"/>
      <c r="FN1574" s="41"/>
      <c r="FO1574" s="41"/>
      <c r="FP1574" s="41"/>
      <c r="FQ1574" s="41"/>
      <c r="FR1574" s="41"/>
      <c r="FS1574" s="41"/>
      <c r="FT1574" s="41"/>
      <c r="FU1574" s="41"/>
      <c r="FV1574" s="41"/>
      <c r="FW1574" s="41"/>
      <c r="FX1574" s="41"/>
      <c r="FY1574" s="41"/>
      <c r="FZ1574" s="41"/>
      <c r="GA1574" s="41"/>
      <c r="GB1574" s="41"/>
      <c r="GC1574" s="41"/>
      <c r="GD1574" s="41"/>
      <c r="GE1574" s="41"/>
      <c r="GF1574" s="41"/>
      <c r="GG1574" s="41"/>
      <c r="GH1574" s="41"/>
      <c r="GI1574" s="41"/>
      <c r="GJ1574" s="41"/>
      <c r="GK1574" s="41"/>
      <c r="GL1574" s="41"/>
      <c r="GM1574" s="41"/>
      <c r="GN1574" s="41"/>
      <c r="GO1574" s="41"/>
      <c r="GP1574" s="41"/>
      <c r="GQ1574" s="41"/>
      <c r="GR1574" s="41"/>
      <c r="GS1574" s="41"/>
      <c r="GT1574" s="41"/>
      <c r="GU1574" s="41"/>
      <c r="GV1574" s="41"/>
      <c r="GW1574" s="41"/>
      <c r="GX1574" s="41"/>
      <c r="GY1574" s="41"/>
      <c r="GZ1574" s="41"/>
      <c r="HA1574" s="41"/>
      <c r="HB1574" s="41"/>
      <c r="HC1574" s="41"/>
      <c r="HD1574" s="41"/>
      <c r="HE1574" s="41"/>
      <c r="HF1574" s="41"/>
      <c r="HG1574" s="41"/>
      <c r="HH1574" s="41"/>
      <c r="HI1574" s="41"/>
      <c r="HJ1574" s="41"/>
      <c r="HK1574" s="41"/>
      <c r="HL1574" s="41"/>
      <c r="HM1574" s="41"/>
      <c r="HN1574" s="41"/>
      <c r="HO1574" s="41"/>
      <c r="HP1574" s="41"/>
      <c r="HQ1574" s="41"/>
      <c r="HR1574" s="41"/>
      <c r="HS1574" s="41"/>
      <c r="HT1574" s="41"/>
      <c r="HU1574" s="41"/>
      <c r="HV1574" s="41"/>
      <c r="HW1574" s="41"/>
      <c r="HX1574" s="41"/>
      <c r="HY1574" s="41"/>
      <c r="HZ1574" s="41"/>
      <c r="IA1574" s="41"/>
      <c r="IB1574" s="41"/>
      <c r="IC1574" s="41"/>
      <c r="ID1574" s="41"/>
      <c r="IE1574" s="41"/>
      <c r="IF1574" s="41"/>
      <c r="IG1574" s="41"/>
      <c r="IH1574" s="41"/>
      <c r="II1574" s="41"/>
      <c r="IJ1574" s="41"/>
      <c r="IK1574" s="41"/>
      <c r="IL1574" s="41"/>
      <c r="IM1574" s="41"/>
      <c r="IN1574" s="41"/>
      <c r="IO1574" s="41"/>
      <c r="IP1574" s="41"/>
      <c r="IQ1574" s="41"/>
      <c r="IR1574" s="41"/>
      <c r="IS1574" s="41"/>
      <c r="IT1574" s="41"/>
      <c r="IU1574" s="41"/>
    </row>
    <row r="1576" spans="68:255" x14ac:dyDescent="0.2">
      <c r="BP1576" s="41"/>
      <c r="BQ1576" s="41"/>
      <c r="BR1576" s="41"/>
      <c r="BS1576" s="41"/>
      <c r="BU1576" s="41"/>
      <c r="BV1576" s="41"/>
      <c r="BW1576" s="41"/>
      <c r="BX1576" s="41"/>
      <c r="BY1576" s="41"/>
      <c r="BZ1576" s="41"/>
      <c r="CA1576" s="41"/>
      <c r="CB1576" s="41"/>
      <c r="CC1576" s="41"/>
      <c r="CD1576" s="41"/>
      <c r="CE1576" s="41"/>
      <c r="CF1576" s="41"/>
      <c r="CG1576" s="41"/>
      <c r="CH1576" s="41"/>
      <c r="CI1576" s="41"/>
      <c r="CJ1576" s="41"/>
      <c r="CK1576" s="41"/>
      <c r="CL1576" s="41"/>
      <c r="CM1576" s="41"/>
      <c r="CN1576" s="41"/>
      <c r="CO1576" s="41"/>
      <c r="CP1576" s="41"/>
      <c r="CQ1576" s="41"/>
      <c r="CR1576" s="41"/>
      <c r="CS1576" s="41"/>
      <c r="CT1576" s="41"/>
      <c r="CU1576" s="41"/>
      <c r="CV1576" s="41"/>
      <c r="CW1576" s="41"/>
      <c r="CX1576" s="41"/>
      <c r="CY1576" s="41"/>
      <c r="CZ1576" s="41"/>
      <c r="DA1576" s="41"/>
      <c r="DB1576" s="41"/>
      <c r="DC1576" s="41"/>
      <c r="DD1576" s="41"/>
      <c r="DE1576" s="41"/>
      <c r="DF1576" s="41"/>
      <c r="DG1576" s="41"/>
      <c r="DH1576" s="41"/>
      <c r="DI1576" s="41"/>
      <c r="DJ1576" s="41"/>
      <c r="DK1576" s="41"/>
      <c r="DL1576" s="41"/>
      <c r="DM1576" s="41"/>
      <c r="DN1576" s="41"/>
      <c r="DO1576" s="41"/>
      <c r="DP1576" s="41"/>
      <c r="DQ1576" s="41"/>
      <c r="DR1576" s="41"/>
      <c r="DS1576" s="41"/>
      <c r="DT1576" s="41"/>
      <c r="DU1576" s="41"/>
      <c r="DV1576" s="41"/>
      <c r="DW1576" s="41"/>
      <c r="DX1576" s="41"/>
      <c r="DY1576" s="41"/>
      <c r="DZ1576" s="41"/>
      <c r="EA1576" s="41"/>
      <c r="EB1576" s="41"/>
      <c r="EC1576" s="41"/>
      <c r="ED1576" s="41"/>
      <c r="EE1576" s="41"/>
      <c r="EF1576" s="41"/>
      <c r="EG1576" s="41"/>
      <c r="EH1576" s="41"/>
      <c r="EI1576" s="41"/>
      <c r="EJ1576" s="41"/>
      <c r="EK1576" s="41"/>
      <c r="EL1576" s="41"/>
      <c r="EM1576" s="41"/>
      <c r="EN1576" s="41"/>
      <c r="EO1576" s="41"/>
      <c r="EP1576" s="41"/>
      <c r="EQ1576" s="41"/>
      <c r="ER1576" s="41"/>
      <c r="ES1576" s="41"/>
      <c r="ET1576" s="41"/>
      <c r="EU1576" s="41"/>
      <c r="EV1576" s="41"/>
      <c r="EW1576" s="41"/>
      <c r="EX1576" s="41"/>
      <c r="EY1576" s="41"/>
      <c r="EZ1576" s="41"/>
      <c r="FA1576" s="41"/>
      <c r="FB1576" s="41"/>
      <c r="FC1576" s="41"/>
      <c r="FD1576" s="41"/>
      <c r="FE1576" s="41"/>
      <c r="FF1576" s="41"/>
      <c r="FG1576" s="41"/>
      <c r="FH1576" s="41"/>
      <c r="FI1576" s="41"/>
      <c r="FJ1576" s="41"/>
      <c r="FK1576" s="41"/>
      <c r="FL1576" s="41"/>
      <c r="FM1576" s="41"/>
      <c r="FN1576" s="41"/>
      <c r="FO1576" s="41"/>
      <c r="FP1576" s="41"/>
      <c r="FQ1576" s="41"/>
      <c r="FR1576" s="41"/>
      <c r="FS1576" s="41"/>
      <c r="FT1576" s="41"/>
      <c r="FU1576" s="41"/>
      <c r="FV1576" s="41"/>
      <c r="FW1576" s="41"/>
      <c r="FX1576" s="41"/>
      <c r="FY1576" s="41"/>
      <c r="FZ1576" s="41"/>
      <c r="GA1576" s="41"/>
      <c r="GB1576" s="41"/>
      <c r="GC1576" s="41"/>
      <c r="GD1576" s="41"/>
      <c r="GE1576" s="41"/>
      <c r="GF1576" s="41"/>
      <c r="GG1576" s="41"/>
      <c r="GH1576" s="41"/>
      <c r="GI1576" s="41"/>
      <c r="GJ1576" s="41"/>
      <c r="GK1576" s="41"/>
      <c r="GL1576" s="41"/>
      <c r="GM1576" s="41"/>
      <c r="GN1576" s="41"/>
      <c r="GO1576" s="41"/>
      <c r="GP1576" s="41"/>
      <c r="GQ1576" s="41"/>
      <c r="GR1576" s="41"/>
      <c r="GS1576" s="41"/>
      <c r="GT1576" s="41"/>
      <c r="GU1576" s="41"/>
      <c r="GV1576" s="41"/>
      <c r="GW1576" s="41"/>
      <c r="GX1576" s="41"/>
      <c r="GY1576" s="41"/>
      <c r="GZ1576" s="41"/>
      <c r="HA1576" s="41"/>
      <c r="HB1576" s="41"/>
      <c r="HC1576" s="41"/>
      <c r="HD1576" s="41"/>
      <c r="HE1576" s="41"/>
      <c r="HF1576" s="41"/>
      <c r="HG1576" s="41"/>
      <c r="HH1576" s="41"/>
      <c r="HI1576" s="41"/>
      <c r="HJ1576" s="41"/>
      <c r="HK1576" s="41"/>
      <c r="HL1576" s="41"/>
      <c r="HM1576" s="41"/>
      <c r="HN1576" s="41"/>
      <c r="HO1576" s="41"/>
      <c r="HP1576" s="41"/>
      <c r="HQ1576" s="41"/>
      <c r="HR1576" s="41"/>
      <c r="HS1576" s="41"/>
      <c r="HT1576" s="41"/>
      <c r="HU1576" s="41"/>
      <c r="HV1576" s="41"/>
      <c r="HW1576" s="41"/>
      <c r="HX1576" s="41"/>
      <c r="HY1576" s="41"/>
      <c r="HZ1576" s="41"/>
      <c r="IA1576" s="41"/>
      <c r="IB1576" s="41"/>
      <c r="IC1576" s="41"/>
      <c r="ID1576" s="41"/>
      <c r="IE1576" s="41"/>
      <c r="IF1576" s="41"/>
      <c r="IG1576" s="41"/>
      <c r="IH1576" s="41"/>
      <c r="II1576" s="41"/>
      <c r="IJ1576" s="41"/>
      <c r="IK1576" s="41"/>
      <c r="IL1576" s="41"/>
      <c r="IM1576" s="41"/>
      <c r="IN1576" s="41"/>
      <c r="IO1576" s="41"/>
      <c r="IP1576" s="41"/>
      <c r="IQ1576" s="41"/>
      <c r="IR1576" s="41"/>
      <c r="IS1576" s="41"/>
      <c r="IT1576" s="41"/>
      <c r="IU1576" s="41"/>
    </row>
    <row r="1578" spans="68:255" x14ac:dyDescent="0.2">
      <c r="BP1578" s="41"/>
      <c r="BQ1578" s="41"/>
      <c r="BR1578" s="41"/>
      <c r="BS1578" s="41"/>
      <c r="BU1578" s="41"/>
      <c r="BV1578" s="41"/>
      <c r="BW1578" s="41"/>
      <c r="BX1578" s="41"/>
      <c r="BY1578" s="41"/>
      <c r="BZ1578" s="41"/>
      <c r="CA1578" s="41"/>
      <c r="CB1578" s="41"/>
      <c r="CC1578" s="41"/>
      <c r="CD1578" s="41"/>
      <c r="CE1578" s="41"/>
      <c r="CF1578" s="41"/>
      <c r="CG1578" s="41"/>
      <c r="CH1578" s="41"/>
      <c r="CI1578" s="41"/>
      <c r="CJ1578" s="41"/>
      <c r="CK1578" s="41"/>
      <c r="CL1578" s="41"/>
      <c r="CM1578" s="41"/>
      <c r="CN1578" s="41"/>
      <c r="CO1578" s="41"/>
      <c r="CP1578" s="41"/>
      <c r="CQ1578" s="41"/>
      <c r="CR1578" s="41"/>
      <c r="CS1578" s="41"/>
      <c r="CT1578" s="41"/>
      <c r="CU1578" s="41"/>
      <c r="CV1578" s="41"/>
      <c r="CW1578" s="41"/>
      <c r="CX1578" s="41"/>
      <c r="CY1578" s="41"/>
      <c r="CZ1578" s="41"/>
      <c r="DA1578" s="41"/>
      <c r="DB1578" s="41"/>
      <c r="DC1578" s="41"/>
      <c r="DD1578" s="41"/>
      <c r="DE1578" s="41"/>
      <c r="DF1578" s="41"/>
      <c r="DG1578" s="41"/>
      <c r="DH1578" s="41"/>
      <c r="DI1578" s="41"/>
      <c r="DJ1578" s="41"/>
      <c r="DK1578" s="41"/>
      <c r="DL1578" s="41"/>
      <c r="DM1578" s="41"/>
      <c r="DN1578" s="41"/>
      <c r="DO1578" s="41"/>
      <c r="DP1578" s="41"/>
      <c r="DQ1578" s="41"/>
      <c r="DR1578" s="41"/>
      <c r="DS1578" s="41"/>
      <c r="DT1578" s="41"/>
      <c r="DU1578" s="41"/>
      <c r="DV1578" s="41"/>
      <c r="DW1578" s="41"/>
      <c r="DX1578" s="41"/>
      <c r="DY1578" s="41"/>
      <c r="DZ1578" s="41"/>
      <c r="EA1578" s="41"/>
      <c r="EB1578" s="41"/>
      <c r="EC1578" s="41"/>
      <c r="ED1578" s="41"/>
      <c r="EE1578" s="41"/>
      <c r="EF1578" s="41"/>
      <c r="EG1578" s="41"/>
      <c r="EH1578" s="41"/>
      <c r="EI1578" s="41"/>
      <c r="EJ1578" s="41"/>
      <c r="EK1578" s="41"/>
      <c r="EL1578" s="41"/>
      <c r="EM1578" s="41"/>
      <c r="EN1578" s="41"/>
      <c r="EO1578" s="41"/>
      <c r="EP1578" s="41"/>
      <c r="EQ1578" s="41"/>
      <c r="ER1578" s="41"/>
      <c r="ES1578" s="41"/>
      <c r="ET1578" s="41"/>
      <c r="EU1578" s="41"/>
      <c r="EV1578" s="41"/>
      <c r="EW1578" s="41"/>
      <c r="EX1578" s="41"/>
      <c r="EY1578" s="41"/>
      <c r="EZ1578" s="41"/>
      <c r="FA1578" s="41"/>
      <c r="FB1578" s="41"/>
      <c r="FC1578" s="41"/>
      <c r="FD1578" s="41"/>
      <c r="FE1578" s="41"/>
      <c r="FF1578" s="41"/>
      <c r="FG1578" s="41"/>
      <c r="FH1578" s="41"/>
      <c r="FI1578" s="41"/>
      <c r="FJ1578" s="41"/>
      <c r="FK1578" s="41"/>
      <c r="FL1578" s="41"/>
      <c r="FM1578" s="41"/>
      <c r="FN1578" s="41"/>
      <c r="FO1578" s="41"/>
      <c r="FP1578" s="41"/>
      <c r="FQ1578" s="41"/>
      <c r="FR1578" s="41"/>
      <c r="FS1578" s="41"/>
      <c r="FT1578" s="41"/>
      <c r="FU1578" s="41"/>
      <c r="FV1578" s="41"/>
      <c r="FW1578" s="41"/>
      <c r="FX1578" s="41"/>
      <c r="FY1578" s="41"/>
      <c r="FZ1578" s="41"/>
      <c r="GA1578" s="41"/>
      <c r="GB1578" s="41"/>
      <c r="GC1578" s="41"/>
      <c r="GD1578" s="41"/>
      <c r="GE1578" s="41"/>
      <c r="GF1578" s="41"/>
      <c r="GG1578" s="41"/>
      <c r="GH1578" s="41"/>
      <c r="GI1578" s="41"/>
      <c r="GJ1578" s="41"/>
      <c r="GK1578" s="41"/>
      <c r="GL1578" s="41"/>
      <c r="GM1578" s="41"/>
      <c r="GN1578" s="41"/>
      <c r="GO1578" s="41"/>
      <c r="GP1578" s="41"/>
      <c r="GQ1578" s="41"/>
      <c r="GR1578" s="41"/>
      <c r="GS1578" s="41"/>
      <c r="GT1578" s="41"/>
      <c r="GU1578" s="41"/>
      <c r="GV1578" s="41"/>
      <c r="GW1578" s="41"/>
      <c r="GX1578" s="41"/>
      <c r="GY1578" s="41"/>
      <c r="GZ1578" s="41"/>
      <c r="HA1578" s="41"/>
      <c r="HB1578" s="41"/>
      <c r="HC1578" s="41"/>
      <c r="HD1578" s="41"/>
      <c r="HE1578" s="41"/>
      <c r="HF1578" s="41"/>
      <c r="HG1578" s="41"/>
      <c r="HH1578" s="41"/>
      <c r="HI1578" s="41"/>
      <c r="HJ1578" s="41"/>
      <c r="HK1578" s="41"/>
      <c r="HL1578" s="41"/>
      <c r="HM1578" s="41"/>
      <c r="HN1578" s="41"/>
      <c r="HO1578" s="41"/>
      <c r="HP1578" s="41"/>
      <c r="HQ1578" s="41"/>
      <c r="HR1578" s="41"/>
      <c r="HS1578" s="41"/>
      <c r="HT1578" s="41"/>
      <c r="HU1578" s="41"/>
      <c r="HV1578" s="41"/>
      <c r="HW1578" s="41"/>
      <c r="HX1578" s="41"/>
      <c r="HY1578" s="41"/>
      <c r="HZ1578" s="41"/>
      <c r="IA1578" s="41"/>
      <c r="IB1578" s="41"/>
      <c r="IC1578" s="41"/>
      <c r="ID1578" s="41"/>
      <c r="IE1578" s="41"/>
      <c r="IF1578" s="41"/>
      <c r="IG1578" s="41"/>
      <c r="IH1578" s="41"/>
      <c r="II1578" s="41"/>
      <c r="IJ1578" s="41"/>
      <c r="IK1578" s="41"/>
      <c r="IL1578" s="41"/>
      <c r="IM1578" s="41"/>
      <c r="IN1578" s="41"/>
      <c r="IO1578" s="41"/>
      <c r="IP1578" s="41"/>
      <c r="IQ1578" s="41"/>
      <c r="IR1578" s="41"/>
      <c r="IS1578" s="41"/>
      <c r="IT1578" s="41"/>
      <c r="IU1578" s="41"/>
    </row>
    <row r="1580" spans="68:255" x14ac:dyDescent="0.2">
      <c r="BP1580" s="41"/>
      <c r="BQ1580" s="41"/>
      <c r="BR1580" s="41"/>
      <c r="BS1580" s="41"/>
      <c r="BU1580" s="41"/>
      <c r="BV1580" s="41"/>
      <c r="BW1580" s="41"/>
      <c r="BX1580" s="41"/>
      <c r="BY1580" s="41"/>
      <c r="BZ1580" s="41"/>
      <c r="CA1580" s="41"/>
      <c r="CB1580" s="41"/>
      <c r="CC1580" s="41"/>
      <c r="CD1580" s="41"/>
      <c r="CE1580" s="41"/>
      <c r="CF1580" s="41"/>
      <c r="CG1580" s="41"/>
      <c r="CH1580" s="41"/>
      <c r="CI1580" s="41"/>
      <c r="CJ1580" s="41"/>
      <c r="CK1580" s="41"/>
      <c r="CL1580" s="41"/>
      <c r="CM1580" s="41"/>
      <c r="CN1580" s="41"/>
      <c r="CO1580" s="41"/>
      <c r="CP1580" s="41"/>
      <c r="CQ1580" s="41"/>
      <c r="CR1580" s="41"/>
      <c r="CS1580" s="41"/>
      <c r="CT1580" s="41"/>
      <c r="CU1580" s="41"/>
      <c r="CV1580" s="41"/>
      <c r="CW1580" s="41"/>
      <c r="CX1580" s="41"/>
      <c r="CY1580" s="41"/>
      <c r="CZ1580" s="41"/>
      <c r="DA1580" s="41"/>
      <c r="DB1580" s="41"/>
      <c r="DC1580" s="41"/>
      <c r="DD1580" s="41"/>
      <c r="DE1580" s="41"/>
      <c r="DF1580" s="41"/>
      <c r="DG1580" s="41"/>
      <c r="DH1580" s="41"/>
      <c r="DI1580" s="41"/>
      <c r="DJ1580" s="41"/>
      <c r="DK1580" s="41"/>
      <c r="DL1580" s="41"/>
      <c r="DM1580" s="41"/>
      <c r="DN1580" s="41"/>
      <c r="DO1580" s="41"/>
      <c r="DP1580" s="41"/>
      <c r="DQ1580" s="41"/>
      <c r="DR1580" s="41"/>
      <c r="DS1580" s="41"/>
      <c r="DT1580" s="41"/>
      <c r="DU1580" s="41"/>
      <c r="DV1580" s="41"/>
      <c r="DW1580" s="41"/>
      <c r="DX1580" s="41"/>
      <c r="DY1580" s="41"/>
      <c r="DZ1580" s="41"/>
      <c r="EA1580" s="41"/>
      <c r="EB1580" s="41"/>
      <c r="EC1580" s="41"/>
      <c r="ED1580" s="41"/>
      <c r="EE1580" s="41"/>
      <c r="EF1580" s="41"/>
      <c r="EG1580" s="41"/>
      <c r="EH1580" s="41"/>
      <c r="EI1580" s="41"/>
      <c r="EJ1580" s="41"/>
      <c r="EK1580" s="41"/>
      <c r="EL1580" s="41"/>
      <c r="EM1580" s="41"/>
      <c r="EN1580" s="41"/>
      <c r="EO1580" s="41"/>
      <c r="EP1580" s="41"/>
      <c r="EQ1580" s="41"/>
      <c r="ER1580" s="41"/>
      <c r="ES1580" s="41"/>
      <c r="ET1580" s="41"/>
      <c r="EU1580" s="41"/>
      <c r="EV1580" s="41"/>
      <c r="EW1580" s="41"/>
      <c r="EX1580" s="41"/>
      <c r="EY1580" s="41"/>
      <c r="EZ1580" s="41"/>
      <c r="FA1580" s="41"/>
      <c r="FB1580" s="41"/>
      <c r="FC1580" s="41"/>
      <c r="FD1580" s="41"/>
      <c r="FE1580" s="41"/>
      <c r="FF1580" s="41"/>
      <c r="FG1580" s="41"/>
      <c r="FH1580" s="41"/>
      <c r="FI1580" s="41"/>
      <c r="FJ1580" s="41"/>
      <c r="FK1580" s="41"/>
      <c r="FL1580" s="41"/>
      <c r="FM1580" s="41"/>
      <c r="FN1580" s="41"/>
      <c r="FO1580" s="41"/>
      <c r="FP1580" s="41"/>
      <c r="FQ1580" s="41"/>
      <c r="FR1580" s="41"/>
      <c r="FS1580" s="41"/>
      <c r="FT1580" s="41"/>
      <c r="FU1580" s="41"/>
      <c r="FV1580" s="41"/>
      <c r="FW1580" s="41"/>
      <c r="FX1580" s="41"/>
      <c r="FY1580" s="41"/>
      <c r="FZ1580" s="41"/>
      <c r="GA1580" s="41"/>
      <c r="GB1580" s="41"/>
      <c r="GC1580" s="41"/>
      <c r="GD1580" s="41"/>
      <c r="GE1580" s="41"/>
      <c r="GF1580" s="41"/>
      <c r="GG1580" s="41"/>
      <c r="GH1580" s="41"/>
      <c r="GI1580" s="41"/>
      <c r="GJ1580" s="41"/>
      <c r="GK1580" s="41"/>
      <c r="GL1580" s="41"/>
      <c r="GM1580" s="41"/>
      <c r="GN1580" s="41"/>
      <c r="GO1580" s="41"/>
      <c r="GP1580" s="41"/>
      <c r="GQ1580" s="41"/>
      <c r="GR1580" s="41"/>
      <c r="GS1580" s="41"/>
      <c r="GT1580" s="41"/>
      <c r="GU1580" s="41"/>
      <c r="GV1580" s="41"/>
      <c r="GW1580" s="41"/>
      <c r="GX1580" s="41"/>
      <c r="GY1580" s="41"/>
      <c r="GZ1580" s="41"/>
      <c r="HA1580" s="41"/>
      <c r="HB1580" s="41"/>
      <c r="HC1580" s="41"/>
      <c r="HD1580" s="41"/>
      <c r="HE1580" s="41"/>
      <c r="HF1580" s="41"/>
      <c r="HG1580" s="41"/>
      <c r="HH1580" s="41"/>
      <c r="HI1580" s="41"/>
      <c r="HJ1580" s="41"/>
      <c r="HK1580" s="41"/>
      <c r="HL1580" s="41"/>
      <c r="HM1580" s="41"/>
      <c r="HN1580" s="41"/>
      <c r="HO1580" s="41"/>
      <c r="HP1580" s="41"/>
      <c r="HQ1580" s="41"/>
      <c r="HR1580" s="41"/>
      <c r="HS1580" s="41"/>
      <c r="HT1580" s="41"/>
      <c r="HU1580" s="41"/>
      <c r="HV1580" s="41"/>
      <c r="HW1580" s="41"/>
      <c r="HX1580" s="41"/>
      <c r="HY1580" s="41"/>
      <c r="HZ1580" s="41"/>
      <c r="IA1580" s="41"/>
      <c r="IB1580" s="41"/>
      <c r="IC1580" s="41"/>
      <c r="ID1580" s="41"/>
      <c r="IE1580" s="41"/>
      <c r="IF1580" s="41"/>
      <c r="IG1580" s="41"/>
      <c r="IH1580" s="41"/>
      <c r="II1580" s="41"/>
      <c r="IJ1580" s="41"/>
      <c r="IK1580" s="41"/>
      <c r="IL1580" s="41"/>
      <c r="IM1580" s="41"/>
      <c r="IN1580" s="41"/>
      <c r="IO1580" s="41"/>
      <c r="IP1580" s="41"/>
      <c r="IQ1580" s="41"/>
      <c r="IR1580" s="41"/>
      <c r="IS1580" s="41"/>
      <c r="IT1580" s="41"/>
      <c r="IU1580" s="41"/>
    </row>
    <row r="1582" spans="68:255" x14ac:dyDescent="0.2">
      <c r="BP1582" s="41"/>
      <c r="BQ1582" s="41"/>
      <c r="BR1582" s="41"/>
      <c r="BS1582" s="41"/>
      <c r="BU1582" s="41"/>
      <c r="BV1582" s="41"/>
      <c r="BW1582" s="41"/>
      <c r="BX1582" s="41"/>
      <c r="BY1582" s="41"/>
      <c r="BZ1582" s="41"/>
      <c r="CA1582" s="41"/>
      <c r="CB1582" s="41"/>
      <c r="CC1582" s="41"/>
      <c r="CD1582" s="41"/>
      <c r="CE1582" s="41"/>
      <c r="CF1582" s="41"/>
      <c r="CG1582" s="41"/>
      <c r="CH1582" s="41"/>
      <c r="CI1582" s="41"/>
      <c r="CJ1582" s="41"/>
      <c r="CK1582" s="41"/>
      <c r="CL1582" s="41"/>
      <c r="CM1582" s="41"/>
      <c r="CN1582" s="41"/>
      <c r="CO1582" s="41"/>
      <c r="CP1582" s="41"/>
      <c r="CQ1582" s="41"/>
      <c r="CR1582" s="41"/>
      <c r="CS1582" s="41"/>
      <c r="CT1582" s="41"/>
      <c r="CU1582" s="41"/>
      <c r="CV1582" s="41"/>
      <c r="CW1582" s="41"/>
      <c r="CX1582" s="41"/>
      <c r="CY1582" s="41"/>
      <c r="CZ1582" s="41"/>
      <c r="DA1582" s="41"/>
      <c r="DB1582" s="41"/>
      <c r="DC1582" s="41"/>
      <c r="DD1582" s="41"/>
      <c r="DE1582" s="41"/>
      <c r="DF1582" s="41"/>
      <c r="DG1582" s="41"/>
      <c r="DH1582" s="41"/>
      <c r="DI1582" s="41"/>
      <c r="DJ1582" s="41"/>
      <c r="DK1582" s="41"/>
      <c r="DL1582" s="41"/>
      <c r="DM1582" s="41"/>
      <c r="DN1582" s="41"/>
      <c r="DO1582" s="41"/>
      <c r="DP1582" s="41"/>
      <c r="DQ1582" s="41"/>
      <c r="DR1582" s="41"/>
      <c r="DS1582" s="41"/>
      <c r="DT1582" s="41"/>
      <c r="DU1582" s="41"/>
      <c r="DV1582" s="41"/>
      <c r="DW1582" s="41"/>
      <c r="DX1582" s="41"/>
      <c r="DY1582" s="41"/>
      <c r="DZ1582" s="41"/>
      <c r="EA1582" s="41"/>
      <c r="EB1582" s="41"/>
      <c r="EC1582" s="41"/>
      <c r="ED1582" s="41"/>
      <c r="EE1582" s="41"/>
      <c r="EF1582" s="41"/>
      <c r="EG1582" s="41"/>
      <c r="EH1582" s="41"/>
      <c r="EI1582" s="41"/>
      <c r="EJ1582" s="41"/>
      <c r="EK1582" s="41"/>
      <c r="EL1582" s="41"/>
      <c r="EM1582" s="41"/>
      <c r="EN1582" s="41"/>
      <c r="EO1582" s="41"/>
      <c r="EP1582" s="41"/>
      <c r="EQ1582" s="41"/>
      <c r="ER1582" s="41"/>
      <c r="ES1582" s="41"/>
      <c r="ET1582" s="41"/>
      <c r="EU1582" s="41"/>
      <c r="EV1582" s="41"/>
      <c r="EW1582" s="41"/>
      <c r="EX1582" s="41"/>
      <c r="EY1582" s="41"/>
      <c r="EZ1582" s="41"/>
      <c r="FA1582" s="41"/>
      <c r="FB1582" s="41"/>
      <c r="FC1582" s="41"/>
      <c r="FD1582" s="41"/>
      <c r="FE1582" s="41"/>
      <c r="FF1582" s="41"/>
      <c r="FG1582" s="41"/>
      <c r="FH1582" s="41"/>
      <c r="FI1582" s="41"/>
      <c r="FJ1582" s="41"/>
      <c r="FK1582" s="41"/>
      <c r="FL1582" s="41"/>
      <c r="FM1582" s="41"/>
      <c r="FN1582" s="41"/>
      <c r="FO1582" s="41"/>
      <c r="FP1582" s="41"/>
      <c r="FQ1582" s="41"/>
      <c r="FR1582" s="41"/>
      <c r="FS1582" s="41"/>
      <c r="FT1582" s="41"/>
      <c r="FU1582" s="41"/>
      <c r="FV1582" s="41"/>
      <c r="FW1582" s="41"/>
      <c r="FX1582" s="41"/>
      <c r="FY1582" s="41"/>
      <c r="FZ1582" s="41"/>
      <c r="GA1582" s="41"/>
      <c r="GB1582" s="41"/>
      <c r="GC1582" s="41"/>
      <c r="GD1582" s="41"/>
      <c r="GE1582" s="41"/>
      <c r="GF1582" s="41"/>
      <c r="GG1582" s="41"/>
      <c r="GH1582" s="41"/>
      <c r="GI1582" s="41"/>
      <c r="GJ1582" s="41"/>
      <c r="GK1582" s="41"/>
      <c r="GL1582" s="41"/>
      <c r="GM1582" s="41"/>
      <c r="GN1582" s="41"/>
      <c r="GO1582" s="41"/>
      <c r="GP1582" s="41"/>
      <c r="GQ1582" s="41"/>
      <c r="GR1582" s="41"/>
      <c r="GS1582" s="41"/>
      <c r="GT1582" s="41"/>
      <c r="GU1582" s="41"/>
      <c r="GV1582" s="41"/>
      <c r="GW1582" s="41"/>
      <c r="GX1582" s="41"/>
      <c r="GY1582" s="41"/>
      <c r="GZ1582" s="41"/>
      <c r="HA1582" s="41"/>
      <c r="HB1582" s="41"/>
      <c r="HC1582" s="41"/>
      <c r="HD1582" s="41"/>
      <c r="HE1582" s="41"/>
      <c r="HF1582" s="41"/>
      <c r="HG1582" s="41"/>
      <c r="HH1582" s="41"/>
      <c r="HI1582" s="41"/>
      <c r="HJ1582" s="41"/>
      <c r="HK1582" s="41"/>
      <c r="HL1582" s="41"/>
      <c r="HM1582" s="41"/>
      <c r="HN1582" s="41"/>
      <c r="HO1582" s="41"/>
      <c r="HP1582" s="41"/>
      <c r="HQ1582" s="41"/>
      <c r="HR1582" s="41"/>
      <c r="HS1582" s="41"/>
      <c r="HT1582" s="41"/>
      <c r="HU1582" s="41"/>
      <c r="HV1582" s="41"/>
      <c r="HW1582" s="41"/>
      <c r="HX1582" s="41"/>
      <c r="HY1582" s="41"/>
      <c r="HZ1582" s="41"/>
      <c r="IA1582" s="41"/>
      <c r="IB1582" s="41"/>
      <c r="IC1582" s="41"/>
      <c r="ID1582" s="41"/>
      <c r="IE1582" s="41"/>
      <c r="IF1582" s="41"/>
      <c r="IG1582" s="41"/>
      <c r="IH1582" s="41"/>
      <c r="II1582" s="41"/>
      <c r="IJ1582" s="41"/>
      <c r="IK1582" s="41"/>
      <c r="IL1582" s="41"/>
      <c r="IM1582" s="41"/>
      <c r="IN1582" s="41"/>
      <c r="IO1582" s="41"/>
      <c r="IP1582" s="41"/>
      <c r="IQ1582" s="41"/>
      <c r="IR1582" s="41"/>
      <c r="IS1582" s="41"/>
      <c r="IT1582" s="41"/>
      <c r="IU1582" s="41"/>
    </row>
    <row r="1584" spans="68:255" x14ac:dyDescent="0.2">
      <c r="BP1584" s="41"/>
      <c r="BQ1584" s="41"/>
      <c r="BR1584" s="41"/>
      <c r="BS1584" s="41"/>
      <c r="BU1584" s="41"/>
      <c r="BV1584" s="41"/>
      <c r="BW1584" s="41"/>
      <c r="BX1584" s="41"/>
      <c r="BY1584" s="41"/>
      <c r="BZ1584" s="41"/>
      <c r="CA1584" s="41"/>
      <c r="CB1584" s="41"/>
      <c r="CC1584" s="41"/>
      <c r="CD1584" s="41"/>
      <c r="CE1584" s="41"/>
      <c r="CF1584" s="41"/>
      <c r="CG1584" s="41"/>
      <c r="CH1584" s="41"/>
      <c r="CI1584" s="41"/>
      <c r="CJ1584" s="41"/>
      <c r="CK1584" s="41"/>
      <c r="CL1584" s="41"/>
      <c r="CM1584" s="41"/>
      <c r="CN1584" s="41"/>
      <c r="CO1584" s="41"/>
      <c r="CP1584" s="41"/>
      <c r="CQ1584" s="41"/>
      <c r="CR1584" s="41"/>
      <c r="CS1584" s="41"/>
      <c r="CT1584" s="41"/>
      <c r="CU1584" s="41"/>
      <c r="CV1584" s="41"/>
      <c r="CW1584" s="41"/>
      <c r="CX1584" s="41"/>
      <c r="CY1584" s="41"/>
      <c r="CZ1584" s="41"/>
      <c r="DA1584" s="41"/>
      <c r="DB1584" s="41"/>
      <c r="DC1584" s="41"/>
      <c r="DD1584" s="41"/>
      <c r="DE1584" s="41"/>
      <c r="DF1584" s="41"/>
      <c r="DG1584" s="41"/>
      <c r="DH1584" s="41"/>
      <c r="DI1584" s="41"/>
      <c r="DJ1584" s="41"/>
      <c r="DK1584" s="41"/>
      <c r="DL1584" s="41"/>
      <c r="DM1584" s="41"/>
      <c r="DN1584" s="41"/>
      <c r="DO1584" s="41"/>
      <c r="DP1584" s="41"/>
      <c r="DQ1584" s="41"/>
      <c r="DR1584" s="41"/>
      <c r="DS1584" s="41"/>
      <c r="DT1584" s="41"/>
      <c r="DU1584" s="41"/>
      <c r="DV1584" s="41"/>
      <c r="DW1584" s="41"/>
      <c r="DX1584" s="41"/>
      <c r="DY1584" s="41"/>
      <c r="DZ1584" s="41"/>
      <c r="EA1584" s="41"/>
      <c r="EB1584" s="41"/>
      <c r="EC1584" s="41"/>
      <c r="ED1584" s="41"/>
      <c r="EE1584" s="41"/>
      <c r="EF1584" s="41"/>
      <c r="EG1584" s="41"/>
      <c r="EH1584" s="41"/>
      <c r="EI1584" s="41"/>
      <c r="EJ1584" s="41"/>
      <c r="EK1584" s="41"/>
      <c r="EL1584" s="41"/>
      <c r="EM1584" s="41"/>
      <c r="EN1584" s="41"/>
      <c r="EO1584" s="41"/>
      <c r="EP1584" s="41"/>
      <c r="EQ1584" s="41"/>
      <c r="ER1584" s="41"/>
      <c r="ES1584" s="41"/>
      <c r="ET1584" s="41"/>
      <c r="EU1584" s="41"/>
      <c r="EV1584" s="41"/>
      <c r="EW1584" s="41"/>
      <c r="EX1584" s="41"/>
      <c r="EY1584" s="41"/>
      <c r="EZ1584" s="41"/>
      <c r="FA1584" s="41"/>
      <c r="FB1584" s="41"/>
      <c r="FC1584" s="41"/>
      <c r="FD1584" s="41"/>
      <c r="FE1584" s="41"/>
      <c r="FF1584" s="41"/>
      <c r="FG1584" s="41"/>
      <c r="FH1584" s="41"/>
      <c r="FI1584" s="41"/>
      <c r="FJ1584" s="41"/>
      <c r="FK1584" s="41"/>
      <c r="FL1584" s="41"/>
      <c r="FM1584" s="41"/>
      <c r="FN1584" s="41"/>
      <c r="FO1584" s="41"/>
      <c r="FP1584" s="41"/>
      <c r="FQ1584" s="41"/>
      <c r="FR1584" s="41"/>
      <c r="FS1584" s="41"/>
      <c r="FT1584" s="41"/>
      <c r="FU1584" s="41"/>
      <c r="FV1584" s="41"/>
      <c r="FW1584" s="41"/>
      <c r="FX1584" s="41"/>
      <c r="FY1584" s="41"/>
      <c r="FZ1584" s="41"/>
      <c r="GA1584" s="41"/>
      <c r="GB1584" s="41"/>
      <c r="GC1584" s="41"/>
      <c r="GD1584" s="41"/>
      <c r="GE1584" s="41"/>
      <c r="GF1584" s="41"/>
      <c r="GG1584" s="41"/>
      <c r="GH1584" s="41"/>
      <c r="GI1584" s="41"/>
      <c r="GJ1584" s="41"/>
      <c r="GK1584" s="41"/>
      <c r="GL1584" s="41"/>
      <c r="GM1584" s="41"/>
      <c r="GN1584" s="41"/>
      <c r="GO1584" s="41"/>
      <c r="GP1584" s="41"/>
      <c r="GQ1584" s="41"/>
      <c r="GR1584" s="41"/>
      <c r="GS1584" s="41"/>
      <c r="GT1584" s="41"/>
      <c r="GU1584" s="41"/>
      <c r="GV1584" s="41"/>
      <c r="GW1584" s="41"/>
      <c r="GX1584" s="41"/>
      <c r="GY1584" s="41"/>
      <c r="GZ1584" s="41"/>
      <c r="HA1584" s="41"/>
      <c r="HB1584" s="41"/>
      <c r="HC1584" s="41"/>
      <c r="HD1584" s="41"/>
      <c r="HE1584" s="41"/>
      <c r="HF1584" s="41"/>
      <c r="HG1584" s="41"/>
      <c r="HH1584" s="41"/>
      <c r="HI1584" s="41"/>
      <c r="HJ1584" s="41"/>
      <c r="HK1584" s="41"/>
      <c r="HL1584" s="41"/>
      <c r="HM1584" s="41"/>
      <c r="HN1584" s="41"/>
      <c r="HO1584" s="41"/>
      <c r="HP1584" s="41"/>
      <c r="HQ1584" s="41"/>
      <c r="HR1584" s="41"/>
      <c r="HS1584" s="41"/>
      <c r="HT1584" s="41"/>
      <c r="HU1584" s="41"/>
      <c r="HV1584" s="41"/>
      <c r="HW1584" s="41"/>
      <c r="HX1584" s="41"/>
      <c r="HY1584" s="41"/>
      <c r="HZ1584" s="41"/>
      <c r="IA1584" s="41"/>
      <c r="IB1584" s="41"/>
      <c r="IC1584" s="41"/>
      <c r="ID1584" s="41"/>
      <c r="IE1584" s="41"/>
      <c r="IF1584" s="41"/>
      <c r="IG1584" s="41"/>
      <c r="IH1584" s="41"/>
      <c r="II1584" s="41"/>
      <c r="IJ1584" s="41"/>
      <c r="IK1584" s="41"/>
      <c r="IL1584" s="41"/>
      <c r="IM1584" s="41"/>
      <c r="IN1584" s="41"/>
      <c r="IO1584" s="41"/>
      <c r="IP1584" s="41"/>
      <c r="IQ1584" s="41"/>
      <c r="IR1584" s="41"/>
      <c r="IS1584" s="41"/>
      <c r="IT1584" s="41"/>
      <c r="IU1584" s="41"/>
    </row>
    <row r="1586" spans="68:255" x14ac:dyDescent="0.2">
      <c r="BP1586" s="41"/>
      <c r="BQ1586" s="41"/>
      <c r="BR1586" s="41"/>
      <c r="BS1586" s="41"/>
      <c r="BU1586" s="41"/>
      <c r="BV1586" s="41"/>
      <c r="BW1586" s="41"/>
      <c r="BX1586" s="41"/>
      <c r="BY1586" s="41"/>
      <c r="BZ1586" s="41"/>
      <c r="CA1586" s="41"/>
      <c r="CB1586" s="41"/>
      <c r="CC1586" s="41"/>
      <c r="CD1586" s="41"/>
      <c r="CE1586" s="41"/>
      <c r="CF1586" s="41"/>
      <c r="CG1586" s="41"/>
      <c r="CH1586" s="41"/>
      <c r="CI1586" s="41"/>
      <c r="CJ1586" s="41"/>
      <c r="CK1586" s="41"/>
      <c r="CL1586" s="41"/>
      <c r="CM1586" s="41"/>
      <c r="CN1586" s="41"/>
      <c r="CO1586" s="41"/>
      <c r="CP1586" s="41"/>
      <c r="CQ1586" s="41"/>
      <c r="CR1586" s="41"/>
      <c r="CS1586" s="41"/>
      <c r="CT1586" s="41"/>
      <c r="CU1586" s="41"/>
      <c r="CV1586" s="41"/>
      <c r="CW1586" s="41"/>
      <c r="CX1586" s="41"/>
      <c r="CY1586" s="41"/>
      <c r="CZ1586" s="41"/>
      <c r="DA1586" s="41"/>
      <c r="DB1586" s="41"/>
      <c r="DC1586" s="41"/>
      <c r="DD1586" s="41"/>
      <c r="DE1586" s="41"/>
      <c r="DF1586" s="41"/>
      <c r="DG1586" s="41"/>
      <c r="DH1586" s="41"/>
      <c r="DI1586" s="41"/>
      <c r="DJ1586" s="41"/>
      <c r="DK1586" s="41"/>
      <c r="DL1586" s="41"/>
      <c r="DM1586" s="41"/>
      <c r="DN1586" s="41"/>
      <c r="DO1586" s="41"/>
      <c r="DP1586" s="41"/>
      <c r="DQ1586" s="41"/>
      <c r="DR1586" s="41"/>
      <c r="DS1586" s="41"/>
      <c r="DT1586" s="41"/>
      <c r="DU1586" s="41"/>
      <c r="DV1586" s="41"/>
      <c r="DW1586" s="41"/>
      <c r="DX1586" s="41"/>
      <c r="DY1586" s="41"/>
      <c r="DZ1586" s="41"/>
      <c r="EA1586" s="41"/>
      <c r="EB1586" s="41"/>
      <c r="EC1586" s="41"/>
      <c r="ED1586" s="41"/>
      <c r="EE1586" s="41"/>
      <c r="EF1586" s="41"/>
      <c r="EG1586" s="41"/>
      <c r="EH1586" s="41"/>
      <c r="EI1586" s="41"/>
      <c r="EJ1586" s="41"/>
      <c r="EK1586" s="41"/>
      <c r="EL1586" s="41"/>
      <c r="EM1586" s="41"/>
      <c r="EN1586" s="41"/>
      <c r="EO1586" s="41"/>
      <c r="EP1586" s="41"/>
      <c r="EQ1586" s="41"/>
      <c r="ER1586" s="41"/>
      <c r="ES1586" s="41"/>
      <c r="ET1586" s="41"/>
      <c r="EU1586" s="41"/>
      <c r="EV1586" s="41"/>
      <c r="EW1586" s="41"/>
      <c r="EX1586" s="41"/>
      <c r="EY1586" s="41"/>
      <c r="EZ1586" s="41"/>
      <c r="FA1586" s="41"/>
      <c r="FB1586" s="41"/>
      <c r="FC1586" s="41"/>
      <c r="FD1586" s="41"/>
      <c r="FE1586" s="41"/>
      <c r="FF1586" s="41"/>
      <c r="FG1586" s="41"/>
      <c r="FH1586" s="41"/>
      <c r="FI1586" s="41"/>
      <c r="FJ1586" s="41"/>
      <c r="FK1586" s="41"/>
      <c r="FL1586" s="41"/>
      <c r="FM1586" s="41"/>
      <c r="FN1586" s="41"/>
      <c r="FO1586" s="41"/>
      <c r="FP1586" s="41"/>
      <c r="FQ1586" s="41"/>
      <c r="FR1586" s="41"/>
      <c r="FS1586" s="41"/>
      <c r="FT1586" s="41"/>
      <c r="FU1586" s="41"/>
      <c r="FV1586" s="41"/>
      <c r="FW1586" s="41"/>
      <c r="FX1586" s="41"/>
      <c r="FY1586" s="41"/>
      <c r="FZ1586" s="41"/>
      <c r="GA1586" s="41"/>
      <c r="GB1586" s="41"/>
      <c r="GC1586" s="41"/>
      <c r="GD1586" s="41"/>
      <c r="GE1586" s="41"/>
      <c r="GF1586" s="41"/>
      <c r="GG1586" s="41"/>
      <c r="GH1586" s="41"/>
      <c r="GI1586" s="41"/>
      <c r="GJ1586" s="41"/>
      <c r="GK1586" s="41"/>
      <c r="GL1586" s="41"/>
      <c r="GM1586" s="41"/>
      <c r="GN1586" s="41"/>
      <c r="GO1586" s="41"/>
      <c r="GP1586" s="41"/>
      <c r="GQ1586" s="41"/>
      <c r="GR1586" s="41"/>
      <c r="GS1586" s="41"/>
      <c r="GT1586" s="41"/>
      <c r="GU1586" s="41"/>
      <c r="GV1586" s="41"/>
      <c r="GW1586" s="41"/>
      <c r="GX1586" s="41"/>
      <c r="GY1586" s="41"/>
      <c r="GZ1586" s="41"/>
      <c r="HA1586" s="41"/>
      <c r="HB1586" s="41"/>
      <c r="HC1586" s="41"/>
      <c r="HD1586" s="41"/>
      <c r="HE1586" s="41"/>
      <c r="HF1586" s="41"/>
      <c r="HG1586" s="41"/>
      <c r="HH1586" s="41"/>
      <c r="HI1586" s="41"/>
      <c r="HJ1586" s="41"/>
      <c r="HK1586" s="41"/>
      <c r="HL1586" s="41"/>
      <c r="HM1586" s="41"/>
      <c r="HN1586" s="41"/>
      <c r="HO1586" s="41"/>
      <c r="HP1586" s="41"/>
      <c r="HQ1586" s="41"/>
      <c r="HR1586" s="41"/>
      <c r="HS1586" s="41"/>
      <c r="HT1586" s="41"/>
      <c r="HU1586" s="41"/>
      <c r="HV1586" s="41"/>
      <c r="HW1586" s="41"/>
      <c r="HX1586" s="41"/>
      <c r="HY1586" s="41"/>
      <c r="HZ1586" s="41"/>
      <c r="IA1586" s="41"/>
      <c r="IB1586" s="41"/>
      <c r="IC1586" s="41"/>
      <c r="ID1586" s="41"/>
      <c r="IE1586" s="41"/>
      <c r="IF1586" s="41"/>
      <c r="IG1586" s="41"/>
      <c r="IH1586" s="41"/>
      <c r="II1586" s="41"/>
      <c r="IJ1586" s="41"/>
      <c r="IK1586" s="41"/>
      <c r="IL1586" s="41"/>
      <c r="IM1586" s="41"/>
      <c r="IN1586" s="41"/>
      <c r="IO1586" s="41"/>
      <c r="IP1586" s="41"/>
      <c r="IQ1586" s="41"/>
      <c r="IR1586" s="41"/>
      <c r="IS1586" s="41"/>
      <c r="IT1586" s="41"/>
      <c r="IU1586" s="41"/>
    </row>
    <row r="1588" spans="68:255" x14ac:dyDescent="0.2">
      <c r="BP1588" s="41"/>
      <c r="BQ1588" s="41"/>
      <c r="BR1588" s="41"/>
      <c r="BS1588" s="41"/>
      <c r="BU1588" s="41"/>
      <c r="BV1588" s="41"/>
      <c r="BW1588" s="41"/>
      <c r="BX1588" s="41"/>
      <c r="BY1588" s="41"/>
      <c r="BZ1588" s="41"/>
      <c r="CA1588" s="41"/>
      <c r="CB1588" s="41"/>
      <c r="CC1588" s="41"/>
      <c r="CD1588" s="41"/>
      <c r="CE1588" s="41"/>
      <c r="CF1588" s="41"/>
      <c r="CG1588" s="41"/>
      <c r="CH1588" s="41"/>
      <c r="CI1588" s="41"/>
      <c r="CJ1588" s="41"/>
      <c r="CK1588" s="41"/>
      <c r="CL1588" s="41"/>
      <c r="CM1588" s="41"/>
      <c r="CN1588" s="41"/>
      <c r="CO1588" s="41"/>
      <c r="CP1588" s="41"/>
      <c r="CQ1588" s="41"/>
      <c r="CR1588" s="41"/>
      <c r="CS1588" s="41"/>
      <c r="CT1588" s="41"/>
      <c r="CU1588" s="41"/>
      <c r="CV1588" s="41"/>
      <c r="CW1588" s="41"/>
      <c r="CX1588" s="41"/>
      <c r="CY1588" s="41"/>
      <c r="CZ1588" s="41"/>
      <c r="DA1588" s="41"/>
      <c r="DB1588" s="41"/>
      <c r="DC1588" s="41"/>
      <c r="DD1588" s="41"/>
      <c r="DE1588" s="41"/>
      <c r="DF1588" s="41"/>
      <c r="DG1588" s="41"/>
      <c r="DH1588" s="41"/>
      <c r="DI1588" s="41"/>
      <c r="DJ1588" s="41"/>
      <c r="DK1588" s="41"/>
      <c r="DL1588" s="41"/>
      <c r="DM1588" s="41"/>
      <c r="DN1588" s="41"/>
      <c r="DO1588" s="41"/>
      <c r="DP1588" s="41"/>
      <c r="DQ1588" s="41"/>
      <c r="DR1588" s="41"/>
      <c r="DS1588" s="41"/>
      <c r="DT1588" s="41"/>
      <c r="DU1588" s="41"/>
      <c r="DV1588" s="41"/>
      <c r="DW1588" s="41"/>
      <c r="DX1588" s="41"/>
      <c r="DY1588" s="41"/>
      <c r="DZ1588" s="41"/>
      <c r="EA1588" s="41"/>
      <c r="EB1588" s="41"/>
      <c r="EC1588" s="41"/>
      <c r="ED1588" s="41"/>
      <c r="EE1588" s="41"/>
      <c r="EF1588" s="41"/>
      <c r="EG1588" s="41"/>
      <c r="EH1588" s="41"/>
      <c r="EI1588" s="41"/>
      <c r="EJ1588" s="41"/>
      <c r="EK1588" s="41"/>
      <c r="EL1588" s="41"/>
      <c r="EM1588" s="41"/>
      <c r="EN1588" s="41"/>
      <c r="EO1588" s="41"/>
      <c r="EP1588" s="41"/>
      <c r="EQ1588" s="41"/>
      <c r="ER1588" s="41"/>
      <c r="ES1588" s="41"/>
      <c r="ET1588" s="41"/>
      <c r="EU1588" s="41"/>
      <c r="EV1588" s="41"/>
      <c r="EW1588" s="41"/>
      <c r="EX1588" s="41"/>
      <c r="EY1588" s="41"/>
      <c r="EZ1588" s="41"/>
      <c r="FA1588" s="41"/>
      <c r="FB1588" s="41"/>
      <c r="FC1588" s="41"/>
      <c r="FD1588" s="41"/>
      <c r="FE1588" s="41"/>
      <c r="FF1588" s="41"/>
      <c r="FG1588" s="41"/>
      <c r="FH1588" s="41"/>
      <c r="FI1588" s="41"/>
      <c r="FJ1588" s="41"/>
      <c r="FK1588" s="41"/>
      <c r="FL1588" s="41"/>
      <c r="FM1588" s="41"/>
      <c r="FN1588" s="41"/>
      <c r="FO1588" s="41"/>
      <c r="FP1588" s="41"/>
      <c r="FQ1588" s="41"/>
      <c r="FR1588" s="41"/>
      <c r="FS1588" s="41"/>
      <c r="FT1588" s="41"/>
      <c r="FU1588" s="41"/>
      <c r="FV1588" s="41"/>
      <c r="FW1588" s="41"/>
      <c r="FX1588" s="41"/>
      <c r="FY1588" s="41"/>
      <c r="FZ1588" s="41"/>
      <c r="GA1588" s="41"/>
      <c r="GB1588" s="41"/>
      <c r="GC1588" s="41"/>
      <c r="GD1588" s="41"/>
      <c r="GE1588" s="41"/>
      <c r="GF1588" s="41"/>
      <c r="GG1588" s="41"/>
      <c r="GH1588" s="41"/>
      <c r="GI1588" s="41"/>
      <c r="GJ1588" s="41"/>
      <c r="GK1588" s="41"/>
      <c r="GL1588" s="41"/>
      <c r="GM1588" s="41"/>
      <c r="GN1588" s="41"/>
      <c r="GO1588" s="41"/>
      <c r="GP1588" s="41"/>
      <c r="GQ1588" s="41"/>
      <c r="GR1588" s="41"/>
      <c r="GS1588" s="41"/>
      <c r="GT1588" s="41"/>
      <c r="GU1588" s="41"/>
      <c r="GV1588" s="41"/>
      <c r="GW1588" s="41"/>
      <c r="GX1588" s="41"/>
      <c r="GY1588" s="41"/>
      <c r="GZ1588" s="41"/>
      <c r="HA1588" s="41"/>
      <c r="HB1588" s="41"/>
      <c r="HC1588" s="41"/>
      <c r="HD1588" s="41"/>
      <c r="HE1588" s="41"/>
      <c r="HF1588" s="41"/>
      <c r="HG1588" s="41"/>
      <c r="HH1588" s="41"/>
      <c r="HI1588" s="41"/>
      <c r="HJ1588" s="41"/>
      <c r="HK1588" s="41"/>
      <c r="HL1588" s="41"/>
      <c r="HM1588" s="41"/>
      <c r="HN1588" s="41"/>
      <c r="HO1588" s="41"/>
      <c r="HP1588" s="41"/>
      <c r="HQ1588" s="41"/>
      <c r="HR1588" s="41"/>
      <c r="HS1588" s="41"/>
      <c r="HT1588" s="41"/>
      <c r="HU1588" s="41"/>
      <c r="HV1588" s="41"/>
      <c r="HW1588" s="41"/>
      <c r="HX1588" s="41"/>
      <c r="HY1588" s="41"/>
      <c r="HZ1588" s="41"/>
      <c r="IA1588" s="41"/>
      <c r="IB1588" s="41"/>
      <c r="IC1588" s="41"/>
      <c r="ID1588" s="41"/>
      <c r="IE1588" s="41"/>
      <c r="IF1588" s="41"/>
      <c r="IG1588" s="41"/>
      <c r="IH1588" s="41"/>
      <c r="II1588" s="41"/>
      <c r="IJ1588" s="41"/>
      <c r="IK1588" s="41"/>
      <c r="IL1588" s="41"/>
      <c r="IM1588" s="41"/>
      <c r="IN1588" s="41"/>
      <c r="IO1588" s="41"/>
      <c r="IP1588" s="41"/>
      <c r="IQ1588" s="41"/>
      <c r="IR1588" s="41"/>
      <c r="IS1588" s="41"/>
      <c r="IT1588" s="41"/>
      <c r="IU1588" s="41"/>
    </row>
    <row r="1590" spans="68:255" x14ac:dyDescent="0.2">
      <c r="BP1590" s="41"/>
      <c r="BQ1590" s="41"/>
      <c r="BR1590" s="41"/>
      <c r="BS1590" s="41"/>
      <c r="BU1590" s="41"/>
      <c r="BV1590" s="41"/>
      <c r="BW1590" s="41"/>
      <c r="BX1590" s="41"/>
      <c r="BY1590" s="41"/>
      <c r="BZ1590" s="41"/>
      <c r="CA1590" s="41"/>
      <c r="CB1590" s="41"/>
      <c r="CC1590" s="41"/>
      <c r="CD1590" s="41"/>
      <c r="CE1590" s="41"/>
      <c r="CF1590" s="41"/>
      <c r="CG1590" s="41"/>
      <c r="CH1590" s="41"/>
      <c r="CI1590" s="41"/>
      <c r="CJ1590" s="41"/>
      <c r="CK1590" s="41"/>
      <c r="CL1590" s="41"/>
      <c r="CM1590" s="41"/>
      <c r="CN1590" s="41"/>
      <c r="CO1590" s="41"/>
      <c r="CP1590" s="41"/>
      <c r="CQ1590" s="41"/>
      <c r="CR1590" s="41"/>
      <c r="CS1590" s="41"/>
      <c r="CT1590" s="41"/>
      <c r="CU1590" s="41"/>
      <c r="CV1590" s="41"/>
      <c r="CW1590" s="41"/>
      <c r="CX1590" s="41"/>
      <c r="CY1590" s="41"/>
      <c r="CZ1590" s="41"/>
      <c r="DA1590" s="41"/>
      <c r="DB1590" s="41"/>
      <c r="DC1590" s="41"/>
      <c r="DD1590" s="41"/>
      <c r="DE1590" s="41"/>
      <c r="DF1590" s="41"/>
      <c r="DG1590" s="41"/>
      <c r="DH1590" s="41"/>
      <c r="DI1590" s="41"/>
      <c r="DJ1590" s="41"/>
      <c r="DK1590" s="41"/>
      <c r="DL1590" s="41"/>
      <c r="DM1590" s="41"/>
      <c r="DN1590" s="41"/>
      <c r="DO1590" s="41"/>
      <c r="DP1590" s="41"/>
      <c r="DQ1590" s="41"/>
      <c r="DR1590" s="41"/>
      <c r="DS1590" s="41"/>
      <c r="DT1590" s="41"/>
      <c r="DU1590" s="41"/>
      <c r="DV1590" s="41"/>
      <c r="DW1590" s="41"/>
      <c r="DX1590" s="41"/>
      <c r="DY1590" s="41"/>
      <c r="DZ1590" s="41"/>
      <c r="EA1590" s="41"/>
      <c r="EB1590" s="41"/>
      <c r="EC1590" s="41"/>
      <c r="ED1590" s="41"/>
      <c r="EE1590" s="41"/>
      <c r="EF1590" s="41"/>
      <c r="EG1590" s="41"/>
      <c r="EH1590" s="41"/>
      <c r="EI1590" s="41"/>
      <c r="EJ1590" s="41"/>
      <c r="EK1590" s="41"/>
      <c r="EL1590" s="41"/>
      <c r="EM1590" s="41"/>
      <c r="EN1590" s="41"/>
      <c r="EO1590" s="41"/>
      <c r="EP1590" s="41"/>
      <c r="EQ1590" s="41"/>
      <c r="ER1590" s="41"/>
      <c r="ES1590" s="41"/>
      <c r="ET1590" s="41"/>
      <c r="EU1590" s="41"/>
      <c r="EV1590" s="41"/>
      <c r="EW1590" s="41"/>
      <c r="EX1590" s="41"/>
      <c r="EY1590" s="41"/>
      <c r="EZ1590" s="41"/>
      <c r="FA1590" s="41"/>
      <c r="FB1590" s="41"/>
      <c r="FC1590" s="41"/>
      <c r="FD1590" s="41"/>
      <c r="FE1590" s="41"/>
      <c r="FF1590" s="41"/>
      <c r="FG1590" s="41"/>
      <c r="FH1590" s="41"/>
      <c r="FI1590" s="41"/>
      <c r="FJ1590" s="41"/>
      <c r="FK1590" s="41"/>
      <c r="FL1590" s="41"/>
      <c r="FM1590" s="41"/>
      <c r="FN1590" s="41"/>
      <c r="FO1590" s="41"/>
      <c r="FP1590" s="41"/>
      <c r="FQ1590" s="41"/>
      <c r="FR1590" s="41"/>
      <c r="FS1590" s="41"/>
      <c r="FT1590" s="41"/>
      <c r="FU1590" s="41"/>
      <c r="FV1590" s="41"/>
      <c r="FW1590" s="41"/>
      <c r="FX1590" s="41"/>
      <c r="FY1590" s="41"/>
      <c r="FZ1590" s="41"/>
      <c r="GA1590" s="41"/>
      <c r="GB1590" s="41"/>
      <c r="GC1590" s="41"/>
      <c r="GD1590" s="41"/>
      <c r="GE1590" s="41"/>
      <c r="GF1590" s="41"/>
      <c r="GG1590" s="41"/>
      <c r="GH1590" s="41"/>
      <c r="GI1590" s="41"/>
      <c r="GJ1590" s="41"/>
      <c r="GK1590" s="41"/>
      <c r="GL1590" s="41"/>
      <c r="GM1590" s="41"/>
      <c r="GN1590" s="41"/>
      <c r="GO1590" s="41"/>
      <c r="GP1590" s="41"/>
      <c r="GQ1590" s="41"/>
      <c r="GR1590" s="41"/>
      <c r="GS1590" s="41"/>
      <c r="GT1590" s="41"/>
      <c r="GU1590" s="41"/>
      <c r="GV1590" s="41"/>
      <c r="GW1590" s="41"/>
      <c r="GX1590" s="41"/>
      <c r="GY1590" s="41"/>
      <c r="GZ1590" s="41"/>
      <c r="HA1590" s="41"/>
      <c r="HB1590" s="41"/>
      <c r="HC1590" s="41"/>
      <c r="HD1590" s="41"/>
      <c r="HE1590" s="41"/>
      <c r="HF1590" s="41"/>
      <c r="HG1590" s="41"/>
      <c r="HH1590" s="41"/>
      <c r="HI1590" s="41"/>
      <c r="HJ1590" s="41"/>
      <c r="HK1590" s="41"/>
      <c r="HL1590" s="41"/>
      <c r="HM1590" s="41"/>
      <c r="HN1590" s="41"/>
      <c r="HO1590" s="41"/>
      <c r="HP1590" s="41"/>
      <c r="HQ1590" s="41"/>
      <c r="HR1590" s="41"/>
      <c r="HS1590" s="41"/>
      <c r="HT1590" s="41"/>
      <c r="HU1590" s="41"/>
      <c r="HV1590" s="41"/>
      <c r="HW1590" s="41"/>
      <c r="HX1590" s="41"/>
      <c r="HY1590" s="41"/>
      <c r="HZ1590" s="41"/>
      <c r="IA1590" s="41"/>
      <c r="IB1590" s="41"/>
      <c r="IC1590" s="41"/>
      <c r="ID1590" s="41"/>
      <c r="IE1590" s="41"/>
      <c r="IF1590" s="41"/>
      <c r="IG1590" s="41"/>
      <c r="IH1590" s="41"/>
      <c r="II1590" s="41"/>
      <c r="IJ1590" s="41"/>
      <c r="IK1590" s="41"/>
      <c r="IL1590" s="41"/>
      <c r="IM1590" s="41"/>
      <c r="IN1590" s="41"/>
      <c r="IO1590" s="41"/>
      <c r="IP1590" s="41"/>
      <c r="IQ1590" s="41"/>
      <c r="IR1590" s="41"/>
      <c r="IS1590" s="41"/>
      <c r="IT1590" s="41"/>
      <c r="IU1590" s="41"/>
    </row>
    <row r="1592" spans="68:255" x14ac:dyDescent="0.2">
      <c r="BP1592" s="41"/>
      <c r="BQ1592" s="41"/>
      <c r="BR1592" s="41"/>
      <c r="BS1592" s="41"/>
      <c r="BU1592" s="41"/>
      <c r="BV1592" s="41"/>
      <c r="BW1592" s="41"/>
      <c r="BX1592" s="41"/>
      <c r="BY1592" s="41"/>
      <c r="BZ1592" s="41"/>
      <c r="CA1592" s="41"/>
      <c r="CB1592" s="41"/>
      <c r="CC1592" s="41"/>
      <c r="CD1592" s="41"/>
      <c r="CE1592" s="41"/>
      <c r="CF1592" s="41"/>
      <c r="CG1592" s="41"/>
      <c r="CH1592" s="41"/>
      <c r="CI1592" s="41"/>
      <c r="CJ1592" s="41"/>
      <c r="CK1592" s="41"/>
      <c r="CL1592" s="41"/>
      <c r="CM1592" s="41"/>
      <c r="CN1592" s="41"/>
      <c r="CO1592" s="41"/>
      <c r="CP1592" s="41"/>
      <c r="CQ1592" s="41"/>
      <c r="CR1592" s="41"/>
      <c r="CS1592" s="41"/>
      <c r="CT1592" s="41"/>
      <c r="CU1592" s="41"/>
      <c r="CV1592" s="41"/>
      <c r="CW1592" s="41"/>
      <c r="CX1592" s="41"/>
      <c r="CY1592" s="41"/>
      <c r="CZ1592" s="41"/>
      <c r="DA1592" s="41"/>
      <c r="DB1592" s="41"/>
      <c r="DC1592" s="41"/>
      <c r="DD1592" s="41"/>
      <c r="DE1592" s="41"/>
      <c r="DF1592" s="41"/>
      <c r="DG1592" s="41"/>
      <c r="DH1592" s="41"/>
      <c r="DI1592" s="41"/>
      <c r="DJ1592" s="41"/>
      <c r="DK1592" s="41"/>
      <c r="DL1592" s="41"/>
      <c r="DM1592" s="41"/>
      <c r="DN1592" s="41"/>
      <c r="DO1592" s="41"/>
      <c r="DP1592" s="41"/>
      <c r="DQ1592" s="41"/>
      <c r="DR1592" s="41"/>
      <c r="DS1592" s="41"/>
      <c r="DT1592" s="41"/>
      <c r="DU1592" s="41"/>
      <c r="DV1592" s="41"/>
      <c r="DW1592" s="41"/>
      <c r="DX1592" s="41"/>
      <c r="DY1592" s="41"/>
      <c r="DZ1592" s="41"/>
      <c r="EA1592" s="41"/>
      <c r="EB1592" s="41"/>
      <c r="EC1592" s="41"/>
      <c r="ED1592" s="41"/>
      <c r="EE1592" s="41"/>
      <c r="EF1592" s="41"/>
      <c r="EG1592" s="41"/>
      <c r="EH1592" s="41"/>
      <c r="EI1592" s="41"/>
      <c r="EJ1592" s="41"/>
      <c r="EK1592" s="41"/>
      <c r="EL1592" s="41"/>
      <c r="EM1592" s="41"/>
      <c r="EN1592" s="41"/>
      <c r="EO1592" s="41"/>
      <c r="EP1592" s="41"/>
      <c r="EQ1592" s="41"/>
      <c r="ER1592" s="41"/>
      <c r="ES1592" s="41"/>
      <c r="ET1592" s="41"/>
      <c r="EU1592" s="41"/>
      <c r="EV1592" s="41"/>
      <c r="EW1592" s="41"/>
      <c r="EX1592" s="41"/>
      <c r="EY1592" s="41"/>
      <c r="EZ1592" s="41"/>
      <c r="FA1592" s="41"/>
      <c r="FB1592" s="41"/>
      <c r="FC1592" s="41"/>
      <c r="FD1592" s="41"/>
      <c r="FE1592" s="41"/>
      <c r="FF1592" s="41"/>
      <c r="FG1592" s="41"/>
      <c r="FH1592" s="41"/>
      <c r="FI1592" s="41"/>
      <c r="FJ1592" s="41"/>
      <c r="FK1592" s="41"/>
      <c r="FL1592" s="41"/>
      <c r="FM1592" s="41"/>
      <c r="FN1592" s="41"/>
      <c r="FO1592" s="41"/>
      <c r="FP1592" s="41"/>
      <c r="FQ1592" s="41"/>
      <c r="FR1592" s="41"/>
      <c r="FS1592" s="41"/>
      <c r="FT1592" s="41"/>
      <c r="FU1592" s="41"/>
      <c r="FV1592" s="41"/>
      <c r="FW1592" s="41"/>
      <c r="FX1592" s="41"/>
      <c r="FY1592" s="41"/>
      <c r="FZ1592" s="41"/>
      <c r="GA1592" s="41"/>
      <c r="GB1592" s="41"/>
      <c r="GC1592" s="41"/>
      <c r="GD1592" s="41"/>
      <c r="GE1592" s="41"/>
      <c r="GF1592" s="41"/>
      <c r="GG1592" s="41"/>
      <c r="GH1592" s="41"/>
      <c r="GI1592" s="41"/>
      <c r="GJ1592" s="41"/>
      <c r="GK1592" s="41"/>
      <c r="GL1592" s="41"/>
      <c r="GM1592" s="41"/>
      <c r="GN1592" s="41"/>
      <c r="GO1592" s="41"/>
      <c r="GP1592" s="41"/>
      <c r="GQ1592" s="41"/>
      <c r="GR1592" s="41"/>
      <c r="GS1592" s="41"/>
      <c r="GT1592" s="41"/>
      <c r="GU1592" s="41"/>
      <c r="GV1592" s="41"/>
      <c r="GW1592" s="41"/>
      <c r="GX1592" s="41"/>
      <c r="GY1592" s="41"/>
      <c r="GZ1592" s="41"/>
      <c r="HA1592" s="41"/>
      <c r="HB1592" s="41"/>
      <c r="HC1592" s="41"/>
      <c r="HD1592" s="41"/>
      <c r="HE1592" s="41"/>
      <c r="HF1592" s="41"/>
      <c r="HG1592" s="41"/>
      <c r="HH1592" s="41"/>
      <c r="HI1592" s="41"/>
      <c r="HJ1592" s="41"/>
      <c r="HK1592" s="41"/>
      <c r="HL1592" s="41"/>
      <c r="HM1592" s="41"/>
      <c r="HN1592" s="41"/>
      <c r="HO1592" s="41"/>
      <c r="HP1592" s="41"/>
      <c r="HQ1592" s="41"/>
      <c r="HR1592" s="41"/>
      <c r="HS1592" s="41"/>
      <c r="HT1592" s="41"/>
      <c r="HU1592" s="41"/>
      <c r="HV1592" s="41"/>
      <c r="HW1592" s="41"/>
      <c r="HX1592" s="41"/>
      <c r="HY1592" s="41"/>
      <c r="HZ1592" s="41"/>
      <c r="IA1592" s="41"/>
      <c r="IB1592" s="41"/>
      <c r="IC1592" s="41"/>
      <c r="ID1592" s="41"/>
      <c r="IE1592" s="41"/>
      <c r="IF1592" s="41"/>
      <c r="IG1592" s="41"/>
      <c r="IH1592" s="41"/>
      <c r="II1592" s="41"/>
      <c r="IJ1592" s="41"/>
      <c r="IK1592" s="41"/>
      <c r="IL1592" s="41"/>
      <c r="IM1592" s="41"/>
      <c r="IN1592" s="41"/>
      <c r="IO1592" s="41"/>
      <c r="IP1592" s="41"/>
      <c r="IQ1592" s="41"/>
      <c r="IR1592" s="41"/>
      <c r="IS1592" s="41"/>
      <c r="IT1592" s="41"/>
      <c r="IU1592" s="41"/>
    </row>
    <row r="1594" spans="68:255" x14ac:dyDescent="0.2">
      <c r="BP1594" s="41"/>
      <c r="BQ1594" s="41"/>
      <c r="BR1594" s="41"/>
      <c r="BS1594" s="41"/>
      <c r="BU1594" s="41"/>
      <c r="BV1594" s="41"/>
      <c r="BW1594" s="41"/>
      <c r="BX1594" s="41"/>
      <c r="BY1594" s="41"/>
      <c r="BZ1594" s="41"/>
      <c r="CA1594" s="41"/>
      <c r="CB1594" s="41"/>
      <c r="CC1594" s="41"/>
      <c r="CD1594" s="41"/>
      <c r="CE1594" s="41"/>
      <c r="CF1594" s="41"/>
      <c r="CG1594" s="41"/>
      <c r="CH1594" s="41"/>
      <c r="CI1594" s="41"/>
      <c r="CJ1594" s="41"/>
      <c r="CK1594" s="41"/>
      <c r="CL1594" s="41"/>
      <c r="CM1594" s="41"/>
      <c r="CN1594" s="41"/>
      <c r="CO1594" s="41"/>
      <c r="CP1594" s="41"/>
      <c r="CQ1594" s="41"/>
      <c r="CR1594" s="41"/>
      <c r="CS1594" s="41"/>
      <c r="CT1594" s="41"/>
      <c r="CU1594" s="41"/>
      <c r="CV1594" s="41"/>
      <c r="CW1594" s="41"/>
      <c r="CX1594" s="41"/>
      <c r="CY1594" s="41"/>
      <c r="CZ1594" s="41"/>
      <c r="DA1594" s="41"/>
      <c r="DB1594" s="41"/>
      <c r="DC1594" s="41"/>
      <c r="DD1594" s="41"/>
      <c r="DE1594" s="41"/>
      <c r="DF1594" s="41"/>
      <c r="DG1594" s="41"/>
      <c r="DH1594" s="41"/>
      <c r="DI1594" s="41"/>
      <c r="DJ1594" s="41"/>
      <c r="DK1594" s="41"/>
      <c r="DL1594" s="41"/>
      <c r="DM1594" s="41"/>
      <c r="DN1594" s="41"/>
      <c r="DO1594" s="41"/>
      <c r="DP1594" s="41"/>
      <c r="DQ1594" s="41"/>
      <c r="DR1594" s="41"/>
      <c r="DS1594" s="41"/>
      <c r="DT1594" s="41"/>
      <c r="DU1594" s="41"/>
      <c r="DV1594" s="41"/>
      <c r="DW1594" s="41"/>
      <c r="DX1594" s="41"/>
      <c r="DY1594" s="41"/>
      <c r="DZ1594" s="41"/>
      <c r="EA1594" s="41"/>
      <c r="EB1594" s="41"/>
      <c r="EC1594" s="41"/>
      <c r="ED1594" s="41"/>
      <c r="EE1594" s="41"/>
      <c r="EF1594" s="41"/>
      <c r="EG1594" s="41"/>
      <c r="EH1594" s="41"/>
      <c r="EI1594" s="41"/>
      <c r="EJ1594" s="41"/>
      <c r="EK1594" s="41"/>
      <c r="EL1594" s="41"/>
      <c r="EM1594" s="41"/>
      <c r="EN1594" s="41"/>
      <c r="EO1594" s="41"/>
      <c r="EP1594" s="41"/>
      <c r="EQ1594" s="41"/>
      <c r="ER1594" s="41"/>
      <c r="ES1594" s="41"/>
      <c r="ET1594" s="41"/>
      <c r="EU1594" s="41"/>
      <c r="EV1594" s="41"/>
      <c r="EW1594" s="41"/>
      <c r="EX1594" s="41"/>
      <c r="EY1594" s="41"/>
      <c r="EZ1594" s="41"/>
      <c r="FA1594" s="41"/>
      <c r="FB1594" s="41"/>
      <c r="FC1594" s="41"/>
      <c r="FD1594" s="41"/>
      <c r="FE1594" s="41"/>
      <c r="FF1594" s="41"/>
      <c r="FG1594" s="41"/>
      <c r="FH1594" s="41"/>
      <c r="FI1594" s="41"/>
      <c r="FJ1594" s="41"/>
      <c r="FK1594" s="41"/>
      <c r="FL1594" s="41"/>
      <c r="FM1594" s="41"/>
      <c r="FN1594" s="41"/>
      <c r="FO1594" s="41"/>
      <c r="FP1594" s="41"/>
      <c r="FQ1594" s="41"/>
      <c r="FR1594" s="41"/>
      <c r="FS1594" s="41"/>
      <c r="FT1594" s="41"/>
      <c r="FU1594" s="41"/>
      <c r="FV1594" s="41"/>
      <c r="FW1594" s="41"/>
      <c r="FX1594" s="41"/>
      <c r="FY1594" s="41"/>
      <c r="FZ1594" s="41"/>
      <c r="GA1594" s="41"/>
      <c r="GB1594" s="41"/>
      <c r="GC1594" s="41"/>
      <c r="GD1594" s="41"/>
      <c r="GE1594" s="41"/>
      <c r="GF1594" s="41"/>
      <c r="GG1594" s="41"/>
      <c r="GH1594" s="41"/>
      <c r="GI1594" s="41"/>
      <c r="GJ1594" s="41"/>
      <c r="GK1594" s="41"/>
      <c r="GL1594" s="41"/>
      <c r="GM1594" s="41"/>
      <c r="GN1594" s="41"/>
      <c r="GO1594" s="41"/>
      <c r="GP1594" s="41"/>
      <c r="GQ1594" s="41"/>
      <c r="GR1594" s="41"/>
      <c r="GS1594" s="41"/>
      <c r="GT1594" s="41"/>
      <c r="GU1594" s="41"/>
      <c r="GV1594" s="41"/>
      <c r="GW1594" s="41"/>
      <c r="GX1594" s="41"/>
      <c r="GY1594" s="41"/>
      <c r="GZ1594" s="41"/>
      <c r="HA1594" s="41"/>
      <c r="HB1594" s="41"/>
      <c r="HC1594" s="41"/>
      <c r="HD1594" s="41"/>
      <c r="HE1594" s="41"/>
      <c r="HF1594" s="41"/>
      <c r="HG1594" s="41"/>
      <c r="HH1594" s="41"/>
      <c r="HI1594" s="41"/>
      <c r="HJ1594" s="41"/>
      <c r="HK1594" s="41"/>
      <c r="HL1594" s="41"/>
      <c r="HM1594" s="41"/>
      <c r="HN1594" s="41"/>
      <c r="HO1594" s="41"/>
      <c r="HP1594" s="41"/>
      <c r="HQ1594" s="41"/>
      <c r="HR1594" s="41"/>
      <c r="HS1594" s="41"/>
      <c r="HT1594" s="41"/>
      <c r="HU1594" s="41"/>
      <c r="HV1594" s="41"/>
      <c r="HW1594" s="41"/>
      <c r="HX1594" s="41"/>
      <c r="HY1594" s="41"/>
      <c r="HZ1594" s="41"/>
      <c r="IA1594" s="41"/>
      <c r="IB1594" s="41"/>
      <c r="IC1594" s="41"/>
      <c r="ID1594" s="41"/>
      <c r="IE1594" s="41"/>
      <c r="IF1594" s="41"/>
      <c r="IG1594" s="41"/>
      <c r="IH1594" s="41"/>
      <c r="II1594" s="41"/>
      <c r="IJ1594" s="41"/>
      <c r="IK1594" s="41"/>
      <c r="IL1594" s="41"/>
      <c r="IM1594" s="41"/>
      <c r="IN1594" s="41"/>
      <c r="IO1594" s="41"/>
      <c r="IP1594" s="41"/>
      <c r="IQ1594" s="41"/>
      <c r="IR1594" s="41"/>
      <c r="IS1594" s="41"/>
      <c r="IT1594" s="41"/>
      <c r="IU1594" s="41"/>
    </row>
    <row r="1596" spans="68:255" x14ac:dyDescent="0.2">
      <c r="BP1596" s="41"/>
      <c r="BQ1596" s="41"/>
      <c r="BR1596" s="41"/>
      <c r="BS1596" s="41"/>
      <c r="BU1596" s="41"/>
      <c r="BV1596" s="41"/>
      <c r="BW1596" s="41"/>
      <c r="BX1596" s="41"/>
      <c r="BY1596" s="41"/>
      <c r="BZ1596" s="41"/>
      <c r="CA1596" s="41"/>
      <c r="CB1596" s="41"/>
      <c r="CC1596" s="41"/>
      <c r="CD1596" s="41"/>
      <c r="CE1596" s="41"/>
      <c r="CF1596" s="41"/>
      <c r="CG1596" s="41"/>
      <c r="CH1596" s="41"/>
      <c r="CI1596" s="41"/>
      <c r="CJ1596" s="41"/>
      <c r="CK1596" s="41"/>
      <c r="CL1596" s="41"/>
      <c r="CM1596" s="41"/>
      <c r="CN1596" s="41"/>
      <c r="CO1596" s="41"/>
      <c r="CP1596" s="41"/>
      <c r="CQ1596" s="41"/>
      <c r="CR1596" s="41"/>
      <c r="CS1596" s="41"/>
      <c r="CT1596" s="41"/>
      <c r="CU1596" s="41"/>
      <c r="CV1596" s="41"/>
      <c r="CW1596" s="41"/>
      <c r="CX1596" s="41"/>
      <c r="CY1596" s="41"/>
      <c r="CZ1596" s="41"/>
      <c r="DA1596" s="41"/>
      <c r="DB1596" s="41"/>
      <c r="DC1596" s="41"/>
      <c r="DD1596" s="41"/>
      <c r="DE1596" s="41"/>
      <c r="DF1596" s="41"/>
      <c r="DG1596" s="41"/>
      <c r="DH1596" s="41"/>
      <c r="DI1596" s="41"/>
      <c r="DJ1596" s="41"/>
      <c r="DK1596" s="41"/>
      <c r="DL1596" s="41"/>
      <c r="DM1596" s="41"/>
      <c r="DN1596" s="41"/>
      <c r="DO1596" s="41"/>
      <c r="DP1596" s="41"/>
      <c r="DQ1596" s="41"/>
      <c r="DR1596" s="41"/>
      <c r="DS1596" s="41"/>
      <c r="DT1596" s="41"/>
      <c r="DU1596" s="41"/>
      <c r="DV1596" s="41"/>
      <c r="DW1596" s="41"/>
      <c r="DX1596" s="41"/>
      <c r="DY1596" s="41"/>
      <c r="DZ1596" s="41"/>
      <c r="EA1596" s="41"/>
      <c r="EB1596" s="41"/>
      <c r="EC1596" s="41"/>
      <c r="ED1596" s="41"/>
      <c r="EE1596" s="41"/>
      <c r="EF1596" s="41"/>
      <c r="EG1596" s="41"/>
      <c r="EH1596" s="41"/>
      <c r="EI1596" s="41"/>
      <c r="EJ1596" s="41"/>
      <c r="EK1596" s="41"/>
      <c r="EL1596" s="41"/>
      <c r="EM1596" s="41"/>
      <c r="EN1596" s="41"/>
      <c r="EO1596" s="41"/>
      <c r="EP1596" s="41"/>
      <c r="EQ1596" s="41"/>
      <c r="ER1596" s="41"/>
      <c r="ES1596" s="41"/>
      <c r="ET1596" s="41"/>
      <c r="EU1596" s="41"/>
      <c r="EV1596" s="41"/>
      <c r="EW1596" s="41"/>
      <c r="EX1596" s="41"/>
      <c r="EY1596" s="41"/>
      <c r="EZ1596" s="41"/>
      <c r="FA1596" s="41"/>
      <c r="FB1596" s="41"/>
      <c r="FC1596" s="41"/>
      <c r="FD1596" s="41"/>
      <c r="FE1596" s="41"/>
      <c r="FF1596" s="41"/>
      <c r="FG1596" s="41"/>
      <c r="FH1596" s="41"/>
      <c r="FI1596" s="41"/>
      <c r="FJ1596" s="41"/>
      <c r="FK1596" s="41"/>
      <c r="FL1596" s="41"/>
      <c r="FM1596" s="41"/>
      <c r="FN1596" s="41"/>
      <c r="FO1596" s="41"/>
      <c r="FP1596" s="41"/>
      <c r="FQ1596" s="41"/>
      <c r="FR1596" s="41"/>
      <c r="FS1596" s="41"/>
      <c r="FT1596" s="41"/>
      <c r="FU1596" s="41"/>
      <c r="FV1596" s="41"/>
      <c r="FW1596" s="41"/>
      <c r="FX1596" s="41"/>
      <c r="FY1596" s="41"/>
      <c r="FZ1596" s="41"/>
      <c r="GA1596" s="41"/>
      <c r="GB1596" s="41"/>
      <c r="GC1596" s="41"/>
      <c r="GD1596" s="41"/>
      <c r="GE1596" s="41"/>
      <c r="GF1596" s="41"/>
      <c r="GG1596" s="41"/>
      <c r="GH1596" s="41"/>
      <c r="GI1596" s="41"/>
      <c r="GJ1596" s="41"/>
      <c r="GK1596" s="41"/>
      <c r="GL1596" s="41"/>
      <c r="GM1596" s="41"/>
      <c r="GN1596" s="41"/>
      <c r="GO1596" s="41"/>
      <c r="GP1596" s="41"/>
      <c r="GQ1596" s="41"/>
      <c r="GR1596" s="41"/>
      <c r="GS1596" s="41"/>
      <c r="GT1596" s="41"/>
      <c r="GU1596" s="41"/>
      <c r="GV1596" s="41"/>
      <c r="GW1596" s="41"/>
      <c r="GX1596" s="41"/>
      <c r="GY1596" s="41"/>
      <c r="GZ1596" s="41"/>
      <c r="HA1596" s="41"/>
      <c r="HB1596" s="41"/>
      <c r="HC1596" s="41"/>
      <c r="HD1596" s="41"/>
      <c r="HE1596" s="41"/>
      <c r="HF1596" s="41"/>
      <c r="HG1596" s="41"/>
      <c r="HH1596" s="41"/>
      <c r="HI1596" s="41"/>
      <c r="HJ1596" s="41"/>
      <c r="HK1596" s="41"/>
      <c r="HL1596" s="41"/>
      <c r="HM1596" s="41"/>
      <c r="HN1596" s="41"/>
      <c r="HO1596" s="41"/>
      <c r="HP1596" s="41"/>
      <c r="HQ1596" s="41"/>
      <c r="HR1596" s="41"/>
      <c r="HS1596" s="41"/>
      <c r="HT1596" s="41"/>
      <c r="HU1596" s="41"/>
      <c r="HV1596" s="41"/>
      <c r="HW1596" s="41"/>
      <c r="HX1596" s="41"/>
      <c r="HY1596" s="41"/>
      <c r="HZ1596" s="41"/>
      <c r="IA1596" s="41"/>
      <c r="IB1596" s="41"/>
      <c r="IC1596" s="41"/>
      <c r="ID1596" s="41"/>
      <c r="IE1596" s="41"/>
      <c r="IF1596" s="41"/>
      <c r="IG1596" s="41"/>
      <c r="IH1596" s="41"/>
      <c r="II1596" s="41"/>
      <c r="IJ1596" s="41"/>
      <c r="IK1596" s="41"/>
      <c r="IL1596" s="41"/>
      <c r="IM1596" s="41"/>
      <c r="IN1596" s="41"/>
      <c r="IO1596" s="41"/>
      <c r="IP1596" s="41"/>
      <c r="IQ1596" s="41"/>
      <c r="IR1596" s="41"/>
      <c r="IS1596" s="41"/>
      <c r="IT1596" s="41"/>
      <c r="IU1596" s="41"/>
    </row>
    <row r="1598" spans="68:255" x14ac:dyDescent="0.2">
      <c r="BP1598" s="41"/>
      <c r="BQ1598" s="41"/>
      <c r="BR1598" s="41"/>
      <c r="BS1598" s="41"/>
      <c r="BU1598" s="41"/>
      <c r="BV1598" s="41"/>
      <c r="BW1598" s="41"/>
      <c r="BX1598" s="41"/>
      <c r="BY1598" s="41"/>
      <c r="BZ1598" s="41"/>
      <c r="CA1598" s="41"/>
      <c r="CB1598" s="41"/>
      <c r="CC1598" s="41"/>
      <c r="CD1598" s="41"/>
      <c r="CE1598" s="41"/>
      <c r="CF1598" s="41"/>
      <c r="CG1598" s="41"/>
      <c r="CH1598" s="41"/>
      <c r="CI1598" s="41"/>
      <c r="CJ1598" s="41"/>
      <c r="CK1598" s="41"/>
      <c r="CL1598" s="41"/>
      <c r="CM1598" s="41"/>
      <c r="CN1598" s="41"/>
      <c r="CO1598" s="41"/>
      <c r="CP1598" s="41"/>
      <c r="CQ1598" s="41"/>
      <c r="CR1598" s="41"/>
      <c r="CS1598" s="41"/>
      <c r="CT1598" s="41"/>
      <c r="CU1598" s="41"/>
      <c r="CV1598" s="41"/>
      <c r="CW1598" s="41"/>
      <c r="CX1598" s="41"/>
      <c r="CY1598" s="41"/>
      <c r="CZ1598" s="41"/>
      <c r="DA1598" s="41"/>
      <c r="DB1598" s="41"/>
      <c r="DC1598" s="41"/>
      <c r="DD1598" s="41"/>
      <c r="DE1598" s="41"/>
      <c r="DF1598" s="41"/>
      <c r="DG1598" s="41"/>
      <c r="DH1598" s="41"/>
      <c r="DI1598" s="41"/>
      <c r="DJ1598" s="41"/>
      <c r="DK1598" s="41"/>
      <c r="DL1598" s="41"/>
      <c r="DM1598" s="41"/>
      <c r="DN1598" s="41"/>
      <c r="DO1598" s="41"/>
      <c r="DP1598" s="41"/>
      <c r="DQ1598" s="41"/>
      <c r="DR1598" s="41"/>
      <c r="DS1598" s="41"/>
      <c r="DT1598" s="41"/>
      <c r="DU1598" s="41"/>
      <c r="DV1598" s="41"/>
      <c r="DW1598" s="41"/>
      <c r="DX1598" s="41"/>
      <c r="DY1598" s="41"/>
      <c r="DZ1598" s="41"/>
      <c r="EA1598" s="41"/>
      <c r="EB1598" s="41"/>
      <c r="EC1598" s="41"/>
      <c r="ED1598" s="41"/>
      <c r="EE1598" s="41"/>
      <c r="EF1598" s="41"/>
      <c r="EG1598" s="41"/>
      <c r="EH1598" s="41"/>
      <c r="EI1598" s="41"/>
      <c r="EJ1598" s="41"/>
      <c r="EK1598" s="41"/>
      <c r="EL1598" s="41"/>
      <c r="EM1598" s="41"/>
      <c r="EN1598" s="41"/>
      <c r="EO1598" s="41"/>
      <c r="EP1598" s="41"/>
      <c r="EQ1598" s="41"/>
      <c r="ER1598" s="41"/>
      <c r="ES1598" s="41"/>
      <c r="ET1598" s="41"/>
      <c r="EU1598" s="41"/>
      <c r="EV1598" s="41"/>
      <c r="EW1598" s="41"/>
      <c r="EX1598" s="41"/>
      <c r="EY1598" s="41"/>
      <c r="EZ1598" s="41"/>
      <c r="FA1598" s="41"/>
      <c r="FB1598" s="41"/>
      <c r="FC1598" s="41"/>
      <c r="FD1598" s="41"/>
      <c r="FE1598" s="41"/>
      <c r="FF1598" s="41"/>
      <c r="FG1598" s="41"/>
      <c r="FH1598" s="41"/>
      <c r="FI1598" s="41"/>
      <c r="FJ1598" s="41"/>
      <c r="FK1598" s="41"/>
      <c r="FL1598" s="41"/>
      <c r="FM1598" s="41"/>
      <c r="FN1598" s="41"/>
      <c r="FO1598" s="41"/>
      <c r="FP1598" s="41"/>
      <c r="FQ1598" s="41"/>
      <c r="FR1598" s="41"/>
      <c r="FS1598" s="41"/>
      <c r="FT1598" s="41"/>
      <c r="FU1598" s="41"/>
      <c r="FV1598" s="41"/>
      <c r="FW1598" s="41"/>
      <c r="FX1598" s="41"/>
      <c r="FY1598" s="41"/>
      <c r="FZ1598" s="41"/>
      <c r="GA1598" s="41"/>
      <c r="GB1598" s="41"/>
      <c r="GC1598" s="41"/>
      <c r="GD1598" s="41"/>
      <c r="GE1598" s="41"/>
      <c r="GF1598" s="41"/>
      <c r="GG1598" s="41"/>
      <c r="GH1598" s="41"/>
      <c r="GI1598" s="41"/>
      <c r="GJ1598" s="41"/>
      <c r="GK1598" s="41"/>
      <c r="GL1598" s="41"/>
      <c r="GM1598" s="41"/>
      <c r="GN1598" s="41"/>
      <c r="GO1598" s="41"/>
      <c r="GP1598" s="41"/>
      <c r="GQ1598" s="41"/>
      <c r="GR1598" s="41"/>
      <c r="GS1598" s="41"/>
      <c r="GT1598" s="41"/>
      <c r="GU1598" s="41"/>
      <c r="GV1598" s="41"/>
      <c r="GW1598" s="41"/>
      <c r="GX1598" s="41"/>
      <c r="GY1598" s="41"/>
      <c r="GZ1598" s="41"/>
      <c r="HA1598" s="41"/>
      <c r="HB1598" s="41"/>
      <c r="HC1598" s="41"/>
      <c r="HD1598" s="41"/>
      <c r="HE1598" s="41"/>
      <c r="HF1598" s="41"/>
      <c r="HG1598" s="41"/>
      <c r="HH1598" s="41"/>
      <c r="HI1598" s="41"/>
      <c r="HJ1598" s="41"/>
      <c r="HK1598" s="41"/>
      <c r="HL1598" s="41"/>
      <c r="HM1598" s="41"/>
      <c r="HN1598" s="41"/>
      <c r="HO1598" s="41"/>
      <c r="HP1598" s="41"/>
      <c r="HQ1598" s="41"/>
      <c r="HR1598" s="41"/>
      <c r="HS1598" s="41"/>
      <c r="HT1598" s="41"/>
      <c r="HU1598" s="41"/>
      <c r="HV1598" s="41"/>
      <c r="HW1598" s="41"/>
      <c r="HX1598" s="41"/>
      <c r="HY1598" s="41"/>
      <c r="HZ1598" s="41"/>
      <c r="IA1598" s="41"/>
      <c r="IB1598" s="41"/>
      <c r="IC1598" s="41"/>
      <c r="ID1598" s="41"/>
      <c r="IE1598" s="41"/>
      <c r="IF1598" s="41"/>
      <c r="IG1598" s="41"/>
      <c r="IH1598" s="41"/>
      <c r="II1598" s="41"/>
      <c r="IJ1598" s="41"/>
      <c r="IK1598" s="41"/>
      <c r="IL1598" s="41"/>
      <c r="IM1598" s="41"/>
      <c r="IN1598" s="41"/>
      <c r="IO1598" s="41"/>
      <c r="IP1598" s="41"/>
      <c r="IQ1598" s="41"/>
      <c r="IR1598" s="41"/>
      <c r="IS1598" s="41"/>
      <c r="IT1598" s="41"/>
      <c r="IU1598" s="41"/>
    </row>
    <row r="1600" spans="68:255" x14ac:dyDescent="0.2">
      <c r="BP1600" s="41"/>
      <c r="BQ1600" s="41"/>
      <c r="BR1600" s="41"/>
      <c r="BS1600" s="41"/>
      <c r="BU1600" s="41"/>
      <c r="BV1600" s="41"/>
      <c r="BW1600" s="41"/>
      <c r="BX1600" s="41"/>
      <c r="BY1600" s="41"/>
      <c r="BZ1600" s="41"/>
      <c r="CA1600" s="41"/>
      <c r="CB1600" s="41"/>
      <c r="CC1600" s="41"/>
      <c r="CD1600" s="41"/>
      <c r="CE1600" s="41"/>
      <c r="CF1600" s="41"/>
      <c r="CG1600" s="41"/>
      <c r="CH1600" s="41"/>
      <c r="CI1600" s="41"/>
      <c r="CJ1600" s="41"/>
      <c r="CK1600" s="41"/>
      <c r="CL1600" s="41"/>
      <c r="CM1600" s="41"/>
      <c r="CN1600" s="41"/>
      <c r="CO1600" s="41"/>
      <c r="CP1600" s="41"/>
      <c r="CQ1600" s="41"/>
      <c r="CR1600" s="41"/>
      <c r="CS1600" s="41"/>
      <c r="CT1600" s="41"/>
      <c r="CU1600" s="41"/>
      <c r="CV1600" s="41"/>
      <c r="CW1600" s="41"/>
      <c r="CX1600" s="41"/>
      <c r="CY1600" s="41"/>
      <c r="CZ1600" s="41"/>
      <c r="DA1600" s="41"/>
      <c r="DB1600" s="41"/>
      <c r="DC1600" s="41"/>
      <c r="DD1600" s="41"/>
      <c r="DE1600" s="41"/>
      <c r="DF1600" s="41"/>
      <c r="DG1600" s="41"/>
      <c r="DH1600" s="41"/>
      <c r="DI1600" s="41"/>
      <c r="DJ1600" s="41"/>
      <c r="DK1600" s="41"/>
      <c r="DL1600" s="41"/>
      <c r="DM1600" s="41"/>
      <c r="DN1600" s="41"/>
      <c r="DO1600" s="41"/>
      <c r="DP1600" s="41"/>
      <c r="DQ1600" s="41"/>
      <c r="DR1600" s="41"/>
      <c r="DS1600" s="41"/>
      <c r="DT1600" s="41"/>
      <c r="DU1600" s="41"/>
      <c r="DV1600" s="41"/>
      <c r="DW1600" s="41"/>
      <c r="DX1600" s="41"/>
      <c r="DY1600" s="41"/>
      <c r="DZ1600" s="41"/>
      <c r="EA1600" s="41"/>
      <c r="EB1600" s="41"/>
      <c r="EC1600" s="41"/>
      <c r="ED1600" s="41"/>
      <c r="EE1600" s="41"/>
      <c r="EF1600" s="41"/>
      <c r="EG1600" s="41"/>
      <c r="EH1600" s="41"/>
      <c r="EI1600" s="41"/>
      <c r="EJ1600" s="41"/>
      <c r="EK1600" s="41"/>
      <c r="EL1600" s="41"/>
      <c r="EM1600" s="41"/>
      <c r="EN1600" s="41"/>
      <c r="EO1600" s="41"/>
      <c r="EP1600" s="41"/>
      <c r="EQ1600" s="41"/>
      <c r="ER1600" s="41"/>
      <c r="ES1600" s="41"/>
      <c r="ET1600" s="41"/>
      <c r="EU1600" s="41"/>
      <c r="EV1600" s="41"/>
      <c r="EW1600" s="41"/>
      <c r="EX1600" s="41"/>
      <c r="EY1600" s="41"/>
      <c r="EZ1600" s="41"/>
      <c r="FA1600" s="41"/>
      <c r="FB1600" s="41"/>
      <c r="FC1600" s="41"/>
      <c r="FD1600" s="41"/>
      <c r="FE1600" s="41"/>
      <c r="FF1600" s="41"/>
      <c r="FG1600" s="41"/>
      <c r="FH1600" s="41"/>
      <c r="FI1600" s="41"/>
      <c r="FJ1600" s="41"/>
      <c r="FK1600" s="41"/>
      <c r="FL1600" s="41"/>
      <c r="FM1600" s="41"/>
      <c r="FN1600" s="41"/>
      <c r="FO1600" s="41"/>
      <c r="FP1600" s="41"/>
      <c r="FQ1600" s="41"/>
      <c r="FR1600" s="41"/>
      <c r="FS1600" s="41"/>
      <c r="FT1600" s="41"/>
      <c r="FU1600" s="41"/>
      <c r="FV1600" s="41"/>
      <c r="FW1600" s="41"/>
      <c r="FX1600" s="41"/>
      <c r="FY1600" s="41"/>
      <c r="FZ1600" s="41"/>
      <c r="GA1600" s="41"/>
      <c r="GB1600" s="41"/>
      <c r="GC1600" s="41"/>
      <c r="GD1600" s="41"/>
      <c r="GE1600" s="41"/>
      <c r="GF1600" s="41"/>
      <c r="GG1600" s="41"/>
      <c r="GH1600" s="41"/>
      <c r="GI1600" s="41"/>
      <c r="GJ1600" s="41"/>
      <c r="GK1600" s="41"/>
      <c r="GL1600" s="41"/>
      <c r="GM1600" s="41"/>
      <c r="GN1600" s="41"/>
      <c r="GO1600" s="41"/>
      <c r="GP1600" s="41"/>
      <c r="GQ1600" s="41"/>
      <c r="GR1600" s="41"/>
      <c r="GS1600" s="41"/>
      <c r="GT1600" s="41"/>
      <c r="GU1600" s="41"/>
      <c r="GV1600" s="41"/>
      <c r="GW1600" s="41"/>
      <c r="GX1600" s="41"/>
      <c r="GY1600" s="41"/>
      <c r="GZ1600" s="41"/>
      <c r="HA1600" s="41"/>
      <c r="HB1600" s="41"/>
      <c r="HC1600" s="41"/>
      <c r="HD1600" s="41"/>
      <c r="HE1600" s="41"/>
      <c r="HF1600" s="41"/>
      <c r="HG1600" s="41"/>
      <c r="HH1600" s="41"/>
      <c r="HI1600" s="41"/>
      <c r="HJ1600" s="41"/>
      <c r="HK1600" s="41"/>
      <c r="HL1600" s="41"/>
      <c r="HM1600" s="41"/>
      <c r="HN1600" s="41"/>
      <c r="HO1600" s="41"/>
      <c r="HP1600" s="41"/>
      <c r="HQ1600" s="41"/>
      <c r="HR1600" s="41"/>
      <c r="HS1600" s="41"/>
      <c r="HT1600" s="41"/>
      <c r="HU1600" s="41"/>
      <c r="HV1600" s="41"/>
      <c r="HW1600" s="41"/>
      <c r="HX1600" s="41"/>
      <c r="HY1600" s="41"/>
      <c r="HZ1600" s="41"/>
      <c r="IA1600" s="41"/>
      <c r="IB1600" s="41"/>
      <c r="IC1600" s="41"/>
      <c r="ID1600" s="41"/>
      <c r="IE1600" s="41"/>
      <c r="IF1600" s="41"/>
      <c r="IG1600" s="41"/>
      <c r="IH1600" s="41"/>
      <c r="II1600" s="41"/>
      <c r="IJ1600" s="41"/>
      <c r="IK1600" s="41"/>
      <c r="IL1600" s="41"/>
      <c r="IM1600" s="41"/>
      <c r="IN1600" s="41"/>
      <c r="IO1600" s="41"/>
      <c r="IP1600" s="41"/>
      <c r="IQ1600" s="41"/>
      <c r="IR1600" s="41"/>
      <c r="IS1600" s="41"/>
      <c r="IT1600" s="41"/>
      <c r="IU1600" s="41"/>
    </row>
    <row r="1602" spans="68:255" x14ac:dyDescent="0.2">
      <c r="BP1602" s="41"/>
      <c r="BQ1602" s="41"/>
      <c r="BR1602" s="41"/>
      <c r="BS1602" s="41"/>
      <c r="BU1602" s="41"/>
      <c r="BV1602" s="41"/>
      <c r="BW1602" s="41"/>
      <c r="BX1602" s="41"/>
      <c r="BY1602" s="41"/>
      <c r="BZ1602" s="41"/>
      <c r="CA1602" s="41"/>
      <c r="CB1602" s="41"/>
      <c r="CC1602" s="41"/>
      <c r="CD1602" s="41"/>
      <c r="CE1602" s="41"/>
      <c r="CF1602" s="41"/>
      <c r="CG1602" s="41"/>
      <c r="CH1602" s="41"/>
      <c r="CI1602" s="41"/>
      <c r="CJ1602" s="41"/>
      <c r="CK1602" s="41"/>
      <c r="CL1602" s="41"/>
      <c r="CM1602" s="41"/>
      <c r="CN1602" s="41"/>
      <c r="CO1602" s="41"/>
      <c r="CP1602" s="41"/>
      <c r="CQ1602" s="41"/>
      <c r="CR1602" s="41"/>
      <c r="CS1602" s="41"/>
      <c r="CT1602" s="41"/>
      <c r="CU1602" s="41"/>
      <c r="CV1602" s="41"/>
      <c r="CW1602" s="41"/>
      <c r="CX1602" s="41"/>
      <c r="CY1602" s="41"/>
      <c r="CZ1602" s="41"/>
      <c r="DA1602" s="41"/>
      <c r="DB1602" s="41"/>
      <c r="DC1602" s="41"/>
      <c r="DD1602" s="41"/>
      <c r="DE1602" s="41"/>
      <c r="DF1602" s="41"/>
      <c r="DG1602" s="41"/>
      <c r="DH1602" s="41"/>
      <c r="DI1602" s="41"/>
      <c r="DJ1602" s="41"/>
      <c r="DK1602" s="41"/>
      <c r="DL1602" s="41"/>
      <c r="DM1602" s="41"/>
      <c r="DN1602" s="41"/>
      <c r="DO1602" s="41"/>
      <c r="DP1602" s="41"/>
      <c r="DQ1602" s="41"/>
      <c r="DR1602" s="41"/>
      <c r="DS1602" s="41"/>
      <c r="DT1602" s="41"/>
      <c r="DU1602" s="41"/>
      <c r="DV1602" s="41"/>
      <c r="DW1602" s="41"/>
      <c r="DX1602" s="41"/>
      <c r="DY1602" s="41"/>
      <c r="DZ1602" s="41"/>
      <c r="EA1602" s="41"/>
      <c r="EB1602" s="41"/>
      <c r="EC1602" s="41"/>
      <c r="ED1602" s="41"/>
      <c r="EE1602" s="41"/>
      <c r="EF1602" s="41"/>
      <c r="EG1602" s="41"/>
      <c r="EH1602" s="41"/>
      <c r="EI1602" s="41"/>
      <c r="EJ1602" s="41"/>
      <c r="EK1602" s="41"/>
      <c r="EL1602" s="41"/>
      <c r="EM1602" s="41"/>
      <c r="EN1602" s="41"/>
      <c r="EO1602" s="41"/>
      <c r="EP1602" s="41"/>
      <c r="EQ1602" s="41"/>
      <c r="ER1602" s="41"/>
      <c r="ES1602" s="41"/>
      <c r="ET1602" s="41"/>
      <c r="EU1602" s="41"/>
      <c r="EV1602" s="41"/>
      <c r="EW1602" s="41"/>
      <c r="EX1602" s="41"/>
      <c r="EY1602" s="41"/>
      <c r="EZ1602" s="41"/>
      <c r="FA1602" s="41"/>
      <c r="FB1602" s="41"/>
      <c r="FC1602" s="41"/>
      <c r="FD1602" s="41"/>
      <c r="FE1602" s="41"/>
      <c r="FF1602" s="41"/>
      <c r="FG1602" s="41"/>
      <c r="FH1602" s="41"/>
      <c r="FI1602" s="41"/>
      <c r="FJ1602" s="41"/>
      <c r="FK1602" s="41"/>
      <c r="FL1602" s="41"/>
      <c r="FM1602" s="41"/>
      <c r="FN1602" s="41"/>
      <c r="FO1602" s="41"/>
      <c r="FP1602" s="41"/>
      <c r="FQ1602" s="41"/>
      <c r="FR1602" s="41"/>
      <c r="FS1602" s="41"/>
      <c r="FT1602" s="41"/>
      <c r="FU1602" s="41"/>
      <c r="FV1602" s="41"/>
      <c r="FW1602" s="41"/>
      <c r="FX1602" s="41"/>
      <c r="FY1602" s="41"/>
      <c r="FZ1602" s="41"/>
      <c r="GA1602" s="41"/>
      <c r="GB1602" s="41"/>
      <c r="GC1602" s="41"/>
      <c r="GD1602" s="41"/>
      <c r="GE1602" s="41"/>
      <c r="GF1602" s="41"/>
      <c r="GG1602" s="41"/>
      <c r="GH1602" s="41"/>
      <c r="GI1602" s="41"/>
      <c r="GJ1602" s="41"/>
      <c r="GK1602" s="41"/>
      <c r="GL1602" s="41"/>
      <c r="GM1602" s="41"/>
      <c r="GN1602" s="41"/>
      <c r="GO1602" s="41"/>
      <c r="GP1602" s="41"/>
      <c r="GQ1602" s="41"/>
      <c r="GR1602" s="41"/>
      <c r="GS1602" s="41"/>
      <c r="GT1602" s="41"/>
      <c r="GU1602" s="41"/>
      <c r="GV1602" s="41"/>
      <c r="GW1602" s="41"/>
      <c r="GX1602" s="41"/>
      <c r="GY1602" s="41"/>
      <c r="GZ1602" s="41"/>
      <c r="HA1602" s="41"/>
      <c r="HB1602" s="41"/>
      <c r="HC1602" s="41"/>
      <c r="HD1602" s="41"/>
      <c r="HE1602" s="41"/>
      <c r="HF1602" s="41"/>
      <c r="HG1602" s="41"/>
      <c r="HH1602" s="41"/>
      <c r="HI1602" s="41"/>
      <c r="HJ1602" s="41"/>
      <c r="HK1602" s="41"/>
      <c r="HL1602" s="41"/>
      <c r="HM1602" s="41"/>
      <c r="HN1602" s="41"/>
      <c r="HO1602" s="41"/>
      <c r="HP1602" s="41"/>
      <c r="HQ1602" s="41"/>
      <c r="HR1602" s="41"/>
      <c r="HS1602" s="41"/>
      <c r="HT1602" s="41"/>
      <c r="HU1602" s="41"/>
      <c r="HV1602" s="41"/>
      <c r="HW1602" s="41"/>
      <c r="HX1602" s="41"/>
      <c r="HY1602" s="41"/>
      <c r="HZ1602" s="41"/>
      <c r="IA1602" s="41"/>
      <c r="IB1602" s="41"/>
      <c r="IC1602" s="41"/>
      <c r="ID1602" s="41"/>
      <c r="IE1602" s="41"/>
      <c r="IF1602" s="41"/>
      <c r="IG1602" s="41"/>
      <c r="IH1602" s="41"/>
      <c r="II1602" s="41"/>
      <c r="IJ1602" s="41"/>
      <c r="IK1602" s="41"/>
      <c r="IL1602" s="41"/>
      <c r="IM1602" s="41"/>
      <c r="IN1602" s="41"/>
      <c r="IO1602" s="41"/>
      <c r="IP1602" s="41"/>
      <c r="IQ1602" s="41"/>
      <c r="IR1602" s="41"/>
      <c r="IS1602" s="41"/>
      <c r="IT1602" s="41"/>
      <c r="IU1602" s="41"/>
    </row>
    <row r="1604" spans="68:255" x14ac:dyDescent="0.2">
      <c r="BP1604" s="41"/>
      <c r="BQ1604" s="41"/>
      <c r="BR1604" s="41"/>
      <c r="BS1604" s="41"/>
      <c r="BU1604" s="41"/>
      <c r="BV1604" s="41"/>
      <c r="BW1604" s="41"/>
      <c r="BX1604" s="41"/>
      <c r="BY1604" s="41"/>
      <c r="BZ1604" s="41"/>
      <c r="CA1604" s="41"/>
      <c r="CB1604" s="41"/>
      <c r="CC1604" s="41"/>
      <c r="CD1604" s="41"/>
      <c r="CE1604" s="41"/>
      <c r="CF1604" s="41"/>
      <c r="CG1604" s="41"/>
      <c r="CH1604" s="41"/>
      <c r="CI1604" s="41"/>
      <c r="CJ1604" s="41"/>
      <c r="CK1604" s="41"/>
      <c r="CL1604" s="41"/>
      <c r="CM1604" s="41"/>
      <c r="CN1604" s="41"/>
      <c r="CO1604" s="41"/>
      <c r="CP1604" s="41"/>
      <c r="CQ1604" s="41"/>
      <c r="CR1604" s="41"/>
      <c r="CS1604" s="41"/>
      <c r="CT1604" s="41"/>
      <c r="CU1604" s="41"/>
      <c r="CV1604" s="41"/>
      <c r="CW1604" s="41"/>
      <c r="CX1604" s="41"/>
      <c r="CY1604" s="41"/>
      <c r="CZ1604" s="41"/>
      <c r="DA1604" s="41"/>
      <c r="DB1604" s="41"/>
      <c r="DC1604" s="41"/>
      <c r="DD1604" s="41"/>
      <c r="DE1604" s="41"/>
      <c r="DF1604" s="41"/>
      <c r="DG1604" s="41"/>
      <c r="DH1604" s="41"/>
      <c r="DI1604" s="41"/>
      <c r="DJ1604" s="41"/>
      <c r="DK1604" s="41"/>
      <c r="DL1604" s="41"/>
      <c r="DM1604" s="41"/>
      <c r="DN1604" s="41"/>
      <c r="DO1604" s="41"/>
      <c r="DP1604" s="41"/>
      <c r="DQ1604" s="41"/>
      <c r="DR1604" s="41"/>
      <c r="DS1604" s="41"/>
      <c r="DT1604" s="41"/>
      <c r="DU1604" s="41"/>
      <c r="DV1604" s="41"/>
      <c r="DW1604" s="41"/>
      <c r="DX1604" s="41"/>
      <c r="DY1604" s="41"/>
      <c r="DZ1604" s="41"/>
      <c r="EA1604" s="41"/>
      <c r="EB1604" s="41"/>
      <c r="EC1604" s="41"/>
      <c r="ED1604" s="41"/>
      <c r="EE1604" s="41"/>
      <c r="EF1604" s="41"/>
      <c r="EG1604" s="41"/>
      <c r="EH1604" s="41"/>
      <c r="EI1604" s="41"/>
      <c r="EJ1604" s="41"/>
      <c r="EK1604" s="41"/>
      <c r="EL1604" s="41"/>
      <c r="EM1604" s="41"/>
      <c r="EN1604" s="41"/>
      <c r="EO1604" s="41"/>
      <c r="EP1604" s="41"/>
      <c r="EQ1604" s="41"/>
      <c r="ER1604" s="41"/>
      <c r="ES1604" s="41"/>
      <c r="ET1604" s="41"/>
      <c r="EU1604" s="41"/>
      <c r="EV1604" s="41"/>
      <c r="EW1604" s="41"/>
      <c r="EX1604" s="41"/>
      <c r="EY1604" s="41"/>
      <c r="EZ1604" s="41"/>
      <c r="FA1604" s="41"/>
      <c r="FB1604" s="41"/>
      <c r="FC1604" s="41"/>
      <c r="FD1604" s="41"/>
      <c r="FE1604" s="41"/>
      <c r="FF1604" s="41"/>
      <c r="FG1604" s="41"/>
      <c r="FH1604" s="41"/>
      <c r="FI1604" s="41"/>
      <c r="FJ1604" s="41"/>
      <c r="FK1604" s="41"/>
      <c r="FL1604" s="41"/>
      <c r="FM1604" s="41"/>
      <c r="FN1604" s="41"/>
      <c r="FO1604" s="41"/>
      <c r="FP1604" s="41"/>
      <c r="FQ1604" s="41"/>
      <c r="FR1604" s="41"/>
      <c r="FS1604" s="41"/>
      <c r="FT1604" s="41"/>
      <c r="FU1604" s="41"/>
      <c r="FV1604" s="41"/>
      <c r="FW1604" s="41"/>
      <c r="FX1604" s="41"/>
      <c r="FY1604" s="41"/>
      <c r="FZ1604" s="41"/>
      <c r="GA1604" s="41"/>
      <c r="GB1604" s="41"/>
      <c r="GC1604" s="41"/>
      <c r="GD1604" s="41"/>
      <c r="GE1604" s="41"/>
      <c r="GF1604" s="41"/>
      <c r="GG1604" s="41"/>
      <c r="GH1604" s="41"/>
      <c r="GI1604" s="41"/>
      <c r="GJ1604" s="41"/>
      <c r="GK1604" s="41"/>
      <c r="GL1604" s="41"/>
      <c r="GM1604" s="41"/>
      <c r="GN1604" s="41"/>
      <c r="GO1604" s="41"/>
      <c r="GP1604" s="41"/>
      <c r="GQ1604" s="41"/>
      <c r="GR1604" s="41"/>
      <c r="GS1604" s="41"/>
      <c r="GT1604" s="41"/>
      <c r="GU1604" s="41"/>
      <c r="GV1604" s="41"/>
      <c r="GW1604" s="41"/>
      <c r="GX1604" s="41"/>
      <c r="GY1604" s="41"/>
      <c r="GZ1604" s="41"/>
      <c r="HA1604" s="41"/>
      <c r="HB1604" s="41"/>
      <c r="HC1604" s="41"/>
      <c r="HD1604" s="41"/>
      <c r="HE1604" s="41"/>
      <c r="HF1604" s="41"/>
      <c r="HG1604" s="41"/>
      <c r="HH1604" s="41"/>
      <c r="HI1604" s="41"/>
      <c r="HJ1604" s="41"/>
      <c r="HK1604" s="41"/>
      <c r="HL1604" s="41"/>
      <c r="HM1604" s="41"/>
      <c r="HN1604" s="41"/>
      <c r="HO1604" s="41"/>
      <c r="HP1604" s="41"/>
      <c r="HQ1604" s="41"/>
      <c r="HR1604" s="41"/>
      <c r="HS1604" s="41"/>
      <c r="HT1604" s="41"/>
      <c r="HU1604" s="41"/>
      <c r="HV1604" s="41"/>
      <c r="HW1604" s="41"/>
      <c r="HX1604" s="41"/>
      <c r="HY1604" s="41"/>
      <c r="HZ1604" s="41"/>
      <c r="IA1604" s="41"/>
      <c r="IB1604" s="41"/>
      <c r="IC1604" s="41"/>
      <c r="ID1604" s="41"/>
      <c r="IE1604" s="41"/>
      <c r="IF1604" s="41"/>
      <c r="IG1604" s="41"/>
      <c r="IH1604" s="41"/>
      <c r="II1604" s="41"/>
      <c r="IJ1604" s="41"/>
      <c r="IK1604" s="41"/>
      <c r="IL1604" s="41"/>
      <c r="IM1604" s="41"/>
      <c r="IN1604" s="41"/>
      <c r="IO1604" s="41"/>
      <c r="IP1604" s="41"/>
      <c r="IQ1604" s="41"/>
      <c r="IR1604" s="41"/>
      <c r="IS1604" s="41"/>
      <c r="IT1604" s="41"/>
      <c r="IU1604" s="41"/>
    </row>
    <row r="1606" spans="68:255" x14ac:dyDescent="0.2">
      <c r="BP1606" s="41"/>
      <c r="BQ1606" s="41"/>
      <c r="BR1606" s="41"/>
      <c r="BS1606" s="41"/>
      <c r="BU1606" s="41"/>
      <c r="BV1606" s="41"/>
      <c r="BW1606" s="41"/>
      <c r="BX1606" s="41"/>
      <c r="BY1606" s="41"/>
      <c r="BZ1606" s="41"/>
      <c r="CA1606" s="41"/>
      <c r="CB1606" s="41"/>
      <c r="CC1606" s="41"/>
      <c r="CD1606" s="41"/>
      <c r="CE1606" s="41"/>
      <c r="CF1606" s="41"/>
      <c r="CG1606" s="41"/>
      <c r="CH1606" s="41"/>
      <c r="CI1606" s="41"/>
      <c r="CJ1606" s="41"/>
      <c r="CK1606" s="41"/>
      <c r="CL1606" s="41"/>
      <c r="CM1606" s="41"/>
      <c r="CN1606" s="41"/>
      <c r="CO1606" s="41"/>
      <c r="CP1606" s="41"/>
      <c r="CQ1606" s="41"/>
      <c r="CR1606" s="41"/>
      <c r="CS1606" s="41"/>
      <c r="CT1606" s="41"/>
      <c r="CU1606" s="41"/>
      <c r="CV1606" s="41"/>
      <c r="CW1606" s="41"/>
      <c r="CX1606" s="41"/>
      <c r="CY1606" s="41"/>
      <c r="CZ1606" s="41"/>
      <c r="DA1606" s="41"/>
      <c r="DB1606" s="41"/>
      <c r="DC1606" s="41"/>
      <c r="DD1606" s="41"/>
      <c r="DE1606" s="41"/>
      <c r="DF1606" s="41"/>
      <c r="DG1606" s="41"/>
      <c r="DH1606" s="41"/>
      <c r="DI1606" s="41"/>
      <c r="DJ1606" s="41"/>
      <c r="DK1606" s="41"/>
      <c r="DL1606" s="41"/>
      <c r="DM1606" s="41"/>
      <c r="DN1606" s="41"/>
      <c r="DO1606" s="41"/>
      <c r="DP1606" s="41"/>
      <c r="DQ1606" s="41"/>
      <c r="DR1606" s="41"/>
      <c r="DS1606" s="41"/>
      <c r="DT1606" s="41"/>
      <c r="DU1606" s="41"/>
      <c r="DV1606" s="41"/>
      <c r="DW1606" s="41"/>
      <c r="DX1606" s="41"/>
      <c r="DY1606" s="41"/>
      <c r="DZ1606" s="41"/>
      <c r="EA1606" s="41"/>
      <c r="EB1606" s="41"/>
      <c r="EC1606" s="41"/>
      <c r="ED1606" s="41"/>
      <c r="EE1606" s="41"/>
      <c r="EF1606" s="41"/>
      <c r="EG1606" s="41"/>
      <c r="EH1606" s="41"/>
      <c r="EI1606" s="41"/>
      <c r="EJ1606" s="41"/>
      <c r="EK1606" s="41"/>
      <c r="EL1606" s="41"/>
      <c r="EM1606" s="41"/>
      <c r="EN1606" s="41"/>
      <c r="EO1606" s="41"/>
      <c r="EP1606" s="41"/>
      <c r="EQ1606" s="41"/>
      <c r="ER1606" s="41"/>
      <c r="ES1606" s="41"/>
      <c r="ET1606" s="41"/>
      <c r="EU1606" s="41"/>
      <c r="EV1606" s="41"/>
      <c r="EW1606" s="41"/>
      <c r="EX1606" s="41"/>
      <c r="EY1606" s="41"/>
      <c r="EZ1606" s="41"/>
      <c r="FA1606" s="41"/>
      <c r="FB1606" s="41"/>
      <c r="FC1606" s="41"/>
      <c r="FD1606" s="41"/>
      <c r="FE1606" s="41"/>
      <c r="FF1606" s="41"/>
      <c r="FG1606" s="41"/>
      <c r="FH1606" s="41"/>
      <c r="FI1606" s="41"/>
      <c r="FJ1606" s="41"/>
      <c r="FK1606" s="41"/>
      <c r="FL1606" s="41"/>
      <c r="FM1606" s="41"/>
      <c r="FN1606" s="41"/>
      <c r="FO1606" s="41"/>
      <c r="FP1606" s="41"/>
      <c r="FQ1606" s="41"/>
      <c r="FR1606" s="41"/>
      <c r="FS1606" s="41"/>
      <c r="FT1606" s="41"/>
      <c r="FU1606" s="41"/>
      <c r="FV1606" s="41"/>
      <c r="FW1606" s="41"/>
      <c r="FX1606" s="41"/>
      <c r="FY1606" s="41"/>
      <c r="FZ1606" s="41"/>
      <c r="GA1606" s="41"/>
      <c r="GB1606" s="41"/>
      <c r="GC1606" s="41"/>
      <c r="GD1606" s="41"/>
      <c r="GE1606" s="41"/>
      <c r="GF1606" s="41"/>
      <c r="GG1606" s="41"/>
      <c r="GH1606" s="41"/>
      <c r="GI1606" s="41"/>
      <c r="GJ1606" s="41"/>
      <c r="GK1606" s="41"/>
      <c r="GL1606" s="41"/>
      <c r="GM1606" s="41"/>
      <c r="GN1606" s="41"/>
      <c r="GO1606" s="41"/>
      <c r="GP1606" s="41"/>
      <c r="GQ1606" s="41"/>
      <c r="GR1606" s="41"/>
      <c r="GS1606" s="41"/>
      <c r="GT1606" s="41"/>
      <c r="GU1606" s="41"/>
      <c r="GV1606" s="41"/>
      <c r="GW1606" s="41"/>
      <c r="GX1606" s="41"/>
      <c r="GY1606" s="41"/>
      <c r="GZ1606" s="41"/>
      <c r="HA1606" s="41"/>
      <c r="HB1606" s="41"/>
      <c r="HC1606" s="41"/>
      <c r="HD1606" s="41"/>
      <c r="HE1606" s="41"/>
      <c r="HF1606" s="41"/>
      <c r="HG1606" s="41"/>
      <c r="HH1606" s="41"/>
      <c r="HI1606" s="41"/>
      <c r="HJ1606" s="41"/>
      <c r="HK1606" s="41"/>
      <c r="HL1606" s="41"/>
      <c r="HM1606" s="41"/>
      <c r="HN1606" s="41"/>
      <c r="HO1606" s="41"/>
      <c r="HP1606" s="41"/>
      <c r="HQ1606" s="41"/>
      <c r="HR1606" s="41"/>
      <c r="HS1606" s="41"/>
      <c r="HT1606" s="41"/>
      <c r="HU1606" s="41"/>
      <c r="HV1606" s="41"/>
      <c r="HW1606" s="41"/>
      <c r="HX1606" s="41"/>
      <c r="HY1606" s="41"/>
      <c r="HZ1606" s="41"/>
      <c r="IA1606" s="41"/>
      <c r="IB1606" s="41"/>
      <c r="IC1606" s="41"/>
      <c r="ID1606" s="41"/>
      <c r="IE1606" s="41"/>
      <c r="IF1606" s="41"/>
      <c r="IG1606" s="41"/>
      <c r="IH1606" s="41"/>
      <c r="II1606" s="41"/>
      <c r="IJ1606" s="41"/>
      <c r="IK1606" s="41"/>
      <c r="IL1606" s="41"/>
      <c r="IM1606" s="41"/>
      <c r="IN1606" s="41"/>
      <c r="IO1606" s="41"/>
      <c r="IP1606" s="41"/>
      <c r="IQ1606" s="41"/>
      <c r="IR1606" s="41"/>
      <c r="IS1606" s="41"/>
      <c r="IT1606" s="41"/>
      <c r="IU1606" s="41"/>
    </row>
    <row r="1608" spans="68:255" x14ac:dyDescent="0.2">
      <c r="BP1608" s="41"/>
      <c r="BQ1608" s="41"/>
      <c r="BR1608" s="41"/>
      <c r="BS1608" s="41"/>
      <c r="BU1608" s="41"/>
      <c r="BV1608" s="41"/>
      <c r="BW1608" s="41"/>
      <c r="BX1608" s="41"/>
      <c r="BY1608" s="41"/>
      <c r="BZ1608" s="41"/>
      <c r="CA1608" s="41"/>
      <c r="CB1608" s="41"/>
      <c r="CC1608" s="41"/>
      <c r="CD1608" s="41"/>
      <c r="CE1608" s="41"/>
      <c r="CF1608" s="41"/>
      <c r="CG1608" s="41"/>
      <c r="CH1608" s="41"/>
      <c r="CI1608" s="41"/>
      <c r="CJ1608" s="41"/>
      <c r="CK1608" s="41"/>
      <c r="CL1608" s="41"/>
      <c r="CM1608" s="41"/>
      <c r="CN1608" s="41"/>
      <c r="CO1608" s="41"/>
      <c r="CP1608" s="41"/>
      <c r="CQ1608" s="41"/>
      <c r="CR1608" s="41"/>
      <c r="CS1608" s="41"/>
      <c r="CT1608" s="41"/>
      <c r="CU1608" s="41"/>
      <c r="CV1608" s="41"/>
      <c r="CW1608" s="41"/>
      <c r="CX1608" s="41"/>
      <c r="CY1608" s="41"/>
      <c r="CZ1608" s="41"/>
      <c r="DA1608" s="41"/>
      <c r="DB1608" s="41"/>
      <c r="DC1608" s="41"/>
      <c r="DD1608" s="41"/>
      <c r="DE1608" s="41"/>
      <c r="DF1608" s="41"/>
      <c r="DG1608" s="41"/>
      <c r="DH1608" s="41"/>
      <c r="DI1608" s="41"/>
      <c r="DJ1608" s="41"/>
      <c r="DK1608" s="41"/>
      <c r="DL1608" s="41"/>
      <c r="DM1608" s="41"/>
      <c r="DN1608" s="41"/>
      <c r="DO1608" s="41"/>
      <c r="DP1608" s="41"/>
      <c r="DQ1608" s="41"/>
      <c r="DR1608" s="41"/>
      <c r="DS1608" s="41"/>
      <c r="DT1608" s="41"/>
      <c r="DU1608" s="41"/>
      <c r="DV1608" s="41"/>
      <c r="DW1608" s="41"/>
      <c r="DX1608" s="41"/>
      <c r="DY1608" s="41"/>
      <c r="DZ1608" s="41"/>
      <c r="EA1608" s="41"/>
      <c r="EB1608" s="41"/>
      <c r="EC1608" s="41"/>
      <c r="ED1608" s="41"/>
      <c r="EE1608" s="41"/>
      <c r="EF1608" s="41"/>
      <c r="EG1608" s="41"/>
      <c r="EH1608" s="41"/>
      <c r="EI1608" s="41"/>
      <c r="EJ1608" s="41"/>
      <c r="EK1608" s="41"/>
      <c r="EL1608" s="41"/>
      <c r="EM1608" s="41"/>
      <c r="EN1608" s="41"/>
      <c r="EO1608" s="41"/>
      <c r="EP1608" s="41"/>
      <c r="EQ1608" s="41"/>
      <c r="ER1608" s="41"/>
      <c r="ES1608" s="41"/>
      <c r="ET1608" s="41"/>
      <c r="EU1608" s="41"/>
      <c r="EV1608" s="41"/>
      <c r="EW1608" s="41"/>
      <c r="EX1608" s="41"/>
      <c r="EY1608" s="41"/>
      <c r="EZ1608" s="41"/>
      <c r="FA1608" s="41"/>
      <c r="FB1608" s="41"/>
      <c r="FC1608" s="41"/>
      <c r="FD1608" s="41"/>
      <c r="FE1608" s="41"/>
      <c r="FF1608" s="41"/>
      <c r="FG1608" s="41"/>
      <c r="FH1608" s="41"/>
      <c r="FI1608" s="41"/>
      <c r="FJ1608" s="41"/>
      <c r="FK1608" s="41"/>
      <c r="FL1608" s="41"/>
      <c r="FM1608" s="41"/>
      <c r="FN1608" s="41"/>
      <c r="FO1608" s="41"/>
      <c r="FP1608" s="41"/>
      <c r="FQ1608" s="41"/>
      <c r="FR1608" s="41"/>
      <c r="FS1608" s="41"/>
      <c r="FT1608" s="41"/>
      <c r="FU1608" s="41"/>
      <c r="FV1608" s="41"/>
      <c r="FW1608" s="41"/>
      <c r="FX1608" s="41"/>
      <c r="FY1608" s="41"/>
      <c r="FZ1608" s="41"/>
      <c r="GA1608" s="41"/>
      <c r="GB1608" s="41"/>
      <c r="GC1608" s="41"/>
      <c r="GD1608" s="41"/>
      <c r="GE1608" s="41"/>
      <c r="GF1608" s="41"/>
      <c r="GG1608" s="41"/>
      <c r="GH1608" s="41"/>
      <c r="GI1608" s="41"/>
      <c r="GJ1608" s="41"/>
      <c r="GK1608" s="41"/>
      <c r="GL1608" s="41"/>
      <c r="GM1608" s="41"/>
      <c r="GN1608" s="41"/>
      <c r="GO1608" s="41"/>
      <c r="GP1608" s="41"/>
      <c r="GQ1608" s="41"/>
      <c r="GR1608" s="41"/>
      <c r="GS1608" s="41"/>
      <c r="GT1608" s="41"/>
      <c r="GU1608" s="41"/>
      <c r="GV1608" s="41"/>
      <c r="GW1608" s="41"/>
      <c r="GX1608" s="41"/>
      <c r="GY1608" s="41"/>
      <c r="GZ1608" s="41"/>
      <c r="HA1608" s="41"/>
      <c r="HB1608" s="41"/>
      <c r="HC1608" s="41"/>
      <c r="HD1608" s="41"/>
      <c r="HE1608" s="41"/>
      <c r="HF1608" s="41"/>
      <c r="HG1608" s="41"/>
      <c r="HH1608" s="41"/>
      <c r="HI1608" s="41"/>
      <c r="HJ1608" s="41"/>
      <c r="HK1608" s="41"/>
      <c r="HL1608" s="41"/>
      <c r="HM1608" s="41"/>
      <c r="HN1608" s="41"/>
      <c r="HO1608" s="41"/>
      <c r="HP1608" s="41"/>
      <c r="HQ1608" s="41"/>
      <c r="HR1608" s="41"/>
      <c r="HS1608" s="41"/>
      <c r="HT1608" s="41"/>
      <c r="HU1608" s="41"/>
      <c r="HV1608" s="41"/>
      <c r="HW1608" s="41"/>
      <c r="HX1608" s="41"/>
      <c r="HY1608" s="41"/>
      <c r="HZ1608" s="41"/>
      <c r="IA1608" s="41"/>
      <c r="IB1608" s="41"/>
      <c r="IC1608" s="41"/>
      <c r="ID1608" s="41"/>
      <c r="IE1608" s="41"/>
      <c r="IF1608" s="41"/>
      <c r="IG1608" s="41"/>
      <c r="IH1608" s="41"/>
      <c r="II1608" s="41"/>
      <c r="IJ1608" s="41"/>
      <c r="IK1608" s="41"/>
      <c r="IL1608" s="41"/>
      <c r="IM1608" s="41"/>
      <c r="IN1608" s="41"/>
      <c r="IO1608" s="41"/>
      <c r="IP1608" s="41"/>
      <c r="IQ1608" s="41"/>
      <c r="IR1608" s="41"/>
      <c r="IS1608" s="41"/>
      <c r="IT1608" s="41"/>
      <c r="IU1608" s="41"/>
    </row>
    <row r="1610" spans="68:255" x14ac:dyDescent="0.2">
      <c r="BP1610" s="41"/>
      <c r="BQ1610" s="41"/>
      <c r="BR1610" s="41"/>
      <c r="BS1610" s="41"/>
      <c r="BU1610" s="41"/>
      <c r="BV1610" s="41"/>
      <c r="BW1610" s="41"/>
      <c r="BX1610" s="41"/>
      <c r="BY1610" s="41"/>
      <c r="BZ1610" s="41"/>
      <c r="CA1610" s="41"/>
      <c r="CB1610" s="41"/>
      <c r="CC1610" s="41"/>
      <c r="CD1610" s="41"/>
      <c r="CE1610" s="41"/>
      <c r="CF1610" s="41"/>
      <c r="CG1610" s="41"/>
      <c r="CH1610" s="41"/>
      <c r="CI1610" s="41"/>
      <c r="CJ1610" s="41"/>
      <c r="CK1610" s="41"/>
      <c r="CL1610" s="41"/>
      <c r="CM1610" s="41"/>
      <c r="CN1610" s="41"/>
      <c r="CO1610" s="41"/>
      <c r="CP1610" s="41"/>
      <c r="CQ1610" s="41"/>
      <c r="CR1610" s="41"/>
      <c r="CS1610" s="41"/>
      <c r="CT1610" s="41"/>
      <c r="CU1610" s="41"/>
      <c r="CV1610" s="41"/>
      <c r="CW1610" s="41"/>
      <c r="CX1610" s="41"/>
      <c r="CY1610" s="41"/>
      <c r="CZ1610" s="41"/>
      <c r="DA1610" s="41"/>
      <c r="DB1610" s="41"/>
      <c r="DC1610" s="41"/>
      <c r="DD1610" s="41"/>
      <c r="DE1610" s="41"/>
      <c r="DF1610" s="41"/>
      <c r="DG1610" s="41"/>
      <c r="DH1610" s="41"/>
      <c r="DI1610" s="41"/>
      <c r="DJ1610" s="41"/>
      <c r="DK1610" s="41"/>
      <c r="DL1610" s="41"/>
      <c r="DM1610" s="41"/>
      <c r="DN1610" s="41"/>
      <c r="DO1610" s="41"/>
      <c r="DP1610" s="41"/>
      <c r="DQ1610" s="41"/>
      <c r="DR1610" s="41"/>
      <c r="DS1610" s="41"/>
      <c r="DT1610" s="41"/>
      <c r="DU1610" s="41"/>
      <c r="DV1610" s="41"/>
      <c r="DW1610" s="41"/>
      <c r="DX1610" s="41"/>
      <c r="DY1610" s="41"/>
      <c r="DZ1610" s="41"/>
      <c r="EA1610" s="41"/>
      <c r="EB1610" s="41"/>
      <c r="EC1610" s="41"/>
      <c r="ED1610" s="41"/>
      <c r="EE1610" s="41"/>
      <c r="EF1610" s="41"/>
      <c r="EG1610" s="41"/>
      <c r="EH1610" s="41"/>
      <c r="EI1610" s="41"/>
      <c r="EJ1610" s="41"/>
      <c r="EK1610" s="41"/>
      <c r="EL1610" s="41"/>
      <c r="EM1610" s="41"/>
      <c r="EN1610" s="41"/>
      <c r="EO1610" s="41"/>
      <c r="EP1610" s="41"/>
      <c r="EQ1610" s="41"/>
      <c r="ER1610" s="41"/>
      <c r="ES1610" s="41"/>
      <c r="ET1610" s="41"/>
      <c r="EU1610" s="41"/>
      <c r="EV1610" s="41"/>
      <c r="EW1610" s="41"/>
      <c r="EX1610" s="41"/>
      <c r="EY1610" s="41"/>
      <c r="EZ1610" s="41"/>
      <c r="FA1610" s="41"/>
      <c r="FB1610" s="41"/>
      <c r="FC1610" s="41"/>
      <c r="FD1610" s="41"/>
      <c r="FE1610" s="41"/>
      <c r="FF1610" s="41"/>
      <c r="FG1610" s="41"/>
      <c r="FH1610" s="41"/>
      <c r="FI1610" s="41"/>
      <c r="FJ1610" s="41"/>
      <c r="FK1610" s="41"/>
      <c r="FL1610" s="41"/>
      <c r="FM1610" s="41"/>
      <c r="FN1610" s="41"/>
      <c r="FO1610" s="41"/>
      <c r="FP1610" s="41"/>
      <c r="FQ1610" s="41"/>
      <c r="FR1610" s="41"/>
      <c r="FS1610" s="41"/>
      <c r="FT1610" s="41"/>
      <c r="FU1610" s="41"/>
      <c r="FV1610" s="41"/>
      <c r="FW1610" s="41"/>
      <c r="FX1610" s="41"/>
      <c r="FY1610" s="41"/>
      <c r="FZ1610" s="41"/>
      <c r="GA1610" s="41"/>
      <c r="GB1610" s="41"/>
      <c r="GC1610" s="41"/>
      <c r="GD1610" s="41"/>
      <c r="GE1610" s="41"/>
      <c r="GF1610" s="41"/>
      <c r="GG1610" s="41"/>
      <c r="GH1610" s="41"/>
      <c r="GI1610" s="41"/>
      <c r="GJ1610" s="41"/>
      <c r="GK1610" s="41"/>
      <c r="GL1610" s="41"/>
      <c r="GM1610" s="41"/>
      <c r="GN1610" s="41"/>
      <c r="GO1610" s="41"/>
      <c r="GP1610" s="41"/>
      <c r="GQ1610" s="41"/>
      <c r="GR1610" s="41"/>
      <c r="GS1610" s="41"/>
      <c r="GT1610" s="41"/>
      <c r="GU1610" s="41"/>
      <c r="GV1610" s="41"/>
      <c r="GW1610" s="41"/>
      <c r="GX1610" s="41"/>
      <c r="GY1610" s="41"/>
      <c r="GZ1610" s="41"/>
      <c r="HA1610" s="41"/>
      <c r="HB1610" s="41"/>
      <c r="HC1610" s="41"/>
      <c r="HD1610" s="41"/>
      <c r="HE1610" s="41"/>
      <c r="HF1610" s="41"/>
      <c r="HG1610" s="41"/>
      <c r="HH1610" s="41"/>
      <c r="HI1610" s="41"/>
      <c r="HJ1610" s="41"/>
      <c r="HK1610" s="41"/>
      <c r="HL1610" s="41"/>
      <c r="HM1610" s="41"/>
      <c r="HN1610" s="41"/>
      <c r="HO1610" s="41"/>
      <c r="HP1610" s="41"/>
      <c r="HQ1610" s="41"/>
      <c r="HR1610" s="41"/>
      <c r="HS1610" s="41"/>
      <c r="HT1610" s="41"/>
      <c r="HU1610" s="41"/>
      <c r="HV1610" s="41"/>
      <c r="HW1610" s="41"/>
      <c r="HX1610" s="41"/>
      <c r="HY1610" s="41"/>
      <c r="HZ1610" s="41"/>
      <c r="IA1610" s="41"/>
      <c r="IB1610" s="41"/>
      <c r="IC1610" s="41"/>
      <c r="ID1610" s="41"/>
      <c r="IE1610" s="41"/>
      <c r="IF1610" s="41"/>
      <c r="IG1610" s="41"/>
      <c r="IH1610" s="41"/>
      <c r="II1610" s="41"/>
      <c r="IJ1610" s="41"/>
      <c r="IK1610" s="41"/>
      <c r="IL1610" s="41"/>
      <c r="IM1610" s="41"/>
      <c r="IN1610" s="41"/>
      <c r="IO1610" s="41"/>
      <c r="IP1610" s="41"/>
      <c r="IQ1610" s="41"/>
      <c r="IR1610" s="41"/>
      <c r="IS1610" s="41"/>
      <c r="IT1610" s="41"/>
      <c r="IU1610" s="41"/>
    </row>
    <row r="1612" spans="68:255" x14ac:dyDescent="0.2">
      <c r="BP1612" s="41"/>
      <c r="BQ1612" s="41"/>
      <c r="BR1612" s="41"/>
      <c r="BS1612" s="41"/>
      <c r="BU1612" s="41"/>
      <c r="BV1612" s="41"/>
      <c r="BW1612" s="41"/>
      <c r="BX1612" s="41"/>
      <c r="BY1612" s="41"/>
      <c r="BZ1612" s="41"/>
      <c r="CA1612" s="41"/>
      <c r="CB1612" s="41"/>
      <c r="CC1612" s="41"/>
      <c r="CD1612" s="41"/>
      <c r="CE1612" s="41"/>
      <c r="CF1612" s="41"/>
      <c r="CG1612" s="41"/>
      <c r="CH1612" s="41"/>
      <c r="CI1612" s="41"/>
      <c r="CJ1612" s="41"/>
      <c r="CK1612" s="41"/>
      <c r="CL1612" s="41"/>
      <c r="CM1612" s="41"/>
      <c r="CN1612" s="41"/>
      <c r="CO1612" s="41"/>
      <c r="CP1612" s="41"/>
      <c r="CQ1612" s="41"/>
      <c r="CR1612" s="41"/>
      <c r="CS1612" s="41"/>
      <c r="CT1612" s="41"/>
      <c r="CU1612" s="41"/>
      <c r="CV1612" s="41"/>
      <c r="CW1612" s="41"/>
      <c r="CX1612" s="41"/>
      <c r="CY1612" s="41"/>
      <c r="CZ1612" s="41"/>
      <c r="DA1612" s="41"/>
      <c r="DB1612" s="41"/>
      <c r="DC1612" s="41"/>
      <c r="DD1612" s="41"/>
      <c r="DE1612" s="41"/>
      <c r="DF1612" s="41"/>
      <c r="DG1612" s="41"/>
      <c r="DH1612" s="41"/>
      <c r="DI1612" s="41"/>
      <c r="DJ1612" s="41"/>
      <c r="DK1612" s="41"/>
      <c r="DL1612" s="41"/>
      <c r="DM1612" s="41"/>
      <c r="DN1612" s="41"/>
      <c r="DO1612" s="41"/>
      <c r="DP1612" s="41"/>
      <c r="DQ1612" s="41"/>
      <c r="DR1612" s="41"/>
      <c r="DS1612" s="41"/>
      <c r="DT1612" s="41"/>
      <c r="DU1612" s="41"/>
      <c r="DV1612" s="41"/>
      <c r="DW1612" s="41"/>
      <c r="DX1612" s="41"/>
      <c r="DY1612" s="41"/>
      <c r="DZ1612" s="41"/>
      <c r="EA1612" s="41"/>
      <c r="EB1612" s="41"/>
      <c r="EC1612" s="41"/>
      <c r="ED1612" s="41"/>
      <c r="EE1612" s="41"/>
      <c r="EF1612" s="41"/>
      <c r="EG1612" s="41"/>
      <c r="EH1612" s="41"/>
      <c r="EI1612" s="41"/>
      <c r="EJ1612" s="41"/>
      <c r="EK1612" s="41"/>
      <c r="EL1612" s="41"/>
      <c r="EM1612" s="41"/>
      <c r="EN1612" s="41"/>
      <c r="EO1612" s="41"/>
      <c r="EP1612" s="41"/>
      <c r="EQ1612" s="41"/>
      <c r="ER1612" s="41"/>
      <c r="ES1612" s="41"/>
      <c r="ET1612" s="41"/>
      <c r="EU1612" s="41"/>
      <c r="EV1612" s="41"/>
      <c r="EW1612" s="41"/>
      <c r="EX1612" s="41"/>
      <c r="EY1612" s="41"/>
      <c r="EZ1612" s="41"/>
      <c r="FA1612" s="41"/>
      <c r="FB1612" s="41"/>
      <c r="FC1612" s="41"/>
      <c r="FD1612" s="41"/>
      <c r="FE1612" s="41"/>
      <c r="FF1612" s="41"/>
      <c r="FG1612" s="41"/>
      <c r="FH1612" s="41"/>
      <c r="FI1612" s="41"/>
      <c r="FJ1612" s="41"/>
      <c r="FK1612" s="41"/>
      <c r="FL1612" s="41"/>
      <c r="FM1612" s="41"/>
      <c r="FN1612" s="41"/>
      <c r="FO1612" s="41"/>
      <c r="FP1612" s="41"/>
      <c r="FQ1612" s="41"/>
      <c r="FR1612" s="41"/>
      <c r="FS1612" s="41"/>
      <c r="FT1612" s="41"/>
      <c r="FU1612" s="41"/>
      <c r="FV1612" s="41"/>
      <c r="FW1612" s="41"/>
      <c r="FX1612" s="41"/>
      <c r="FY1612" s="41"/>
      <c r="FZ1612" s="41"/>
      <c r="GA1612" s="41"/>
      <c r="GB1612" s="41"/>
      <c r="GC1612" s="41"/>
      <c r="GD1612" s="41"/>
      <c r="GE1612" s="41"/>
      <c r="GF1612" s="41"/>
      <c r="GG1612" s="41"/>
      <c r="GH1612" s="41"/>
      <c r="GI1612" s="41"/>
      <c r="GJ1612" s="41"/>
      <c r="GK1612" s="41"/>
      <c r="GL1612" s="41"/>
      <c r="GM1612" s="41"/>
      <c r="GN1612" s="41"/>
      <c r="GO1612" s="41"/>
      <c r="GP1612" s="41"/>
      <c r="GQ1612" s="41"/>
      <c r="GR1612" s="41"/>
      <c r="GS1612" s="41"/>
      <c r="GT1612" s="41"/>
      <c r="GU1612" s="41"/>
      <c r="GV1612" s="41"/>
      <c r="GW1612" s="41"/>
      <c r="GX1612" s="41"/>
      <c r="GY1612" s="41"/>
      <c r="GZ1612" s="41"/>
      <c r="HA1612" s="41"/>
      <c r="HB1612" s="41"/>
      <c r="HC1612" s="41"/>
      <c r="HD1612" s="41"/>
      <c r="HE1612" s="41"/>
      <c r="HF1612" s="41"/>
      <c r="HG1612" s="41"/>
      <c r="HH1612" s="41"/>
      <c r="HI1612" s="41"/>
      <c r="HJ1612" s="41"/>
      <c r="HK1612" s="41"/>
      <c r="HL1612" s="41"/>
      <c r="HM1612" s="41"/>
      <c r="HN1612" s="41"/>
      <c r="HO1612" s="41"/>
      <c r="HP1612" s="41"/>
      <c r="HQ1612" s="41"/>
      <c r="HR1612" s="41"/>
      <c r="HS1612" s="41"/>
      <c r="HT1612" s="41"/>
      <c r="HU1612" s="41"/>
      <c r="HV1612" s="41"/>
      <c r="HW1612" s="41"/>
      <c r="HX1612" s="41"/>
      <c r="HY1612" s="41"/>
      <c r="HZ1612" s="41"/>
      <c r="IA1612" s="41"/>
      <c r="IB1612" s="41"/>
      <c r="IC1612" s="41"/>
      <c r="ID1612" s="41"/>
      <c r="IE1612" s="41"/>
      <c r="IF1612" s="41"/>
      <c r="IG1612" s="41"/>
      <c r="IH1612" s="41"/>
      <c r="II1612" s="41"/>
      <c r="IJ1612" s="41"/>
      <c r="IK1612" s="41"/>
      <c r="IL1612" s="41"/>
      <c r="IM1612" s="41"/>
      <c r="IN1612" s="41"/>
      <c r="IO1612" s="41"/>
      <c r="IP1612" s="41"/>
      <c r="IQ1612" s="41"/>
      <c r="IR1612" s="41"/>
      <c r="IS1612" s="41"/>
      <c r="IT1612" s="41"/>
      <c r="IU1612" s="41"/>
    </row>
    <row r="1614" spans="68:255" x14ac:dyDescent="0.2">
      <c r="BP1614" s="41"/>
      <c r="BQ1614" s="41"/>
      <c r="BR1614" s="41"/>
      <c r="BS1614" s="41"/>
      <c r="BU1614" s="41"/>
      <c r="BV1614" s="41"/>
      <c r="BW1614" s="41"/>
      <c r="BX1614" s="41"/>
      <c r="BY1614" s="41"/>
      <c r="BZ1614" s="41"/>
      <c r="CA1614" s="41"/>
      <c r="CB1614" s="41"/>
      <c r="CC1614" s="41"/>
      <c r="CD1614" s="41"/>
      <c r="CE1614" s="41"/>
      <c r="CF1614" s="41"/>
      <c r="CG1614" s="41"/>
      <c r="CH1614" s="41"/>
      <c r="CI1614" s="41"/>
      <c r="CJ1614" s="41"/>
      <c r="CK1614" s="41"/>
      <c r="CL1614" s="41"/>
      <c r="CM1614" s="41"/>
      <c r="CN1614" s="41"/>
      <c r="CO1614" s="41"/>
      <c r="CP1614" s="41"/>
      <c r="CQ1614" s="41"/>
      <c r="CR1614" s="41"/>
      <c r="CS1614" s="41"/>
      <c r="CT1614" s="41"/>
      <c r="CU1614" s="41"/>
      <c r="CV1614" s="41"/>
      <c r="CW1614" s="41"/>
      <c r="CX1614" s="41"/>
      <c r="CY1614" s="41"/>
      <c r="CZ1614" s="41"/>
      <c r="DA1614" s="41"/>
      <c r="DB1614" s="41"/>
      <c r="DC1614" s="41"/>
      <c r="DD1614" s="41"/>
      <c r="DE1614" s="41"/>
      <c r="DF1614" s="41"/>
      <c r="DG1614" s="41"/>
      <c r="DH1614" s="41"/>
      <c r="DI1614" s="41"/>
      <c r="DJ1614" s="41"/>
      <c r="DK1614" s="41"/>
      <c r="DL1614" s="41"/>
      <c r="DM1614" s="41"/>
      <c r="DN1614" s="41"/>
      <c r="DO1614" s="41"/>
      <c r="DP1614" s="41"/>
      <c r="DQ1614" s="41"/>
      <c r="DR1614" s="41"/>
      <c r="DS1614" s="41"/>
      <c r="DT1614" s="41"/>
      <c r="DU1614" s="41"/>
      <c r="DV1614" s="41"/>
      <c r="DW1614" s="41"/>
      <c r="DX1614" s="41"/>
      <c r="DY1614" s="41"/>
      <c r="DZ1614" s="41"/>
      <c r="EA1614" s="41"/>
      <c r="EB1614" s="41"/>
      <c r="EC1614" s="41"/>
      <c r="ED1614" s="41"/>
      <c r="EE1614" s="41"/>
      <c r="EF1614" s="41"/>
      <c r="EG1614" s="41"/>
      <c r="EH1614" s="41"/>
      <c r="EI1614" s="41"/>
      <c r="EJ1614" s="41"/>
      <c r="EK1614" s="41"/>
      <c r="EL1614" s="41"/>
      <c r="EM1614" s="41"/>
      <c r="EN1614" s="41"/>
      <c r="EO1614" s="41"/>
      <c r="EP1614" s="41"/>
      <c r="EQ1614" s="41"/>
      <c r="ER1614" s="41"/>
      <c r="ES1614" s="41"/>
      <c r="ET1614" s="41"/>
      <c r="EU1614" s="41"/>
      <c r="EV1614" s="41"/>
      <c r="EW1614" s="41"/>
      <c r="EX1614" s="41"/>
      <c r="EY1614" s="41"/>
      <c r="EZ1614" s="41"/>
      <c r="FA1614" s="41"/>
      <c r="FB1614" s="41"/>
      <c r="FC1614" s="41"/>
      <c r="FD1614" s="41"/>
      <c r="FE1614" s="41"/>
      <c r="FF1614" s="41"/>
      <c r="FG1614" s="41"/>
      <c r="FH1614" s="41"/>
      <c r="FI1614" s="41"/>
      <c r="FJ1614" s="41"/>
      <c r="FK1614" s="41"/>
      <c r="FL1614" s="41"/>
      <c r="FM1614" s="41"/>
      <c r="FN1614" s="41"/>
      <c r="FO1614" s="41"/>
      <c r="FP1614" s="41"/>
      <c r="FQ1614" s="41"/>
      <c r="FR1614" s="41"/>
      <c r="FS1614" s="41"/>
      <c r="FT1614" s="41"/>
      <c r="FU1614" s="41"/>
      <c r="FV1614" s="41"/>
      <c r="FW1614" s="41"/>
      <c r="FX1614" s="41"/>
      <c r="FY1614" s="41"/>
      <c r="FZ1614" s="41"/>
      <c r="GA1614" s="41"/>
      <c r="GB1614" s="41"/>
      <c r="GC1614" s="41"/>
      <c r="GD1614" s="41"/>
      <c r="GE1614" s="41"/>
      <c r="GF1614" s="41"/>
      <c r="GG1614" s="41"/>
      <c r="GH1614" s="41"/>
      <c r="GI1614" s="41"/>
      <c r="GJ1614" s="41"/>
      <c r="GK1614" s="41"/>
      <c r="GL1614" s="41"/>
      <c r="GM1614" s="41"/>
      <c r="GN1614" s="41"/>
      <c r="GO1614" s="41"/>
      <c r="GP1614" s="41"/>
      <c r="GQ1614" s="41"/>
      <c r="GR1614" s="41"/>
      <c r="GS1614" s="41"/>
      <c r="GT1614" s="41"/>
      <c r="GU1614" s="41"/>
      <c r="GV1614" s="41"/>
      <c r="GW1614" s="41"/>
      <c r="GX1614" s="41"/>
      <c r="GY1614" s="41"/>
      <c r="GZ1614" s="41"/>
      <c r="HA1614" s="41"/>
      <c r="HB1614" s="41"/>
      <c r="HC1614" s="41"/>
      <c r="HD1614" s="41"/>
      <c r="HE1614" s="41"/>
      <c r="HF1614" s="41"/>
      <c r="HG1614" s="41"/>
      <c r="HH1614" s="41"/>
      <c r="HI1614" s="41"/>
      <c r="HJ1614" s="41"/>
      <c r="HK1614" s="41"/>
      <c r="HL1614" s="41"/>
      <c r="HM1614" s="41"/>
      <c r="HN1614" s="41"/>
      <c r="HO1614" s="41"/>
      <c r="HP1614" s="41"/>
      <c r="HQ1614" s="41"/>
      <c r="HR1614" s="41"/>
      <c r="HS1614" s="41"/>
      <c r="HT1614" s="41"/>
      <c r="HU1614" s="41"/>
      <c r="HV1614" s="41"/>
      <c r="HW1614" s="41"/>
      <c r="HX1614" s="41"/>
      <c r="HY1614" s="41"/>
      <c r="HZ1614" s="41"/>
      <c r="IA1614" s="41"/>
      <c r="IB1614" s="41"/>
      <c r="IC1614" s="41"/>
      <c r="ID1614" s="41"/>
      <c r="IE1614" s="41"/>
      <c r="IF1614" s="41"/>
      <c r="IG1614" s="41"/>
      <c r="IH1614" s="41"/>
      <c r="II1614" s="41"/>
      <c r="IJ1614" s="41"/>
      <c r="IK1614" s="41"/>
      <c r="IL1614" s="41"/>
      <c r="IM1614" s="41"/>
      <c r="IN1614" s="41"/>
      <c r="IO1614" s="41"/>
      <c r="IP1614" s="41"/>
      <c r="IQ1614" s="41"/>
      <c r="IR1614" s="41"/>
      <c r="IS1614" s="41"/>
      <c r="IT1614" s="41"/>
      <c r="IU1614" s="41"/>
    </row>
    <row r="1616" spans="68:255" x14ac:dyDescent="0.2">
      <c r="BP1616" s="41"/>
      <c r="BQ1616" s="41"/>
      <c r="BR1616" s="41"/>
      <c r="BS1616" s="41"/>
      <c r="BU1616" s="41"/>
      <c r="BV1616" s="41"/>
      <c r="BW1616" s="41"/>
      <c r="BX1616" s="41"/>
      <c r="BY1616" s="41"/>
      <c r="BZ1616" s="41"/>
      <c r="CA1616" s="41"/>
      <c r="CB1616" s="41"/>
      <c r="CC1616" s="41"/>
      <c r="CD1616" s="41"/>
      <c r="CE1616" s="41"/>
      <c r="CF1616" s="41"/>
      <c r="CG1616" s="41"/>
      <c r="CH1616" s="41"/>
      <c r="CI1616" s="41"/>
      <c r="CJ1616" s="41"/>
      <c r="CK1616" s="41"/>
      <c r="CL1616" s="41"/>
      <c r="CM1616" s="41"/>
      <c r="CN1616" s="41"/>
      <c r="CO1616" s="41"/>
      <c r="CP1616" s="41"/>
      <c r="CQ1616" s="41"/>
      <c r="CR1616" s="41"/>
      <c r="CS1616" s="41"/>
      <c r="CT1616" s="41"/>
      <c r="CU1616" s="41"/>
      <c r="CV1616" s="41"/>
      <c r="CW1616" s="41"/>
      <c r="CX1616" s="41"/>
      <c r="CY1616" s="41"/>
      <c r="CZ1616" s="41"/>
      <c r="DA1616" s="41"/>
      <c r="DB1616" s="41"/>
      <c r="DC1616" s="41"/>
      <c r="DD1616" s="41"/>
      <c r="DE1616" s="41"/>
      <c r="DF1616" s="41"/>
      <c r="DG1616" s="41"/>
      <c r="DH1616" s="41"/>
      <c r="DI1616" s="41"/>
      <c r="DJ1616" s="41"/>
      <c r="DK1616" s="41"/>
      <c r="DL1616" s="41"/>
      <c r="DM1616" s="41"/>
      <c r="DN1616" s="41"/>
      <c r="DO1616" s="41"/>
      <c r="DP1616" s="41"/>
      <c r="DQ1616" s="41"/>
      <c r="DR1616" s="41"/>
      <c r="DS1616" s="41"/>
      <c r="DT1616" s="41"/>
      <c r="DU1616" s="41"/>
      <c r="DV1616" s="41"/>
      <c r="DW1616" s="41"/>
      <c r="DX1616" s="41"/>
      <c r="DY1616" s="41"/>
      <c r="DZ1616" s="41"/>
      <c r="EA1616" s="41"/>
      <c r="EB1616" s="41"/>
      <c r="EC1616" s="41"/>
      <c r="ED1616" s="41"/>
      <c r="EE1616" s="41"/>
      <c r="EF1616" s="41"/>
      <c r="EG1616" s="41"/>
      <c r="EH1616" s="41"/>
      <c r="EI1616" s="41"/>
      <c r="EJ1616" s="41"/>
      <c r="EK1616" s="41"/>
      <c r="EL1616" s="41"/>
      <c r="EM1616" s="41"/>
      <c r="EN1616" s="41"/>
      <c r="EO1616" s="41"/>
      <c r="EP1616" s="41"/>
      <c r="EQ1616" s="41"/>
      <c r="ER1616" s="41"/>
      <c r="ES1616" s="41"/>
      <c r="ET1616" s="41"/>
      <c r="EU1616" s="41"/>
      <c r="EV1616" s="41"/>
      <c r="EW1616" s="41"/>
      <c r="EX1616" s="41"/>
      <c r="EY1616" s="41"/>
      <c r="EZ1616" s="41"/>
      <c r="FA1616" s="41"/>
      <c r="FB1616" s="41"/>
      <c r="FC1616" s="41"/>
      <c r="FD1616" s="41"/>
      <c r="FE1616" s="41"/>
      <c r="FF1616" s="41"/>
      <c r="FG1616" s="41"/>
      <c r="FH1616" s="41"/>
      <c r="FI1616" s="41"/>
      <c r="FJ1616" s="41"/>
      <c r="FK1616" s="41"/>
      <c r="FL1616" s="41"/>
      <c r="FM1616" s="41"/>
      <c r="FN1616" s="41"/>
      <c r="FO1616" s="41"/>
      <c r="FP1616" s="41"/>
      <c r="FQ1616" s="41"/>
      <c r="FR1616" s="41"/>
      <c r="FS1616" s="41"/>
      <c r="FT1616" s="41"/>
      <c r="FU1616" s="41"/>
      <c r="FV1616" s="41"/>
      <c r="FW1616" s="41"/>
      <c r="FX1616" s="41"/>
      <c r="FY1616" s="41"/>
      <c r="FZ1616" s="41"/>
      <c r="GA1616" s="41"/>
      <c r="GB1616" s="41"/>
      <c r="GC1616" s="41"/>
      <c r="GD1616" s="41"/>
      <c r="GE1616" s="41"/>
      <c r="GF1616" s="41"/>
      <c r="GG1616" s="41"/>
      <c r="GH1616" s="41"/>
      <c r="GI1616" s="41"/>
      <c r="GJ1616" s="41"/>
      <c r="GK1616" s="41"/>
      <c r="GL1616" s="41"/>
      <c r="GM1616" s="41"/>
      <c r="GN1616" s="41"/>
      <c r="GO1616" s="41"/>
      <c r="GP1616" s="41"/>
      <c r="GQ1616" s="41"/>
      <c r="GR1616" s="41"/>
      <c r="GS1616" s="41"/>
      <c r="GT1616" s="41"/>
      <c r="GU1616" s="41"/>
      <c r="GV1616" s="41"/>
      <c r="GW1616" s="41"/>
      <c r="GX1616" s="41"/>
      <c r="GY1616" s="41"/>
      <c r="GZ1616" s="41"/>
      <c r="HA1616" s="41"/>
      <c r="HB1616" s="41"/>
      <c r="HC1616" s="41"/>
      <c r="HD1616" s="41"/>
      <c r="HE1616" s="41"/>
      <c r="HF1616" s="41"/>
      <c r="HG1616" s="41"/>
      <c r="HH1616" s="41"/>
      <c r="HI1616" s="41"/>
      <c r="HJ1616" s="41"/>
      <c r="HK1616" s="41"/>
      <c r="HL1616" s="41"/>
      <c r="HM1616" s="41"/>
      <c r="HN1616" s="41"/>
      <c r="HO1616" s="41"/>
      <c r="HP1616" s="41"/>
      <c r="HQ1616" s="41"/>
      <c r="HR1616" s="41"/>
      <c r="HS1616" s="41"/>
      <c r="HT1616" s="41"/>
      <c r="HU1616" s="41"/>
      <c r="HV1616" s="41"/>
      <c r="HW1616" s="41"/>
      <c r="HX1616" s="41"/>
      <c r="HY1616" s="41"/>
      <c r="HZ1616" s="41"/>
      <c r="IA1616" s="41"/>
      <c r="IB1616" s="41"/>
      <c r="IC1616" s="41"/>
      <c r="ID1616" s="41"/>
      <c r="IE1616" s="41"/>
      <c r="IF1616" s="41"/>
      <c r="IG1616" s="41"/>
      <c r="IH1616" s="41"/>
      <c r="II1616" s="41"/>
      <c r="IJ1616" s="41"/>
      <c r="IK1616" s="41"/>
      <c r="IL1616" s="41"/>
      <c r="IM1616" s="41"/>
      <c r="IN1616" s="41"/>
      <c r="IO1616" s="41"/>
      <c r="IP1616" s="41"/>
      <c r="IQ1616" s="41"/>
      <c r="IR1616" s="41"/>
      <c r="IS1616" s="41"/>
      <c r="IT1616" s="41"/>
      <c r="IU1616" s="41"/>
    </row>
    <row r="1618" spans="68:255" x14ac:dyDescent="0.2">
      <c r="BP1618" s="41"/>
      <c r="BQ1618" s="41"/>
      <c r="BR1618" s="41"/>
      <c r="BS1618" s="41"/>
      <c r="BU1618" s="41"/>
      <c r="BV1618" s="41"/>
      <c r="BW1618" s="41"/>
      <c r="BX1618" s="41"/>
      <c r="BY1618" s="41"/>
      <c r="BZ1618" s="41"/>
      <c r="CA1618" s="41"/>
      <c r="CB1618" s="41"/>
      <c r="CC1618" s="41"/>
      <c r="CD1618" s="41"/>
      <c r="CE1618" s="41"/>
      <c r="CF1618" s="41"/>
      <c r="CG1618" s="41"/>
      <c r="CH1618" s="41"/>
      <c r="CI1618" s="41"/>
      <c r="CJ1618" s="41"/>
      <c r="CK1618" s="41"/>
      <c r="CL1618" s="41"/>
      <c r="CM1618" s="41"/>
      <c r="CN1618" s="41"/>
      <c r="CO1618" s="41"/>
      <c r="CP1618" s="41"/>
      <c r="CQ1618" s="41"/>
      <c r="CR1618" s="41"/>
      <c r="CS1618" s="41"/>
      <c r="CT1618" s="41"/>
      <c r="CU1618" s="41"/>
      <c r="CV1618" s="41"/>
      <c r="CW1618" s="41"/>
      <c r="CX1618" s="41"/>
      <c r="CY1618" s="41"/>
      <c r="CZ1618" s="41"/>
      <c r="DA1618" s="41"/>
      <c r="DB1618" s="41"/>
      <c r="DC1618" s="41"/>
      <c r="DD1618" s="41"/>
      <c r="DE1618" s="41"/>
      <c r="DF1618" s="41"/>
      <c r="DG1618" s="41"/>
      <c r="DH1618" s="41"/>
      <c r="DI1618" s="41"/>
      <c r="DJ1618" s="41"/>
      <c r="DK1618" s="41"/>
      <c r="DL1618" s="41"/>
      <c r="DM1618" s="41"/>
      <c r="DN1618" s="41"/>
      <c r="DO1618" s="41"/>
      <c r="DP1618" s="41"/>
      <c r="DQ1618" s="41"/>
      <c r="DR1618" s="41"/>
      <c r="DS1618" s="41"/>
      <c r="DT1618" s="41"/>
      <c r="DU1618" s="41"/>
      <c r="DV1618" s="41"/>
      <c r="DW1618" s="41"/>
      <c r="DX1618" s="41"/>
      <c r="DY1618" s="41"/>
      <c r="DZ1618" s="41"/>
      <c r="EA1618" s="41"/>
      <c r="EB1618" s="41"/>
      <c r="EC1618" s="41"/>
      <c r="ED1618" s="41"/>
      <c r="EE1618" s="41"/>
      <c r="EF1618" s="41"/>
      <c r="EG1618" s="41"/>
      <c r="EH1618" s="41"/>
      <c r="EI1618" s="41"/>
      <c r="EJ1618" s="41"/>
      <c r="EK1618" s="41"/>
      <c r="EL1618" s="41"/>
      <c r="EM1618" s="41"/>
      <c r="EN1618" s="41"/>
      <c r="EO1618" s="41"/>
      <c r="EP1618" s="41"/>
      <c r="EQ1618" s="41"/>
      <c r="ER1618" s="41"/>
      <c r="ES1618" s="41"/>
      <c r="ET1618" s="41"/>
      <c r="EU1618" s="41"/>
      <c r="EV1618" s="41"/>
      <c r="EW1618" s="41"/>
      <c r="EX1618" s="41"/>
      <c r="EY1618" s="41"/>
      <c r="EZ1618" s="41"/>
      <c r="FA1618" s="41"/>
      <c r="FB1618" s="41"/>
      <c r="FC1618" s="41"/>
      <c r="FD1618" s="41"/>
      <c r="FE1618" s="41"/>
      <c r="FF1618" s="41"/>
      <c r="FG1618" s="41"/>
      <c r="FH1618" s="41"/>
      <c r="FI1618" s="41"/>
      <c r="FJ1618" s="41"/>
      <c r="FK1618" s="41"/>
      <c r="FL1618" s="41"/>
      <c r="FM1618" s="41"/>
      <c r="FN1618" s="41"/>
      <c r="FO1618" s="41"/>
      <c r="FP1618" s="41"/>
      <c r="FQ1618" s="41"/>
      <c r="FR1618" s="41"/>
      <c r="FS1618" s="41"/>
      <c r="FT1618" s="41"/>
      <c r="FU1618" s="41"/>
      <c r="FV1618" s="41"/>
      <c r="FW1618" s="41"/>
      <c r="FX1618" s="41"/>
      <c r="FY1618" s="41"/>
      <c r="FZ1618" s="41"/>
      <c r="GA1618" s="41"/>
      <c r="GB1618" s="41"/>
      <c r="GC1618" s="41"/>
      <c r="GD1618" s="41"/>
      <c r="GE1618" s="41"/>
      <c r="GF1618" s="41"/>
      <c r="GG1618" s="41"/>
      <c r="GH1618" s="41"/>
      <c r="GI1618" s="41"/>
      <c r="GJ1618" s="41"/>
      <c r="GK1618" s="41"/>
      <c r="GL1618" s="41"/>
      <c r="GM1618" s="41"/>
      <c r="GN1618" s="41"/>
      <c r="GO1618" s="41"/>
      <c r="GP1618" s="41"/>
      <c r="GQ1618" s="41"/>
      <c r="GR1618" s="41"/>
      <c r="GS1618" s="41"/>
      <c r="GT1618" s="41"/>
      <c r="GU1618" s="41"/>
      <c r="GV1618" s="41"/>
      <c r="GW1618" s="41"/>
      <c r="GX1618" s="41"/>
      <c r="GY1618" s="41"/>
      <c r="GZ1618" s="41"/>
      <c r="HA1618" s="41"/>
      <c r="HB1618" s="41"/>
      <c r="HC1618" s="41"/>
      <c r="HD1618" s="41"/>
      <c r="HE1618" s="41"/>
      <c r="HF1618" s="41"/>
      <c r="HG1618" s="41"/>
      <c r="HH1618" s="41"/>
      <c r="HI1618" s="41"/>
      <c r="HJ1618" s="41"/>
      <c r="HK1618" s="41"/>
      <c r="HL1618" s="41"/>
      <c r="HM1618" s="41"/>
      <c r="HN1618" s="41"/>
      <c r="HO1618" s="41"/>
      <c r="HP1618" s="41"/>
      <c r="HQ1618" s="41"/>
      <c r="HR1618" s="41"/>
      <c r="HS1618" s="41"/>
      <c r="HT1618" s="41"/>
      <c r="HU1618" s="41"/>
      <c r="HV1618" s="41"/>
      <c r="HW1618" s="41"/>
      <c r="HX1618" s="41"/>
      <c r="HY1618" s="41"/>
      <c r="HZ1618" s="41"/>
      <c r="IA1618" s="41"/>
      <c r="IB1618" s="41"/>
      <c r="IC1618" s="41"/>
      <c r="ID1618" s="41"/>
      <c r="IE1618" s="41"/>
      <c r="IF1618" s="41"/>
      <c r="IG1618" s="41"/>
      <c r="IH1618" s="41"/>
      <c r="II1618" s="41"/>
      <c r="IJ1618" s="41"/>
      <c r="IK1618" s="41"/>
      <c r="IL1618" s="41"/>
      <c r="IM1618" s="41"/>
      <c r="IN1618" s="41"/>
      <c r="IO1618" s="41"/>
      <c r="IP1618" s="41"/>
      <c r="IQ1618" s="41"/>
      <c r="IR1618" s="41"/>
      <c r="IS1618" s="41"/>
      <c r="IT1618" s="41"/>
      <c r="IU1618" s="41"/>
    </row>
    <row r="1620" spans="68:255" x14ac:dyDescent="0.2">
      <c r="BP1620" s="41"/>
      <c r="BQ1620" s="41"/>
      <c r="BR1620" s="41"/>
      <c r="BS1620" s="41"/>
      <c r="BU1620" s="41"/>
      <c r="BV1620" s="41"/>
      <c r="BW1620" s="41"/>
      <c r="BX1620" s="41"/>
      <c r="BY1620" s="41"/>
      <c r="BZ1620" s="41"/>
      <c r="CA1620" s="41"/>
      <c r="CB1620" s="41"/>
      <c r="CC1620" s="41"/>
      <c r="CD1620" s="41"/>
      <c r="CE1620" s="41"/>
      <c r="CF1620" s="41"/>
      <c r="CG1620" s="41"/>
      <c r="CH1620" s="41"/>
      <c r="CI1620" s="41"/>
      <c r="CJ1620" s="41"/>
      <c r="CK1620" s="41"/>
      <c r="CL1620" s="41"/>
      <c r="CM1620" s="41"/>
      <c r="CN1620" s="41"/>
      <c r="CO1620" s="41"/>
      <c r="CP1620" s="41"/>
      <c r="CQ1620" s="41"/>
      <c r="CR1620" s="41"/>
      <c r="CS1620" s="41"/>
      <c r="CT1620" s="41"/>
      <c r="CU1620" s="41"/>
      <c r="CV1620" s="41"/>
      <c r="CW1620" s="41"/>
      <c r="CX1620" s="41"/>
      <c r="CY1620" s="41"/>
      <c r="CZ1620" s="41"/>
      <c r="DA1620" s="41"/>
      <c r="DB1620" s="41"/>
      <c r="DC1620" s="41"/>
      <c r="DD1620" s="41"/>
      <c r="DE1620" s="41"/>
      <c r="DF1620" s="41"/>
      <c r="DG1620" s="41"/>
      <c r="DH1620" s="41"/>
      <c r="DI1620" s="41"/>
      <c r="DJ1620" s="41"/>
      <c r="DK1620" s="41"/>
      <c r="DL1620" s="41"/>
      <c r="DM1620" s="41"/>
      <c r="DN1620" s="41"/>
      <c r="DO1620" s="41"/>
      <c r="DP1620" s="41"/>
      <c r="DQ1620" s="41"/>
      <c r="DR1620" s="41"/>
      <c r="DS1620" s="41"/>
      <c r="DT1620" s="41"/>
      <c r="DU1620" s="41"/>
      <c r="DV1620" s="41"/>
      <c r="DW1620" s="41"/>
      <c r="DX1620" s="41"/>
      <c r="DY1620" s="41"/>
      <c r="DZ1620" s="41"/>
      <c r="EA1620" s="41"/>
      <c r="EB1620" s="41"/>
      <c r="EC1620" s="41"/>
      <c r="ED1620" s="41"/>
      <c r="EE1620" s="41"/>
      <c r="EF1620" s="41"/>
      <c r="EG1620" s="41"/>
      <c r="EH1620" s="41"/>
      <c r="EI1620" s="41"/>
      <c r="EJ1620" s="41"/>
      <c r="EK1620" s="41"/>
      <c r="EL1620" s="41"/>
      <c r="EM1620" s="41"/>
      <c r="EN1620" s="41"/>
      <c r="EO1620" s="41"/>
      <c r="EP1620" s="41"/>
      <c r="EQ1620" s="41"/>
      <c r="ER1620" s="41"/>
      <c r="ES1620" s="41"/>
      <c r="ET1620" s="41"/>
      <c r="EU1620" s="41"/>
      <c r="EV1620" s="41"/>
      <c r="EW1620" s="41"/>
      <c r="EX1620" s="41"/>
      <c r="EY1620" s="41"/>
      <c r="EZ1620" s="41"/>
      <c r="FA1620" s="41"/>
      <c r="FB1620" s="41"/>
      <c r="FC1620" s="41"/>
      <c r="FD1620" s="41"/>
      <c r="FE1620" s="41"/>
      <c r="FF1620" s="41"/>
      <c r="FG1620" s="41"/>
      <c r="FH1620" s="41"/>
      <c r="FI1620" s="41"/>
      <c r="FJ1620" s="41"/>
      <c r="FK1620" s="41"/>
      <c r="FL1620" s="41"/>
      <c r="FM1620" s="41"/>
      <c r="FN1620" s="41"/>
      <c r="FO1620" s="41"/>
      <c r="FP1620" s="41"/>
      <c r="FQ1620" s="41"/>
      <c r="FR1620" s="41"/>
      <c r="FS1620" s="41"/>
      <c r="FT1620" s="41"/>
      <c r="FU1620" s="41"/>
      <c r="FV1620" s="41"/>
      <c r="FW1620" s="41"/>
      <c r="FX1620" s="41"/>
      <c r="FY1620" s="41"/>
      <c r="FZ1620" s="41"/>
      <c r="GA1620" s="41"/>
      <c r="GB1620" s="41"/>
      <c r="GC1620" s="41"/>
      <c r="GD1620" s="41"/>
      <c r="GE1620" s="41"/>
      <c r="GF1620" s="41"/>
      <c r="GG1620" s="41"/>
      <c r="GH1620" s="41"/>
      <c r="GI1620" s="41"/>
      <c r="GJ1620" s="41"/>
      <c r="GK1620" s="41"/>
      <c r="GL1620" s="41"/>
      <c r="GM1620" s="41"/>
      <c r="GN1620" s="41"/>
      <c r="GO1620" s="41"/>
      <c r="GP1620" s="41"/>
      <c r="GQ1620" s="41"/>
      <c r="GR1620" s="41"/>
      <c r="GS1620" s="41"/>
      <c r="GT1620" s="41"/>
      <c r="GU1620" s="41"/>
      <c r="GV1620" s="41"/>
      <c r="GW1620" s="41"/>
      <c r="GX1620" s="41"/>
      <c r="GY1620" s="41"/>
      <c r="GZ1620" s="41"/>
      <c r="HA1620" s="41"/>
      <c r="HB1620" s="41"/>
      <c r="HC1620" s="41"/>
      <c r="HD1620" s="41"/>
      <c r="HE1620" s="41"/>
      <c r="HF1620" s="41"/>
      <c r="HG1620" s="41"/>
      <c r="HH1620" s="41"/>
      <c r="HI1620" s="41"/>
      <c r="HJ1620" s="41"/>
      <c r="HK1620" s="41"/>
      <c r="HL1620" s="41"/>
      <c r="HM1620" s="41"/>
      <c r="HN1620" s="41"/>
      <c r="HO1620" s="41"/>
      <c r="HP1620" s="41"/>
      <c r="HQ1620" s="41"/>
      <c r="HR1620" s="41"/>
      <c r="HS1620" s="41"/>
      <c r="HT1620" s="41"/>
      <c r="HU1620" s="41"/>
      <c r="HV1620" s="41"/>
      <c r="HW1620" s="41"/>
      <c r="HX1620" s="41"/>
      <c r="HY1620" s="41"/>
      <c r="HZ1620" s="41"/>
      <c r="IA1620" s="41"/>
      <c r="IB1620" s="41"/>
      <c r="IC1620" s="41"/>
      <c r="ID1620" s="41"/>
      <c r="IE1620" s="41"/>
      <c r="IF1620" s="41"/>
      <c r="IG1620" s="41"/>
      <c r="IH1620" s="41"/>
      <c r="II1620" s="41"/>
      <c r="IJ1620" s="41"/>
      <c r="IK1620" s="41"/>
      <c r="IL1620" s="41"/>
      <c r="IM1620" s="41"/>
      <c r="IN1620" s="41"/>
      <c r="IO1620" s="41"/>
      <c r="IP1620" s="41"/>
      <c r="IQ1620" s="41"/>
      <c r="IR1620" s="41"/>
      <c r="IS1620" s="41"/>
      <c r="IT1620" s="41"/>
      <c r="IU1620" s="41"/>
    </row>
    <row r="1622" spans="68:255" x14ac:dyDescent="0.2">
      <c r="BP1622" s="41"/>
      <c r="BQ1622" s="41"/>
      <c r="BR1622" s="41"/>
      <c r="BS1622" s="41"/>
      <c r="BU1622" s="41"/>
      <c r="BV1622" s="41"/>
      <c r="BW1622" s="41"/>
      <c r="BX1622" s="41"/>
      <c r="BY1622" s="41"/>
      <c r="BZ1622" s="41"/>
      <c r="CA1622" s="41"/>
      <c r="CB1622" s="41"/>
      <c r="CC1622" s="41"/>
      <c r="CD1622" s="41"/>
      <c r="CE1622" s="41"/>
      <c r="CF1622" s="41"/>
      <c r="CG1622" s="41"/>
      <c r="CH1622" s="41"/>
      <c r="CI1622" s="41"/>
      <c r="CJ1622" s="41"/>
      <c r="CK1622" s="41"/>
      <c r="CL1622" s="41"/>
      <c r="CM1622" s="41"/>
      <c r="CN1622" s="41"/>
      <c r="CO1622" s="41"/>
      <c r="CP1622" s="41"/>
      <c r="CQ1622" s="41"/>
      <c r="CR1622" s="41"/>
      <c r="CS1622" s="41"/>
      <c r="CT1622" s="41"/>
      <c r="CU1622" s="41"/>
      <c r="CV1622" s="41"/>
      <c r="CW1622" s="41"/>
      <c r="CX1622" s="41"/>
      <c r="CY1622" s="41"/>
      <c r="CZ1622" s="41"/>
      <c r="DA1622" s="41"/>
      <c r="DB1622" s="41"/>
      <c r="DC1622" s="41"/>
      <c r="DD1622" s="41"/>
      <c r="DE1622" s="41"/>
      <c r="DF1622" s="41"/>
      <c r="DG1622" s="41"/>
      <c r="DH1622" s="41"/>
      <c r="DI1622" s="41"/>
      <c r="DJ1622" s="41"/>
      <c r="DK1622" s="41"/>
      <c r="DL1622" s="41"/>
      <c r="DM1622" s="41"/>
      <c r="DN1622" s="41"/>
      <c r="DO1622" s="41"/>
      <c r="DP1622" s="41"/>
      <c r="DQ1622" s="41"/>
      <c r="DR1622" s="41"/>
      <c r="DS1622" s="41"/>
      <c r="DT1622" s="41"/>
      <c r="DU1622" s="41"/>
      <c r="DV1622" s="41"/>
      <c r="DW1622" s="41"/>
      <c r="DX1622" s="41"/>
      <c r="DY1622" s="41"/>
      <c r="DZ1622" s="41"/>
      <c r="EA1622" s="41"/>
      <c r="EB1622" s="41"/>
      <c r="EC1622" s="41"/>
      <c r="ED1622" s="41"/>
      <c r="EE1622" s="41"/>
      <c r="EF1622" s="41"/>
      <c r="EG1622" s="41"/>
      <c r="EH1622" s="41"/>
      <c r="EI1622" s="41"/>
      <c r="EJ1622" s="41"/>
      <c r="EK1622" s="41"/>
      <c r="EL1622" s="41"/>
      <c r="EM1622" s="41"/>
      <c r="EN1622" s="41"/>
      <c r="EO1622" s="41"/>
      <c r="EP1622" s="41"/>
      <c r="EQ1622" s="41"/>
      <c r="ER1622" s="41"/>
      <c r="ES1622" s="41"/>
      <c r="ET1622" s="41"/>
      <c r="EU1622" s="41"/>
      <c r="EV1622" s="41"/>
      <c r="EW1622" s="41"/>
      <c r="EX1622" s="41"/>
      <c r="EY1622" s="41"/>
      <c r="EZ1622" s="41"/>
      <c r="FA1622" s="41"/>
      <c r="FB1622" s="41"/>
      <c r="FC1622" s="41"/>
      <c r="FD1622" s="41"/>
      <c r="FE1622" s="41"/>
      <c r="FF1622" s="41"/>
      <c r="FG1622" s="41"/>
      <c r="FH1622" s="41"/>
      <c r="FI1622" s="41"/>
      <c r="FJ1622" s="41"/>
      <c r="FK1622" s="41"/>
      <c r="FL1622" s="41"/>
      <c r="FM1622" s="41"/>
      <c r="FN1622" s="41"/>
      <c r="FO1622" s="41"/>
      <c r="FP1622" s="41"/>
      <c r="FQ1622" s="41"/>
      <c r="FR1622" s="41"/>
      <c r="FS1622" s="41"/>
      <c r="FT1622" s="41"/>
      <c r="FU1622" s="41"/>
      <c r="FV1622" s="41"/>
      <c r="FW1622" s="41"/>
      <c r="FX1622" s="41"/>
      <c r="FY1622" s="41"/>
      <c r="FZ1622" s="41"/>
      <c r="GA1622" s="41"/>
      <c r="GB1622" s="41"/>
      <c r="GC1622" s="41"/>
      <c r="GD1622" s="41"/>
      <c r="GE1622" s="41"/>
      <c r="GF1622" s="41"/>
      <c r="GG1622" s="41"/>
      <c r="GH1622" s="41"/>
      <c r="GI1622" s="41"/>
      <c r="GJ1622" s="41"/>
      <c r="GK1622" s="41"/>
      <c r="GL1622" s="41"/>
      <c r="GM1622" s="41"/>
      <c r="GN1622" s="41"/>
      <c r="GO1622" s="41"/>
      <c r="GP1622" s="41"/>
      <c r="GQ1622" s="41"/>
      <c r="GR1622" s="41"/>
      <c r="GS1622" s="41"/>
      <c r="GT1622" s="41"/>
      <c r="GU1622" s="41"/>
      <c r="GV1622" s="41"/>
      <c r="GW1622" s="41"/>
      <c r="GX1622" s="41"/>
      <c r="GY1622" s="41"/>
      <c r="GZ1622" s="41"/>
      <c r="HA1622" s="41"/>
      <c r="HB1622" s="41"/>
      <c r="HC1622" s="41"/>
      <c r="HD1622" s="41"/>
      <c r="HE1622" s="41"/>
      <c r="HF1622" s="41"/>
      <c r="HG1622" s="41"/>
      <c r="HH1622" s="41"/>
      <c r="HI1622" s="41"/>
      <c r="HJ1622" s="41"/>
      <c r="HK1622" s="41"/>
      <c r="HL1622" s="41"/>
      <c r="HM1622" s="41"/>
      <c r="HN1622" s="41"/>
      <c r="HO1622" s="41"/>
      <c r="HP1622" s="41"/>
      <c r="HQ1622" s="41"/>
      <c r="HR1622" s="41"/>
      <c r="HS1622" s="41"/>
      <c r="HT1622" s="41"/>
      <c r="HU1622" s="41"/>
      <c r="HV1622" s="41"/>
      <c r="HW1622" s="41"/>
      <c r="HX1622" s="41"/>
      <c r="HY1622" s="41"/>
      <c r="HZ1622" s="41"/>
      <c r="IA1622" s="41"/>
      <c r="IB1622" s="41"/>
      <c r="IC1622" s="41"/>
      <c r="ID1622" s="41"/>
      <c r="IE1622" s="41"/>
      <c r="IF1622" s="41"/>
      <c r="IG1622" s="41"/>
      <c r="IH1622" s="41"/>
      <c r="II1622" s="41"/>
      <c r="IJ1622" s="41"/>
      <c r="IK1622" s="41"/>
      <c r="IL1622" s="41"/>
      <c r="IM1622" s="41"/>
      <c r="IN1622" s="41"/>
      <c r="IO1622" s="41"/>
      <c r="IP1622" s="41"/>
      <c r="IQ1622" s="41"/>
      <c r="IR1622" s="41"/>
      <c r="IS1622" s="41"/>
      <c r="IT1622" s="41"/>
      <c r="IU1622" s="41"/>
    </row>
    <row r="1624" spans="68:255" x14ac:dyDescent="0.2">
      <c r="BP1624" s="41"/>
      <c r="BQ1624" s="41"/>
      <c r="BR1624" s="41"/>
      <c r="BS1624" s="41"/>
      <c r="BU1624" s="41"/>
      <c r="BV1624" s="41"/>
      <c r="BW1624" s="41"/>
      <c r="BX1624" s="41"/>
      <c r="BY1624" s="41"/>
      <c r="BZ1624" s="41"/>
      <c r="CA1624" s="41"/>
      <c r="CB1624" s="41"/>
      <c r="CC1624" s="41"/>
      <c r="CD1624" s="41"/>
      <c r="CE1624" s="41"/>
      <c r="CF1624" s="41"/>
      <c r="CG1624" s="41"/>
      <c r="CH1624" s="41"/>
      <c r="CI1624" s="41"/>
      <c r="CJ1624" s="41"/>
      <c r="CK1624" s="41"/>
      <c r="CL1624" s="41"/>
      <c r="CM1624" s="41"/>
      <c r="CN1624" s="41"/>
      <c r="CO1624" s="41"/>
      <c r="CP1624" s="41"/>
      <c r="CQ1624" s="41"/>
      <c r="CR1624" s="41"/>
      <c r="CS1624" s="41"/>
      <c r="CT1624" s="41"/>
      <c r="CU1624" s="41"/>
      <c r="CV1624" s="41"/>
      <c r="CW1624" s="41"/>
      <c r="CX1624" s="41"/>
      <c r="CY1624" s="41"/>
      <c r="CZ1624" s="41"/>
      <c r="DA1624" s="41"/>
      <c r="DB1624" s="41"/>
      <c r="DC1624" s="41"/>
      <c r="DD1624" s="41"/>
      <c r="DE1624" s="41"/>
      <c r="DF1624" s="41"/>
      <c r="DG1624" s="41"/>
      <c r="DH1624" s="41"/>
      <c r="DI1624" s="41"/>
      <c r="DJ1624" s="41"/>
      <c r="DK1624" s="41"/>
      <c r="DL1624" s="41"/>
      <c r="DM1624" s="41"/>
      <c r="DN1624" s="41"/>
      <c r="DO1624" s="41"/>
      <c r="DP1624" s="41"/>
      <c r="DQ1624" s="41"/>
      <c r="DR1624" s="41"/>
      <c r="DS1624" s="41"/>
      <c r="DT1624" s="41"/>
      <c r="DU1624" s="41"/>
      <c r="DV1624" s="41"/>
      <c r="DW1624" s="41"/>
      <c r="DX1624" s="41"/>
      <c r="DY1624" s="41"/>
      <c r="DZ1624" s="41"/>
      <c r="EA1624" s="41"/>
      <c r="EB1624" s="41"/>
      <c r="EC1624" s="41"/>
      <c r="ED1624" s="41"/>
      <c r="EE1624" s="41"/>
      <c r="EF1624" s="41"/>
      <c r="EG1624" s="41"/>
      <c r="EH1624" s="41"/>
      <c r="EI1624" s="41"/>
      <c r="EJ1624" s="41"/>
      <c r="EK1624" s="41"/>
      <c r="EL1624" s="41"/>
      <c r="EM1624" s="41"/>
      <c r="EN1624" s="41"/>
      <c r="EO1624" s="41"/>
      <c r="EP1624" s="41"/>
      <c r="EQ1624" s="41"/>
      <c r="ER1624" s="41"/>
      <c r="ES1624" s="41"/>
      <c r="ET1624" s="41"/>
      <c r="EU1624" s="41"/>
      <c r="EV1624" s="41"/>
      <c r="EW1624" s="41"/>
      <c r="EX1624" s="41"/>
      <c r="EY1624" s="41"/>
      <c r="EZ1624" s="41"/>
      <c r="FA1624" s="41"/>
      <c r="FB1624" s="41"/>
      <c r="FC1624" s="41"/>
      <c r="FD1624" s="41"/>
      <c r="FE1624" s="41"/>
      <c r="FF1624" s="41"/>
      <c r="FG1624" s="41"/>
      <c r="FH1624" s="41"/>
      <c r="FI1624" s="41"/>
      <c r="FJ1624" s="41"/>
      <c r="FK1624" s="41"/>
      <c r="FL1624" s="41"/>
      <c r="FM1624" s="41"/>
      <c r="FN1624" s="41"/>
      <c r="FO1624" s="41"/>
      <c r="FP1624" s="41"/>
      <c r="FQ1624" s="41"/>
      <c r="FR1624" s="41"/>
      <c r="FS1624" s="41"/>
      <c r="FT1624" s="41"/>
      <c r="FU1624" s="41"/>
      <c r="FV1624" s="41"/>
      <c r="FW1624" s="41"/>
      <c r="FX1624" s="41"/>
      <c r="FY1624" s="41"/>
      <c r="FZ1624" s="41"/>
      <c r="GA1624" s="41"/>
      <c r="GB1624" s="41"/>
      <c r="GC1624" s="41"/>
      <c r="GD1624" s="41"/>
      <c r="GE1624" s="41"/>
      <c r="GF1624" s="41"/>
      <c r="GG1624" s="41"/>
      <c r="GH1624" s="41"/>
      <c r="GI1624" s="41"/>
      <c r="GJ1624" s="41"/>
      <c r="GK1624" s="41"/>
      <c r="GL1624" s="41"/>
      <c r="GM1624" s="41"/>
      <c r="GN1624" s="41"/>
      <c r="GO1624" s="41"/>
      <c r="GP1624" s="41"/>
      <c r="GQ1624" s="41"/>
      <c r="GR1624" s="41"/>
      <c r="GS1624" s="41"/>
      <c r="GT1624" s="41"/>
      <c r="GU1624" s="41"/>
      <c r="GV1624" s="41"/>
      <c r="GW1624" s="41"/>
      <c r="GX1624" s="41"/>
      <c r="GY1624" s="41"/>
      <c r="GZ1624" s="41"/>
      <c r="HA1624" s="41"/>
      <c r="HB1624" s="41"/>
      <c r="HC1624" s="41"/>
      <c r="HD1624" s="41"/>
      <c r="HE1624" s="41"/>
      <c r="HF1624" s="41"/>
      <c r="HG1624" s="41"/>
      <c r="HH1624" s="41"/>
      <c r="HI1624" s="41"/>
      <c r="HJ1624" s="41"/>
      <c r="HK1624" s="41"/>
      <c r="HL1624" s="41"/>
      <c r="HM1624" s="41"/>
      <c r="HN1624" s="41"/>
      <c r="HO1624" s="41"/>
      <c r="HP1624" s="41"/>
      <c r="HQ1624" s="41"/>
      <c r="HR1624" s="41"/>
      <c r="HS1624" s="41"/>
      <c r="HT1624" s="41"/>
      <c r="HU1624" s="41"/>
      <c r="HV1624" s="41"/>
      <c r="HW1624" s="41"/>
      <c r="HX1624" s="41"/>
      <c r="HY1624" s="41"/>
      <c r="HZ1624" s="41"/>
      <c r="IA1624" s="41"/>
      <c r="IB1624" s="41"/>
      <c r="IC1624" s="41"/>
      <c r="ID1624" s="41"/>
      <c r="IE1624" s="41"/>
      <c r="IF1624" s="41"/>
      <c r="IG1624" s="41"/>
      <c r="IH1624" s="41"/>
      <c r="II1624" s="41"/>
      <c r="IJ1624" s="41"/>
      <c r="IK1624" s="41"/>
      <c r="IL1624" s="41"/>
      <c r="IM1624" s="41"/>
      <c r="IN1624" s="41"/>
      <c r="IO1624" s="41"/>
      <c r="IP1624" s="41"/>
      <c r="IQ1624" s="41"/>
      <c r="IR1624" s="41"/>
      <c r="IS1624" s="41"/>
      <c r="IT1624" s="41"/>
      <c r="IU1624" s="41"/>
    </row>
    <row r="1626" spans="68:255" x14ac:dyDescent="0.2">
      <c r="BP1626" s="41"/>
      <c r="BQ1626" s="41"/>
      <c r="BR1626" s="41"/>
      <c r="BS1626" s="41"/>
      <c r="BU1626" s="41"/>
      <c r="BV1626" s="41"/>
      <c r="BW1626" s="41"/>
      <c r="BX1626" s="41"/>
      <c r="BY1626" s="41"/>
      <c r="BZ1626" s="41"/>
      <c r="CA1626" s="41"/>
      <c r="CB1626" s="41"/>
      <c r="CC1626" s="41"/>
      <c r="CD1626" s="41"/>
      <c r="CE1626" s="41"/>
      <c r="CF1626" s="41"/>
      <c r="CG1626" s="41"/>
      <c r="CH1626" s="41"/>
      <c r="CI1626" s="41"/>
      <c r="CJ1626" s="41"/>
      <c r="CK1626" s="41"/>
      <c r="CL1626" s="41"/>
      <c r="CM1626" s="41"/>
      <c r="CN1626" s="41"/>
      <c r="CO1626" s="41"/>
      <c r="CP1626" s="41"/>
      <c r="CQ1626" s="41"/>
      <c r="CR1626" s="41"/>
      <c r="CS1626" s="41"/>
      <c r="CT1626" s="41"/>
      <c r="CU1626" s="41"/>
      <c r="CV1626" s="41"/>
      <c r="CW1626" s="41"/>
      <c r="CX1626" s="41"/>
      <c r="CY1626" s="41"/>
      <c r="CZ1626" s="41"/>
      <c r="DA1626" s="41"/>
      <c r="DB1626" s="41"/>
      <c r="DC1626" s="41"/>
      <c r="DD1626" s="41"/>
      <c r="DE1626" s="41"/>
      <c r="DF1626" s="41"/>
      <c r="DG1626" s="41"/>
      <c r="DH1626" s="41"/>
      <c r="DI1626" s="41"/>
      <c r="DJ1626" s="41"/>
      <c r="DK1626" s="41"/>
      <c r="DL1626" s="41"/>
      <c r="DM1626" s="41"/>
      <c r="DN1626" s="41"/>
      <c r="DO1626" s="41"/>
      <c r="DP1626" s="41"/>
      <c r="DQ1626" s="41"/>
      <c r="DR1626" s="41"/>
      <c r="DS1626" s="41"/>
      <c r="DT1626" s="41"/>
      <c r="DU1626" s="41"/>
      <c r="DV1626" s="41"/>
      <c r="DW1626" s="41"/>
      <c r="DX1626" s="41"/>
      <c r="DY1626" s="41"/>
      <c r="DZ1626" s="41"/>
      <c r="EA1626" s="41"/>
      <c r="EB1626" s="41"/>
      <c r="EC1626" s="41"/>
      <c r="ED1626" s="41"/>
      <c r="EE1626" s="41"/>
      <c r="EF1626" s="41"/>
      <c r="EG1626" s="41"/>
      <c r="EH1626" s="41"/>
      <c r="EI1626" s="41"/>
      <c r="EJ1626" s="41"/>
      <c r="EK1626" s="41"/>
      <c r="EL1626" s="41"/>
      <c r="EM1626" s="41"/>
      <c r="EN1626" s="41"/>
      <c r="EO1626" s="41"/>
      <c r="EP1626" s="41"/>
      <c r="EQ1626" s="41"/>
      <c r="ER1626" s="41"/>
      <c r="ES1626" s="41"/>
      <c r="ET1626" s="41"/>
      <c r="EU1626" s="41"/>
      <c r="EV1626" s="41"/>
      <c r="EW1626" s="41"/>
      <c r="EX1626" s="41"/>
      <c r="EY1626" s="41"/>
      <c r="EZ1626" s="41"/>
      <c r="FA1626" s="41"/>
      <c r="FB1626" s="41"/>
      <c r="FC1626" s="41"/>
      <c r="FD1626" s="41"/>
      <c r="FE1626" s="41"/>
      <c r="FF1626" s="41"/>
      <c r="FG1626" s="41"/>
      <c r="FH1626" s="41"/>
      <c r="FI1626" s="41"/>
      <c r="FJ1626" s="41"/>
      <c r="FK1626" s="41"/>
      <c r="FL1626" s="41"/>
      <c r="FM1626" s="41"/>
      <c r="FN1626" s="41"/>
      <c r="FO1626" s="41"/>
      <c r="FP1626" s="41"/>
      <c r="FQ1626" s="41"/>
      <c r="FR1626" s="41"/>
      <c r="FS1626" s="41"/>
      <c r="FT1626" s="41"/>
      <c r="FU1626" s="41"/>
      <c r="FV1626" s="41"/>
      <c r="FW1626" s="41"/>
      <c r="FX1626" s="41"/>
      <c r="FY1626" s="41"/>
      <c r="FZ1626" s="41"/>
      <c r="GA1626" s="41"/>
      <c r="GB1626" s="41"/>
      <c r="GC1626" s="41"/>
      <c r="GD1626" s="41"/>
      <c r="GE1626" s="41"/>
      <c r="GF1626" s="41"/>
      <c r="GG1626" s="41"/>
      <c r="GH1626" s="41"/>
      <c r="GI1626" s="41"/>
      <c r="GJ1626" s="41"/>
      <c r="GK1626" s="41"/>
      <c r="GL1626" s="41"/>
      <c r="GM1626" s="41"/>
      <c r="GN1626" s="41"/>
      <c r="GO1626" s="41"/>
      <c r="GP1626" s="41"/>
      <c r="GQ1626" s="41"/>
      <c r="GR1626" s="41"/>
      <c r="GS1626" s="41"/>
      <c r="GT1626" s="41"/>
      <c r="GU1626" s="41"/>
      <c r="GV1626" s="41"/>
      <c r="GW1626" s="41"/>
      <c r="GX1626" s="41"/>
      <c r="GY1626" s="41"/>
      <c r="GZ1626" s="41"/>
      <c r="HA1626" s="41"/>
      <c r="HB1626" s="41"/>
      <c r="HC1626" s="41"/>
      <c r="HD1626" s="41"/>
      <c r="HE1626" s="41"/>
      <c r="HF1626" s="41"/>
      <c r="HG1626" s="41"/>
      <c r="HH1626" s="41"/>
      <c r="HI1626" s="41"/>
      <c r="HJ1626" s="41"/>
      <c r="HK1626" s="41"/>
      <c r="HL1626" s="41"/>
      <c r="HM1626" s="41"/>
      <c r="HN1626" s="41"/>
      <c r="HO1626" s="41"/>
      <c r="HP1626" s="41"/>
      <c r="HQ1626" s="41"/>
      <c r="HR1626" s="41"/>
      <c r="HS1626" s="41"/>
      <c r="HT1626" s="41"/>
      <c r="HU1626" s="41"/>
      <c r="HV1626" s="41"/>
      <c r="HW1626" s="41"/>
      <c r="HX1626" s="41"/>
      <c r="HY1626" s="41"/>
      <c r="HZ1626" s="41"/>
      <c r="IA1626" s="41"/>
      <c r="IB1626" s="41"/>
      <c r="IC1626" s="41"/>
      <c r="ID1626" s="41"/>
      <c r="IE1626" s="41"/>
      <c r="IF1626" s="41"/>
      <c r="IG1626" s="41"/>
      <c r="IH1626" s="41"/>
      <c r="II1626" s="41"/>
      <c r="IJ1626" s="41"/>
      <c r="IK1626" s="41"/>
      <c r="IL1626" s="41"/>
      <c r="IM1626" s="41"/>
      <c r="IN1626" s="41"/>
      <c r="IO1626" s="41"/>
      <c r="IP1626" s="41"/>
      <c r="IQ1626" s="41"/>
      <c r="IR1626" s="41"/>
      <c r="IS1626" s="41"/>
      <c r="IT1626" s="41"/>
      <c r="IU1626" s="41"/>
    </row>
    <row r="1628" spans="68:255" x14ac:dyDescent="0.2">
      <c r="BP1628" s="41"/>
      <c r="BQ1628" s="41"/>
      <c r="BR1628" s="41"/>
      <c r="BS1628" s="41"/>
      <c r="BU1628" s="41"/>
      <c r="BV1628" s="41"/>
      <c r="BW1628" s="41"/>
      <c r="BX1628" s="41"/>
      <c r="BY1628" s="41"/>
      <c r="BZ1628" s="41"/>
      <c r="CA1628" s="41"/>
      <c r="CB1628" s="41"/>
      <c r="CC1628" s="41"/>
      <c r="CD1628" s="41"/>
      <c r="CE1628" s="41"/>
      <c r="CF1628" s="41"/>
      <c r="CG1628" s="41"/>
      <c r="CH1628" s="41"/>
      <c r="CI1628" s="41"/>
      <c r="CJ1628" s="41"/>
      <c r="CK1628" s="41"/>
      <c r="CL1628" s="41"/>
      <c r="CM1628" s="41"/>
      <c r="CN1628" s="41"/>
      <c r="CO1628" s="41"/>
      <c r="CP1628" s="41"/>
      <c r="CQ1628" s="41"/>
      <c r="CR1628" s="41"/>
      <c r="CS1628" s="41"/>
      <c r="CT1628" s="41"/>
      <c r="CU1628" s="41"/>
      <c r="CV1628" s="41"/>
      <c r="CW1628" s="41"/>
      <c r="CX1628" s="41"/>
      <c r="CY1628" s="41"/>
      <c r="CZ1628" s="41"/>
      <c r="DA1628" s="41"/>
      <c r="DB1628" s="41"/>
      <c r="DC1628" s="41"/>
      <c r="DD1628" s="41"/>
      <c r="DE1628" s="41"/>
      <c r="DF1628" s="41"/>
      <c r="DG1628" s="41"/>
      <c r="DH1628" s="41"/>
      <c r="DI1628" s="41"/>
      <c r="DJ1628" s="41"/>
      <c r="DK1628" s="41"/>
      <c r="DL1628" s="41"/>
      <c r="DM1628" s="41"/>
      <c r="DN1628" s="41"/>
      <c r="DO1628" s="41"/>
      <c r="DP1628" s="41"/>
      <c r="DQ1628" s="41"/>
      <c r="DR1628" s="41"/>
      <c r="DS1628" s="41"/>
      <c r="DT1628" s="41"/>
      <c r="DU1628" s="41"/>
      <c r="DV1628" s="41"/>
      <c r="DW1628" s="41"/>
      <c r="DX1628" s="41"/>
      <c r="DY1628" s="41"/>
      <c r="DZ1628" s="41"/>
      <c r="EA1628" s="41"/>
      <c r="EB1628" s="41"/>
      <c r="EC1628" s="41"/>
      <c r="ED1628" s="41"/>
      <c r="EE1628" s="41"/>
      <c r="EF1628" s="41"/>
      <c r="EG1628" s="41"/>
      <c r="EH1628" s="41"/>
      <c r="EI1628" s="41"/>
      <c r="EJ1628" s="41"/>
      <c r="EK1628" s="41"/>
      <c r="EL1628" s="41"/>
      <c r="EM1628" s="41"/>
      <c r="EN1628" s="41"/>
      <c r="EO1628" s="41"/>
      <c r="EP1628" s="41"/>
      <c r="EQ1628" s="41"/>
      <c r="ER1628" s="41"/>
      <c r="ES1628" s="41"/>
      <c r="ET1628" s="41"/>
      <c r="EU1628" s="41"/>
      <c r="EV1628" s="41"/>
      <c r="EW1628" s="41"/>
      <c r="EX1628" s="41"/>
      <c r="EY1628" s="41"/>
      <c r="EZ1628" s="41"/>
      <c r="FA1628" s="41"/>
      <c r="FB1628" s="41"/>
      <c r="FC1628" s="41"/>
      <c r="FD1628" s="41"/>
      <c r="FE1628" s="41"/>
      <c r="FF1628" s="41"/>
      <c r="FG1628" s="41"/>
      <c r="FH1628" s="41"/>
      <c r="FI1628" s="41"/>
      <c r="FJ1628" s="41"/>
      <c r="FK1628" s="41"/>
      <c r="FL1628" s="41"/>
      <c r="FM1628" s="41"/>
      <c r="FN1628" s="41"/>
      <c r="FO1628" s="41"/>
      <c r="FP1628" s="41"/>
      <c r="FQ1628" s="41"/>
      <c r="FR1628" s="41"/>
      <c r="FS1628" s="41"/>
      <c r="FT1628" s="41"/>
      <c r="FU1628" s="41"/>
      <c r="FV1628" s="41"/>
      <c r="FW1628" s="41"/>
      <c r="FX1628" s="41"/>
      <c r="FY1628" s="41"/>
      <c r="FZ1628" s="41"/>
      <c r="GA1628" s="41"/>
      <c r="GB1628" s="41"/>
      <c r="GC1628" s="41"/>
      <c r="GD1628" s="41"/>
      <c r="GE1628" s="41"/>
      <c r="GF1628" s="41"/>
      <c r="GG1628" s="41"/>
      <c r="GH1628" s="41"/>
      <c r="GI1628" s="41"/>
      <c r="GJ1628" s="41"/>
      <c r="GK1628" s="41"/>
      <c r="GL1628" s="41"/>
      <c r="GM1628" s="41"/>
      <c r="GN1628" s="41"/>
      <c r="GO1628" s="41"/>
      <c r="GP1628" s="41"/>
      <c r="GQ1628" s="41"/>
      <c r="GR1628" s="41"/>
      <c r="GS1628" s="41"/>
      <c r="GT1628" s="41"/>
      <c r="GU1628" s="41"/>
      <c r="GV1628" s="41"/>
      <c r="GW1628" s="41"/>
      <c r="GX1628" s="41"/>
      <c r="GY1628" s="41"/>
      <c r="GZ1628" s="41"/>
      <c r="HA1628" s="41"/>
      <c r="HB1628" s="41"/>
      <c r="HC1628" s="41"/>
      <c r="HD1628" s="41"/>
      <c r="HE1628" s="41"/>
      <c r="HF1628" s="41"/>
      <c r="HG1628" s="41"/>
      <c r="HH1628" s="41"/>
      <c r="HI1628" s="41"/>
      <c r="HJ1628" s="41"/>
      <c r="HK1628" s="41"/>
      <c r="HL1628" s="41"/>
      <c r="HM1628" s="41"/>
      <c r="HN1628" s="41"/>
      <c r="HO1628" s="41"/>
      <c r="HP1628" s="41"/>
      <c r="HQ1628" s="41"/>
      <c r="HR1628" s="41"/>
      <c r="HS1628" s="41"/>
      <c r="HT1628" s="41"/>
      <c r="HU1628" s="41"/>
      <c r="HV1628" s="41"/>
      <c r="HW1628" s="41"/>
      <c r="HX1628" s="41"/>
      <c r="HY1628" s="41"/>
      <c r="HZ1628" s="41"/>
      <c r="IA1628" s="41"/>
      <c r="IB1628" s="41"/>
      <c r="IC1628" s="41"/>
      <c r="ID1628" s="41"/>
      <c r="IE1628" s="41"/>
      <c r="IF1628" s="41"/>
      <c r="IG1628" s="41"/>
      <c r="IH1628" s="41"/>
      <c r="II1628" s="41"/>
      <c r="IJ1628" s="41"/>
      <c r="IK1628" s="41"/>
      <c r="IL1628" s="41"/>
      <c r="IM1628" s="41"/>
      <c r="IN1628" s="41"/>
      <c r="IO1628" s="41"/>
      <c r="IP1628" s="41"/>
      <c r="IQ1628" s="41"/>
      <c r="IR1628" s="41"/>
      <c r="IS1628" s="41"/>
      <c r="IT1628" s="41"/>
      <c r="IU1628" s="41"/>
    </row>
    <row r="1630" spans="68:255" x14ac:dyDescent="0.2">
      <c r="BP1630" s="41"/>
      <c r="BQ1630" s="41"/>
      <c r="BR1630" s="41"/>
      <c r="BS1630" s="41"/>
      <c r="BU1630" s="41"/>
      <c r="BV1630" s="41"/>
      <c r="BW1630" s="41"/>
      <c r="BX1630" s="41"/>
      <c r="BY1630" s="41"/>
      <c r="BZ1630" s="41"/>
      <c r="CA1630" s="41"/>
      <c r="CB1630" s="41"/>
      <c r="CC1630" s="41"/>
      <c r="CD1630" s="41"/>
      <c r="CE1630" s="41"/>
      <c r="CF1630" s="41"/>
      <c r="CG1630" s="41"/>
      <c r="CH1630" s="41"/>
      <c r="CI1630" s="41"/>
      <c r="CJ1630" s="41"/>
      <c r="CK1630" s="41"/>
      <c r="CL1630" s="41"/>
      <c r="CM1630" s="41"/>
      <c r="CN1630" s="41"/>
      <c r="CO1630" s="41"/>
      <c r="CP1630" s="41"/>
      <c r="CQ1630" s="41"/>
      <c r="CR1630" s="41"/>
      <c r="CS1630" s="41"/>
      <c r="CT1630" s="41"/>
      <c r="CU1630" s="41"/>
      <c r="CV1630" s="41"/>
      <c r="CW1630" s="41"/>
      <c r="CX1630" s="41"/>
      <c r="CY1630" s="41"/>
      <c r="CZ1630" s="41"/>
      <c r="DA1630" s="41"/>
      <c r="DB1630" s="41"/>
      <c r="DC1630" s="41"/>
      <c r="DD1630" s="41"/>
      <c r="DE1630" s="41"/>
      <c r="DF1630" s="41"/>
      <c r="DG1630" s="41"/>
      <c r="DH1630" s="41"/>
      <c r="DI1630" s="41"/>
      <c r="DJ1630" s="41"/>
      <c r="DK1630" s="41"/>
      <c r="DL1630" s="41"/>
      <c r="DM1630" s="41"/>
      <c r="DN1630" s="41"/>
      <c r="DO1630" s="41"/>
      <c r="DP1630" s="41"/>
      <c r="DQ1630" s="41"/>
      <c r="DR1630" s="41"/>
      <c r="DS1630" s="41"/>
      <c r="DT1630" s="41"/>
      <c r="DU1630" s="41"/>
      <c r="DV1630" s="41"/>
      <c r="DW1630" s="41"/>
      <c r="DX1630" s="41"/>
      <c r="DY1630" s="41"/>
      <c r="DZ1630" s="41"/>
      <c r="EA1630" s="41"/>
      <c r="EB1630" s="41"/>
      <c r="EC1630" s="41"/>
      <c r="ED1630" s="41"/>
      <c r="EE1630" s="41"/>
      <c r="EF1630" s="41"/>
      <c r="EG1630" s="41"/>
      <c r="EH1630" s="41"/>
      <c r="EI1630" s="41"/>
      <c r="EJ1630" s="41"/>
      <c r="EK1630" s="41"/>
      <c r="EL1630" s="41"/>
      <c r="EM1630" s="41"/>
      <c r="EN1630" s="41"/>
      <c r="EO1630" s="41"/>
      <c r="EP1630" s="41"/>
      <c r="EQ1630" s="41"/>
      <c r="ER1630" s="41"/>
      <c r="ES1630" s="41"/>
      <c r="ET1630" s="41"/>
      <c r="EU1630" s="41"/>
      <c r="EV1630" s="41"/>
      <c r="EW1630" s="41"/>
      <c r="EX1630" s="41"/>
      <c r="EY1630" s="41"/>
      <c r="EZ1630" s="41"/>
      <c r="FA1630" s="41"/>
      <c r="FB1630" s="41"/>
      <c r="FC1630" s="41"/>
      <c r="FD1630" s="41"/>
      <c r="FE1630" s="41"/>
      <c r="FF1630" s="41"/>
      <c r="FG1630" s="41"/>
      <c r="FH1630" s="41"/>
      <c r="FI1630" s="41"/>
      <c r="FJ1630" s="41"/>
      <c r="FK1630" s="41"/>
      <c r="FL1630" s="41"/>
      <c r="FM1630" s="41"/>
      <c r="FN1630" s="41"/>
      <c r="FO1630" s="41"/>
      <c r="FP1630" s="41"/>
      <c r="FQ1630" s="41"/>
      <c r="FR1630" s="41"/>
      <c r="FS1630" s="41"/>
      <c r="FT1630" s="41"/>
      <c r="FU1630" s="41"/>
      <c r="FV1630" s="41"/>
      <c r="FW1630" s="41"/>
      <c r="FX1630" s="41"/>
      <c r="FY1630" s="41"/>
      <c r="FZ1630" s="41"/>
      <c r="GA1630" s="41"/>
      <c r="GB1630" s="41"/>
      <c r="GC1630" s="41"/>
      <c r="GD1630" s="41"/>
      <c r="GE1630" s="41"/>
      <c r="GF1630" s="41"/>
      <c r="GG1630" s="41"/>
      <c r="GH1630" s="41"/>
      <c r="GI1630" s="41"/>
      <c r="GJ1630" s="41"/>
      <c r="GK1630" s="41"/>
      <c r="GL1630" s="41"/>
      <c r="GM1630" s="41"/>
      <c r="GN1630" s="41"/>
      <c r="GO1630" s="41"/>
      <c r="GP1630" s="41"/>
      <c r="GQ1630" s="41"/>
      <c r="GR1630" s="41"/>
      <c r="GS1630" s="41"/>
      <c r="GT1630" s="41"/>
      <c r="GU1630" s="41"/>
      <c r="GV1630" s="41"/>
      <c r="GW1630" s="41"/>
      <c r="GX1630" s="41"/>
      <c r="GY1630" s="41"/>
      <c r="GZ1630" s="41"/>
      <c r="HA1630" s="41"/>
      <c r="HB1630" s="41"/>
      <c r="HC1630" s="41"/>
      <c r="HD1630" s="41"/>
      <c r="HE1630" s="41"/>
      <c r="HF1630" s="41"/>
      <c r="HG1630" s="41"/>
      <c r="HH1630" s="41"/>
      <c r="HI1630" s="41"/>
      <c r="HJ1630" s="41"/>
      <c r="HK1630" s="41"/>
      <c r="HL1630" s="41"/>
      <c r="HM1630" s="41"/>
      <c r="HN1630" s="41"/>
      <c r="HO1630" s="41"/>
      <c r="HP1630" s="41"/>
      <c r="HQ1630" s="41"/>
      <c r="HR1630" s="41"/>
      <c r="HS1630" s="41"/>
      <c r="HT1630" s="41"/>
      <c r="HU1630" s="41"/>
      <c r="HV1630" s="41"/>
      <c r="HW1630" s="41"/>
      <c r="HX1630" s="41"/>
      <c r="HY1630" s="41"/>
      <c r="HZ1630" s="41"/>
      <c r="IA1630" s="41"/>
      <c r="IB1630" s="41"/>
      <c r="IC1630" s="41"/>
      <c r="ID1630" s="41"/>
      <c r="IE1630" s="41"/>
      <c r="IF1630" s="41"/>
      <c r="IG1630" s="41"/>
      <c r="IH1630" s="41"/>
      <c r="II1630" s="41"/>
      <c r="IJ1630" s="41"/>
      <c r="IK1630" s="41"/>
      <c r="IL1630" s="41"/>
      <c r="IM1630" s="41"/>
      <c r="IN1630" s="41"/>
      <c r="IO1630" s="41"/>
      <c r="IP1630" s="41"/>
      <c r="IQ1630" s="41"/>
      <c r="IR1630" s="41"/>
      <c r="IS1630" s="41"/>
      <c r="IT1630" s="41"/>
      <c r="IU1630" s="41"/>
    </row>
    <row r="1632" spans="68:255" x14ac:dyDescent="0.2">
      <c r="BP1632" s="41"/>
      <c r="BQ1632" s="41"/>
      <c r="BR1632" s="41"/>
      <c r="BS1632" s="41"/>
      <c r="BU1632" s="41"/>
      <c r="BV1632" s="41"/>
      <c r="BW1632" s="41"/>
      <c r="BX1632" s="41"/>
      <c r="BY1632" s="41"/>
      <c r="BZ1632" s="41"/>
      <c r="CA1632" s="41"/>
      <c r="CB1632" s="41"/>
      <c r="CC1632" s="41"/>
      <c r="CD1632" s="41"/>
      <c r="CE1632" s="41"/>
      <c r="CF1632" s="41"/>
      <c r="CG1632" s="41"/>
      <c r="CH1632" s="41"/>
      <c r="CI1632" s="41"/>
      <c r="CJ1632" s="41"/>
      <c r="CK1632" s="41"/>
      <c r="CL1632" s="41"/>
      <c r="CM1632" s="41"/>
      <c r="CN1632" s="41"/>
      <c r="CO1632" s="41"/>
      <c r="CP1632" s="41"/>
      <c r="CQ1632" s="41"/>
      <c r="CR1632" s="41"/>
      <c r="CS1632" s="41"/>
      <c r="CT1632" s="41"/>
      <c r="CU1632" s="41"/>
      <c r="CV1632" s="41"/>
      <c r="CW1632" s="41"/>
      <c r="CX1632" s="41"/>
      <c r="CY1632" s="41"/>
      <c r="CZ1632" s="41"/>
      <c r="DA1632" s="41"/>
      <c r="DB1632" s="41"/>
      <c r="DC1632" s="41"/>
      <c r="DD1632" s="41"/>
      <c r="DE1632" s="41"/>
      <c r="DF1632" s="41"/>
      <c r="DG1632" s="41"/>
      <c r="DH1632" s="41"/>
      <c r="DI1632" s="41"/>
      <c r="DJ1632" s="41"/>
      <c r="DK1632" s="41"/>
      <c r="DL1632" s="41"/>
      <c r="DM1632" s="41"/>
      <c r="DN1632" s="41"/>
      <c r="DO1632" s="41"/>
      <c r="DP1632" s="41"/>
      <c r="DQ1632" s="41"/>
      <c r="DR1632" s="41"/>
      <c r="DS1632" s="41"/>
      <c r="DT1632" s="41"/>
      <c r="DU1632" s="41"/>
      <c r="DV1632" s="41"/>
      <c r="DW1632" s="41"/>
      <c r="DX1632" s="41"/>
      <c r="DY1632" s="41"/>
      <c r="DZ1632" s="41"/>
      <c r="EA1632" s="41"/>
      <c r="EB1632" s="41"/>
      <c r="EC1632" s="41"/>
      <c r="ED1632" s="41"/>
      <c r="EE1632" s="41"/>
      <c r="EF1632" s="41"/>
      <c r="EG1632" s="41"/>
      <c r="EH1632" s="41"/>
      <c r="EI1632" s="41"/>
      <c r="EJ1632" s="41"/>
      <c r="EK1632" s="41"/>
      <c r="EL1632" s="41"/>
      <c r="EM1632" s="41"/>
      <c r="EN1632" s="41"/>
      <c r="EO1632" s="41"/>
      <c r="EP1632" s="41"/>
      <c r="EQ1632" s="41"/>
      <c r="ER1632" s="41"/>
      <c r="ES1632" s="41"/>
      <c r="ET1632" s="41"/>
      <c r="EU1632" s="41"/>
      <c r="EV1632" s="41"/>
      <c r="EW1632" s="41"/>
      <c r="EX1632" s="41"/>
      <c r="EY1632" s="41"/>
      <c r="EZ1632" s="41"/>
      <c r="FA1632" s="41"/>
      <c r="FB1632" s="41"/>
      <c r="FC1632" s="41"/>
      <c r="FD1632" s="41"/>
      <c r="FE1632" s="41"/>
      <c r="FF1632" s="41"/>
      <c r="FG1632" s="41"/>
      <c r="FH1632" s="41"/>
      <c r="FI1632" s="41"/>
      <c r="FJ1632" s="41"/>
      <c r="FK1632" s="41"/>
      <c r="FL1632" s="41"/>
      <c r="FM1632" s="41"/>
      <c r="FN1632" s="41"/>
      <c r="FO1632" s="41"/>
      <c r="FP1632" s="41"/>
      <c r="FQ1632" s="41"/>
      <c r="FR1632" s="41"/>
      <c r="FS1632" s="41"/>
      <c r="FT1632" s="41"/>
      <c r="FU1632" s="41"/>
      <c r="FV1632" s="41"/>
      <c r="FW1632" s="41"/>
      <c r="FX1632" s="41"/>
      <c r="FY1632" s="41"/>
      <c r="FZ1632" s="41"/>
      <c r="GA1632" s="41"/>
      <c r="GB1632" s="41"/>
      <c r="GC1632" s="41"/>
      <c r="GD1632" s="41"/>
      <c r="GE1632" s="41"/>
      <c r="GF1632" s="41"/>
      <c r="GG1632" s="41"/>
      <c r="GH1632" s="41"/>
      <c r="GI1632" s="41"/>
      <c r="GJ1632" s="41"/>
      <c r="GK1632" s="41"/>
      <c r="GL1632" s="41"/>
      <c r="GM1632" s="41"/>
      <c r="GN1632" s="41"/>
      <c r="GO1632" s="41"/>
      <c r="GP1632" s="41"/>
      <c r="GQ1632" s="41"/>
      <c r="GR1632" s="41"/>
      <c r="GS1632" s="41"/>
      <c r="GT1632" s="41"/>
      <c r="GU1632" s="41"/>
      <c r="GV1632" s="41"/>
      <c r="GW1632" s="41"/>
      <c r="GX1632" s="41"/>
      <c r="GY1632" s="41"/>
      <c r="GZ1632" s="41"/>
      <c r="HA1632" s="41"/>
      <c r="HB1632" s="41"/>
      <c r="HC1632" s="41"/>
      <c r="HD1632" s="41"/>
      <c r="HE1632" s="41"/>
      <c r="HF1632" s="41"/>
      <c r="HG1632" s="41"/>
      <c r="HH1632" s="41"/>
      <c r="HI1632" s="41"/>
      <c r="HJ1632" s="41"/>
      <c r="HK1632" s="41"/>
      <c r="HL1632" s="41"/>
      <c r="HM1632" s="41"/>
      <c r="HN1632" s="41"/>
      <c r="HO1632" s="41"/>
      <c r="HP1632" s="41"/>
      <c r="HQ1632" s="41"/>
      <c r="HR1632" s="41"/>
      <c r="HS1632" s="41"/>
      <c r="HT1632" s="41"/>
      <c r="HU1632" s="41"/>
      <c r="HV1632" s="41"/>
      <c r="HW1632" s="41"/>
      <c r="HX1632" s="41"/>
      <c r="HY1632" s="41"/>
      <c r="HZ1632" s="41"/>
      <c r="IA1632" s="41"/>
      <c r="IB1632" s="41"/>
      <c r="IC1632" s="41"/>
      <c r="ID1632" s="41"/>
      <c r="IE1632" s="41"/>
      <c r="IF1632" s="41"/>
      <c r="IG1632" s="41"/>
      <c r="IH1632" s="41"/>
      <c r="II1632" s="41"/>
      <c r="IJ1632" s="41"/>
      <c r="IK1632" s="41"/>
      <c r="IL1632" s="41"/>
      <c r="IM1632" s="41"/>
      <c r="IN1632" s="41"/>
      <c r="IO1632" s="41"/>
      <c r="IP1632" s="41"/>
      <c r="IQ1632" s="41"/>
      <c r="IR1632" s="41"/>
      <c r="IS1632" s="41"/>
      <c r="IT1632" s="41"/>
      <c r="IU1632" s="41"/>
    </row>
    <row r="1634" spans="68:255" x14ac:dyDescent="0.2">
      <c r="BP1634" s="41"/>
      <c r="BQ1634" s="41"/>
      <c r="BR1634" s="41"/>
      <c r="BS1634" s="41"/>
      <c r="BU1634" s="41"/>
      <c r="BV1634" s="41"/>
      <c r="BW1634" s="41"/>
      <c r="BX1634" s="41"/>
      <c r="BY1634" s="41"/>
      <c r="BZ1634" s="41"/>
      <c r="CA1634" s="41"/>
      <c r="CB1634" s="41"/>
      <c r="CC1634" s="41"/>
      <c r="CD1634" s="41"/>
      <c r="CE1634" s="41"/>
      <c r="CF1634" s="41"/>
      <c r="CG1634" s="41"/>
      <c r="CH1634" s="41"/>
      <c r="CI1634" s="41"/>
      <c r="CJ1634" s="41"/>
      <c r="CK1634" s="41"/>
      <c r="CL1634" s="41"/>
      <c r="CM1634" s="41"/>
      <c r="CN1634" s="41"/>
      <c r="CO1634" s="41"/>
      <c r="CP1634" s="41"/>
      <c r="CQ1634" s="41"/>
      <c r="CR1634" s="41"/>
      <c r="CS1634" s="41"/>
      <c r="CT1634" s="41"/>
      <c r="CU1634" s="41"/>
      <c r="CV1634" s="41"/>
      <c r="CW1634" s="41"/>
      <c r="CX1634" s="41"/>
      <c r="CY1634" s="41"/>
      <c r="CZ1634" s="41"/>
      <c r="DA1634" s="41"/>
      <c r="DB1634" s="41"/>
      <c r="DC1634" s="41"/>
      <c r="DD1634" s="41"/>
      <c r="DE1634" s="41"/>
      <c r="DF1634" s="41"/>
      <c r="DG1634" s="41"/>
      <c r="DH1634" s="41"/>
      <c r="DI1634" s="41"/>
      <c r="DJ1634" s="41"/>
      <c r="DK1634" s="41"/>
      <c r="DL1634" s="41"/>
      <c r="DM1634" s="41"/>
      <c r="DN1634" s="41"/>
      <c r="DO1634" s="41"/>
      <c r="DP1634" s="41"/>
      <c r="DQ1634" s="41"/>
      <c r="DR1634" s="41"/>
      <c r="DS1634" s="41"/>
      <c r="DT1634" s="41"/>
      <c r="DU1634" s="41"/>
      <c r="DV1634" s="41"/>
      <c r="DW1634" s="41"/>
      <c r="DX1634" s="41"/>
      <c r="DY1634" s="41"/>
      <c r="DZ1634" s="41"/>
      <c r="EA1634" s="41"/>
      <c r="EB1634" s="41"/>
      <c r="EC1634" s="41"/>
      <c r="ED1634" s="41"/>
      <c r="EE1634" s="41"/>
      <c r="EF1634" s="41"/>
      <c r="EG1634" s="41"/>
      <c r="EH1634" s="41"/>
      <c r="EI1634" s="41"/>
      <c r="EJ1634" s="41"/>
      <c r="EK1634" s="41"/>
      <c r="EL1634" s="41"/>
      <c r="EM1634" s="41"/>
      <c r="EN1634" s="41"/>
      <c r="EO1634" s="41"/>
      <c r="EP1634" s="41"/>
      <c r="EQ1634" s="41"/>
      <c r="ER1634" s="41"/>
      <c r="ES1634" s="41"/>
      <c r="ET1634" s="41"/>
      <c r="EU1634" s="41"/>
      <c r="EV1634" s="41"/>
      <c r="EW1634" s="41"/>
      <c r="EX1634" s="41"/>
      <c r="EY1634" s="41"/>
      <c r="EZ1634" s="41"/>
      <c r="FA1634" s="41"/>
      <c r="FB1634" s="41"/>
      <c r="FC1634" s="41"/>
      <c r="FD1634" s="41"/>
      <c r="FE1634" s="41"/>
      <c r="FF1634" s="41"/>
      <c r="FG1634" s="41"/>
      <c r="FH1634" s="41"/>
      <c r="FI1634" s="41"/>
      <c r="FJ1634" s="41"/>
      <c r="FK1634" s="41"/>
      <c r="FL1634" s="41"/>
      <c r="FM1634" s="41"/>
      <c r="FN1634" s="41"/>
      <c r="FO1634" s="41"/>
      <c r="FP1634" s="41"/>
      <c r="FQ1634" s="41"/>
      <c r="FR1634" s="41"/>
      <c r="FS1634" s="41"/>
      <c r="FT1634" s="41"/>
      <c r="FU1634" s="41"/>
      <c r="FV1634" s="41"/>
      <c r="FW1634" s="41"/>
      <c r="FX1634" s="41"/>
      <c r="FY1634" s="41"/>
      <c r="FZ1634" s="41"/>
      <c r="GA1634" s="41"/>
      <c r="GB1634" s="41"/>
      <c r="GC1634" s="41"/>
      <c r="GD1634" s="41"/>
      <c r="GE1634" s="41"/>
      <c r="GF1634" s="41"/>
      <c r="GG1634" s="41"/>
      <c r="GH1634" s="41"/>
      <c r="GI1634" s="41"/>
      <c r="GJ1634" s="41"/>
      <c r="GK1634" s="41"/>
      <c r="GL1634" s="41"/>
      <c r="GM1634" s="41"/>
      <c r="GN1634" s="41"/>
      <c r="GO1634" s="41"/>
      <c r="GP1634" s="41"/>
      <c r="GQ1634" s="41"/>
      <c r="GR1634" s="41"/>
      <c r="GS1634" s="41"/>
      <c r="GT1634" s="41"/>
      <c r="GU1634" s="41"/>
      <c r="GV1634" s="41"/>
      <c r="GW1634" s="41"/>
      <c r="GX1634" s="41"/>
      <c r="GY1634" s="41"/>
      <c r="GZ1634" s="41"/>
      <c r="HA1634" s="41"/>
      <c r="HB1634" s="41"/>
      <c r="HC1634" s="41"/>
      <c r="HD1634" s="41"/>
      <c r="HE1634" s="41"/>
      <c r="HF1634" s="41"/>
      <c r="HG1634" s="41"/>
      <c r="HH1634" s="41"/>
      <c r="HI1634" s="41"/>
      <c r="HJ1634" s="41"/>
      <c r="HK1634" s="41"/>
      <c r="HL1634" s="41"/>
      <c r="HM1634" s="41"/>
      <c r="HN1634" s="41"/>
      <c r="HO1634" s="41"/>
      <c r="HP1634" s="41"/>
      <c r="HQ1634" s="41"/>
      <c r="HR1634" s="41"/>
      <c r="HS1634" s="41"/>
      <c r="HT1634" s="41"/>
      <c r="HU1634" s="41"/>
      <c r="HV1634" s="41"/>
      <c r="HW1634" s="41"/>
      <c r="HX1634" s="41"/>
      <c r="HY1634" s="41"/>
      <c r="HZ1634" s="41"/>
      <c r="IA1634" s="41"/>
      <c r="IB1634" s="41"/>
      <c r="IC1634" s="41"/>
      <c r="ID1634" s="41"/>
      <c r="IE1634" s="41"/>
      <c r="IF1634" s="41"/>
      <c r="IG1634" s="41"/>
      <c r="IH1634" s="41"/>
      <c r="II1634" s="41"/>
      <c r="IJ1634" s="41"/>
      <c r="IK1634" s="41"/>
      <c r="IL1634" s="41"/>
      <c r="IM1634" s="41"/>
      <c r="IN1634" s="41"/>
      <c r="IO1634" s="41"/>
      <c r="IP1634" s="41"/>
      <c r="IQ1634" s="41"/>
      <c r="IR1634" s="41"/>
      <c r="IS1634" s="41"/>
      <c r="IT1634" s="41"/>
      <c r="IU1634" s="41"/>
    </row>
    <row r="1636" spans="68:255" x14ac:dyDescent="0.2">
      <c r="BP1636" s="41"/>
      <c r="BQ1636" s="41"/>
      <c r="BR1636" s="41"/>
      <c r="BS1636" s="41"/>
      <c r="BU1636" s="41"/>
      <c r="BV1636" s="41"/>
      <c r="BW1636" s="41"/>
      <c r="BX1636" s="41"/>
      <c r="BY1636" s="41"/>
      <c r="BZ1636" s="41"/>
      <c r="CA1636" s="41"/>
      <c r="CB1636" s="41"/>
      <c r="CC1636" s="41"/>
      <c r="CD1636" s="41"/>
      <c r="CE1636" s="41"/>
      <c r="CF1636" s="41"/>
      <c r="CG1636" s="41"/>
      <c r="CH1636" s="41"/>
      <c r="CI1636" s="41"/>
      <c r="CJ1636" s="41"/>
      <c r="CK1636" s="41"/>
      <c r="CL1636" s="41"/>
      <c r="CM1636" s="41"/>
      <c r="CN1636" s="41"/>
      <c r="CO1636" s="41"/>
      <c r="CP1636" s="41"/>
      <c r="CQ1636" s="41"/>
      <c r="CR1636" s="41"/>
      <c r="CS1636" s="41"/>
      <c r="CT1636" s="41"/>
      <c r="CU1636" s="41"/>
      <c r="CV1636" s="41"/>
      <c r="CW1636" s="41"/>
      <c r="CX1636" s="41"/>
      <c r="CY1636" s="41"/>
      <c r="CZ1636" s="41"/>
      <c r="DA1636" s="41"/>
      <c r="DB1636" s="41"/>
      <c r="DC1636" s="41"/>
      <c r="DD1636" s="41"/>
      <c r="DE1636" s="41"/>
      <c r="DF1636" s="41"/>
      <c r="DG1636" s="41"/>
      <c r="DH1636" s="41"/>
      <c r="DI1636" s="41"/>
      <c r="DJ1636" s="41"/>
      <c r="DK1636" s="41"/>
      <c r="DL1636" s="41"/>
      <c r="DM1636" s="41"/>
      <c r="DN1636" s="41"/>
      <c r="DO1636" s="41"/>
      <c r="DP1636" s="41"/>
      <c r="DQ1636" s="41"/>
      <c r="DR1636" s="41"/>
      <c r="DS1636" s="41"/>
      <c r="DT1636" s="41"/>
      <c r="DU1636" s="41"/>
      <c r="DV1636" s="41"/>
      <c r="DW1636" s="41"/>
      <c r="DX1636" s="41"/>
      <c r="DY1636" s="41"/>
      <c r="DZ1636" s="41"/>
      <c r="EA1636" s="41"/>
      <c r="EB1636" s="41"/>
      <c r="EC1636" s="41"/>
      <c r="ED1636" s="41"/>
      <c r="EE1636" s="41"/>
      <c r="EF1636" s="41"/>
      <c r="EG1636" s="41"/>
      <c r="EH1636" s="41"/>
      <c r="EI1636" s="41"/>
      <c r="EJ1636" s="41"/>
      <c r="EK1636" s="41"/>
      <c r="EL1636" s="41"/>
      <c r="EM1636" s="41"/>
      <c r="EN1636" s="41"/>
      <c r="EO1636" s="41"/>
      <c r="EP1636" s="41"/>
      <c r="EQ1636" s="41"/>
      <c r="ER1636" s="41"/>
      <c r="ES1636" s="41"/>
      <c r="ET1636" s="41"/>
      <c r="EU1636" s="41"/>
      <c r="EV1636" s="41"/>
      <c r="EW1636" s="41"/>
      <c r="EX1636" s="41"/>
      <c r="EY1636" s="41"/>
      <c r="EZ1636" s="41"/>
      <c r="FA1636" s="41"/>
      <c r="FB1636" s="41"/>
      <c r="FC1636" s="41"/>
      <c r="FD1636" s="41"/>
      <c r="FE1636" s="41"/>
      <c r="FF1636" s="41"/>
      <c r="FG1636" s="41"/>
      <c r="FH1636" s="41"/>
      <c r="FI1636" s="41"/>
      <c r="FJ1636" s="41"/>
      <c r="FK1636" s="41"/>
      <c r="FL1636" s="41"/>
      <c r="FM1636" s="41"/>
      <c r="FN1636" s="41"/>
      <c r="FO1636" s="41"/>
      <c r="FP1636" s="41"/>
      <c r="FQ1636" s="41"/>
      <c r="FR1636" s="41"/>
      <c r="FS1636" s="41"/>
      <c r="FT1636" s="41"/>
      <c r="FU1636" s="41"/>
      <c r="FV1636" s="41"/>
      <c r="FW1636" s="41"/>
      <c r="FX1636" s="41"/>
      <c r="FY1636" s="41"/>
      <c r="FZ1636" s="41"/>
      <c r="GA1636" s="41"/>
      <c r="GB1636" s="41"/>
      <c r="GC1636" s="41"/>
      <c r="GD1636" s="41"/>
      <c r="GE1636" s="41"/>
      <c r="GF1636" s="41"/>
      <c r="GG1636" s="41"/>
      <c r="GH1636" s="41"/>
      <c r="GI1636" s="41"/>
      <c r="GJ1636" s="41"/>
      <c r="GK1636" s="41"/>
      <c r="GL1636" s="41"/>
      <c r="GM1636" s="41"/>
      <c r="GN1636" s="41"/>
      <c r="GO1636" s="41"/>
      <c r="GP1636" s="41"/>
      <c r="GQ1636" s="41"/>
      <c r="GR1636" s="41"/>
      <c r="GS1636" s="41"/>
      <c r="GT1636" s="41"/>
      <c r="GU1636" s="41"/>
      <c r="GV1636" s="41"/>
      <c r="GW1636" s="41"/>
      <c r="GX1636" s="41"/>
      <c r="GY1636" s="41"/>
      <c r="GZ1636" s="41"/>
      <c r="HA1636" s="41"/>
      <c r="HB1636" s="41"/>
      <c r="HC1636" s="41"/>
      <c r="HD1636" s="41"/>
      <c r="HE1636" s="41"/>
      <c r="HF1636" s="41"/>
      <c r="HG1636" s="41"/>
      <c r="HH1636" s="41"/>
      <c r="HI1636" s="41"/>
      <c r="HJ1636" s="41"/>
      <c r="HK1636" s="41"/>
      <c r="HL1636" s="41"/>
      <c r="HM1636" s="41"/>
      <c r="HN1636" s="41"/>
      <c r="HO1636" s="41"/>
      <c r="HP1636" s="41"/>
      <c r="HQ1636" s="41"/>
      <c r="HR1636" s="41"/>
      <c r="HS1636" s="41"/>
      <c r="HT1636" s="41"/>
      <c r="HU1636" s="41"/>
      <c r="HV1636" s="41"/>
      <c r="HW1636" s="41"/>
      <c r="HX1636" s="41"/>
      <c r="HY1636" s="41"/>
      <c r="HZ1636" s="41"/>
      <c r="IA1636" s="41"/>
      <c r="IB1636" s="41"/>
      <c r="IC1636" s="41"/>
      <c r="ID1636" s="41"/>
      <c r="IE1636" s="41"/>
      <c r="IF1636" s="41"/>
      <c r="IG1636" s="41"/>
      <c r="IH1636" s="41"/>
      <c r="II1636" s="41"/>
      <c r="IJ1636" s="41"/>
      <c r="IK1636" s="41"/>
      <c r="IL1636" s="41"/>
      <c r="IM1636" s="41"/>
      <c r="IN1636" s="41"/>
      <c r="IO1636" s="41"/>
      <c r="IP1636" s="41"/>
      <c r="IQ1636" s="41"/>
      <c r="IR1636" s="41"/>
      <c r="IS1636" s="41"/>
      <c r="IT1636" s="41"/>
      <c r="IU1636" s="41"/>
    </row>
    <row r="1638" spans="68:255" x14ac:dyDescent="0.2">
      <c r="BP1638" s="41"/>
      <c r="BQ1638" s="41"/>
      <c r="BR1638" s="41"/>
      <c r="BS1638" s="41"/>
      <c r="BU1638" s="41"/>
      <c r="BV1638" s="41"/>
      <c r="BW1638" s="41"/>
      <c r="BX1638" s="41"/>
      <c r="BY1638" s="41"/>
      <c r="BZ1638" s="41"/>
      <c r="CA1638" s="41"/>
      <c r="CB1638" s="41"/>
      <c r="CC1638" s="41"/>
      <c r="CD1638" s="41"/>
      <c r="CE1638" s="41"/>
      <c r="CF1638" s="41"/>
      <c r="CG1638" s="41"/>
      <c r="CH1638" s="41"/>
      <c r="CI1638" s="41"/>
      <c r="CJ1638" s="41"/>
      <c r="CK1638" s="41"/>
      <c r="CL1638" s="41"/>
      <c r="CM1638" s="41"/>
      <c r="CN1638" s="41"/>
      <c r="CO1638" s="41"/>
      <c r="CP1638" s="41"/>
      <c r="CQ1638" s="41"/>
      <c r="CR1638" s="41"/>
      <c r="CS1638" s="41"/>
      <c r="CT1638" s="41"/>
      <c r="CU1638" s="41"/>
      <c r="CV1638" s="41"/>
      <c r="CW1638" s="41"/>
      <c r="CX1638" s="41"/>
      <c r="CY1638" s="41"/>
      <c r="CZ1638" s="41"/>
      <c r="DA1638" s="41"/>
      <c r="DB1638" s="41"/>
      <c r="DC1638" s="41"/>
      <c r="DD1638" s="41"/>
      <c r="DE1638" s="41"/>
      <c r="DF1638" s="41"/>
      <c r="DG1638" s="41"/>
      <c r="DH1638" s="41"/>
      <c r="DI1638" s="41"/>
      <c r="DJ1638" s="41"/>
      <c r="DK1638" s="41"/>
      <c r="DL1638" s="41"/>
      <c r="DM1638" s="41"/>
      <c r="DN1638" s="41"/>
      <c r="DO1638" s="41"/>
      <c r="DP1638" s="41"/>
      <c r="DQ1638" s="41"/>
      <c r="DR1638" s="41"/>
      <c r="DS1638" s="41"/>
      <c r="DT1638" s="41"/>
      <c r="DU1638" s="41"/>
      <c r="DV1638" s="41"/>
      <c r="DW1638" s="41"/>
      <c r="DX1638" s="41"/>
      <c r="DY1638" s="41"/>
      <c r="DZ1638" s="41"/>
      <c r="EA1638" s="41"/>
      <c r="EB1638" s="41"/>
      <c r="EC1638" s="41"/>
      <c r="ED1638" s="41"/>
      <c r="EE1638" s="41"/>
      <c r="EF1638" s="41"/>
      <c r="EG1638" s="41"/>
      <c r="EH1638" s="41"/>
      <c r="EI1638" s="41"/>
      <c r="EJ1638" s="41"/>
      <c r="EK1638" s="41"/>
      <c r="EL1638" s="41"/>
      <c r="EM1638" s="41"/>
      <c r="EN1638" s="41"/>
      <c r="EO1638" s="41"/>
      <c r="EP1638" s="41"/>
      <c r="EQ1638" s="41"/>
      <c r="ER1638" s="41"/>
      <c r="ES1638" s="41"/>
      <c r="ET1638" s="41"/>
      <c r="EU1638" s="41"/>
      <c r="EV1638" s="41"/>
      <c r="EW1638" s="41"/>
      <c r="EX1638" s="41"/>
      <c r="EY1638" s="41"/>
      <c r="EZ1638" s="41"/>
      <c r="FA1638" s="41"/>
      <c r="FB1638" s="41"/>
      <c r="FC1638" s="41"/>
      <c r="FD1638" s="41"/>
      <c r="FE1638" s="41"/>
      <c r="FF1638" s="41"/>
      <c r="FG1638" s="41"/>
      <c r="FH1638" s="41"/>
      <c r="FI1638" s="41"/>
      <c r="FJ1638" s="41"/>
      <c r="FK1638" s="41"/>
      <c r="FL1638" s="41"/>
      <c r="FM1638" s="41"/>
      <c r="FN1638" s="41"/>
      <c r="FO1638" s="41"/>
      <c r="FP1638" s="41"/>
      <c r="FQ1638" s="41"/>
      <c r="FR1638" s="41"/>
      <c r="FS1638" s="41"/>
      <c r="FT1638" s="41"/>
      <c r="FU1638" s="41"/>
      <c r="FV1638" s="41"/>
      <c r="FW1638" s="41"/>
      <c r="FX1638" s="41"/>
      <c r="FY1638" s="41"/>
      <c r="FZ1638" s="41"/>
      <c r="GA1638" s="41"/>
      <c r="GB1638" s="41"/>
      <c r="GC1638" s="41"/>
      <c r="GD1638" s="41"/>
      <c r="GE1638" s="41"/>
      <c r="GF1638" s="41"/>
      <c r="GG1638" s="41"/>
      <c r="GH1638" s="41"/>
      <c r="GI1638" s="41"/>
      <c r="GJ1638" s="41"/>
      <c r="GK1638" s="41"/>
      <c r="GL1638" s="41"/>
      <c r="GM1638" s="41"/>
      <c r="GN1638" s="41"/>
      <c r="GO1638" s="41"/>
      <c r="GP1638" s="41"/>
      <c r="GQ1638" s="41"/>
      <c r="GR1638" s="41"/>
      <c r="GS1638" s="41"/>
      <c r="GT1638" s="41"/>
      <c r="GU1638" s="41"/>
      <c r="GV1638" s="41"/>
      <c r="GW1638" s="41"/>
      <c r="GX1638" s="41"/>
      <c r="GY1638" s="41"/>
      <c r="GZ1638" s="41"/>
      <c r="HA1638" s="41"/>
      <c r="HB1638" s="41"/>
      <c r="HC1638" s="41"/>
      <c r="HD1638" s="41"/>
      <c r="HE1638" s="41"/>
      <c r="HF1638" s="41"/>
      <c r="HG1638" s="41"/>
      <c r="HH1638" s="41"/>
      <c r="HI1638" s="41"/>
      <c r="HJ1638" s="41"/>
      <c r="HK1638" s="41"/>
      <c r="HL1638" s="41"/>
      <c r="HM1638" s="41"/>
      <c r="HN1638" s="41"/>
      <c r="HO1638" s="41"/>
      <c r="HP1638" s="41"/>
      <c r="HQ1638" s="41"/>
      <c r="HR1638" s="41"/>
      <c r="HS1638" s="41"/>
      <c r="HT1638" s="41"/>
      <c r="HU1638" s="41"/>
      <c r="HV1638" s="41"/>
      <c r="HW1638" s="41"/>
      <c r="HX1638" s="41"/>
      <c r="HY1638" s="41"/>
      <c r="HZ1638" s="41"/>
      <c r="IA1638" s="41"/>
      <c r="IB1638" s="41"/>
      <c r="IC1638" s="41"/>
      <c r="ID1638" s="41"/>
      <c r="IE1638" s="41"/>
      <c r="IF1638" s="41"/>
      <c r="IG1638" s="41"/>
      <c r="IH1638" s="41"/>
      <c r="II1638" s="41"/>
      <c r="IJ1638" s="41"/>
      <c r="IK1638" s="41"/>
      <c r="IL1638" s="41"/>
      <c r="IM1638" s="41"/>
      <c r="IN1638" s="41"/>
      <c r="IO1638" s="41"/>
      <c r="IP1638" s="41"/>
      <c r="IQ1638" s="41"/>
      <c r="IR1638" s="41"/>
      <c r="IS1638" s="41"/>
      <c r="IT1638" s="41"/>
      <c r="IU1638" s="41"/>
    </row>
    <row r="1640" spans="68:255" x14ac:dyDescent="0.2">
      <c r="BP1640" s="41"/>
      <c r="BQ1640" s="41"/>
      <c r="BR1640" s="41"/>
      <c r="BS1640" s="41"/>
      <c r="BU1640" s="41"/>
      <c r="BV1640" s="41"/>
      <c r="BW1640" s="41"/>
      <c r="BX1640" s="41"/>
      <c r="BY1640" s="41"/>
      <c r="BZ1640" s="41"/>
      <c r="CA1640" s="41"/>
      <c r="CB1640" s="41"/>
      <c r="CC1640" s="41"/>
      <c r="CD1640" s="41"/>
      <c r="CE1640" s="41"/>
      <c r="CF1640" s="41"/>
      <c r="CG1640" s="41"/>
      <c r="CH1640" s="41"/>
      <c r="CI1640" s="41"/>
      <c r="CJ1640" s="41"/>
      <c r="CK1640" s="41"/>
      <c r="CL1640" s="41"/>
      <c r="CM1640" s="41"/>
      <c r="CN1640" s="41"/>
      <c r="CO1640" s="41"/>
      <c r="CP1640" s="41"/>
      <c r="CQ1640" s="41"/>
      <c r="CR1640" s="41"/>
      <c r="CS1640" s="41"/>
      <c r="CT1640" s="41"/>
      <c r="CU1640" s="41"/>
      <c r="CV1640" s="41"/>
      <c r="CW1640" s="41"/>
      <c r="CX1640" s="41"/>
      <c r="CY1640" s="41"/>
      <c r="CZ1640" s="41"/>
      <c r="DA1640" s="41"/>
      <c r="DB1640" s="41"/>
      <c r="DC1640" s="41"/>
      <c r="DD1640" s="41"/>
      <c r="DE1640" s="41"/>
      <c r="DF1640" s="41"/>
      <c r="DG1640" s="41"/>
      <c r="DH1640" s="41"/>
      <c r="DI1640" s="41"/>
      <c r="DJ1640" s="41"/>
      <c r="DK1640" s="41"/>
      <c r="DL1640" s="41"/>
      <c r="DM1640" s="41"/>
      <c r="DN1640" s="41"/>
      <c r="DO1640" s="41"/>
      <c r="DP1640" s="41"/>
      <c r="DQ1640" s="41"/>
      <c r="DR1640" s="41"/>
      <c r="DS1640" s="41"/>
      <c r="DT1640" s="41"/>
      <c r="DU1640" s="41"/>
      <c r="DV1640" s="41"/>
      <c r="DW1640" s="41"/>
      <c r="DX1640" s="41"/>
      <c r="DY1640" s="41"/>
      <c r="DZ1640" s="41"/>
      <c r="EA1640" s="41"/>
      <c r="EB1640" s="41"/>
      <c r="EC1640" s="41"/>
      <c r="ED1640" s="41"/>
      <c r="EE1640" s="41"/>
      <c r="EF1640" s="41"/>
      <c r="EG1640" s="41"/>
      <c r="EH1640" s="41"/>
      <c r="EI1640" s="41"/>
      <c r="EJ1640" s="41"/>
      <c r="EK1640" s="41"/>
      <c r="EL1640" s="41"/>
      <c r="EM1640" s="41"/>
      <c r="EN1640" s="41"/>
      <c r="EO1640" s="41"/>
      <c r="EP1640" s="41"/>
      <c r="EQ1640" s="41"/>
      <c r="ER1640" s="41"/>
      <c r="ES1640" s="41"/>
      <c r="ET1640" s="41"/>
      <c r="EU1640" s="41"/>
      <c r="EV1640" s="41"/>
      <c r="EW1640" s="41"/>
      <c r="EX1640" s="41"/>
      <c r="EY1640" s="41"/>
      <c r="EZ1640" s="41"/>
      <c r="FA1640" s="41"/>
      <c r="FB1640" s="41"/>
      <c r="FC1640" s="41"/>
      <c r="FD1640" s="41"/>
      <c r="FE1640" s="41"/>
      <c r="FF1640" s="41"/>
      <c r="FG1640" s="41"/>
      <c r="FH1640" s="41"/>
      <c r="FI1640" s="41"/>
      <c r="FJ1640" s="41"/>
      <c r="FK1640" s="41"/>
      <c r="FL1640" s="41"/>
      <c r="FM1640" s="41"/>
      <c r="FN1640" s="41"/>
      <c r="FO1640" s="41"/>
      <c r="FP1640" s="41"/>
      <c r="FQ1640" s="41"/>
      <c r="FR1640" s="41"/>
      <c r="FS1640" s="41"/>
      <c r="FT1640" s="41"/>
      <c r="FU1640" s="41"/>
      <c r="FV1640" s="41"/>
      <c r="FW1640" s="41"/>
      <c r="FX1640" s="41"/>
      <c r="FY1640" s="41"/>
      <c r="FZ1640" s="41"/>
      <c r="GA1640" s="41"/>
      <c r="GB1640" s="41"/>
      <c r="GC1640" s="41"/>
      <c r="GD1640" s="41"/>
      <c r="GE1640" s="41"/>
      <c r="GF1640" s="41"/>
      <c r="GG1640" s="41"/>
      <c r="GH1640" s="41"/>
      <c r="GI1640" s="41"/>
      <c r="GJ1640" s="41"/>
      <c r="GK1640" s="41"/>
      <c r="GL1640" s="41"/>
      <c r="GM1640" s="41"/>
      <c r="GN1640" s="41"/>
      <c r="GO1640" s="41"/>
      <c r="GP1640" s="41"/>
      <c r="GQ1640" s="41"/>
      <c r="GR1640" s="41"/>
      <c r="GS1640" s="41"/>
      <c r="GT1640" s="41"/>
      <c r="GU1640" s="41"/>
      <c r="GV1640" s="41"/>
      <c r="GW1640" s="41"/>
      <c r="GX1640" s="41"/>
      <c r="GY1640" s="41"/>
      <c r="GZ1640" s="41"/>
      <c r="HA1640" s="41"/>
      <c r="HB1640" s="41"/>
      <c r="HC1640" s="41"/>
      <c r="HD1640" s="41"/>
      <c r="HE1640" s="41"/>
      <c r="HF1640" s="41"/>
      <c r="HG1640" s="41"/>
      <c r="HH1640" s="41"/>
      <c r="HI1640" s="41"/>
      <c r="HJ1640" s="41"/>
      <c r="HK1640" s="41"/>
      <c r="HL1640" s="41"/>
      <c r="HM1640" s="41"/>
      <c r="HN1640" s="41"/>
      <c r="HO1640" s="41"/>
      <c r="HP1640" s="41"/>
      <c r="HQ1640" s="41"/>
      <c r="HR1640" s="41"/>
      <c r="HS1640" s="41"/>
      <c r="HT1640" s="41"/>
      <c r="HU1640" s="41"/>
      <c r="HV1640" s="41"/>
      <c r="HW1640" s="41"/>
      <c r="HX1640" s="41"/>
      <c r="HY1640" s="41"/>
      <c r="HZ1640" s="41"/>
      <c r="IA1640" s="41"/>
      <c r="IB1640" s="41"/>
      <c r="IC1640" s="41"/>
      <c r="ID1640" s="41"/>
      <c r="IE1640" s="41"/>
      <c r="IF1640" s="41"/>
      <c r="IG1640" s="41"/>
      <c r="IH1640" s="41"/>
      <c r="II1640" s="41"/>
      <c r="IJ1640" s="41"/>
      <c r="IK1640" s="41"/>
      <c r="IL1640" s="41"/>
      <c r="IM1640" s="41"/>
      <c r="IN1640" s="41"/>
      <c r="IO1640" s="41"/>
      <c r="IP1640" s="41"/>
      <c r="IQ1640" s="41"/>
      <c r="IR1640" s="41"/>
      <c r="IS1640" s="41"/>
      <c r="IT1640" s="41"/>
      <c r="IU1640" s="41"/>
    </row>
    <row r="1642" spans="68:255" x14ac:dyDescent="0.2">
      <c r="BP1642" s="41"/>
      <c r="BQ1642" s="41"/>
      <c r="BR1642" s="41"/>
      <c r="BS1642" s="41"/>
      <c r="BU1642" s="41"/>
      <c r="BV1642" s="41"/>
      <c r="BW1642" s="41"/>
      <c r="BX1642" s="41"/>
      <c r="BY1642" s="41"/>
      <c r="BZ1642" s="41"/>
      <c r="CA1642" s="41"/>
      <c r="CB1642" s="41"/>
      <c r="CC1642" s="41"/>
      <c r="CD1642" s="41"/>
      <c r="CE1642" s="41"/>
      <c r="CF1642" s="41"/>
      <c r="CG1642" s="41"/>
      <c r="CH1642" s="41"/>
      <c r="CI1642" s="41"/>
      <c r="CJ1642" s="41"/>
      <c r="CK1642" s="41"/>
      <c r="CL1642" s="41"/>
      <c r="CM1642" s="41"/>
      <c r="CN1642" s="41"/>
      <c r="CO1642" s="41"/>
      <c r="CP1642" s="41"/>
      <c r="CQ1642" s="41"/>
      <c r="CR1642" s="41"/>
      <c r="CS1642" s="41"/>
      <c r="CT1642" s="41"/>
      <c r="CU1642" s="41"/>
      <c r="CV1642" s="41"/>
      <c r="CW1642" s="41"/>
      <c r="CX1642" s="41"/>
      <c r="CY1642" s="41"/>
      <c r="CZ1642" s="41"/>
      <c r="DA1642" s="41"/>
      <c r="DB1642" s="41"/>
      <c r="DC1642" s="41"/>
      <c r="DD1642" s="41"/>
      <c r="DE1642" s="41"/>
      <c r="DF1642" s="41"/>
      <c r="DG1642" s="41"/>
      <c r="DH1642" s="41"/>
      <c r="DI1642" s="41"/>
      <c r="DJ1642" s="41"/>
      <c r="DK1642" s="41"/>
      <c r="DL1642" s="41"/>
      <c r="DM1642" s="41"/>
      <c r="DN1642" s="41"/>
      <c r="DO1642" s="41"/>
      <c r="DP1642" s="41"/>
      <c r="DQ1642" s="41"/>
      <c r="DR1642" s="41"/>
      <c r="DS1642" s="41"/>
      <c r="DT1642" s="41"/>
      <c r="DU1642" s="41"/>
      <c r="DV1642" s="41"/>
      <c r="DW1642" s="41"/>
      <c r="DX1642" s="41"/>
      <c r="DY1642" s="41"/>
      <c r="DZ1642" s="41"/>
      <c r="EA1642" s="41"/>
      <c r="EB1642" s="41"/>
      <c r="EC1642" s="41"/>
      <c r="ED1642" s="41"/>
      <c r="EE1642" s="41"/>
      <c r="EF1642" s="41"/>
      <c r="EG1642" s="41"/>
      <c r="EH1642" s="41"/>
      <c r="EI1642" s="41"/>
      <c r="EJ1642" s="41"/>
      <c r="EK1642" s="41"/>
      <c r="EL1642" s="41"/>
      <c r="EM1642" s="41"/>
      <c r="EN1642" s="41"/>
      <c r="EO1642" s="41"/>
      <c r="EP1642" s="41"/>
      <c r="EQ1642" s="41"/>
      <c r="ER1642" s="41"/>
      <c r="ES1642" s="41"/>
      <c r="ET1642" s="41"/>
      <c r="EU1642" s="41"/>
      <c r="EV1642" s="41"/>
      <c r="EW1642" s="41"/>
      <c r="EX1642" s="41"/>
      <c r="EY1642" s="41"/>
      <c r="EZ1642" s="41"/>
      <c r="FA1642" s="41"/>
      <c r="FB1642" s="41"/>
      <c r="FC1642" s="41"/>
      <c r="FD1642" s="41"/>
      <c r="FE1642" s="41"/>
      <c r="FF1642" s="41"/>
      <c r="FG1642" s="41"/>
      <c r="FH1642" s="41"/>
      <c r="FI1642" s="41"/>
      <c r="FJ1642" s="41"/>
      <c r="FK1642" s="41"/>
      <c r="FL1642" s="41"/>
      <c r="FM1642" s="41"/>
      <c r="FN1642" s="41"/>
      <c r="FO1642" s="41"/>
      <c r="FP1642" s="41"/>
      <c r="FQ1642" s="41"/>
      <c r="FR1642" s="41"/>
      <c r="FS1642" s="41"/>
      <c r="FT1642" s="41"/>
      <c r="FU1642" s="41"/>
      <c r="FV1642" s="41"/>
      <c r="FW1642" s="41"/>
      <c r="FX1642" s="41"/>
      <c r="FY1642" s="41"/>
      <c r="FZ1642" s="41"/>
      <c r="GA1642" s="41"/>
      <c r="GB1642" s="41"/>
      <c r="GC1642" s="41"/>
      <c r="GD1642" s="41"/>
      <c r="GE1642" s="41"/>
      <c r="GF1642" s="41"/>
      <c r="GG1642" s="41"/>
      <c r="GH1642" s="41"/>
      <c r="GI1642" s="41"/>
      <c r="GJ1642" s="41"/>
      <c r="GK1642" s="41"/>
      <c r="GL1642" s="41"/>
      <c r="GM1642" s="41"/>
      <c r="GN1642" s="41"/>
      <c r="GO1642" s="41"/>
      <c r="GP1642" s="41"/>
      <c r="GQ1642" s="41"/>
      <c r="GR1642" s="41"/>
      <c r="GS1642" s="41"/>
      <c r="GT1642" s="41"/>
      <c r="GU1642" s="41"/>
      <c r="GV1642" s="41"/>
      <c r="GW1642" s="41"/>
      <c r="GX1642" s="41"/>
      <c r="GY1642" s="41"/>
      <c r="GZ1642" s="41"/>
      <c r="HA1642" s="41"/>
      <c r="HB1642" s="41"/>
      <c r="HC1642" s="41"/>
      <c r="HD1642" s="41"/>
      <c r="HE1642" s="41"/>
      <c r="HF1642" s="41"/>
      <c r="HG1642" s="41"/>
      <c r="HH1642" s="41"/>
      <c r="HI1642" s="41"/>
      <c r="HJ1642" s="41"/>
      <c r="HK1642" s="41"/>
      <c r="HL1642" s="41"/>
      <c r="HM1642" s="41"/>
      <c r="HN1642" s="41"/>
      <c r="HO1642" s="41"/>
      <c r="HP1642" s="41"/>
      <c r="HQ1642" s="41"/>
      <c r="HR1642" s="41"/>
      <c r="HS1642" s="41"/>
      <c r="HT1642" s="41"/>
      <c r="HU1642" s="41"/>
      <c r="HV1642" s="41"/>
      <c r="HW1642" s="41"/>
      <c r="HX1642" s="41"/>
      <c r="HY1642" s="41"/>
      <c r="HZ1642" s="41"/>
      <c r="IA1642" s="41"/>
      <c r="IB1642" s="41"/>
      <c r="IC1642" s="41"/>
      <c r="ID1642" s="41"/>
      <c r="IE1642" s="41"/>
      <c r="IF1642" s="41"/>
      <c r="IG1642" s="41"/>
      <c r="IH1642" s="41"/>
      <c r="II1642" s="41"/>
      <c r="IJ1642" s="41"/>
      <c r="IK1642" s="41"/>
      <c r="IL1642" s="41"/>
      <c r="IM1642" s="41"/>
      <c r="IN1642" s="41"/>
      <c r="IO1642" s="41"/>
      <c r="IP1642" s="41"/>
      <c r="IQ1642" s="41"/>
      <c r="IR1642" s="41"/>
      <c r="IS1642" s="41"/>
      <c r="IT1642" s="41"/>
      <c r="IU1642" s="41"/>
    </row>
    <row r="1644" spans="68:255" x14ac:dyDescent="0.2">
      <c r="BP1644" s="41"/>
      <c r="BQ1644" s="41"/>
      <c r="BR1644" s="41"/>
      <c r="BS1644" s="41"/>
      <c r="BU1644" s="41"/>
      <c r="BV1644" s="41"/>
      <c r="BW1644" s="41"/>
      <c r="BX1644" s="41"/>
      <c r="BY1644" s="41"/>
      <c r="BZ1644" s="41"/>
      <c r="CA1644" s="41"/>
      <c r="CB1644" s="41"/>
      <c r="CC1644" s="41"/>
      <c r="CD1644" s="41"/>
      <c r="CE1644" s="41"/>
      <c r="CF1644" s="41"/>
      <c r="CG1644" s="41"/>
      <c r="CH1644" s="41"/>
      <c r="CI1644" s="41"/>
      <c r="CJ1644" s="41"/>
      <c r="CK1644" s="41"/>
      <c r="CL1644" s="41"/>
      <c r="CM1644" s="41"/>
      <c r="CN1644" s="41"/>
      <c r="CO1644" s="41"/>
      <c r="CP1644" s="41"/>
      <c r="CQ1644" s="41"/>
      <c r="CR1644" s="41"/>
      <c r="CS1644" s="41"/>
      <c r="CT1644" s="41"/>
      <c r="CU1644" s="41"/>
      <c r="CV1644" s="41"/>
      <c r="CW1644" s="41"/>
      <c r="CX1644" s="41"/>
      <c r="CY1644" s="41"/>
      <c r="CZ1644" s="41"/>
      <c r="DA1644" s="41"/>
      <c r="DB1644" s="41"/>
      <c r="DC1644" s="41"/>
      <c r="DD1644" s="41"/>
      <c r="DE1644" s="41"/>
      <c r="DF1644" s="41"/>
      <c r="DG1644" s="41"/>
      <c r="DH1644" s="41"/>
      <c r="DI1644" s="41"/>
      <c r="DJ1644" s="41"/>
      <c r="DK1644" s="41"/>
      <c r="DL1644" s="41"/>
      <c r="DM1644" s="41"/>
      <c r="DN1644" s="41"/>
      <c r="DO1644" s="41"/>
      <c r="DP1644" s="41"/>
      <c r="DQ1644" s="41"/>
      <c r="DR1644" s="41"/>
      <c r="DS1644" s="41"/>
      <c r="DT1644" s="41"/>
      <c r="DU1644" s="41"/>
      <c r="DV1644" s="41"/>
      <c r="DW1644" s="41"/>
      <c r="DX1644" s="41"/>
      <c r="DY1644" s="41"/>
      <c r="DZ1644" s="41"/>
      <c r="EA1644" s="41"/>
      <c r="EB1644" s="41"/>
      <c r="EC1644" s="41"/>
      <c r="ED1644" s="41"/>
      <c r="EE1644" s="41"/>
      <c r="EF1644" s="41"/>
      <c r="EG1644" s="41"/>
      <c r="EH1644" s="41"/>
      <c r="EI1644" s="41"/>
      <c r="EJ1644" s="41"/>
      <c r="EK1644" s="41"/>
      <c r="EL1644" s="41"/>
      <c r="EM1644" s="41"/>
      <c r="EN1644" s="41"/>
      <c r="EO1644" s="41"/>
      <c r="EP1644" s="41"/>
      <c r="EQ1644" s="41"/>
      <c r="ER1644" s="41"/>
      <c r="ES1644" s="41"/>
      <c r="ET1644" s="41"/>
      <c r="EU1644" s="41"/>
      <c r="EV1644" s="41"/>
      <c r="EW1644" s="41"/>
      <c r="EX1644" s="41"/>
      <c r="EY1644" s="41"/>
      <c r="EZ1644" s="41"/>
      <c r="FA1644" s="41"/>
      <c r="FB1644" s="41"/>
      <c r="FC1644" s="41"/>
      <c r="FD1644" s="41"/>
      <c r="FE1644" s="41"/>
      <c r="FF1644" s="41"/>
      <c r="FG1644" s="41"/>
      <c r="FH1644" s="41"/>
      <c r="FI1644" s="41"/>
      <c r="FJ1644" s="41"/>
      <c r="FK1644" s="41"/>
      <c r="FL1644" s="41"/>
      <c r="FM1644" s="41"/>
      <c r="FN1644" s="41"/>
      <c r="FO1644" s="41"/>
      <c r="FP1644" s="41"/>
      <c r="FQ1644" s="41"/>
      <c r="FR1644" s="41"/>
      <c r="FS1644" s="41"/>
      <c r="FT1644" s="41"/>
      <c r="FU1644" s="41"/>
      <c r="FV1644" s="41"/>
      <c r="FW1644" s="41"/>
      <c r="FX1644" s="41"/>
      <c r="FY1644" s="41"/>
      <c r="FZ1644" s="41"/>
      <c r="GA1644" s="41"/>
      <c r="GB1644" s="41"/>
      <c r="GC1644" s="41"/>
      <c r="GD1644" s="41"/>
      <c r="GE1644" s="41"/>
      <c r="GF1644" s="41"/>
      <c r="GG1644" s="41"/>
      <c r="GH1644" s="41"/>
      <c r="GI1644" s="41"/>
      <c r="GJ1644" s="41"/>
      <c r="GK1644" s="41"/>
      <c r="GL1644" s="41"/>
      <c r="GM1644" s="41"/>
      <c r="GN1644" s="41"/>
      <c r="GO1644" s="41"/>
      <c r="GP1644" s="41"/>
      <c r="GQ1644" s="41"/>
      <c r="GR1644" s="41"/>
      <c r="GS1644" s="41"/>
      <c r="GT1644" s="41"/>
      <c r="GU1644" s="41"/>
      <c r="GV1644" s="41"/>
      <c r="GW1644" s="41"/>
      <c r="GX1644" s="41"/>
      <c r="GY1644" s="41"/>
      <c r="GZ1644" s="41"/>
      <c r="HA1644" s="41"/>
      <c r="HB1644" s="41"/>
      <c r="HC1644" s="41"/>
      <c r="HD1644" s="41"/>
      <c r="HE1644" s="41"/>
      <c r="HF1644" s="41"/>
      <c r="HG1644" s="41"/>
      <c r="HH1644" s="41"/>
      <c r="HI1644" s="41"/>
      <c r="HJ1644" s="41"/>
      <c r="HK1644" s="41"/>
      <c r="HL1644" s="41"/>
      <c r="HM1644" s="41"/>
      <c r="HN1644" s="41"/>
      <c r="HO1644" s="41"/>
      <c r="HP1644" s="41"/>
      <c r="HQ1644" s="41"/>
      <c r="HR1644" s="41"/>
      <c r="HS1644" s="41"/>
      <c r="HT1644" s="41"/>
      <c r="HU1644" s="41"/>
      <c r="HV1644" s="41"/>
      <c r="HW1644" s="41"/>
      <c r="HX1644" s="41"/>
      <c r="HY1644" s="41"/>
      <c r="HZ1644" s="41"/>
      <c r="IA1644" s="41"/>
      <c r="IB1644" s="41"/>
      <c r="IC1644" s="41"/>
      <c r="ID1644" s="41"/>
      <c r="IE1644" s="41"/>
      <c r="IF1644" s="41"/>
      <c r="IG1644" s="41"/>
      <c r="IH1644" s="41"/>
      <c r="II1644" s="41"/>
      <c r="IJ1644" s="41"/>
      <c r="IK1644" s="41"/>
      <c r="IL1644" s="41"/>
      <c r="IM1644" s="41"/>
      <c r="IN1644" s="41"/>
      <c r="IO1644" s="41"/>
      <c r="IP1644" s="41"/>
      <c r="IQ1644" s="41"/>
      <c r="IR1644" s="41"/>
      <c r="IS1644" s="41"/>
      <c r="IT1644" s="41"/>
      <c r="IU1644" s="41"/>
    </row>
    <row r="1646" spans="68:255" x14ac:dyDescent="0.2">
      <c r="BP1646" s="41"/>
      <c r="BQ1646" s="41"/>
      <c r="BR1646" s="41"/>
      <c r="BS1646" s="41"/>
      <c r="BU1646" s="41"/>
      <c r="BV1646" s="41"/>
      <c r="BW1646" s="41"/>
      <c r="BX1646" s="41"/>
      <c r="BY1646" s="41"/>
      <c r="BZ1646" s="41"/>
      <c r="CA1646" s="41"/>
      <c r="CB1646" s="41"/>
      <c r="CC1646" s="41"/>
      <c r="CD1646" s="41"/>
      <c r="CE1646" s="41"/>
      <c r="CF1646" s="41"/>
      <c r="CG1646" s="41"/>
      <c r="CH1646" s="41"/>
      <c r="CI1646" s="41"/>
      <c r="CJ1646" s="41"/>
      <c r="CK1646" s="41"/>
      <c r="CL1646" s="41"/>
      <c r="CM1646" s="41"/>
      <c r="CN1646" s="41"/>
      <c r="CO1646" s="41"/>
      <c r="CP1646" s="41"/>
      <c r="CQ1646" s="41"/>
      <c r="CR1646" s="41"/>
      <c r="CS1646" s="41"/>
      <c r="CT1646" s="41"/>
      <c r="CU1646" s="41"/>
      <c r="CV1646" s="41"/>
      <c r="CW1646" s="41"/>
      <c r="CX1646" s="41"/>
      <c r="CY1646" s="41"/>
      <c r="CZ1646" s="41"/>
      <c r="DA1646" s="41"/>
      <c r="DB1646" s="41"/>
      <c r="DC1646" s="41"/>
      <c r="DD1646" s="41"/>
      <c r="DE1646" s="41"/>
      <c r="DF1646" s="41"/>
      <c r="DG1646" s="41"/>
      <c r="DH1646" s="41"/>
      <c r="DI1646" s="41"/>
      <c r="DJ1646" s="41"/>
      <c r="DK1646" s="41"/>
      <c r="DL1646" s="41"/>
      <c r="DM1646" s="41"/>
      <c r="DN1646" s="41"/>
      <c r="DO1646" s="41"/>
      <c r="DP1646" s="41"/>
      <c r="DQ1646" s="41"/>
      <c r="DR1646" s="41"/>
      <c r="DS1646" s="41"/>
      <c r="DT1646" s="41"/>
      <c r="DU1646" s="41"/>
      <c r="DV1646" s="41"/>
      <c r="DW1646" s="41"/>
      <c r="DX1646" s="41"/>
      <c r="DY1646" s="41"/>
      <c r="DZ1646" s="41"/>
      <c r="EA1646" s="41"/>
      <c r="EB1646" s="41"/>
      <c r="EC1646" s="41"/>
      <c r="ED1646" s="41"/>
      <c r="EE1646" s="41"/>
      <c r="EF1646" s="41"/>
      <c r="EG1646" s="41"/>
      <c r="EH1646" s="41"/>
      <c r="EI1646" s="41"/>
      <c r="EJ1646" s="41"/>
      <c r="EK1646" s="41"/>
      <c r="EL1646" s="41"/>
      <c r="EM1646" s="41"/>
      <c r="EN1646" s="41"/>
      <c r="EO1646" s="41"/>
      <c r="EP1646" s="41"/>
      <c r="EQ1646" s="41"/>
      <c r="ER1646" s="41"/>
      <c r="ES1646" s="41"/>
      <c r="ET1646" s="41"/>
      <c r="EU1646" s="41"/>
      <c r="EV1646" s="41"/>
      <c r="EW1646" s="41"/>
      <c r="EX1646" s="41"/>
      <c r="EY1646" s="41"/>
      <c r="EZ1646" s="41"/>
      <c r="FA1646" s="41"/>
      <c r="FB1646" s="41"/>
      <c r="FC1646" s="41"/>
      <c r="FD1646" s="41"/>
      <c r="FE1646" s="41"/>
      <c r="FF1646" s="41"/>
      <c r="FG1646" s="41"/>
      <c r="FH1646" s="41"/>
      <c r="FI1646" s="41"/>
      <c r="FJ1646" s="41"/>
      <c r="FK1646" s="41"/>
      <c r="FL1646" s="41"/>
      <c r="FM1646" s="41"/>
      <c r="FN1646" s="41"/>
      <c r="FO1646" s="41"/>
      <c r="FP1646" s="41"/>
      <c r="FQ1646" s="41"/>
      <c r="FR1646" s="41"/>
      <c r="FS1646" s="41"/>
      <c r="FT1646" s="41"/>
      <c r="FU1646" s="41"/>
      <c r="FV1646" s="41"/>
      <c r="FW1646" s="41"/>
      <c r="FX1646" s="41"/>
      <c r="FY1646" s="41"/>
      <c r="FZ1646" s="41"/>
      <c r="GA1646" s="41"/>
      <c r="GB1646" s="41"/>
      <c r="GC1646" s="41"/>
      <c r="GD1646" s="41"/>
      <c r="GE1646" s="41"/>
      <c r="GF1646" s="41"/>
      <c r="GG1646" s="41"/>
      <c r="GH1646" s="41"/>
      <c r="GI1646" s="41"/>
      <c r="GJ1646" s="41"/>
      <c r="GK1646" s="41"/>
      <c r="GL1646" s="41"/>
      <c r="GM1646" s="41"/>
      <c r="GN1646" s="41"/>
      <c r="GO1646" s="41"/>
      <c r="GP1646" s="41"/>
      <c r="GQ1646" s="41"/>
      <c r="GR1646" s="41"/>
      <c r="GS1646" s="41"/>
      <c r="GT1646" s="41"/>
      <c r="GU1646" s="41"/>
      <c r="GV1646" s="41"/>
      <c r="GW1646" s="41"/>
      <c r="GX1646" s="41"/>
      <c r="GY1646" s="41"/>
      <c r="GZ1646" s="41"/>
      <c r="HA1646" s="41"/>
      <c r="HB1646" s="41"/>
      <c r="HC1646" s="41"/>
      <c r="HD1646" s="41"/>
      <c r="HE1646" s="41"/>
      <c r="HF1646" s="41"/>
      <c r="HG1646" s="41"/>
      <c r="HH1646" s="41"/>
      <c r="HI1646" s="41"/>
      <c r="HJ1646" s="41"/>
      <c r="HK1646" s="41"/>
      <c r="HL1646" s="41"/>
      <c r="HM1646" s="41"/>
      <c r="HN1646" s="41"/>
      <c r="HO1646" s="41"/>
      <c r="HP1646" s="41"/>
      <c r="HQ1646" s="41"/>
      <c r="HR1646" s="41"/>
      <c r="HS1646" s="41"/>
      <c r="HT1646" s="41"/>
      <c r="HU1646" s="41"/>
      <c r="HV1646" s="41"/>
      <c r="HW1646" s="41"/>
      <c r="HX1646" s="41"/>
      <c r="HY1646" s="41"/>
      <c r="HZ1646" s="41"/>
      <c r="IA1646" s="41"/>
      <c r="IB1646" s="41"/>
      <c r="IC1646" s="41"/>
      <c r="ID1646" s="41"/>
      <c r="IE1646" s="41"/>
      <c r="IF1646" s="41"/>
      <c r="IG1646" s="41"/>
      <c r="IH1646" s="41"/>
      <c r="II1646" s="41"/>
      <c r="IJ1646" s="41"/>
      <c r="IK1646" s="41"/>
      <c r="IL1646" s="41"/>
      <c r="IM1646" s="41"/>
      <c r="IN1646" s="41"/>
      <c r="IO1646" s="41"/>
      <c r="IP1646" s="41"/>
      <c r="IQ1646" s="41"/>
      <c r="IR1646" s="41"/>
      <c r="IS1646" s="41"/>
      <c r="IT1646" s="41"/>
      <c r="IU1646" s="41"/>
    </row>
    <row r="1648" spans="68:255" x14ac:dyDescent="0.2">
      <c r="BP1648" s="41"/>
      <c r="BQ1648" s="41"/>
      <c r="BR1648" s="41"/>
      <c r="BS1648" s="41"/>
      <c r="BU1648" s="41"/>
      <c r="BV1648" s="41"/>
      <c r="BW1648" s="41"/>
      <c r="BX1648" s="41"/>
      <c r="BY1648" s="41"/>
      <c r="BZ1648" s="41"/>
      <c r="CA1648" s="41"/>
      <c r="CB1648" s="41"/>
      <c r="CC1648" s="41"/>
      <c r="CD1648" s="41"/>
      <c r="CE1648" s="41"/>
      <c r="CF1648" s="41"/>
      <c r="CG1648" s="41"/>
      <c r="CH1648" s="41"/>
      <c r="CI1648" s="41"/>
      <c r="CJ1648" s="41"/>
      <c r="CK1648" s="41"/>
      <c r="CL1648" s="41"/>
      <c r="CM1648" s="41"/>
      <c r="CN1648" s="41"/>
      <c r="CO1648" s="41"/>
      <c r="CP1648" s="41"/>
      <c r="CQ1648" s="41"/>
      <c r="CR1648" s="41"/>
      <c r="CS1648" s="41"/>
      <c r="CT1648" s="41"/>
      <c r="CU1648" s="41"/>
      <c r="CV1648" s="41"/>
      <c r="CW1648" s="41"/>
      <c r="CX1648" s="41"/>
      <c r="CY1648" s="41"/>
      <c r="CZ1648" s="41"/>
      <c r="DA1648" s="41"/>
      <c r="DB1648" s="41"/>
      <c r="DC1648" s="41"/>
      <c r="DD1648" s="41"/>
      <c r="DE1648" s="41"/>
      <c r="DF1648" s="41"/>
      <c r="DG1648" s="41"/>
      <c r="DH1648" s="41"/>
      <c r="DI1648" s="41"/>
      <c r="DJ1648" s="41"/>
      <c r="DK1648" s="41"/>
      <c r="DL1648" s="41"/>
      <c r="DM1648" s="41"/>
      <c r="DN1648" s="41"/>
      <c r="DO1648" s="41"/>
      <c r="DP1648" s="41"/>
      <c r="DQ1648" s="41"/>
      <c r="DR1648" s="41"/>
      <c r="DS1648" s="41"/>
      <c r="DT1648" s="41"/>
      <c r="DU1648" s="41"/>
      <c r="DV1648" s="41"/>
      <c r="DW1648" s="41"/>
      <c r="DX1648" s="41"/>
      <c r="DY1648" s="41"/>
      <c r="DZ1648" s="41"/>
      <c r="EA1648" s="41"/>
      <c r="EB1648" s="41"/>
      <c r="EC1648" s="41"/>
      <c r="ED1648" s="41"/>
      <c r="EE1648" s="41"/>
      <c r="EF1648" s="41"/>
      <c r="EG1648" s="41"/>
      <c r="EH1648" s="41"/>
      <c r="EI1648" s="41"/>
      <c r="EJ1648" s="41"/>
      <c r="EK1648" s="41"/>
      <c r="EL1648" s="41"/>
      <c r="EM1648" s="41"/>
      <c r="EN1648" s="41"/>
      <c r="EO1648" s="41"/>
      <c r="EP1648" s="41"/>
      <c r="EQ1648" s="41"/>
      <c r="ER1648" s="41"/>
      <c r="ES1648" s="41"/>
      <c r="ET1648" s="41"/>
      <c r="EU1648" s="41"/>
      <c r="EV1648" s="41"/>
      <c r="EW1648" s="41"/>
      <c r="EX1648" s="41"/>
      <c r="EY1648" s="41"/>
      <c r="EZ1648" s="41"/>
      <c r="FA1648" s="41"/>
      <c r="FB1648" s="41"/>
      <c r="FC1648" s="41"/>
      <c r="FD1648" s="41"/>
      <c r="FE1648" s="41"/>
      <c r="FF1648" s="41"/>
      <c r="FG1648" s="41"/>
      <c r="FH1648" s="41"/>
      <c r="FI1648" s="41"/>
      <c r="FJ1648" s="41"/>
      <c r="FK1648" s="41"/>
      <c r="FL1648" s="41"/>
      <c r="FM1648" s="41"/>
      <c r="FN1648" s="41"/>
      <c r="FO1648" s="41"/>
      <c r="FP1648" s="41"/>
      <c r="FQ1648" s="41"/>
      <c r="FR1648" s="41"/>
      <c r="FS1648" s="41"/>
      <c r="FT1648" s="41"/>
      <c r="FU1648" s="41"/>
      <c r="FV1648" s="41"/>
      <c r="FW1648" s="41"/>
      <c r="FX1648" s="41"/>
      <c r="FY1648" s="41"/>
      <c r="FZ1648" s="41"/>
      <c r="GA1648" s="41"/>
      <c r="GB1648" s="41"/>
      <c r="GC1648" s="41"/>
      <c r="GD1648" s="41"/>
      <c r="GE1648" s="41"/>
      <c r="GF1648" s="41"/>
      <c r="GG1648" s="41"/>
      <c r="GH1648" s="41"/>
      <c r="GI1648" s="41"/>
      <c r="GJ1648" s="41"/>
      <c r="GK1648" s="41"/>
      <c r="GL1648" s="41"/>
      <c r="GM1648" s="41"/>
      <c r="GN1648" s="41"/>
      <c r="GO1648" s="41"/>
      <c r="GP1648" s="41"/>
      <c r="GQ1648" s="41"/>
      <c r="GR1648" s="41"/>
      <c r="GS1648" s="41"/>
      <c r="GT1648" s="41"/>
      <c r="GU1648" s="41"/>
      <c r="GV1648" s="41"/>
      <c r="GW1648" s="41"/>
      <c r="GX1648" s="41"/>
      <c r="GY1648" s="41"/>
      <c r="GZ1648" s="41"/>
      <c r="HA1648" s="41"/>
      <c r="HB1648" s="41"/>
      <c r="HC1648" s="41"/>
      <c r="HD1648" s="41"/>
      <c r="HE1648" s="41"/>
      <c r="HF1648" s="41"/>
      <c r="HG1648" s="41"/>
      <c r="HH1648" s="41"/>
      <c r="HI1648" s="41"/>
      <c r="HJ1648" s="41"/>
      <c r="HK1648" s="41"/>
      <c r="HL1648" s="41"/>
      <c r="HM1648" s="41"/>
      <c r="HN1648" s="41"/>
      <c r="HO1648" s="41"/>
      <c r="HP1648" s="41"/>
      <c r="HQ1648" s="41"/>
      <c r="HR1648" s="41"/>
      <c r="HS1648" s="41"/>
      <c r="HT1648" s="41"/>
      <c r="HU1648" s="41"/>
      <c r="HV1648" s="41"/>
      <c r="HW1648" s="41"/>
      <c r="HX1648" s="41"/>
      <c r="HY1648" s="41"/>
      <c r="HZ1648" s="41"/>
      <c r="IA1648" s="41"/>
      <c r="IB1648" s="41"/>
      <c r="IC1648" s="41"/>
      <c r="ID1648" s="41"/>
      <c r="IE1648" s="41"/>
      <c r="IF1648" s="41"/>
      <c r="IG1648" s="41"/>
      <c r="IH1648" s="41"/>
      <c r="II1648" s="41"/>
      <c r="IJ1648" s="41"/>
      <c r="IK1648" s="41"/>
      <c r="IL1648" s="41"/>
      <c r="IM1648" s="41"/>
      <c r="IN1648" s="41"/>
      <c r="IO1648" s="41"/>
      <c r="IP1648" s="41"/>
      <c r="IQ1648" s="41"/>
      <c r="IR1648" s="41"/>
      <c r="IS1648" s="41"/>
      <c r="IT1648" s="41"/>
      <c r="IU1648" s="41"/>
    </row>
    <row r="1650" spans="68:255" x14ac:dyDescent="0.2">
      <c r="BP1650" s="41"/>
      <c r="BQ1650" s="41"/>
      <c r="BR1650" s="41"/>
      <c r="BS1650" s="41"/>
      <c r="BU1650" s="41"/>
      <c r="BV1650" s="41"/>
      <c r="BW1650" s="41"/>
      <c r="BX1650" s="41"/>
      <c r="BY1650" s="41"/>
      <c r="BZ1650" s="41"/>
      <c r="CA1650" s="41"/>
      <c r="CB1650" s="41"/>
      <c r="CC1650" s="41"/>
      <c r="CD1650" s="41"/>
      <c r="CE1650" s="41"/>
      <c r="CF1650" s="41"/>
      <c r="CG1650" s="41"/>
      <c r="CH1650" s="41"/>
      <c r="CI1650" s="41"/>
      <c r="CJ1650" s="41"/>
      <c r="CK1650" s="41"/>
      <c r="CL1650" s="41"/>
      <c r="CM1650" s="41"/>
      <c r="CN1650" s="41"/>
      <c r="CO1650" s="41"/>
      <c r="CP1650" s="41"/>
      <c r="CQ1650" s="41"/>
      <c r="CR1650" s="41"/>
      <c r="CS1650" s="41"/>
      <c r="CT1650" s="41"/>
      <c r="CU1650" s="41"/>
      <c r="CV1650" s="41"/>
      <c r="CW1650" s="41"/>
      <c r="CX1650" s="41"/>
      <c r="CY1650" s="41"/>
      <c r="CZ1650" s="41"/>
      <c r="DA1650" s="41"/>
      <c r="DB1650" s="41"/>
      <c r="DC1650" s="41"/>
      <c r="DD1650" s="41"/>
      <c r="DE1650" s="41"/>
      <c r="DF1650" s="41"/>
      <c r="DG1650" s="41"/>
      <c r="DH1650" s="41"/>
      <c r="DI1650" s="41"/>
      <c r="DJ1650" s="41"/>
      <c r="DK1650" s="41"/>
      <c r="DL1650" s="41"/>
      <c r="DM1650" s="41"/>
      <c r="DN1650" s="41"/>
      <c r="DO1650" s="41"/>
      <c r="DP1650" s="41"/>
      <c r="DQ1650" s="41"/>
      <c r="DR1650" s="41"/>
      <c r="DS1650" s="41"/>
      <c r="DT1650" s="41"/>
      <c r="DU1650" s="41"/>
      <c r="DV1650" s="41"/>
      <c r="DW1650" s="41"/>
      <c r="DX1650" s="41"/>
      <c r="DY1650" s="41"/>
      <c r="DZ1650" s="41"/>
      <c r="EA1650" s="41"/>
      <c r="EB1650" s="41"/>
      <c r="EC1650" s="41"/>
      <c r="ED1650" s="41"/>
      <c r="EE1650" s="41"/>
      <c r="EF1650" s="41"/>
      <c r="EG1650" s="41"/>
      <c r="EH1650" s="41"/>
      <c r="EI1650" s="41"/>
      <c r="EJ1650" s="41"/>
      <c r="EK1650" s="41"/>
      <c r="EL1650" s="41"/>
      <c r="EM1650" s="41"/>
      <c r="EN1650" s="41"/>
      <c r="EO1650" s="41"/>
      <c r="EP1650" s="41"/>
      <c r="EQ1650" s="41"/>
      <c r="ER1650" s="41"/>
      <c r="ES1650" s="41"/>
      <c r="ET1650" s="41"/>
      <c r="EU1650" s="41"/>
      <c r="EV1650" s="41"/>
      <c r="EW1650" s="41"/>
      <c r="EX1650" s="41"/>
      <c r="EY1650" s="41"/>
      <c r="EZ1650" s="41"/>
      <c r="FA1650" s="41"/>
      <c r="FB1650" s="41"/>
      <c r="FC1650" s="41"/>
      <c r="FD1650" s="41"/>
      <c r="FE1650" s="41"/>
      <c r="FF1650" s="41"/>
      <c r="FG1650" s="41"/>
      <c r="FH1650" s="41"/>
      <c r="FI1650" s="41"/>
      <c r="FJ1650" s="41"/>
      <c r="FK1650" s="41"/>
      <c r="FL1650" s="41"/>
      <c r="FM1650" s="41"/>
      <c r="FN1650" s="41"/>
      <c r="FO1650" s="41"/>
      <c r="FP1650" s="41"/>
      <c r="FQ1650" s="41"/>
      <c r="FR1650" s="41"/>
      <c r="FS1650" s="41"/>
      <c r="FT1650" s="41"/>
      <c r="FU1650" s="41"/>
      <c r="FV1650" s="41"/>
      <c r="FW1650" s="41"/>
      <c r="FX1650" s="41"/>
      <c r="FY1650" s="41"/>
      <c r="FZ1650" s="41"/>
      <c r="GA1650" s="41"/>
      <c r="GB1650" s="41"/>
      <c r="GC1650" s="41"/>
      <c r="GD1650" s="41"/>
      <c r="GE1650" s="41"/>
      <c r="GF1650" s="41"/>
      <c r="GG1650" s="41"/>
      <c r="GH1650" s="41"/>
      <c r="GI1650" s="41"/>
      <c r="GJ1650" s="41"/>
      <c r="GK1650" s="41"/>
      <c r="GL1650" s="41"/>
      <c r="GM1650" s="41"/>
      <c r="GN1650" s="41"/>
      <c r="GO1650" s="41"/>
      <c r="GP1650" s="41"/>
      <c r="GQ1650" s="41"/>
      <c r="GR1650" s="41"/>
      <c r="GS1650" s="41"/>
      <c r="GT1650" s="41"/>
      <c r="GU1650" s="41"/>
      <c r="GV1650" s="41"/>
      <c r="GW1650" s="41"/>
      <c r="GX1650" s="41"/>
      <c r="GY1650" s="41"/>
      <c r="GZ1650" s="41"/>
      <c r="HA1650" s="41"/>
      <c r="HB1650" s="41"/>
      <c r="HC1650" s="41"/>
      <c r="HD1650" s="41"/>
      <c r="HE1650" s="41"/>
      <c r="HF1650" s="41"/>
      <c r="HG1650" s="41"/>
      <c r="HH1650" s="41"/>
      <c r="HI1650" s="41"/>
      <c r="HJ1650" s="41"/>
      <c r="HK1650" s="41"/>
      <c r="HL1650" s="41"/>
      <c r="HM1650" s="41"/>
      <c r="HN1650" s="41"/>
      <c r="HO1650" s="41"/>
      <c r="HP1650" s="41"/>
      <c r="HQ1650" s="41"/>
      <c r="HR1650" s="41"/>
      <c r="HS1650" s="41"/>
      <c r="HT1650" s="41"/>
      <c r="HU1650" s="41"/>
      <c r="HV1650" s="41"/>
      <c r="HW1650" s="41"/>
      <c r="HX1650" s="41"/>
      <c r="HY1650" s="41"/>
      <c r="HZ1650" s="41"/>
      <c r="IA1650" s="41"/>
      <c r="IB1650" s="41"/>
      <c r="IC1650" s="41"/>
      <c r="ID1650" s="41"/>
      <c r="IE1650" s="41"/>
      <c r="IF1650" s="41"/>
      <c r="IG1650" s="41"/>
      <c r="IH1650" s="41"/>
      <c r="II1650" s="41"/>
      <c r="IJ1650" s="41"/>
      <c r="IK1650" s="41"/>
      <c r="IL1650" s="41"/>
      <c r="IM1650" s="41"/>
      <c r="IN1650" s="41"/>
      <c r="IO1650" s="41"/>
      <c r="IP1650" s="41"/>
      <c r="IQ1650" s="41"/>
      <c r="IR1650" s="41"/>
      <c r="IS1650" s="41"/>
      <c r="IT1650" s="41"/>
      <c r="IU1650" s="41"/>
    </row>
    <row r="1652" spans="68:255" x14ac:dyDescent="0.2">
      <c r="BP1652" s="41"/>
      <c r="BQ1652" s="41"/>
      <c r="BR1652" s="41"/>
      <c r="BS1652" s="41"/>
      <c r="BU1652" s="41"/>
      <c r="BV1652" s="41"/>
      <c r="BW1652" s="41"/>
      <c r="BX1652" s="41"/>
      <c r="BY1652" s="41"/>
      <c r="BZ1652" s="41"/>
      <c r="CA1652" s="41"/>
      <c r="CB1652" s="41"/>
      <c r="CC1652" s="41"/>
      <c r="CD1652" s="41"/>
      <c r="CE1652" s="41"/>
      <c r="CF1652" s="41"/>
      <c r="CG1652" s="41"/>
      <c r="CH1652" s="41"/>
      <c r="CI1652" s="41"/>
      <c r="CJ1652" s="41"/>
      <c r="CK1652" s="41"/>
      <c r="CL1652" s="41"/>
      <c r="CM1652" s="41"/>
      <c r="CN1652" s="41"/>
      <c r="CO1652" s="41"/>
      <c r="CP1652" s="41"/>
      <c r="CQ1652" s="41"/>
      <c r="CR1652" s="41"/>
      <c r="CS1652" s="41"/>
      <c r="CT1652" s="41"/>
      <c r="CU1652" s="41"/>
      <c r="CV1652" s="41"/>
      <c r="CW1652" s="41"/>
      <c r="CX1652" s="41"/>
      <c r="CY1652" s="41"/>
      <c r="CZ1652" s="41"/>
      <c r="DA1652" s="41"/>
      <c r="DB1652" s="41"/>
      <c r="DC1652" s="41"/>
      <c r="DD1652" s="41"/>
      <c r="DE1652" s="41"/>
      <c r="DF1652" s="41"/>
      <c r="DG1652" s="41"/>
      <c r="DH1652" s="41"/>
      <c r="DI1652" s="41"/>
      <c r="DJ1652" s="41"/>
      <c r="DK1652" s="41"/>
      <c r="DL1652" s="41"/>
      <c r="DM1652" s="41"/>
      <c r="DN1652" s="41"/>
      <c r="DO1652" s="41"/>
      <c r="DP1652" s="41"/>
      <c r="DQ1652" s="41"/>
      <c r="DR1652" s="41"/>
      <c r="DS1652" s="41"/>
      <c r="DT1652" s="41"/>
      <c r="DU1652" s="41"/>
      <c r="DV1652" s="41"/>
      <c r="DW1652" s="41"/>
      <c r="DX1652" s="41"/>
      <c r="DY1652" s="41"/>
      <c r="DZ1652" s="41"/>
      <c r="EA1652" s="41"/>
      <c r="EB1652" s="41"/>
      <c r="EC1652" s="41"/>
      <c r="ED1652" s="41"/>
      <c r="EE1652" s="41"/>
      <c r="EF1652" s="41"/>
      <c r="EG1652" s="41"/>
      <c r="EH1652" s="41"/>
      <c r="EI1652" s="41"/>
      <c r="EJ1652" s="41"/>
      <c r="EK1652" s="41"/>
      <c r="EL1652" s="41"/>
      <c r="EM1652" s="41"/>
      <c r="EN1652" s="41"/>
      <c r="EO1652" s="41"/>
      <c r="EP1652" s="41"/>
      <c r="EQ1652" s="41"/>
      <c r="ER1652" s="41"/>
      <c r="ES1652" s="41"/>
      <c r="ET1652" s="41"/>
      <c r="EU1652" s="41"/>
      <c r="EV1652" s="41"/>
      <c r="EW1652" s="41"/>
      <c r="EX1652" s="41"/>
      <c r="EY1652" s="41"/>
      <c r="EZ1652" s="41"/>
      <c r="FA1652" s="41"/>
      <c r="FB1652" s="41"/>
      <c r="FC1652" s="41"/>
      <c r="FD1652" s="41"/>
      <c r="FE1652" s="41"/>
      <c r="FF1652" s="41"/>
      <c r="FG1652" s="41"/>
      <c r="FH1652" s="41"/>
      <c r="FI1652" s="41"/>
      <c r="FJ1652" s="41"/>
      <c r="FK1652" s="41"/>
      <c r="FL1652" s="41"/>
      <c r="FM1652" s="41"/>
      <c r="FN1652" s="41"/>
      <c r="FO1652" s="41"/>
      <c r="FP1652" s="41"/>
      <c r="FQ1652" s="41"/>
      <c r="FR1652" s="41"/>
      <c r="FS1652" s="41"/>
      <c r="FT1652" s="41"/>
      <c r="FU1652" s="41"/>
      <c r="FV1652" s="41"/>
      <c r="FW1652" s="41"/>
      <c r="FX1652" s="41"/>
      <c r="FY1652" s="41"/>
      <c r="FZ1652" s="41"/>
      <c r="GA1652" s="41"/>
      <c r="GB1652" s="41"/>
      <c r="GC1652" s="41"/>
      <c r="GD1652" s="41"/>
      <c r="GE1652" s="41"/>
      <c r="GF1652" s="41"/>
      <c r="GG1652" s="41"/>
      <c r="GH1652" s="41"/>
      <c r="GI1652" s="41"/>
      <c r="GJ1652" s="41"/>
      <c r="GK1652" s="41"/>
      <c r="GL1652" s="41"/>
      <c r="GM1652" s="41"/>
      <c r="GN1652" s="41"/>
      <c r="GO1652" s="41"/>
      <c r="GP1652" s="41"/>
      <c r="GQ1652" s="41"/>
      <c r="GR1652" s="41"/>
      <c r="GS1652" s="41"/>
      <c r="GT1652" s="41"/>
      <c r="GU1652" s="41"/>
      <c r="GV1652" s="41"/>
      <c r="GW1652" s="41"/>
      <c r="GX1652" s="41"/>
      <c r="GY1652" s="41"/>
      <c r="GZ1652" s="41"/>
      <c r="HA1652" s="41"/>
      <c r="HB1652" s="41"/>
      <c r="HC1652" s="41"/>
      <c r="HD1652" s="41"/>
      <c r="HE1652" s="41"/>
      <c r="HF1652" s="41"/>
      <c r="HG1652" s="41"/>
      <c r="HH1652" s="41"/>
      <c r="HI1652" s="41"/>
      <c r="HJ1652" s="41"/>
      <c r="HK1652" s="41"/>
      <c r="HL1652" s="41"/>
      <c r="HM1652" s="41"/>
      <c r="HN1652" s="41"/>
      <c r="HO1652" s="41"/>
      <c r="HP1652" s="41"/>
      <c r="HQ1652" s="41"/>
      <c r="HR1652" s="41"/>
      <c r="HS1652" s="41"/>
      <c r="HT1652" s="41"/>
      <c r="HU1652" s="41"/>
      <c r="HV1652" s="41"/>
      <c r="HW1652" s="41"/>
      <c r="HX1652" s="41"/>
      <c r="HY1652" s="41"/>
      <c r="HZ1652" s="41"/>
      <c r="IA1652" s="41"/>
      <c r="IB1652" s="41"/>
      <c r="IC1652" s="41"/>
      <c r="ID1652" s="41"/>
      <c r="IE1652" s="41"/>
      <c r="IF1652" s="41"/>
      <c r="IG1652" s="41"/>
      <c r="IH1652" s="41"/>
      <c r="II1652" s="41"/>
      <c r="IJ1652" s="41"/>
      <c r="IK1652" s="41"/>
      <c r="IL1652" s="41"/>
      <c r="IM1652" s="41"/>
      <c r="IN1652" s="41"/>
      <c r="IO1652" s="41"/>
      <c r="IP1652" s="41"/>
      <c r="IQ1652" s="41"/>
      <c r="IR1652" s="41"/>
      <c r="IS1652" s="41"/>
      <c r="IT1652" s="41"/>
      <c r="IU1652" s="41"/>
    </row>
    <row r="1654" spans="68:255" x14ac:dyDescent="0.2">
      <c r="BP1654" s="41"/>
      <c r="BQ1654" s="41"/>
      <c r="BR1654" s="41"/>
      <c r="BS1654" s="41"/>
      <c r="BU1654" s="41"/>
      <c r="BV1654" s="41"/>
      <c r="BW1654" s="41"/>
      <c r="BX1654" s="41"/>
      <c r="BY1654" s="41"/>
      <c r="BZ1654" s="41"/>
      <c r="CA1654" s="41"/>
      <c r="CB1654" s="41"/>
      <c r="CC1654" s="41"/>
      <c r="CD1654" s="41"/>
      <c r="CE1654" s="41"/>
      <c r="CF1654" s="41"/>
      <c r="CG1654" s="41"/>
      <c r="CH1654" s="41"/>
      <c r="CI1654" s="41"/>
      <c r="CJ1654" s="41"/>
      <c r="CK1654" s="41"/>
      <c r="CL1654" s="41"/>
      <c r="CM1654" s="41"/>
      <c r="CN1654" s="41"/>
      <c r="CO1654" s="41"/>
      <c r="CP1654" s="41"/>
      <c r="CQ1654" s="41"/>
      <c r="CR1654" s="41"/>
      <c r="CS1654" s="41"/>
      <c r="CT1654" s="41"/>
      <c r="CU1654" s="41"/>
      <c r="CV1654" s="41"/>
      <c r="CW1654" s="41"/>
      <c r="CX1654" s="41"/>
      <c r="CY1654" s="41"/>
      <c r="CZ1654" s="41"/>
      <c r="DA1654" s="41"/>
      <c r="DB1654" s="41"/>
      <c r="DC1654" s="41"/>
      <c r="DD1654" s="41"/>
      <c r="DE1654" s="41"/>
      <c r="DF1654" s="41"/>
      <c r="DG1654" s="41"/>
      <c r="DH1654" s="41"/>
      <c r="DI1654" s="41"/>
      <c r="DJ1654" s="41"/>
      <c r="DK1654" s="41"/>
      <c r="DL1654" s="41"/>
      <c r="DM1654" s="41"/>
      <c r="DN1654" s="41"/>
      <c r="DO1654" s="41"/>
      <c r="DP1654" s="41"/>
      <c r="DQ1654" s="41"/>
      <c r="DR1654" s="41"/>
      <c r="DS1654" s="41"/>
      <c r="DT1654" s="41"/>
      <c r="DU1654" s="41"/>
      <c r="DV1654" s="41"/>
      <c r="DW1654" s="41"/>
      <c r="DX1654" s="41"/>
      <c r="DY1654" s="41"/>
      <c r="DZ1654" s="41"/>
      <c r="EA1654" s="41"/>
      <c r="EB1654" s="41"/>
      <c r="EC1654" s="41"/>
      <c r="ED1654" s="41"/>
      <c r="EE1654" s="41"/>
      <c r="EF1654" s="41"/>
      <c r="EG1654" s="41"/>
      <c r="EH1654" s="41"/>
      <c r="EI1654" s="41"/>
      <c r="EJ1654" s="41"/>
      <c r="EK1654" s="41"/>
      <c r="EL1654" s="41"/>
      <c r="EM1654" s="41"/>
      <c r="EN1654" s="41"/>
      <c r="EO1654" s="41"/>
      <c r="EP1654" s="41"/>
      <c r="EQ1654" s="41"/>
      <c r="ER1654" s="41"/>
      <c r="ES1654" s="41"/>
      <c r="ET1654" s="41"/>
      <c r="EU1654" s="41"/>
      <c r="EV1654" s="41"/>
      <c r="EW1654" s="41"/>
      <c r="EX1654" s="41"/>
      <c r="EY1654" s="41"/>
      <c r="EZ1654" s="41"/>
      <c r="FA1654" s="41"/>
      <c r="FB1654" s="41"/>
      <c r="FC1654" s="41"/>
      <c r="FD1654" s="41"/>
      <c r="FE1654" s="41"/>
      <c r="FF1654" s="41"/>
      <c r="FG1654" s="41"/>
      <c r="FH1654" s="41"/>
      <c r="FI1654" s="41"/>
      <c r="FJ1654" s="41"/>
      <c r="FK1654" s="41"/>
      <c r="FL1654" s="41"/>
      <c r="FM1654" s="41"/>
      <c r="FN1654" s="41"/>
      <c r="FO1654" s="41"/>
      <c r="FP1654" s="41"/>
      <c r="FQ1654" s="41"/>
      <c r="FR1654" s="41"/>
      <c r="FS1654" s="41"/>
      <c r="FT1654" s="41"/>
      <c r="FU1654" s="41"/>
      <c r="FV1654" s="41"/>
      <c r="FW1654" s="41"/>
      <c r="FX1654" s="41"/>
      <c r="FY1654" s="41"/>
      <c r="FZ1654" s="41"/>
      <c r="GA1654" s="41"/>
      <c r="GB1654" s="41"/>
      <c r="GC1654" s="41"/>
      <c r="GD1654" s="41"/>
      <c r="GE1654" s="41"/>
      <c r="GF1654" s="41"/>
      <c r="GG1654" s="41"/>
      <c r="GH1654" s="41"/>
      <c r="GI1654" s="41"/>
      <c r="GJ1654" s="41"/>
      <c r="GK1654" s="41"/>
      <c r="GL1654" s="41"/>
      <c r="GM1654" s="41"/>
      <c r="GN1654" s="41"/>
      <c r="GO1654" s="41"/>
      <c r="GP1654" s="41"/>
      <c r="GQ1654" s="41"/>
      <c r="GR1654" s="41"/>
      <c r="GS1654" s="41"/>
      <c r="GT1654" s="41"/>
      <c r="GU1654" s="41"/>
      <c r="GV1654" s="41"/>
      <c r="GW1654" s="41"/>
      <c r="GX1654" s="41"/>
      <c r="GY1654" s="41"/>
      <c r="GZ1654" s="41"/>
      <c r="HA1654" s="41"/>
      <c r="HB1654" s="41"/>
      <c r="HC1654" s="41"/>
      <c r="HD1654" s="41"/>
      <c r="HE1654" s="41"/>
      <c r="HF1654" s="41"/>
      <c r="HG1654" s="41"/>
      <c r="HH1654" s="41"/>
      <c r="HI1654" s="41"/>
      <c r="HJ1654" s="41"/>
      <c r="HK1654" s="41"/>
      <c r="HL1654" s="41"/>
      <c r="HM1654" s="41"/>
      <c r="HN1654" s="41"/>
      <c r="HO1654" s="41"/>
      <c r="HP1654" s="41"/>
      <c r="HQ1654" s="41"/>
      <c r="HR1654" s="41"/>
      <c r="HS1654" s="41"/>
      <c r="HT1654" s="41"/>
      <c r="HU1654" s="41"/>
      <c r="HV1654" s="41"/>
      <c r="HW1654" s="41"/>
      <c r="HX1654" s="41"/>
      <c r="HY1654" s="41"/>
      <c r="HZ1654" s="41"/>
      <c r="IA1654" s="41"/>
      <c r="IB1654" s="41"/>
      <c r="IC1654" s="41"/>
      <c r="ID1654" s="41"/>
      <c r="IE1654" s="41"/>
      <c r="IF1654" s="41"/>
      <c r="IG1654" s="41"/>
      <c r="IH1654" s="41"/>
      <c r="II1654" s="41"/>
      <c r="IJ1654" s="41"/>
      <c r="IK1654" s="41"/>
      <c r="IL1654" s="41"/>
      <c r="IM1654" s="41"/>
      <c r="IN1654" s="41"/>
      <c r="IO1654" s="41"/>
      <c r="IP1654" s="41"/>
      <c r="IQ1654" s="41"/>
      <c r="IR1654" s="41"/>
      <c r="IS1654" s="41"/>
      <c r="IT1654" s="41"/>
      <c r="IU1654" s="41"/>
    </row>
    <row r="1656" spans="68:255" x14ac:dyDescent="0.2">
      <c r="BP1656" s="41"/>
      <c r="BQ1656" s="41"/>
      <c r="BR1656" s="41"/>
      <c r="BS1656" s="41"/>
      <c r="BU1656" s="41"/>
      <c r="BV1656" s="41"/>
      <c r="BW1656" s="41"/>
      <c r="BX1656" s="41"/>
      <c r="BY1656" s="41"/>
      <c r="BZ1656" s="41"/>
      <c r="CA1656" s="41"/>
      <c r="CB1656" s="41"/>
      <c r="CC1656" s="41"/>
      <c r="CD1656" s="41"/>
      <c r="CE1656" s="41"/>
      <c r="CF1656" s="41"/>
      <c r="CG1656" s="41"/>
      <c r="CH1656" s="41"/>
      <c r="CI1656" s="41"/>
      <c r="CJ1656" s="41"/>
      <c r="CK1656" s="41"/>
      <c r="CL1656" s="41"/>
      <c r="CM1656" s="41"/>
      <c r="CN1656" s="41"/>
      <c r="CO1656" s="41"/>
      <c r="CP1656" s="41"/>
      <c r="CQ1656" s="41"/>
      <c r="CR1656" s="41"/>
      <c r="CS1656" s="41"/>
      <c r="CT1656" s="41"/>
      <c r="CU1656" s="41"/>
      <c r="CV1656" s="41"/>
      <c r="CW1656" s="41"/>
      <c r="CX1656" s="41"/>
      <c r="CY1656" s="41"/>
      <c r="CZ1656" s="41"/>
      <c r="DA1656" s="41"/>
      <c r="DB1656" s="41"/>
      <c r="DC1656" s="41"/>
      <c r="DD1656" s="41"/>
      <c r="DE1656" s="41"/>
      <c r="DF1656" s="41"/>
      <c r="DG1656" s="41"/>
      <c r="DH1656" s="41"/>
      <c r="DI1656" s="41"/>
      <c r="DJ1656" s="41"/>
      <c r="DK1656" s="41"/>
      <c r="DL1656" s="41"/>
      <c r="DM1656" s="41"/>
      <c r="DN1656" s="41"/>
      <c r="DO1656" s="41"/>
      <c r="DP1656" s="41"/>
      <c r="DQ1656" s="41"/>
      <c r="DR1656" s="41"/>
      <c r="DS1656" s="41"/>
      <c r="DT1656" s="41"/>
      <c r="DU1656" s="41"/>
      <c r="DV1656" s="41"/>
      <c r="DW1656" s="41"/>
      <c r="DX1656" s="41"/>
      <c r="DY1656" s="41"/>
      <c r="DZ1656" s="41"/>
      <c r="EA1656" s="41"/>
      <c r="EB1656" s="41"/>
      <c r="EC1656" s="41"/>
      <c r="ED1656" s="41"/>
      <c r="EE1656" s="41"/>
      <c r="EF1656" s="41"/>
      <c r="EG1656" s="41"/>
      <c r="EH1656" s="41"/>
      <c r="EI1656" s="41"/>
      <c r="EJ1656" s="41"/>
      <c r="EK1656" s="41"/>
      <c r="EL1656" s="41"/>
      <c r="EM1656" s="41"/>
      <c r="EN1656" s="41"/>
      <c r="EO1656" s="41"/>
      <c r="EP1656" s="41"/>
      <c r="EQ1656" s="41"/>
      <c r="ER1656" s="41"/>
      <c r="ES1656" s="41"/>
      <c r="ET1656" s="41"/>
      <c r="EU1656" s="41"/>
      <c r="EV1656" s="41"/>
      <c r="EW1656" s="41"/>
      <c r="EX1656" s="41"/>
      <c r="EY1656" s="41"/>
      <c r="EZ1656" s="41"/>
      <c r="FA1656" s="41"/>
      <c r="FB1656" s="41"/>
      <c r="FC1656" s="41"/>
      <c r="FD1656" s="41"/>
      <c r="FE1656" s="41"/>
      <c r="FF1656" s="41"/>
      <c r="FG1656" s="41"/>
      <c r="FH1656" s="41"/>
      <c r="FI1656" s="41"/>
      <c r="FJ1656" s="41"/>
      <c r="FK1656" s="41"/>
      <c r="FL1656" s="41"/>
      <c r="FM1656" s="41"/>
      <c r="FN1656" s="41"/>
      <c r="FO1656" s="41"/>
      <c r="FP1656" s="41"/>
      <c r="FQ1656" s="41"/>
      <c r="FR1656" s="41"/>
      <c r="FS1656" s="41"/>
      <c r="FT1656" s="41"/>
      <c r="FU1656" s="41"/>
      <c r="FV1656" s="41"/>
      <c r="FW1656" s="41"/>
      <c r="FX1656" s="41"/>
      <c r="FY1656" s="41"/>
      <c r="FZ1656" s="41"/>
      <c r="GA1656" s="41"/>
      <c r="GB1656" s="41"/>
      <c r="GC1656" s="41"/>
      <c r="GD1656" s="41"/>
      <c r="GE1656" s="41"/>
      <c r="GF1656" s="41"/>
      <c r="GG1656" s="41"/>
      <c r="GH1656" s="41"/>
      <c r="GI1656" s="41"/>
      <c r="GJ1656" s="41"/>
      <c r="GK1656" s="41"/>
      <c r="GL1656" s="41"/>
      <c r="GM1656" s="41"/>
      <c r="GN1656" s="41"/>
      <c r="GO1656" s="41"/>
      <c r="GP1656" s="41"/>
      <c r="GQ1656" s="41"/>
      <c r="GR1656" s="41"/>
      <c r="GS1656" s="41"/>
      <c r="GT1656" s="41"/>
      <c r="GU1656" s="41"/>
      <c r="GV1656" s="41"/>
      <c r="GW1656" s="41"/>
      <c r="GX1656" s="41"/>
      <c r="GY1656" s="41"/>
      <c r="GZ1656" s="41"/>
      <c r="HA1656" s="41"/>
      <c r="HB1656" s="41"/>
      <c r="HC1656" s="41"/>
      <c r="HD1656" s="41"/>
      <c r="HE1656" s="41"/>
      <c r="HF1656" s="41"/>
      <c r="HG1656" s="41"/>
      <c r="HH1656" s="41"/>
      <c r="HI1656" s="41"/>
      <c r="HJ1656" s="41"/>
      <c r="HK1656" s="41"/>
      <c r="HL1656" s="41"/>
      <c r="HM1656" s="41"/>
      <c r="HN1656" s="41"/>
      <c r="HO1656" s="41"/>
      <c r="HP1656" s="41"/>
      <c r="HQ1656" s="41"/>
      <c r="HR1656" s="41"/>
      <c r="HS1656" s="41"/>
      <c r="HT1656" s="41"/>
      <c r="HU1656" s="41"/>
      <c r="HV1656" s="41"/>
      <c r="HW1656" s="41"/>
      <c r="HX1656" s="41"/>
      <c r="HY1656" s="41"/>
      <c r="HZ1656" s="41"/>
      <c r="IA1656" s="41"/>
      <c r="IB1656" s="41"/>
      <c r="IC1656" s="41"/>
      <c r="ID1656" s="41"/>
      <c r="IE1656" s="41"/>
      <c r="IF1656" s="41"/>
      <c r="IG1656" s="41"/>
      <c r="IH1656" s="41"/>
      <c r="II1656" s="41"/>
      <c r="IJ1656" s="41"/>
      <c r="IK1656" s="41"/>
      <c r="IL1656" s="41"/>
      <c r="IM1656" s="41"/>
      <c r="IN1656" s="41"/>
      <c r="IO1656" s="41"/>
      <c r="IP1656" s="41"/>
      <c r="IQ1656" s="41"/>
      <c r="IR1656" s="41"/>
      <c r="IS1656" s="41"/>
      <c r="IT1656" s="41"/>
      <c r="IU1656" s="41"/>
    </row>
    <row r="1658" spans="68:255" x14ac:dyDescent="0.2">
      <c r="BP1658" s="41"/>
      <c r="BQ1658" s="41"/>
      <c r="BR1658" s="41"/>
      <c r="BS1658" s="41"/>
      <c r="BU1658" s="41"/>
      <c r="BV1658" s="41"/>
      <c r="BW1658" s="41"/>
      <c r="BX1658" s="41"/>
      <c r="BY1658" s="41"/>
      <c r="BZ1658" s="41"/>
      <c r="CA1658" s="41"/>
      <c r="CB1658" s="41"/>
      <c r="CC1658" s="41"/>
      <c r="CD1658" s="41"/>
      <c r="CE1658" s="41"/>
      <c r="CF1658" s="41"/>
      <c r="CG1658" s="41"/>
      <c r="CH1658" s="41"/>
      <c r="CI1658" s="41"/>
      <c r="CJ1658" s="41"/>
      <c r="CK1658" s="41"/>
      <c r="CL1658" s="41"/>
      <c r="CM1658" s="41"/>
      <c r="CN1658" s="41"/>
      <c r="CO1658" s="41"/>
      <c r="CP1658" s="41"/>
      <c r="CQ1658" s="41"/>
      <c r="CR1658" s="41"/>
      <c r="CS1658" s="41"/>
      <c r="CT1658" s="41"/>
      <c r="CU1658" s="41"/>
      <c r="CV1658" s="41"/>
      <c r="CW1658" s="41"/>
      <c r="CX1658" s="41"/>
      <c r="CY1658" s="41"/>
      <c r="CZ1658" s="41"/>
      <c r="DA1658" s="41"/>
      <c r="DB1658" s="41"/>
      <c r="DC1658" s="41"/>
      <c r="DD1658" s="41"/>
      <c r="DE1658" s="41"/>
      <c r="DF1658" s="41"/>
      <c r="DG1658" s="41"/>
      <c r="DH1658" s="41"/>
      <c r="DI1658" s="41"/>
      <c r="DJ1658" s="41"/>
      <c r="DK1658" s="41"/>
      <c r="DL1658" s="41"/>
      <c r="DM1658" s="41"/>
      <c r="DN1658" s="41"/>
      <c r="DO1658" s="41"/>
      <c r="DP1658" s="41"/>
      <c r="DQ1658" s="41"/>
      <c r="DR1658" s="41"/>
      <c r="DS1658" s="41"/>
      <c r="DT1658" s="41"/>
      <c r="DU1658" s="41"/>
      <c r="DV1658" s="41"/>
      <c r="DW1658" s="41"/>
      <c r="DX1658" s="41"/>
      <c r="DY1658" s="41"/>
      <c r="DZ1658" s="41"/>
      <c r="EA1658" s="41"/>
      <c r="EB1658" s="41"/>
      <c r="EC1658" s="41"/>
      <c r="ED1658" s="41"/>
      <c r="EE1658" s="41"/>
      <c r="EF1658" s="41"/>
      <c r="EG1658" s="41"/>
      <c r="EH1658" s="41"/>
      <c r="EI1658" s="41"/>
      <c r="EJ1658" s="41"/>
      <c r="EK1658" s="41"/>
      <c r="EL1658" s="41"/>
      <c r="EM1658" s="41"/>
      <c r="EN1658" s="41"/>
      <c r="EO1658" s="41"/>
      <c r="EP1658" s="41"/>
      <c r="EQ1658" s="41"/>
      <c r="ER1658" s="41"/>
      <c r="ES1658" s="41"/>
      <c r="ET1658" s="41"/>
      <c r="EU1658" s="41"/>
      <c r="EV1658" s="41"/>
      <c r="EW1658" s="41"/>
      <c r="EX1658" s="41"/>
      <c r="EY1658" s="41"/>
      <c r="EZ1658" s="41"/>
      <c r="FA1658" s="41"/>
      <c r="FB1658" s="41"/>
      <c r="FC1658" s="41"/>
      <c r="FD1658" s="41"/>
      <c r="FE1658" s="41"/>
      <c r="FF1658" s="41"/>
      <c r="FG1658" s="41"/>
      <c r="FH1658" s="41"/>
      <c r="FI1658" s="41"/>
      <c r="FJ1658" s="41"/>
      <c r="FK1658" s="41"/>
      <c r="FL1658" s="41"/>
      <c r="FM1658" s="41"/>
      <c r="FN1658" s="41"/>
      <c r="FO1658" s="41"/>
      <c r="FP1658" s="41"/>
      <c r="FQ1658" s="41"/>
      <c r="FR1658" s="41"/>
      <c r="FS1658" s="41"/>
      <c r="FT1658" s="41"/>
      <c r="FU1658" s="41"/>
      <c r="FV1658" s="41"/>
      <c r="FW1658" s="41"/>
      <c r="FX1658" s="41"/>
      <c r="FY1658" s="41"/>
      <c r="FZ1658" s="41"/>
      <c r="GA1658" s="41"/>
      <c r="GB1658" s="41"/>
      <c r="GC1658" s="41"/>
      <c r="GD1658" s="41"/>
      <c r="GE1658" s="41"/>
      <c r="GF1658" s="41"/>
      <c r="GG1658" s="41"/>
      <c r="GH1658" s="41"/>
      <c r="GI1658" s="41"/>
      <c r="GJ1658" s="41"/>
      <c r="GK1658" s="41"/>
      <c r="GL1658" s="41"/>
      <c r="GM1658" s="41"/>
      <c r="GN1658" s="41"/>
      <c r="GO1658" s="41"/>
      <c r="GP1658" s="41"/>
      <c r="GQ1658" s="41"/>
      <c r="GR1658" s="41"/>
      <c r="GS1658" s="41"/>
      <c r="GT1658" s="41"/>
      <c r="GU1658" s="41"/>
      <c r="GV1658" s="41"/>
      <c r="GW1658" s="41"/>
      <c r="GX1658" s="41"/>
      <c r="GY1658" s="41"/>
      <c r="GZ1658" s="41"/>
      <c r="HA1658" s="41"/>
      <c r="HB1658" s="41"/>
      <c r="HC1658" s="41"/>
      <c r="HD1658" s="41"/>
      <c r="HE1658" s="41"/>
      <c r="HF1658" s="41"/>
      <c r="HG1658" s="41"/>
      <c r="HH1658" s="41"/>
      <c r="HI1658" s="41"/>
      <c r="HJ1658" s="41"/>
      <c r="HK1658" s="41"/>
      <c r="HL1658" s="41"/>
      <c r="HM1658" s="41"/>
      <c r="HN1658" s="41"/>
      <c r="HO1658" s="41"/>
      <c r="HP1658" s="41"/>
      <c r="HQ1658" s="41"/>
      <c r="HR1658" s="41"/>
      <c r="HS1658" s="41"/>
      <c r="HT1658" s="41"/>
      <c r="HU1658" s="41"/>
      <c r="HV1658" s="41"/>
      <c r="HW1658" s="41"/>
      <c r="HX1658" s="41"/>
      <c r="HY1658" s="41"/>
      <c r="HZ1658" s="41"/>
      <c r="IA1658" s="41"/>
      <c r="IB1658" s="41"/>
      <c r="IC1658" s="41"/>
      <c r="ID1658" s="41"/>
      <c r="IE1658" s="41"/>
      <c r="IF1658" s="41"/>
      <c r="IG1658" s="41"/>
      <c r="IH1658" s="41"/>
      <c r="II1658" s="41"/>
      <c r="IJ1658" s="41"/>
      <c r="IK1658" s="41"/>
      <c r="IL1658" s="41"/>
      <c r="IM1658" s="41"/>
      <c r="IN1658" s="41"/>
      <c r="IO1658" s="41"/>
      <c r="IP1658" s="41"/>
      <c r="IQ1658" s="41"/>
      <c r="IR1658" s="41"/>
      <c r="IS1658" s="41"/>
      <c r="IT1658" s="41"/>
      <c r="IU1658" s="41"/>
    </row>
    <row r="1660" spans="68:255" x14ac:dyDescent="0.2">
      <c r="BP1660" s="41"/>
      <c r="BQ1660" s="41"/>
      <c r="BR1660" s="41"/>
      <c r="BS1660" s="41"/>
      <c r="BU1660" s="41"/>
      <c r="BV1660" s="41"/>
      <c r="BW1660" s="41"/>
      <c r="BX1660" s="41"/>
      <c r="BY1660" s="41"/>
      <c r="BZ1660" s="41"/>
      <c r="CA1660" s="41"/>
      <c r="CB1660" s="41"/>
      <c r="CC1660" s="41"/>
      <c r="CD1660" s="41"/>
      <c r="CE1660" s="41"/>
      <c r="CF1660" s="41"/>
      <c r="CG1660" s="41"/>
      <c r="CH1660" s="41"/>
      <c r="CI1660" s="41"/>
      <c r="CJ1660" s="41"/>
      <c r="CK1660" s="41"/>
      <c r="CL1660" s="41"/>
      <c r="CM1660" s="41"/>
      <c r="CN1660" s="41"/>
      <c r="CO1660" s="41"/>
      <c r="CP1660" s="41"/>
      <c r="CQ1660" s="41"/>
      <c r="CR1660" s="41"/>
      <c r="CS1660" s="41"/>
      <c r="CT1660" s="41"/>
      <c r="CU1660" s="41"/>
      <c r="CV1660" s="41"/>
      <c r="CW1660" s="41"/>
      <c r="CX1660" s="41"/>
      <c r="CY1660" s="41"/>
      <c r="CZ1660" s="41"/>
      <c r="DA1660" s="41"/>
      <c r="DB1660" s="41"/>
      <c r="DC1660" s="41"/>
      <c r="DD1660" s="41"/>
      <c r="DE1660" s="41"/>
      <c r="DF1660" s="41"/>
      <c r="DG1660" s="41"/>
      <c r="DH1660" s="41"/>
      <c r="DI1660" s="41"/>
      <c r="DJ1660" s="41"/>
      <c r="DK1660" s="41"/>
      <c r="DL1660" s="41"/>
      <c r="DM1660" s="41"/>
      <c r="DN1660" s="41"/>
      <c r="DO1660" s="41"/>
      <c r="DP1660" s="41"/>
      <c r="DQ1660" s="41"/>
      <c r="DR1660" s="41"/>
      <c r="DS1660" s="41"/>
      <c r="DT1660" s="41"/>
      <c r="DU1660" s="41"/>
      <c r="DV1660" s="41"/>
      <c r="DW1660" s="41"/>
      <c r="DX1660" s="41"/>
      <c r="DY1660" s="41"/>
      <c r="DZ1660" s="41"/>
      <c r="EA1660" s="41"/>
      <c r="EB1660" s="41"/>
      <c r="EC1660" s="41"/>
      <c r="ED1660" s="41"/>
      <c r="EE1660" s="41"/>
      <c r="EF1660" s="41"/>
      <c r="EG1660" s="41"/>
      <c r="EH1660" s="41"/>
      <c r="EI1660" s="41"/>
      <c r="EJ1660" s="41"/>
      <c r="EK1660" s="41"/>
      <c r="EL1660" s="41"/>
      <c r="EM1660" s="41"/>
      <c r="EN1660" s="41"/>
      <c r="EO1660" s="41"/>
      <c r="EP1660" s="41"/>
      <c r="EQ1660" s="41"/>
      <c r="ER1660" s="41"/>
      <c r="ES1660" s="41"/>
      <c r="ET1660" s="41"/>
      <c r="EU1660" s="41"/>
      <c r="EV1660" s="41"/>
      <c r="EW1660" s="41"/>
      <c r="EX1660" s="41"/>
      <c r="EY1660" s="41"/>
      <c r="EZ1660" s="41"/>
      <c r="FA1660" s="41"/>
      <c r="FB1660" s="41"/>
      <c r="FC1660" s="41"/>
      <c r="FD1660" s="41"/>
      <c r="FE1660" s="41"/>
      <c r="FF1660" s="41"/>
      <c r="FG1660" s="41"/>
      <c r="FH1660" s="41"/>
      <c r="FI1660" s="41"/>
      <c r="FJ1660" s="41"/>
      <c r="FK1660" s="41"/>
      <c r="FL1660" s="41"/>
      <c r="FM1660" s="41"/>
      <c r="FN1660" s="41"/>
      <c r="FO1660" s="41"/>
      <c r="FP1660" s="41"/>
      <c r="FQ1660" s="41"/>
      <c r="FR1660" s="41"/>
      <c r="FS1660" s="41"/>
      <c r="FT1660" s="41"/>
      <c r="FU1660" s="41"/>
      <c r="FV1660" s="41"/>
      <c r="FW1660" s="41"/>
      <c r="FX1660" s="41"/>
      <c r="FY1660" s="41"/>
      <c r="FZ1660" s="41"/>
      <c r="GA1660" s="41"/>
      <c r="GB1660" s="41"/>
      <c r="GC1660" s="41"/>
      <c r="GD1660" s="41"/>
      <c r="GE1660" s="41"/>
      <c r="GF1660" s="41"/>
      <c r="GG1660" s="41"/>
      <c r="GH1660" s="41"/>
      <c r="GI1660" s="41"/>
      <c r="GJ1660" s="41"/>
      <c r="GK1660" s="41"/>
      <c r="GL1660" s="41"/>
      <c r="GM1660" s="41"/>
      <c r="GN1660" s="41"/>
      <c r="GO1660" s="41"/>
      <c r="GP1660" s="41"/>
      <c r="GQ1660" s="41"/>
      <c r="GR1660" s="41"/>
      <c r="GS1660" s="41"/>
      <c r="GT1660" s="41"/>
      <c r="GU1660" s="41"/>
      <c r="GV1660" s="41"/>
      <c r="GW1660" s="41"/>
      <c r="GX1660" s="41"/>
      <c r="GY1660" s="41"/>
      <c r="GZ1660" s="41"/>
      <c r="HA1660" s="41"/>
      <c r="HB1660" s="41"/>
      <c r="HC1660" s="41"/>
      <c r="HD1660" s="41"/>
      <c r="HE1660" s="41"/>
      <c r="HF1660" s="41"/>
      <c r="HG1660" s="41"/>
      <c r="HH1660" s="41"/>
      <c r="HI1660" s="41"/>
      <c r="HJ1660" s="41"/>
      <c r="HK1660" s="41"/>
      <c r="HL1660" s="41"/>
      <c r="HM1660" s="41"/>
      <c r="HN1660" s="41"/>
      <c r="HO1660" s="41"/>
      <c r="HP1660" s="41"/>
      <c r="HQ1660" s="41"/>
      <c r="HR1660" s="41"/>
      <c r="HS1660" s="41"/>
      <c r="HT1660" s="41"/>
      <c r="HU1660" s="41"/>
      <c r="HV1660" s="41"/>
      <c r="HW1660" s="41"/>
      <c r="HX1660" s="41"/>
      <c r="HY1660" s="41"/>
      <c r="HZ1660" s="41"/>
      <c r="IA1660" s="41"/>
      <c r="IB1660" s="41"/>
      <c r="IC1660" s="41"/>
      <c r="ID1660" s="41"/>
      <c r="IE1660" s="41"/>
      <c r="IF1660" s="41"/>
      <c r="IG1660" s="41"/>
      <c r="IH1660" s="41"/>
      <c r="II1660" s="41"/>
      <c r="IJ1660" s="41"/>
      <c r="IK1660" s="41"/>
      <c r="IL1660" s="41"/>
      <c r="IM1660" s="41"/>
      <c r="IN1660" s="41"/>
      <c r="IO1660" s="41"/>
      <c r="IP1660" s="41"/>
      <c r="IQ1660" s="41"/>
      <c r="IR1660" s="41"/>
      <c r="IS1660" s="41"/>
      <c r="IT1660" s="41"/>
      <c r="IU1660" s="41"/>
    </row>
    <row r="1662" spans="68:255" x14ac:dyDescent="0.2">
      <c r="BP1662" s="41"/>
      <c r="BQ1662" s="41"/>
      <c r="BR1662" s="41"/>
      <c r="BS1662" s="41"/>
      <c r="BU1662" s="41"/>
      <c r="BV1662" s="41"/>
      <c r="BW1662" s="41"/>
      <c r="BX1662" s="41"/>
      <c r="BY1662" s="41"/>
      <c r="BZ1662" s="41"/>
      <c r="CA1662" s="41"/>
      <c r="CB1662" s="41"/>
      <c r="CC1662" s="41"/>
      <c r="CD1662" s="41"/>
      <c r="CE1662" s="41"/>
      <c r="CF1662" s="41"/>
      <c r="CG1662" s="41"/>
      <c r="CH1662" s="41"/>
      <c r="CI1662" s="41"/>
      <c r="CJ1662" s="41"/>
      <c r="CK1662" s="41"/>
      <c r="CL1662" s="41"/>
      <c r="CM1662" s="41"/>
      <c r="CN1662" s="41"/>
      <c r="CO1662" s="41"/>
      <c r="CP1662" s="41"/>
      <c r="CQ1662" s="41"/>
      <c r="CR1662" s="41"/>
      <c r="CS1662" s="41"/>
      <c r="CT1662" s="41"/>
      <c r="CU1662" s="41"/>
      <c r="CV1662" s="41"/>
      <c r="CW1662" s="41"/>
      <c r="CX1662" s="41"/>
      <c r="CY1662" s="41"/>
      <c r="CZ1662" s="41"/>
      <c r="DA1662" s="41"/>
      <c r="DB1662" s="41"/>
      <c r="DC1662" s="41"/>
      <c r="DD1662" s="41"/>
      <c r="DE1662" s="41"/>
      <c r="DF1662" s="41"/>
      <c r="DG1662" s="41"/>
      <c r="DH1662" s="41"/>
      <c r="DI1662" s="41"/>
      <c r="DJ1662" s="41"/>
      <c r="DK1662" s="41"/>
      <c r="DL1662" s="41"/>
      <c r="DM1662" s="41"/>
      <c r="DN1662" s="41"/>
      <c r="DO1662" s="41"/>
      <c r="DP1662" s="41"/>
      <c r="DQ1662" s="41"/>
      <c r="DR1662" s="41"/>
      <c r="DS1662" s="41"/>
      <c r="DT1662" s="41"/>
      <c r="DU1662" s="41"/>
      <c r="DV1662" s="41"/>
      <c r="DW1662" s="41"/>
      <c r="DX1662" s="41"/>
      <c r="DY1662" s="41"/>
      <c r="DZ1662" s="41"/>
      <c r="EA1662" s="41"/>
      <c r="EB1662" s="41"/>
      <c r="EC1662" s="41"/>
      <c r="ED1662" s="41"/>
      <c r="EE1662" s="41"/>
      <c r="EF1662" s="41"/>
      <c r="EG1662" s="41"/>
      <c r="EH1662" s="41"/>
      <c r="EI1662" s="41"/>
      <c r="EJ1662" s="41"/>
      <c r="EK1662" s="41"/>
      <c r="EL1662" s="41"/>
      <c r="EM1662" s="41"/>
      <c r="EN1662" s="41"/>
      <c r="EO1662" s="41"/>
      <c r="EP1662" s="41"/>
      <c r="EQ1662" s="41"/>
      <c r="ER1662" s="41"/>
      <c r="ES1662" s="41"/>
      <c r="ET1662" s="41"/>
      <c r="EU1662" s="41"/>
      <c r="EV1662" s="41"/>
      <c r="EW1662" s="41"/>
      <c r="EX1662" s="41"/>
      <c r="EY1662" s="41"/>
      <c r="EZ1662" s="41"/>
      <c r="FA1662" s="41"/>
      <c r="FB1662" s="41"/>
      <c r="FC1662" s="41"/>
      <c r="FD1662" s="41"/>
      <c r="FE1662" s="41"/>
      <c r="FF1662" s="41"/>
      <c r="FG1662" s="41"/>
      <c r="FH1662" s="41"/>
      <c r="FI1662" s="41"/>
      <c r="FJ1662" s="41"/>
      <c r="FK1662" s="41"/>
      <c r="FL1662" s="41"/>
      <c r="FM1662" s="41"/>
      <c r="FN1662" s="41"/>
      <c r="FO1662" s="41"/>
      <c r="FP1662" s="41"/>
      <c r="FQ1662" s="41"/>
      <c r="FR1662" s="41"/>
      <c r="FS1662" s="41"/>
      <c r="FT1662" s="41"/>
      <c r="FU1662" s="41"/>
      <c r="FV1662" s="41"/>
      <c r="FW1662" s="41"/>
      <c r="FX1662" s="41"/>
      <c r="FY1662" s="41"/>
      <c r="FZ1662" s="41"/>
      <c r="GA1662" s="41"/>
      <c r="GB1662" s="41"/>
      <c r="GC1662" s="41"/>
      <c r="GD1662" s="41"/>
      <c r="GE1662" s="41"/>
      <c r="GF1662" s="41"/>
      <c r="GG1662" s="41"/>
      <c r="GH1662" s="41"/>
      <c r="GI1662" s="41"/>
      <c r="GJ1662" s="41"/>
      <c r="GK1662" s="41"/>
      <c r="GL1662" s="41"/>
      <c r="GM1662" s="41"/>
      <c r="GN1662" s="41"/>
      <c r="GO1662" s="41"/>
      <c r="GP1662" s="41"/>
      <c r="GQ1662" s="41"/>
      <c r="GR1662" s="41"/>
      <c r="GS1662" s="41"/>
      <c r="GT1662" s="41"/>
      <c r="GU1662" s="41"/>
      <c r="GV1662" s="41"/>
      <c r="GW1662" s="41"/>
      <c r="GX1662" s="41"/>
      <c r="GY1662" s="41"/>
      <c r="GZ1662" s="41"/>
      <c r="HA1662" s="41"/>
      <c r="HB1662" s="41"/>
      <c r="HC1662" s="41"/>
      <c r="HD1662" s="41"/>
      <c r="HE1662" s="41"/>
      <c r="HF1662" s="41"/>
      <c r="HG1662" s="41"/>
      <c r="HH1662" s="41"/>
      <c r="HI1662" s="41"/>
      <c r="HJ1662" s="41"/>
      <c r="HK1662" s="41"/>
      <c r="HL1662" s="41"/>
      <c r="HM1662" s="41"/>
      <c r="HN1662" s="41"/>
      <c r="HO1662" s="41"/>
      <c r="HP1662" s="41"/>
      <c r="HQ1662" s="41"/>
      <c r="HR1662" s="41"/>
      <c r="HS1662" s="41"/>
      <c r="HT1662" s="41"/>
      <c r="HU1662" s="41"/>
      <c r="HV1662" s="41"/>
      <c r="HW1662" s="41"/>
      <c r="HX1662" s="41"/>
      <c r="HY1662" s="41"/>
      <c r="HZ1662" s="41"/>
      <c r="IA1662" s="41"/>
      <c r="IB1662" s="41"/>
      <c r="IC1662" s="41"/>
      <c r="ID1662" s="41"/>
      <c r="IE1662" s="41"/>
      <c r="IF1662" s="41"/>
      <c r="IG1662" s="41"/>
      <c r="IH1662" s="41"/>
      <c r="II1662" s="41"/>
      <c r="IJ1662" s="41"/>
      <c r="IK1662" s="41"/>
      <c r="IL1662" s="41"/>
      <c r="IM1662" s="41"/>
      <c r="IN1662" s="41"/>
      <c r="IO1662" s="41"/>
      <c r="IP1662" s="41"/>
      <c r="IQ1662" s="41"/>
      <c r="IR1662" s="41"/>
      <c r="IS1662" s="41"/>
      <c r="IT1662" s="41"/>
      <c r="IU1662" s="41"/>
    </row>
    <row r="1664" spans="68:255" x14ac:dyDescent="0.2">
      <c r="BP1664" s="41"/>
      <c r="BQ1664" s="41"/>
      <c r="BR1664" s="41"/>
      <c r="BS1664" s="41"/>
      <c r="BU1664" s="41"/>
      <c r="BV1664" s="41"/>
      <c r="BW1664" s="41"/>
      <c r="BX1664" s="41"/>
      <c r="BY1664" s="41"/>
      <c r="BZ1664" s="41"/>
      <c r="CA1664" s="41"/>
      <c r="CB1664" s="41"/>
      <c r="CC1664" s="41"/>
      <c r="CD1664" s="41"/>
      <c r="CE1664" s="41"/>
      <c r="CF1664" s="41"/>
      <c r="CG1664" s="41"/>
      <c r="CH1664" s="41"/>
      <c r="CI1664" s="41"/>
      <c r="CJ1664" s="41"/>
      <c r="CK1664" s="41"/>
      <c r="CL1664" s="41"/>
      <c r="CM1664" s="41"/>
      <c r="CN1664" s="41"/>
      <c r="CO1664" s="41"/>
      <c r="CP1664" s="41"/>
      <c r="CQ1664" s="41"/>
      <c r="CR1664" s="41"/>
      <c r="CS1664" s="41"/>
      <c r="CT1664" s="41"/>
      <c r="CU1664" s="41"/>
      <c r="CV1664" s="41"/>
      <c r="CW1664" s="41"/>
      <c r="CX1664" s="41"/>
      <c r="CY1664" s="41"/>
      <c r="CZ1664" s="41"/>
      <c r="DA1664" s="41"/>
      <c r="DB1664" s="41"/>
      <c r="DC1664" s="41"/>
      <c r="DD1664" s="41"/>
      <c r="DE1664" s="41"/>
      <c r="DF1664" s="41"/>
      <c r="DG1664" s="41"/>
      <c r="DH1664" s="41"/>
      <c r="DI1664" s="41"/>
      <c r="DJ1664" s="41"/>
      <c r="DK1664" s="41"/>
      <c r="DL1664" s="41"/>
      <c r="DM1664" s="41"/>
      <c r="DN1664" s="41"/>
      <c r="DO1664" s="41"/>
      <c r="DP1664" s="41"/>
      <c r="DQ1664" s="41"/>
      <c r="DR1664" s="41"/>
      <c r="DS1664" s="41"/>
      <c r="DT1664" s="41"/>
      <c r="DU1664" s="41"/>
      <c r="DV1664" s="41"/>
      <c r="DW1664" s="41"/>
      <c r="DX1664" s="41"/>
      <c r="DY1664" s="41"/>
      <c r="DZ1664" s="41"/>
      <c r="EA1664" s="41"/>
      <c r="EB1664" s="41"/>
      <c r="EC1664" s="41"/>
      <c r="ED1664" s="41"/>
      <c r="EE1664" s="41"/>
      <c r="EF1664" s="41"/>
      <c r="EG1664" s="41"/>
      <c r="EH1664" s="41"/>
      <c r="EI1664" s="41"/>
      <c r="EJ1664" s="41"/>
      <c r="EK1664" s="41"/>
      <c r="EL1664" s="41"/>
      <c r="EM1664" s="41"/>
      <c r="EN1664" s="41"/>
      <c r="EO1664" s="41"/>
      <c r="EP1664" s="41"/>
      <c r="EQ1664" s="41"/>
      <c r="ER1664" s="41"/>
      <c r="ES1664" s="41"/>
      <c r="ET1664" s="41"/>
      <c r="EU1664" s="41"/>
      <c r="EV1664" s="41"/>
      <c r="EW1664" s="41"/>
      <c r="EX1664" s="41"/>
      <c r="EY1664" s="41"/>
      <c r="EZ1664" s="41"/>
      <c r="FA1664" s="41"/>
      <c r="FB1664" s="41"/>
      <c r="FC1664" s="41"/>
      <c r="FD1664" s="41"/>
      <c r="FE1664" s="41"/>
      <c r="FF1664" s="41"/>
      <c r="FG1664" s="41"/>
      <c r="FH1664" s="41"/>
      <c r="FI1664" s="41"/>
      <c r="FJ1664" s="41"/>
      <c r="FK1664" s="41"/>
      <c r="FL1664" s="41"/>
      <c r="FM1664" s="41"/>
      <c r="FN1664" s="41"/>
      <c r="FO1664" s="41"/>
      <c r="FP1664" s="41"/>
      <c r="FQ1664" s="41"/>
      <c r="FR1664" s="41"/>
      <c r="FS1664" s="41"/>
      <c r="FT1664" s="41"/>
      <c r="FU1664" s="41"/>
      <c r="FV1664" s="41"/>
      <c r="FW1664" s="41"/>
      <c r="FX1664" s="41"/>
      <c r="FY1664" s="41"/>
      <c r="FZ1664" s="41"/>
      <c r="GA1664" s="41"/>
      <c r="GB1664" s="41"/>
      <c r="GC1664" s="41"/>
      <c r="GD1664" s="41"/>
      <c r="GE1664" s="41"/>
      <c r="GF1664" s="41"/>
      <c r="GG1664" s="41"/>
      <c r="GH1664" s="41"/>
      <c r="GI1664" s="41"/>
      <c r="GJ1664" s="41"/>
      <c r="GK1664" s="41"/>
      <c r="GL1664" s="41"/>
      <c r="GM1664" s="41"/>
      <c r="GN1664" s="41"/>
      <c r="GO1664" s="41"/>
      <c r="GP1664" s="41"/>
      <c r="GQ1664" s="41"/>
      <c r="GR1664" s="41"/>
      <c r="GS1664" s="41"/>
      <c r="GT1664" s="41"/>
      <c r="GU1664" s="41"/>
      <c r="GV1664" s="41"/>
      <c r="GW1664" s="41"/>
      <c r="GX1664" s="41"/>
      <c r="GY1664" s="41"/>
      <c r="GZ1664" s="41"/>
      <c r="HA1664" s="41"/>
      <c r="HB1664" s="41"/>
      <c r="HC1664" s="41"/>
      <c r="HD1664" s="41"/>
      <c r="HE1664" s="41"/>
      <c r="HF1664" s="41"/>
      <c r="HG1664" s="41"/>
      <c r="HH1664" s="41"/>
      <c r="HI1664" s="41"/>
      <c r="HJ1664" s="41"/>
      <c r="HK1664" s="41"/>
      <c r="HL1664" s="41"/>
      <c r="HM1664" s="41"/>
      <c r="HN1664" s="41"/>
      <c r="HO1664" s="41"/>
      <c r="HP1664" s="41"/>
      <c r="HQ1664" s="41"/>
      <c r="HR1664" s="41"/>
      <c r="HS1664" s="41"/>
      <c r="HT1664" s="41"/>
      <c r="HU1664" s="41"/>
      <c r="HV1664" s="41"/>
      <c r="HW1664" s="41"/>
      <c r="HX1664" s="41"/>
      <c r="HY1664" s="41"/>
      <c r="HZ1664" s="41"/>
      <c r="IA1664" s="41"/>
      <c r="IB1664" s="41"/>
      <c r="IC1664" s="41"/>
      <c r="ID1664" s="41"/>
      <c r="IE1664" s="41"/>
      <c r="IF1664" s="41"/>
      <c r="IG1664" s="41"/>
      <c r="IH1664" s="41"/>
      <c r="II1664" s="41"/>
      <c r="IJ1664" s="41"/>
      <c r="IK1664" s="41"/>
      <c r="IL1664" s="41"/>
      <c r="IM1664" s="41"/>
      <c r="IN1664" s="41"/>
      <c r="IO1664" s="41"/>
      <c r="IP1664" s="41"/>
      <c r="IQ1664" s="41"/>
      <c r="IR1664" s="41"/>
      <c r="IS1664" s="41"/>
      <c r="IT1664" s="41"/>
      <c r="IU1664" s="41"/>
    </row>
    <row r="1666" spans="68:255" x14ac:dyDescent="0.2">
      <c r="BP1666" s="41"/>
      <c r="BQ1666" s="41"/>
      <c r="BR1666" s="41"/>
      <c r="BS1666" s="41"/>
      <c r="BU1666" s="41"/>
      <c r="BV1666" s="41"/>
      <c r="BW1666" s="41"/>
      <c r="BX1666" s="41"/>
      <c r="BY1666" s="41"/>
      <c r="BZ1666" s="41"/>
      <c r="CA1666" s="41"/>
      <c r="CB1666" s="41"/>
      <c r="CC1666" s="41"/>
      <c r="CD1666" s="41"/>
      <c r="CE1666" s="41"/>
      <c r="CF1666" s="41"/>
      <c r="CG1666" s="41"/>
      <c r="CH1666" s="41"/>
      <c r="CI1666" s="41"/>
      <c r="CJ1666" s="41"/>
      <c r="CK1666" s="41"/>
      <c r="CL1666" s="41"/>
      <c r="CM1666" s="41"/>
      <c r="CN1666" s="41"/>
      <c r="CO1666" s="41"/>
      <c r="CP1666" s="41"/>
      <c r="CQ1666" s="41"/>
      <c r="CR1666" s="41"/>
      <c r="CS1666" s="41"/>
      <c r="CT1666" s="41"/>
      <c r="CU1666" s="41"/>
      <c r="CV1666" s="41"/>
      <c r="CW1666" s="41"/>
      <c r="CX1666" s="41"/>
      <c r="CY1666" s="41"/>
      <c r="CZ1666" s="41"/>
      <c r="DA1666" s="41"/>
      <c r="DB1666" s="41"/>
      <c r="DC1666" s="41"/>
      <c r="DD1666" s="41"/>
      <c r="DE1666" s="41"/>
      <c r="DF1666" s="41"/>
      <c r="DG1666" s="41"/>
      <c r="DH1666" s="41"/>
      <c r="DI1666" s="41"/>
      <c r="DJ1666" s="41"/>
      <c r="DK1666" s="41"/>
      <c r="DL1666" s="41"/>
      <c r="DM1666" s="41"/>
      <c r="DN1666" s="41"/>
      <c r="DO1666" s="41"/>
      <c r="DP1666" s="41"/>
      <c r="DQ1666" s="41"/>
      <c r="DR1666" s="41"/>
      <c r="DS1666" s="41"/>
      <c r="DT1666" s="41"/>
      <c r="DU1666" s="41"/>
      <c r="DV1666" s="41"/>
      <c r="DW1666" s="41"/>
      <c r="DX1666" s="41"/>
      <c r="DY1666" s="41"/>
      <c r="DZ1666" s="41"/>
      <c r="EA1666" s="41"/>
      <c r="EB1666" s="41"/>
      <c r="EC1666" s="41"/>
      <c r="ED1666" s="41"/>
      <c r="EE1666" s="41"/>
      <c r="EF1666" s="41"/>
      <c r="EG1666" s="41"/>
      <c r="EH1666" s="41"/>
      <c r="EI1666" s="41"/>
      <c r="EJ1666" s="41"/>
      <c r="EK1666" s="41"/>
      <c r="EL1666" s="41"/>
      <c r="EM1666" s="41"/>
      <c r="EN1666" s="41"/>
      <c r="EO1666" s="41"/>
      <c r="EP1666" s="41"/>
      <c r="EQ1666" s="41"/>
      <c r="ER1666" s="41"/>
      <c r="ES1666" s="41"/>
      <c r="ET1666" s="41"/>
      <c r="EU1666" s="41"/>
      <c r="EV1666" s="41"/>
      <c r="EW1666" s="41"/>
      <c r="EX1666" s="41"/>
      <c r="EY1666" s="41"/>
      <c r="EZ1666" s="41"/>
      <c r="FA1666" s="41"/>
      <c r="FB1666" s="41"/>
      <c r="FC1666" s="41"/>
      <c r="FD1666" s="41"/>
      <c r="FE1666" s="41"/>
      <c r="FF1666" s="41"/>
      <c r="FG1666" s="41"/>
      <c r="FH1666" s="41"/>
      <c r="FI1666" s="41"/>
      <c r="FJ1666" s="41"/>
      <c r="FK1666" s="41"/>
      <c r="FL1666" s="41"/>
      <c r="FM1666" s="41"/>
      <c r="FN1666" s="41"/>
      <c r="FO1666" s="41"/>
      <c r="FP1666" s="41"/>
      <c r="FQ1666" s="41"/>
      <c r="FR1666" s="41"/>
      <c r="FS1666" s="41"/>
      <c r="FT1666" s="41"/>
      <c r="FU1666" s="41"/>
      <c r="FV1666" s="41"/>
      <c r="FW1666" s="41"/>
      <c r="FX1666" s="41"/>
      <c r="FY1666" s="41"/>
      <c r="FZ1666" s="41"/>
      <c r="GA1666" s="41"/>
      <c r="GB1666" s="41"/>
      <c r="GC1666" s="41"/>
      <c r="GD1666" s="41"/>
      <c r="GE1666" s="41"/>
      <c r="GF1666" s="41"/>
      <c r="GG1666" s="41"/>
      <c r="GH1666" s="41"/>
      <c r="GI1666" s="41"/>
      <c r="GJ1666" s="41"/>
      <c r="GK1666" s="41"/>
      <c r="GL1666" s="41"/>
      <c r="GM1666" s="41"/>
      <c r="GN1666" s="41"/>
      <c r="GO1666" s="41"/>
      <c r="GP1666" s="41"/>
      <c r="GQ1666" s="41"/>
      <c r="GR1666" s="41"/>
      <c r="GS1666" s="41"/>
      <c r="GT1666" s="41"/>
      <c r="GU1666" s="41"/>
      <c r="GV1666" s="41"/>
      <c r="GW1666" s="41"/>
      <c r="GX1666" s="41"/>
      <c r="GY1666" s="41"/>
      <c r="GZ1666" s="41"/>
      <c r="HA1666" s="41"/>
      <c r="HB1666" s="41"/>
      <c r="HC1666" s="41"/>
      <c r="HD1666" s="41"/>
      <c r="HE1666" s="41"/>
      <c r="HF1666" s="41"/>
      <c r="HG1666" s="41"/>
      <c r="HH1666" s="41"/>
      <c r="HI1666" s="41"/>
      <c r="HJ1666" s="41"/>
      <c r="HK1666" s="41"/>
      <c r="HL1666" s="41"/>
      <c r="HM1666" s="41"/>
      <c r="HN1666" s="41"/>
      <c r="HO1666" s="41"/>
      <c r="HP1666" s="41"/>
      <c r="HQ1666" s="41"/>
      <c r="HR1666" s="41"/>
      <c r="HS1666" s="41"/>
      <c r="HT1666" s="41"/>
      <c r="HU1666" s="41"/>
      <c r="HV1666" s="41"/>
      <c r="HW1666" s="41"/>
      <c r="HX1666" s="41"/>
      <c r="HY1666" s="41"/>
      <c r="HZ1666" s="41"/>
      <c r="IA1666" s="41"/>
      <c r="IB1666" s="41"/>
      <c r="IC1666" s="41"/>
      <c r="ID1666" s="41"/>
      <c r="IE1666" s="41"/>
      <c r="IF1666" s="41"/>
      <c r="IG1666" s="41"/>
      <c r="IH1666" s="41"/>
      <c r="II1666" s="41"/>
      <c r="IJ1666" s="41"/>
      <c r="IK1666" s="41"/>
      <c r="IL1666" s="41"/>
      <c r="IM1666" s="41"/>
      <c r="IN1666" s="41"/>
      <c r="IO1666" s="41"/>
      <c r="IP1666" s="41"/>
      <c r="IQ1666" s="41"/>
      <c r="IR1666" s="41"/>
      <c r="IS1666" s="41"/>
      <c r="IT1666" s="41"/>
      <c r="IU1666" s="41"/>
    </row>
    <row r="1668" spans="68:255" x14ac:dyDescent="0.2">
      <c r="BP1668" s="41"/>
      <c r="BQ1668" s="41"/>
      <c r="BR1668" s="41"/>
      <c r="BS1668" s="41"/>
      <c r="BU1668" s="41"/>
      <c r="BV1668" s="41"/>
      <c r="BW1668" s="41"/>
      <c r="BX1668" s="41"/>
      <c r="BY1668" s="41"/>
      <c r="BZ1668" s="41"/>
      <c r="CA1668" s="41"/>
      <c r="CB1668" s="41"/>
      <c r="CC1668" s="41"/>
      <c r="CD1668" s="41"/>
      <c r="CE1668" s="41"/>
      <c r="CF1668" s="41"/>
      <c r="CG1668" s="41"/>
      <c r="CH1668" s="41"/>
      <c r="CI1668" s="41"/>
      <c r="CJ1668" s="41"/>
      <c r="CK1668" s="41"/>
      <c r="CL1668" s="41"/>
      <c r="CM1668" s="41"/>
      <c r="CN1668" s="41"/>
      <c r="CO1668" s="41"/>
      <c r="CP1668" s="41"/>
      <c r="CQ1668" s="41"/>
      <c r="CR1668" s="41"/>
      <c r="CS1668" s="41"/>
      <c r="CT1668" s="41"/>
      <c r="CU1668" s="41"/>
      <c r="CV1668" s="41"/>
      <c r="CW1668" s="41"/>
      <c r="CX1668" s="41"/>
      <c r="CY1668" s="41"/>
      <c r="CZ1668" s="41"/>
      <c r="DA1668" s="41"/>
      <c r="DB1668" s="41"/>
      <c r="DC1668" s="41"/>
      <c r="DD1668" s="41"/>
      <c r="DE1668" s="41"/>
      <c r="DF1668" s="41"/>
      <c r="DG1668" s="41"/>
      <c r="DH1668" s="41"/>
      <c r="DI1668" s="41"/>
      <c r="DJ1668" s="41"/>
      <c r="DK1668" s="41"/>
      <c r="DL1668" s="41"/>
      <c r="DM1668" s="41"/>
      <c r="DN1668" s="41"/>
      <c r="DO1668" s="41"/>
      <c r="DP1668" s="41"/>
      <c r="DQ1668" s="41"/>
      <c r="DR1668" s="41"/>
      <c r="DS1668" s="41"/>
      <c r="DT1668" s="41"/>
      <c r="DU1668" s="41"/>
      <c r="DV1668" s="41"/>
      <c r="DW1668" s="41"/>
      <c r="DX1668" s="41"/>
      <c r="DY1668" s="41"/>
      <c r="DZ1668" s="41"/>
      <c r="EA1668" s="41"/>
      <c r="EB1668" s="41"/>
      <c r="EC1668" s="41"/>
      <c r="ED1668" s="41"/>
      <c r="EE1668" s="41"/>
      <c r="EF1668" s="41"/>
      <c r="EG1668" s="41"/>
      <c r="EH1668" s="41"/>
      <c r="EI1668" s="41"/>
      <c r="EJ1668" s="41"/>
      <c r="EK1668" s="41"/>
      <c r="EL1668" s="41"/>
      <c r="EM1668" s="41"/>
      <c r="EN1668" s="41"/>
      <c r="EO1668" s="41"/>
      <c r="EP1668" s="41"/>
      <c r="EQ1668" s="41"/>
      <c r="ER1668" s="41"/>
      <c r="ES1668" s="41"/>
      <c r="ET1668" s="41"/>
      <c r="EU1668" s="41"/>
      <c r="EV1668" s="41"/>
      <c r="EW1668" s="41"/>
      <c r="EX1668" s="41"/>
      <c r="EY1668" s="41"/>
      <c r="EZ1668" s="41"/>
      <c r="FA1668" s="41"/>
      <c r="FB1668" s="41"/>
      <c r="FC1668" s="41"/>
      <c r="FD1668" s="41"/>
      <c r="FE1668" s="41"/>
      <c r="FF1668" s="41"/>
      <c r="FG1668" s="41"/>
      <c r="FH1668" s="41"/>
      <c r="FI1668" s="41"/>
      <c r="FJ1668" s="41"/>
      <c r="FK1668" s="41"/>
      <c r="FL1668" s="41"/>
      <c r="FM1668" s="41"/>
      <c r="FN1668" s="41"/>
      <c r="FO1668" s="41"/>
      <c r="FP1668" s="41"/>
      <c r="FQ1668" s="41"/>
      <c r="FR1668" s="41"/>
      <c r="FS1668" s="41"/>
      <c r="FT1668" s="41"/>
      <c r="FU1668" s="41"/>
      <c r="FV1668" s="41"/>
      <c r="FW1668" s="41"/>
      <c r="FX1668" s="41"/>
      <c r="FY1668" s="41"/>
      <c r="FZ1668" s="41"/>
      <c r="GA1668" s="41"/>
      <c r="GB1668" s="41"/>
      <c r="GC1668" s="41"/>
      <c r="GD1668" s="41"/>
      <c r="GE1668" s="41"/>
      <c r="GF1668" s="41"/>
      <c r="GG1668" s="41"/>
      <c r="GH1668" s="41"/>
      <c r="GI1668" s="41"/>
      <c r="GJ1668" s="41"/>
      <c r="GK1668" s="41"/>
      <c r="GL1668" s="41"/>
      <c r="GM1668" s="41"/>
      <c r="GN1668" s="41"/>
      <c r="GO1668" s="41"/>
      <c r="GP1668" s="41"/>
      <c r="GQ1668" s="41"/>
      <c r="GR1668" s="41"/>
      <c r="GS1668" s="41"/>
      <c r="GT1668" s="41"/>
      <c r="GU1668" s="41"/>
      <c r="GV1668" s="41"/>
      <c r="GW1668" s="41"/>
      <c r="GX1668" s="41"/>
      <c r="GY1668" s="41"/>
      <c r="GZ1668" s="41"/>
      <c r="HA1668" s="41"/>
      <c r="HB1668" s="41"/>
      <c r="HC1668" s="41"/>
      <c r="HD1668" s="41"/>
      <c r="HE1668" s="41"/>
      <c r="HF1668" s="41"/>
      <c r="HG1668" s="41"/>
      <c r="HH1668" s="41"/>
      <c r="HI1668" s="41"/>
      <c r="HJ1668" s="41"/>
      <c r="HK1668" s="41"/>
      <c r="HL1668" s="41"/>
      <c r="HM1668" s="41"/>
      <c r="HN1668" s="41"/>
      <c r="HO1668" s="41"/>
      <c r="HP1668" s="41"/>
      <c r="HQ1668" s="41"/>
      <c r="HR1668" s="41"/>
      <c r="HS1668" s="41"/>
      <c r="HT1668" s="41"/>
      <c r="HU1668" s="41"/>
      <c r="HV1668" s="41"/>
      <c r="HW1668" s="41"/>
      <c r="HX1668" s="41"/>
      <c r="HY1668" s="41"/>
      <c r="HZ1668" s="41"/>
      <c r="IA1668" s="41"/>
      <c r="IB1668" s="41"/>
      <c r="IC1668" s="41"/>
      <c r="ID1668" s="41"/>
      <c r="IE1668" s="41"/>
      <c r="IF1668" s="41"/>
      <c r="IG1668" s="41"/>
      <c r="IH1668" s="41"/>
      <c r="II1668" s="41"/>
      <c r="IJ1668" s="41"/>
      <c r="IK1668" s="41"/>
      <c r="IL1668" s="41"/>
      <c r="IM1668" s="41"/>
      <c r="IN1668" s="41"/>
      <c r="IO1668" s="41"/>
      <c r="IP1668" s="41"/>
      <c r="IQ1668" s="41"/>
      <c r="IR1668" s="41"/>
      <c r="IS1668" s="41"/>
      <c r="IT1668" s="41"/>
      <c r="IU1668" s="41"/>
    </row>
    <row r="1670" spans="68:255" x14ac:dyDescent="0.2">
      <c r="BP1670" s="41"/>
      <c r="BQ1670" s="41"/>
      <c r="BR1670" s="41"/>
      <c r="BS1670" s="41"/>
      <c r="BU1670" s="41"/>
      <c r="BV1670" s="41"/>
      <c r="BW1670" s="41"/>
      <c r="BX1670" s="41"/>
      <c r="BY1670" s="41"/>
      <c r="BZ1670" s="41"/>
      <c r="CA1670" s="41"/>
      <c r="CB1670" s="41"/>
      <c r="CC1670" s="41"/>
      <c r="CD1670" s="41"/>
      <c r="CE1670" s="41"/>
      <c r="CF1670" s="41"/>
      <c r="CG1670" s="41"/>
      <c r="CH1670" s="41"/>
      <c r="CI1670" s="41"/>
      <c r="CJ1670" s="41"/>
      <c r="CK1670" s="41"/>
      <c r="CL1670" s="41"/>
      <c r="CM1670" s="41"/>
      <c r="CN1670" s="41"/>
      <c r="CO1670" s="41"/>
      <c r="CP1670" s="41"/>
      <c r="CQ1670" s="41"/>
      <c r="CR1670" s="41"/>
      <c r="CS1670" s="41"/>
      <c r="CT1670" s="41"/>
      <c r="CU1670" s="41"/>
      <c r="CV1670" s="41"/>
      <c r="CW1670" s="41"/>
      <c r="CX1670" s="41"/>
      <c r="CY1670" s="41"/>
      <c r="CZ1670" s="41"/>
      <c r="DA1670" s="41"/>
      <c r="DB1670" s="41"/>
      <c r="DC1670" s="41"/>
      <c r="DD1670" s="41"/>
      <c r="DE1670" s="41"/>
      <c r="DF1670" s="41"/>
      <c r="DG1670" s="41"/>
      <c r="DH1670" s="41"/>
      <c r="DI1670" s="41"/>
      <c r="DJ1670" s="41"/>
      <c r="DK1670" s="41"/>
      <c r="DL1670" s="41"/>
      <c r="DM1670" s="41"/>
      <c r="DN1670" s="41"/>
      <c r="DO1670" s="41"/>
      <c r="DP1670" s="41"/>
      <c r="DQ1670" s="41"/>
      <c r="DR1670" s="41"/>
      <c r="DS1670" s="41"/>
      <c r="DT1670" s="41"/>
      <c r="DU1670" s="41"/>
      <c r="DV1670" s="41"/>
      <c r="DW1670" s="41"/>
      <c r="DX1670" s="41"/>
      <c r="DY1670" s="41"/>
      <c r="DZ1670" s="41"/>
      <c r="EA1670" s="41"/>
      <c r="EB1670" s="41"/>
      <c r="EC1670" s="41"/>
      <c r="ED1670" s="41"/>
      <c r="EE1670" s="41"/>
      <c r="EF1670" s="41"/>
      <c r="EG1670" s="41"/>
      <c r="EH1670" s="41"/>
      <c r="EI1670" s="41"/>
      <c r="EJ1670" s="41"/>
      <c r="EK1670" s="41"/>
      <c r="EL1670" s="41"/>
      <c r="EM1670" s="41"/>
      <c r="EN1670" s="41"/>
      <c r="EO1670" s="41"/>
      <c r="EP1670" s="41"/>
      <c r="EQ1670" s="41"/>
      <c r="ER1670" s="41"/>
      <c r="ES1670" s="41"/>
      <c r="ET1670" s="41"/>
      <c r="EU1670" s="41"/>
      <c r="EV1670" s="41"/>
      <c r="EW1670" s="41"/>
      <c r="EX1670" s="41"/>
      <c r="EY1670" s="41"/>
      <c r="EZ1670" s="41"/>
      <c r="FA1670" s="41"/>
      <c r="FB1670" s="41"/>
      <c r="FC1670" s="41"/>
      <c r="FD1670" s="41"/>
      <c r="FE1670" s="41"/>
      <c r="FF1670" s="41"/>
      <c r="FG1670" s="41"/>
      <c r="FH1670" s="41"/>
      <c r="FI1670" s="41"/>
      <c r="FJ1670" s="41"/>
      <c r="FK1670" s="41"/>
      <c r="FL1670" s="41"/>
      <c r="FM1670" s="41"/>
      <c r="FN1670" s="41"/>
      <c r="FO1670" s="41"/>
      <c r="FP1670" s="41"/>
      <c r="FQ1670" s="41"/>
      <c r="FR1670" s="41"/>
      <c r="FS1670" s="41"/>
      <c r="FT1670" s="41"/>
      <c r="FU1670" s="41"/>
      <c r="FV1670" s="41"/>
      <c r="FW1670" s="41"/>
      <c r="FX1670" s="41"/>
      <c r="FY1670" s="41"/>
      <c r="FZ1670" s="41"/>
      <c r="GA1670" s="41"/>
      <c r="GB1670" s="41"/>
      <c r="GC1670" s="41"/>
      <c r="GD1670" s="41"/>
      <c r="GE1670" s="41"/>
      <c r="GF1670" s="41"/>
      <c r="GG1670" s="41"/>
      <c r="GH1670" s="41"/>
      <c r="GI1670" s="41"/>
      <c r="GJ1670" s="41"/>
      <c r="GK1670" s="41"/>
      <c r="GL1670" s="41"/>
      <c r="GM1670" s="41"/>
      <c r="GN1670" s="41"/>
      <c r="GO1670" s="41"/>
      <c r="GP1670" s="41"/>
      <c r="GQ1670" s="41"/>
      <c r="GR1670" s="41"/>
      <c r="GS1670" s="41"/>
      <c r="GT1670" s="41"/>
      <c r="GU1670" s="41"/>
      <c r="GV1670" s="41"/>
      <c r="GW1670" s="41"/>
      <c r="GX1670" s="41"/>
      <c r="GY1670" s="41"/>
      <c r="GZ1670" s="41"/>
      <c r="HA1670" s="41"/>
      <c r="HB1670" s="41"/>
      <c r="HC1670" s="41"/>
      <c r="HD1670" s="41"/>
      <c r="HE1670" s="41"/>
      <c r="HF1670" s="41"/>
      <c r="HG1670" s="41"/>
      <c r="HH1670" s="41"/>
      <c r="HI1670" s="41"/>
      <c r="HJ1670" s="41"/>
      <c r="HK1670" s="41"/>
      <c r="HL1670" s="41"/>
      <c r="HM1670" s="41"/>
      <c r="HN1670" s="41"/>
      <c r="HO1670" s="41"/>
      <c r="HP1670" s="41"/>
      <c r="HQ1670" s="41"/>
      <c r="HR1670" s="41"/>
      <c r="HS1670" s="41"/>
      <c r="HT1670" s="41"/>
      <c r="HU1670" s="41"/>
      <c r="HV1670" s="41"/>
      <c r="HW1670" s="41"/>
      <c r="HX1670" s="41"/>
      <c r="HY1670" s="41"/>
      <c r="HZ1670" s="41"/>
      <c r="IA1670" s="41"/>
      <c r="IB1670" s="41"/>
      <c r="IC1670" s="41"/>
      <c r="ID1670" s="41"/>
      <c r="IE1670" s="41"/>
      <c r="IF1670" s="41"/>
      <c r="IG1670" s="41"/>
      <c r="IH1670" s="41"/>
      <c r="II1670" s="41"/>
      <c r="IJ1670" s="41"/>
      <c r="IK1670" s="41"/>
      <c r="IL1670" s="41"/>
      <c r="IM1670" s="41"/>
      <c r="IN1670" s="41"/>
      <c r="IO1670" s="41"/>
      <c r="IP1670" s="41"/>
      <c r="IQ1670" s="41"/>
      <c r="IR1670" s="41"/>
      <c r="IS1670" s="41"/>
      <c r="IT1670" s="41"/>
      <c r="IU1670" s="41"/>
    </row>
    <row r="1672" spans="68:255" x14ac:dyDescent="0.2">
      <c r="BP1672" s="41"/>
      <c r="BQ1672" s="41"/>
      <c r="BR1672" s="41"/>
      <c r="BS1672" s="41"/>
      <c r="BU1672" s="41"/>
      <c r="BV1672" s="41"/>
      <c r="BW1672" s="41"/>
      <c r="BX1672" s="41"/>
      <c r="BY1672" s="41"/>
      <c r="BZ1672" s="41"/>
      <c r="CA1672" s="41"/>
      <c r="CB1672" s="41"/>
      <c r="CC1672" s="41"/>
      <c r="CD1672" s="41"/>
      <c r="CE1672" s="41"/>
      <c r="CF1672" s="41"/>
      <c r="CG1672" s="41"/>
      <c r="CH1672" s="41"/>
      <c r="CI1672" s="41"/>
      <c r="CJ1672" s="41"/>
      <c r="CK1672" s="41"/>
      <c r="CL1672" s="41"/>
      <c r="CM1672" s="41"/>
      <c r="CN1672" s="41"/>
      <c r="CO1672" s="41"/>
      <c r="CP1672" s="41"/>
      <c r="CQ1672" s="41"/>
      <c r="CR1672" s="41"/>
      <c r="CS1672" s="41"/>
      <c r="CT1672" s="41"/>
      <c r="CU1672" s="41"/>
      <c r="CV1672" s="41"/>
      <c r="CW1672" s="41"/>
      <c r="CX1672" s="41"/>
      <c r="CY1672" s="41"/>
      <c r="CZ1672" s="41"/>
      <c r="DA1672" s="41"/>
      <c r="DB1672" s="41"/>
      <c r="DC1672" s="41"/>
      <c r="DD1672" s="41"/>
      <c r="DE1672" s="41"/>
      <c r="DF1672" s="41"/>
      <c r="DG1672" s="41"/>
      <c r="DH1672" s="41"/>
      <c r="DI1672" s="41"/>
      <c r="DJ1672" s="41"/>
      <c r="DK1672" s="41"/>
      <c r="DL1672" s="41"/>
      <c r="DM1672" s="41"/>
      <c r="DN1672" s="41"/>
      <c r="DO1672" s="41"/>
      <c r="DP1672" s="41"/>
      <c r="DQ1672" s="41"/>
      <c r="DR1672" s="41"/>
      <c r="DS1672" s="41"/>
      <c r="DT1672" s="41"/>
      <c r="DU1672" s="41"/>
      <c r="DV1672" s="41"/>
      <c r="DW1672" s="41"/>
      <c r="DX1672" s="41"/>
      <c r="DY1672" s="41"/>
      <c r="DZ1672" s="41"/>
      <c r="EA1672" s="41"/>
      <c r="EB1672" s="41"/>
      <c r="EC1672" s="41"/>
      <c r="ED1672" s="41"/>
      <c r="EE1672" s="41"/>
      <c r="EF1672" s="41"/>
      <c r="EG1672" s="41"/>
      <c r="EH1672" s="41"/>
      <c r="EI1672" s="41"/>
      <c r="EJ1672" s="41"/>
      <c r="EK1672" s="41"/>
      <c r="EL1672" s="41"/>
      <c r="EM1672" s="41"/>
      <c r="EN1672" s="41"/>
      <c r="EO1672" s="41"/>
      <c r="EP1672" s="41"/>
      <c r="EQ1672" s="41"/>
      <c r="ER1672" s="41"/>
      <c r="ES1672" s="41"/>
      <c r="ET1672" s="41"/>
      <c r="EU1672" s="41"/>
      <c r="EV1672" s="41"/>
      <c r="EW1672" s="41"/>
      <c r="EX1672" s="41"/>
      <c r="EY1672" s="41"/>
      <c r="EZ1672" s="41"/>
      <c r="FA1672" s="41"/>
      <c r="FB1672" s="41"/>
      <c r="FC1672" s="41"/>
      <c r="FD1672" s="41"/>
      <c r="FE1672" s="41"/>
      <c r="FF1672" s="41"/>
      <c r="FG1672" s="41"/>
      <c r="FH1672" s="41"/>
      <c r="FI1672" s="41"/>
      <c r="FJ1672" s="41"/>
      <c r="FK1672" s="41"/>
      <c r="FL1672" s="41"/>
      <c r="FM1672" s="41"/>
      <c r="FN1672" s="41"/>
      <c r="FO1672" s="41"/>
      <c r="FP1672" s="41"/>
      <c r="FQ1672" s="41"/>
      <c r="FR1672" s="41"/>
      <c r="FS1672" s="41"/>
      <c r="FT1672" s="41"/>
      <c r="FU1672" s="41"/>
      <c r="FV1672" s="41"/>
      <c r="FW1672" s="41"/>
      <c r="FX1672" s="41"/>
      <c r="FY1672" s="41"/>
      <c r="FZ1672" s="41"/>
      <c r="GA1672" s="41"/>
      <c r="GB1672" s="41"/>
      <c r="GC1672" s="41"/>
      <c r="GD1672" s="41"/>
      <c r="GE1672" s="41"/>
      <c r="GF1672" s="41"/>
      <c r="GG1672" s="41"/>
      <c r="GH1672" s="41"/>
      <c r="GI1672" s="41"/>
      <c r="GJ1672" s="41"/>
      <c r="GK1672" s="41"/>
      <c r="GL1672" s="41"/>
      <c r="GM1672" s="41"/>
      <c r="GN1672" s="41"/>
      <c r="GO1672" s="41"/>
      <c r="GP1672" s="41"/>
      <c r="GQ1672" s="41"/>
      <c r="GR1672" s="41"/>
      <c r="GS1672" s="41"/>
      <c r="GT1672" s="41"/>
      <c r="GU1672" s="41"/>
      <c r="GV1672" s="41"/>
      <c r="GW1672" s="41"/>
      <c r="GX1672" s="41"/>
      <c r="GY1672" s="41"/>
      <c r="GZ1672" s="41"/>
      <c r="HA1672" s="41"/>
      <c r="HB1672" s="41"/>
      <c r="HC1672" s="41"/>
      <c r="HD1672" s="41"/>
      <c r="HE1672" s="41"/>
      <c r="HF1672" s="41"/>
      <c r="HG1672" s="41"/>
      <c r="HH1672" s="41"/>
      <c r="HI1672" s="41"/>
      <c r="HJ1672" s="41"/>
      <c r="HK1672" s="41"/>
      <c r="HL1672" s="41"/>
      <c r="HM1672" s="41"/>
      <c r="HN1672" s="41"/>
      <c r="HO1672" s="41"/>
      <c r="HP1672" s="41"/>
      <c r="HQ1672" s="41"/>
      <c r="HR1672" s="41"/>
      <c r="HS1672" s="41"/>
      <c r="HT1672" s="41"/>
      <c r="HU1672" s="41"/>
      <c r="HV1672" s="41"/>
      <c r="HW1672" s="41"/>
      <c r="HX1672" s="41"/>
      <c r="HY1672" s="41"/>
      <c r="HZ1672" s="41"/>
      <c r="IA1672" s="41"/>
      <c r="IB1672" s="41"/>
      <c r="IC1672" s="41"/>
      <c r="ID1672" s="41"/>
      <c r="IE1672" s="41"/>
      <c r="IF1672" s="41"/>
      <c r="IG1672" s="41"/>
      <c r="IH1672" s="41"/>
      <c r="II1672" s="41"/>
      <c r="IJ1672" s="41"/>
      <c r="IK1672" s="41"/>
      <c r="IL1672" s="41"/>
      <c r="IM1672" s="41"/>
      <c r="IN1672" s="41"/>
      <c r="IO1672" s="41"/>
      <c r="IP1672" s="41"/>
      <c r="IQ1672" s="41"/>
      <c r="IR1672" s="41"/>
      <c r="IS1672" s="41"/>
      <c r="IT1672" s="41"/>
      <c r="IU1672" s="41"/>
    </row>
    <row r="1674" spans="68:255" x14ac:dyDescent="0.2">
      <c r="BP1674" s="41"/>
      <c r="BQ1674" s="41"/>
      <c r="BR1674" s="41"/>
      <c r="BS1674" s="41"/>
      <c r="BU1674" s="41"/>
      <c r="BV1674" s="41"/>
      <c r="BW1674" s="41"/>
      <c r="BX1674" s="41"/>
      <c r="BY1674" s="41"/>
      <c r="BZ1674" s="41"/>
      <c r="CA1674" s="41"/>
      <c r="CB1674" s="41"/>
      <c r="CC1674" s="41"/>
      <c r="CD1674" s="41"/>
      <c r="CE1674" s="41"/>
      <c r="CF1674" s="41"/>
      <c r="CG1674" s="41"/>
      <c r="CH1674" s="41"/>
      <c r="CI1674" s="41"/>
      <c r="CJ1674" s="41"/>
      <c r="CK1674" s="41"/>
      <c r="CL1674" s="41"/>
      <c r="CM1674" s="41"/>
      <c r="CN1674" s="41"/>
      <c r="CO1674" s="41"/>
      <c r="CP1674" s="41"/>
      <c r="CQ1674" s="41"/>
      <c r="CR1674" s="41"/>
      <c r="CS1674" s="41"/>
      <c r="CT1674" s="41"/>
      <c r="CU1674" s="41"/>
      <c r="CV1674" s="41"/>
      <c r="CW1674" s="41"/>
      <c r="CX1674" s="41"/>
      <c r="CY1674" s="41"/>
      <c r="CZ1674" s="41"/>
      <c r="DA1674" s="41"/>
      <c r="DB1674" s="41"/>
      <c r="DC1674" s="41"/>
      <c r="DD1674" s="41"/>
      <c r="DE1674" s="41"/>
      <c r="DF1674" s="41"/>
      <c r="DG1674" s="41"/>
      <c r="DH1674" s="41"/>
      <c r="DI1674" s="41"/>
      <c r="DJ1674" s="41"/>
      <c r="DK1674" s="41"/>
      <c r="DL1674" s="41"/>
      <c r="DM1674" s="41"/>
      <c r="DN1674" s="41"/>
      <c r="DO1674" s="41"/>
      <c r="DP1674" s="41"/>
      <c r="DQ1674" s="41"/>
      <c r="DR1674" s="41"/>
      <c r="DS1674" s="41"/>
      <c r="DT1674" s="41"/>
      <c r="DU1674" s="41"/>
      <c r="DV1674" s="41"/>
      <c r="DW1674" s="41"/>
      <c r="DX1674" s="41"/>
      <c r="DY1674" s="41"/>
      <c r="DZ1674" s="41"/>
      <c r="EA1674" s="41"/>
      <c r="EB1674" s="41"/>
      <c r="EC1674" s="41"/>
      <c r="ED1674" s="41"/>
      <c r="EE1674" s="41"/>
      <c r="EF1674" s="41"/>
      <c r="EG1674" s="41"/>
      <c r="EH1674" s="41"/>
      <c r="EI1674" s="41"/>
      <c r="EJ1674" s="41"/>
      <c r="EK1674" s="41"/>
      <c r="EL1674" s="41"/>
      <c r="EM1674" s="41"/>
      <c r="EN1674" s="41"/>
      <c r="EO1674" s="41"/>
      <c r="EP1674" s="41"/>
      <c r="EQ1674" s="41"/>
      <c r="ER1674" s="41"/>
      <c r="ES1674" s="41"/>
      <c r="ET1674" s="41"/>
      <c r="EU1674" s="41"/>
      <c r="EV1674" s="41"/>
      <c r="EW1674" s="41"/>
      <c r="EX1674" s="41"/>
      <c r="EY1674" s="41"/>
      <c r="EZ1674" s="41"/>
      <c r="FA1674" s="41"/>
      <c r="FB1674" s="41"/>
      <c r="FC1674" s="41"/>
      <c r="FD1674" s="41"/>
      <c r="FE1674" s="41"/>
      <c r="FF1674" s="41"/>
      <c r="FG1674" s="41"/>
      <c r="FH1674" s="41"/>
      <c r="FI1674" s="41"/>
      <c r="FJ1674" s="41"/>
      <c r="FK1674" s="41"/>
      <c r="FL1674" s="41"/>
      <c r="FM1674" s="41"/>
      <c r="FN1674" s="41"/>
      <c r="FO1674" s="41"/>
      <c r="FP1674" s="41"/>
      <c r="FQ1674" s="41"/>
      <c r="FR1674" s="41"/>
      <c r="FS1674" s="41"/>
      <c r="FT1674" s="41"/>
      <c r="FU1674" s="41"/>
      <c r="FV1674" s="41"/>
      <c r="FW1674" s="41"/>
      <c r="FX1674" s="41"/>
      <c r="FY1674" s="41"/>
      <c r="FZ1674" s="41"/>
      <c r="GA1674" s="41"/>
      <c r="GB1674" s="41"/>
      <c r="GC1674" s="41"/>
      <c r="GD1674" s="41"/>
      <c r="GE1674" s="41"/>
      <c r="GF1674" s="41"/>
      <c r="GG1674" s="41"/>
      <c r="GH1674" s="41"/>
      <c r="GI1674" s="41"/>
      <c r="GJ1674" s="41"/>
      <c r="GK1674" s="41"/>
      <c r="GL1674" s="41"/>
      <c r="GM1674" s="41"/>
      <c r="GN1674" s="41"/>
      <c r="GO1674" s="41"/>
      <c r="GP1674" s="41"/>
      <c r="GQ1674" s="41"/>
      <c r="GR1674" s="41"/>
      <c r="GS1674" s="41"/>
      <c r="GT1674" s="41"/>
      <c r="GU1674" s="41"/>
      <c r="GV1674" s="41"/>
      <c r="GW1674" s="41"/>
      <c r="GX1674" s="41"/>
      <c r="GY1674" s="41"/>
      <c r="GZ1674" s="41"/>
      <c r="HA1674" s="41"/>
      <c r="HB1674" s="41"/>
      <c r="HC1674" s="41"/>
      <c r="HD1674" s="41"/>
      <c r="HE1674" s="41"/>
      <c r="HF1674" s="41"/>
      <c r="HG1674" s="41"/>
      <c r="HH1674" s="41"/>
      <c r="HI1674" s="41"/>
      <c r="HJ1674" s="41"/>
      <c r="HK1674" s="41"/>
      <c r="HL1674" s="41"/>
      <c r="HM1674" s="41"/>
      <c r="HN1674" s="41"/>
      <c r="HO1674" s="41"/>
      <c r="HP1674" s="41"/>
      <c r="HQ1674" s="41"/>
      <c r="HR1674" s="41"/>
      <c r="HS1674" s="41"/>
      <c r="HT1674" s="41"/>
      <c r="HU1674" s="41"/>
      <c r="HV1674" s="41"/>
      <c r="HW1674" s="41"/>
      <c r="HX1674" s="41"/>
      <c r="HY1674" s="41"/>
      <c r="HZ1674" s="41"/>
      <c r="IA1674" s="41"/>
      <c r="IB1674" s="41"/>
      <c r="IC1674" s="41"/>
      <c r="ID1674" s="41"/>
      <c r="IE1674" s="41"/>
      <c r="IF1674" s="41"/>
      <c r="IG1674" s="41"/>
      <c r="IH1674" s="41"/>
      <c r="II1674" s="41"/>
      <c r="IJ1674" s="41"/>
      <c r="IK1674" s="41"/>
      <c r="IL1674" s="41"/>
      <c r="IM1674" s="41"/>
      <c r="IN1674" s="41"/>
      <c r="IO1674" s="41"/>
      <c r="IP1674" s="41"/>
      <c r="IQ1674" s="41"/>
      <c r="IR1674" s="41"/>
      <c r="IS1674" s="41"/>
      <c r="IT1674" s="41"/>
      <c r="IU1674" s="41"/>
    </row>
    <row r="1676" spans="68:255" x14ac:dyDescent="0.2">
      <c r="BP1676" s="41"/>
      <c r="BQ1676" s="41"/>
      <c r="BR1676" s="41"/>
      <c r="BS1676" s="41"/>
      <c r="BU1676" s="41"/>
      <c r="BV1676" s="41"/>
      <c r="BW1676" s="41"/>
      <c r="BX1676" s="41"/>
      <c r="BY1676" s="41"/>
      <c r="BZ1676" s="41"/>
      <c r="CA1676" s="41"/>
      <c r="CB1676" s="41"/>
      <c r="CC1676" s="41"/>
      <c r="CD1676" s="41"/>
      <c r="CE1676" s="41"/>
      <c r="CF1676" s="41"/>
      <c r="CG1676" s="41"/>
      <c r="CH1676" s="41"/>
      <c r="CI1676" s="41"/>
      <c r="CJ1676" s="41"/>
      <c r="CK1676" s="41"/>
      <c r="CL1676" s="41"/>
      <c r="CM1676" s="41"/>
      <c r="CN1676" s="41"/>
      <c r="CO1676" s="41"/>
      <c r="CP1676" s="41"/>
      <c r="CQ1676" s="41"/>
      <c r="CR1676" s="41"/>
      <c r="CS1676" s="41"/>
      <c r="CT1676" s="41"/>
      <c r="CU1676" s="41"/>
      <c r="CV1676" s="41"/>
      <c r="CW1676" s="41"/>
      <c r="CX1676" s="41"/>
      <c r="CY1676" s="41"/>
      <c r="CZ1676" s="41"/>
      <c r="DA1676" s="41"/>
      <c r="DB1676" s="41"/>
      <c r="DC1676" s="41"/>
      <c r="DD1676" s="41"/>
      <c r="DE1676" s="41"/>
      <c r="DF1676" s="41"/>
      <c r="DG1676" s="41"/>
      <c r="DH1676" s="41"/>
      <c r="DI1676" s="41"/>
      <c r="DJ1676" s="41"/>
      <c r="DK1676" s="41"/>
      <c r="DL1676" s="41"/>
      <c r="DM1676" s="41"/>
      <c r="DN1676" s="41"/>
      <c r="DO1676" s="41"/>
      <c r="DP1676" s="41"/>
      <c r="DQ1676" s="41"/>
      <c r="DR1676" s="41"/>
      <c r="DS1676" s="41"/>
      <c r="DT1676" s="41"/>
      <c r="DU1676" s="41"/>
      <c r="DV1676" s="41"/>
      <c r="DW1676" s="41"/>
      <c r="DX1676" s="41"/>
      <c r="DY1676" s="41"/>
      <c r="DZ1676" s="41"/>
      <c r="EA1676" s="41"/>
      <c r="EB1676" s="41"/>
      <c r="EC1676" s="41"/>
      <c r="ED1676" s="41"/>
      <c r="EE1676" s="41"/>
      <c r="EF1676" s="41"/>
      <c r="EG1676" s="41"/>
      <c r="EH1676" s="41"/>
      <c r="EI1676" s="41"/>
      <c r="EJ1676" s="41"/>
      <c r="EK1676" s="41"/>
      <c r="EL1676" s="41"/>
      <c r="EM1676" s="41"/>
      <c r="EN1676" s="41"/>
      <c r="EO1676" s="41"/>
      <c r="EP1676" s="41"/>
      <c r="EQ1676" s="41"/>
      <c r="ER1676" s="41"/>
      <c r="ES1676" s="41"/>
      <c r="ET1676" s="41"/>
      <c r="EU1676" s="41"/>
      <c r="EV1676" s="41"/>
      <c r="EW1676" s="41"/>
      <c r="EX1676" s="41"/>
      <c r="EY1676" s="41"/>
      <c r="EZ1676" s="41"/>
      <c r="FA1676" s="41"/>
      <c r="FB1676" s="41"/>
      <c r="FC1676" s="41"/>
      <c r="FD1676" s="41"/>
      <c r="FE1676" s="41"/>
      <c r="FF1676" s="41"/>
      <c r="FG1676" s="41"/>
      <c r="FH1676" s="41"/>
      <c r="FI1676" s="41"/>
      <c r="FJ1676" s="41"/>
      <c r="FK1676" s="41"/>
      <c r="FL1676" s="41"/>
      <c r="FM1676" s="41"/>
      <c r="FN1676" s="41"/>
      <c r="FO1676" s="41"/>
      <c r="FP1676" s="41"/>
      <c r="FQ1676" s="41"/>
      <c r="FR1676" s="41"/>
      <c r="FS1676" s="41"/>
      <c r="FT1676" s="41"/>
      <c r="FU1676" s="41"/>
      <c r="FV1676" s="41"/>
      <c r="FW1676" s="41"/>
      <c r="FX1676" s="41"/>
      <c r="FY1676" s="41"/>
      <c r="FZ1676" s="41"/>
      <c r="GA1676" s="41"/>
      <c r="GB1676" s="41"/>
      <c r="GC1676" s="41"/>
      <c r="GD1676" s="41"/>
      <c r="GE1676" s="41"/>
      <c r="GF1676" s="41"/>
      <c r="GG1676" s="41"/>
      <c r="GH1676" s="41"/>
      <c r="GI1676" s="41"/>
      <c r="GJ1676" s="41"/>
      <c r="GK1676" s="41"/>
      <c r="GL1676" s="41"/>
      <c r="GM1676" s="41"/>
      <c r="GN1676" s="41"/>
      <c r="GO1676" s="41"/>
      <c r="GP1676" s="41"/>
      <c r="GQ1676" s="41"/>
      <c r="GR1676" s="41"/>
      <c r="GS1676" s="41"/>
      <c r="GT1676" s="41"/>
      <c r="GU1676" s="41"/>
      <c r="GV1676" s="41"/>
      <c r="GW1676" s="41"/>
      <c r="GX1676" s="41"/>
      <c r="GY1676" s="41"/>
      <c r="GZ1676" s="41"/>
      <c r="HA1676" s="41"/>
      <c r="HB1676" s="41"/>
      <c r="HC1676" s="41"/>
      <c r="HD1676" s="41"/>
      <c r="HE1676" s="41"/>
      <c r="HF1676" s="41"/>
      <c r="HG1676" s="41"/>
      <c r="HH1676" s="41"/>
      <c r="HI1676" s="41"/>
      <c r="HJ1676" s="41"/>
      <c r="HK1676" s="41"/>
      <c r="HL1676" s="41"/>
      <c r="HM1676" s="41"/>
      <c r="HN1676" s="41"/>
      <c r="HO1676" s="41"/>
      <c r="HP1676" s="41"/>
      <c r="HQ1676" s="41"/>
      <c r="HR1676" s="41"/>
      <c r="HS1676" s="41"/>
      <c r="HT1676" s="41"/>
      <c r="HU1676" s="41"/>
      <c r="HV1676" s="41"/>
      <c r="HW1676" s="41"/>
      <c r="HX1676" s="41"/>
      <c r="HY1676" s="41"/>
      <c r="HZ1676" s="41"/>
      <c r="IA1676" s="41"/>
      <c r="IB1676" s="41"/>
      <c r="IC1676" s="41"/>
      <c r="ID1676" s="41"/>
      <c r="IE1676" s="41"/>
      <c r="IF1676" s="41"/>
      <c r="IG1676" s="41"/>
      <c r="IH1676" s="41"/>
      <c r="II1676" s="41"/>
      <c r="IJ1676" s="41"/>
      <c r="IK1676" s="41"/>
      <c r="IL1676" s="41"/>
      <c r="IM1676" s="41"/>
      <c r="IN1676" s="41"/>
      <c r="IO1676" s="41"/>
      <c r="IP1676" s="41"/>
      <c r="IQ1676" s="41"/>
      <c r="IR1676" s="41"/>
      <c r="IS1676" s="41"/>
      <c r="IT1676" s="41"/>
      <c r="IU1676" s="41"/>
    </row>
    <row r="1678" spans="68:255" x14ac:dyDescent="0.2">
      <c r="BP1678" s="41"/>
      <c r="BQ1678" s="41"/>
      <c r="BR1678" s="41"/>
      <c r="BS1678" s="41"/>
      <c r="BU1678" s="41"/>
      <c r="BV1678" s="41"/>
      <c r="BW1678" s="41"/>
      <c r="BX1678" s="41"/>
      <c r="BY1678" s="41"/>
      <c r="BZ1678" s="41"/>
      <c r="CA1678" s="41"/>
      <c r="CB1678" s="41"/>
      <c r="CC1678" s="41"/>
      <c r="CD1678" s="41"/>
      <c r="CE1678" s="41"/>
      <c r="CF1678" s="41"/>
      <c r="CG1678" s="41"/>
      <c r="CH1678" s="41"/>
      <c r="CI1678" s="41"/>
      <c r="CJ1678" s="41"/>
      <c r="CK1678" s="41"/>
      <c r="CL1678" s="41"/>
      <c r="CM1678" s="41"/>
      <c r="CN1678" s="41"/>
      <c r="CO1678" s="41"/>
      <c r="CP1678" s="41"/>
      <c r="CQ1678" s="41"/>
      <c r="CR1678" s="41"/>
      <c r="CS1678" s="41"/>
      <c r="CT1678" s="41"/>
      <c r="CU1678" s="41"/>
      <c r="CV1678" s="41"/>
      <c r="CW1678" s="41"/>
      <c r="CX1678" s="41"/>
      <c r="CY1678" s="41"/>
      <c r="CZ1678" s="41"/>
      <c r="DA1678" s="41"/>
      <c r="DB1678" s="41"/>
      <c r="DC1678" s="41"/>
      <c r="DD1678" s="41"/>
      <c r="DE1678" s="41"/>
      <c r="DF1678" s="41"/>
      <c r="DG1678" s="41"/>
      <c r="DH1678" s="41"/>
      <c r="DI1678" s="41"/>
      <c r="DJ1678" s="41"/>
      <c r="DK1678" s="41"/>
      <c r="DL1678" s="41"/>
      <c r="DM1678" s="41"/>
      <c r="DN1678" s="41"/>
      <c r="DO1678" s="41"/>
      <c r="DP1678" s="41"/>
      <c r="DQ1678" s="41"/>
      <c r="DR1678" s="41"/>
      <c r="DS1678" s="41"/>
      <c r="DT1678" s="41"/>
      <c r="DU1678" s="41"/>
      <c r="DV1678" s="41"/>
      <c r="DW1678" s="41"/>
      <c r="DX1678" s="41"/>
      <c r="DY1678" s="41"/>
      <c r="DZ1678" s="41"/>
      <c r="EA1678" s="41"/>
      <c r="EB1678" s="41"/>
      <c r="EC1678" s="41"/>
      <c r="ED1678" s="41"/>
      <c r="EE1678" s="41"/>
      <c r="EF1678" s="41"/>
      <c r="EG1678" s="41"/>
      <c r="EH1678" s="41"/>
      <c r="EI1678" s="41"/>
      <c r="EJ1678" s="41"/>
      <c r="EK1678" s="41"/>
      <c r="EL1678" s="41"/>
      <c r="EM1678" s="41"/>
      <c r="EN1678" s="41"/>
      <c r="EO1678" s="41"/>
      <c r="EP1678" s="41"/>
      <c r="EQ1678" s="41"/>
      <c r="ER1678" s="41"/>
      <c r="ES1678" s="41"/>
      <c r="ET1678" s="41"/>
      <c r="EU1678" s="41"/>
      <c r="EV1678" s="41"/>
      <c r="EW1678" s="41"/>
      <c r="EX1678" s="41"/>
      <c r="EY1678" s="41"/>
      <c r="EZ1678" s="41"/>
      <c r="FA1678" s="41"/>
      <c r="FB1678" s="41"/>
      <c r="FC1678" s="41"/>
      <c r="FD1678" s="41"/>
      <c r="FE1678" s="41"/>
      <c r="FF1678" s="41"/>
      <c r="FG1678" s="41"/>
      <c r="FH1678" s="41"/>
      <c r="FI1678" s="41"/>
      <c r="FJ1678" s="41"/>
      <c r="FK1678" s="41"/>
      <c r="FL1678" s="41"/>
      <c r="FM1678" s="41"/>
      <c r="FN1678" s="41"/>
      <c r="FO1678" s="41"/>
      <c r="FP1678" s="41"/>
      <c r="FQ1678" s="41"/>
      <c r="FR1678" s="41"/>
      <c r="FS1678" s="41"/>
      <c r="FT1678" s="41"/>
      <c r="FU1678" s="41"/>
      <c r="FV1678" s="41"/>
      <c r="FW1678" s="41"/>
      <c r="FX1678" s="41"/>
      <c r="FY1678" s="41"/>
      <c r="FZ1678" s="41"/>
      <c r="GA1678" s="41"/>
      <c r="GB1678" s="41"/>
      <c r="GC1678" s="41"/>
      <c r="GD1678" s="41"/>
      <c r="GE1678" s="41"/>
      <c r="GF1678" s="41"/>
      <c r="GG1678" s="41"/>
      <c r="GH1678" s="41"/>
      <c r="GI1678" s="41"/>
      <c r="GJ1678" s="41"/>
      <c r="GK1678" s="41"/>
      <c r="GL1678" s="41"/>
      <c r="GM1678" s="41"/>
      <c r="GN1678" s="41"/>
      <c r="GO1678" s="41"/>
      <c r="GP1678" s="41"/>
      <c r="GQ1678" s="41"/>
      <c r="GR1678" s="41"/>
      <c r="GS1678" s="41"/>
      <c r="GT1678" s="41"/>
      <c r="GU1678" s="41"/>
      <c r="GV1678" s="41"/>
      <c r="GW1678" s="41"/>
      <c r="GX1678" s="41"/>
      <c r="GY1678" s="41"/>
      <c r="GZ1678" s="41"/>
      <c r="HA1678" s="41"/>
      <c r="HB1678" s="41"/>
      <c r="HC1678" s="41"/>
      <c r="HD1678" s="41"/>
      <c r="HE1678" s="41"/>
      <c r="HF1678" s="41"/>
      <c r="HG1678" s="41"/>
      <c r="HH1678" s="41"/>
      <c r="HI1678" s="41"/>
      <c r="HJ1678" s="41"/>
      <c r="HK1678" s="41"/>
      <c r="HL1678" s="41"/>
      <c r="HM1678" s="41"/>
      <c r="HN1678" s="41"/>
      <c r="HO1678" s="41"/>
      <c r="HP1678" s="41"/>
      <c r="HQ1678" s="41"/>
      <c r="HR1678" s="41"/>
      <c r="HS1678" s="41"/>
      <c r="HT1678" s="41"/>
      <c r="HU1678" s="41"/>
      <c r="HV1678" s="41"/>
      <c r="HW1678" s="41"/>
      <c r="HX1678" s="41"/>
      <c r="HY1678" s="41"/>
      <c r="HZ1678" s="41"/>
      <c r="IA1678" s="41"/>
      <c r="IB1678" s="41"/>
      <c r="IC1678" s="41"/>
      <c r="ID1678" s="41"/>
      <c r="IE1678" s="41"/>
      <c r="IF1678" s="41"/>
      <c r="IG1678" s="41"/>
      <c r="IH1678" s="41"/>
      <c r="II1678" s="41"/>
      <c r="IJ1678" s="41"/>
      <c r="IK1678" s="41"/>
      <c r="IL1678" s="41"/>
      <c r="IM1678" s="41"/>
      <c r="IN1678" s="41"/>
      <c r="IO1678" s="41"/>
      <c r="IP1678" s="41"/>
      <c r="IQ1678" s="41"/>
      <c r="IR1678" s="41"/>
      <c r="IS1678" s="41"/>
      <c r="IT1678" s="41"/>
      <c r="IU1678" s="41"/>
    </row>
    <row r="1680" spans="68:255" x14ac:dyDescent="0.2">
      <c r="BP1680" s="41"/>
      <c r="BQ1680" s="41"/>
      <c r="BR1680" s="41"/>
      <c r="BS1680" s="41"/>
      <c r="BU1680" s="41"/>
      <c r="BV1680" s="41"/>
      <c r="BW1680" s="41"/>
      <c r="BX1680" s="41"/>
      <c r="BY1680" s="41"/>
      <c r="BZ1680" s="41"/>
      <c r="CA1680" s="41"/>
      <c r="CB1680" s="41"/>
      <c r="CC1680" s="41"/>
      <c r="CD1680" s="41"/>
      <c r="CE1680" s="41"/>
      <c r="CF1680" s="41"/>
      <c r="CG1680" s="41"/>
      <c r="CH1680" s="41"/>
      <c r="CI1680" s="41"/>
      <c r="CJ1680" s="41"/>
      <c r="CK1680" s="41"/>
      <c r="CL1680" s="41"/>
      <c r="CM1680" s="41"/>
      <c r="CN1680" s="41"/>
      <c r="CO1680" s="41"/>
      <c r="CP1680" s="41"/>
      <c r="CQ1680" s="41"/>
      <c r="CR1680" s="41"/>
      <c r="CS1680" s="41"/>
      <c r="CT1680" s="41"/>
      <c r="CU1680" s="41"/>
      <c r="CV1680" s="41"/>
      <c r="CW1680" s="41"/>
      <c r="CX1680" s="41"/>
      <c r="CY1680" s="41"/>
      <c r="CZ1680" s="41"/>
      <c r="DA1680" s="41"/>
      <c r="DB1680" s="41"/>
      <c r="DC1680" s="41"/>
      <c r="DD1680" s="41"/>
      <c r="DE1680" s="41"/>
      <c r="DF1680" s="41"/>
      <c r="DG1680" s="41"/>
      <c r="DH1680" s="41"/>
      <c r="DI1680" s="41"/>
      <c r="DJ1680" s="41"/>
      <c r="DK1680" s="41"/>
      <c r="DL1680" s="41"/>
      <c r="DM1680" s="41"/>
      <c r="DN1680" s="41"/>
      <c r="DO1680" s="41"/>
      <c r="DP1680" s="41"/>
      <c r="DQ1680" s="41"/>
      <c r="DR1680" s="41"/>
      <c r="DS1680" s="41"/>
      <c r="DT1680" s="41"/>
      <c r="DU1680" s="41"/>
      <c r="DV1680" s="41"/>
      <c r="DW1680" s="41"/>
      <c r="DX1680" s="41"/>
      <c r="DY1680" s="41"/>
      <c r="DZ1680" s="41"/>
      <c r="EA1680" s="41"/>
      <c r="EB1680" s="41"/>
      <c r="EC1680" s="41"/>
      <c r="ED1680" s="41"/>
      <c r="EE1680" s="41"/>
      <c r="EF1680" s="41"/>
      <c r="EG1680" s="41"/>
      <c r="EH1680" s="41"/>
      <c r="EI1680" s="41"/>
      <c r="EJ1680" s="41"/>
      <c r="EK1680" s="41"/>
      <c r="EL1680" s="41"/>
      <c r="EM1680" s="41"/>
      <c r="EN1680" s="41"/>
      <c r="EO1680" s="41"/>
      <c r="EP1680" s="41"/>
      <c r="EQ1680" s="41"/>
      <c r="ER1680" s="41"/>
      <c r="ES1680" s="41"/>
      <c r="ET1680" s="41"/>
      <c r="EU1680" s="41"/>
      <c r="EV1680" s="41"/>
      <c r="EW1680" s="41"/>
      <c r="EX1680" s="41"/>
      <c r="EY1680" s="41"/>
      <c r="EZ1680" s="41"/>
      <c r="FA1680" s="41"/>
      <c r="FB1680" s="41"/>
      <c r="FC1680" s="41"/>
      <c r="FD1680" s="41"/>
      <c r="FE1680" s="41"/>
      <c r="FF1680" s="41"/>
      <c r="FG1680" s="41"/>
      <c r="FH1680" s="41"/>
      <c r="FI1680" s="41"/>
      <c r="FJ1680" s="41"/>
      <c r="FK1680" s="41"/>
      <c r="FL1680" s="41"/>
      <c r="FM1680" s="41"/>
      <c r="FN1680" s="41"/>
      <c r="FO1680" s="41"/>
      <c r="FP1680" s="41"/>
      <c r="FQ1680" s="41"/>
      <c r="FR1680" s="41"/>
      <c r="FS1680" s="41"/>
      <c r="FT1680" s="41"/>
      <c r="FU1680" s="41"/>
      <c r="FV1680" s="41"/>
      <c r="FW1680" s="41"/>
      <c r="FX1680" s="41"/>
      <c r="FY1680" s="41"/>
      <c r="FZ1680" s="41"/>
      <c r="GA1680" s="41"/>
      <c r="GB1680" s="41"/>
      <c r="GC1680" s="41"/>
      <c r="GD1680" s="41"/>
      <c r="GE1680" s="41"/>
      <c r="GF1680" s="41"/>
      <c r="GG1680" s="41"/>
      <c r="GH1680" s="41"/>
      <c r="GI1680" s="41"/>
      <c r="GJ1680" s="41"/>
      <c r="GK1680" s="41"/>
      <c r="GL1680" s="41"/>
      <c r="GM1680" s="41"/>
      <c r="GN1680" s="41"/>
      <c r="GO1680" s="41"/>
      <c r="GP1680" s="41"/>
      <c r="GQ1680" s="41"/>
      <c r="GR1680" s="41"/>
      <c r="GS1680" s="41"/>
      <c r="GT1680" s="41"/>
      <c r="GU1680" s="41"/>
      <c r="GV1680" s="41"/>
      <c r="GW1680" s="41"/>
      <c r="GX1680" s="41"/>
      <c r="GY1680" s="41"/>
      <c r="GZ1680" s="41"/>
      <c r="HA1680" s="41"/>
      <c r="HB1680" s="41"/>
      <c r="HC1680" s="41"/>
      <c r="HD1680" s="41"/>
      <c r="HE1680" s="41"/>
      <c r="HF1680" s="41"/>
      <c r="HG1680" s="41"/>
      <c r="HH1680" s="41"/>
      <c r="HI1680" s="41"/>
      <c r="HJ1680" s="41"/>
      <c r="HK1680" s="41"/>
      <c r="HL1680" s="41"/>
      <c r="HM1680" s="41"/>
      <c r="HN1680" s="41"/>
      <c r="HO1680" s="41"/>
      <c r="HP1680" s="41"/>
      <c r="HQ1680" s="41"/>
      <c r="HR1680" s="41"/>
      <c r="HS1680" s="41"/>
      <c r="HT1680" s="41"/>
      <c r="HU1680" s="41"/>
      <c r="HV1680" s="41"/>
      <c r="HW1680" s="41"/>
      <c r="HX1680" s="41"/>
      <c r="HY1680" s="41"/>
      <c r="HZ1680" s="41"/>
      <c r="IA1680" s="41"/>
      <c r="IB1680" s="41"/>
      <c r="IC1680" s="41"/>
      <c r="ID1680" s="41"/>
      <c r="IE1680" s="41"/>
      <c r="IF1680" s="41"/>
      <c r="IG1680" s="41"/>
      <c r="IH1680" s="41"/>
      <c r="II1680" s="41"/>
      <c r="IJ1680" s="41"/>
      <c r="IK1680" s="41"/>
      <c r="IL1680" s="41"/>
      <c r="IM1680" s="41"/>
      <c r="IN1680" s="41"/>
      <c r="IO1680" s="41"/>
      <c r="IP1680" s="41"/>
      <c r="IQ1680" s="41"/>
      <c r="IR1680" s="41"/>
      <c r="IS1680" s="41"/>
      <c r="IT1680" s="41"/>
      <c r="IU1680" s="41"/>
    </row>
    <row r="1682" spans="68:255" x14ac:dyDescent="0.2">
      <c r="BP1682" s="41"/>
      <c r="BQ1682" s="41"/>
      <c r="BR1682" s="41"/>
      <c r="BS1682" s="41"/>
      <c r="BU1682" s="41"/>
      <c r="BV1682" s="41"/>
      <c r="BW1682" s="41"/>
      <c r="BX1682" s="41"/>
      <c r="BY1682" s="41"/>
      <c r="BZ1682" s="41"/>
      <c r="CA1682" s="41"/>
      <c r="CB1682" s="41"/>
      <c r="CC1682" s="41"/>
      <c r="CD1682" s="41"/>
      <c r="CE1682" s="41"/>
      <c r="CF1682" s="41"/>
      <c r="CG1682" s="41"/>
      <c r="CH1682" s="41"/>
      <c r="CI1682" s="41"/>
      <c r="CJ1682" s="41"/>
      <c r="CK1682" s="41"/>
      <c r="CL1682" s="41"/>
      <c r="CM1682" s="41"/>
      <c r="CN1682" s="41"/>
      <c r="CO1682" s="41"/>
      <c r="CP1682" s="41"/>
      <c r="CQ1682" s="41"/>
      <c r="CR1682" s="41"/>
      <c r="CS1682" s="41"/>
      <c r="CT1682" s="41"/>
      <c r="CU1682" s="41"/>
      <c r="CV1682" s="41"/>
      <c r="CW1682" s="41"/>
      <c r="CX1682" s="41"/>
      <c r="CY1682" s="41"/>
      <c r="CZ1682" s="41"/>
      <c r="DA1682" s="41"/>
      <c r="DB1682" s="41"/>
      <c r="DC1682" s="41"/>
      <c r="DD1682" s="41"/>
      <c r="DE1682" s="41"/>
      <c r="DF1682" s="41"/>
      <c r="DG1682" s="41"/>
      <c r="DH1682" s="41"/>
      <c r="DI1682" s="41"/>
      <c r="DJ1682" s="41"/>
      <c r="DK1682" s="41"/>
      <c r="DL1682" s="41"/>
      <c r="DM1682" s="41"/>
      <c r="DN1682" s="41"/>
      <c r="DO1682" s="41"/>
      <c r="DP1682" s="41"/>
      <c r="DQ1682" s="41"/>
      <c r="DR1682" s="41"/>
      <c r="DS1682" s="41"/>
      <c r="DT1682" s="41"/>
      <c r="DU1682" s="41"/>
      <c r="DV1682" s="41"/>
      <c r="DW1682" s="41"/>
      <c r="DX1682" s="41"/>
      <c r="DY1682" s="41"/>
      <c r="DZ1682" s="41"/>
      <c r="EA1682" s="41"/>
      <c r="EB1682" s="41"/>
      <c r="EC1682" s="41"/>
      <c r="ED1682" s="41"/>
      <c r="EE1682" s="41"/>
      <c r="EF1682" s="41"/>
      <c r="EG1682" s="41"/>
      <c r="EH1682" s="41"/>
      <c r="EI1682" s="41"/>
      <c r="EJ1682" s="41"/>
      <c r="EK1682" s="41"/>
      <c r="EL1682" s="41"/>
      <c r="EM1682" s="41"/>
      <c r="EN1682" s="41"/>
      <c r="EO1682" s="41"/>
      <c r="EP1682" s="41"/>
      <c r="EQ1682" s="41"/>
      <c r="ER1682" s="41"/>
      <c r="ES1682" s="41"/>
      <c r="ET1682" s="41"/>
      <c r="EU1682" s="41"/>
      <c r="EV1682" s="41"/>
      <c r="EW1682" s="41"/>
      <c r="EX1682" s="41"/>
      <c r="EY1682" s="41"/>
      <c r="EZ1682" s="41"/>
      <c r="FA1682" s="41"/>
      <c r="FB1682" s="41"/>
      <c r="FC1682" s="41"/>
      <c r="FD1682" s="41"/>
      <c r="FE1682" s="41"/>
      <c r="FF1682" s="41"/>
      <c r="FG1682" s="41"/>
      <c r="FH1682" s="41"/>
      <c r="FI1682" s="41"/>
      <c r="FJ1682" s="41"/>
      <c r="FK1682" s="41"/>
      <c r="FL1682" s="41"/>
      <c r="FM1682" s="41"/>
      <c r="FN1682" s="41"/>
      <c r="FO1682" s="41"/>
      <c r="FP1682" s="41"/>
      <c r="FQ1682" s="41"/>
      <c r="FR1682" s="41"/>
      <c r="FS1682" s="41"/>
      <c r="FT1682" s="41"/>
      <c r="FU1682" s="41"/>
      <c r="FV1682" s="41"/>
      <c r="FW1682" s="41"/>
      <c r="FX1682" s="41"/>
      <c r="FY1682" s="41"/>
      <c r="FZ1682" s="41"/>
      <c r="GA1682" s="41"/>
      <c r="GB1682" s="41"/>
      <c r="GC1682" s="41"/>
      <c r="GD1682" s="41"/>
      <c r="GE1682" s="41"/>
      <c r="GF1682" s="41"/>
      <c r="GG1682" s="41"/>
      <c r="GH1682" s="41"/>
      <c r="GI1682" s="41"/>
      <c r="GJ1682" s="41"/>
      <c r="GK1682" s="41"/>
      <c r="GL1682" s="41"/>
      <c r="GM1682" s="41"/>
      <c r="GN1682" s="41"/>
      <c r="GO1682" s="41"/>
      <c r="GP1682" s="41"/>
      <c r="GQ1682" s="41"/>
      <c r="GR1682" s="41"/>
      <c r="GS1682" s="41"/>
      <c r="GT1682" s="41"/>
      <c r="GU1682" s="41"/>
      <c r="GV1682" s="41"/>
      <c r="GW1682" s="41"/>
      <c r="GX1682" s="41"/>
      <c r="GY1682" s="41"/>
      <c r="GZ1682" s="41"/>
      <c r="HA1682" s="41"/>
      <c r="HB1682" s="41"/>
      <c r="HC1682" s="41"/>
      <c r="HD1682" s="41"/>
      <c r="HE1682" s="41"/>
      <c r="HF1682" s="41"/>
      <c r="HG1682" s="41"/>
      <c r="HH1682" s="41"/>
      <c r="HI1682" s="41"/>
      <c r="HJ1682" s="41"/>
      <c r="HK1682" s="41"/>
      <c r="HL1682" s="41"/>
      <c r="HM1682" s="41"/>
      <c r="HN1682" s="41"/>
      <c r="HO1682" s="41"/>
      <c r="HP1682" s="41"/>
      <c r="HQ1682" s="41"/>
      <c r="HR1682" s="41"/>
      <c r="HS1682" s="41"/>
      <c r="HT1682" s="41"/>
      <c r="HU1682" s="41"/>
      <c r="HV1682" s="41"/>
      <c r="HW1682" s="41"/>
      <c r="HX1682" s="41"/>
      <c r="HY1682" s="41"/>
      <c r="HZ1682" s="41"/>
      <c r="IA1682" s="41"/>
      <c r="IB1682" s="41"/>
      <c r="IC1682" s="41"/>
      <c r="ID1682" s="41"/>
      <c r="IE1682" s="41"/>
      <c r="IF1682" s="41"/>
      <c r="IG1682" s="41"/>
      <c r="IH1682" s="41"/>
      <c r="II1682" s="41"/>
      <c r="IJ1682" s="41"/>
      <c r="IK1682" s="41"/>
      <c r="IL1682" s="41"/>
      <c r="IM1682" s="41"/>
      <c r="IN1682" s="41"/>
      <c r="IO1682" s="41"/>
      <c r="IP1682" s="41"/>
      <c r="IQ1682" s="41"/>
      <c r="IR1682" s="41"/>
      <c r="IS1682" s="41"/>
      <c r="IT1682" s="41"/>
      <c r="IU1682" s="41"/>
    </row>
    <row r="1684" spans="68:255" x14ac:dyDescent="0.2">
      <c r="BP1684" s="41"/>
      <c r="BQ1684" s="41"/>
      <c r="BR1684" s="41"/>
      <c r="BS1684" s="41"/>
      <c r="BU1684" s="41"/>
      <c r="BV1684" s="41"/>
      <c r="BW1684" s="41"/>
      <c r="BX1684" s="41"/>
      <c r="BY1684" s="41"/>
      <c r="BZ1684" s="41"/>
      <c r="CA1684" s="41"/>
      <c r="CB1684" s="41"/>
      <c r="CC1684" s="41"/>
      <c r="CD1684" s="41"/>
      <c r="CE1684" s="41"/>
      <c r="CF1684" s="41"/>
      <c r="CG1684" s="41"/>
      <c r="CH1684" s="41"/>
      <c r="CI1684" s="41"/>
      <c r="CJ1684" s="41"/>
      <c r="CK1684" s="41"/>
      <c r="CL1684" s="41"/>
      <c r="CM1684" s="41"/>
      <c r="CN1684" s="41"/>
      <c r="CO1684" s="41"/>
      <c r="CP1684" s="41"/>
      <c r="CQ1684" s="41"/>
      <c r="CR1684" s="41"/>
      <c r="CS1684" s="41"/>
      <c r="CT1684" s="41"/>
      <c r="CU1684" s="41"/>
      <c r="CV1684" s="41"/>
      <c r="CW1684" s="41"/>
      <c r="CX1684" s="41"/>
      <c r="CY1684" s="41"/>
      <c r="CZ1684" s="41"/>
      <c r="DA1684" s="41"/>
      <c r="DB1684" s="41"/>
      <c r="DC1684" s="41"/>
      <c r="DD1684" s="41"/>
      <c r="DE1684" s="41"/>
      <c r="DF1684" s="41"/>
      <c r="DG1684" s="41"/>
      <c r="DH1684" s="41"/>
      <c r="DI1684" s="41"/>
      <c r="DJ1684" s="41"/>
      <c r="DK1684" s="41"/>
      <c r="DL1684" s="41"/>
      <c r="DM1684" s="41"/>
      <c r="DN1684" s="41"/>
      <c r="DO1684" s="41"/>
      <c r="DP1684" s="41"/>
      <c r="DQ1684" s="41"/>
      <c r="DR1684" s="41"/>
      <c r="DS1684" s="41"/>
      <c r="DT1684" s="41"/>
      <c r="DU1684" s="41"/>
      <c r="DV1684" s="41"/>
      <c r="DW1684" s="41"/>
      <c r="DX1684" s="41"/>
      <c r="DY1684" s="41"/>
      <c r="DZ1684" s="41"/>
      <c r="EA1684" s="41"/>
      <c r="EB1684" s="41"/>
      <c r="EC1684" s="41"/>
      <c r="ED1684" s="41"/>
      <c r="EE1684" s="41"/>
      <c r="EF1684" s="41"/>
      <c r="EG1684" s="41"/>
      <c r="EH1684" s="41"/>
      <c r="EI1684" s="41"/>
      <c r="EJ1684" s="41"/>
      <c r="EK1684" s="41"/>
      <c r="EL1684" s="41"/>
      <c r="EM1684" s="41"/>
      <c r="EN1684" s="41"/>
      <c r="EO1684" s="41"/>
      <c r="EP1684" s="41"/>
      <c r="EQ1684" s="41"/>
      <c r="ER1684" s="41"/>
      <c r="ES1684" s="41"/>
      <c r="ET1684" s="41"/>
      <c r="EU1684" s="41"/>
      <c r="EV1684" s="41"/>
      <c r="EW1684" s="41"/>
      <c r="EX1684" s="41"/>
      <c r="EY1684" s="41"/>
      <c r="EZ1684" s="41"/>
      <c r="FA1684" s="41"/>
      <c r="FB1684" s="41"/>
      <c r="FC1684" s="41"/>
      <c r="FD1684" s="41"/>
      <c r="FE1684" s="41"/>
      <c r="FF1684" s="41"/>
      <c r="FG1684" s="41"/>
      <c r="FH1684" s="41"/>
      <c r="FI1684" s="41"/>
      <c r="FJ1684" s="41"/>
      <c r="FK1684" s="41"/>
      <c r="FL1684" s="41"/>
      <c r="FM1684" s="41"/>
      <c r="FN1684" s="41"/>
      <c r="FO1684" s="41"/>
      <c r="FP1684" s="41"/>
      <c r="FQ1684" s="41"/>
      <c r="FR1684" s="41"/>
      <c r="FS1684" s="41"/>
      <c r="FT1684" s="41"/>
      <c r="FU1684" s="41"/>
      <c r="FV1684" s="41"/>
      <c r="FW1684" s="41"/>
      <c r="FX1684" s="41"/>
      <c r="FY1684" s="41"/>
      <c r="FZ1684" s="41"/>
      <c r="GA1684" s="41"/>
      <c r="GB1684" s="41"/>
      <c r="GC1684" s="41"/>
      <c r="GD1684" s="41"/>
      <c r="GE1684" s="41"/>
      <c r="GF1684" s="41"/>
      <c r="GG1684" s="41"/>
      <c r="GH1684" s="41"/>
      <c r="GI1684" s="41"/>
      <c r="GJ1684" s="41"/>
      <c r="GK1684" s="41"/>
      <c r="GL1684" s="41"/>
      <c r="GM1684" s="41"/>
      <c r="GN1684" s="41"/>
      <c r="GO1684" s="41"/>
      <c r="GP1684" s="41"/>
      <c r="GQ1684" s="41"/>
      <c r="GR1684" s="41"/>
      <c r="GS1684" s="41"/>
      <c r="GT1684" s="41"/>
      <c r="GU1684" s="41"/>
      <c r="GV1684" s="41"/>
      <c r="GW1684" s="41"/>
      <c r="GX1684" s="41"/>
      <c r="GY1684" s="41"/>
      <c r="GZ1684" s="41"/>
      <c r="HA1684" s="41"/>
      <c r="HB1684" s="41"/>
      <c r="HC1684" s="41"/>
      <c r="HD1684" s="41"/>
      <c r="HE1684" s="41"/>
      <c r="HF1684" s="41"/>
      <c r="HG1684" s="41"/>
      <c r="HH1684" s="41"/>
      <c r="HI1684" s="41"/>
      <c r="HJ1684" s="41"/>
      <c r="HK1684" s="41"/>
      <c r="HL1684" s="41"/>
      <c r="HM1684" s="41"/>
      <c r="HN1684" s="41"/>
      <c r="HO1684" s="41"/>
      <c r="HP1684" s="41"/>
      <c r="HQ1684" s="41"/>
      <c r="HR1684" s="41"/>
      <c r="HS1684" s="41"/>
      <c r="HT1684" s="41"/>
      <c r="HU1684" s="41"/>
      <c r="HV1684" s="41"/>
      <c r="HW1684" s="41"/>
      <c r="HX1684" s="41"/>
      <c r="HY1684" s="41"/>
      <c r="HZ1684" s="41"/>
      <c r="IA1684" s="41"/>
      <c r="IB1684" s="41"/>
      <c r="IC1684" s="41"/>
      <c r="ID1684" s="41"/>
      <c r="IE1684" s="41"/>
      <c r="IF1684" s="41"/>
      <c r="IG1684" s="41"/>
      <c r="IH1684" s="41"/>
      <c r="II1684" s="41"/>
      <c r="IJ1684" s="41"/>
      <c r="IK1684" s="41"/>
      <c r="IL1684" s="41"/>
      <c r="IM1684" s="41"/>
      <c r="IN1684" s="41"/>
      <c r="IO1684" s="41"/>
      <c r="IP1684" s="41"/>
      <c r="IQ1684" s="41"/>
      <c r="IR1684" s="41"/>
      <c r="IS1684" s="41"/>
      <c r="IT1684" s="41"/>
      <c r="IU1684" s="41"/>
    </row>
    <row r="1686" spans="68:255" x14ac:dyDescent="0.2">
      <c r="BP1686" s="41"/>
      <c r="BQ1686" s="41"/>
      <c r="BR1686" s="41"/>
      <c r="BS1686" s="41"/>
      <c r="BU1686" s="41"/>
      <c r="BV1686" s="41"/>
      <c r="BW1686" s="41"/>
      <c r="BX1686" s="41"/>
      <c r="BY1686" s="41"/>
      <c r="BZ1686" s="41"/>
      <c r="CA1686" s="41"/>
      <c r="CB1686" s="41"/>
      <c r="CC1686" s="41"/>
      <c r="CD1686" s="41"/>
      <c r="CE1686" s="41"/>
      <c r="CF1686" s="41"/>
      <c r="CG1686" s="41"/>
      <c r="CH1686" s="41"/>
      <c r="CI1686" s="41"/>
      <c r="CJ1686" s="41"/>
      <c r="CK1686" s="41"/>
      <c r="CL1686" s="41"/>
      <c r="CM1686" s="41"/>
      <c r="CN1686" s="41"/>
      <c r="CO1686" s="41"/>
      <c r="CP1686" s="41"/>
      <c r="CQ1686" s="41"/>
      <c r="CR1686" s="41"/>
      <c r="CS1686" s="41"/>
      <c r="CT1686" s="41"/>
      <c r="CU1686" s="41"/>
      <c r="CV1686" s="41"/>
      <c r="CW1686" s="41"/>
      <c r="CX1686" s="41"/>
      <c r="CY1686" s="41"/>
      <c r="CZ1686" s="41"/>
      <c r="DA1686" s="41"/>
      <c r="DB1686" s="41"/>
      <c r="DC1686" s="41"/>
      <c r="DD1686" s="41"/>
      <c r="DE1686" s="41"/>
      <c r="DF1686" s="41"/>
      <c r="DG1686" s="41"/>
      <c r="DH1686" s="41"/>
      <c r="DI1686" s="41"/>
      <c r="DJ1686" s="41"/>
      <c r="DK1686" s="41"/>
      <c r="DL1686" s="41"/>
      <c r="DM1686" s="41"/>
      <c r="DN1686" s="41"/>
      <c r="DO1686" s="41"/>
      <c r="DP1686" s="41"/>
      <c r="DQ1686" s="41"/>
      <c r="DR1686" s="41"/>
      <c r="DS1686" s="41"/>
      <c r="DT1686" s="41"/>
      <c r="DU1686" s="41"/>
      <c r="DV1686" s="41"/>
      <c r="DW1686" s="41"/>
      <c r="DX1686" s="41"/>
      <c r="DY1686" s="41"/>
      <c r="DZ1686" s="41"/>
      <c r="EA1686" s="41"/>
      <c r="EB1686" s="41"/>
      <c r="EC1686" s="41"/>
      <c r="ED1686" s="41"/>
      <c r="EE1686" s="41"/>
      <c r="EF1686" s="41"/>
      <c r="EG1686" s="41"/>
      <c r="EH1686" s="41"/>
      <c r="EI1686" s="41"/>
      <c r="EJ1686" s="41"/>
      <c r="EK1686" s="41"/>
      <c r="EL1686" s="41"/>
      <c r="EM1686" s="41"/>
      <c r="EN1686" s="41"/>
      <c r="EO1686" s="41"/>
      <c r="EP1686" s="41"/>
      <c r="EQ1686" s="41"/>
      <c r="ER1686" s="41"/>
      <c r="ES1686" s="41"/>
      <c r="ET1686" s="41"/>
      <c r="EU1686" s="41"/>
      <c r="EV1686" s="41"/>
      <c r="EW1686" s="41"/>
      <c r="EX1686" s="41"/>
      <c r="EY1686" s="41"/>
      <c r="EZ1686" s="41"/>
      <c r="FA1686" s="41"/>
      <c r="FB1686" s="41"/>
      <c r="FC1686" s="41"/>
      <c r="FD1686" s="41"/>
      <c r="FE1686" s="41"/>
      <c r="FF1686" s="41"/>
      <c r="FG1686" s="41"/>
      <c r="FH1686" s="41"/>
      <c r="FI1686" s="41"/>
      <c r="FJ1686" s="41"/>
      <c r="FK1686" s="41"/>
      <c r="FL1686" s="41"/>
      <c r="FM1686" s="41"/>
      <c r="FN1686" s="41"/>
      <c r="FO1686" s="41"/>
      <c r="FP1686" s="41"/>
      <c r="FQ1686" s="41"/>
      <c r="FR1686" s="41"/>
      <c r="FS1686" s="41"/>
      <c r="FT1686" s="41"/>
      <c r="FU1686" s="41"/>
      <c r="FV1686" s="41"/>
      <c r="FW1686" s="41"/>
      <c r="FX1686" s="41"/>
      <c r="FY1686" s="41"/>
      <c r="FZ1686" s="41"/>
      <c r="GA1686" s="41"/>
      <c r="GB1686" s="41"/>
      <c r="GC1686" s="41"/>
      <c r="GD1686" s="41"/>
      <c r="GE1686" s="41"/>
      <c r="GF1686" s="41"/>
      <c r="GG1686" s="41"/>
      <c r="GH1686" s="41"/>
      <c r="GI1686" s="41"/>
      <c r="GJ1686" s="41"/>
      <c r="GK1686" s="41"/>
      <c r="GL1686" s="41"/>
      <c r="GM1686" s="41"/>
      <c r="GN1686" s="41"/>
      <c r="GO1686" s="41"/>
      <c r="GP1686" s="41"/>
      <c r="GQ1686" s="41"/>
      <c r="GR1686" s="41"/>
      <c r="GS1686" s="41"/>
      <c r="GT1686" s="41"/>
      <c r="GU1686" s="41"/>
      <c r="GV1686" s="41"/>
      <c r="GW1686" s="41"/>
      <c r="GX1686" s="41"/>
      <c r="GY1686" s="41"/>
      <c r="GZ1686" s="41"/>
      <c r="HA1686" s="41"/>
      <c r="HB1686" s="41"/>
      <c r="HC1686" s="41"/>
      <c r="HD1686" s="41"/>
      <c r="HE1686" s="41"/>
      <c r="HF1686" s="41"/>
      <c r="HG1686" s="41"/>
      <c r="HH1686" s="41"/>
      <c r="HI1686" s="41"/>
      <c r="HJ1686" s="41"/>
      <c r="HK1686" s="41"/>
      <c r="HL1686" s="41"/>
      <c r="HM1686" s="41"/>
      <c r="HN1686" s="41"/>
      <c r="HO1686" s="41"/>
      <c r="HP1686" s="41"/>
      <c r="HQ1686" s="41"/>
      <c r="HR1686" s="41"/>
      <c r="HS1686" s="41"/>
      <c r="HT1686" s="41"/>
      <c r="HU1686" s="41"/>
      <c r="HV1686" s="41"/>
      <c r="HW1686" s="41"/>
      <c r="HX1686" s="41"/>
      <c r="HY1686" s="41"/>
      <c r="HZ1686" s="41"/>
      <c r="IA1686" s="41"/>
      <c r="IB1686" s="41"/>
      <c r="IC1686" s="41"/>
      <c r="ID1686" s="41"/>
      <c r="IE1686" s="41"/>
      <c r="IF1686" s="41"/>
      <c r="IG1686" s="41"/>
      <c r="IH1686" s="41"/>
      <c r="II1686" s="41"/>
      <c r="IJ1686" s="41"/>
      <c r="IK1686" s="41"/>
      <c r="IL1686" s="41"/>
      <c r="IM1686" s="41"/>
      <c r="IN1686" s="41"/>
      <c r="IO1686" s="41"/>
      <c r="IP1686" s="41"/>
      <c r="IQ1686" s="41"/>
      <c r="IR1686" s="41"/>
      <c r="IS1686" s="41"/>
      <c r="IT1686" s="41"/>
      <c r="IU1686" s="41"/>
    </row>
    <row r="1688" spans="68:255" x14ac:dyDescent="0.2">
      <c r="BP1688" s="41"/>
      <c r="BQ1688" s="41"/>
      <c r="BR1688" s="41"/>
      <c r="BS1688" s="41"/>
      <c r="BU1688" s="41"/>
      <c r="BV1688" s="41"/>
      <c r="BW1688" s="41"/>
      <c r="BX1688" s="41"/>
      <c r="BY1688" s="41"/>
      <c r="BZ1688" s="41"/>
      <c r="CA1688" s="41"/>
      <c r="CB1688" s="41"/>
      <c r="CC1688" s="41"/>
      <c r="CD1688" s="41"/>
      <c r="CE1688" s="41"/>
      <c r="CF1688" s="41"/>
      <c r="CG1688" s="41"/>
      <c r="CH1688" s="41"/>
      <c r="CI1688" s="41"/>
      <c r="CJ1688" s="41"/>
      <c r="CK1688" s="41"/>
      <c r="CL1688" s="41"/>
      <c r="CM1688" s="41"/>
      <c r="CN1688" s="41"/>
      <c r="CO1688" s="41"/>
      <c r="CP1688" s="41"/>
      <c r="CQ1688" s="41"/>
      <c r="CR1688" s="41"/>
      <c r="CS1688" s="41"/>
      <c r="CT1688" s="41"/>
      <c r="CU1688" s="41"/>
      <c r="CV1688" s="41"/>
      <c r="CW1688" s="41"/>
      <c r="CX1688" s="41"/>
      <c r="CY1688" s="41"/>
      <c r="CZ1688" s="41"/>
      <c r="DA1688" s="41"/>
      <c r="DB1688" s="41"/>
      <c r="DC1688" s="41"/>
      <c r="DD1688" s="41"/>
      <c r="DE1688" s="41"/>
      <c r="DF1688" s="41"/>
      <c r="DG1688" s="41"/>
      <c r="DH1688" s="41"/>
      <c r="DI1688" s="41"/>
      <c r="DJ1688" s="41"/>
      <c r="DK1688" s="41"/>
      <c r="DL1688" s="41"/>
      <c r="DM1688" s="41"/>
      <c r="DN1688" s="41"/>
      <c r="DO1688" s="41"/>
      <c r="DP1688" s="41"/>
      <c r="DQ1688" s="41"/>
      <c r="DR1688" s="41"/>
      <c r="DS1688" s="41"/>
      <c r="DT1688" s="41"/>
      <c r="DU1688" s="41"/>
      <c r="DV1688" s="41"/>
      <c r="DW1688" s="41"/>
      <c r="DX1688" s="41"/>
      <c r="DY1688" s="41"/>
      <c r="DZ1688" s="41"/>
      <c r="EA1688" s="41"/>
      <c r="EB1688" s="41"/>
      <c r="EC1688" s="41"/>
      <c r="ED1688" s="41"/>
      <c r="EE1688" s="41"/>
      <c r="EF1688" s="41"/>
      <c r="EG1688" s="41"/>
      <c r="EH1688" s="41"/>
      <c r="EI1688" s="41"/>
      <c r="EJ1688" s="41"/>
      <c r="EK1688" s="41"/>
      <c r="EL1688" s="41"/>
      <c r="EM1688" s="41"/>
      <c r="EN1688" s="41"/>
      <c r="EO1688" s="41"/>
      <c r="EP1688" s="41"/>
      <c r="EQ1688" s="41"/>
      <c r="ER1688" s="41"/>
      <c r="ES1688" s="41"/>
      <c r="ET1688" s="41"/>
      <c r="EU1688" s="41"/>
      <c r="EV1688" s="41"/>
      <c r="EW1688" s="41"/>
      <c r="EX1688" s="41"/>
      <c r="EY1688" s="41"/>
      <c r="EZ1688" s="41"/>
      <c r="FA1688" s="41"/>
      <c r="FB1688" s="41"/>
      <c r="FC1688" s="41"/>
      <c r="FD1688" s="41"/>
      <c r="FE1688" s="41"/>
      <c r="FF1688" s="41"/>
      <c r="FG1688" s="41"/>
      <c r="FH1688" s="41"/>
      <c r="FI1688" s="41"/>
      <c r="FJ1688" s="41"/>
      <c r="FK1688" s="41"/>
      <c r="FL1688" s="41"/>
      <c r="FM1688" s="41"/>
      <c r="FN1688" s="41"/>
      <c r="FO1688" s="41"/>
      <c r="FP1688" s="41"/>
      <c r="FQ1688" s="41"/>
      <c r="FR1688" s="41"/>
      <c r="FS1688" s="41"/>
      <c r="FT1688" s="41"/>
      <c r="FU1688" s="41"/>
      <c r="FV1688" s="41"/>
      <c r="FW1688" s="41"/>
      <c r="FX1688" s="41"/>
      <c r="FY1688" s="41"/>
      <c r="FZ1688" s="41"/>
      <c r="GA1688" s="41"/>
      <c r="GB1688" s="41"/>
      <c r="GC1688" s="41"/>
      <c r="GD1688" s="41"/>
      <c r="GE1688" s="41"/>
      <c r="GF1688" s="41"/>
      <c r="GG1688" s="41"/>
      <c r="GH1688" s="41"/>
      <c r="GI1688" s="41"/>
      <c r="GJ1688" s="41"/>
      <c r="GK1688" s="41"/>
      <c r="GL1688" s="41"/>
      <c r="GM1688" s="41"/>
      <c r="GN1688" s="41"/>
      <c r="GO1688" s="41"/>
      <c r="GP1688" s="41"/>
      <c r="GQ1688" s="41"/>
      <c r="GR1688" s="41"/>
      <c r="GS1688" s="41"/>
      <c r="GT1688" s="41"/>
      <c r="GU1688" s="41"/>
      <c r="GV1688" s="41"/>
      <c r="GW1688" s="41"/>
      <c r="GX1688" s="41"/>
      <c r="GY1688" s="41"/>
      <c r="GZ1688" s="41"/>
      <c r="HA1688" s="41"/>
      <c r="HB1688" s="41"/>
      <c r="HC1688" s="41"/>
      <c r="HD1688" s="41"/>
      <c r="HE1688" s="41"/>
      <c r="HF1688" s="41"/>
      <c r="HG1688" s="41"/>
      <c r="HH1688" s="41"/>
      <c r="HI1688" s="41"/>
      <c r="HJ1688" s="41"/>
      <c r="HK1688" s="41"/>
      <c r="HL1688" s="41"/>
      <c r="HM1688" s="41"/>
      <c r="HN1688" s="41"/>
      <c r="HO1688" s="41"/>
      <c r="HP1688" s="41"/>
      <c r="HQ1688" s="41"/>
      <c r="HR1688" s="41"/>
      <c r="HS1688" s="41"/>
      <c r="HT1688" s="41"/>
      <c r="HU1688" s="41"/>
      <c r="HV1688" s="41"/>
      <c r="HW1688" s="41"/>
      <c r="HX1688" s="41"/>
      <c r="HY1688" s="41"/>
      <c r="HZ1688" s="41"/>
      <c r="IA1688" s="41"/>
      <c r="IB1688" s="41"/>
      <c r="IC1688" s="41"/>
      <c r="ID1688" s="41"/>
      <c r="IE1688" s="41"/>
      <c r="IF1688" s="41"/>
      <c r="IG1688" s="41"/>
      <c r="IH1688" s="41"/>
      <c r="II1688" s="41"/>
      <c r="IJ1688" s="41"/>
      <c r="IK1688" s="41"/>
      <c r="IL1688" s="41"/>
      <c r="IM1688" s="41"/>
      <c r="IN1688" s="41"/>
      <c r="IO1688" s="41"/>
      <c r="IP1688" s="41"/>
      <c r="IQ1688" s="41"/>
      <c r="IR1688" s="41"/>
      <c r="IS1688" s="41"/>
      <c r="IT1688" s="41"/>
      <c r="IU1688" s="41"/>
    </row>
    <row r="1690" spans="68:255" x14ac:dyDescent="0.2">
      <c r="BP1690" s="41"/>
      <c r="BQ1690" s="41"/>
      <c r="BR1690" s="41"/>
      <c r="BS1690" s="41"/>
      <c r="BU1690" s="41"/>
      <c r="BV1690" s="41"/>
      <c r="BW1690" s="41"/>
      <c r="BX1690" s="41"/>
      <c r="BY1690" s="41"/>
      <c r="BZ1690" s="41"/>
      <c r="CA1690" s="41"/>
      <c r="CB1690" s="41"/>
      <c r="CC1690" s="41"/>
      <c r="CD1690" s="41"/>
      <c r="CE1690" s="41"/>
      <c r="CF1690" s="41"/>
      <c r="CG1690" s="41"/>
      <c r="CH1690" s="41"/>
      <c r="CI1690" s="41"/>
      <c r="CJ1690" s="41"/>
      <c r="CK1690" s="41"/>
      <c r="CL1690" s="41"/>
      <c r="CM1690" s="41"/>
      <c r="CN1690" s="41"/>
      <c r="CO1690" s="41"/>
      <c r="CP1690" s="41"/>
      <c r="CQ1690" s="41"/>
      <c r="CR1690" s="41"/>
      <c r="CS1690" s="41"/>
      <c r="CT1690" s="41"/>
      <c r="CU1690" s="41"/>
      <c r="CV1690" s="41"/>
      <c r="CW1690" s="41"/>
      <c r="CX1690" s="41"/>
      <c r="CY1690" s="41"/>
      <c r="CZ1690" s="41"/>
      <c r="DA1690" s="41"/>
      <c r="DB1690" s="41"/>
      <c r="DC1690" s="41"/>
      <c r="DD1690" s="41"/>
      <c r="DE1690" s="41"/>
      <c r="DF1690" s="41"/>
      <c r="DG1690" s="41"/>
      <c r="DH1690" s="41"/>
      <c r="DI1690" s="41"/>
      <c r="DJ1690" s="41"/>
      <c r="DK1690" s="41"/>
      <c r="DL1690" s="41"/>
      <c r="DM1690" s="41"/>
      <c r="DN1690" s="41"/>
      <c r="DO1690" s="41"/>
      <c r="DP1690" s="41"/>
      <c r="DQ1690" s="41"/>
      <c r="DR1690" s="41"/>
      <c r="DS1690" s="41"/>
      <c r="DT1690" s="41"/>
      <c r="DU1690" s="41"/>
      <c r="DV1690" s="41"/>
      <c r="DW1690" s="41"/>
      <c r="DX1690" s="41"/>
      <c r="DY1690" s="41"/>
      <c r="DZ1690" s="41"/>
      <c r="EA1690" s="41"/>
      <c r="EB1690" s="41"/>
      <c r="EC1690" s="41"/>
      <c r="ED1690" s="41"/>
      <c r="EE1690" s="41"/>
      <c r="EF1690" s="41"/>
      <c r="EG1690" s="41"/>
      <c r="EH1690" s="41"/>
      <c r="EI1690" s="41"/>
      <c r="EJ1690" s="41"/>
      <c r="EK1690" s="41"/>
      <c r="EL1690" s="41"/>
      <c r="EM1690" s="41"/>
      <c r="EN1690" s="41"/>
      <c r="EO1690" s="41"/>
      <c r="EP1690" s="41"/>
      <c r="EQ1690" s="41"/>
      <c r="ER1690" s="41"/>
      <c r="ES1690" s="41"/>
      <c r="ET1690" s="41"/>
      <c r="EU1690" s="41"/>
      <c r="EV1690" s="41"/>
      <c r="EW1690" s="41"/>
      <c r="EX1690" s="41"/>
      <c r="EY1690" s="41"/>
      <c r="EZ1690" s="41"/>
      <c r="FA1690" s="41"/>
      <c r="FB1690" s="41"/>
      <c r="FC1690" s="41"/>
      <c r="FD1690" s="41"/>
      <c r="FE1690" s="41"/>
      <c r="FF1690" s="41"/>
      <c r="FG1690" s="41"/>
      <c r="FH1690" s="41"/>
      <c r="FI1690" s="41"/>
      <c r="FJ1690" s="41"/>
      <c r="FK1690" s="41"/>
      <c r="FL1690" s="41"/>
      <c r="FM1690" s="41"/>
      <c r="FN1690" s="41"/>
      <c r="FO1690" s="41"/>
      <c r="FP1690" s="41"/>
      <c r="FQ1690" s="41"/>
      <c r="FR1690" s="41"/>
      <c r="FS1690" s="41"/>
      <c r="FT1690" s="41"/>
      <c r="FU1690" s="41"/>
      <c r="FV1690" s="41"/>
      <c r="FW1690" s="41"/>
      <c r="FX1690" s="41"/>
      <c r="FY1690" s="41"/>
      <c r="FZ1690" s="41"/>
      <c r="GA1690" s="41"/>
      <c r="GB1690" s="41"/>
      <c r="GC1690" s="41"/>
      <c r="GD1690" s="41"/>
      <c r="GE1690" s="41"/>
      <c r="GF1690" s="41"/>
      <c r="GG1690" s="41"/>
      <c r="GH1690" s="41"/>
      <c r="GI1690" s="41"/>
      <c r="GJ1690" s="41"/>
      <c r="GK1690" s="41"/>
      <c r="GL1690" s="41"/>
      <c r="GM1690" s="41"/>
      <c r="GN1690" s="41"/>
      <c r="GO1690" s="41"/>
      <c r="GP1690" s="41"/>
      <c r="GQ1690" s="41"/>
      <c r="GR1690" s="41"/>
      <c r="GS1690" s="41"/>
      <c r="GT1690" s="41"/>
      <c r="GU1690" s="41"/>
      <c r="GV1690" s="41"/>
      <c r="GW1690" s="41"/>
      <c r="GX1690" s="41"/>
      <c r="GY1690" s="41"/>
      <c r="GZ1690" s="41"/>
      <c r="HA1690" s="41"/>
      <c r="HB1690" s="41"/>
      <c r="HC1690" s="41"/>
      <c r="HD1690" s="41"/>
      <c r="HE1690" s="41"/>
      <c r="HF1690" s="41"/>
      <c r="HG1690" s="41"/>
      <c r="HH1690" s="41"/>
      <c r="HI1690" s="41"/>
      <c r="HJ1690" s="41"/>
      <c r="HK1690" s="41"/>
      <c r="HL1690" s="41"/>
      <c r="HM1690" s="41"/>
      <c r="HN1690" s="41"/>
      <c r="HO1690" s="41"/>
      <c r="HP1690" s="41"/>
      <c r="HQ1690" s="41"/>
      <c r="HR1690" s="41"/>
      <c r="HS1690" s="41"/>
      <c r="HT1690" s="41"/>
      <c r="HU1690" s="41"/>
      <c r="HV1690" s="41"/>
      <c r="HW1690" s="41"/>
      <c r="HX1690" s="41"/>
      <c r="HY1690" s="41"/>
      <c r="HZ1690" s="41"/>
      <c r="IA1690" s="41"/>
      <c r="IB1690" s="41"/>
      <c r="IC1690" s="41"/>
      <c r="ID1690" s="41"/>
      <c r="IE1690" s="41"/>
      <c r="IF1690" s="41"/>
      <c r="IG1690" s="41"/>
      <c r="IH1690" s="41"/>
      <c r="II1690" s="41"/>
      <c r="IJ1690" s="41"/>
      <c r="IK1690" s="41"/>
      <c r="IL1690" s="41"/>
      <c r="IM1690" s="41"/>
      <c r="IN1690" s="41"/>
      <c r="IO1690" s="41"/>
      <c r="IP1690" s="41"/>
      <c r="IQ1690" s="41"/>
      <c r="IR1690" s="41"/>
      <c r="IS1690" s="41"/>
      <c r="IT1690" s="41"/>
      <c r="IU1690" s="41"/>
    </row>
    <row r="1692" spans="68:255" x14ac:dyDescent="0.2">
      <c r="BP1692" s="41"/>
      <c r="BQ1692" s="41"/>
      <c r="BR1692" s="41"/>
      <c r="BS1692" s="41"/>
      <c r="BU1692" s="41"/>
      <c r="BV1692" s="41"/>
      <c r="BW1692" s="41"/>
      <c r="BX1692" s="41"/>
      <c r="BY1692" s="41"/>
      <c r="BZ1692" s="41"/>
      <c r="CA1692" s="41"/>
      <c r="CB1692" s="41"/>
      <c r="CC1692" s="41"/>
      <c r="CD1692" s="41"/>
      <c r="CE1692" s="41"/>
      <c r="CF1692" s="41"/>
      <c r="CG1692" s="41"/>
      <c r="CH1692" s="41"/>
      <c r="CI1692" s="41"/>
      <c r="CJ1692" s="41"/>
      <c r="CK1692" s="41"/>
      <c r="CL1692" s="41"/>
      <c r="CM1692" s="41"/>
      <c r="CN1692" s="41"/>
      <c r="CO1692" s="41"/>
      <c r="CP1692" s="41"/>
      <c r="CQ1692" s="41"/>
      <c r="CR1692" s="41"/>
      <c r="CS1692" s="41"/>
      <c r="CT1692" s="41"/>
      <c r="CU1692" s="41"/>
      <c r="CV1692" s="41"/>
      <c r="CW1692" s="41"/>
      <c r="CX1692" s="41"/>
      <c r="CY1692" s="41"/>
      <c r="CZ1692" s="41"/>
      <c r="DA1692" s="41"/>
      <c r="DB1692" s="41"/>
      <c r="DC1692" s="41"/>
      <c r="DD1692" s="41"/>
      <c r="DE1692" s="41"/>
      <c r="DF1692" s="41"/>
      <c r="DG1692" s="41"/>
      <c r="DH1692" s="41"/>
      <c r="DI1692" s="41"/>
      <c r="DJ1692" s="41"/>
      <c r="DK1692" s="41"/>
      <c r="DL1692" s="41"/>
      <c r="DM1692" s="41"/>
      <c r="DN1692" s="41"/>
      <c r="DO1692" s="41"/>
      <c r="DP1692" s="41"/>
      <c r="DQ1692" s="41"/>
      <c r="DR1692" s="41"/>
      <c r="DS1692" s="41"/>
      <c r="DT1692" s="41"/>
      <c r="DU1692" s="41"/>
      <c r="DV1692" s="41"/>
      <c r="DW1692" s="41"/>
      <c r="DX1692" s="41"/>
      <c r="DY1692" s="41"/>
      <c r="DZ1692" s="41"/>
      <c r="EA1692" s="41"/>
      <c r="EB1692" s="41"/>
      <c r="EC1692" s="41"/>
      <c r="ED1692" s="41"/>
      <c r="EE1692" s="41"/>
      <c r="EF1692" s="41"/>
      <c r="EG1692" s="41"/>
      <c r="EH1692" s="41"/>
      <c r="EI1692" s="41"/>
      <c r="EJ1692" s="41"/>
      <c r="EK1692" s="41"/>
      <c r="EL1692" s="41"/>
      <c r="EM1692" s="41"/>
      <c r="EN1692" s="41"/>
      <c r="EO1692" s="41"/>
      <c r="EP1692" s="41"/>
      <c r="EQ1692" s="41"/>
      <c r="ER1692" s="41"/>
      <c r="ES1692" s="41"/>
      <c r="ET1692" s="41"/>
      <c r="EU1692" s="41"/>
      <c r="EV1692" s="41"/>
      <c r="EW1692" s="41"/>
      <c r="EX1692" s="41"/>
      <c r="EY1692" s="41"/>
      <c r="EZ1692" s="41"/>
      <c r="FA1692" s="41"/>
      <c r="FB1692" s="41"/>
      <c r="FC1692" s="41"/>
      <c r="FD1692" s="41"/>
      <c r="FE1692" s="41"/>
      <c r="FF1692" s="41"/>
      <c r="FG1692" s="41"/>
      <c r="FH1692" s="41"/>
      <c r="FI1692" s="41"/>
      <c r="FJ1692" s="41"/>
      <c r="FK1692" s="41"/>
      <c r="FL1692" s="41"/>
      <c r="FM1692" s="41"/>
      <c r="FN1692" s="41"/>
      <c r="FO1692" s="41"/>
      <c r="FP1692" s="41"/>
      <c r="FQ1692" s="41"/>
      <c r="FR1692" s="41"/>
      <c r="FS1692" s="41"/>
      <c r="FT1692" s="41"/>
      <c r="FU1692" s="41"/>
      <c r="FV1692" s="41"/>
      <c r="FW1692" s="41"/>
      <c r="FX1692" s="41"/>
      <c r="FY1692" s="41"/>
      <c r="FZ1692" s="41"/>
      <c r="GA1692" s="41"/>
      <c r="GB1692" s="41"/>
      <c r="GC1692" s="41"/>
      <c r="GD1692" s="41"/>
      <c r="GE1692" s="41"/>
      <c r="GF1692" s="41"/>
      <c r="GG1692" s="41"/>
      <c r="GH1692" s="41"/>
      <c r="GI1692" s="41"/>
      <c r="GJ1692" s="41"/>
      <c r="GK1692" s="41"/>
      <c r="GL1692" s="41"/>
      <c r="GM1692" s="41"/>
      <c r="GN1692" s="41"/>
      <c r="GO1692" s="41"/>
      <c r="GP1692" s="41"/>
      <c r="GQ1692" s="41"/>
      <c r="GR1692" s="41"/>
      <c r="GS1692" s="41"/>
      <c r="GT1692" s="41"/>
      <c r="GU1692" s="41"/>
      <c r="GV1692" s="41"/>
      <c r="GW1692" s="41"/>
      <c r="GX1692" s="41"/>
      <c r="GY1692" s="41"/>
      <c r="GZ1692" s="41"/>
      <c r="HA1692" s="41"/>
      <c r="HB1692" s="41"/>
      <c r="HC1692" s="41"/>
      <c r="HD1692" s="41"/>
      <c r="HE1692" s="41"/>
      <c r="HF1692" s="41"/>
      <c r="HG1692" s="41"/>
      <c r="HH1692" s="41"/>
      <c r="HI1692" s="41"/>
      <c r="HJ1692" s="41"/>
      <c r="HK1692" s="41"/>
      <c r="HL1692" s="41"/>
      <c r="HM1692" s="41"/>
      <c r="HN1692" s="41"/>
      <c r="HO1692" s="41"/>
      <c r="HP1692" s="41"/>
      <c r="HQ1692" s="41"/>
      <c r="HR1692" s="41"/>
      <c r="HS1692" s="41"/>
      <c r="HT1692" s="41"/>
      <c r="HU1692" s="41"/>
      <c r="HV1692" s="41"/>
      <c r="HW1692" s="41"/>
      <c r="HX1692" s="41"/>
      <c r="HY1692" s="41"/>
      <c r="HZ1692" s="41"/>
      <c r="IA1692" s="41"/>
      <c r="IB1692" s="41"/>
      <c r="IC1692" s="41"/>
      <c r="ID1692" s="41"/>
      <c r="IE1692" s="41"/>
      <c r="IF1692" s="41"/>
      <c r="IG1692" s="41"/>
      <c r="IH1692" s="41"/>
      <c r="II1692" s="41"/>
      <c r="IJ1692" s="41"/>
      <c r="IK1692" s="41"/>
      <c r="IL1692" s="41"/>
      <c r="IM1692" s="41"/>
      <c r="IN1692" s="41"/>
      <c r="IO1692" s="41"/>
      <c r="IP1692" s="41"/>
      <c r="IQ1692" s="41"/>
      <c r="IR1692" s="41"/>
      <c r="IS1692" s="41"/>
      <c r="IT1692" s="41"/>
      <c r="IU1692" s="41"/>
    </row>
    <row r="1694" spans="68:255" x14ac:dyDescent="0.2">
      <c r="BP1694" s="41"/>
      <c r="BQ1694" s="41"/>
      <c r="BR1694" s="41"/>
      <c r="BS1694" s="41"/>
      <c r="BU1694" s="41"/>
      <c r="BV1694" s="41"/>
      <c r="BW1694" s="41"/>
      <c r="BX1694" s="41"/>
      <c r="BY1694" s="41"/>
      <c r="BZ1694" s="41"/>
      <c r="CA1694" s="41"/>
      <c r="CB1694" s="41"/>
      <c r="CC1694" s="41"/>
      <c r="CD1694" s="41"/>
      <c r="CE1694" s="41"/>
      <c r="CF1694" s="41"/>
      <c r="CG1694" s="41"/>
      <c r="CH1694" s="41"/>
      <c r="CI1694" s="41"/>
      <c r="CJ1694" s="41"/>
      <c r="CK1694" s="41"/>
      <c r="CL1694" s="41"/>
      <c r="CM1694" s="41"/>
      <c r="CN1694" s="41"/>
      <c r="CO1694" s="41"/>
      <c r="CP1694" s="41"/>
      <c r="CQ1694" s="41"/>
      <c r="CR1694" s="41"/>
      <c r="CS1694" s="41"/>
      <c r="CT1694" s="41"/>
      <c r="CU1694" s="41"/>
      <c r="CV1694" s="41"/>
      <c r="CW1694" s="41"/>
      <c r="CX1694" s="41"/>
      <c r="CY1694" s="41"/>
      <c r="CZ1694" s="41"/>
      <c r="DA1694" s="41"/>
      <c r="DB1694" s="41"/>
      <c r="DC1694" s="41"/>
      <c r="DD1694" s="41"/>
      <c r="DE1694" s="41"/>
      <c r="DF1694" s="41"/>
      <c r="DG1694" s="41"/>
      <c r="DH1694" s="41"/>
      <c r="DI1694" s="41"/>
      <c r="DJ1694" s="41"/>
      <c r="DK1694" s="41"/>
      <c r="DL1694" s="41"/>
      <c r="DM1694" s="41"/>
      <c r="DN1694" s="41"/>
      <c r="DO1694" s="41"/>
      <c r="DP1694" s="41"/>
      <c r="DQ1694" s="41"/>
      <c r="DR1694" s="41"/>
      <c r="DS1694" s="41"/>
      <c r="DT1694" s="41"/>
      <c r="DU1694" s="41"/>
      <c r="DV1694" s="41"/>
      <c r="DW1694" s="41"/>
      <c r="DX1694" s="41"/>
      <c r="DY1694" s="41"/>
      <c r="DZ1694" s="41"/>
      <c r="EA1694" s="41"/>
      <c r="EB1694" s="41"/>
      <c r="EC1694" s="41"/>
      <c r="ED1694" s="41"/>
      <c r="EE1694" s="41"/>
      <c r="EF1694" s="41"/>
      <c r="EG1694" s="41"/>
      <c r="EH1694" s="41"/>
      <c r="EI1694" s="41"/>
      <c r="EJ1694" s="41"/>
      <c r="EK1694" s="41"/>
      <c r="EL1694" s="41"/>
      <c r="EM1694" s="41"/>
      <c r="EN1694" s="41"/>
      <c r="EO1694" s="41"/>
      <c r="EP1694" s="41"/>
      <c r="EQ1694" s="41"/>
      <c r="ER1694" s="41"/>
      <c r="ES1694" s="41"/>
      <c r="ET1694" s="41"/>
      <c r="EU1694" s="41"/>
      <c r="EV1694" s="41"/>
      <c r="EW1694" s="41"/>
      <c r="EX1694" s="41"/>
      <c r="EY1694" s="41"/>
      <c r="EZ1694" s="41"/>
      <c r="FA1694" s="41"/>
      <c r="FB1694" s="41"/>
      <c r="FC1694" s="41"/>
      <c r="FD1694" s="41"/>
      <c r="FE1694" s="41"/>
      <c r="FF1694" s="41"/>
      <c r="FG1694" s="41"/>
      <c r="FH1694" s="41"/>
      <c r="FI1694" s="41"/>
      <c r="FJ1694" s="41"/>
      <c r="FK1694" s="41"/>
      <c r="FL1694" s="41"/>
      <c r="FM1694" s="41"/>
      <c r="FN1694" s="41"/>
      <c r="FO1694" s="41"/>
      <c r="FP1694" s="41"/>
      <c r="FQ1694" s="41"/>
      <c r="FR1694" s="41"/>
      <c r="FS1694" s="41"/>
      <c r="FT1694" s="41"/>
      <c r="FU1694" s="41"/>
      <c r="FV1694" s="41"/>
      <c r="FW1694" s="41"/>
      <c r="FX1694" s="41"/>
      <c r="FY1694" s="41"/>
      <c r="FZ1694" s="41"/>
      <c r="GA1694" s="41"/>
      <c r="GB1694" s="41"/>
      <c r="GC1694" s="41"/>
      <c r="GD1694" s="41"/>
      <c r="GE1694" s="41"/>
      <c r="GF1694" s="41"/>
      <c r="GG1694" s="41"/>
      <c r="GH1694" s="41"/>
      <c r="GI1694" s="41"/>
      <c r="GJ1694" s="41"/>
      <c r="GK1694" s="41"/>
      <c r="GL1694" s="41"/>
      <c r="GM1694" s="41"/>
      <c r="GN1694" s="41"/>
      <c r="GO1694" s="41"/>
      <c r="GP1694" s="41"/>
      <c r="GQ1694" s="41"/>
      <c r="GR1694" s="41"/>
      <c r="GS1694" s="41"/>
      <c r="GT1694" s="41"/>
      <c r="GU1694" s="41"/>
      <c r="GV1694" s="41"/>
      <c r="GW1694" s="41"/>
      <c r="GX1694" s="41"/>
      <c r="GY1694" s="41"/>
      <c r="GZ1694" s="41"/>
      <c r="HA1694" s="41"/>
      <c r="HB1694" s="41"/>
      <c r="HC1694" s="41"/>
      <c r="HD1694" s="41"/>
      <c r="HE1694" s="41"/>
      <c r="HF1694" s="41"/>
      <c r="HG1694" s="41"/>
      <c r="HH1694" s="41"/>
      <c r="HI1694" s="41"/>
      <c r="HJ1694" s="41"/>
      <c r="HK1694" s="41"/>
      <c r="HL1694" s="41"/>
      <c r="HM1694" s="41"/>
      <c r="HN1694" s="41"/>
      <c r="HO1694" s="41"/>
      <c r="HP1694" s="41"/>
      <c r="HQ1694" s="41"/>
      <c r="HR1694" s="41"/>
      <c r="HS1694" s="41"/>
      <c r="HT1694" s="41"/>
      <c r="HU1694" s="41"/>
      <c r="HV1694" s="41"/>
      <c r="HW1694" s="41"/>
      <c r="HX1694" s="41"/>
      <c r="HY1694" s="41"/>
      <c r="HZ1694" s="41"/>
      <c r="IA1694" s="41"/>
      <c r="IB1694" s="41"/>
      <c r="IC1694" s="41"/>
      <c r="ID1694" s="41"/>
      <c r="IE1694" s="41"/>
      <c r="IF1694" s="41"/>
      <c r="IG1694" s="41"/>
      <c r="IH1694" s="41"/>
      <c r="II1694" s="41"/>
      <c r="IJ1694" s="41"/>
      <c r="IK1694" s="41"/>
      <c r="IL1694" s="41"/>
      <c r="IM1694" s="41"/>
      <c r="IN1694" s="41"/>
      <c r="IO1694" s="41"/>
      <c r="IP1694" s="41"/>
      <c r="IQ1694" s="41"/>
      <c r="IR1694" s="41"/>
      <c r="IS1694" s="41"/>
      <c r="IT1694" s="41"/>
      <c r="IU1694" s="41"/>
    </row>
    <row r="1696" spans="68:255" x14ac:dyDescent="0.2">
      <c r="BP1696" s="41"/>
      <c r="BQ1696" s="41"/>
      <c r="BR1696" s="41"/>
      <c r="BS1696" s="41"/>
      <c r="BU1696" s="41"/>
      <c r="BV1696" s="41"/>
      <c r="BW1696" s="41"/>
      <c r="BX1696" s="41"/>
      <c r="BY1696" s="41"/>
      <c r="BZ1696" s="41"/>
      <c r="CA1696" s="41"/>
      <c r="CB1696" s="41"/>
      <c r="CC1696" s="41"/>
      <c r="CD1696" s="41"/>
      <c r="CE1696" s="41"/>
      <c r="CF1696" s="41"/>
      <c r="CG1696" s="41"/>
      <c r="CH1696" s="41"/>
      <c r="CI1696" s="41"/>
      <c r="CJ1696" s="41"/>
      <c r="CK1696" s="41"/>
      <c r="CL1696" s="41"/>
      <c r="CM1696" s="41"/>
      <c r="CN1696" s="41"/>
      <c r="CO1696" s="41"/>
      <c r="CP1696" s="41"/>
      <c r="CQ1696" s="41"/>
      <c r="CR1696" s="41"/>
      <c r="CS1696" s="41"/>
      <c r="CT1696" s="41"/>
      <c r="CU1696" s="41"/>
      <c r="CV1696" s="41"/>
      <c r="CW1696" s="41"/>
      <c r="CX1696" s="41"/>
      <c r="CY1696" s="41"/>
      <c r="CZ1696" s="41"/>
      <c r="DA1696" s="41"/>
      <c r="DB1696" s="41"/>
      <c r="DC1696" s="41"/>
      <c r="DD1696" s="41"/>
      <c r="DE1696" s="41"/>
      <c r="DF1696" s="41"/>
      <c r="DG1696" s="41"/>
      <c r="DH1696" s="41"/>
      <c r="DI1696" s="41"/>
      <c r="DJ1696" s="41"/>
      <c r="DK1696" s="41"/>
      <c r="DL1696" s="41"/>
      <c r="DM1696" s="41"/>
      <c r="DN1696" s="41"/>
      <c r="DO1696" s="41"/>
      <c r="DP1696" s="41"/>
      <c r="DQ1696" s="41"/>
      <c r="DR1696" s="41"/>
      <c r="DS1696" s="41"/>
      <c r="DT1696" s="41"/>
      <c r="DU1696" s="41"/>
      <c r="DV1696" s="41"/>
      <c r="DW1696" s="41"/>
      <c r="DX1696" s="41"/>
      <c r="DY1696" s="41"/>
      <c r="DZ1696" s="41"/>
      <c r="EA1696" s="41"/>
      <c r="EB1696" s="41"/>
      <c r="EC1696" s="41"/>
      <c r="ED1696" s="41"/>
      <c r="EE1696" s="41"/>
      <c r="EF1696" s="41"/>
      <c r="EG1696" s="41"/>
      <c r="EH1696" s="41"/>
      <c r="EI1696" s="41"/>
      <c r="EJ1696" s="41"/>
      <c r="EK1696" s="41"/>
      <c r="EL1696" s="41"/>
      <c r="EM1696" s="41"/>
      <c r="EN1696" s="41"/>
      <c r="EO1696" s="41"/>
      <c r="EP1696" s="41"/>
      <c r="EQ1696" s="41"/>
      <c r="ER1696" s="41"/>
      <c r="ES1696" s="41"/>
      <c r="ET1696" s="41"/>
      <c r="EU1696" s="41"/>
      <c r="EV1696" s="41"/>
      <c r="EW1696" s="41"/>
      <c r="EX1696" s="41"/>
      <c r="EY1696" s="41"/>
      <c r="EZ1696" s="41"/>
      <c r="FA1696" s="41"/>
      <c r="FB1696" s="41"/>
      <c r="FC1696" s="41"/>
      <c r="FD1696" s="41"/>
      <c r="FE1696" s="41"/>
      <c r="FF1696" s="41"/>
      <c r="FG1696" s="41"/>
      <c r="FH1696" s="41"/>
      <c r="FI1696" s="41"/>
      <c r="FJ1696" s="41"/>
      <c r="FK1696" s="41"/>
      <c r="FL1696" s="41"/>
      <c r="FM1696" s="41"/>
      <c r="FN1696" s="41"/>
      <c r="FO1696" s="41"/>
      <c r="FP1696" s="41"/>
      <c r="FQ1696" s="41"/>
      <c r="FR1696" s="41"/>
      <c r="FS1696" s="41"/>
      <c r="FT1696" s="41"/>
      <c r="FU1696" s="41"/>
      <c r="FV1696" s="41"/>
      <c r="FW1696" s="41"/>
      <c r="FX1696" s="41"/>
      <c r="FY1696" s="41"/>
      <c r="FZ1696" s="41"/>
      <c r="GA1696" s="41"/>
      <c r="GB1696" s="41"/>
      <c r="GC1696" s="41"/>
      <c r="GD1696" s="41"/>
      <c r="GE1696" s="41"/>
      <c r="GF1696" s="41"/>
      <c r="GG1696" s="41"/>
      <c r="GH1696" s="41"/>
      <c r="GI1696" s="41"/>
      <c r="GJ1696" s="41"/>
      <c r="GK1696" s="41"/>
      <c r="GL1696" s="41"/>
      <c r="GM1696" s="41"/>
      <c r="GN1696" s="41"/>
      <c r="GO1696" s="41"/>
      <c r="GP1696" s="41"/>
      <c r="GQ1696" s="41"/>
      <c r="GR1696" s="41"/>
      <c r="GS1696" s="41"/>
      <c r="GT1696" s="41"/>
      <c r="GU1696" s="41"/>
      <c r="GV1696" s="41"/>
      <c r="GW1696" s="41"/>
      <c r="GX1696" s="41"/>
      <c r="GY1696" s="41"/>
      <c r="GZ1696" s="41"/>
      <c r="HA1696" s="41"/>
      <c r="HB1696" s="41"/>
      <c r="HC1696" s="41"/>
      <c r="HD1696" s="41"/>
      <c r="HE1696" s="41"/>
      <c r="HF1696" s="41"/>
      <c r="HG1696" s="41"/>
      <c r="HH1696" s="41"/>
      <c r="HI1696" s="41"/>
      <c r="HJ1696" s="41"/>
      <c r="HK1696" s="41"/>
      <c r="HL1696" s="41"/>
      <c r="HM1696" s="41"/>
      <c r="HN1696" s="41"/>
      <c r="HO1696" s="41"/>
      <c r="HP1696" s="41"/>
      <c r="HQ1696" s="41"/>
      <c r="HR1696" s="41"/>
      <c r="HS1696" s="41"/>
      <c r="HT1696" s="41"/>
      <c r="HU1696" s="41"/>
      <c r="HV1696" s="41"/>
      <c r="HW1696" s="41"/>
      <c r="HX1696" s="41"/>
      <c r="HY1696" s="41"/>
      <c r="HZ1696" s="41"/>
      <c r="IA1696" s="41"/>
      <c r="IB1696" s="41"/>
      <c r="IC1696" s="41"/>
      <c r="ID1696" s="41"/>
      <c r="IE1696" s="41"/>
      <c r="IF1696" s="41"/>
      <c r="IG1696" s="41"/>
      <c r="IH1696" s="41"/>
      <c r="II1696" s="41"/>
      <c r="IJ1696" s="41"/>
      <c r="IK1696" s="41"/>
      <c r="IL1696" s="41"/>
      <c r="IM1696" s="41"/>
      <c r="IN1696" s="41"/>
      <c r="IO1696" s="41"/>
      <c r="IP1696" s="41"/>
      <c r="IQ1696" s="41"/>
      <c r="IR1696" s="41"/>
      <c r="IS1696" s="41"/>
      <c r="IT1696" s="41"/>
      <c r="IU1696" s="41"/>
    </row>
    <row r="1698" spans="68:255" x14ac:dyDescent="0.2">
      <c r="BP1698" s="41"/>
      <c r="BQ1698" s="41"/>
      <c r="BR1698" s="41"/>
      <c r="BS1698" s="41"/>
      <c r="BU1698" s="41"/>
      <c r="BV1698" s="41"/>
      <c r="BW1698" s="41"/>
      <c r="BX1698" s="41"/>
      <c r="BY1698" s="41"/>
      <c r="BZ1698" s="41"/>
      <c r="CA1698" s="41"/>
      <c r="CB1698" s="41"/>
      <c r="CC1698" s="41"/>
      <c r="CD1698" s="41"/>
      <c r="CE1698" s="41"/>
      <c r="CF1698" s="41"/>
      <c r="CG1698" s="41"/>
      <c r="CH1698" s="41"/>
      <c r="CI1698" s="41"/>
      <c r="CJ1698" s="41"/>
      <c r="CK1698" s="41"/>
      <c r="CL1698" s="41"/>
      <c r="CM1698" s="41"/>
      <c r="CN1698" s="41"/>
      <c r="CO1698" s="41"/>
      <c r="CP1698" s="41"/>
      <c r="CQ1698" s="41"/>
      <c r="CR1698" s="41"/>
      <c r="CS1698" s="41"/>
      <c r="CT1698" s="41"/>
      <c r="CU1698" s="41"/>
      <c r="CV1698" s="41"/>
      <c r="CW1698" s="41"/>
      <c r="CX1698" s="41"/>
      <c r="CY1698" s="41"/>
      <c r="CZ1698" s="41"/>
      <c r="DA1698" s="41"/>
      <c r="DB1698" s="41"/>
      <c r="DC1698" s="41"/>
      <c r="DD1698" s="41"/>
      <c r="DE1698" s="41"/>
      <c r="DF1698" s="41"/>
      <c r="DG1698" s="41"/>
      <c r="DH1698" s="41"/>
      <c r="DI1698" s="41"/>
      <c r="DJ1698" s="41"/>
      <c r="DK1698" s="41"/>
      <c r="DL1698" s="41"/>
      <c r="DM1698" s="41"/>
      <c r="DN1698" s="41"/>
      <c r="DO1698" s="41"/>
      <c r="DP1698" s="41"/>
      <c r="DQ1698" s="41"/>
      <c r="DR1698" s="41"/>
      <c r="DS1698" s="41"/>
      <c r="DT1698" s="41"/>
      <c r="DU1698" s="41"/>
      <c r="DV1698" s="41"/>
      <c r="DW1698" s="41"/>
      <c r="DX1698" s="41"/>
      <c r="DY1698" s="41"/>
      <c r="DZ1698" s="41"/>
      <c r="EA1698" s="41"/>
      <c r="EB1698" s="41"/>
      <c r="EC1698" s="41"/>
      <c r="ED1698" s="41"/>
      <c r="EE1698" s="41"/>
      <c r="EF1698" s="41"/>
      <c r="EG1698" s="41"/>
      <c r="EH1698" s="41"/>
      <c r="EI1698" s="41"/>
      <c r="EJ1698" s="41"/>
      <c r="EK1698" s="41"/>
      <c r="EL1698" s="41"/>
      <c r="EM1698" s="41"/>
      <c r="EN1698" s="41"/>
      <c r="EO1698" s="41"/>
      <c r="EP1698" s="41"/>
      <c r="EQ1698" s="41"/>
      <c r="ER1698" s="41"/>
      <c r="ES1698" s="41"/>
      <c r="ET1698" s="41"/>
      <c r="EU1698" s="41"/>
      <c r="EV1698" s="41"/>
      <c r="EW1698" s="41"/>
      <c r="EX1698" s="41"/>
      <c r="EY1698" s="41"/>
      <c r="EZ1698" s="41"/>
      <c r="FA1698" s="41"/>
      <c r="FB1698" s="41"/>
      <c r="FC1698" s="41"/>
      <c r="FD1698" s="41"/>
      <c r="FE1698" s="41"/>
      <c r="FF1698" s="41"/>
      <c r="FG1698" s="41"/>
      <c r="FH1698" s="41"/>
      <c r="FI1698" s="41"/>
      <c r="FJ1698" s="41"/>
      <c r="FK1698" s="41"/>
      <c r="FL1698" s="41"/>
      <c r="FM1698" s="41"/>
      <c r="FN1698" s="41"/>
      <c r="FO1698" s="41"/>
      <c r="FP1698" s="41"/>
      <c r="FQ1698" s="41"/>
      <c r="FR1698" s="41"/>
      <c r="FS1698" s="41"/>
      <c r="FT1698" s="41"/>
      <c r="FU1698" s="41"/>
      <c r="FV1698" s="41"/>
      <c r="FW1698" s="41"/>
      <c r="FX1698" s="41"/>
      <c r="FY1698" s="41"/>
      <c r="FZ1698" s="41"/>
      <c r="GA1698" s="41"/>
      <c r="GB1698" s="41"/>
      <c r="GC1698" s="41"/>
      <c r="GD1698" s="41"/>
      <c r="GE1698" s="41"/>
      <c r="GF1698" s="41"/>
      <c r="GG1698" s="41"/>
      <c r="GH1698" s="41"/>
      <c r="GI1698" s="41"/>
      <c r="GJ1698" s="41"/>
      <c r="GK1698" s="41"/>
      <c r="GL1698" s="41"/>
      <c r="GM1698" s="41"/>
      <c r="GN1698" s="41"/>
      <c r="GO1698" s="41"/>
      <c r="GP1698" s="41"/>
      <c r="GQ1698" s="41"/>
      <c r="GR1698" s="41"/>
      <c r="GS1698" s="41"/>
      <c r="GT1698" s="41"/>
      <c r="GU1698" s="41"/>
      <c r="GV1698" s="41"/>
      <c r="GW1698" s="41"/>
      <c r="GX1698" s="41"/>
      <c r="GY1698" s="41"/>
      <c r="GZ1698" s="41"/>
      <c r="HA1698" s="41"/>
      <c r="HB1698" s="41"/>
      <c r="HC1698" s="41"/>
      <c r="HD1698" s="41"/>
      <c r="HE1698" s="41"/>
      <c r="HF1698" s="41"/>
      <c r="HG1698" s="41"/>
      <c r="HH1698" s="41"/>
      <c r="HI1698" s="41"/>
      <c r="HJ1698" s="41"/>
      <c r="HK1698" s="41"/>
      <c r="HL1698" s="41"/>
      <c r="HM1698" s="41"/>
      <c r="HN1698" s="41"/>
      <c r="HO1698" s="41"/>
      <c r="HP1698" s="41"/>
      <c r="HQ1698" s="41"/>
      <c r="HR1698" s="41"/>
      <c r="HS1698" s="41"/>
      <c r="HT1698" s="41"/>
      <c r="HU1698" s="41"/>
      <c r="HV1698" s="41"/>
      <c r="HW1698" s="41"/>
      <c r="HX1698" s="41"/>
      <c r="HY1698" s="41"/>
      <c r="HZ1698" s="41"/>
      <c r="IA1698" s="41"/>
      <c r="IB1698" s="41"/>
      <c r="IC1698" s="41"/>
      <c r="ID1698" s="41"/>
      <c r="IE1698" s="41"/>
      <c r="IF1698" s="41"/>
      <c r="IG1698" s="41"/>
      <c r="IH1698" s="41"/>
      <c r="II1698" s="41"/>
      <c r="IJ1698" s="41"/>
      <c r="IK1698" s="41"/>
      <c r="IL1698" s="41"/>
      <c r="IM1698" s="41"/>
      <c r="IN1698" s="41"/>
      <c r="IO1698" s="41"/>
      <c r="IP1698" s="41"/>
      <c r="IQ1698" s="41"/>
      <c r="IR1698" s="41"/>
      <c r="IS1698" s="41"/>
      <c r="IT1698" s="41"/>
      <c r="IU1698" s="41"/>
    </row>
    <row r="1700" spans="68:255" x14ac:dyDescent="0.2">
      <c r="BP1700" s="41"/>
      <c r="BQ1700" s="41"/>
      <c r="BR1700" s="41"/>
      <c r="BS1700" s="41"/>
      <c r="BU1700" s="41"/>
      <c r="BV1700" s="41"/>
      <c r="BW1700" s="41"/>
      <c r="BX1700" s="41"/>
      <c r="BY1700" s="41"/>
      <c r="BZ1700" s="41"/>
      <c r="CA1700" s="41"/>
      <c r="CB1700" s="41"/>
      <c r="CC1700" s="41"/>
      <c r="CD1700" s="41"/>
      <c r="CE1700" s="41"/>
      <c r="CF1700" s="41"/>
      <c r="CG1700" s="41"/>
      <c r="CH1700" s="41"/>
      <c r="CI1700" s="41"/>
      <c r="CJ1700" s="41"/>
      <c r="CK1700" s="41"/>
      <c r="CL1700" s="41"/>
      <c r="CM1700" s="41"/>
      <c r="CN1700" s="41"/>
      <c r="CO1700" s="41"/>
      <c r="CP1700" s="41"/>
      <c r="CQ1700" s="41"/>
      <c r="CR1700" s="41"/>
      <c r="CS1700" s="41"/>
      <c r="CT1700" s="41"/>
      <c r="CU1700" s="41"/>
      <c r="CV1700" s="41"/>
      <c r="CW1700" s="41"/>
      <c r="CX1700" s="41"/>
      <c r="CY1700" s="41"/>
      <c r="CZ1700" s="41"/>
      <c r="DA1700" s="41"/>
      <c r="DB1700" s="41"/>
      <c r="DC1700" s="41"/>
      <c r="DD1700" s="41"/>
      <c r="DE1700" s="41"/>
      <c r="DF1700" s="41"/>
      <c r="DG1700" s="41"/>
      <c r="DH1700" s="41"/>
      <c r="DI1700" s="41"/>
      <c r="DJ1700" s="41"/>
      <c r="DK1700" s="41"/>
      <c r="DL1700" s="41"/>
      <c r="DM1700" s="41"/>
      <c r="DN1700" s="41"/>
      <c r="DO1700" s="41"/>
      <c r="DP1700" s="41"/>
      <c r="DQ1700" s="41"/>
      <c r="DR1700" s="41"/>
      <c r="DS1700" s="41"/>
      <c r="DT1700" s="41"/>
      <c r="DU1700" s="41"/>
      <c r="DV1700" s="41"/>
      <c r="DW1700" s="41"/>
      <c r="DX1700" s="41"/>
      <c r="DY1700" s="41"/>
      <c r="DZ1700" s="41"/>
      <c r="EA1700" s="41"/>
      <c r="EB1700" s="41"/>
      <c r="EC1700" s="41"/>
      <c r="ED1700" s="41"/>
      <c r="EE1700" s="41"/>
      <c r="EF1700" s="41"/>
      <c r="EG1700" s="41"/>
      <c r="EH1700" s="41"/>
      <c r="EI1700" s="41"/>
      <c r="EJ1700" s="41"/>
      <c r="EK1700" s="41"/>
      <c r="EL1700" s="41"/>
      <c r="EM1700" s="41"/>
      <c r="EN1700" s="41"/>
      <c r="EO1700" s="41"/>
      <c r="EP1700" s="41"/>
      <c r="EQ1700" s="41"/>
      <c r="ER1700" s="41"/>
      <c r="ES1700" s="41"/>
      <c r="ET1700" s="41"/>
      <c r="EU1700" s="41"/>
      <c r="EV1700" s="41"/>
      <c r="EW1700" s="41"/>
      <c r="EX1700" s="41"/>
      <c r="EY1700" s="41"/>
      <c r="EZ1700" s="41"/>
      <c r="FA1700" s="41"/>
      <c r="FB1700" s="41"/>
      <c r="FC1700" s="41"/>
      <c r="FD1700" s="41"/>
      <c r="FE1700" s="41"/>
      <c r="FF1700" s="41"/>
      <c r="FG1700" s="41"/>
      <c r="FH1700" s="41"/>
      <c r="FI1700" s="41"/>
      <c r="FJ1700" s="41"/>
      <c r="FK1700" s="41"/>
      <c r="FL1700" s="41"/>
      <c r="FM1700" s="41"/>
      <c r="FN1700" s="41"/>
      <c r="FO1700" s="41"/>
      <c r="FP1700" s="41"/>
      <c r="FQ1700" s="41"/>
      <c r="FR1700" s="41"/>
      <c r="FS1700" s="41"/>
      <c r="FT1700" s="41"/>
      <c r="FU1700" s="41"/>
      <c r="FV1700" s="41"/>
      <c r="FW1700" s="41"/>
      <c r="FX1700" s="41"/>
      <c r="FY1700" s="41"/>
      <c r="FZ1700" s="41"/>
      <c r="GA1700" s="41"/>
      <c r="GB1700" s="41"/>
      <c r="GC1700" s="41"/>
      <c r="GD1700" s="41"/>
      <c r="GE1700" s="41"/>
      <c r="GF1700" s="41"/>
      <c r="GG1700" s="41"/>
      <c r="GH1700" s="41"/>
      <c r="GI1700" s="41"/>
      <c r="GJ1700" s="41"/>
      <c r="GK1700" s="41"/>
      <c r="GL1700" s="41"/>
      <c r="GM1700" s="41"/>
      <c r="GN1700" s="41"/>
      <c r="GO1700" s="41"/>
      <c r="GP1700" s="41"/>
      <c r="GQ1700" s="41"/>
      <c r="GR1700" s="41"/>
      <c r="GS1700" s="41"/>
      <c r="GT1700" s="41"/>
      <c r="GU1700" s="41"/>
      <c r="GV1700" s="41"/>
      <c r="GW1700" s="41"/>
      <c r="GX1700" s="41"/>
      <c r="GY1700" s="41"/>
      <c r="GZ1700" s="41"/>
      <c r="HA1700" s="41"/>
      <c r="HB1700" s="41"/>
      <c r="HC1700" s="41"/>
      <c r="HD1700" s="41"/>
      <c r="HE1700" s="41"/>
      <c r="HF1700" s="41"/>
      <c r="HG1700" s="41"/>
      <c r="HH1700" s="41"/>
      <c r="HI1700" s="41"/>
      <c r="HJ1700" s="41"/>
      <c r="HK1700" s="41"/>
      <c r="HL1700" s="41"/>
      <c r="HM1700" s="41"/>
      <c r="HN1700" s="41"/>
      <c r="HO1700" s="41"/>
      <c r="HP1700" s="41"/>
      <c r="HQ1700" s="41"/>
      <c r="HR1700" s="41"/>
      <c r="HS1700" s="41"/>
      <c r="HT1700" s="41"/>
      <c r="HU1700" s="41"/>
      <c r="HV1700" s="41"/>
      <c r="HW1700" s="41"/>
      <c r="HX1700" s="41"/>
      <c r="HY1700" s="41"/>
      <c r="HZ1700" s="41"/>
      <c r="IA1700" s="41"/>
      <c r="IB1700" s="41"/>
      <c r="IC1700" s="41"/>
      <c r="ID1700" s="41"/>
      <c r="IE1700" s="41"/>
      <c r="IF1700" s="41"/>
      <c r="IG1700" s="41"/>
      <c r="IH1700" s="41"/>
      <c r="II1700" s="41"/>
      <c r="IJ1700" s="41"/>
      <c r="IK1700" s="41"/>
      <c r="IL1700" s="41"/>
      <c r="IM1700" s="41"/>
      <c r="IN1700" s="41"/>
      <c r="IO1700" s="41"/>
      <c r="IP1700" s="41"/>
      <c r="IQ1700" s="41"/>
      <c r="IR1700" s="41"/>
      <c r="IS1700" s="41"/>
      <c r="IT1700" s="41"/>
      <c r="IU1700" s="41"/>
    </row>
    <row r="1702" spans="68:255" x14ac:dyDescent="0.2">
      <c r="BP1702" s="41"/>
      <c r="BQ1702" s="41"/>
      <c r="BR1702" s="41"/>
      <c r="BS1702" s="41"/>
      <c r="BU1702" s="41"/>
      <c r="BV1702" s="41"/>
      <c r="BW1702" s="41"/>
      <c r="BX1702" s="41"/>
      <c r="BY1702" s="41"/>
      <c r="BZ1702" s="41"/>
      <c r="CA1702" s="41"/>
      <c r="CB1702" s="41"/>
      <c r="CC1702" s="41"/>
      <c r="CD1702" s="41"/>
      <c r="CE1702" s="41"/>
      <c r="CF1702" s="41"/>
      <c r="CG1702" s="41"/>
      <c r="CH1702" s="41"/>
      <c r="CI1702" s="41"/>
      <c r="CJ1702" s="41"/>
      <c r="CK1702" s="41"/>
      <c r="CL1702" s="41"/>
      <c r="CM1702" s="41"/>
      <c r="CN1702" s="41"/>
      <c r="CO1702" s="41"/>
      <c r="CP1702" s="41"/>
      <c r="CQ1702" s="41"/>
      <c r="CR1702" s="41"/>
      <c r="CS1702" s="41"/>
      <c r="CT1702" s="41"/>
      <c r="CU1702" s="41"/>
      <c r="CV1702" s="41"/>
      <c r="CW1702" s="41"/>
      <c r="CX1702" s="41"/>
      <c r="CY1702" s="41"/>
      <c r="CZ1702" s="41"/>
      <c r="DA1702" s="41"/>
      <c r="DB1702" s="41"/>
      <c r="DC1702" s="41"/>
      <c r="DD1702" s="41"/>
      <c r="DE1702" s="41"/>
      <c r="DF1702" s="41"/>
      <c r="DG1702" s="41"/>
      <c r="DH1702" s="41"/>
      <c r="DI1702" s="41"/>
      <c r="DJ1702" s="41"/>
      <c r="DK1702" s="41"/>
      <c r="DL1702" s="41"/>
      <c r="DM1702" s="41"/>
      <c r="DN1702" s="41"/>
      <c r="DO1702" s="41"/>
      <c r="DP1702" s="41"/>
      <c r="DQ1702" s="41"/>
      <c r="DR1702" s="41"/>
      <c r="DS1702" s="41"/>
      <c r="DT1702" s="41"/>
      <c r="DU1702" s="41"/>
      <c r="DV1702" s="41"/>
      <c r="DW1702" s="41"/>
      <c r="DX1702" s="41"/>
      <c r="DY1702" s="41"/>
      <c r="DZ1702" s="41"/>
      <c r="EA1702" s="41"/>
      <c r="EB1702" s="41"/>
      <c r="EC1702" s="41"/>
      <c r="ED1702" s="41"/>
      <c r="EE1702" s="41"/>
      <c r="EF1702" s="41"/>
      <c r="EG1702" s="41"/>
      <c r="EH1702" s="41"/>
      <c r="EI1702" s="41"/>
      <c r="EJ1702" s="41"/>
      <c r="EK1702" s="41"/>
      <c r="EL1702" s="41"/>
      <c r="EM1702" s="41"/>
      <c r="EN1702" s="41"/>
      <c r="EO1702" s="41"/>
      <c r="EP1702" s="41"/>
      <c r="EQ1702" s="41"/>
      <c r="ER1702" s="41"/>
      <c r="ES1702" s="41"/>
      <c r="ET1702" s="41"/>
      <c r="EU1702" s="41"/>
      <c r="EV1702" s="41"/>
      <c r="EW1702" s="41"/>
      <c r="EX1702" s="41"/>
      <c r="EY1702" s="41"/>
      <c r="EZ1702" s="41"/>
      <c r="FA1702" s="41"/>
      <c r="FB1702" s="41"/>
      <c r="FC1702" s="41"/>
      <c r="FD1702" s="41"/>
      <c r="FE1702" s="41"/>
      <c r="FF1702" s="41"/>
      <c r="FG1702" s="41"/>
      <c r="FH1702" s="41"/>
      <c r="FI1702" s="41"/>
      <c r="FJ1702" s="41"/>
      <c r="FK1702" s="41"/>
      <c r="FL1702" s="41"/>
      <c r="FM1702" s="41"/>
      <c r="FN1702" s="41"/>
      <c r="FO1702" s="41"/>
      <c r="FP1702" s="41"/>
      <c r="FQ1702" s="41"/>
      <c r="FR1702" s="41"/>
      <c r="FS1702" s="41"/>
      <c r="FT1702" s="41"/>
      <c r="FU1702" s="41"/>
      <c r="FV1702" s="41"/>
      <c r="FW1702" s="41"/>
      <c r="FX1702" s="41"/>
      <c r="FY1702" s="41"/>
      <c r="FZ1702" s="41"/>
      <c r="GA1702" s="41"/>
      <c r="GB1702" s="41"/>
      <c r="GC1702" s="41"/>
      <c r="GD1702" s="41"/>
      <c r="GE1702" s="41"/>
      <c r="GF1702" s="41"/>
      <c r="GG1702" s="41"/>
      <c r="GH1702" s="41"/>
      <c r="GI1702" s="41"/>
      <c r="GJ1702" s="41"/>
      <c r="GK1702" s="41"/>
      <c r="GL1702" s="41"/>
      <c r="GM1702" s="41"/>
      <c r="GN1702" s="41"/>
      <c r="GO1702" s="41"/>
      <c r="GP1702" s="41"/>
      <c r="GQ1702" s="41"/>
      <c r="GR1702" s="41"/>
      <c r="GS1702" s="41"/>
      <c r="GT1702" s="41"/>
      <c r="GU1702" s="41"/>
      <c r="GV1702" s="41"/>
      <c r="GW1702" s="41"/>
      <c r="GX1702" s="41"/>
      <c r="GY1702" s="41"/>
      <c r="GZ1702" s="41"/>
      <c r="HA1702" s="41"/>
      <c r="HB1702" s="41"/>
      <c r="HC1702" s="41"/>
      <c r="HD1702" s="41"/>
      <c r="HE1702" s="41"/>
      <c r="HF1702" s="41"/>
      <c r="HG1702" s="41"/>
      <c r="HH1702" s="41"/>
      <c r="HI1702" s="41"/>
      <c r="HJ1702" s="41"/>
      <c r="HK1702" s="41"/>
      <c r="HL1702" s="41"/>
      <c r="HM1702" s="41"/>
      <c r="HN1702" s="41"/>
      <c r="HO1702" s="41"/>
      <c r="HP1702" s="41"/>
      <c r="HQ1702" s="41"/>
      <c r="HR1702" s="41"/>
      <c r="HS1702" s="41"/>
      <c r="HT1702" s="41"/>
      <c r="HU1702" s="41"/>
      <c r="HV1702" s="41"/>
      <c r="HW1702" s="41"/>
      <c r="HX1702" s="41"/>
      <c r="HY1702" s="41"/>
      <c r="HZ1702" s="41"/>
      <c r="IA1702" s="41"/>
      <c r="IB1702" s="41"/>
      <c r="IC1702" s="41"/>
      <c r="ID1702" s="41"/>
      <c r="IE1702" s="41"/>
      <c r="IF1702" s="41"/>
      <c r="IG1702" s="41"/>
      <c r="IH1702" s="41"/>
      <c r="II1702" s="41"/>
      <c r="IJ1702" s="41"/>
      <c r="IK1702" s="41"/>
      <c r="IL1702" s="41"/>
      <c r="IM1702" s="41"/>
      <c r="IN1702" s="41"/>
      <c r="IO1702" s="41"/>
      <c r="IP1702" s="41"/>
      <c r="IQ1702" s="41"/>
      <c r="IR1702" s="41"/>
      <c r="IS1702" s="41"/>
      <c r="IT1702" s="41"/>
      <c r="IU1702" s="41"/>
    </row>
    <row r="1704" spans="68:255" x14ac:dyDescent="0.2">
      <c r="BP1704" s="41"/>
      <c r="BQ1704" s="41"/>
      <c r="BR1704" s="41"/>
      <c r="BS1704" s="41"/>
      <c r="BU1704" s="41"/>
      <c r="BV1704" s="41"/>
      <c r="BW1704" s="41"/>
      <c r="BX1704" s="41"/>
      <c r="BY1704" s="41"/>
      <c r="BZ1704" s="41"/>
      <c r="CA1704" s="41"/>
      <c r="CB1704" s="41"/>
      <c r="CC1704" s="41"/>
      <c r="CD1704" s="41"/>
      <c r="CE1704" s="41"/>
      <c r="CF1704" s="41"/>
      <c r="CG1704" s="41"/>
      <c r="CH1704" s="41"/>
      <c r="CI1704" s="41"/>
      <c r="CJ1704" s="41"/>
      <c r="CK1704" s="41"/>
      <c r="CL1704" s="41"/>
      <c r="CM1704" s="41"/>
      <c r="CN1704" s="41"/>
      <c r="CO1704" s="41"/>
      <c r="CP1704" s="41"/>
      <c r="CQ1704" s="41"/>
      <c r="CR1704" s="41"/>
      <c r="CS1704" s="41"/>
      <c r="CT1704" s="41"/>
      <c r="CU1704" s="41"/>
      <c r="CV1704" s="41"/>
      <c r="CW1704" s="41"/>
      <c r="CX1704" s="41"/>
      <c r="CY1704" s="41"/>
      <c r="CZ1704" s="41"/>
      <c r="DA1704" s="41"/>
      <c r="DB1704" s="41"/>
      <c r="DC1704" s="41"/>
      <c r="DD1704" s="41"/>
      <c r="DE1704" s="41"/>
      <c r="DF1704" s="41"/>
      <c r="DG1704" s="41"/>
      <c r="DH1704" s="41"/>
      <c r="DI1704" s="41"/>
      <c r="DJ1704" s="41"/>
      <c r="DK1704" s="41"/>
      <c r="DL1704" s="41"/>
      <c r="DM1704" s="41"/>
      <c r="DN1704" s="41"/>
      <c r="DO1704" s="41"/>
      <c r="DP1704" s="41"/>
      <c r="DQ1704" s="41"/>
      <c r="DR1704" s="41"/>
      <c r="DS1704" s="41"/>
      <c r="DT1704" s="41"/>
      <c r="DU1704" s="41"/>
      <c r="DV1704" s="41"/>
      <c r="DW1704" s="41"/>
      <c r="DX1704" s="41"/>
      <c r="DY1704" s="41"/>
      <c r="DZ1704" s="41"/>
      <c r="EA1704" s="41"/>
      <c r="EB1704" s="41"/>
      <c r="EC1704" s="41"/>
      <c r="ED1704" s="41"/>
      <c r="EE1704" s="41"/>
      <c r="EF1704" s="41"/>
      <c r="EG1704" s="41"/>
      <c r="EH1704" s="41"/>
      <c r="EI1704" s="41"/>
      <c r="EJ1704" s="41"/>
      <c r="EK1704" s="41"/>
      <c r="EL1704" s="41"/>
      <c r="EM1704" s="41"/>
      <c r="EN1704" s="41"/>
      <c r="EO1704" s="41"/>
      <c r="EP1704" s="41"/>
      <c r="EQ1704" s="41"/>
      <c r="ER1704" s="41"/>
      <c r="ES1704" s="41"/>
      <c r="ET1704" s="41"/>
      <c r="EU1704" s="41"/>
      <c r="EV1704" s="41"/>
      <c r="EW1704" s="41"/>
      <c r="EX1704" s="41"/>
      <c r="EY1704" s="41"/>
      <c r="EZ1704" s="41"/>
      <c r="FA1704" s="41"/>
      <c r="FB1704" s="41"/>
      <c r="FC1704" s="41"/>
      <c r="FD1704" s="41"/>
      <c r="FE1704" s="41"/>
      <c r="FF1704" s="41"/>
      <c r="FG1704" s="41"/>
      <c r="FH1704" s="41"/>
      <c r="FI1704" s="41"/>
      <c r="FJ1704" s="41"/>
      <c r="FK1704" s="41"/>
      <c r="FL1704" s="41"/>
      <c r="FM1704" s="41"/>
      <c r="FN1704" s="41"/>
      <c r="FO1704" s="41"/>
      <c r="FP1704" s="41"/>
      <c r="FQ1704" s="41"/>
      <c r="FR1704" s="41"/>
      <c r="FS1704" s="41"/>
      <c r="FT1704" s="41"/>
      <c r="FU1704" s="41"/>
      <c r="FV1704" s="41"/>
      <c r="FW1704" s="41"/>
      <c r="FX1704" s="41"/>
      <c r="FY1704" s="41"/>
      <c r="FZ1704" s="41"/>
      <c r="GA1704" s="41"/>
      <c r="GB1704" s="41"/>
      <c r="GC1704" s="41"/>
      <c r="GD1704" s="41"/>
      <c r="GE1704" s="41"/>
      <c r="GF1704" s="41"/>
      <c r="GG1704" s="41"/>
      <c r="GH1704" s="41"/>
      <c r="GI1704" s="41"/>
      <c r="GJ1704" s="41"/>
      <c r="GK1704" s="41"/>
      <c r="GL1704" s="41"/>
      <c r="GM1704" s="41"/>
      <c r="GN1704" s="41"/>
      <c r="GO1704" s="41"/>
      <c r="GP1704" s="41"/>
      <c r="GQ1704" s="41"/>
      <c r="GR1704" s="41"/>
      <c r="GS1704" s="41"/>
      <c r="GT1704" s="41"/>
      <c r="GU1704" s="41"/>
      <c r="GV1704" s="41"/>
      <c r="GW1704" s="41"/>
      <c r="GX1704" s="41"/>
      <c r="GY1704" s="41"/>
      <c r="GZ1704" s="41"/>
      <c r="HA1704" s="41"/>
      <c r="HB1704" s="41"/>
      <c r="HC1704" s="41"/>
      <c r="HD1704" s="41"/>
      <c r="HE1704" s="41"/>
      <c r="HF1704" s="41"/>
      <c r="HG1704" s="41"/>
      <c r="HH1704" s="41"/>
      <c r="HI1704" s="41"/>
      <c r="HJ1704" s="41"/>
      <c r="HK1704" s="41"/>
      <c r="HL1704" s="41"/>
      <c r="HM1704" s="41"/>
      <c r="HN1704" s="41"/>
      <c r="HO1704" s="41"/>
      <c r="HP1704" s="41"/>
      <c r="HQ1704" s="41"/>
      <c r="HR1704" s="41"/>
      <c r="HS1704" s="41"/>
      <c r="HT1704" s="41"/>
      <c r="HU1704" s="41"/>
      <c r="HV1704" s="41"/>
      <c r="HW1704" s="41"/>
      <c r="HX1704" s="41"/>
      <c r="HY1704" s="41"/>
      <c r="HZ1704" s="41"/>
      <c r="IA1704" s="41"/>
      <c r="IB1704" s="41"/>
      <c r="IC1704" s="41"/>
      <c r="ID1704" s="41"/>
      <c r="IE1704" s="41"/>
      <c r="IF1704" s="41"/>
      <c r="IG1704" s="41"/>
      <c r="IH1704" s="41"/>
      <c r="II1704" s="41"/>
      <c r="IJ1704" s="41"/>
      <c r="IK1704" s="41"/>
      <c r="IL1704" s="41"/>
      <c r="IM1704" s="41"/>
      <c r="IN1704" s="41"/>
      <c r="IO1704" s="41"/>
      <c r="IP1704" s="41"/>
      <c r="IQ1704" s="41"/>
      <c r="IR1704" s="41"/>
      <c r="IS1704" s="41"/>
      <c r="IT1704" s="41"/>
      <c r="IU1704" s="41"/>
    </row>
    <row r="1706" spans="68:255" x14ac:dyDescent="0.2">
      <c r="BP1706" s="41"/>
      <c r="BQ1706" s="41"/>
      <c r="BR1706" s="41"/>
      <c r="BS1706" s="41"/>
      <c r="BU1706" s="41"/>
      <c r="BV1706" s="41"/>
      <c r="BW1706" s="41"/>
      <c r="BX1706" s="41"/>
      <c r="BY1706" s="41"/>
      <c r="BZ1706" s="41"/>
      <c r="CA1706" s="41"/>
      <c r="CB1706" s="41"/>
      <c r="CC1706" s="41"/>
      <c r="CD1706" s="41"/>
      <c r="CE1706" s="41"/>
      <c r="CF1706" s="41"/>
      <c r="CG1706" s="41"/>
      <c r="CH1706" s="41"/>
      <c r="CI1706" s="41"/>
      <c r="CJ1706" s="41"/>
      <c r="CK1706" s="41"/>
      <c r="CL1706" s="41"/>
      <c r="CM1706" s="41"/>
      <c r="CN1706" s="41"/>
      <c r="CO1706" s="41"/>
      <c r="CP1706" s="41"/>
      <c r="CQ1706" s="41"/>
      <c r="CR1706" s="41"/>
      <c r="CS1706" s="41"/>
      <c r="CT1706" s="41"/>
      <c r="CU1706" s="41"/>
      <c r="CV1706" s="41"/>
      <c r="CW1706" s="41"/>
      <c r="CX1706" s="41"/>
      <c r="CY1706" s="41"/>
      <c r="CZ1706" s="41"/>
      <c r="DA1706" s="41"/>
      <c r="DB1706" s="41"/>
      <c r="DC1706" s="41"/>
      <c r="DD1706" s="41"/>
      <c r="DE1706" s="41"/>
      <c r="DF1706" s="41"/>
      <c r="DG1706" s="41"/>
      <c r="DH1706" s="41"/>
      <c r="DI1706" s="41"/>
      <c r="DJ1706" s="41"/>
      <c r="DK1706" s="41"/>
      <c r="DL1706" s="41"/>
      <c r="DM1706" s="41"/>
      <c r="DN1706" s="41"/>
      <c r="DO1706" s="41"/>
      <c r="DP1706" s="41"/>
      <c r="DQ1706" s="41"/>
      <c r="DR1706" s="41"/>
      <c r="DS1706" s="41"/>
      <c r="DT1706" s="41"/>
      <c r="DU1706" s="41"/>
      <c r="DV1706" s="41"/>
      <c r="DW1706" s="41"/>
      <c r="DX1706" s="41"/>
      <c r="DY1706" s="41"/>
      <c r="DZ1706" s="41"/>
      <c r="EA1706" s="41"/>
      <c r="EB1706" s="41"/>
      <c r="EC1706" s="41"/>
      <c r="ED1706" s="41"/>
      <c r="EE1706" s="41"/>
      <c r="EF1706" s="41"/>
      <c r="EG1706" s="41"/>
      <c r="EH1706" s="41"/>
      <c r="EI1706" s="41"/>
      <c r="EJ1706" s="41"/>
      <c r="EK1706" s="41"/>
      <c r="EL1706" s="41"/>
      <c r="EM1706" s="41"/>
      <c r="EN1706" s="41"/>
      <c r="EO1706" s="41"/>
      <c r="EP1706" s="41"/>
      <c r="EQ1706" s="41"/>
      <c r="ER1706" s="41"/>
      <c r="ES1706" s="41"/>
      <c r="ET1706" s="41"/>
      <c r="EU1706" s="41"/>
      <c r="EV1706" s="41"/>
      <c r="EW1706" s="41"/>
      <c r="EX1706" s="41"/>
      <c r="EY1706" s="41"/>
      <c r="EZ1706" s="41"/>
      <c r="FA1706" s="41"/>
      <c r="FB1706" s="41"/>
      <c r="FC1706" s="41"/>
      <c r="FD1706" s="41"/>
      <c r="FE1706" s="41"/>
      <c r="FF1706" s="41"/>
      <c r="FG1706" s="41"/>
      <c r="FH1706" s="41"/>
      <c r="FI1706" s="41"/>
      <c r="FJ1706" s="41"/>
      <c r="FK1706" s="41"/>
      <c r="FL1706" s="41"/>
      <c r="FM1706" s="41"/>
      <c r="FN1706" s="41"/>
      <c r="FO1706" s="41"/>
      <c r="FP1706" s="41"/>
      <c r="FQ1706" s="41"/>
      <c r="FR1706" s="41"/>
      <c r="FS1706" s="41"/>
      <c r="FT1706" s="41"/>
      <c r="FU1706" s="41"/>
      <c r="FV1706" s="41"/>
      <c r="FW1706" s="41"/>
      <c r="FX1706" s="41"/>
      <c r="FY1706" s="41"/>
      <c r="FZ1706" s="41"/>
      <c r="GA1706" s="41"/>
      <c r="GB1706" s="41"/>
      <c r="GC1706" s="41"/>
      <c r="GD1706" s="41"/>
      <c r="GE1706" s="41"/>
      <c r="GF1706" s="41"/>
      <c r="GG1706" s="41"/>
      <c r="GH1706" s="41"/>
      <c r="GI1706" s="41"/>
      <c r="GJ1706" s="41"/>
      <c r="GK1706" s="41"/>
      <c r="GL1706" s="41"/>
      <c r="GM1706" s="41"/>
      <c r="GN1706" s="41"/>
      <c r="GO1706" s="41"/>
      <c r="GP1706" s="41"/>
      <c r="GQ1706" s="41"/>
      <c r="GR1706" s="41"/>
      <c r="GS1706" s="41"/>
      <c r="GT1706" s="41"/>
      <c r="GU1706" s="41"/>
      <c r="GV1706" s="41"/>
      <c r="GW1706" s="41"/>
      <c r="GX1706" s="41"/>
      <c r="GY1706" s="41"/>
      <c r="GZ1706" s="41"/>
      <c r="HA1706" s="41"/>
      <c r="HB1706" s="41"/>
      <c r="HC1706" s="41"/>
      <c r="HD1706" s="41"/>
      <c r="HE1706" s="41"/>
      <c r="HF1706" s="41"/>
      <c r="HG1706" s="41"/>
      <c r="HH1706" s="41"/>
      <c r="HI1706" s="41"/>
      <c r="HJ1706" s="41"/>
      <c r="HK1706" s="41"/>
      <c r="HL1706" s="41"/>
      <c r="HM1706" s="41"/>
      <c r="HN1706" s="41"/>
      <c r="HO1706" s="41"/>
      <c r="HP1706" s="41"/>
      <c r="HQ1706" s="41"/>
      <c r="HR1706" s="41"/>
      <c r="HS1706" s="41"/>
      <c r="HT1706" s="41"/>
      <c r="HU1706" s="41"/>
      <c r="HV1706" s="41"/>
      <c r="HW1706" s="41"/>
      <c r="HX1706" s="41"/>
      <c r="HY1706" s="41"/>
      <c r="HZ1706" s="41"/>
      <c r="IA1706" s="41"/>
      <c r="IB1706" s="41"/>
      <c r="IC1706" s="41"/>
      <c r="ID1706" s="41"/>
      <c r="IE1706" s="41"/>
      <c r="IF1706" s="41"/>
      <c r="IG1706" s="41"/>
      <c r="IH1706" s="41"/>
      <c r="II1706" s="41"/>
      <c r="IJ1706" s="41"/>
      <c r="IK1706" s="41"/>
      <c r="IL1706" s="41"/>
      <c r="IM1706" s="41"/>
      <c r="IN1706" s="41"/>
      <c r="IO1706" s="41"/>
      <c r="IP1706" s="41"/>
      <c r="IQ1706" s="41"/>
      <c r="IR1706" s="41"/>
      <c r="IS1706" s="41"/>
      <c r="IT1706" s="41"/>
      <c r="IU1706" s="41"/>
    </row>
    <row r="1708" spans="68:255" x14ac:dyDescent="0.2">
      <c r="BP1708" s="41"/>
      <c r="BQ1708" s="41"/>
      <c r="BR1708" s="41"/>
      <c r="BS1708" s="41"/>
      <c r="BU1708" s="41"/>
      <c r="BV1708" s="41"/>
      <c r="BW1708" s="41"/>
      <c r="BX1708" s="41"/>
      <c r="BY1708" s="41"/>
      <c r="BZ1708" s="41"/>
      <c r="CA1708" s="41"/>
      <c r="CB1708" s="41"/>
      <c r="CC1708" s="41"/>
      <c r="CD1708" s="41"/>
      <c r="CE1708" s="41"/>
      <c r="CF1708" s="41"/>
      <c r="CG1708" s="41"/>
      <c r="CH1708" s="41"/>
      <c r="CI1708" s="41"/>
      <c r="CJ1708" s="41"/>
      <c r="CK1708" s="41"/>
      <c r="CL1708" s="41"/>
      <c r="CM1708" s="41"/>
      <c r="CN1708" s="41"/>
      <c r="CO1708" s="41"/>
      <c r="CP1708" s="41"/>
      <c r="CQ1708" s="41"/>
      <c r="CR1708" s="41"/>
      <c r="CS1708" s="41"/>
      <c r="CT1708" s="41"/>
      <c r="CU1708" s="41"/>
      <c r="CV1708" s="41"/>
      <c r="CW1708" s="41"/>
      <c r="CX1708" s="41"/>
      <c r="CY1708" s="41"/>
      <c r="CZ1708" s="41"/>
      <c r="DA1708" s="41"/>
      <c r="DB1708" s="41"/>
      <c r="DC1708" s="41"/>
      <c r="DD1708" s="41"/>
      <c r="DE1708" s="41"/>
      <c r="DF1708" s="41"/>
      <c r="DG1708" s="41"/>
      <c r="DH1708" s="41"/>
      <c r="DI1708" s="41"/>
      <c r="DJ1708" s="41"/>
      <c r="DK1708" s="41"/>
      <c r="DL1708" s="41"/>
      <c r="DM1708" s="41"/>
      <c r="DN1708" s="41"/>
      <c r="DO1708" s="41"/>
      <c r="DP1708" s="41"/>
      <c r="DQ1708" s="41"/>
      <c r="DR1708" s="41"/>
      <c r="DS1708" s="41"/>
      <c r="DT1708" s="41"/>
      <c r="DU1708" s="41"/>
      <c r="DV1708" s="41"/>
      <c r="DW1708" s="41"/>
      <c r="DX1708" s="41"/>
      <c r="DY1708" s="41"/>
      <c r="DZ1708" s="41"/>
      <c r="EA1708" s="41"/>
      <c r="EB1708" s="41"/>
      <c r="EC1708" s="41"/>
      <c r="ED1708" s="41"/>
      <c r="EE1708" s="41"/>
      <c r="EF1708" s="41"/>
      <c r="EG1708" s="41"/>
      <c r="EH1708" s="41"/>
      <c r="EI1708" s="41"/>
      <c r="EJ1708" s="41"/>
      <c r="EK1708" s="41"/>
      <c r="EL1708" s="41"/>
      <c r="EM1708" s="41"/>
      <c r="EN1708" s="41"/>
      <c r="EO1708" s="41"/>
      <c r="EP1708" s="41"/>
      <c r="EQ1708" s="41"/>
      <c r="ER1708" s="41"/>
      <c r="ES1708" s="41"/>
      <c r="ET1708" s="41"/>
      <c r="EU1708" s="41"/>
      <c r="EV1708" s="41"/>
      <c r="EW1708" s="41"/>
      <c r="EX1708" s="41"/>
      <c r="EY1708" s="41"/>
      <c r="EZ1708" s="41"/>
      <c r="FA1708" s="41"/>
      <c r="FB1708" s="41"/>
      <c r="FC1708" s="41"/>
      <c r="FD1708" s="41"/>
      <c r="FE1708" s="41"/>
      <c r="FF1708" s="41"/>
      <c r="FG1708" s="41"/>
      <c r="FH1708" s="41"/>
      <c r="FI1708" s="41"/>
      <c r="FJ1708" s="41"/>
      <c r="FK1708" s="41"/>
      <c r="FL1708" s="41"/>
      <c r="FM1708" s="41"/>
      <c r="FN1708" s="41"/>
      <c r="FO1708" s="41"/>
      <c r="FP1708" s="41"/>
      <c r="FQ1708" s="41"/>
      <c r="FR1708" s="41"/>
      <c r="FS1708" s="41"/>
      <c r="FT1708" s="41"/>
      <c r="FU1708" s="41"/>
      <c r="FV1708" s="41"/>
      <c r="FW1708" s="41"/>
      <c r="FX1708" s="41"/>
      <c r="FY1708" s="41"/>
      <c r="FZ1708" s="41"/>
      <c r="GA1708" s="41"/>
      <c r="GB1708" s="41"/>
      <c r="GC1708" s="41"/>
      <c r="GD1708" s="41"/>
      <c r="GE1708" s="41"/>
      <c r="GF1708" s="41"/>
      <c r="GG1708" s="41"/>
      <c r="GH1708" s="41"/>
      <c r="GI1708" s="41"/>
      <c r="GJ1708" s="41"/>
      <c r="GK1708" s="41"/>
      <c r="GL1708" s="41"/>
      <c r="GM1708" s="41"/>
      <c r="GN1708" s="41"/>
      <c r="GO1708" s="41"/>
      <c r="GP1708" s="41"/>
      <c r="GQ1708" s="41"/>
      <c r="GR1708" s="41"/>
      <c r="GS1708" s="41"/>
      <c r="GT1708" s="41"/>
      <c r="GU1708" s="41"/>
      <c r="GV1708" s="41"/>
      <c r="GW1708" s="41"/>
      <c r="GX1708" s="41"/>
      <c r="GY1708" s="41"/>
      <c r="GZ1708" s="41"/>
      <c r="HA1708" s="41"/>
      <c r="HB1708" s="41"/>
      <c r="HC1708" s="41"/>
      <c r="HD1708" s="41"/>
      <c r="HE1708" s="41"/>
      <c r="HF1708" s="41"/>
      <c r="HG1708" s="41"/>
      <c r="HH1708" s="41"/>
      <c r="HI1708" s="41"/>
      <c r="HJ1708" s="41"/>
      <c r="HK1708" s="41"/>
      <c r="HL1708" s="41"/>
      <c r="HM1708" s="41"/>
      <c r="HN1708" s="41"/>
      <c r="HO1708" s="41"/>
      <c r="HP1708" s="41"/>
      <c r="HQ1708" s="41"/>
      <c r="HR1708" s="41"/>
      <c r="HS1708" s="41"/>
      <c r="HT1708" s="41"/>
      <c r="HU1708" s="41"/>
      <c r="HV1708" s="41"/>
      <c r="HW1708" s="41"/>
      <c r="HX1708" s="41"/>
      <c r="HY1708" s="41"/>
      <c r="HZ1708" s="41"/>
      <c r="IA1708" s="41"/>
      <c r="IB1708" s="41"/>
      <c r="IC1708" s="41"/>
      <c r="ID1708" s="41"/>
      <c r="IE1708" s="41"/>
      <c r="IF1708" s="41"/>
      <c r="IG1708" s="41"/>
      <c r="IH1708" s="41"/>
      <c r="II1708" s="41"/>
      <c r="IJ1708" s="41"/>
      <c r="IK1708" s="41"/>
      <c r="IL1708" s="41"/>
      <c r="IM1708" s="41"/>
      <c r="IN1708" s="41"/>
      <c r="IO1708" s="41"/>
      <c r="IP1708" s="41"/>
      <c r="IQ1708" s="41"/>
      <c r="IR1708" s="41"/>
      <c r="IS1708" s="41"/>
      <c r="IT1708" s="41"/>
      <c r="IU1708" s="41"/>
    </row>
    <row r="1710" spans="68:255" x14ac:dyDescent="0.2">
      <c r="BP1710" s="41"/>
      <c r="BQ1710" s="41"/>
      <c r="BR1710" s="41"/>
      <c r="BS1710" s="41"/>
      <c r="BU1710" s="41"/>
      <c r="BV1710" s="41"/>
      <c r="BW1710" s="41"/>
      <c r="BX1710" s="41"/>
      <c r="BY1710" s="41"/>
      <c r="BZ1710" s="41"/>
      <c r="CA1710" s="41"/>
      <c r="CB1710" s="41"/>
      <c r="CC1710" s="41"/>
      <c r="CD1710" s="41"/>
      <c r="CE1710" s="41"/>
      <c r="CF1710" s="41"/>
      <c r="CG1710" s="41"/>
      <c r="CH1710" s="41"/>
      <c r="CI1710" s="41"/>
      <c r="CJ1710" s="41"/>
      <c r="CK1710" s="41"/>
      <c r="CL1710" s="41"/>
      <c r="CM1710" s="41"/>
      <c r="CN1710" s="41"/>
      <c r="CO1710" s="41"/>
      <c r="CP1710" s="41"/>
      <c r="CQ1710" s="41"/>
      <c r="CR1710" s="41"/>
      <c r="CS1710" s="41"/>
      <c r="CT1710" s="41"/>
      <c r="CU1710" s="41"/>
      <c r="CV1710" s="41"/>
      <c r="CW1710" s="41"/>
      <c r="CX1710" s="41"/>
      <c r="CY1710" s="41"/>
      <c r="CZ1710" s="41"/>
      <c r="DA1710" s="41"/>
      <c r="DB1710" s="41"/>
      <c r="DC1710" s="41"/>
      <c r="DD1710" s="41"/>
      <c r="DE1710" s="41"/>
      <c r="DF1710" s="41"/>
      <c r="DG1710" s="41"/>
      <c r="DH1710" s="41"/>
      <c r="DI1710" s="41"/>
      <c r="DJ1710" s="41"/>
      <c r="DK1710" s="41"/>
      <c r="DL1710" s="41"/>
      <c r="DM1710" s="41"/>
      <c r="DN1710" s="41"/>
      <c r="DO1710" s="41"/>
      <c r="DP1710" s="41"/>
      <c r="DQ1710" s="41"/>
      <c r="DR1710" s="41"/>
      <c r="DS1710" s="41"/>
      <c r="DT1710" s="41"/>
      <c r="DU1710" s="41"/>
      <c r="DV1710" s="41"/>
      <c r="DW1710" s="41"/>
      <c r="DX1710" s="41"/>
      <c r="DY1710" s="41"/>
      <c r="DZ1710" s="41"/>
      <c r="EA1710" s="41"/>
      <c r="EB1710" s="41"/>
      <c r="EC1710" s="41"/>
      <c r="ED1710" s="41"/>
      <c r="EE1710" s="41"/>
      <c r="EF1710" s="41"/>
      <c r="EG1710" s="41"/>
      <c r="EH1710" s="41"/>
      <c r="EI1710" s="41"/>
      <c r="EJ1710" s="41"/>
      <c r="EK1710" s="41"/>
      <c r="EL1710" s="41"/>
      <c r="EM1710" s="41"/>
      <c r="EN1710" s="41"/>
      <c r="EO1710" s="41"/>
      <c r="EP1710" s="41"/>
      <c r="EQ1710" s="41"/>
      <c r="ER1710" s="41"/>
      <c r="ES1710" s="41"/>
      <c r="ET1710" s="41"/>
      <c r="EU1710" s="41"/>
      <c r="EV1710" s="41"/>
      <c r="EW1710" s="41"/>
      <c r="EX1710" s="41"/>
      <c r="EY1710" s="41"/>
      <c r="EZ1710" s="41"/>
      <c r="FA1710" s="41"/>
      <c r="FB1710" s="41"/>
      <c r="FC1710" s="41"/>
      <c r="FD1710" s="41"/>
      <c r="FE1710" s="41"/>
      <c r="FF1710" s="41"/>
      <c r="FG1710" s="41"/>
      <c r="FH1710" s="41"/>
      <c r="FI1710" s="41"/>
      <c r="FJ1710" s="41"/>
      <c r="FK1710" s="41"/>
      <c r="FL1710" s="41"/>
      <c r="FM1710" s="41"/>
      <c r="FN1710" s="41"/>
      <c r="FO1710" s="41"/>
      <c r="FP1710" s="41"/>
      <c r="FQ1710" s="41"/>
      <c r="FR1710" s="41"/>
      <c r="FS1710" s="41"/>
      <c r="FT1710" s="41"/>
      <c r="FU1710" s="41"/>
      <c r="FV1710" s="41"/>
      <c r="FW1710" s="41"/>
      <c r="FX1710" s="41"/>
      <c r="FY1710" s="41"/>
      <c r="FZ1710" s="41"/>
      <c r="GA1710" s="41"/>
      <c r="GB1710" s="41"/>
      <c r="GC1710" s="41"/>
      <c r="GD1710" s="41"/>
      <c r="GE1710" s="41"/>
      <c r="GF1710" s="41"/>
      <c r="GG1710" s="41"/>
      <c r="GH1710" s="41"/>
      <c r="GI1710" s="41"/>
      <c r="GJ1710" s="41"/>
      <c r="GK1710" s="41"/>
      <c r="GL1710" s="41"/>
      <c r="GM1710" s="41"/>
      <c r="GN1710" s="41"/>
      <c r="GO1710" s="41"/>
      <c r="GP1710" s="41"/>
      <c r="GQ1710" s="41"/>
      <c r="GR1710" s="41"/>
      <c r="GS1710" s="41"/>
      <c r="GT1710" s="41"/>
      <c r="GU1710" s="41"/>
      <c r="GV1710" s="41"/>
      <c r="GW1710" s="41"/>
      <c r="GX1710" s="41"/>
      <c r="GY1710" s="41"/>
      <c r="GZ1710" s="41"/>
      <c r="HA1710" s="41"/>
      <c r="HB1710" s="41"/>
      <c r="HC1710" s="41"/>
      <c r="HD1710" s="41"/>
      <c r="HE1710" s="41"/>
      <c r="HF1710" s="41"/>
      <c r="HG1710" s="41"/>
      <c r="HH1710" s="41"/>
      <c r="HI1710" s="41"/>
      <c r="HJ1710" s="41"/>
      <c r="HK1710" s="41"/>
      <c r="HL1710" s="41"/>
      <c r="HM1710" s="41"/>
      <c r="HN1710" s="41"/>
      <c r="HO1710" s="41"/>
      <c r="HP1710" s="41"/>
      <c r="HQ1710" s="41"/>
      <c r="HR1710" s="41"/>
      <c r="HS1710" s="41"/>
      <c r="HT1710" s="41"/>
      <c r="HU1710" s="41"/>
      <c r="HV1710" s="41"/>
      <c r="HW1710" s="41"/>
      <c r="HX1710" s="41"/>
      <c r="HY1710" s="41"/>
      <c r="HZ1710" s="41"/>
      <c r="IA1710" s="41"/>
      <c r="IB1710" s="41"/>
      <c r="IC1710" s="41"/>
      <c r="ID1710" s="41"/>
      <c r="IE1710" s="41"/>
      <c r="IF1710" s="41"/>
      <c r="IG1710" s="41"/>
      <c r="IH1710" s="41"/>
      <c r="II1710" s="41"/>
      <c r="IJ1710" s="41"/>
      <c r="IK1710" s="41"/>
      <c r="IL1710" s="41"/>
      <c r="IM1710" s="41"/>
      <c r="IN1710" s="41"/>
      <c r="IO1710" s="41"/>
      <c r="IP1710" s="41"/>
      <c r="IQ1710" s="41"/>
      <c r="IR1710" s="41"/>
      <c r="IS1710" s="41"/>
      <c r="IT1710" s="41"/>
      <c r="IU1710" s="41"/>
    </row>
    <row r="1712" spans="68:255" x14ac:dyDescent="0.2">
      <c r="BP1712" s="41"/>
      <c r="BQ1712" s="41"/>
      <c r="BR1712" s="41"/>
      <c r="BS1712" s="41"/>
      <c r="BU1712" s="41"/>
      <c r="BV1712" s="41"/>
      <c r="BW1712" s="41"/>
      <c r="BX1712" s="41"/>
      <c r="BY1712" s="41"/>
      <c r="BZ1712" s="41"/>
      <c r="CA1712" s="41"/>
      <c r="CB1712" s="41"/>
      <c r="CC1712" s="41"/>
      <c r="CD1712" s="41"/>
      <c r="CE1712" s="41"/>
      <c r="CF1712" s="41"/>
      <c r="CG1712" s="41"/>
      <c r="CH1712" s="41"/>
      <c r="CI1712" s="41"/>
      <c r="CJ1712" s="41"/>
      <c r="CK1712" s="41"/>
      <c r="CL1712" s="41"/>
      <c r="CM1712" s="41"/>
      <c r="CN1712" s="41"/>
      <c r="CO1712" s="41"/>
      <c r="CP1712" s="41"/>
      <c r="CQ1712" s="41"/>
      <c r="CR1712" s="41"/>
      <c r="CS1712" s="41"/>
      <c r="CT1712" s="41"/>
      <c r="CU1712" s="41"/>
      <c r="CV1712" s="41"/>
      <c r="CW1712" s="41"/>
      <c r="CX1712" s="41"/>
      <c r="CY1712" s="41"/>
      <c r="CZ1712" s="41"/>
      <c r="DA1712" s="41"/>
      <c r="DB1712" s="41"/>
      <c r="DC1712" s="41"/>
      <c r="DD1712" s="41"/>
      <c r="DE1712" s="41"/>
      <c r="DF1712" s="41"/>
      <c r="DG1712" s="41"/>
      <c r="DH1712" s="41"/>
      <c r="DI1712" s="41"/>
      <c r="DJ1712" s="41"/>
      <c r="DK1712" s="41"/>
      <c r="DL1712" s="41"/>
      <c r="DM1712" s="41"/>
      <c r="DN1712" s="41"/>
      <c r="DO1712" s="41"/>
      <c r="DP1712" s="41"/>
      <c r="DQ1712" s="41"/>
      <c r="DR1712" s="41"/>
      <c r="DS1712" s="41"/>
      <c r="DT1712" s="41"/>
      <c r="DU1712" s="41"/>
      <c r="DV1712" s="41"/>
      <c r="DW1712" s="41"/>
      <c r="DX1712" s="41"/>
      <c r="DY1712" s="41"/>
      <c r="DZ1712" s="41"/>
      <c r="EA1712" s="41"/>
      <c r="EB1712" s="41"/>
      <c r="EC1712" s="41"/>
      <c r="ED1712" s="41"/>
      <c r="EE1712" s="41"/>
      <c r="EF1712" s="41"/>
      <c r="EG1712" s="41"/>
      <c r="EH1712" s="41"/>
      <c r="EI1712" s="41"/>
      <c r="EJ1712" s="41"/>
      <c r="EK1712" s="41"/>
      <c r="EL1712" s="41"/>
      <c r="EM1712" s="41"/>
      <c r="EN1712" s="41"/>
      <c r="EO1712" s="41"/>
      <c r="EP1712" s="41"/>
      <c r="EQ1712" s="41"/>
      <c r="ER1712" s="41"/>
      <c r="ES1712" s="41"/>
      <c r="ET1712" s="41"/>
      <c r="EU1712" s="41"/>
      <c r="EV1712" s="41"/>
      <c r="EW1712" s="41"/>
      <c r="EX1712" s="41"/>
      <c r="EY1712" s="41"/>
      <c r="EZ1712" s="41"/>
      <c r="FA1712" s="41"/>
      <c r="FB1712" s="41"/>
      <c r="FC1712" s="41"/>
      <c r="FD1712" s="41"/>
      <c r="FE1712" s="41"/>
      <c r="FF1712" s="41"/>
      <c r="FG1712" s="41"/>
      <c r="FH1712" s="41"/>
      <c r="FI1712" s="41"/>
      <c r="FJ1712" s="41"/>
      <c r="FK1712" s="41"/>
      <c r="FL1712" s="41"/>
      <c r="FM1712" s="41"/>
      <c r="FN1712" s="41"/>
      <c r="FO1712" s="41"/>
      <c r="FP1712" s="41"/>
      <c r="FQ1712" s="41"/>
      <c r="FR1712" s="41"/>
      <c r="FS1712" s="41"/>
      <c r="FT1712" s="41"/>
      <c r="FU1712" s="41"/>
      <c r="FV1712" s="41"/>
      <c r="FW1712" s="41"/>
      <c r="FX1712" s="41"/>
      <c r="FY1712" s="41"/>
      <c r="FZ1712" s="41"/>
      <c r="GA1712" s="41"/>
      <c r="GB1712" s="41"/>
      <c r="GC1712" s="41"/>
      <c r="GD1712" s="41"/>
      <c r="GE1712" s="41"/>
      <c r="GF1712" s="41"/>
      <c r="GG1712" s="41"/>
      <c r="GH1712" s="41"/>
      <c r="GI1712" s="41"/>
      <c r="GJ1712" s="41"/>
      <c r="GK1712" s="41"/>
      <c r="GL1712" s="41"/>
      <c r="GM1712" s="41"/>
      <c r="GN1712" s="41"/>
      <c r="GO1712" s="41"/>
      <c r="GP1712" s="41"/>
      <c r="GQ1712" s="41"/>
      <c r="GR1712" s="41"/>
      <c r="GS1712" s="41"/>
      <c r="GT1712" s="41"/>
      <c r="GU1712" s="41"/>
      <c r="GV1712" s="41"/>
      <c r="GW1712" s="41"/>
      <c r="GX1712" s="41"/>
      <c r="GY1712" s="41"/>
      <c r="GZ1712" s="41"/>
      <c r="HA1712" s="41"/>
      <c r="HB1712" s="41"/>
      <c r="HC1712" s="41"/>
      <c r="HD1712" s="41"/>
      <c r="HE1712" s="41"/>
      <c r="HF1712" s="41"/>
      <c r="HG1712" s="41"/>
      <c r="HH1712" s="41"/>
      <c r="HI1712" s="41"/>
      <c r="HJ1712" s="41"/>
      <c r="HK1712" s="41"/>
      <c r="HL1712" s="41"/>
      <c r="HM1712" s="41"/>
      <c r="HN1712" s="41"/>
      <c r="HO1712" s="41"/>
      <c r="HP1712" s="41"/>
      <c r="HQ1712" s="41"/>
      <c r="HR1712" s="41"/>
      <c r="HS1712" s="41"/>
      <c r="HT1712" s="41"/>
      <c r="HU1712" s="41"/>
      <c r="HV1712" s="41"/>
      <c r="HW1712" s="41"/>
      <c r="HX1712" s="41"/>
      <c r="HY1712" s="41"/>
      <c r="HZ1712" s="41"/>
      <c r="IA1712" s="41"/>
      <c r="IB1712" s="41"/>
      <c r="IC1712" s="41"/>
      <c r="ID1712" s="41"/>
      <c r="IE1712" s="41"/>
      <c r="IF1712" s="41"/>
      <c r="IG1712" s="41"/>
      <c r="IH1712" s="41"/>
      <c r="II1712" s="41"/>
      <c r="IJ1712" s="41"/>
      <c r="IK1712" s="41"/>
      <c r="IL1712" s="41"/>
      <c r="IM1712" s="41"/>
      <c r="IN1712" s="41"/>
      <c r="IO1712" s="41"/>
      <c r="IP1712" s="41"/>
      <c r="IQ1712" s="41"/>
      <c r="IR1712" s="41"/>
      <c r="IS1712" s="41"/>
      <c r="IT1712" s="41"/>
      <c r="IU1712" s="41"/>
    </row>
    <row r="1714" spans="68:255" x14ac:dyDescent="0.2">
      <c r="BP1714" s="41"/>
      <c r="BQ1714" s="41"/>
      <c r="BR1714" s="41"/>
      <c r="BS1714" s="41"/>
      <c r="BU1714" s="41"/>
      <c r="BV1714" s="41"/>
      <c r="BW1714" s="41"/>
      <c r="BX1714" s="41"/>
      <c r="BY1714" s="41"/>
      <c r="BZ1714" s="41"/>
      <c r="CA1714" s="41"/>
      <c r="CB1714" s="41"/>
      <c r="CC1714" s="41"/>
      <c r="CD1714" s="41"/>
      <c r="CE1714" s="41"/>
      <c r="CF1714" s="41"/>
      <c r="CG1714" s="41"/>
      <c r="CH1714" s="41"/>
      <c r="CI1714" s="41"/>
      <c r="CJ1714" s="41"/>
      <c r="CK1714" s="41"/>
      <c r="CL1714" s="41"/>
      <c r="CM1714" s="41"/>
      <c r="CN1714" s="41"/>
      <c r="CO1714" s="41"/>
      <c r="CP1714" s="41"/>
      <c r="CQ1714" s="41"/>
      <c r="CR1714" s="41"/>
      <c r="CS1714" s="41"/>
      <c r="CT1714" s="41"/>
      <c r="CU1714" s="41"/>
      <c r="CV1714" s="41"/>
      <c r="CW1714" s="41"/>
      <c r="CX1714" s="41"/>
      <c r="CY1714" s="41"/>
      <c r="CZ1714" s="41"/>
      <c r="DA1714" s="41"/>
      <c r="DB1714" s="41"/>
      <c r="DC1714" s="41"/>
      <c r="DD1714" s="41"/>
      <c r="DE1714" s="41"/>
      <c r="DF1714" s="41"/>
      <c r="DG1714" s="41"/>
      <c r="DH1714" s="41"/>
      <c r="DI1714" s="41"/>
      <c r="DJ1714" s="41"/>
      <c r="DK1714" s="41"/>
      <c r="DL1714" s="41"/>
      <c r="DM1714" s="41"/>
      <c r="DN1714" s="41"/>
      <c r="DO1714" s="41"/>
      <c r="DP1714" s="41"/>
      <c r="DQ1714" s="41"/>
      <c r="DR1714" s="41"/>
      <c r="DS1714" s="41"/>
      <c r="DT1714" s="41"/>
      <c r="DU1714" s="41"/>
      <c r="DV1714" s="41"/>
      <c r="DW1714" s="41"/>
      <c r="DX1714" s="41"/>
      <c r="DY1714" s="41"/>
      <c r="DZ1714" s="41"/>
      <c r="EA1714" s="41"/>
      <c r="EB1714" s="41"/>
      <c r="EC1714" s="41"/>
      <c r="ED1714" s="41"/>
      <c r="EE1714" s="41"/>
      <c r="EF1714" s="41"/>
      <c r="EG1714" s="41"/>
      <c r="EH1714" s="41"/>
      <c r="EI1714" s="41"/>
      <c r="EJ1714" s="41"/>
      <c r="EK1714" s="41"/>
      <c r="EL1714" s="41"/>
      <c r="EM1714" s="41"/>
      <c r="EN1714" s="41"/>
      <c r="EO1714" s="41"/>
      <c r="EP1714" s="41"/>
      <c r="EQ1714" s="41"/>
      <c r="ER1714" s="41"/>
      <c r="ES1714" s="41"/>
      <c r="ET1714" s="41"/>
      <c r="EU1714" s="41"/>
      <c r="EV1714" s="41"/>
      <c r="EW1714" s="41"/>
      <c r="EX1714" s="41"/>
      <c r="EY1714" s="41"/>
      <c r="EZ1714" s="41"/>
      <c r="FA1714" s="41"/>
      <c r="FB1714" s="41"/>
      <c r="FC1714" s="41"/>
      <c r="FD1714" s="41"/>
      <c r="FE1714" s="41"/>
      <c r="FF1714" s="41"/>
      <c r="FG1714" s="41"/>
      <c r="FH1714" s="41"/>
      <c r="FI1714" s="41"/>
      <c r="FJ1714" s="41"/>
      <c r="FK1714" s="41"/>
      <c r="FL1714" s="41"/>
      <c r="FM1714" s="41"/>
      <c r="FN1714" s="41"/>
      <c r="FO1714" s="41"/>
      <c r="FP1714" s="41"/>
      <c r="FQ1714" s="41"/>
      <c r="FR1714" s="41"/>
      <c r="FS1714" s="41"/>
      <c r="FT1714" s="41"/>
      <c r="FU1714" s="41"/>
      <c r="FV1714" s="41"/>
      <c r="FW1714" s="41"/>
      <c r="FX1714" s="41"/>
      <c r="FY1714" s="41"/>
      <c r="FZ1714" s="41"/>
      <c r="GA1714" s="41"/>
      <c r="GB1714" s="41"/>
      <c r="GC1714" s="41"/>
      <c r="GD1714" s="41"/>
      <c r="GE1714" s="41"/>
      <c r="GF1714" s="41"/>
      <c r="GG1714" s="41"/>
      <c r="GH1714" s="41"/>
      <c r="GI1714" s="41"/>
      <c r="GJ1714" s="41"/>
      <c r="GK1714" s="41"/>
      <c r="GL1714" s="41"/>
      <c r="GM1714" s="41"/>
      <c r="GN1714" s="41"/>
      <c r="GO1714" s="41"/>
      <c r="GP1714" s="41"/>
      <c r="GQ1714" s="41"/>
      <c r="GR1714" s="41"/>
      <c r="GS1714" s="41"/>
      <c r="GT1714" s="41"/>
      <c r="GU1714" s="41"/>
      <c r="GV1714" s="41"/>
      <c r="GW1714" s="41"/>
      <c r="GX1714" s="41"/>
      <c r="GY1714" s="41"/>
      <c r="GZ1714" s="41"/>
      <c r="HA1714" s="41"/>
      <c r="HB1714" s="41"/>
      <c r="HC1714" s="41"/>
      <c r="HD1714" s="41"/>
      <c r="HE1714" s="41"/>
      <c r="HF1714" s="41"/>
      <c r="HG1714" s="41"/>
      <c r="HH1714" s="41"/>
      <c r="HI1714" s="41"/>
      <c r="HJ1714" s="41"/>
      <c r="HK1714" s="41"/>
      <c r="HL1714" s="41"/>
      <c r="HM1714" s="41"/>
      <c r="HN1714" s="41"/>
      <c r="HO1714" s="41"/>
      <c r="HP1714" s="41"/>
      <c r="HQ1714" s="41"/>
      <c r="HR1714" s="41"/>
      <c r="HS1714" s="41"/>
      <c r="HT1714" s="41"/>
      <c r="HU1714" s="41"/>
      <c r="HV1714" s="41"/>
      <c r="HW1714" s="41"/>
      <c r="HX1714" s="41"/>
      <c r="HY1714" s="41"/>
      <c r="HZ1714" s="41"/>
      <c r="IA1714" s="41"/>
      <c r="IB1714" s="41"/>
      <c r="IC1714" s="41"/>
      <c r="ID1714" s="41"/>
      <c r="IE1714" s="41"/>
      <c r="IF1714" s="41"/>
      <c r="IG1714" s="41"/>
      <c r="IH1714" s="41"/>
      <c r="II1714" s="41"/>
      <c r="IJ1714" s="41"/>
      <c r="IK1714" s="41"/>
      <c r="IL1714" s="41"/>
      <c r="IM1714" s="41"/>
      <c r="IN1714" s="41"/>
      <c r="IO1714" s="41"/>
      <c r="IP1714" s="41"/>
      <c r="IQ1714" s="41"/>
      <c r="IR1714" s="41"/>
      <c r="IS1714" s="41"/>
      <c r="IT1714" s="41"/>
      <c r="IU1714" s="41"/>
    </row>
    <row r="1716" spans="68:255" x14ac:dyDescent="0.2">
      <c r="BP1716" s="41"/>
      <c r="BQ1716" s="41"/>
      <c r="BR1716" s="41"/>
      <c r="BS1716" s="41"/>
      <c r="BU1716" s="41"/>
      <c r="BV1716" s="41"/>
      <c r="BW1716" s="41"/>
      <c r="BX1716" s="41"/>
      <c r="BY1716" s="41"/>
      <c r="BZ1716" s="41"/>
      <c r="CA1716" s="41"/>
      <c r="CB1716" s="41"/>
      <c r="CC1716" s="41"/>
      <c r="CD1716" s="41"/>
      <c r="CE1716" s="41"/>
      <c r="CF1716" s="41"/>
      <c r="CG1716" s="41"/>
      <c r="CH1716" s="41"/>
      <c r="CI1716" s="41"/>
      <c r="CJ1716" s="41"/>
      <c r="CK1716" s="41"/>
      <c r="CL1716" s="41"/>
      <c r="CM1716" s="41"/>
      <c r="CN1716" s="41"/>
      <c r="CO1716" s="41"/>
      <c r="CP1716" s="41"/>
      <c r="CQ1716" s="41"/>
      <c r="CR1716" s="41"/>
      <c r="CS1716" s="41"/>
      <c r="CT1716" s="41"/>
      <c r="CU1716" s="41"/>
      <c r="CV1716" s="41"/>
      <c r="CW1716" s="41"/>
      <c r="CX1716" s="41"/>
      <c r="CY1716" s="41"/>
      <c r="CZ1716" s="41"/>
      <c r="DA1716" s="41"/>
      <c r="DB1716" s="41"/>
      <c r="DC1716" s="41"/>
      <c r="DD1716" s="41"/>
      <c r="DE1716" s="41"/>
      <c r="DF1716" s="41"/>
      <c r="DG1716" s="41"/>
      <c r="DH1716" s="41"/>
      <c r="DI1716" s="41"/>
      <c r="DJ1716" s="41"/>
      <c r="DK1716" s="41"/>
      <c r="DL1716" s="41"/>
      <c r="DM1716" s="41"/>
      <c r="DN1716" s="41"/>
      <c r="DO1716" s="41"/>
      <c r="DP1716" s="41"/>
      <c r="DQ1716" s="41"/>
      <c r="DR1716" s="41"/>
      <c r="DS1716" s="41"/>
      <c r="DT1716" s="41"/>
      <c r="DU1716" s="41"/>
      <c r="DV1716" s="41"/>
      <c r="DW1716" s="41"/>
      <c r="DX1716" s="41"/>
      <c r="DY1716" s="41"/>
      <c r="DZ1716" s="41"/>
      <c r="EA1716" s="41"/>
      <c r="EB1716" s="41"/>
      <c r="EC1716" s="41"/>
      <c r="ED1716" s="41"/>
      <c r="EE1716" s="41"/>
      <c r="EF1716" s="41"/>
      <c r="EG1716" s="41"/>
      <c r="EH1716" s="41"/>
      <c r="EI1716" s="41"/>
      <c r="EJ1716" s="41"/>
      <c r="EK1716" s="41"/>
      <c r="EL1716" s="41"/>
      <c r="EM1716" s="41"/>
      <c r="EN1716" s="41"/>
      <c r="EO1716" s="41"/>
      <c r="EP1716" s="41"/>
      <c r="EQ1716" s="41"/>
      <c r="ER1716" s="41"/>
      <c r="ES1716" s="41"/>
      <c r="ET1716" s="41"/>
      <c r="EU1716" s="41"/>
      <c r="EV1716" s="41"/>
      <c r="EW1716" s="41"/>
      <c r="EX1716" s="41"/>
      <c r="EY1716" s="41"/>
      <c r="EZ1716" s="41"/>
      <c r="FA1716" s="41"/>
      <c r="FB1716" s="41"/>
      <c r="FC1716" s="41"/>
      <c r="FD1716" s="41"/>
      <c r="FE1716" s="41"/>
      <c r="FF1716" s="41"/>
      <c r="FG1716" s="41"/>
      <c r="FH1716" s="41"/>
      <c r="FI1716" s="41"/>
      <c r="FJ1716" s="41"/>
      <c r="FK1716" s="41"/>
      <c r="FL1716" s="41"/>
      <c r="FM1716" s="41"/>
      <c r="FN1716" s="41"/>
      <c r="FO1716" s="41"/>
      <c r="FP1716" s="41"/>
      <c r="FQ1716" s="41"/>
      <c r="FR1716" s="41"/>
      <c r="FS1716" s="41"/>
      <c r="FT1716" s="41"/>
      <c r="FU1716" s="41"/>
      <c r="FV1716" s="41"/>
      <c r="FW1716" s="41"/>
      <c r="FX1716" s="41"/>
      <c r="FY1716" s="41"/>
      <c r="FZ1716" s="41"/>
      <c r="GA1716" s="41"/>
      <c r="GB1716" s="41"/>
      <c r="GC1716" s="41"/>
      <c r="GD1716" s="41"/>
      <c r="GE1716" s="41"/>
      <c r="GF1716" s="41"/>
      <c r="GG1716" s="41"/>
      <c r="GH1716" s="41"/>
      <c r="GI1716" s="41"/>
      <c r="GJ1716" s="41"/>
      <c r="GK1716" s="41"/>
      <c r="GL1716" s="41"/>
      <c r="GM1716" s="41"/>
      <c r="GN1716" s="41"/>
      <c r="GO1716" s="41"/>
      <c r="GP1716" s="41"/>
      <c r="GQ1716" s="41"/>
      <c r="GR1716" s="41"/>
      <c r="GS1716" s="41"/>
      <c r="GT1716" s="41"/>
      <c r="GU1716" s="41"/>
      <c r="GV1716" s="41"/>
      <c r="GW1716" s="41"/>
      <c r="GX1716" s="41"/>
      <c r="GY1716" s="41"/>
      <c r="GZ1716" s="41"/>
      <c r="HA1716" s="41"/>
      <c r="HB1716" s="41"/>
      <c r="HC1716" s="41"/>
      <c r="HD1716" s="41"/>
      <c r="HE1716" s="41"/>
      <c r="HF1716" s="41"/>
      <c r="HG1716" s="41"/>
      <c r="HH1716" s="41"/>
      <c r="HI1716" s="41"/>
      <c r="HJ1716" s="41"/>
      <c r="HK1716" s="41"/>
      <c r="HL1716" s="41"/>
      <c r="HM1716" s="41"/>
      <c r="HN1716" s="41"/>
      <c r="HO1716" s="41"/>
      <c r="HP1716" s="41"/>
      <c r="HQ1716" s="41"/>
      <c r="HR1716" s="41"/>
      <c r="HS1716" s="41"/>
      <c r="HT1716" s="41"/>
      <c r="HU1716" s="41"/>
      <c r="HV1716" s="41"/>
      <c r="HW1716" s="41"/>
      <c r="HX1716" s="41"/>
      <c r="HY1716" s="41"/>
      <c r="HZ1716" s="41"/>
      <c r="IA1716" s="41"/>
      <c r="IB1716" s="41"/>
      <c r="IC1716" s="41"/>
      <c r="ID1716" s="41"/>
      <c r="IE1716" s="41"/>
      <c r="IF1716" s="41"/>
      <c r="IG1716" s="41"/>
      <c r="IH1716" s="41"/>
      <c r="II1716" s="41"/>
      <c r="IJ1716" s="41"/>
      <c r="IK1716" s="41"/>
      <c r="IL1716" s="41"/>
      <c r="IM1716" s="41"/>
      <c r="IN1716" s="41"/>
      <c r="IO1716" s="41"/>
      <c r="IP1716" s="41"/>
      <c r="IQ1716" s="41"/>
      <c r="IR1716" s="41"/>
      <c r="IS1716" s="41"/>
      <c r="IT1716" s="41"/>
      <c r="IU1716" s="41"/>
    </row>
    <row r="1718" spans="68:255" x14ac:dyDescent="0.2">
      <c r="BP1718" s="41"/>
      <c r="BQ1718" s="41"/>
      <c r="BR1718" s="41"/>
      <c r="BS1718" s="41"/>
      <c r="BU1718" s="41"/>
      <c r="BV1718" s="41"/>
      <c r="BW1718" s="41"/>
      <c r="BX1718" s="41"/>
      <c r="BY1718" s="41"/>
      <c r="BZ1718" s="41"/>
      <c r="CA1718" s="41"/>
      <c r="CB1718" s="41"/>
      <c r="CC1718" s="41"/>
      <c r="CD1718" s="41"/>
      <c r="CE1718" s="41"/>
      <c r="CF1718" s="41"/>
      <c r="CG1718" s="41"/>
      <c r="CH1718" s="41"/>
      <c r="CI1718" s="41"/>
      <c r="CJ1718" s="41"/>
      <c r="CK1718" s="41"/>
      <c r="CL1718" s="41"/>
      <c r="CM1718" s="41"/>
      <c r="CN1718" s="41"/>
      <c r="CO1718" s="41"/>
      <c r="CP1718" s="41"/>
      <c r="CQ1718" s="41"/>
      <c r="CR1718" s="41"/>
      <c r="CS1718" s="41"/>
      <c r="CT1718" s="41"/>
      <c r="CU1718" s="41"/>
      <c r="CV1718" s="41"/>
      <c r="CW1718" s="41"/>
      <c r="CX1718" s="41"/>
      <c r="CY1718" s="41"/>
      <c r="CZ1718" s="41"/>
      <c r="DA1718" s="41"/>
      <c r="DB1718" s="41"/>
      <c r="DC1718" s="41"/>
      <c r="DD1718" s="41"/>
      <c r="DE1718" s="41"/>
      <c r="DF1718" s="41"/>
      <c r="DG1718" s="41"/>
      <c r="DH1718" s="41"/>
      <c r="DI1718" s="41"/>
      <c r="DJ1718" s="41"/>
      <c r="DK1718" s="41"/>
      <c r="DL1718" s="41"/>
      <c r="DM1718" s="41"/>
      <c r="DN1718" s="41"/>
      <c r="DO1718" s="41"/>
      <c r="DP1718" s="41"/>
      <c r="DQ1718" s="41"/>
      <c r="DR1718" s="41"/>
      <c r="DS1718" s="41"/>
      <c r="DT1718" s="41"/>
      <c r="DU1718" s="41"/>
      <c r="DV1718" s="41"/>
      <c r="DW1718" s="41"/>
      <c r="DX1718" s="41"/>
      <c r="DY1718" s="41"/>
      <c r="DZ1718" s="41"/>
      <c r="EA1718" s="41"/>
      <c r="EB1718" s="41"/>
      <c r="EC1718" s="41"/>
      <c r="ED1718" s="41"/>
      <c r="EE1718" s="41"/>
      <c r="EF1718" s="41"/>
      <c r="EG1718" s="41"/>
      <c r="EH1718" s="41"/>
      <c r="EI1718" s="41"/>
      <c r="EJ1718" s="41"/>
      <c r="EK1718" s="41"/>
      <c r="EL1718" s="41"/>
      <c r="EM1718" s="41"/>
      <c r="EN1718" s="41"/>
      <c r="EO1718" s="41"/>
      <c r="EP1718" s="41"/>
      <c r="EQ1718" s="41"/>
      <c r="ER1718" s="41"/>
      <c r="ES1718" s="41"/>
      <c r="ET1718" s="41"/>
      <c r="EU1718" s="41"/>
      <c r="EV1718" s="41"/>
      <c r="EW1718" s="41"/>
      <c r="EX1718" s="41"/>
      <c r="EY1718" s="41"/>
      <c r="EZ1718" s="41"/>
      <c r="FA1718" s="41"/>
      <c r="FB1718" s="41"/>
      <c r="FC1718" s="41"/>
      <c r="FD1718" s="41"/>
      <c r="FE1718" s="41"/>
      <c r="FF1718" s="41"/>
      <c r="FG1718" s="41"/>
      <c r="FH1718" s="41"/>
      <c r="FI1718" s="41"/>
      <c r="FJ1718" s="41"/>
      <c r="FK1718" s="41"/>
      <c r="FL1718" s="41"/>
      <c r="FM1718" s="41"/>
      <c r="FN1718" s="41"/>
      <c r="FO1718" s="41"/>
      <c r="FP1718" s="41"/>
      <c r="FQ1718" s="41"/>
      <c r="FR1718" s="41"/>
      <c r="FS1718" s="41"/>
      <c r="FT1718" s="41"/>
      <c r="FU1718" s="41"/>
      <c r="FV1718" s="41"/>
      <c r="FW1718" s="41"/>
      <c r="FX1718" s="41"/>
      <c r="FY1718" s="41"/>
      <c r="FZ1718" s="41"/>
      <c r="GA1718" s="41"/>
      <c r="GB1718" s="41"/>
      <c r="GC1718" s="41"/>
      <c r="GD1718" s="41"/>
      <c r="GE1718" s="41"/>
      <c r="GF1718" s="41"/>
      <c r="GG1718" s="41"/>
      <c r="GH1718" s="41"/>
      <c r="GI1718" s="41"/>
      <c r="GJ1718" s="41"/>
      <c r="GK1718" s="41"/>
      <c r="GL1718" s="41"/>
      <c r="GM1718" s="41"/>
      <c r="GN1718" s="41"/>
      <c r="GO1718" s="41"/>
      <c r="GP1718" s="41"/>
      <c r="GQ1718" s="41"/>
      <c r="GR1718" s="41"/>
      <c r="GS1718" s="41"/>
      <c r="GT1718" s="41"/>
      <c r="GU1718" s="41"/>
      <c r="GV1718" s="41"/>
      <c r="GW1718" s="41"/>
      <c r="GX1718" s="41"/>
      <c r="GY1718" s="41"/>
      <c r="GZ1718" s="41"/>
      <c r="HA1718" s="41"/>
      <c r="HB1718" s="41"/>
      <c r="HC1718" s="41"/>
      <c r="HD1718" s="41"/>
      <c r="HE1718" s="41"/>
      <c r="HF1718" s="41"/>
      <c r="HG1718" s="41"/>
      <c r="HH1718" s="41"/>
      <c r="HI1718" s="41"/>
      <c r="HJ1718" s="41"/>
      <c r="HK1718" s="41"/>
      <c r="HL1718" s="41"/>
      <c r="HM1718" s="41"/>
      <c r="HN1718" s="41"/>
      <c r="HO1718" s="41"/>
      <c r="HP1718" s="41"/>
      <c r="HQ1718" s="41"/>
      <c r="HR1718" s="41"/>
      <c r="HS1718" s="41"/>
      <c r="HT1718" s="41"/>
      <c r="HU1718" s="41"/>
      <c r="HV1718" s="41"/>
      <c r="HW1718" s="41"/>
      <c r="HX1718" s="41"/>
      <c r="HY1718" s="41"/>
      <c r="HZ1718" s="41"/>
      <c r="IA1718" s="41"/>
      <c r="IB1718" s="41"/>
      <c r="IC1718" s="41"/>
      <c r="ID1718" s="41"/>
      <c r="IE1718" s="41"/>
      <c r="IF1718" s="41"/>
      <c r="IG1718" s="41"/>
      <c r="IH1718" s="41"/>
      <c r="II1718" s="41"/>
      <c r="IJ1718" s="41"/>
      <c r="IK1718" s="41"/>
      <c r="IL1718" s="41"/>
      <c r="IM1718" s="41"/>
      <c r="IN1718" s="41"/>
      <c r="IO1718" s="41"/>
      <c r="IP1718" s="41"/>
      <c r="IQ1718" s="41"/>
      <c r="IR1718" s="41"/>
      <c r="IS1718" s="41"/>
      <c r="IT1718" s="41"/>
      <c r="IU1718" s="41"/>
    </row>
    <row r="1720" spans="68:255" x14ac:dyDescent="0.2">
      <c r="BP1720" s="41"/>
      <c r="BQ1720" s="41"/>
      <c r="BR1720" s="41"/>
      <c r="BS1720" s="41"/>
      <c r="BU1720" s="41"/>
      <c r="BV1720" s="41"/>
      <c r="BW1720" s="41"/>
      <c r="BX1720" s="41"/>
      <c r="BY1720" s="41"/>
      <c r="BZ1720" s="41"/>
      <c r="CA1720" s="41"/>
      <c r="CB1720" s="41"/>
      <c r="CC1720" s="41"/>
      <c r="CD1720" s="41"/>
      <c r="CE1720" s="41"/>
      <c r="CF1720" s="41"/>
      <c r="CG1720" s="41"/>
      <c r="CH1720" s="41"/>
      <c r="CI1720" s="41"/>
      <c r="CJ1720" s="41"/>
      <c r="CK1720" s="41"/>
      <c r="CL1720" s="41"/>
      <c r="CM1720" s="41"/>
      <c r="CN1720" s="41"/>
      <c r="CO1720" s="41"/>
      <c r="CP1720" s="41"/>
      <c r="CQ1720" s="41"/>
      <c r="CR1720" s="41"/>
      <c r="CS1720" s="41"/>
      <c r="CT1720" s="41"/>
      <c r="CU1720" s="41"/>
      <c r="CV1720" s="41"/>
      <c r="CW1720" s="41"/>
      <c r="CX1720" s="41"/>
      <c r="CY1720" s="41"/>
      <c r="CZ1720" s="41"/>
      <c r="DA1720" s="41"/>
      <c r="DB1720" s="41"/>
      <c r="DC1720" s="41"/>
      <c r="DD1720" s="41"/>
      <c r="DE1720" s="41"/>
      <c r="DF1720" s="41"/>
      <c r="DG1720" s="41"/>
      <c r="DH1720" s="41"/>
      <c r="DI1720" s="41"/>
      <c r="DJ1720" s="41"/>
      <c r="DK1720" s="41"/>
      <c r="DL1720" s="41"/>
      <c r="DM1720" s="41"/>
      <c r="DN1720" s="41"/>
      <c r="DO1720" s="41"/>
      <c r="DP1720" s="41"/>
      <c r="DQ1720" s="41"/>
      <c r="DR1720" s="41"/>
      <c r="DS1720" s="41"/>
      <c r="DT1720" s="41"/>
      <c r="DU1720" s="41"/>
      <c r="DV1720" s="41"/>
      <c r="DW1720" s="41"/>
      <c r="DX1720" s="41"/>
      <c r="DY1720" s="41"/>
      <c r="DZ1720" s="41"/>
      <c r="EA1720" s="41"/>
      <c r="EB1720" s="41"/>
      <c r="EC1720" s="41"/>
      <c r="ED1720" s="41"/>
      <c r="EE1720" s="41"/>
      <c r="EF1720" s="41"/>
      <c r="EG1720" s="41"/>
      <c r="EH1720" s="41"/>
      <c r="EI1720" s="41"/>
      <c r="EJ1720" s="41"/>
      <c r="EK1720" s="41"/>
      <c r="EL1720" s="41"/>
      <c r="EM1720" s="41"/>
      <c r="EN1720" s="41"/>
      <c r="EO1720" s="41"/>
      <c r="EP1720" s="41"/>
      <c r="EQ1720" s="41"/>
      <c r="ER1720" s="41"/>
      <c r="ES1720" s="41"/>
      <c r="ET1720" s="41"/>
      <c r="EU1720" s="41"/>
      <c r="EV1720" s="41"/>
      <c r="EW1720" s="41"/>
      <c r="EX1720" s="41"/>
      <c r="EY1720" s="41"/>
      <c r="EZ1720" s="41"/>
      <c r="FA1720" s="41"/>
      <c r="FB1720" s="41"/>
      <c r="FC1720" s="41"/>
      <c r="FD1720" s="41"/>
      <c r="FE1720" s="41"/>
      <c r="FF1720" s="41"/>
      <c r="FG1720" s="41"/>
      <c r="FH1720" s="41"/>
      <c r="FI1720" s="41"/>
      <c r="FJ1720" s="41"/>
      <c r="FK1720" s="41"/>
      <c r="FL1720" s="41"/>
      <c r="FM1720" s="41"/>
      <c r="FN1720" s="41"/>
      <c r="FO1720" s="41"/>
      <c r="FP1720" s="41"/>
      <c r="FQ1720" s="41"/>
      <c r="FR1720" s="41"/>
      <c r="FS1720" s="41"/>
      <c r="FT1720" s="41"/>
      <c r="FU1720" s="41"/>
      <c r="FV1720" s="41"/>
      <c r="FW1720" s="41"/>
      <c r="FX1720" s="41"/>
      <c r="FY1720" s="41"/>
      <c r="FZ1720" s="41"/>
      <c r="GA1720" s="41"/>
      <c r="GB1720" s="41"/>
      <c r="GC1720" s="41"/>
      <c r="GD1720" s="41"/>
      <c r="GE1720" s="41"/>
      <c r="GF1720" s="41"/>
      <c r="GG1720" s="41"/>
      <c r="GH1720" s="41"/>
      <c r="GI1720" s="41"/>
      <c r="GJ1720" s="41"/>
      <c r="GK1720" s="41"/>
      <c r="GL1720" s="41"/>
      <c r="GM1720" s="41"/>
      <c r="GN1720" s="41"/>
      <c r="GO1720" s="41"/>
      <c r="GP1720" s="41"/>
      <c r="GQ1720" s="41"/>
      <c r="GR1720" s="41"/>
      <c r="GS1720" s="41"/>
      <c r="GT1720" s="41"/>
      <c r="GU1720" s="41"/>
      <c r="GV1720" s="41"/>
      <c r="GW1720" s="41"/>
      <c r="GX1720" s="41"/>
      <c r="GY1720" s="41"/>
      <c r="GZ1720" s="41"/>
      <c r="HA1720" s="41"/>
      <c r="HB1720" s="41"/>
      <c r="HC1720" s="41"/>
      <c r="HD1720" s="41"/>
      <c r="HE1720" s="41"/>
      <c r="HF1720" s="41"/>
      <c r="HG1720" s="41"/>
      <c r="HH1720" s="41"/>
      <c r="HI1720" s="41"/>
      <c r="HJ1720" s="41"/>
      <c r="HK1720" s="41"/>
      <c r="HL1720" s="41"/>
      <c r="HM1720" s="41"/>
      <c r="HN1720" s="41"/>
      <c r="HO1720" s="41"/>
      <c r="HP1720" s="41"/>
      <c r="HQ1720" s="41"/>
      <c r="HR1720" s="41"/>
      <c r="HS1720" s="41"/>
      <c r="HT1720" s="41"/>
      <c r="HU1720" s="41"/>
      <c r="HV1720" s="41"/>
      <c r="HW1720" s="41"/>
      <c r="HX1720" s="41"/>
      <c r="HY1720" s="41"/>
      <c r="HZ1720" s="41"/>
      <c r="IA1720" s="41"/>
      <c r="IB1720" s="41"/>
      <c r="IC1720" s="41"/>
      <c r="ID1720" s="41"/>
      <c r="IE1720" s="41"/>
      <c r="IF1720" s="41"/>
      <c r="IG1720" s="41"/>
      <c r="IH1720" s="41"/>
      <c r="II1720" s="41"/>
      <c r="IJ1720" s="41"/>
      <c r="IK1720" s="41"/>
      <c r="IL1720" s="41"/>
      <c r="IM1720" s="41"/>
      <c r="IN1720" s="41"/>
      <c r="IO1720" s="41"/>
      <c r="IP1720" s="41"/>
      <c r="IQ1720" s="41"/>
      <c r="IR1720" s="41"/>
      <c r="IS1720" s="41"/>
      <c r="IT1720" s="41"/>
      <c r="IU1720" s="41"/>
    </row>
    <row r="1722" spans="68:255" x14ac:dyDescent="0.2">
      <c r="BP1722" s="41"/>
      <c r="BQ1722" s="41"/>
      <c r="BR1722" s="41"/>
      <c r="BS1722" s="41"/>
      <c r="BU1722" s="41"/>
      <c r="BV1722" s="41"/>
      <c r="BW1722" s="41"/>
      <c r="BX1722" s="41"/>
      <c r="BY1722" s="41"/>
      <c r="BZ1722" s="41"/>
      <c r="CA1722" s="41"/>
      <c r="CB1722" s="41"/>
      <c r="CC1722" s="41"/>
      <c r="CD1722" s="41"/>
      <c r="CE1722" s="41"/>
      <c r="CF1722" s="41"/>
      <c r="CG1722" s="41"/>
      <c r="CH1722" s="41"/>
      <c r="CI1722" s="41"/>
      <c r="CJ1722" s="41"/>
      <c r="CK1722" s="41"/>
      <c r="CL1722" s="41"/>
      <c r="CM1722" s="41"/>
      <c r="CN1722" s="41"/>
      <c r="CO1722" s="41"/>
      <c r="CP1722" s="41"/>
      <c r="CQ1722" s="41"/>
      <c r="CR1722" s="41"/>
      <c r="CS1722" s="41"/>
      <c r="CT1722" s="41"/>
      <c r="CU1722" s="41"/>
      <c r="CV1722" s="41"/>
      <c r="CW1722" s="41"/>
      <c r="CX1722" s="41"/>
      <c r="CY1722" s="41"/>
      <c r="CZ1722" s="41"/>
      <c r="DA1722" s="41"/>
      <c r="DB1722" s="41"/>
      <c r="DC1722" s="41"/>
      <c r="DD1722" s="41"/>
      <c r="DE1722" s="41"/>
      <c r="DF1722" s="41"/>
      <c r="DG1722" s="41"/>
      <c r="DH1722" s="41"/>
      <c r="DI1722" s="41"/>
      <c r="DJ1722" s="41"/>
      <c r="DK1722" s="41"/>
      <c r="DL1722" s="41"/>
      <c r="DM1722" s="41"/>
      <c r="DN1722" s="41"/>
      <c r="DO1722" s="41"/>
      <c r="DP1722" s="41"/>
      <c r="DQ1722" s="41"/>
      <c r="DR1722" s="41"/>
      <c r="DS1722" s="41"/>
      <c r="DT1722" s="41"/>
      <c r="DU1722" s="41"/>
      <c r="DV1722" s="41"/>
      <c r="DW1722" s="41"/>
      <c r="DX1722" s="41"/>
      <c r="DY1722" s="41"/>
      <c r="DZ1722" s="41"/>
      <c r="EA1722" s="41"/>
      <c r="EB1722" s="41"/>
      <c r="EC1722" s="41"/>
      <c r="ED1722" s="41"/>
      <c r="EE1722" s="41"/>
      <c r="EF1722" s="41"/>
      <c r="EG1722" s="41"/>
      <c r="EH1722" s="41"/>
      <c r="EI1722" s="41"/>
      <c r="EJ1722" s="41"/>
      <c r="EK1722" s="41"/>
      <c r="EL1722" s="41"/>
      <c r="EM1722" s="41"/>
      <c r="EN1722" s="41"/>
      <c r="EO1722" s="41"/>
      <c r="EP1722" s="41"/>
      <c r="EQ1722" s="41"/>
      <c r="ER1722" s="41"/>
      <c r="ES1722" s="41"/>
      <c r="ET1722" s="41"/>
      <c r="EU1722" s="41"/>
      <c r="EV1722" s="41"/>
      <c r="EW1722" s="41"/>
      <c r="EX1722" s="41"/>
      <c r="EY1722" s="41"/>
      <c r="EZ1722" s="41"/>
      <c r="FA1722" s="41"/>
      <c r="FB1722" s="41"/>
      <c r="FC1722" s="41"/>
      <c r="FD1722" s="41"/>
      <c r="FE1722" s="41"/>
      <c r="FF1722" s="41"/>
      <c r="FG1722" s="41"/>
      <c r="FH1722" s="41"/>
      <c r="FI1722" s="41"/>
      <c r="FJ1722" s="41"/>
      <c r="FK1722" s="41"/>
      <c r="FL1722" s="41"/>
      <c r="FM1722" s="41"/>
      <c r="FN1722" s="41"/>
      <c r="FO1722" s="41"/>
      <c r="FP1722" s="41"/>
      <c r="FQ1722" s="41"/>
      <c r="FR1722" s="41"/>
      <c r="FS1722" s="41"/>
      <c r="FT1722" s="41"/>
      <c r="FU1722" s="41"/>
      <c r="FV1722" s="41"/>
      <c r="FW1722" s="41"/>
      <c r="FX1722" s="41"/>
      <c r="FY1722" s="41"/>
      <c r="FZ1722" s="41"/>
      <c r="GA1722" s="41"/>
      <c r="GB1722" s="41"/>
      <c r="GC1722" s="41"/>
      <c r="GD1722" s="41"/>
      <c r="GE1722" s="41"/>
      <c r="GF1722" s="41"/>
      <c r="GG1722" s="41"/>
      <c r="GH1722" s="41"/>
      <c r="GI1722" s="41"/>
      <c r="GJ1722" s="41"/>
      <c r="GK1722" s="41"/>
      <c r="GL1722" s="41"/>
      <c r="GM1722" s="41"/>
      <c r="GN1722" s="41"/>
      <c r="GO1722" s="41"/>
      <c r="GP1722" s="41"/>
      <c r="GQ1722" s="41"/>
      <c r="GR1722" s="41"/>
      <c r="GS1722" s="41"/>
      <c r="GT1722" s="41"/>
      <c r="GU1722" s="41"/>
      <c r="GV1722" s="41"/>
      <c r="GW1722" s="41"/>
      <c r="GX1722" s="41"/>
      <c r="GY1722" s="41"/>
      <c r="GZ1722" s="41"/>
      <c r="HA1722" s="41"/>
      <c r="HB1722" s="41"/>
      <c r="HC1722" s="41"/>
      <c r="HD1722" s="41"/>
      <c r="HE1722" s="41"/>
      <c r="HF1722" s="41"/>
      <c r="HG1722" s="41"/>
      <c r="HH1722" s="41"/>
      <c r="HI1722" s="41"/>
      <c r="HJ1722" s="41"/>
      <c r="HK1722" s="41"/>
      <c r="HL1722" s="41"/>
      <c r="HM1722" s="41"/>
      <c r="HN1722" s="41"/>
      <c r="HO1722" s="41"/>
      <c r="HP1722" s="41"/>
      <c r="HQ1722" s="41"/>
      <c r="HR1722" s="41"/>
      <c r="HS1722" s="41"/>
      <c r="HT1722" s="41"/>
      <c r="HU1722" s="41"/>
      <c r="HV1722" s="41"/>
      <c r="HW1722" s="41"/>
      <c r="HX1722" s="41"/>
      <c r="HY1722" s="41"/>
      <c r="HZ1722" s="41"/>
      <c r="IA1722" s="41"/>
      <c r="IB1722" s="41"/>
      <c r="IC1722" s="41"/>
      <c r="ID1722" s="41"/>
      <c r="IE1722" s="41"/>
      <c r="IF1722" s="41"/>
      <c r="IG1722" s="41"/>
      <c r="IH1722" s="41"/>
      <c r="II1722" s="41"/>
      <c r="IJ1722" s="41"/>
      <c r="IK1722" s="41"/>
      <c r="IL1722" s="41"/>
      <c r="IM1722" s="41"/>
      <c r="IN1722" s="41"/>
      <c r="IO1722" s="41"/>
      <c r="IP1722" s="41"/>
      <c r="IQ1722" s="41"/>
      <c r="IR1722" s="41"/>
      <c r="IS1722" s="41"/>
      <c r="IT1722" s="41"/>
      <c r="IU1722" s="41"/>
    </row>
    <row r="1724" spans="68:255" x14ac:dyDescent="0.2">
      <c r="BP1724" s="41"/>
      <c r="BQ1724" s="41"/>
      <c r="BR1724" s="41"/>
      <c r="BS1724" s="41"/>
      <c r="BU1724" s="41"/>
      <c r="BV1724" s="41"/>
      <c r="BW1724" s="41"/>
      <c r="BX1724" s="41"/>
      <c r="BY1724" s="41"/>
      <c r="BZ1724" s="41"/>
      <c r="CA1724" s="41"/>
      <c r="CB1724" s="41"/>
      <c r="CC1724" s="41"/>
      <c r="CD1724" s="41"/>
      <c r="CE1724" s="41"/>
      <c r="CF1724" s="41"/>
      <c r="CG1724" s="41"/>
      <c r="CH1724" s="41"/>
      <c r="CI1724" s="41"/>
      <c r="CJ1724" s="41"/>
      <c r="CK1724" s="41"/>
      <c r="CL1724" s="41"/>
      <c r="CM1724" s="41"/>
      <c r="CN1724" s="41"/>
      <c r="CO1724" s="41"/>
      <c r="CP1724" s="41"/>
      <c r="CQ1724" s="41"/>
      <c r="CR1724" s="41"/>
      <c r="CS1724" s="41"/>
      <c r="CT1724" s="41"/>
      <c r="CU1724" s="41"/>
      <c r="CV1724" s="41"/>
      <c r="CW1724" s="41"/>
      <c r="CX1724" s="41"/>
      <c r="CY1724" s="41"/>
      <c r="CZ1724" s="41"/>
      <c r="DA1724" s="41"/>
      <c r="DB1724" s="41"/>
      <c r="DC1724" s="41"/>
      <c r="DD1724" s="41"/>
      <c r="DE1724" s="41"/>
      <c r="DF1724" s="41"/>
      <c r="DG1724" s="41"/>
      <c r="DH1724" s="41"/>
      <c r="DI1724" s="41"/>
      <c r="DJ1724" s="41"/>
      <c r="DK1724" s="41"/>
      <c r="DL1724" s="41"/>
      <c r="DM1724" s="41"/>
      <c r="DN1724" s="41"/>
      <c r="DO1724" s="41"/>
      <c r="DP1724" s="41"/>
      <c r="DQ1724" s="41"/>
      <c r="DR1724" s="41"/>
      <c r="DS1724" s="41"/>
      <c r="DT1724" s="41"/>
      <c r="DU1724" s="41"/>
      <c r="DV1724" s="41"/>
      <c r="DW1724" s="41"/>
      <c r="DX1724" s="41"/>
      <c r="DY1724" s="41"/>
      <c r="DZ1724" s="41"/>
      <c r="EA1724" s="41"/>
      <c r="EB1724" s="41"/>
      <c r="EC1724" s="41"/>
      <c r="ED1724" s="41"/>
      <c r="EE1724" s="41"/>
      <c r="EF1724" s="41"/>
      <c r="EG1724" s="41"/>
      <c r="EH1724" s="41"/>
      <c r="EI1724" s="41"/>
      <c r="EJ1724" s="41"/>
      <c r="EK1724" s="41"/>
      <c r="EL1724" s="41"/>
      <c r="EM1724" s="41"/>
      <c r="EN1724" s="41"/>
      <c r="EO1724" s="41"/>
      <c r="EP1724" s="41"/>
      <c r="EQ1724" s="41"/>
      <c r="ER1724" s="41"/>
      <c r="ES1724" s="41"/>
      <c r="ET1724" s="41"/>
      <c r="EU1724" s="41"/>
      <c r="EV1724" s="41"/>
      <c r="EW1724" s="41"/>
      <c r="EX1724" s="41"/>
      <c r="EY1724" s="41"/>
      <c r="EZ1724" s="41"/>
      <c r="FA1724" s="41"/>
      <c r="FB1724" s="41"/>
      <c r="FC1724" s="41"/>
      <c r="FD1724" s="41"/>
      <c r="FE1724" s="41"/>
      <c r="FF1724" s="41"/>
      <c r="FG1724" s="41"/>
      <c r="FH1724" s="41"/>
      <c r="FI1724" s="41"/>
      <c r="FJ1724" s="41"/>
      <c r="FK1724" s="41"/>
      <c r="FL1724" s="41"/>
      <c r="FM1724" s="41"/>
      <c r="FN1724" s="41"/>
      <c r="FO1724" s="41"/>
      <c r="FP1724" s="41"/>
      <c r="FQ1724" s="41"/>
      <c r="FR1724" s="41"/>
      <c r="FS1724" s="41"/>
      <c r="FT1724" s="41"/>
      <c r="FU1724" s="41"/>
      <c r="FV1724" s="41"/>
      <c r="FW1724" s="41"/>
      <c r="FX1724" s="41"/>
      <c r="FY1724" s="41"/>
      <c r="FZ1724" s="41"/>
      <c r="GA1724" s="41"/>
      <c r="GB1724" s="41"/>
      <c r="GC1724" s="41"/>
      <c r="GD1724" s="41"/>
      <c r="GE1724" s="41"/>
      <c r="GF1724" s="41"/>
      <c r="GG1724" s="41"/>
      <c r="GH1724" s="41"/>
      <c r="GI1724" s="41"/>
      <c r="GJ1724" s="41"/>
      <c r="GK1724" s="41"/>
      <c r="GL1724" s="41"/>
      <c r="GM1724" s="41"/>
      <c r="GN1724" s="41"/>
      <c r="GO1724" s="41"/>
      <c r="GP1724" s="41"/>
      <c r="GQ1724" s="41"/>
      <c r="GR1724" s="41"/>
      <c r="GS1724" s="41"/>
      <c r="GT1724" s="41"/>
      <c r="GU1724" s="41"/>
      <c r="GV1724" s="41"/>
      <c r="GW1724" s="41"/>
      <c r="GX1724" s="41"/>
      <c r="GY1724" s="41"/>
      <c r="GZ1724" s="41"/>
      <c r="HA1724" s="41"/>
      <c r="HB1724" s="41"/>
      <c r="HC1724" s="41"/>
      <c r="HD1724" s="41"/>
      <c r="HE1724" s="41"/>
      <c r="HF1724" s="41"/>
      <c r="HG1724" s="41"/>
      <c r="HH1724" s="41"/>
      <c r="HI1724" s="41"/>
      <c r="HJ1724" s="41"/>
      <c r="HK1724" s="41"/>
      <c r="HL1724" s="41"/>
      <c r="HM1724" s="41"/>
      <c r="HN1724" s="41"/>
      <c r="HO1724" s="41"/>
      <c r="HP1724" s="41"/>
      <c r="HQ1724" s="41"/>
      <c r="HR1724" s="41"/>
      <c r="HS1724" s="41"/>
      <c r="HT1724" s="41"/>
      <c r="HU1724" s="41"/>
      <c r="HV1724" s="41"/>
      <c r="HW1724" s="41"/>
      <c r="HX1724" s="41"/>
      <c r="HY1724" s="41"/>
      <c r="HZ1724" s="41"/>
      <c r="IA1724" s="41"/>
      <c r="IB1724" s="41"/>
      <c r="IC1724" s="41"/>
      <c r="ID1724" s="41"/>
      <c r="IE1724" s="41"/>
      <c r="IF1724" s="41"/>
      <c r="IG1724" s="41"/>
      <c r="IH1724" s="41"/>
      <c r="II1724" s="41"/>
      <c r="IJ1724" s="41"/>
      <c r="IK1724" s="41"/>
      <c r="IL1724" s="41"/>
      <c r="IM1724" s="41"/>
      <c r="IN1724" s="41"/>
      <c r="IO1724" s="41"/>
      <c r="IP1724" s="41"/>
      <c r="IQ1724" s="41"/>
      <c r="IR1724" s="41"/>
      <c r="IS1724" s="41"/>
      <c r="IT1724" s="41"/>
      <c r="IU1724" s="41"/>
    </row>
    <row r="1726" spans="68:255" x14ac:dyDescent="0.2">
      <c r="BP1726" s="41"/>
      <c r="BQ1726" s="41"/>
      <c r="BR1726" s="41"/>
      <c r="BS1726" s="41"/>
      <c r="BU1726" s="41"/>
      <c r="BV1726" s="41"/>
      <c r="BW1726" s="41"/>
      <c r="BX1726" s="41"/>
      <c r="BY1726" s="41"/>
      <c r="BZ1726" s="41"/>
      <c r="CA1726" s="41"/>
      <c r="CB1726" s="41"/>
      <c r="CC1726" s="41"/>
      <c r="CD1726" s="41"/>
      <c r="CE1726" s="41"/>
      <c r="CF1726" s="41"/>
      <c r="CG1726" s="41"/>
      <c r="CH1726" s="41"/>
      <c r="CI1726" s="41"/>
      <c r="CJ1726" s="41"/>
      <c r="CK1726" s="41"/>
      <c r="CL1726" s="41"/>
      <c r="CM1726" s="41"/>
      <c r="CN1726" s="41"/>
      <c r="CO1726" s="41"/>
      <c r="CP1726" s="41"/>
      <c r="CQ1726" s="41"/>
      <c r="CR1726" s="41"/>
      <c r="CS1726" s="41"/>
      <c r="CT1726" s="41"/>
      <c r="CU1726" s="41"/>
      <c r="CV1726" s="41"/>
      <c r="CW1726" s="41"/>
      <c r="CX1726" s="41"/>
      <c r="CY1726" s="41"/>
      <c r="CZ1726" s="41"/>
      <c r="DA1726" s="41"/>
      <c r="DB1726" s="41"/>
      <c r="DC1726" s="41"/>
      <c r="DD1726" s="41"/>
      <c r="DE1726" s="41"/>
      <c r="DF1726" s="41"/>
      <c r="DG1726" s="41"/>
      <c r="DH1726" s="41"/>
      <c r="DI1726" s="41"/>
      <c r="DJ1726" s="41"/>
      <c r="DK1726" s="41"/>
      <c r="DL1726" s="41"/>
      <c r="DM1726" s="41"/>
      <c r="DN1726" s="41"/>
      <c r="DO1726" s="41"/>
      <c r="DP1726" s="41"/>
      <c r="DQ1726" s="41"/>
      <c r="DR1726" s="41"/>
      <c r="DS1726" s="41"/>
      <c r="DT1726" s="41"/>
      <c r="DU1726" s="41"/>
      <c r="DV1726" s="41"/>
      <c r="DW1726" s="41"/>
      <c r="DX1726" s="41"/>
      <c r="DY1726" s="41"/>
      <c r="DZ1726" s="41"/>
      <c r="EA1726" s="41"/>
      <c r="EB1726" s="41"/>
      <c r="EC1726" s="41"/>
      <c r="ED1726" s="41"/>
      <c r="EE1726" s="41"/>
      <c r="EF1726" s="41"/>
      <c r="EG1726" s="41"/>
      <c r="EH1726" s="41"/>
      <c r="EI1726" s="41"/>
      <c r="EJ1726" s="41"/>
      <c r="EK1726" s="41"/>
      <c r="EL1726" s="41"/>
      <c r="EM1726" s="41"/>
      <c r="EN1726" s="41"/>
      <c r="EO1726" s="41"/>
      <c r="EP1726" s="41"/>
      <c r="EQ1726" s="41"/>
      <c r="ER1726" s="41"/>
      <c r="ES1726" s="41"/>
      <c r="ET1726" s="41"/>
      <c r="EU1726" s="41"/>
      <c r="EV1726" s="41"/>
      <c r="EW1726" s="41"/>
      <c r="EX1726" s="41"/>
      <c r="EY1726" s="41"/>
      <c r="EZ1726" s="41"/>
      <c r="FA1726" s="41"/>
      <c r="FB1726" s="41"/>
      <c r="FC1726" s="41"/>
      <c r="FD1726" s="41"/>
      <c r="FE1726" s="41"/>
      <c r="FF1726" s="41"/>
      <c r="FG1726" s="41"/>
      <c r="FH1726" s="41"/>
      <c r="FI1726" s="41"/>
      <c r="FJ1726" s="41"/>
      <c r="FK1726" s="41"/>
      <c r="FL1726" s="41"/>
      <c r="FM1726" s="41"/>
      <c r="FN1726" s="41"/>
      <c r="FO1726" s="41"/>
      <c r="FP1726" s="41"/>
      <c r="FQ1726" s="41"/>
      <c r="FR1726" s="41"/>
      <c r="FS1726" s="41"/>
      <c r="FT1726" s="41"/>
      <c r="FU1726" s="41"/>
      <c r="FV1726" s="41"/>
      <c r="FW1726" s="41"/>
      <c r="FX1726" s="41"/>
      <c r="FY1726" s="41"/>
      <c r="FZ1726" s="41"/>
      <c r="GA1726" s="41"/>
      <c r="GB1726" s="41"/>
      <c r="GC1726" s="41"/>
      <c r="GD1726" s="41"/>
      <c r="GE1726" s="41"/>
      <c r="GF1726" s="41"/>
      <c r="GG1726" s="41"/>
      <c r="GH1726" s="41"/>
      <c r="GI1726" s="41"/>
      <c r="GJ1726" s="41"/>
      <c r="GK1726" s="41"/>
      <c r="GL1726" s="41"/>
      <c r="GM1726" s="41"/>
      <c r="GN1726" s="41"/>
      <c r="GO1726" s="41"/>
      <c r="GP1726" s="41"/>
      <c r="GQ1726" s="41"/>
      <c r="GR1726" s="41"/>
      <c r="GS1726" s="41"/>
      <c r="GT1726" s="41"/>
      <c r="GU1726" s="41"/>
      <c r="GV1726" s="41"/>
      <c r="GW1726" s="41"/>
      <c r="GX1726" s="41"/>
      <c r="GY1726" s="41"/>
      <c r="GZ1726" s="41"/>
      <c r="HA1726" s="41"/>
      <c r="HB1726" s="41"/>
      <c r="HC1726" s="41"/>
      <c r="HD1726" s="41"/>
      <c r="HE1726" s="41"/>
      <c r="HF1726" s="41"/>
      <c r="HG1726" s="41"/>
      <c r="HH1726" s="41"/>
      <c r="HI1726" s="41"/>
      <c r="HJ1726" s="41"/>
      <c r="HK1726" s="41"/>
      <c r="HL1726" s="41"/>
      <c r="HM1726" s="41"/>
      <c r="HN1726" s="41"/>
      <c r="HO1726" s="41"/>
      <c r="HP1726" s="41"/>
      <c r="HQ1726" s="41"/>
      <c r="HR1726" s="41"/>
      <c r="HS1726" s="41"/>
      <c r="HT1726" s="41"/>
      <c r="HU1726" s="41"/>
      <c r="HV1726" s="41"/>
      <c r="HW1726" s="41"/>
      <c r="HX1726" s="41"/>
      <c r="HY1726" s="41"/>
      <c r="HZ1726" s="41"/>
      <c r="IA1726" s="41"/>
      <c r="IB1726" s="41"/>
      <c r="IC1726" s="41"/>
      <c r="ID1726" s="41"/>
      <c r="IE1726" s="41"/>
      <c r="IF1726" s="41"/>
      <c r="IG1726" s="41"/>
      <c r="IH1726" s="41"/>
      <c r="II1726" s="41"/>
      <c r="IJ1726" s="41"/>
      <c r="IK1726" s="41"/>
      <c r="IL1726" s="41"/>
      <c r="IM1726" s="41"/>
      <c r="IN1726" s="41"/>
      <c r="IO1726" s="41"/>
      <c r="IP1726" s="41"/>
      <c r="IQ1726" s="41"/>
      <c r="IR1726" s="41"/>
      <c r="IS1726" s="41"/>
      <c r="IT1726" s="41"/>
      <c r="IU1726" s="41"/>
    </row>
    <row r="1728" spans="68:255" x14ac:dyDescent="0.2">
      <c r="BP1728" s="41"/>
      <c r="BQ1728" s="41"/>
      <c r="BR1728" s="41"/>
      <c r="BS1728" s="41"/>
      <c r="BU1728" s="41"/>
      <c r="BV1728" s="41"/>
      <c r="BW1728" s="41"/>
      <c r="BX1728" s="41"/>
      <c r="BY1728" s="41"/>
      <c r="BZ1728" s="41"/>
      <c r="CA1728" s="41"/>
      <c r="CB1728" s="41"/>
      <c r="CC1728" s="41"/>
      <c r="CD1728" s="41"/>
      <c r="CE1728" s="41"/>
      <c r="CF1728" s="41"/>
      <c r="CG1728" s="41"/>
      <c r="CH1728" s="41"/>
      <c r="CI1728" s="41"/>
      <c r="CJ1728" s="41"/>
      <c r="CK1728" s="41"/>
      <c r="CL1728" s="41"/>
      <c r="CM1728" s="41"/>
      <c r="CN1728" s="41"/>
      <c r="CO1728" s="41"/>
      <c r="CP1728" s="41"/>
      <c r="CQ1728" s="41"/>
      <c r="CR1728" s="41"/>
      <c r="CS1728" s="41"/>
      <c r="CT1728" s="41"/>
      <c r="CU1728" s="41"/>
      <c r="CV1728" s="41"/>
      <c r="CW1728" s="41"/>
      <c r="CX1728" s="41"/>
      <c r="CY1728" s="41"/>
      <c r="CZ1728" s="41"/>
      <c r="DA1728" s="41"/>
      <c r="DB1728" s="41"/>
      <c r="DC1728" s="41"/>
      <c r="DD1728" s="41"/>
      <c r="DE1728" s="41"/>
      <c r="DF1728" s="41"/>
      <c r="DG1728" s="41"/>
      <c r="DH1728" s="41"/>
      <c r="DI1728" s="41"/>
      <c r="DJ1728" s="41"/>
      <c r="DK1728" s="41"/>
      <c r="DL1728" s="41"/>
      <c r="DM1728" s="41"/>
      <c r="DN1728" s="41"/>
      <c r="DO1728" s="41"/>
      <c r="DP1728" s="41"/>
      <c r="DQ1728" s="41"/>
      <c r="DR1728" s="41"/>
      <c r="DS1728" s="41"/>
      <c r="DT1728" s="41"/>
      <c r="DU1728" s="41"/>
      <c r="DV1728" s="41"/>
      <c r="DW1728" s="41"/>
      <c r="DX1728" s="41"/>
      <c r="DY1728" s="41"/>
      <c r="DZ1728" s="41"/>
      <c r="EA1728" s="41"/>
      <c r="EB1728" s="41"/>
      <c r="EC1728" s="41"/>
      <c r="ED1728" s="41"/>
      <c r="EE1728" s="41"/>
      <c r="EF1728" s="41"/>
      <c r="EG1728" s="41"/>
      <c r="EH1728" s="41"/>
      <c r="EI1728" s="41"/>
      <c r="EJ1728" s="41"/>
      <c r="EK1728" s="41"/>
      <c r="EL1728" s="41"/>
      <c r="EM1728" s="41"/>
      <c r="EN1728" s="41"/>
      <c r="EO1728" s="41"/>
      <c r="EP1728" s="41"/>
      <c r="EQ1728" s="41"/>
      <c r="ER1728" s="41"/>
      <c r="ES1728" s="41"/>
      <c r="ET1728" s="41"/>
      <c r="EU1728" s="41"/>
      <c r="EV1728" s="41"/>
      <c r="EW1728" s="41"/>
      <c r="EX1728" s="41"/>
      <c r="EY1728" s="41"/>
      <c r="EZ1728" s="41"/>
      <c r="FA1728" s="41"/>
      <c r="FB1728" s="41"/>
      <c r="FC1728" s="41"/>
      <c r="FD1728" s="41"/>
      <c r="FE1728" s="41"/>
      <c r="FF1728" s="41"/>
      <c r="FG1728" s="41"/>
      <c r="FH1728" s="41"/>
      <c r="FI1728" s="41"/>
      <c r="FJ1728" s="41"/>
      <c r="FK1728" s="41"/>
      <c r="FL1728" s="41"/>
      <c r="FM1728" s="41"/>
      <c r="FN1728" s="41"/>
      <c r="FO1728" s="41"/>
      <c r="FP1728" s="41"/>
      <c r="FQ1728" s="41"/>
      <c r="FR1728" s="41"/>
      <c r="FS1728" s="41"/>
      <c r="FT1728" s="41"/>
      <c r="FU1728" s="41"/>
      <c r="FV1728" s="41"/>
      <c r="FW1728" s="41"/>
      <c r="FX1728" s="41"/>
      <c r="FY1728" s="41"/>
      <c r="FZ1728" s="41"/>
      <c r="GA1728" s="41"/>
      <c r="GB1728" s="41"/>
      <c r="GC1728" s="41"/>
      <c r="GD1728" s="41"/>
      <c r="GE1728" s="41"/>
      <c r="GF1728" s="41"/>
      <c r="GG1728" s="41"/>
      <c r="GH1728" s="41"/>
      <c r="GI1728" s="41"/>
      <c r="GJ1728" s="41"/>
      <c r="GK1728" s="41"/>
      <c r="GL1728" s="41"/>
      <c r="GM1728" s="41"/>
      <c r="GN1728" s="41"/>
      <c r="GO1728" s="41"/>
      <c r="GP1728" s="41"/>
      <c r="GQ1728" s="41"/>
      <c r="GR1728" s="41"/>
      <c r="GS1728" s="41"/>
      <c r="GT1728" s="41"/>
      <c r="GU1728" s="41"/>
      <c r="GV1728" s="41"/>
      <c r="GW1728" s="41"/>
      <c r="GX1728" s="41"/>
      <c r="GY1728" s="41"/>
      <c r="GZ1728" s="41"/>
      <c r="HA1728" s="41"/>
      <c r="HB1728" s="41"/>
      <c r="HC1728" s="41"/>
      <c r="HD1728" s="41"/>
      <c r="HE1728" s="41"/>
      <c r="HF1728" s="41"/>
      <c r="HG1728" s="41"/>
      <c r="HH1728" s="41"/>
      <c r="HI1728" s="41"/>
      <c r="HJ1728" s="41"/>
      <c r="HK1728" s="41"/>
      <c r="HL1728" s="41"/>
      <c r="HM1728" s="41"/>
      <c r="HN1728" s="41"/>
      <c r="HO1728" s="41"/>
      <c r="HP1728" s="41"/>
      <c r="HQ1728" s="41"/>
      <c r="HR1728" s="41"/>
      <c r="HS1728" s="41"/>
      <c r="HT1728" s="41"/>
      <c r="HU1728" s="41"/>
      <c r="HV1728" s="41"/>
      <c r="HW1728" s="41"/>
      <c r="HX1728" s="41"/>
      <c r="HY1728" s="41"/>
      <c r="HZ1728" s="41"/>
      <c r="IA1728" s="41"/>
      <c r="IB1728" s="41"/>
      <c r="IC1728" s="41"/>
      <c r="ID1728" s="41"/>
      <c r="IE1728" s="41"/>
      <c r="IF1728" s="41"/>
      <c r="IG1728" s="41"/>
      <c r="IH1728" s="41"/>
      <c r="II1728" s="41"/>
      <c r="IJ1728" s="41"/>
      <c r="IK1728" s="41"/>
      <c r="IL1728" s="41"/>
      <c r="IM1728" s="41"/>
      <c r="IN1728" s="41"/>
      <c r="IO1728" s="41"/>
      <c r="IP1728" s="41"/>
      <c r="IQ1728" s="41"/>
      <c r="IR1728" s="41"/>
      <c r="IS1728" s="41"/>
      <c r="IT1728" s="41"/>
      <c r="IU1728" s="41"/>
    </row>
    <row r="1730" spans="68:255" x14ac:dyDescent="0.2">
      <c r="BP1730" s="41"/>
      <c r="BQ1730" s="41"/>
      <c r="BR1730" s="41"/>
      <c r="BS1730" s="41"/>
      <c r="BU1730" s="41"/>
      <c r="BV1730" s="41"/>
      <c r="BW1730" s="41"/>
      <c r="BX1730" s="41"/>
      <c r="BY1730" s="41"/>
      <c r="BZ1730" s="41"/>
      <c r="CA1730" s="41"/>
      <c r="CB1730" s="41"/>
      <c r="CC1730" s="41"/>
      <c r="CD1730" s="41"/>
      <c r="CE1730" s="41"/>
      <c r="CF1730" s="41"/>
      <c r="CG1730" s="41"/>
      <c r="CH1730" s="41"/>
      <c r="CI1730" s="41"/>
      <c r="CJ1730" s="41"/>
      <c r="CK1730" s="41"/>
      <c r="CL1730" s="41"/>
      <c r="CM1730" s="41"/>
      <c r="CN1730" s="41"/>
      <c r="CO1730" s="41"/>
      <c r="CP1730" s="41"/>
      <c r="CQ1730" s="41"/>
      <c r="CR1730" s="41"/>
      <c r="CS1730" s="41"/>
      <c r="CT1730" s="41"/>
      <c r="CU1730" s="41"/>
      <c r="CV1730" s="41"/>
      <c r="CW1730" s="41"/>
      <c r="CX1730" s="41"/>
      <c r="CY1730" s="41"/>
      <c r="CZ1730" s="41"/>
      <c r="DA1730" s="41"/>
      <c r="DB1730" s="41"/>
      <c r="DC1730" s="41"/>
      <c r="DD1730" s="41"/>
      <c r="DE1730" s="41"/>
      <c r="DF1730" s="41"/>
      <c r="DG1730" s="41"/>
      <c r="DH1730" s="41"/>
      <c r="DI1730" s="41"/>
      <c r="DJ1730" s="41"/>
      <c r="DK1730" s="41"/>
      <c r="DL1730" s="41"/>
      <c r="DM1730" s="41"/>
      <c r="DN1730" s="41"/>
      <c r="DO1730" s="41"/>
      <c r="DP1730" s="41"/>
      <c r="DQ1730" s="41"/>
      <c r="DR1730" s="41"/>
      <c r="DS1730" s="41"/>
      <c r="DT1730" s="41"/>
      <c r="DU1730" s="41"/>
      <c r="DV1730" s="41"/>
      <c r="DW1730" s="41"/>
      <c r="DX1730" s="41"/>
      <c r="DY1730" s="41"/>
      <c r="DZ1730" s="41"/>
      <c r="EA1730" s="41"/>
      <c r="EB1730" s="41"/>
      <c r="EC1730" s="41"/>
      <c r="ED1730" s="41"/>
      <c r="EE1730" s="41"/>
      <c r="EF1730" s="41"/>
      <c r="EG1730" s="41"/>
      <c r="EH1730" s="41"/>
      <c r="EI1730" s="41"/>
      <c r="EJ1730" s="41"/>
      <c r="EK1730" s="41"/>
      <c r="EL1730" s="41"/>
      <c r="EM1730" s="41"/>
      <c r="EN1730" s="41"/>
      <c r="EO1730" s="41"/>
      <c r="EP1730" s="41"/>
      <c r="EQ1730" s="41"/>
      <c r="ER1730" s="41"/>
      <c r="ES1730" s="41"/>
      <c r="ET1730" s="41"/>
      <c r="EU1730" s="41"/>
      <c r="EV1730" s="41"/>
      <c r="EW1730" s="41"/>
      <c r="EX1730" s="41"/>
      <c r="EY1730" s="41"/>
      <c r="EZ1730" s="41"/>
      <c r="FA1730" s="41"/>
      <c r="FB1730" s="41"/>
      <c r="FC1730" s="41"/>
      <c r="FD1730" s="41"/>
      <c r="FE1730" s="41"/>
      <c r="FF1730" s="41"/>
      <c r="FG1730" s="41"/>
      <c r="FH1730" s="41"/>
      <c r="FI1730" s="41"/>
      <c r="FJ1730" s="41"/>
      <c r="FK1730" s="41"/>
      <c r="FL1730" s="41"/>
      <c r="FM1730" s="41"/>
      <c r="FN1730" s="41"/>
      <c r="FO1730" s="41"/>
      <c r="FP1730" s="41"/>
      <c r="FQ1730" s="41"/>
      <c r="FR1730" s="41"/>
      <c r="FS1730" s="41"/>
      <c r="FT1730" s="41"/>
      <c r="FU1730" s="41"/>
      <c r="FV1730" s="41"/>
      <c r="FW1730" s="41"/>
      <c r="FX1730" s="41"/>
      <c r="FY1730" s="41"/>
      <c r="FZ1730" s="41"/>
      <c r="GA1730" s="41"/>
      <c r="GB1730" s="41"/>
      <c r="GC1730" s="41"/>
      <c r="GD1730" s="41"/>
      <c r="GE1730" s="41"/>
      <c r="GF1730" s="41"/>
      <c r="GG1730" s="41"/>
      <c r="GH1730" s="41"/>
      <c r="GI1730" s="41"/>
      <c r="GJ1730" s="41"/>
      <c r="GK1730" s="41"/>
      <c r="GL1730" s="41"/>
      <c r="GM1730" s="41"/>
      <c r="GN1730" s="41"/>
      <c r="GO1730" s="41"/>
      <c r="GP1730" s="41"/>
      <c r="GQ1730" s="41"/>
      <c r="GR1730" s="41"/>
      <c r="GS1730" s="41"/>
      <c r="GT1730" s="41"/>
      <c r="GU1730" s="41"/>
      <c r="GV1730" s="41"/>
      <c r="GW1730" s="41"/>
      <c r="GX1730" s="41"/>
      <c r="GY1730" s="41"/>
      <c r="GZ1730" s="41"/>
      <c r="HA1730" s="41"/>
      <c r="HB1730" s="41"/>
      <c r="HC1730" s="41"/>
      <c r="HD1730" s="41"/>
      <c r="HE1730" s="41"/>
      <c r="HF1730" s="41"/>
      <c r="HG1730" s="41"/>
      <c r="HH1730" s="41"/>
      <c r="HI1730" s="41"/>
      <c r="HJ1730" s="41"/>
      <c r="HK1730" s="41"/>
      <c r="HL1730" s="41"/>
      <c r="HM1730" s="41"/>
      <c r="HN1730" s="41"/>
      <c r="HO1730" s="41"/>
      <c r="HP1730" s="41"/>
      <c r="HQ1730" s="41"/>
      <c r="HR1730" s="41"/>
      <c r="HS1730" s="41"/>
      <c r="HT1730" s="41"/>
      <c r="HU1730" s="41"/>
      <c r="HV1730" s="41"/>
      <c r="HW1730" s="41"/>
      <c r="HX1730" s="41"/>
      <c r="HY1730" s="41"/>
      <c r="HZ1730" s="41"/>
      <c r="IA1730" s="41"/>
      <c r="IB1730" s="41"/>
      <c r="IC1730" s="41"/>
      <c r="ID1730" s="41"/>
      <c r="IE1730" s="41"/>
      <c r="IF1730" s="41"/>
      <c r="IG1730" s="41"/>
      <c r="IH1730" s="41"/>
      <c r="II1730" s="41"/>
      <c r="IJ1730" s="41"/>
      <c r="IK1730" s="41"/>
      <c r="IL1730" s="41"/>
      <c r="IM1730" s="41"/>
      <c r="IN1730" s="41"/>
      <c r="IO1730" s="41"/>
      <c r="IP1730" s="41"/>
      <c r="IQ1730" s="41"/>
      <c r="IR1730" s="41"/>
      <c r="IS1730" s="41"/>
      <c r="IT1730" s="41"/>
      <c r="IU1730" s="41"/>
    </row>
    <row r="1732" spans="68:255" x14ac:dyDescent="0.2">
      <c r="BP1732" s="41"/>
      <c r="BQ1732" s="41"/>
      <c r="BR1732" s="41"/>
      <c r="BS1732" s="41"/>
      <c r="BU1732" s="41"/>
      <c r="BV1732" s="41"/>
      <c r="BW1732" s="41"/>
      <c r="BX1732" s="41"/>
      <c r="BY1732" s="41"/>
      <c r="BZ1732" s="41"/>
      <c r="CA1732" s="41"/>
      <c r="CB1732" s="41"/>
      <c r="CC1732" s="41"/>
      <c r="CD1732" s="41"/>
      <c r="CE1732" s="41"/>
      <c r="CF1732" s="41"/>
      <c r="CG1732" s="41"/>
      <c r="CH1732" s="41"/>
      <c r="CI1732" s="41"/>
      <c r="CJ1732" s="41"/>
      <c r="CK1732" s="41"/>
      <c r="CL1732" s="41"/>
      <c r="CM1732" s="41"/>
      <c r="CN1732" s="41"/>
      <c r="CO1732" s="41"/>
      <c r="CP1732" s="41"/>
      <c r="CQ1732" s="41"/>
      <c r="CR1732" s="41"/>
      <c r="CS1732" s="41"/>
      <c r="CT1732" s="41"/>
      <c r="CU1732" s="41"/>
      <c r="CV1732" s="41"/>
      <c r="CW1732" s="41"/>
      <c r="CX1732" s="41"/>
      <c r="CY1732" s="41"/>
      <c r="CZ1732" s="41"/>
      <c r="DA1732" s="41"/>
      <c r="DB1732" s="41"/>
      <c r="DC1732" s="41"/>
      <c r="DD1732" s="41"/>
      <c r="DE1732" s="41"/>
      <c r="DF1732" s="41"/>
      <c r="DG1732" s="41"/>
      <c r="DH1732" s="41"/>
      <c r="DI1732" s="41"/>
      <c r="DJ1732" s="41"/>
      <c r="DK1732" s="41"/>
      <c r="DL1732" s="41"/>
      <c r="DM1732" s="41"/>
      <c r="DN1732" s="41"/>
      <c r="DO1732" s="41"/>
      <c r="DP1732" s="41"/>
      <c r="DQ1732" s="41"/>
      <c r="DR1732" s="41"/>
      <c r="DS1732" s="41"/>
      <c r="DT1732" s="41"/>
      <c r="DU1732" s="41"/>
      <c r="DV1732" s="41"/>
      <c r="DW1732" s="41"/>
      <c r="DX1732" s="41"/>
      <c r="DY1732" s="41"/>
      <c r="DZ1732" s="41"/>
      <c r="EA1732" s="41"/>
      <c r="EB1732" s="41"/>
      <c r="EC1732" s="41"/>
      <c r="ED1732" s="41"/>
      <c r="EE1732" s="41"/>
      <c r="EF1732" s="41"/>
      <c r="EG1732" s="41"/>
      <c r="EH1732" s="41"/>
      <c r="EI1732" s="41"/>
      <c r="EJ1732" s="41"/>
      <c r="EK1732" s="41"/>
      <c r="EL1732" s="41"/>
      <c r="EM1732" s="41"/>
      <c r="EN1732" s="41"/>
      <c r="EO1732" s="41"/>
      <c r="EP1732" s="41"/>
      <c r="EQ1732" s="41"/>
      <c r="ER1732" s="41"/>
      <c r="ES1732" s="41"/>
      <c r="ET1732" s="41"/>
      <c r="EU1732" s="41"/>
      <c r="EV1732" s="41"/>
      <c r="EW1732" s="41"/>
      <c r="EX1732" s="41"/>
      <c r="EY1732" s="41"/>
      <c r="EZ1732" s="41"/>
      <c r="FA1732" s="41"/>
      <c r="FB1732" s="41"/>
      <c r="FC1732" s="41"/>
      <c r="FD1732" s="41"/>
      <c r="FE1732" s="41"/>
      <c r="FF1732" s="41"/>
      <c r="FG1732" s="41"/>
      <c r="FH1732" s="41"/>
      <c r="FI1732" s="41"/>
      <c r="FJ1732" s="41"/>
      <c r="FK1732" s="41"/>
      <c r="FL1732" s="41"/>
      <c r="FM1732" s="41"/>
      <c r="FN1732" s="41"/>
      <c r="FO1732" s="41"/>
      <c r="FP1732" s="41"/>
      <c r="FQ1732" s="41"/>
      <c r="FR1732" s="41"/>
      <c r="FS1732" s="41"/>
      <c r="FT1732" s="41"/>
      <c r="FU1732" s="41"/>
      <c r="FV1732" s="41"/>
      <c r="FW1732" s="41"/>
      <c r="FX1732" s="41"/>
      <c r="FY1732" s="41"/>
      <c r="FZ1732" s="41"/>
      <c r="GA1732" s="41"/>
      <c r="GB1732" s="41"/>
      <c r="GC1732" s="41"/>
      <c r="GD1732" s="41"/>
      <c r="GE1732" s="41"/>
      <c r="GF1732" s="41"/>
      <c r="GG1732" s="41"/>
      <c r="GH1732" s="41"/>
      <c r="GI1732" s="41"/>
      <c r="GJ1732" s="41"/>
      <c r="GK1732" s="41"/>
      <c r="GL1732" s="41"/>
      <c r="GM1732" s="41"/>
      <c r="GN1732" s="41"/>
      <c r="GO1732" s="41"/>
      <c r="GP1732" s="41"/>
      <c r="GQ1732" s="41"/>
      <c r="GR1732" s="41"/>
      <c r="GS1732" s="41"/>
      <c r="GT1732" s="41"/>
      <c r="GU1732" s="41"/>
      <c r="GV1732" s="41"/>
      <c r="GW1732" s="41"/>
      <c r="GX1732" s="41"/>
      <c r="GY1732" s="41"/>
      <c r="GZ1732" s="41"/>
      <c r="HA1732" s="41"/>
      <c r="HB1732" s="41"/>
      <c r="HC1732" s="41"/>
      <c r="HD1732" s="41"/>
      <c r="HE1732" s="41"/>
      <c r="HF1732" s="41"/>
      <c r="HG1732" s="41"/>
      <c r="HH1732" s="41"/>
      <c r="HI1732" s="41"/>
      <c r="HJ1732" s="41"/>
      <c r="HK1732" s="41"/>
      <c r="HL1732" s="41"/>
      <c r="HM1732" s="41"/>
      <c r="HN1732" s="41"/>
      <c r="HO1732" s="41"/>
      <c r="HP1732" s="41"/>
      <c r="HQ1732" s="41"/>
      <c r="HR1732" s="41"/>
      <c r="HS1732" s="41"/>
      <c r="HT1732" s="41"/>
      <c r="HU1732" s="41"/>
      <c r="HV1732" s="41"/>
      <c r="HW1732" s="41"/>
      <c r="HX1732" s="41"/>
      <c r="HY1732" s="41"/>
      <c r="HZ1732" s="41"/>
      <c r="IA1732" s="41"/>
      <c r="IB1732" s="41"/>
      <c r="IC1732" s="41"/>
      <c r="ID1732" s="41"/>
      <c r="IE1732" s="41"/>
      <c r="IF1732" s="41"/>
      <c r="IG1732" s="41"/>
      <c r="IH1732" s="41"/>
      <c r="II1732" s="41"/>
      <c r="IJ1732" s="41"/>
      <c r="IK1732" s="41"/>
      <c r="IL1732" s="41"/>
      <c r="IM1732" s="41"/>
      <c r="IN1732" s="41"/>
      <c r="IO1732" s="41"/>
      <c r="IP1732" s="41"/>
      <c r="IQ1732" s="41"/>
      <c r="IR1732" s="41"/>
      <c r="IS1732" s="41"/>
      <c r="IT1732" s="41"/>
      <c r="IU1732" s="41"/>
    </row>
    <row r="1734" spans="68:255" x14ac:dyDescent="0.2">
      <c r="BP1734" s="41"/>
      <c r="BQ1734" s="41"/>
      <c r="BR1734" s="41"/>
      <c r="BS1734" s="41"/>
      <c r="BU1734" s="41"/>
      <c r="BV1734" s="41"/>
      <c r="BW1734" s="41"/>
      <c r="BX1734" s="41"/>
      <c r="BY1734" s="41"/>
      <c r="BZ1734" s="41"/>
      <c r="CA1734" s="41"/>
      <c r="CB1734" s="41"/>
      <c r="CC1734" s="41"/>
      <c r="CD1734" s="41"/>
      <c r="CE1734" s="41"/>
      <c r="CF1734" s="41"/>
      <c r="CG1734" s="41"/>
      <c r="CH1734" s="41"/>
      <c r="CI1734" s="41"/>
      <c r="CJ1734" s="41"/>
      <c r="CK1734" s="41"/>
      <c r="CL1734" s="41"/>
      <c r="CM1734" s="41"/>
      <c r="CN1734" s="41"/>
      <c r="CO1734" s="41"/>
      <c r="CP1734" s="41"/>
      <c r="CQ1734" s="41"/>
      <c r="CR1734" s="41"/>
      <c r="CS1734" s="41"/>
      <c r="CT1734" s="41"/>
      <c r="CU1734" s="41"/>
      <c r="CV1734" s="41"/>
      <c r="CW1734" s="41"/>
      <c r="CX1734" s="41"/>
      <c r="CY1734" s="41"/>
      <c r="CZ1734" s="41"/>
      <c r="DA1734" s="41"/>
      <c r="DB1734" s="41"/>
      <c r="DC1734" s="41"/>
      <c r="DD1734" s="41"/>
      <c r="DE1734" s="41"/>
      <c r="DF1734" s="41"/>
      <c r="DG1734" s="41"/>
      <c r="DH1734" s="41"/>
      <c r="DI1734" s="41"/>
      <c r="DJ1734" s="41"/>
      <c r="DK1734" s="41"/>
      <c r="DL1734" s="41"/>
      <c r="DM1734" s="41"/>
      <c r="DN1734" s="41"/>
      <c r="DO1734" s="41"/>
      <c r="DP1734" s="41"/>
      <c r="DQ1734" s="41"/>
      <c r="DR1734" s="41"/>
      <c r="DS1734" s="41"/>
      <c r="DT1734" s="41"/>
      <c r="DU1734" s="41"/>
      <c r="DV1734" s="41"/>
      <c r="DW1734" s="41"/>
      <c r="DX1734" s="41"/>
      <c r="DY1734" s="41"/>
      <c r="DZ1734" s="41"/>
      <c r="EA1734" s="41"/>
      <c r="EB1734" s="41"/>
      <c r="EC1734" s="41"/>
      <c r="ED1734" s="41"/>
      <c r="EE1734" s="41"/>
      <c r="EF1734" s="41"/>
      <c r="EG1734" s="41"/>
      <c r="EH1734" s="41"/>
      <c r="EI1734" s="41"/>
      <c r="EJ1734" s="41"/>
      <c r="EK1734" s="41"/>
      <c r="EL1734" s="41"/>
      <c r="EM1734" s="41"/>
      <c r="EN1734" s="41"/>
      <c r="EO1734" s="41"/>
      <c r="EP1734" s="41"/>
      <c r="EQ1734" s="41"/>
      <c r="ER1734" s="41"/>
      <c r="ES1734" s="41"/>
      <c r="ET1734" s="41"/>
      <c r="EU1734" s="41"/>
      <c r="EV1734" s="41"/>
      <c r="EW1734" s="41"/>
      <c r="EX1734" s="41"/>
      <c r="EY1734" s="41"/>
      <c r="EZ1734" s="41"/>
      <c r="FA1734" s="41"/>
      <c r="FB1734" s="41"/>
      <c r="FC1734" s="41"/>
      <c r="FD1734" s="41"/>
      <c r="FE1734" s="41"/>
      <c r="FF1734" s="41"/>
      <c r="FG1734" s="41"/>
      <c r="FH1734" s="41"/>
      <c r="FI1734" s="41"/>
      <c r="FJ1734" s="41"/>
      <c r="FK1734" s="41"/>
      <c r="FL1734" s="41"/>
      <c r="FM1734" s="41"/>
      <c r="FN1734" s="41"/>
      <c r="FO1734" s="41"/>
      <c r="FP1734" s="41"/>
      <c r="FQ1734" s="41"/>
      <c r="FR1734" s="41"/>
      <c r="FS1734" s="41"/>
      <c r="FT1734" s="41"/>
      <c r="FU1734" s="41"/>
      <c r="FV1734" s="41"/>
      <c r="FW1734" s="41"/>
      <c r="FX1734" s="41"/>
      <c r="FY1734" s="41"/>
      <c r="FZ1734" s="41"/>
      <c r="GA1734" s="41"/>
      <c r="GB1734" s="41"/>
      <c r="GC1734" s="41"/>
      <c r="GD1734" s="41"/>
      <c r="GE1734" s="41"/>
      <c r="GF1734" s="41"/>
      <c r="GG1734" s="41"/>
      <c r="GH1734" s="41"/>
      <c r="GI1734" s="41"/>
      <c r="GJ1734" s="41"/>
      <c r="GK1734" s="41"/>
      <c r="GL1734" s="41"/>
      <c r="GM1734" s="41"/>
      <c r="GN1734" s="41"/>
      <c r="GO1734" s="41"/>
      <c r="GP1734" s="41"/>
      <c r="GQ1734" s="41"/>
      <c r="GR1734" s="41"/>
      <c r="GS1734" s="41"/>
      <c r="GT1734" s="41"/>
      <c r="GU1734" s="41"/>
      <c r="GV1734" s="41"/>
      <c r="GW1734" s="41"/>
      <c r="GX1734" s="41"/>
      <c r="GY1734" s="41"/>
      <c r="GZ1734" s="41"/>
      <c r="HA1734" s="41"/>
      <c r="HB1734" s="41"/>
      <c r="HC1734" s="41"/>
      <c r="HD1734" s="41"/>
      <c r="HE1734" s="41"/>
      <c r="HF1734" s="41"/>
      <c r="HG1734" s="41"/>
      <c r="HH1734" s="41"/>
      <c r="HI1734" s="41"/>
      <c r="HJ1734" s="41"/>
      <c r="HK1734" s="41"/>
      <c r="HL1734" s="41"/>
      <c r="HM1734" s="41"/>
      <c r="HN1734" s="41"/>
      <c r="HO1734" s="41"/>
      <c r="HP1734" s="41"/>
      <c r="HQ1734" s="41"/>
      <c r="HR1734" s="41"/>
      <c r="HS1734" s="41"/>
      <c r="HT1734" s="41"/>
      <c r="HU1734" s="41"/>
      <c r="HV1734" s="41"/>
      <c r="HW1734" s="41"/>
      <c r="HX1734" s="41"/>
      <c r="HY1734" s="41"/>
      <c r="HZ1734" s="41"/>
      <c r="IA1734" s="41"/>
      <c r="IB1734" s="41"/>
      <c r="IC1734" s="41"/>
      <c r="ID1734" s="41"/>
      <c r="IE1734" s="41"/>
      <c r="IF1734" s="41"/>
      <c r="IG1734" s="41"/>
      <c r="IH1734" s="41"/>
      <c r="II1734" s="41"/>
      <c r="IJ1734" s="41"/>
      <c r="IK1734" s="41"/>
      <c r="IL1734" s="41"/>
      <c r="IM1734" s="41"/>
      <c r="IN1734" s="41"/>
      <c r="IO1734" s="41"/>
      <c r="IP1734" s="41"/>
      <c r="IQ1734" s="41"/>
      <c r="IR1734" s="41"/>
      <c r="IS1734" s="41"/>
      <c r="IT1734" s="41"/>
      <c r="IU1734" s="41"/>
    </row>
    <row r="1736" spans="68:255" x14ac:dyDescent="0.2">
      <c r="BP1736" s="41"/>
      <c r="BQ1736" s="41"/>
      <c r="BR1736" s="41"/>
      <c r="BS1736" s="41"/>
      <c r="BU1736" s="41"/>
      <c r="BV1736" s="41"/>
      <c r="BW1736" s="41"/>
      <c r="BX1736" s="41"/>
      <c r="BY1736" s="41"/>
      <c r="BZ1736" s="41"/>
      <c r="CA1736" s="41"/>
      <c r="CB1736" s="41"/>
      <c r="CC1736" s="41"/>
      <c r="CD1736" s="41"/>
      <c r="CE1736" s="41"/>
      <c r="CF1736" s="41"/>
      <c r="CG1736" s="41"/>
      <c r="CH1736" s="41"/>
      <c r="CI1736" s="41"/>
      <c r="CJ1736" s="41"/>
      <c r="CK1736" s="41"/>
      <c r="CL1736" s="41"/>
      <c r="CM1736" s="41"/>
      <c r="CN1736" s="41"/>
      <c r="CO1736" s="41"/>
      <c r="CP1736" s="41"/>
      <c r="CQ1736" s="41"/>
      <c r="CR1736" s="41"/>
      <c r="CS1736" s="41"/>
      <c r="CT1736" s="41"/>
      <c r="CU1736" s="41"/>
      <c r="CV1736" s="41"/>
      <c r="CW1736" s="41"/>
      <c r="CX1736" s="41"/>
      <c r="CY1736" s="41"/>
      <c r="CZ1736" s="41"/>
      <c r="DA1736" s="41"/>
      <c r="DB1736" s="41"/>
      <c r="DC1736" s="41"/>
      <c r="DD1736" s="41"/>
      <c r="DE1736" s="41"/>
      <c r="DF1736" s="41"/>
      <c r="DG1736" s="41"/>
      <c r="DH1736" s="41"/>
      <c r="DI1736" s="41"/>
      <c r="DJ1736" s="41"/>
      <c r="DK1736" s="41"/>
      <c r="DL1736" s="41"/>
      <c r="DM1736" s="41"/>
      <c r="DN1736" s="41"/>
      <c r="DO1736" s="41"/>
      <c r="DP1736" s="41"/>
      <c r="DQ1736" s="41"/>
      <c r="DR1736" s="41"/>
      <c r="DS1736" s="41"/>
      <c r="DT1736" s="41"/>
      <c r="DU1736" s="41"/>
      <c r="DV1736" s="41"/>
      <c r="DW1736" s="41"/>
      <c r="DX1736" s="41"/>
      <c r="DY1736" s="41"/>
      <c r="DZ1736" s="41"/>
      <c r="EA1736" s="41"/>
      <c r="EB1736" s="41"/>
      <c r="EC1736" s="41"/>
      <c r="ED1736" s="41"/>
      <c r="EE1736" s="41"/>
      <c r="EF1736" s="41"/>
      <c r="EG1736" s="41"/>
      <c r="EH1736" s="41"/>
      <c r="EI1736" s="41"/>
      <c r="EJ1736" s="41"/>
      <c r="EK1736" s="41"/>
      <c r="EL1736" s="41"/>
      <c r="EM1736" s="41"/>
      <c r="EN1736" s="41"/>
      <c r="EO1736" s="41"/>
      <c r="EP1736" s="41"/>
      <c r="EQ1736" s="41"/>
      <c r="ER1736" s="41"/>
      <c r="ES1736" s="41"/>
      <c r="ET1736" s="41"/>
      <c r="EU1736" s="41"/>
      <c r="EV1736" s="41"/>
      <c r="EW1736" s="41"/>
      <c r="EX1736" s="41"/>
      <c r="EY1736" s="41"/>
      <c r="EZ1736" s="41"/>
      <c r="FA1736" s="41"/>
      <c r="FB1736" s="41"/>
      <c r="FC1736" s="41"/>
      <c r="FD1736" s="41"/>
      <c r="FE1736" s="41"/>
      <c r="FF1736" s="41"/>
      <c r="FG1736" s="41"/>
      <c r="FH1736" s="41"/>
      <c r="FI1736" s="41"/>
      <c r="FJ1736" s="41"/>
      <c r="FK1736" s="41"/>
      <c r="FL1736" s="41"/>
      <c r="FM1736" s="41"/>
      <c r="FN1736" s="41"/>
      <c r="FO1736" s="41"/>
      <c r="FP1736" s="41"/>
      <c r="FQ1736" s="41"/>
      <c r="FR1736" s="41"/>
      <c r="FS1736" s="41"/>
      <c r="FT1736" s="41"/>
      <c r="FU1736" s="41"/>
      <c r="FV1736" s="41"/>
      <c r="FW1736" s="41"/>
      <c r="FX1736" s="41"/>
      <c r="FY1736" s="41"/>
      <c r="FZ1736" s="41"/>
      <c r="GA1736" s="41"/>
      <c r="GB1736" s="41"/>
      <c r="GC1736" s="41"/>
      <c r="GD1736" s="41"/>
      <c r="GE1736" s="41"/>
      <c r="GF1736" s="41"/>
      <c r="GG1736" s="41"/>
      <c r="GH1736" s="41"/>
      <c r="GI1736" s="41"/>
      <c r="GJ1736" s="41"/>
      <c r="GK1736" s="41"/>
      <c r="GL1736" s="41"/>
      <c r="GM1736" s="41"/>
      <c r="GN1736" s="41"/>
      <c r="GO1736" s="41"/>
      <c r="GP1736" s="41"/>
      <c r="GQ1736" s="41"/>
      <c r="GR1736" s="41"/>
      <c r="GS1736" s="41"/>
      <c r="GT1736" s="41"/>
      <c r="GU1736" s="41"/>
      <c r="GV1736" s="41"/>
      <c r="GW1736" s="41"/>
      <c r="GX1736" s="41"/>
      <c r="GY1736" s="41"/>
      <c r="GZ1736" s="41"/>
      <c r="HA1736" s="41"/>
      <c r="HB1736" s="41"/>
      <c r="HC1736" s="41"/>
      <c r="HD1736" s="41"/>
      <c r="HE1736" s="41"/>
      <c r="HF1736" s="41"/>
      <c r="HG1736" s="41"/>
      <c r="HH1736" s="41"/>
      <c r="HI1736" s="41"/>
      <c r="HJ1736" s="41"/>
      <c r="HK1736" s="41"/>
      <c r="HL1736" s="41"/>
      <c r="HM1736" s="41"/>
      <c r="HN1736" s="41"/>
      <c r="HO1736" s="41"/>
      <c r="HP1736" s="41"/>
      <c r="HQ1736" s="41"/>
      <c r="HR1736" s="41"/>
      <c r="HS1736" s="41"/>
      <c r="HT1736" s="41"/>
      <c r="HU1736" s="41"/>
      <c r="HV1736" s="41"/>
      <c r="HW1736" s="41"/>
      <c r="HX1736" s="41"/>
      <c r="HY1736" s="41"/>
      <c r="HZ1736" s="41"/>
      <c r="IA1736" s="41"/>
      <c r="IB1736" s="41"/>
      <c r="IC1736" s="41"/>
      <c r="ID1736" s="41"/>
      <c r="IE1736" s="41"/>
      <c r="IF1736" s="41"/>
      <c r="IG1736" s="41"/>
      <c r="IH1736" s="41"/>
      <c r="II1736" s="41"/>
      <c r="IJ1736" s="41"/>
      <c r="IK1736" s="41"/>
      <c r="IL1736" s="41"/>
      <c r="IM1736" s="41"/>
      <c r="IN1736" s="41"/>
      <c r="IO1736" s="41"/>
      <c r="IP1736" s="41"/>
      <c r="IQ1736" s="41"/>
      <c r="IR1736" s="41"/>
      <c r="IS1736" s="41"/>
      <c r="IT1736" s="41"/>
      <c r="IU1736" s="41"/>
    </row>
    <row r="1738" spans="68:255" x14ac:dyDescent="0.2">
      <c r="BP1738" s="41"/>
      <c r="BQ1738" s="41"/>
      <c r="BR1738" s="41"/>
      <c r="BS1738" s="41"/>
      <c r="BU1738" s="41"/>
      <c r="BV1738" s="41"/>
      <c r="BW1738" s="41"/>
      <c r="BX1738" s="41"/>
      <c r="BY1738" s="41"/>
      <c r="BZ1738" s="41"/>
      <c r="CA1738" s="41"/>
      <c r="CB1738" s="41"/>
      <c r="CC1738" s="41"/>
      <c r="CD1738" s="41"/>
      <c r="CE1738" s="41"/>
      <c r="CF1738" s="41"/>
      <c r="CG1738" s="41"/>
      <c r="CH1738" s="41"/>
      <c r="CI1738" s="41"/>
      <c r="CJ1738" s="41"/>
      <c r="CK1738" s="41"/>
      <c r="CL1738" s="41"/>
      <c r="CM1738" s="41"/>
      <c r="CN1738" s="41"/>
      <c r="CO1738" s="41"/>
      <c r="CP1738" s="41"/>
      <c r="CQ1738" s="41"/>
      <c r="CR1738" s="41"/>
      <c r="CS1738" s="41"/>
      <c r="CT1738" s="41"/>
      <c r="CU1738" s="41"/>
      <c r="CV1738" s="41"/>
      <c r="CW1738" s="41"/>
      <c r="CX1738" s="41"/>
      <c r="CY1738" s="41"/>
      <c r="CZ1738" s="41"/>
      <c r="DA1738" s="41"/>
      <c r="DB1738" s="41"/>
      <c r="DC1738" s="41"/>
      <c r="DD1738" s="41"/>
      <c r="DE1738" s="41"/>
      <c r="DF1738" s="41"/>
      <c r="DG1738" s="41"/>
      <c r="DH1738" s="41"/>
      <c r="DI1738" s="41"/>
      <c r="DJ1738" s="41"/>
      <c r="DK1738" s="41"/>
      <c r="DL1738" s="41"/>
      <c r="DM1738" s="41"/>
      <c r="DN1738" s="41"/>
      <c r="DO1738" s="41"/>
      <c r="DP1738" s="41"/>
      <c r="DQ1738" s="41"/>
      <c r="DR1738" s="41"/>
      <c r="DS1738" s="41"/>
      <c r="DT1738" s="41"/>
      <c r="DU1738" s="41"/>
      <c r="DV1738" s="41"/>
      <c r="DW1738" s="41"/>
      <c r="DX1738" s="41"/>
      <c r="DY1738" s="41"/>
      <c r="DZ1738" s="41"/>
      <c r="EA1738" s="41"/>
      <c r="EB1738" s="41"/>
      <c r="EC1738" s="41"/>
      <c r="ED1738" s="41"/>
      <c r="EE1738" s="41"/>
      <c r="EF1738" s="41"/>
      <c r="EG1738" s="41"/>
      <c r="EH1738" s="41"/>
      <c r="EI1738" s="41"/>
      <c r="EJ1738" s="41"/>
      <c r="EK1738" s="41"/>
      <c r="EL1738" s="41"/>
      <c r="EM1738" s="41"/>
      <c r="EN1738" s="41"/>
      <c r="EO1738" s="41"/>
      <c r="EP1738" s="41"/>
      <c r="EQ1738" s="41"/>
      <c r="ER1738" s="41"/>
      <c r="ES1738" s="41"/>
      <c r="ET1738" s="41"/>
      <c r="EU1738" s="41"/>
      <c r="EV1738" s="41"/>
      <c r="EW1738" s="41"/>
      <c r="EX1738" s="41"/>
      <c r="EY1738" s="41"/>
      <c r="EZ1738" s="41"/>
      <c r="FA1738" s="41"/>
      <c r="FB1738" s="41"/>
      <c r="FC1738" s="41"/>
      <c r="FD1738" s="41"/>
      <c r="FE1738" s="41"/>
      <c r="FF1738" s="41"/>
      <c r="FG1738" s="41"/>
      <c r="FH1738" s="41"/>
      <c r="FI1738" s="41"/>
      <c r="FJ1738" s="41"/>
      <c r="FK1738" s="41"/>
      <c r="FL1738" s="41"/>
      <c r="FM1738" s="41"/>
      <c r="FN1738" s="41"/>
      <c r="FO1738" s="41"/>
      <c r="FP1738" s="41"/>
      <c r="FQ1738" s="41"/>
      <c r="FR1738" s="41"/>
      <c r="FS1738" s="41"/>
      <c r="FT1738" s="41"/>
      <c r="FU1738" s="41"/>
      <c r="FV1738" s="41"/>
      <c r="FW1738" s="41"/>
      <c r="FX1738" s="41"/>
      <c r="FY1738" s="41"/>
      <c r="FZ1738" s="41"/>
      <c r="GA1738" s="41"/>
      <c r="GB1738" s="41"/>
      <c r="GC1738" s="41"/>
      <c r="GD1738" s="41"/>
      <c r="GE1738" s="41"/>
      <c r="GF1738" s="41"/>
      <c r="GG1738" s="41"/>
      <c r="GH1738" s="41"/>
      <c r="GI1738" s="41"/>
      <c r="GJ1738" s="41"/>
      <c r="GK1738" s="41"/>
      <c r="GL1738" s="41"/>
      <c r="GM1738" s="41"/>
      <c r="GN1738" s="41"/>
      <c r="GO1738" s="41"/>
      <c r="GP1738" s="41"/>
      <c r="GQ1738" s="41"/>
      <c r="GR1738" s="41"/>
      <c r="GS1738" s="41"/>
      <c r="GT1738" s="41"/>
      <c r="GU1738" s="41"/>
      <c r="GV1738" s="41"/>
      <c r="GW1738" s="41"/>
      <c r="GX1738" s="41"/>
      <c r="GY1738" s="41"/>
      <c r="GZ1738" s="41"/>
      <c r="HA1738" s="41"/>
      <c r="HB1738" s="41"/>
      <c r="HC1738" s="41"/>
      <c r="HD1738" s="41"/>
      <c r="HE1738" s="41"/>
      <c r="HF1738" s="41"/>
      <c r="HG1738" s="41"/>
      <c r="HH1738" s="41"/>
      <c r="HI1738" s="41"/>
      <c r="HJ1738" s="41"/>
      <c r="HK1738" s="41"/>
      <c r="HL1738" s="41"/>
      <c r="HM1738" s="41"/>
      <c r="HN1738" s="41"/>
      <c r="HO1738" s="41"/>
      <c r="HP1738" s="41"/>
      <c r="HQ1738" s="41"/>
      <c r="HR1738" s="41"/>
      <c r="HS1738" s="41"/>
      <c r="HT1738" s="41"/>
      <c r="HU1738" s="41"/>
      <c r="HV1738" s="41"/>
      <c r="HW1738" s="41"/>
      <c r="HX1738" s="41"/>
      <c r="HY1738" s="41"/>
      <c r="HZ1738" s="41"/>
      <c r="IA1738" s="41"/>
      <c r="IB1738" s="41"/>
      <c r="IC1738" s="41"/>
      <c r="ID1738" s="41"/>
      <c r="IE1738" s="41"/>
      <c r="IF1738" s="41"/>
      <c r="IG1738" s="41"/>
      <c r="IH1738" s="41"/>
      <c r="II1738" s="41"/>
      <c r="IJ1738" s="41"/>
      <c r="IK1738" s="41"/>
      <c r="IL1738" s="41"/>
      <c r="IM1738" s="41"/>
      <c r="IN1738" s="41"/>
      <c r="IO1738" s="41"/>
      <c r="IP1738" s="41"/>
      <c r="IQ1738" s="41"/>
      <c r="IR1738" s="41"/>
      <c r="IS1738" s="41"/>
      <c r="IT1738" s="41"/>
      <c r="IU1738" s="41"/>
    </row>
    <row r="1740" spans="68:255" x14ac:dyDescent="0.2">
      <c r="BP1740" s="41"/>
      <c r="BQ1740" s="41"/>
      <c r="BR1740" s="41"/>
      <c r="BS1740" s="41"/>
      <c r="BU1740" s="41"/>
      <c r="BV1740" s="41"/>
      <c r="BW1740" s="41"/>
      <c r="BX1740" s="41"/>
      <c r="BY1740" s="41"/>
      <c r="BZ1740" s="41"/>
      <c r="CA1740" s="41"/>
      <c r="CB1740" s="41"/>
      <c r="CC1740" s="41"/>
      <c r="CD1740" s="41"/>
      <c r="CE1740" s="41"/>
      <c r="CF1740" s="41"/>
      <c r="CG1740" s="41"/>
      <c r="CH1740" s="41"/>
      <c r="CI1740" s="41"/>
      <c r="CJ1740" s="41"/>
      <c r="CK1740" s="41"/>
      <c r="CL1740" s="41"/>
      <c r="CM1740" s="41"/>
      <c r="CN1740" s="41"/>
      <c r="CO1740" s="41"/>
      <c r="CP1740" s="41"/>
      <c r="CQ1740" s="41"/>
      <c r="CR1740" s="41"/>
      <c r="CS1740" s="41"/>
      <c r="CT1740" s="41"/>
      <c r="CU1740" s="41"/>
      <c r="CV1740" s="41"/>
      <c r="CW1740" s="41"/>
      <c r="CX1740" s="41"/>
      <c r="CY1740" s="41"/>
      <c r="CZ1740" s="41"/>
      <c r="DA1740" s="41"/>
      <c r="DB1740" s="41"/>
      <c r="DC1740" s="41"/>
      <c r="DD1740" s="41"/>
      <c r="DE1740" s="41"/>
      <c r="DF1740" s="41"/>
      <c r="DG1740" s="41"/>
      <c r="DH1740" s="41"/>
      <c r="DI1740" s="41"/>
      <c r="DJ1740" s="41"/>
      <c r="DK1740" s="41"/>
      <c r="DL1740" s="41"/>
      <c r="DM1740" s="41"/>
      <c r="DN1740" s="41"/>
      <c r="DO1740" s="41"/>
      <c r="DP1740" s="41"/>
      <c r="DQ1740" s="41"/>
      <c r="DR1740" s="41"/>
      <c r="DS1740" s="41"/>
      <c r="DT1740" s="41"/>
      <c r="DU1740" s="41"/>
      <c r="DV1740" s="41"/>
      <c r="DW1740" s="41"/>
      <c r="DX1740" s="41"/>
      <c r="DY1740" s="41"/>
      <c r="DZ1740" s="41"/>
      <c r="EA1740" s="41"/>
      <c r="EB1740" s="41"/>
      <c r="EC1740" s="41"/>
      <c r="ED1740" s="41"/>
      <c r="EE1740" s="41"/>
      <c r="EF1740" s="41"/>
      <c r="EG1740" s="41"/>
      <c r="EH1740" s="41"/>
      <c r="EI1740" s="41"/>
      <c r="EJ1740" s="41"/>
      <c r="EK1740" s="41"/>
      <c r="EL1740" s="41"/>
      <c r="EM1740" s="41"/>
      <c r="EN1740" s="41"/>
      <c r="EO1740" s="41"/>
      <c r="EP1740" s="41"/>
      <c r="EQ1740" s="41"/>
      <c r="ER1740" s="41"/>
      <c r="ES1740" s="41"/>
      <c r="ET1740" s="41"/>
      <c r="EU1740" s="41"/>
      <c r="EV1740" s="41"/>
      <c r="EW1740" s="41"/>
      <c r="EX1740" s="41"/>
      <c r="EY1740" s="41"/>
      <c r="EZ1740" s="41"/>
      <c r="FA1740" s="41"/>
      <c r="FB1740" s="41"/>
      <c r="FC1740" s="41"/>
      <c r="FD1740" s="41"/>
      <c r="FE1740" s="41"/>
      <c r="FF1740" s="41"/>
      <c r="FG1740" s="41"/>
      <c r="FH1740" s="41"/>
      <c r="FI1740" s="41"/>
      <c r="FJ1740" s="41"/>
      <c r="FK1740" s="41"/>
      <c r="FL1740" s="41"/>
      <c r="FM1740" s="41"/>
      <c r="FN1740" s="41"/>
      <c r="FO1740" s="41"/>
      <c r="FP1740" s="41"/>
      <c r="FQ1740" s="41"/>
      <c r="FR1740" s="41"/>
      <c r="FS1740" s="41"/>
      <c r="FT1740" s="41"/>
      <c r="FU1740" s="41"/>
      <c r="FV1740" s="41"/>
      <c r="FW1740" s="41"/>
      <c r="FX1740" s="41"/>
      <c r="FY1740" s="41"/>
      <c r="FZ1740" s="41"/>
      <c r="GA1740" s="41"/>
      <c r="GB1740" s="41"/>
      <c r="GC1740" s="41"/>
      <c r="GD1740" s="41"/>
      <c r="GE1740" s="41"/>
      <c r="GF1740" s="41"/>
      <c r="GG1740" s="41"/>
      <c r="GH1740" s="41"/>
      <c r="GI1740" s="41"/>
      <c r="GJ1740" s="41"/>
      <c r="GK1740" s="41"/>
      <c r="GL1740" s="41"/>
      <c r="GM1740" s="41"/>
      <c r="GN1740" s="41"/>
      <c r="GO1740" s="41"/>
      <c r="GP1740" s="41"/>
      <c r="GQ1740" s="41"/>
      <c r="GR1740" s="41"/>
      <c r="GS1740" s="41"/>
      <c r="GT1740" s="41"/>
      <c r="GU1740" s="41"/>
      <c r="GV1740" s="41"/>
      <c r="GW1740" s="41"/>
      <c r="GX1740" s="41"/>
      <c r="GY1740" s="41"/>
      <c r="GZ1740" s="41"/>
      <c r="HA1740" s="41"/>
      <c r="HB1740" s="41"/>
      <c r="HC1740" s="41"/>
      <c r="HD1740" s="41"/>
      <c r="HE1740" s="41"/>
      <c r="HF1740" s="41"/>
      <c r="HG1740" s="41"/>
      <c r="HH1740" s="41"/>
      <c r="HI1740" s="41"/>
      <c r="HJ1740" s="41"/>
      <c r="HK1740" s="41"/>
      <c r="HL1740" s="41"/>
      <c r="HM1740" s="41"/>
      <c r="HN1740" s="41"/>
      <c r="HO1740" s="41"/>
      <c r="HP1740" s="41"/>
      <c r="HQ1740" s="41"/>
      <c r="HR1740" s="41"/>
      <c r="HS1740" s="41"/>
      <c r="HT1740" s="41"/>
      <c r="HU1740" s="41"/>
      <c r="HV1740" s="41"/>
      <c r="HW1740" s="41"/>
      <c r="HX1740" s="41"/>
      <c r="HY1740" s="41"/>
      <c r="HZ1740" s="41"/>
      <c r="IA1740" s="41"/>
      <c r="IB1740" s="41"/>
      <c r="IC1740" s="41"/>
      <c r="ID1740" s="41"/>
      <c r="IE1740" s="41"/>
      <c r="IF1740" s="41"/>
      <c r="IG1740" s="41"/>
      <c r="IH1740" s="41"/>
      <c r="II1740" s="41"/>
      <c r="IJ1740" s="41"/>
      <c r="IK1740" s="41"/>
      <c r="IL1740" s="41"/>
      <c r="IM1740" s="41"/>
      <c r="IN1740" s="41"/>
      <c r="IO1740" s="41"/>
      <c r="IP1740" s="41"/>
      <c r="IQ1740" s="41"/>
      <c r="IR1740" s="41"/>
      <c r="IS1740" s="41"/>
      <c r="IT1740" s="41"/>
      <c r="IU1740" s="41"/>
    </row>
    <row r="1742" spans="68:255" x14ac:dyDescent="0.2">
      <c r="BP1742" s="41"/>
      <c r="BQ1742" s="41"/>
      <c r="BR1742" s="41"/>
      <c r="BS1742" s="41"/>
      <c r="BU1742" s="41"/>
      <c r="BV1742" s="41"/>
      <c r="BW1742" s="41"/>
      <c r="BX1742" s="41"/>
      <c r="BY1742" s="41"/>
      <c r="BZ1742" s="41"/>
      <c r="CA1742" s="41"/>
      <c r="CB1742" s="41"/>
      <c r="CC1742" s="41"/>
      <c r="CD1742" s="41"/>
      <c r="CE1742" s="41"/>
      <c r="CF1742" s="41"/>
      <c r="CG1742" s="41"/>
      <c r="CH1742" s="41"/>
      <c r="CI1742" s="41"/>
      <c r="CJ1742" s="41"/>
      <c r="CK1742" s="41"/>
      <c r="CL1742" s="41"/>
      <c r="CM1742" s="41"/>
      <c r="CN1742" s="41"/>
      <c r="CO1742" s="41"/>
      <c r="CP1742" s="41"/>
      <c r="CQ1742" s="41"/>
      <c r="CR1742" s="41"/>
      <c r="CS1742" s="41"/>
      <c r="CT1742" s="41"/>
      <c r="CU1742" s="41"/>
      <c r="CV1742" s="41"/>
      <c r="CW1742" s="41"/>
      <c r="CX1742" s="41"/>
      <c r="CY1742" s="41"/>
      <c r="CZ1742" s="41"/>
      <c r="DA1742" s="41"/>
      <c r="DB1742" s="41"/>
      <c r="DC1742" s="41"/>
      <c r="DD1742" s="41"/>
      <c r="DE1742" s="41"/>
      <c r="DF1742" s="41"/>
      <c r="DG1742" s="41"/>
      <c r="DH1742" s="41"/>
      <c r="DI1742" s="41"/>
      <c r="DJ1742" s="41"/>
      <c r="DK1742" s="41"/>
      <c r="DL1742" s="41"/>
      <c r="DM1742" s="41"/>
      <c r="DN1742" s="41"/>
      <c r="DO1742" s="41"/>
      <c r="DP1742" s="41"/>
      <c r="DQ1742" s="41"/>
      <c r="DR1742" s="41"/>
      <c r="DS1742" s="41"/>
      <c r="DT1742" s="41"/>
      <c r="DU1742" s="41"/>
      <c r="DV1742" s="41"/>
      <c r="DW1742" s="41"/>
      <c r="DX1742" s="41"/>
      <c r="DY1742" s="41"/>
      <c r="DZ1742" s="41"/>
      <c r="EA1742" s="41"/>
      <c r="EB1742" s="41"/>
      <c r="EC1742" s="41"/>
      <c r="ED1742" s="41"/>
      <c r="EE1742" s="41"/>
      <c r="EF1742" s="41"/>
      <c r="EG1742" s="41"/>
      <c r="EH1742" s="41"/>
      <c r="EI1742" s="41"/>
      <c r="EJ1742" s="41"/>
      <c r="EK1742" s="41"/>
      <c r="EL1742" s="41"/>
      <c r="EM1742" s="41"/>
      <c r="EN1742" s="41"/>
      <c r="EO1742" s="41"/>
      <c r="EP1742" s="41"/>
      <c r="EQ1742" s="41"/>
      <c r="ER1742" s="41"/>
      <c r="ES1742" s="41"/>
      <c r="ET1742" s="41"/>
      <c r="EU1742" s="41"/>
      <c r="EV1742" s="41"/>
      <c r="EW1742" s="41"/>
      <c r="EX1742" s="41"/>
      <c r="EY1742" s="41"/>
      <c r="EZ1742" s="41"/>
      <c r="FA1742" s="41"/>
      <c r="FB1742" s="41"/>
      <c r="FC1742" s="41"/>
      <c r="FD1742" s="41"/>
      <c r="FE1742" s="41"/>
      <c r="FF1742" s="41"/>
      <c r="FG1742" s="41"/>
      <c r="FH1742" s="41"/>
      <c r="FI1742" s="41"/>
      <c r="FJ1742" s="41"/>
      <c r="FK1742" s="41"/>
      <c r="FL1742" s="41"/>
      <c r="FM1742" s="41"/>
      <c r="FN1742" s="41"/>
      <c r="FO1742" s="41"/>
      <c r="FP1742" s="41"/>
      <c r="FQ1742" s="41"/>
      <c r="FR1742" s="41"/>
      <c r="FS1742" s="41"/>
      <c r="FT1742" s="41"/>
      <c r="FU1742" s="41"/>
      <c r="FV1742" s="41"/>
      <c r="FW1742" s="41"/>
      <c r="FX1742" s="41"/>
      <c r="FY1742" s="41"/>
      <c r="FZ1742" s="41"/>
      <c r="GA1742" s="41"/>
      <c r="GB1742" s="41"/>
      <c r="GC1742" s="41"/>
      <c r="GD1742" s="41"/>
      <c r="GE1742" s="41"/>
      <c r="GF1742" s="41"/>
      <c r="GG1742" s="41"/>
      <c r="GH1742" s="41"/>
      <c r="GI1742" s="41"/>
      <c r="GJ1742" s="41"/>
      <c r="GK1742" s="41"/>
      <c r="GL1742" s="41"/>
      <c r="GM1742" s="41"/>
      <c r="GN1742" s="41"/>
      <c r="GO1742" s="41"/>
      <c r="GP1742" s="41"/>
      <c r="GQ1742" s="41"/>
      <c r="GR1742" s="41"/>
      <c r="GS1742" s="41"/>
      <c r="GT1742" s="41"/>
      <c r="GU1742" s="41"/>
      <c r="GV1742" s="41"/>
      <c r="GW1742" s="41"/>
      <c r="GX1742" s="41"/>
      <c r="GY1742" s="41"/>
      <c r="GZ1742" s="41"/>
      <c r="HA1742" s="41"/>
      <c r="HB1742" s="41"/>
      <c r="HC1742" s="41"/>
      <c r="HD1742" s="41"/>
      <c r="HE1742" s="41"/>
      <c r="HF1742" s="41"/>
      <c r="HG1742" s="41"/>
      <c r="HH1742" s="41"/>
      <c r="HI1742" s="41"/>
      <c r="HJ1742" s="41"/>
      <c r="HK1742" s="41"/>
      <c r="HL1742" s="41"/>
      <c r="HM1742" s="41"/>
      <c r="HN1742" s="41"/>
      <c r="HO1742" s="41"/>
      <c r="HP1742" s="41"/>
      <c r="HQ1742" s="41"/>
      <c r="HR1742" s="41"/>
      <c r="HS1742" s="41"/>
      <c r="HT1742" s="41"/>
      <c r="HU1742" s="41"/>
      <c r="HV1742" s="41"/>
      <c r="HW1742" s="41"/>
      <c r="HX1742" s="41"/>
      <c r="HY1742" s="41"/>
      <c r="HZ1742" s="41"/>
      <c r="IA1742" s="41"/>
      <c r="IB1742" s="41"/>
      <c r="IC1742" s="41"/>
      <c r="ID1742" s="41"/>
      <c r="IE1742" s="41"/>
      <c r="IF1742" s="41"/>
      <c r="IG1742" s="41"/>
      <c r="IH1742" s="41"/>
      <c r="II1742" s="41"/>
      <c r="IJ1742" s="41"/>
      <c r="IK1742" s="41"/>
      <c r="IL1742" s="41"/>
      <c r="IM1742" s="41"/>
      <c r="IN1742" s="41"/>
      <c r="IO1742" s="41"/>
      <c r="IP1742" s="41"/>
      <c r="IQ1742" s="41"/>
      <c r="IR1742" s="41"/>
      <c r="IS1742" s="41"/>
      <c r="IT1742" s="41"/>
      <c r="IU1742" s="41"/>
    </row>
    <row r="1744" spans="68:255" x14ac:dyDescent="0.2">
      <c r="BP1744" s="41"/>
      <c r="BQ1744" s="41"/>
      <c r="BR1744" s="41"/>
      <c r="BS1744" s="41"/>
      <c r="BU1744" s="41"/>
      <c r="BV1744" s="41"/>
      <c r="BW1744" s="41"/>
      <c r="BX1744" s="41"/>
      <c r="BY1744" s="41"/>
      <c r="BZ1744" s="41"/>
      <c r="CA1744" s="41"/>
      <c r="CB1744" s="41"/>
      <c r="CC1744" s="41"/>
      <c r="CD1744" s="41"/>
      <c r="CE1744" s="41"/>
      <c r="CF1744" s="41"/>
      <c r="CG1744" s="41"/>
      <c r="CH1744" s="41"/>
      <c r="CI1744" s="41"/>
      <c r="CJ1744" s="41"/>
      <c r="CK1744" s="41"/>
      <c r="CL1744" s="41"/>
      <c r="CM1744" s="41"/>
      <c r="CN1744" s="41"/>
      <c r="CO1744" s="41"/>
      <c r="CP1744" s="41"/>
      <c r="CQ1744" s="41"/>
      <c r="CR1744" s="41"/>
      <c r="CS1744" s="41"/>
      <c r="CT1744" s="41"/>
      <c r="CU1744" s="41"/>
      <c r="CV1744" s="41"/>
      <c r="CW1744" s="41"/>
      <c r="CX1744" s="41"/>
      <c r="CY1744" s="41"/>
      <c r="CZ1744" s="41"/>
      <c r="DA1744" s="41"/>
      <c r="DB1744" s="41"/>
      <c r="DC1744" s="41"/>
      <c r="DD1744" s="41"/>
      <c r="DE1744" s="41"/>
      <c r="DF1744" s="41"/>
      <c r="DG1744" s="41"/>
      <c r="DH1744" s="41"/>
      <c r="DI1744" s="41"/>
      <c r="DJ1744" s="41"/>
      <c r="DK1744" s="41"/>
      <c r="DL1744" s="41"/>
      <c r="DM1744" s="41"/>
      <c r="DN1744" s="41"/>
      <c r="DO1744" s="41"/>
      <c r="DP1744" s="41"/>
      <c r="DQ1744" s="41"/>
      <c r="DR1744" s="41"/>
      <c r="DS1744" s="41"/>
      <c r="DT1744" s="41"/>
      <c r="DU1744" s="41"/>
      <c r="DV1744" s="41"/>
      <c r="DW1744" s="41"/>
      <c r="DX1744" s="41"/>
      <c r="DY1744" s="41"/>
      <c r="DZ1744" s="41"/>
      <c r="EA1744" s="41"/>
      <c r="EB1744" s="41"/>
      <c r="EC1744" s="41"/>
      <c r="ED1744" s="41"/>
      <c r="EE1744" s="41"/>
      <c r="EF1744" s="41"/>
      <c r="EG1744" s="41"/>
      <c r="EH1744" s="41"/>
      <c r="EI1744" s="41"/>
      <c r="EJ1744" s="41"/>
      <c r="EK1744" s="41"/>
      <c r="EL1744" s="41"/>
      <c r="EM1744" s="41"/>
      <c r="EN1744" s="41"/>
      <c r="EO1744" s="41"/>
      <c r="EP1744" s="41"/>
      <c r="EQ1744" s="41"/>
      <c r="ER1744" s="41"/>
      <c r="ES1744" s="41"/>
      <c r="ET1744" s="41"/>
      <c r="EU1744" s="41"/>
      <c r="EV1744" s="41"/>
      <c r="EW1744" s="41"/>
      <c r="EX1744" s="41"/>
      <c r="EY1744" s="41"/>
      <c r="EZ1744" s="41"/>
      <c r="FA1744" s="41"/>
      <c r="FB1744" s="41"/>
      <c r="FC1744" s="41"/>
      <c r="FD1744" s="41"/>
      <c r="FE1744" s="41"/>
      <c r="FF1744" s="41"/>
      <c r="FG1744" s="41"/>
      <c r="FH1744" s="41"/>
      <c r="FI1744" s="41"/>
      <c r="FJ1744" s="41"/>
      <c r="FK1744" s="41"/>
      <c r="FL1744" s="41"/>
      <c r="FM1744" s="41"/>
      <c r="FN1744" s="41"/>
      <c r="FO1744" s="41"/>
      <c r="FP1744" s="41"/>
      <c r="FQ1744" s="41"/>
      <c r="FR1744" s="41"/>
      <c r="FS1744" s="41"/>
      <c r="FT1744" s="41"/>
      <c r="FU1744" s="41"/>
      <c r="FV1744" s="41"/>
      <c r="FW1744" s="41"/>
      <c r="FX1744" s="41"/>
      <c r="FY1744" s="41"/>
      <c r="FZ1744" s="41"/>
      <c r="GA1744" s="41"/>
      <c r="GB1744" s="41"/>
      <c r="GC1744" s="41"/>
      <c r="GD1744" s="41"/>
      <c r="GE1744" s="41"/>
      <c r="GF1744" s="41"/>
      <c r="GG1744" s="41"/>
      <c r="GH1744" s="41"/>
      <c r="GI1744" s="41"/>
      <c r="GJ1744" s="41"/>
      <c r="GK1744" s="41"/>
      <c r="GL1744" s="41"/>
      <c r="GM1744" s="41"/>
      <c r="GN1744" s="41"/>
      <c r="GO1744" s="41"/>
      <c r="GP1744" s="41"/>
      <c r="GQ1744" s="41"/>
      <c r="GR1744" s="41"/>
      <c r="GS1744" s="41"/>
      <c r="GT1744" s="41"/>
      <c r="GU1744" s="41"/>
      <c r="GV1744" s="41"/>
      <c r="GW1744" s="41"/>
      <c r="GX1744" s="41"/>
      <c r="GY1744" s="41"/>
      <c r="GZ1744" s="41"/>
      <c r="HA1744" s="41"/>
      <c r="HB1744" s="41"/>
      <c r="HC1744" s="41"/>
      <c r="HD1744" s="41"/>
      <c r="HE1744" s="41"/>
      <c r="HF1744" s="41"/>
      <c r="HG1744" s="41"/>
      <c r="HH1744" s="41"/>
      <c r="HI1744" s="41"/>
      <c r="HJ1744" s="41"/>
      <c r="HK1744" s="41"/>
      <c r="HL1744" s="41"/>
      <c r="HM1744" s="41"/>
      <c r="HN1744" s="41"/>
      <c r="HO1744" s="41"/>
      <c r="HP1744" s="41"/>
      <c r="HQ1744" s="41"/>
      <c r="HR1744" s="41"/>
      <c r="HS1744" s="41"/>
      <c r="HT1744" s="41"/>
      <c r="HU1744" s="41"/>
      <c r="HV1744" s="41"/>
      <c r="HW1744" s="41"/>
      <c r="HX1744" s="41"/>
      <c r="HY1744" s="41"/>
      <c r="HZ1744" s="41"/>
      <c r="IA1744" s="41"/>
      <c r="IB1744" s="41"/>
      <c r="IC1744" s="41"/>
      <c r="ID1744" s="41"/>
      <c r="IE1744" s="41"/>
      <c r="IF1744" s="41"/>
      <c r="IG1744" s="41"/>
      <c r="IH1744" s="41"/>
      <c r="II1744" s="41"/>
      <c r="IJ1744" s="41"/>
      <c r="IK1744" s="41"/>
      <c r="IL1744" s="41"/>
      <c r="IM1744" s="41"/>
      <c r="IN1744" s="41"/>
      <c r="IO1744" s="41"/>
      <c r="IP1744" s="41"/>
      <c r="IQ1744" s="41"/>
      <c r="IR1744" s="41"/>
      <c r="IS1744" s="41"/>
      <c r="IT1744" s="41"/>
      <c r="IU1744" s="41"/>
    </row>
    <row r="1746" spans="68:255" x14ac:dyDescent="0.2">
      <c r="BP1746" s="41"/>
      <c r="BQ1746" s="41"/>
      <c r="BR1746" s="41"/>
      <c r="BS1746" s="41"/>
      <c r="BU1746" s="41"/>
      <c r="BV1746" s="41"/>
      <c r="BW1746" s="41"/>
      <c r="BX1746" s="41"/>
      <c r="BY1746" s="41"/>
      <c r="BZ1746" s="41"/>
      <c r="CA1746" s="41"/>
      <c r="CB1746" s="41"/>
      <c r="CC1746" s="41"/>
      <c r="CD1746" s="41"/>
      <c r="CE1746" s="41"/>
      <c r="CF1746" s="41"/>
      <c r="CG1746" s="41"/>
      <c r="CH1746" s="41"/>
      <c r="CI1746" s="41"/>
      <c r="CJ1746" s="41"/>
      <c r="CK1746" s="41"/>
      <c r="CL1746" s="41"/>
      <c r="CM1746" s="41"/>
      <c r="CN1746" s="41"/>
      <c r="CO1746" s="41"/>
      <c r="CP1746" s="41"/>
      <c r="CQ1746" s="41"/>
      <c r="CR1746" s="41"/>
      <c r="CS1746" s="41"/>
      <c r="CT1746" s="41"/>
      <c r="CU1746" s="41"/>
      <c r="CV1746" s="41"/>
      <c r="CW1746" s="41"/>
      <c r="CX1746" s="41"/>
      <c r="CY1746" s="41"/>
      <c r="CZ1746" s="41"/>
      <c r="DA1746" s="41"/>
      <c r="DB1746" s="41"/>
      <c r="DC1746" s="41"/>
      <c r="DD1746" s="41"/>
      <c r="DE1746" s="41"/>
      <c r="DF1746" s="41"/>
      <c r="DG1746" s="41"/>
      <c r="DH1746" s="41"/>
      <c r="DI1746" s="41"/>
      <c r="DJ1746" s="41"/>
      <c r="DK1746" s="41"/>
      <c r="DL1746" s="41"/>
      <c r="DM1746" s="41"/>
      <c r="DN1746" s="41"/>
      <c r="DO1746" s="41"/>
      <c r="DP1746" s="41"/>
      <c r="DQ1746" s="41"/>
      <c r="DR1746" s="41"/>
      <c r="DS1746" s="41"/>
      <c r="DT1746" s="41"/>
      <c r="DU1746" s="41"/>
      <c r="DV1746" s="41"/>
      <c r="DW1746" s="41"/>
      <c r="DX1746" s="41"/>
      <c r="DY1746" s="41"/>
      <c r="DZ1746" s="41"/>
      <c r="EA1746" s="41"/>
      <c r="EB1746" s="41"/>
      <c r="EC1746" s="41"/>
      <c r="ED1746" s="41"/>
      <c r="EE1746" s="41"/>
      <c r="EF1746" s="41"/>
      <c r="EG1746" s="41"/>
      <c r="EH1746" s="41"/>
      <c r="EI1746" s="41"/>
      <c r="EJ1746" s="41"/>
      <c r="EK1746" s="41"/>
      <c r="EL1746" s="41"/>
      <c r="EM1746" s="41"/>
      <c r="EN1746" s="41"/>
      <c r="EO1746" s="41"/>
      <c r="EP1746" s="41"/>
      <c r="EQ1746" s="41"/>
      <c r="ER1746" s="41"/>
      <c r="ES1746" s="41"/>
      <c r="ET1746" s="41"/>
      <c r="EU1746" s="41"/>
      <c r="EV1746" s="41"/>
      <c r="EW1746" s="41"/>
      <c r="EX1746" s="41"/>
      <c r="EY1746" s="41"/>
      <c r="EZ1746" s="41"/>
      <c r="FA1746" s="41"/>
      <c r="FB1746" s="41"/>
      <c r="FC1746" s="41"/>
      <c r="FD1746" s="41"/>
      <c r="FE1746" s="41"/>
      <c r="FF1746" s="41"/>
      <c r="FG1746" s="41"/>
      <c r="FH1746" s="41"/>
      <c r="FI1746" s="41"/>
      <c r="FJ1746" s="41"/>
      <c r="FK1746" s="41"/>
      <c r="FL1746" s="41"/>
      <c r="FM1746" s="41"/>
      <c r="FN1746" s="41"/>
      <c r="FO1746" s="41"/>
      <c r="FP1746" s="41"/>
      <c r="FQ1746" s="41"/>
      <c r="FR1746" s="41"/>
      <c r="FS1746" s="41"/>
      <c r="FT1746" s="41"/>
      <c r="FU1746" s="41"/>
      <c r="FV1746" s="41"/>
      <c r="FW1746" s="41"/>
      <c r="FX1746" s="41"/>
      <c r="FY1746" s="41"/>
      <c r="FZ1746" s="41"/>
      <c r="GA1746" s="41"/>
      <c r="GB1746" s="41"/>
      <c r="GC1746" s="41"/>
      <c r="GD1746" s="41"/>
      <c r="GE1746" s="41"/>
      <c r="GF1746" s="41"/>
      <c r="GG1746" s="41"/>
      <c r="GH1746" s="41"/>
      <c r="GI1746" s="41"/>
      <c r="GJ1746" s="41"/>
      <c r="GK1746" s="41"/>
      <c r="GL1746" s="41"/>
      <c r="GM1746" s="41"/>
      <c r="GN1746" s="41"/>
      <c r="GO1746" s="41"/>
      <c r="GP1746" s="41"/>
      <c r="GQ1746" s="41"/>
      <c r="GR1746" s="41"/>
      <c r="GS1746" s="41"/>
      <c r="GT1746" s="41"/>
      <c r="GU1746" s="41"/>
      <c r="GV1746" s="41"/>
      <c r="GW1746" s="41"/>
      <c r="GX1746" s="41"/>
      <c r="GY1746" s="41"/>
      <c r="GZ1746" s="41"/>
      <c r="HA1746" s="41"/>
      <c r="HB1746" s="41"/>
      <c r="HC1746" s="41"/>
      <c r="HD1746" s="41"/>
      <c r="HE1746" s="41"/>
      <c r="HF1746" s="41"/>
      <c r="HG1746" s="41"/>
      <c r="HH1746" s="41"/>
      <c r="HI1746" s="41"/>
      <c r="HJ1746" s="41"/>
      <c r="HK1746" s="41"/>
      <c r="HL1746" s="41"/>
      <c r="HM1746" s="41"/>
      <c r="HN1746" s="41"/>
      <c r="HO1746" s="41"/>
      <c r="HP1746" s="41"/>
      <c r="HQ1746" s="41"/>
      <c r="HR1746" s="41"/>
      <c r="HS1746" s="41"/>
      <c r="HT1746" s="41"/>
      <c r="HU1746" s="41"/>
      <c r="HV1746" s="41"/>
      <c r="HW1746" s="41"/>
      <c r="HX1746" s="41"/>
      <c r="HY1746" s="41"/>
      <c r="HZ1746" s="41"/>
      <c r="IA1746" s="41"/>
      <c r="IB1746" s="41"/>
      <c r="IC1746" s="41"/>
      <c r="ID1746" s="41"/>
      <c r="IE1746" s="41"/>
      <c r="IF1746" s="41"/>
      <c r="IG1746" s="41"/>
      <c r="IH1746" s="41"/>
      <c r="II1746" s="41"/>
      <c r="IJ1746" s="41"/>
      <c r="IK1746" s="41"/>
      <c r="IL1746" s="41"/>
      <c r="IM1746" s="41"/>
      <c r="IN1746" s="41"/>
      <c r="IO1746" s="41"/>
      <c r="IP1746" s="41"/>
      <c r="IQ1746" s="41"/>
      <c r="IR1746" s="41"/>
      <c r="IS1746" s="41"/>
      <c r="IT1746" s="41"/>
      <c r="IU1746" s="41"/>
    </row>
    <row r="1748" spans="68:255" x14ac:dyDescent="0.2">
      <c r="BP1748" s="41"/>
      <c r="BQ1748" s="41"/>
      <c r="BR1748" s="41"/>
      <c r="BS1748" s="41"/>
      <c r="BU1748" s="41"/>
      <c r="BV1748" s="41"/>
      <c r="BW1748" s="41"/>
      <c r="BX1748" s="41"/>
      <c r="BY1748" s="41"/>
      <c r="BZ1748" s="41"/>
      <c r="CA1748" s="41"/>
      <c r="CB1748" s="41"/>
      <c r="CC1748" s="41"/>
      <c r="CD1748" s="41"/>
      <c r="CE1748" s="41"/>
      <c r="CF1748" s="41"/>
      <c r="CG1748" s="41"/>
      <c r="CH1748" s="41"/>
      <c r="CI1748" s="41"/>
      <c r="CJ1748" s="41"/>
      <c r="CK1748" s="41"/>
      <c r="CL1748" s="41"/>
      <c r="CM1748" s="41"/>
      <c r="CN1748" s="41"/>
      <c r="CO1748" s="41"/>
      <c r="CP1748" s="41"/>
      <c r="CQ1748" s="41"/>
      <c r="CR1748" s="41"/>
      <c r="CS1748" s="41"/>
      <c r="CT1748" s="41"/>
      <c r="CU1748" s="41"/>
      <c r="CV1748" s="41"/>
      <c r="CW1748" s="41"/>
      <c r="CX1748" s="41"/>
      <c r="CY1748" s="41"/>
      <c r="CZ1748" s="41"/>
      <c r="DA1748" s="41"/>
      <c r="DB1748" s="41"/>
      <c r="DC1748" s="41"/>
      <c r="DD1748" s="41"/>
      <c r="DE1748" s="41"/>
      <c r="DF1748" s="41"/>
      <c r="DG1748" s="41"/>
      <c r="DH1748" s="41"/>
      <c r="DI1748" s="41"/>
      <c r="DJ1748" s="41"/>
      <c r="DK1748" s="41"/>
      <c r="DL1748" s="41"/>
      <c r="DM1748" s="41"/>
      <c r="DN1748" s="41"/>
      <c r="DO1748" s="41"/>
      <c r="DP1748" s="41"/>
      <c r="DQ1748" s="41"/>
      <c r="DR1748" s="41"/>
      <c r="DS1748" s="41"/>
      <c r="DT1748" s="41"/>
      <c r="DU1748" s="41"/>
      <c r="DV1748" s="41"/>
      <c r="DW1748" s="41"/>
      <c r="DX1748" s="41"/>
      <c r="DY1748" s="41"/>
      <c r="DZ1748" s="41"/>
      <c r="EA1748" s="41"/>
      <c r="EB1748" s="41"/>
      <c r="EC1748" s="41"/>
      <c r="ED1748" s="41"/>
      <c r="EE1748" s="41"/>
      <c r="EF1748" s="41"/>
      <c r="EG1748" s="41"/>
      <c r="EH1748" s="41"/>
      <c r="EI1748" s="41"/>
      <c r="EJ1748" s="41"/>
      <c r="EK1748" s="41"/>
      <c r="EL1748" s="41"/>
      <c r="EM1748" s="41"/>
      <c r="EN1748" s="41"/>
      <c r="EO1748" s="41"/>
      <c r="EP1748" s="41"/>
      <c r="EQ1748" s="41"/>
      <c r="ER1748" s="41"/>
      <c r="ES1748" s="41"/>
      <c r="ET1748" s="41"/>
      <c r="EU1748" s="41"/>
      <c r="EV1748" s="41"/>
      <c r="EW1748" s="41"/>
      <c r="EX1748" s="41"/>
      <c r="EY1748" s="41"/>
      <c r="EZ1748" s="41"/>
      <c r="FA1748" s="41"/>
      <c r="FB1748" s="41"/>
      <c r="FC1748" s="41"/>
      <c r="FD1748" s="41"/>
      <c r="FE1748" s="41"/>
      <c r="FF1748" s="41"/>
      <c r="FG1748" s="41"/>
      <c r="FH1748" s="41"/>
      <c r="FI1748" s="41"/>
      <c r="FJ1748" s="41"/>
      <c r="FK1748" s="41"/>
      <c r="FL1748" s="41"/>
      <c r="FM1748" s="41"/>
      <c r="FN1748" s="41"/>
      <c r="FO1748" s="41"/>
      <c r="FP1748" s="41"/>
      <c r="FQ1748" s="41"/>
      <c r="FR1748" s="41"/>
      <c r="FS1748" s="41"/>
      <c r="FT1748" s="41"/>
      <c r="FU1748" s="41"/>
      <c r="FV1748" s="41"/>
      <c r="FW1748" s="41"/>
      <c r="FX1748" s="41"/>
      <c r="FY1748" s="41"/>
      <c r="FZ1748" s="41"/>
      <c r="GA1748" s="41"/>
      <c r="GB1748" s="41"/>
      <c r="GC1748" s="41"/>
      <c r="GD1748" s="41"/>
      <c r="GE1748" s="41"/>
      <c r="GF1748" s="41"/>
      <c r="GG1748" s="41"/>
      <c r="GH1748" s="41"/>
      <c r="GI1748" s="41"/>
      <c r="GJ1748" s="41"/>
      <c r="GK1748" s="41"/>
      <c r="GL1748" s="41"/>
      <c r="GM1748" s="41"/>
      <c r="GN1748" s="41"/>
      <c r="GO1748" s="41"/>
      <c r="GP1748" s="41"/>
      <c r="GQ1748" s="41"/>
      <c r="GR1748" s="41"/>
      <c r="GS1748" s="41"/>
      <c r="GT1748" s="41"/>
      <c r="GU1748" s="41"/>
      <c r="GV1748" s="41"/>
      <c r="GW1748" s="41"/>
      <c r="GX1748" s="41"/>
      <c r="GY1748" s="41"/>
      <c r="GZ1748" s="41"/>
      <c r="HA1748" s="41"/>
      <c r="HB1748" s="41"/>
      <c r="HC1748" s="41"/>
      <c r="HD1748" s="41"/>
      <c r="HE1748" s="41"/>
      <c r="HF1748" s="41"/>
      <c r="HG1748" s="41"/>
      <c r="HH1748" s="41"/>
      <c r="HI1748" s="41"/>
      <c r="HJ1748" s="41"/>
      <c r="HK1748" s="41"/>
      <c r="HL1748" s="41"/>
      <c r="HM1748" s="41"/>
      <c r="HN1748" s="41"/>
      <c r="HO1748" s="41"/>
      <c r="HP1748" s="41"/>
      <c r="HQ1748" s="41"/>
      <c r="HR1748" s="41"/>
      <c r="HS1748" s="41"/>
      <c r="HT1748" s="41"/>
      <c r="HU1748" s="41"/>
      <c r="HV1748" s="41"/>
      <c r="HW1748" s="41"/>
      <c r="HX1748" s="41"/>
      <c r="HY1748" s="41"/>
      <c r="HZ1748" s="41"/>
      <c r="IA1748" s="41"/>
      <c r="IB1748" s="41"/>
      <c r="IC1748" s="41"/>
      <c r="ID1748" s="41"/>
      <c r="IE1748" s="41"/>
      <c r="IF1748" s="41"/>
      <c r="IG1748" s="41"/>
      <c r="IH1748" s="41"/>
      <c r="II1748" s="41"/>
      <c r="IJ1748" s="41"/>
      <c r="IK1748" s="41"/>
      <c r="IL1748" s="41"/>
      <c r="IM1748" s="41"/>
      <c r="IN1748" s="41"/>
      <c r="IO1748" s="41"/>
      <c r="IP1748" s="41"/>
      <c r="IQ1748" s="41"/>
      <c r="IR1748" s="41"/>
      <c r="IS1748" s="41"/>
      <c r="IT1748" s="41"/>
      <c r="IU1748" s="41"/>
    </row>
    <row r="1750" spans="68:255" x14ac:dyDescent="0.2">
      <c r="BP1750" s="41"/>
      <c r="BQ1750" s="41"/>
      <c r="BR1750" s="41"/>
      <c r="BS1750" s="41"/>
      <c r="BU1750" s="41"/>
      <c r="BV1750" s="41"/>
      <c r="BW1750" s="41"/>
      <c r="BX1750" s="41"/>
      <c r="BY1750" s="41"/>
      <c r="BZ1750" s="41"/>
      <c r="CA1750" s="41"/>
      <c r="CB1750" s="41"/>
      <c r="CC1750" s="41"/>
      <c r="CD1750" s="41"/>
      <c r="CE1750" s="41"/>
      <c r="CF1750" s="41"/>
      <c r="CG1750" s="41"/>
      <c r="CH1750" s="41"/>
      <c r="CI1750" s="41"/>
      <c r="CJ1750" s="41"/>
      <c r="CK1750" s="41"/>
      <c r="CL1750" s="41"/>
      <c r="CM1750" s="41"/>
      <c r="CN1750" s="41"/>
      <c r="CO1750" s="41"/>
      <c r="CP1750" s="41"/>
      <c r="CQ1750" s="41"/>
      <c r="CR1750" s="41"/>
      <c r="CS1750" s="41"/>
      <c r="CT1750" s="41"/>
      <c r="CU1750" s="41"/>
      <c r="CV1750" s="41"/>
      <c r="CW1750" s="41"/>
      <c r="CX1750" s="41"/>
      <c r="CY1750" s="41"/>
      <c r="CZ1750" s="41"/>
      <c r="DA1750" s="41"/>
      <c r="DB1750" s="41"/>
      <c r="DC1750" s="41"/>
      <c r="DD1750" s="41"/>
      <c r="DE1750" s="41"/>
      <c r="DF1750" s="41"/>
      <c r="DG1750" s="41"/>
      <c r="DH1750" s="41"/>
      <c r="DI1750" s="41"/>
      <c r="DJ1750" s="41"/>
      <c r="DK1750" s="41"/>
      <c r="DL1750" s="41"/>
      <c r="DM1750" s="41"/>
      <c r="DN1750" s="41"/>
      <c r="DO1750" s="41"/>
      <c r="DP1750" s="41"/>
      <c r="DQ1750" s="41"/>
      <c r="DR1750" s="41"/>
      <c r="DS1750" s="41"/>
      <c r="DT1750" s="41"/>
      <c r="DU1750" s="41"/>
      <c r="DV1750" s="41"/>
      <c r="DW1750" s="41"/>
      <c r="DX1750" s="41"/>
      <c r="DY1750" s="41"/>
      <c r="DZ1750" s="41"/>
      <c r="EA1750" s="41"/>
      <c r="EB1750" s="41"/>
      <c r="EC1750" s="41"/>
      <c r="ED1750" s="41"/>
      <c r="EE1750" s="41"/>
      <c r="EF1750" s="41"/>
      <c r="EG1750" s="41"/>
      <c r="EH1750" s="41"/>
      <c r="EI1750" s="41"/>
      <c r="EJ1750" s="41"/>
      <c r="EK1750" s="41"/>
      <c r="EL1750" s="41"/>
      <c r="EM1750" s="41"/>
      <c r="EN1750" s="41"/>
      <c r="EO1750" s="41"/>
      <c r="EP1750" s="41"/>
      <c r="EQ1750" s="41"/>
      <c r="ER1750" s="41"/>
      <c r="ES1750" s="41"/>
      <c r="ET1750" s="41"/>
      <c r="EU1750" s="41"/>
      <c r="EV1750" s="41"/>
      <c r="EW1750" s="41"/>
      <c r="EX1750" s="41"/>
      <c r="EY1750" s="41"/>
      <c r="EZ1750" s="41"/>
      <c r="FA1750" s="41"/>
      <c r="FB1750" s="41"/>
      <c r="FC1750" s="41"/>
      <c r="FD1750" s="41"/>
      <c r="FE1750" s="41"/>
      <c r="FF1750" s="41"/>
      <c r="FG1750" s="41"/>
      <c r="FH1750" s="41"/>
      <c r="FI1750" s="41"/>
      <c r="FJ1750" s="41"/>
      <c r="FK1750" s="41"/>
      <c r="FL1750" s="41"/>
      <c r="FM1750" s="41"/>
      <c r="FN1750" s="41"/>
      <c r="FO1750" s="41"/>
      <c r="FP1750" s="41"/>
      <c r="FQ1750" s="41"/>
      <c r="FR1750" s="41"/>
      <c r="FS1750" s="41"/>
      <c r="FT1750" s="41"/>
      <c r="FU1750" s="41"/>
      <c r="FV1750" s="41"/>
      <c r="FW1750" s="41"/>
      <c r="FX1750" s="41"/>
      <c r="FY1750" s="41"/>
      <c r="FZ1750" s="41"/>
      <c r="GA1750" s="41"/>
      <c r="GB1750" s="41"/>
      <c r="GC1750" s="41"/>
      <c r="GD1750" s="41"/>
      <c r="GE1750" s="41"/>
      <c r="GF1750" s="41"/>
      <c r="GG1750" s="41"/>
      <c r="GH1750" s="41"/>
      <c r="GI1750" s="41"/>
      <c r="GJ1750" s="41"/>
      <c r="GK1750" s="41"/>
      <c r="GL1750" s="41"/>
      <c r="GM1750" s="41"/>
      <c r="GN1750" s="41"/>
      <c r="GO1750" s="41"/>
      <c r="GP1750" s="41"/>
      <c r="GQ1750" s="41"/>
      <c r="GR1750" s="41"/>
      <c r="GS1750" s="41"/>
      <c r="GT1750" s="41"/>
      <c r="GU1750" s="41"/>
      <c r="GV1750" s="41"/>
      <c r="GW1750" s="41"/>
      <c r="GX1750" s="41"/>
      <c r="GY1750" s="41"/>
      <c r="GZ1750" s="41"/>
      <c r="HA1750" s="41"/>
      <c r="HB1750" s="41"/>
      <c r="HC1750" s="41"/>
      <c r="HD1750" s="41"/>
      <c r="HE1750" s="41"/>
      <c r="HF1750" s="41"/>
      <c r="HG1750" s="41"/>
      <c r="HH1750" s="41"/>
      <c r="HI1750" s="41"/>
      <c r="HJ1750" s="41"/>
      <c r="HK1750" s="41"/>
      <c r="HL1750" s="41"/>
      <c r="HM1750" s="41"/>
      <c r="HN1750" s="41"/>
      <c r="HO1750" s="41"/>
      <c r="HP1750" s="41"/>
      <c r="HQ1750" s="41"/>
      <c r="HR1750" s="41"/>
      <c r="HS1750" s="41"/>
      <c r="HT1750" s="41"/>
      <c r="HU1750" s="41"/>
      <c r="HV1750" s="41"/>
      <c r="HW1750" s="41"/>
      <c r="HX1750" s="41"/>
      <c r="HY1750" s="41"/>
      <c r="HZ1750" s="41"/>
      <c r="IA1750" s="41"/>
      <c r="IB1750" s="41"/>
      <c r="IC1750" s="41"/>
      <c r="ID1750" s="41"/>
      <c r="IE1750" s="41"/>
      <c r="IF1750" s="41"/>
      <c r="IG1750" s="41"/>
      <c r="IH1750" s="41"/>
      <c r="II1750" s="41"/>
      <c r="IJ1750" s="41"/>
      <c r="IK1750" s="41"/>
      <c r="IL1750" s="41"/>
      <c r="IM1750" s="41"/>
      <c r="IN1750" s="41"/>
      <c r="IO1750" s="41"/>
      <c r="IP1750" s="41"/>
      <c r="IQ1750" s="41"/>
      <c r="IR1750" s="41"/>
      <c r="IS1750" s="41"/>
      <c r="IT1750" s="41"/>
      <c r="IU1750" s="41"/>
    </row>
    <row r="1752" spans="68:255" x14ac:dyDescent="0.2">
      <c r="BP1752" s="41"/>
      <c r="BQ1752" s="41"/>
      <c r="BR1752" s="41"/>
      <c r="BS1752" s="41"/>
      <c r="BU1752" s="41"/>
      <c r="BV1752" s="41"/>
      <c r="BW1752" s="41"/>
      <c r="BX1752" s="41"/>
      <c r="BY1752" s="41"/>
      <c r="BZ1752" s="41"/>
      <c r="CA1752" s="41"/>
      <c r="CB1752" s="41"/>
      <c r="CC1752" s="41"/>
      <c r="CD1752" s="41"/>
      <c r="CE1752" s="41"/>
      <c r="CF1752" s="41"/>
      <c r="CG1752" s="41"/>
      <c r="CH1752" s="41"/>
      <c r="CI1752" s="41"/>
      <c r="CJ1752" s="41"/>
      <c r="CK1752" s="41"/>
      <c r="CL1752" s="41"/>
      <c r="CM1752" s="41"/>
      <c r="CN1752" s="41"/>
      <c r="CO1752" s="41"/>
      <c r="CP1752" s="41"/>
      <c r="CQ1752" s="41"/>
      <c r="CR1752" s="41"/>
      <c r="CS1752" s="41"/>
      <c r="CT1752" s="41"/>
      <c r="CU1752" s="41"/>
      <c r="CV1752" s="41"/>
      <c r="CW1752" s="41"/>
      <c r="CX1752" s="41"/>
      <c r="CY1752" s="41"/>
      <c r="CZ1752" s="41"/>
      <c r="DA1752" s="41"/>
      <c r="DB1752" s="41"/>
      <c r="DC1752" s="41"/>
      <c r="DD1752" s="41"/>
      <c r="DE1752" s="41"/>
      <c r="DF1752" s="41"/>
      <c r="DG1752" s="41"/>
      <c r="DH1752" s="41"/>
      <c r="DI1752" s="41"/>
      <c r="DJ1752" s="41"/>
      <c r="DK1752" s="41"/>
      <c r="DL1752" s="41"/>
      <c r="DM1752" s="41"/>
      <c r="DN1752" s="41"/>
      <c r="DO1752" s="41"/>
      <c r="DP1752" s="41"/>
      <c r="DQ1752" s="41"/>
      <c r="DR1752" s="41"/>
      <c r="DS1752" s="41"/>
      <c r="DT1752" s="41"/>
      <c r="DU1752" s="41"/>
      <c r="DV1752" s="41"/>
      <c r="DW1752" s="41"/>
      <c r="DX1752" s="41"/>
      <c r="DY1752" s="41"/>
      <c r="DZ1752" s="41"/>
      <c r="EA1752" s="41"/>
      <c r="EB1752" s="41"/>
      <c r="EC1752" s="41"/>
      <c r="ED1752" s="41"/>
      <c r="EE1752" s="41"/>
      <c r="EF1752" s="41"/>
      <c r="EG1752" s="41"/>
      <c r="EH1752" s="41"/>
      <c r="EI1752" s="41"/>
      <c r="EJ1752" s="41"/>
      <c r="EK1752" s="41"/>
      <c r="EL1752" s="41"/>
      <c r="EM1752" s="41"/>
      <c r="EN1752" s="41"/>
      <c r="EO1752" s="41"/>
      <c r="EP1752" s="41"/>
      <c r="EQ1752" s="41"/>
      <c r="ER1752" s="41"/>
      <c r="ES1752" s="41"/>
      <c r="ET1752" s="41"/>
      <c r="EU1752" s="41"/>
      <c r="EV1752" s="41"/>
      <c r="EW1752" s="41"/>
      <c r="EX1752" s="41"/>
      <c r="EY1752" s="41"/>
      <c r="EZ1752" s="41"/>
      <c r="FA1752" s="41"/>
      <c r="FB1752" s="41"/>
      <c r="FC1752" s="41"/>
      <c r="FD1752" s="41"/>
      <c r="FE1752" s="41"/>
      <c r="FF1752" s="41"/>
      <c r="FG1752" s="41"/>
      <c r="FH1752" s="41"/>
      <c r="FI1752" s="41"/>
      <c r="FJ1752" s="41"/>
      <c r="FK1752" s="41"/>
      <c r="FL1752" s="41"/>
      <c r="FM1752" s="41"/>
      <c r="FN1752" s="41"/>
      <c r="FO1752" s="41"/>
      <c r="FP1752" s="41"/>
      <c r="FQ1752" s="41"/>
      <c r="FR1752" s="41"/>
      <c r="FS1752" s="41"/>
      <c r="FT1752" s="41"/>
      <c r="FU1752" s="41"/>
      <c r="FV1752" s="41"/>
      <c r="FW1752" s="41"/>
      <c r="FX1752" s="41"/>
      <c r="FY1752" s="41"/>
      <c r="FZ1752" s="41"/>
      <c r="GA1752" s="41"/>
      <c r="GB1752" s="41"/>
      <c r="GC1752" s="41"/>
      <c r="GD1752" s="41"/>
      <c r="GE1752" s="41"/>
      <c r="GF1752" s="41"/>
      <c r="GG1752" s="41"/>
      <c r="GH1752" s="41"/>
      <c r="GI1752" s="41"/>
      <c r="GJ1752" s="41"/>
      <c r="GK1752" s="41"/>
      <c r="GL1752" s="41"/>
      <c r="GM1752" s="41"/>
      <c r="GN1752" s="41"/>
      <c r="GO1752" s="41"/>
      <c r="GP1752" s="41"/>
      <c r="GQ1752" s="41"/>
      <c r="GR1752" s="41"/>
      <c r="GS1752" s="41"/>
      <c r="GT1752" s="41"/>
      <c r="GU1752" s="41"/>
      <c r="GV1752" s="41"/>
      <c r="GW1752" s="41"/>
      <c r="GX1752" s="41"/>
      <c r="GY1752" s="41"/>
      <c r="GZ1752" s="41"/>
      <c r="HA1752" s="41"/>
      <c r="HB1752" s="41"/>
      <c r="HC1752" s="41"/>
      <c r="HD1752" s="41"/>
      <c r="HE1752" s="41"/>
      <c r="HF1752" s="41"/>
      <c r="HG1752" s="41"/>
      <c r="HH1752" s="41"/>
      <c r="HI1752" s="41"/>
      <c r="HJ1752" s="41"/>
      <c r="HK1752" s="41"/>
      <c r="HL1752" s="41"/>
      <c r="HM1752" s="41"/>
      <c r="HN1752" s="41"/>
      <c r="HO1752" s="41"/>
      <c r="HP1752" s="41"/>
      <c r="HQ1752" s="41"/>
      <c r="HR1752" s="41"/>
      <c r="HS1752" s="41"/>
      <c r="HT1752" s="41"/>
      <c r="HU1752" s="41"/>
      <c r="HV1752" s="41"/>
      <c r="HW1752" s="41"/>
      <c r="HX1752" s="41"/>
      <c r="HY1752" s="41"/>
      <c r="HZ1752" s="41"/>
      <c r="IA1752" s="41"/>
      <c r="IB1752" s="41"/>
      <c r="IC1752" s="41"/>
      <c r="ID1752" s="41"/>
      <c r="IE1752" s="41"/>
      <c r="IF1752" s="41"/>
      <c r="IG1752" s="41"/>
      <c r="IH1752" s="41"/>
      <c r="II1752" s="41"/>
      <c r="IJ1752" s="41"/>
      <c r="IK1752" s="41"/>
      <c r="IL1752" s="41"/>
      <c r="IM1752" s="41"/>
      <c r="IN1752" s="41"/>
      <c r="IO1752" s="41"/>
      <c r="IP1752" s="41"/>
      <c r="IQ1752" s="41"/>
      <c r="IR1752" s="41"/>
      <c r="IS1752" s="41"/>
      <c r="IT1752" s="41"/>
      <c r="IU1752" s="41"/>
    </row>
    <row r="1754" spans="68:255" x14ac:dyDescent="0.2">
      <c r="BP1754" s="41"/>
      <c r="BQ1754" s="41"/>
      <c r="BR1754" s="41"/>
      <c r="BS1754" s="41"/>
      <c r="BU1754" s="41"/>
      <c r="BV1754" s="41"/>
      <c r="BW1754" s="41"/>
      <c r="BX1754" s="41"/>
      <c r="BY1754" s="41"/>
      <c r="BZ1754" s="41"/>
      <c r="CA1754" s="41"/>
      <c r="CB1754" s="41"/>
      <c r="CC1754" s="41"/>
      <c r="CD1754" s="41"/>
      <c r="CE1754" s="41"/>
      <c r="CF1754" s="41"/>
      <c r="CG1754" s="41"/>
      <c r="CH1754" s="41"/>
      <c r="CI1754" s="41"/>
      <c r="CJ1754" s="41"/>
      <c r="CK1754" s="41"/>
      <c r="CL1754" s="41"/>
      <c r="CM1754" s="41"/>
      <c r="CN1754" s="41"/>
      <c r="CO1754" s="41"/>
      <c r="CP1754" s="41"/>
      <c r="CQ1754" s="41"/>
      <c r="CR1754" s="41"/>
      <c r="CS1754" s="41"/>
      <c r="CT1754" s="41"/>
      <c r="CU1754" s="41"/>
      <c r="CV1754" s="41"/>
      <c r="CW1754" s="41"/>
      <c r="CX1754" s="41"/>
      <c r="CY1754" s="41"/>
      <c r="CZ1754" s="41"/>
      <c r="DA1754" s="41"/>
      <c r="DB1754" s="41"/>
      <c r="DC1754" s="41"/>
      <c r="DD1754" s="41"/>
      <c r="DE1754" s="41"/>
      <c r="DF1754" s="41"/>
      <c r="DG1754" s="41"/>
      <c r="DH1754" s="41"/>
      <c r="DI1754" s="41"/>
      <c r="DJ1754" s="41"/>
      <c r="DK1754" s="41"/>
      <c r="DL1754" s="41"/>
      <c r="DM1754" s="41"/>
      <c r="DN1754" s="41"/>
      <c r="DO1754" s="41"/>
      <c r="DP1754" s="41"/>
      <c r="DQ1754" s="41"/>
      <c r="DR1754" s="41"/>
      <c r="DS1754" s="41"/>
      <c r="DT1754" s="41"/>
      <c r="DU1754" s="41"/>
      <c r="DV1754" s="41"/>
      <c r="DW1754" s="41"/>
      <c r="DX1754" s="41"/>
      <c r="DY1754" s="41"/>
      <c r="DZ1754" s="41"/>
      <c r="EA1754" s="41"/>
      <c r="EB1754" s="41"/>
      <c r="EC1754" s="41"/>
      <c r="ED1754" s="41"/>
      <c r="EE1754" s="41"/>
      <c r="EF1754" s="41"/>
      <c r="EG1754" s="41"/>
      <c r="EH1754" s="41"/>
      <c r="EI1754" s="41"/>
      <c r="EJ1754" s="41"/>
      <c r="EK1754" s="41"/>
      <c r="EL1754" s="41"/>
      <c r="EM1754" s="41"/>
      <c r="EN1754" s="41"/>
      <c r="EO1754" s="41"/>
      <c r="EP1754" s="41"/>
      <c r="EQ1754" s="41"/>
      <c r="ER1754" s="41"/>
      <c r="ES1754" s="41"/>
      <c r="ET1754" s="41"/>
      <c r="EU1754" s="41"/>
      <c r="EV1754" s="41"/>
      <c r="EW1754" s="41"/>
      <c r="EX1754" s="41"/>
      <c r="EY1754" s="41"/>
      <c r="EZ1754" s="41"/>
      <c r="FA1754" s="41"/>
      <c r="FB1754" s="41"/>
      <c r="FC1754" s="41"/>
      <c r="FD1754" s="41"/>
      <c r="FE1754" s="41"/>
      <c r="FF1754" s="41"/>
      <c r="FG1754" s="41"/>
      <c r="FH1754" s="41"/>
      <c r="FI1754" s="41"/>
      <c r="FJ1754" s="41"/>
      <c r="FK1754" s="41"/>
      <c r="FL1754" s="41"/>
      <c r="FM1754" s="41"/>
      <c r="FN1754" s="41"/>
      <c r="FO1754" s="41"/>
      <c r="FP1754" s="41"/>
      <c r="FQ1754" s="41"/>
      <c r="FR1754" s="41"/>
      <c r="FS1754" s="41"/>
      <c r="FT1754" s="41"/>
      <c r="FU1754" s="41"/>
      <c r="FV1754" s="41"/>
      <c r="FW1754" s="41"/>
      <c r="FX1754" s="41"/>
      <c r="FY1754" s="41"/>
      <c r="FZ1754" s="41"/>
      <c r="GA1754" s="41"/>
      <c r="GB1754" s="41"/>
      <c r="GC1754" s="41"/>
      <c r="GD1754" s="41"/>
      <c r="GE1754" s="41"/>
      <c r="GF1754" s="41"/>
      <c r="GG1754" s="41"/>
      <c r="GH1754" s="41"/>
      <c r="GI1754" s="41"/>
      <c r="GJ1754" s="41"/>
      <c r="GK1754" s="41"/>
      <c r="GL1754" s="41"/>
      <c r="GM1754" s="41"/>
      <c r="GN1754" s="41"/>
      <c r="GO1754" s="41"/>
      <c r="GP1754" s="41"/>
      <c r="GQ1754" s="41"/>
      <c r="GR1754" s="41"/>
      <c r="GS1754" s="41"/>
      <c r="GT1754" s="41"/>
      <c r="GU1754" s="41"/>
      <c r="GV1754" s="41"/>
      <c r="GW1754" s="41"/>
      <c r="GX1754" s="41"/>
      <c r="GY1754" s="41"/>
      <c r="GZ1754" s="41"/>
      <c r="HA1754" s="41"/>
      <c r="HB1754" s="41"/>
      <c r="HC1754" s="41"/>
      <c r="HD1754" s="41"/>
      <c r="HE1754" s="41"/>
      <c r="HF1754" s="41"/>
      <c r="HG1754" s="41"/>
      <c r="HH1754" s="41"/>
      <c r="HI1754" s="41"/>
      <c r="HJ1754" s="41"/>
      <c r="HK1754" s="41"/>
      <c r="HL1754" s="41"/>
      <c r="HM1754" s="41"/>
      <c r="HN1754" s="41"/>
      <c r="HO1754" s="41"/>
      <c r="HP1754" s="41"/>
      <c r="HQ1754" s="41"/>
      <c r="HR1754" s="41"/>
      <c r="HS1754" s="41"/>
      <c r="HT1754" s="41"/>
      <c r="HU1754" s="41"/>
      <c r="HV1754" s="41"/>
      <c r="HW1754" s="41"/>
      <c r="HX1754" s="41"/>
      <c r="HY1754" s="41"/>
      <c r="HZ1754" s="41"/>
      <c r="IA1754" s="41"/>
      <c r="IB1754" s="41"/>
      <c r="IC1754" s="41"/>
      <c r="ID1754" s="41"/>
      <c r="IE1754" s="41"/>
      <c r="IF1754" s="41"/>
      <c r="IG1754" s="41"/>
      <c r="IH1754" s="41"/>
      <c r="II1754" s="41"/>
      <c r="IJ1754" s="41"/>
      <c r="IK1754" s="41"/>
      <c r="IL1754" s="41"/>
      <c r="IM1754" s="41"/>
      <c r="IN1754" s="41"/>
      <c r="IO1754" s="41"/>
      <c r="IP1754" s="41"/>
      <c r="IQ1754" s="41"/>
      <c r="IR1754" s="41"/>
      <c r="IS1754" s="41"/>
      <c r="IT1754" s="41"/>
      <c r="IU1754" s="41"/>
    </row>
    <row r="1756" spans="68:255" x14ac:dyDescent="0.2">
      <c r="BP1756" s="41"/>
      <c r="BQ1756" s="41"/>
      <c r="BR1756" s="41"/>
      <c r="BS1756" s="41"/>
      <c r="BU1756" s="41"/>
      <c r="BV1756" s="41"/>
      <c r="BW1756" s="41"/>
      <c r="BX1756" s="41"/>
      <c r="BY1756" s="41"/>
      <c r="BZ1756" s="41"/>
      <c r="CA1756" s="41"/>
      <c r="CB1756" s="41"/>
      <c r="CC1756" s="41"/>
      <c r="CD1756" s="41"/>
      <c r="CE1756" s="41"/>
      <c r="CF1756" s="41"/>
      <c r="CG1756" s="41"/>
      <c r="CH1756" s="41"/>
      <c r="CI1756" s="41"/>
      <c r="CJ1756" s="41"/>
      <c r="CK1756" s="41"/>
      <c r="CL1756" s="41"/>
      <c r="CM1756" s="41"/>
      <c r="CN1756" s="41"/>
      <c r="CO1756" s="41"/>
      <c r="CP1756" s="41"/>
      <c r="CQ1756" s="41"/>
      <c r="CR1756" s="41"/>
      <c r="CS1756" s="41"/>
      <c r="CT1756" s="41"/>
      <c r="CU1756" s="41"/>
      <c r="CV1756" s="41"/>
      <c r="CW1756" s="41"/>
      <c r="CX1756" s="41"/>
      <c r="CY1756" s="41"/>
      <c r="CZ1756" s="41"/>
      <c r="DA1756" s="41"/>
      <c r="DB1756" s="41"/>
      <c r="DC1756" s="41"/>
      <c r="DD1756" s="41"/>
      <c r="DE1756" s="41"/>
      <c r="DF1756" s="41"/>
      <c r="DG1756" s="41"/>
      <c r="DH1756" s="41"/>
      <c r="DI1756" s="41"/>
      <c r="DJ1756" s="41"/>
      <c r="DK1756" s="41"/>
      <c r="DL1756" s="41"/>
      <c r="DM1756" s="41"/>
      <c r="DN1756" s="41"/>
      <c r="DO1756" s="41"/>
      <c r="DP1756" s="41"/>
      <c r="DQ1756" s="41"/>
      <c r="DR1756" s="41"/>
      <c r="DS1756" s="41"/>
      <c r="DT1756" s="41"/>
      <c r="DU1756" s="41"/>
      <c r="DV1756" s="41"/>
      <c r="DW1756" s="41"/>
      <c r="DX1756" s="41"/>
      <c r="DY1756" s="41"/>
      <c r="DZ1756" s="41"/>
      <c r="EA1756" s="41"/>
      <c r="EB1756" s="41"/>
      <c r="EC1756" s="41"/>
      <c r="ED1756" s="41"/>
      <c r="EE1756" s="41"/>
      <c r="EF1756" s="41"/>
      <c r="EG1756" s="41"/>
      <c r="EH1756" s="41"/>
      <c r="EI1756" s="41"/>
      <c r="EJ1756" s="41"/>
      <c r="EK1756" s="41"/>
      <c r="EL1756" s="41"/>
      <c r="EM1756" s="41"/>
      <c r="EN1756" s="41"/>
      <c r="EO1756" s="41"/>
      <c r="EP1756" s="41"/>
      <c r="EQ1756" s="41"/>
      <c r="ER1756" s="41"/>
      <c r="ES1756" s="41"/>
      <c r="ET1756" s="41"/>
      <c r="EU1756" s="41"/>
      <c r="EV1756" s="41"/>
      <c r="EW1756" s="41"/>
      <c r="EX1756" s="41"/>
      <c r="EY1756" s="41"/>
      <c r="EZ1756" s="41"/>
      <c r="FA1756" s="41"/>
      <c r="FB1756" s="41"/>
      <c r="FC1756" s="41"/>
      <c r="FD1756" s="41"/>
      <c r="FE1756" s="41"/>
      <c r="FF1756" s="41"/>
      <c r="FG1756" s="41"/>
      <c r="FH1756" s="41"/>
      <c r="FI1756" s="41"/>
      <c r="FJ1756" s="41"/>
      <c r="FK1756" s="41"/>
      <c r="FL1756" s="41"/>
      <c r="FM1756" s="41"/>
      <c r="FN1756" s="41"/>
      <c r="FO1756" s="41"/>
      <c r="FP1756" s="41"/>
      <c r="FQ1756" s="41"/>
      <c r="FR1756" s="41"/>
      <c r="FS1756" s="41"/>
      <c r="FT1756" s="41"/>
      <c r="FU1756" s="41"/>
      <c r="FV1756" s="41"/>
      <c r="FW1756" s="41"/>
      <c r="FX1756" s="41"/>
      <c r="FY1756" s="41"/>
      <c r="FZ1756" s="41"/>
      <c r="GA1756" s="41"/>
      <c r="GB1756" s="41"/>
      <c r="GC1756" s="41"/>
      <c r="GD1756" s="41"/>
      <c r="GE1756" s="41"/>
      <c r="GF1756" s="41"/>
      <c r="GG1756" s="41"/>
      <c r="GH1756" s="41"/>
      <c r="GI1756" s="41"/>
      <c r="GJ1756" s="41"/>
      <c r="GK1756" s="41"/>
      <c r="GL1756" s="41"/>
      <c r="GM1756" s="41"/>
      <c r="GN1756" s="41"/>
      <c r="GO1756" s="41"/>
      <c r="GP1756" s="41"/>
      <c r="GQ1756" s="41"/>
      <c r="GR1756" s="41"/>
      <c r="GS1756" s="41"/>
      <c r="GT1756" s="41"/>
      <c r="GU1756" s="41"/>
      <c r="GV1756" s="41"/>
      <c r="GW1756" s="41"/>
      <c r="GX1756" s="41"/>
      <c r="GY1756" s="41"/>
      <c r="GZ1756" s="41"/>
      <c r="HA1756" s="41"/>
      <c r="HB1756" s="41"/>
      <c r="HC1756" s="41"/>
      <c r="HD1756" s="41"/>
      <c r="HE1756" s="41"/>
      <c r="HF1756" s="41"/>
      <c r="HG1756" s="41"/>
      <c r="HH1756" s="41"/>
      <c r="HI1756" s="41"/>
      <c r="HJ1756" s="41"/>
      <c r="HK1756" s="41"/>
      <c r="HL1756" s="41"/>
      <c r="HM1756" s="41"/>
      <c r="HN1756" s="41"/>
      <c r="HO1756" s="41"/>
      <c r="HP1756" s="41"/>
      <c r="HQ1756" s="41"/>
      <c r="HR1756" s="41"/>
      <c r="HS1756" s="41"/>
      <c r="HT1756" s="41"/>
      <c r="HU1756" s="41"/>
      <c r="HV1756" s="41"/>
      <c r="HW1756" s="41"/>
      <c r="HX1756" s="41"/>
      <c r="HY1756" s="41"/>
      <c r="HZ1756" s="41"/>
      <c r="IA1756" s="41"/>
      <c r="IB1756" s="41"/>
      <c r="IC1756" s="41"/>
      <c r="ID1756" s="41"/>
      <c r="IE1756" s="41"/>
      <c r="IF1756" s="41"/>
      <c r="IG1756" s="41"/>
      <c r="IH1756" s="41"/>
      <c r="II1756" s="41"/>
      <c r="IJ1756" s="41"/>
      <c r="IK1756" s="41"/>
      <c r="IL1756" s="41"/>
      <c r="IM1756" s="41"/>
      <c r="IN1756" s="41"/>
      <c r="IO1756" s="41"/>
      <c r="IP1756" s="41"/>
      <c r="IQ1756" s="41"/>
      <c r="IR1756" s="41"/>
      <c r="IS1756" s="41"/>
      <c r="IT1756" s="41"/>
      <c r="IU1756" s="41"/>
    </row>
    <row r="1758" spans="68:255" x14ac:dyDescent="0.2">
      <c r="BP1758" s="41"/>
      <c r="BQ1758" s="41"/>
      <c r="BR1758" s="41"/>
      <c r="BS1758" s="41"/>
      <c r="BU1758" s="41"/>
      <c r="BV1758" s="41"/>
      <c r="BW1758" s="41"/>
      <c r="BX1758" s="41"/>
      <c r="BY1758" s="41"/>
      <c r="BZ1758" s="41"/>
      <c r="CA1758" s="41"/>
      <c r="CB1758" s="41"/>
      <c r="CC1758" s="41"/>
      <c r="CD1758" s="41"/>
      <c r="CE1758" s="41"/>
      <c r="CF1758" s="41"/>
      <c r="CG1758" s="41"/>
      <c r="CH1758" s="41"/>
      <c r="CI1758" s="41"/>
      <c r="CJ1758" s="41"/>
      <c r="CK1758" s="41"/>
      <c r="CL1758" s="41"/>
      <c r="CM1758" s="41"/>
      <c r="CN1758" s="41"/>
      <c r="CO1758" s="41"/>
      <c r="CP1758" s="41"/>
      <c r="CQ1758" s="41"/>
      <c r="CR1758" s="41"/>
      <c r="CS1758" s="41"/>
      <c r="CT1758" s="41"/>
      <c r="CU1758" s="41"/>
      <c r="CV1758" s="41"/>
      <c r="CW1758" s="41"/>
      <c r="CX1758" s="41"/>
      <c r="CY1758" s="41"/>
      <c r="CZ1758" s="41"/>
      <c r="DA1758" s="41"/>
      <c r="DB1758" s="41"/>
      <c r="DC1758" s="41"/>
      <c r="DD1758" s="41"/>
      <c r="DE1758" s="41"/>
      <c r="DF1758" s="41"/>
      <c r="DG1758" s="41"/>
      <c r="DH1758" s="41"/>
      <c r="DI1758" s="41"/>
      <c r="DJ1758" s="41"/>
      <c r="DK1758" s="41"/>
      <c r="DL1758" s="41"/>
      <c r="DM1758" s="41"/>
      <c r="DN1758" s="41"/>
      <c r="DO1758" s="41"/>
      <c r="DP1758" s="41"/>
      <c r="DQ1758" s="41"/>
      <c r="DR1758" s="41"/>
      <c r="DS1758" s="41"/>
      <c r="DT1758" s="41"/>
      <c r="DU1758" s="41"/>
      <c r="DV1758" s="41"/>
      <c r="DW1758" s="41"/>
      <c r="DX1758" s="41"/>
      <c r="DY1758" s="41"/>
      <c r="DZ1758" s="41"/>
      <c r="EA1758" s="41"/>
      <c r="EB1758" s="41"/>
      <c r="EC1758" s="41"/>
      <c r="ED1758" s="41"/>
      <c r="EE1758" s="41"/>
      <c r="EF1758" s="41"/>
      <c r="EG1758" s="41"/>
      <c r="EH1758" s="41"/>
      <c r="EI1758" s="41"/>
      <c r="EJ1758" s="41"/>
      <c r="EK1758" s="41"/>
      <c r="EL1758" s="41"/>
      <c r="EM1758" s="41"/>
      <c r="EN1758" s="41"/>
      <c r="EO1758" s="41"/>
      <c r="EP1758" s="41"/>
      <c r="EQ1758" s="41"/>
      <c r="ER1758" s="41"/>
      <c r="ES1758" s="41"/>
      <c r="ET1758" s="41"/>
      <c r="EU1758" s="41"/>
      <c r="EV1758" s="41"/>
      <c r="EW1758" s="41"/>
      <c r="EX1758" s="41"/>
      <c r="EY1758" s="41"/>
      <c r="EZ1758" s="41"/>
      <c r="FA1758" s="41"/>
      <c r="FB1758" s="41"/>
      <c r="FC1758" s="41"/>
      <c r="FD1758" s="41"/>
      <c r="FE1758" s="41"/>
      <c r="FF1758" s="41"/>
      <c r="FG1758" s="41"/>
      <c r="FH1758" s="41"/>
      <c r="FI1758" s="41"/>
      <c r="FJ1758" s="41"/>
      <c r="FK1758" s="41"/>
      <c r="FL1758" s="41"/>
      <c r="FM1758" s="41"/>
      <c r="FN1758" s="41"/>
      <c r="FO1758" s="41"/>
      <c r="FP1758" s="41"/>
      <c r="FQ1758" s="41"/>
      <c r="FR1758" s="41"/>
      <c r="FS1758" s="41"/>
      <c r="FT1758" s="41"/>
      <c r="FU1758" s="41"/>
      <c r="FV1758" s="41"/>
      <c r="FW1758" s="41"/>
      <c r="FX1758" s="41"/>
      <c r="FY1758" s="41"/>
      <c r="FZ1758" s="41"/>
      <c r="GA1758" s="41"/>
      <c r="GB1758" s="41"/>
      <c r="GC1758" s="41"/>
      <c r="GD1758" s="41"/>
      <c r="GE1758" s="41"/>
      <c r="GF1758" s="41"/>
      <c r="GG1758" s="41"/>
      <c r="GH1758" s="41"/>
      <c r="GI1758" s="41"/>
      <c r="GJ1758" s="41"/>
      <c r="GK1758" s="41"/>
      <c r="GL1758" s="41"/>
      <c r="GM1758" s="41"/>
      <c r="GN1758" s="41"/>
      <c r="GO1758" s="41"/>
      <c r="GP1758" s="41"/>
      <c r="GQ1758" s="41"/>
      <c r="GR1758" s="41"/>
      <c r="GS1758" s="41"/>
      <c r="GT1758" s="41"/>
      <c r="GU1758" s="41"/>
      <c r="GV1758" s="41"/>
      <c r="GW1758" s="41"/>
      <c r="GX1758" s="41"/>
      <c r="GY1758" s="41"/>
      <c r="GZ1758" s="41"/>
      <c r="HA1758" s="41"/>
      <c r="HB1758" s="41"/>
      <c r="HC1758" s="41"/>
      <c r="HD1758" s="41"/>
      <c r="HE1758" s="41"/>
      <c r="HF1758" s="41"/>
      <c r="HG1758" s="41"/>
      <c r="HH1758" s="41"/>
      <c r="HI1758" s="41"/>
      <c r="HJ1758" s="41"/>
      <c r="HK1758" s="41"/>
      <c r="HL1758" s="41"/>
      <c r="HM1758" s="41"/>
      <c r="HN1758" s="41"/>
      <c r="HO1758" s="41"/>
      <c r="HP1758" s="41"/>
      <c r="HQ1758" s="41"/>
      <c r="HR1758" s="41"/>
      <c r="HS1758" s="41"/>
      <c r="HT1758" s="41"/>
      <c r="HU1758" s="41"/>
      <c r="HV1758" s="41"/>
      <c r="HW1758" s="41"/>
      <c r="HX1758" s="41"/>
      <c r="HY1758" s="41"/>
      <c r="HZ1758" s="41"/>
      <c r="IA1758" s="41"/>
      <c r="IB1758" s="41"/>
      <c r="IC1758" s="41"/>
      <c r="ID1758" s="41"/>
      <c r="IE1758" s="41"/>
      <c r="IF1758" s="41"/>
      <c r="IG1758" s="41"/>
      <c r="IH1758" s="41"/>
      <c r="II1758" s="41"/>
      <c r="IJ1758" s="41"/>
      <c r="IK1758" s="41"/>
      <c r="IL1758" s="41"/>
      <c r="IM1758" s="41"/>
      <c r="IN1758" s="41"/>
      <c r="IO1758" s="41"/>
      <c r="IP1758" s="41"/>
      <c r="IQ1758" s="41"/>
      <c r="IR1758" s="41"/>
      <c r="IS1758" s="41"/>
      <c r="IT1758" s="41"/>
      <c r="IU1758" s="41"/>
    </row>
    <row r="1760" spans="68:255" x14ac:dyDescent="0.2">
      <c r="BP1760" s="41"/>
      <c r="BQ1760" s="41"/>
      <c r="BR1760" s="41"/>
      <c r="BS1760" s="41"/>
      <c r="BU1760" s="41"/>
      <c r="BV1760" s="41"/>
      <c r="BW1760" s="41"/>
      <c r="BX1760" s="41"/>
      <c r="BY1760" s="41"/>
      <c r="BZ1760" s="41"/>
      <c r="CA1760" s="41"/>
      <c r="CB1760" s="41"/>
      <c r="CC1760" s="41"/>
      <c r="CD1760" s="41"/>
      <c r="CE1760" s="41"/>
      <c r="CF1760" s="41"/>
      <c r="CG1760" s="41"/>
      <c r="CH1760" s="41"/>
      <c r="CI1760" s="41"/>
      <c r="CJ1760" s="41"/>
      <c r="CK1760" s="41"/>
      <c r="CL1760" s="41"/>
      <c r="CM1760" s="41"/>
      <c r="CN1760" s="41"/>
      <c r="CO1760" s="41"/>
      <c r="CP1760" s="41"/>
      <c r="CQ1760" s="41"/>
      <c r="CR1760" s="41"/>
      <c r="CS1760" s="41"/>
      <c r="CT1760" s="41"/>
      <c r="CU1760" s="41"/>
      <c r="CV1760" s="41"/>
      <c r="CW1760" s="41"/>
      <c r="CX1760" s="41"/>
      <c r="CY1760" s="41"/>
      <c r="CZ1760" s="41"/>
      <c r="DA1760" s="41"/>
      <c r="DB1760" s="41"/>
      <c r="DC1760" s="41"/>
      <c r="DD1760" s="41"/>
      <c r="DE1760" s="41"/>
      <c r="DF1760" s="41"/>
      <c r="DG1760" s="41"/>
      <c r="DH1760" s="41"/>
      <c r="DI1760" s="41"/>
      <c r="DJ1760" s="41"/>
      <c r="DK1760" s="41"/>
      <c r="DL1760" s="41"/>
      <c r="DM1760" s="41"/>
      <c r="DN1760" s="41"/>
      <c r="DO1760" s="41"/>
      <c r="DP1760" s="41"/>
      <c r="DQ1760" s="41"/>
      <c r="DR1760" s="41"/>
      <c r="DS1760" s="41"/>
      <c r="DT1760" s="41"/>
      <c r="DU1760" s="41"/>
      <c r="DV1760" s="41"/>
      <c r="DW1760" s="41"/>
      <c r="DX1760" s="41"/>
      <c r="DY1760" s="41"/>
      <c r="DZ1760" s="41"/>
      <c r="EA1760" s="41"/>
      <c r="EB1760" s="41"/>
      <c r="EC1760" s="41"/>
      <c r="ED1760" s="41"/>
      <c r="EE1760" s="41"/>
      <c r="EF1760" s="41"/>
      <c r="EG1760" s="41"/>
      <c r="EH1760" s="41"/>
      <c r="EI1760" s="41"/>
      <c r="EJ1760" s="41"/>
      <c r="EK1760" s="41"/>
      <c r="EL1760" s="41"/>
      <c r="EM1760" s="41"/>
      <c r="EN1760" s="41"/>
      <c r="EO1760" s="41"/>
      <c r="EP1760" s="41"/>
      <c r="EQ1760" s="41"/>
      <c r="ER1760" s="41"/>
      <c r="ES1760" s="41"/>
      <c r="ET1760" s="41"/>
      <c r="EU1760" s="41"/>
      <c r="EV1760" s="41"/>
      <c r="EW1760" s="41"/>
      <c r="EX1760" s="41"/>
      <c r="EY1760" s="41"/>
      <c r="EZ1760" s="41"/>
      <c r="FA1760" s="41"/>
      <c r="FB1760" s="41"/>
      <c r="FC1760" s="41"/>
      <c r="FD1760" s="41"/>
      <c r="FE1760" s="41"/>
      <c r="FF1760" s="41"/>
      <c r="FG1760" s="41"/>
      <c r="FH1760" s="41"/>
      <c r="FI1760" s="41"/>
      <c r="FJ1760" s="41"/>
      <c r="FK1760" s="41"/>
      <c r="FL1760" s="41"/>
      <c r="FM1760" s="41"/>
      <c r="FN1760" s="41"/>
      <c r="FO1760" s="41"/>
      <c r="FP1760" s="41"/>
      <c r="FQ1760" s="41"/>
      <c r="FR1760" s="41"/>
      <c r="FS1760" s="41"/>
      <c r="FT1760" s="41"/>
      <c r="FU1760" s="41"/>
      <c r="FV1760" s="41"/>
      <c r="FW1760" s="41"/>
      <c r="FX1760" s="41"/>
      <c r="FY1760" s="41"/>
      <c r="FZ1760" s="41"/>
      <c r="GA1760" s="41"/>
      <c r="GB1760" s="41"/>
      <c r="GC1760" s="41"/>
      <c r="GD1760" s="41"/>
      <c r="GE1760" s="41"/>
      <c r="GF1760" s="41"/>
      <c r="GG1760" s="41"/>
      <c r="GH1760" s="41"/>
      <c r="GI1760" s="41"/>
      <c r="GJ1760" s="41"/>
      <c r="GK1760" s="41"/>
      <c r="GL1760" s="41"/>
      <c r="GM1760" s="41"/>
      <c r="GN1760" s="41"/>
      <c r="GO1760" s="41"/>
      <c r="GP1760" s="41"/>
      <c r="GQ1760" s="41"/>
      <c r="GR1760" s="41"/>
      <c r="GS1760" s="41"/>
      <c r="GT1760" s="41"/>
      <c r="GU1760" s="41"/>
      <c r="GV1760" s="41"/>
      <c r="GW1760" s="41"/>
      <c r="GX1760" s="41"/>
      <c r="GY1760" s="41"/>
      <c r="GZ1760" s="41"/>
      <c r="HA1760" s="41"/>
      <c r="HB1760" s="41"/>
      <c r="HC1760" s="41"/>
      <c r="HD1760" s="41"/>
      <c r="HE1760" s="41"/>
      <c r="HF1760" s="41"/>
      <c r="HG1760" s="41"/>
      <c r="HH1760" s="41"/>
      <c r="HI1760" s="41"/>
      <c r="HJ1760" s="41"/>
      <c r="HK1760" s="41"/>
      <c r="HL1760" s="41"/>
      <c r="HM1760" s="41"/>
      <c r="HN1760" s="41"/>
      <c r="HO1760" s="41"/>
      <c r="HP1760" s="41"/>
      <c r="HQ1760" s="41"/>
      <c r="HR1760" s="41"/>
      <c r="HS1760" s="41"/>
      <c r="HT1760" s="41"/>
      <c r="HU1760" s="41"/>
      <c r="HV1760" s="41"/>
      <c r="HW1760" s="41"/>
      <c r="HX1760" s="41"/>
      <c r="HY1760" s="41"/>
      <c r="HZ1760" s="41"/>
      <c r="IA1760" s="41"/>
      <c r="IB1760" s="41"/>
      <c r="IC1760" s="41"/>
      <c r="ID1760" s="41"/>
      <c r="IE1760" s="41"/>
      <c r="IF1760" s="41"/>
      <c r="IG1760" s="41"/>
      <c r="IH1760" s="41"/>
      <c r="II1760" s="41"/>
      <c r="IJ1760" s="41"/>
      <c r="IK1760" s="41"/>
      <c r="IL1760" s="41"/>
      <c r="IM1760" s="41"/>
      <c r="IN1760" s="41"/>
      <c r="IO1760" s="41"/>
      <c r="IP1760" s="41"/>
      <c r="IQ1760" s="41"/>
      <c r="IR1760" s="41"/>
      <c r="IS1760" s="41"/>
      <c r="IT1760" s="41"/>
      <c r="IU1760" s="41"/>
    </row>
    <row r="1762" spans="68:255" x14ac:dyDescent="0.2">
      <c r="BP1762" s="41"/>
      <c r="BQ1762" s="41"/>
      <c r="BR1762" s="41"/>
      <c r="BS1762" s="41"/>
      <c r="BU1762" s="41"/>
      <c r="BV1762" s="41"/>
      <c r="BW1762" s="41"/>
      <c r="BX1762" s="41"/>
      <c r="BY1762" s="41"/>
      <c r="BZ1762" s="41"/>
      <c r="CA1762" s="41"/>
      <c r="CB1762" s="41"/>
      <c r="CC1762" s="41"/>
      <c r="CD1762" s="41"/>
      <c r="CE1762" s="41"/>
      <c r="CF1762" s="41"/>
      <c r="CG1762" s="41"/>
      <c r="CH1762" s="41"/>
      <c r="CI1762" s="41"/>
      <c r="CJ1762" s="41"/>
      <c r="CK1762" s="41"/>
      <c r="CL1762" s="41"/>
      <c r="CM1762" s="41"/>
      <c r="CN1762" s="41"/>
      <c r="CO1762" s="41"/>
      <c r="CP1762" s="41"/>
      <c r="CQ1762" s="41"/>
      <c r="CR1762" s="41"/>
      <c r="CS1762" s="41"/>
      <c r="CT1762" s="41"/>
      <c r="CU1762" s="41"/>
      <c r="CV1762" s="41"/>
      <c r="CW1762" s="41"/>
      <c r="CX1762" s="41"/>
      <c r="CY1762" s="41"/>
      <c r="CZ1762" s="41"/>
      <c r="DA1762" s="41"/>
      <c r="DB1762" s="41"/>
      <c r="DC1762" s="41"/>
      <c r="DD1762" s="41"/>
      <c r="DE1762" s="41"/>
      <c r="DF1762" s="41"/>
      <c r="DG1762" s="41"/>
      <c r="DH1762" s="41"/>
      <c r="DI1762" s="41"/>
      <c r="DJ1762" s="41"/>
      <c r="DK1762" s="41"/>
      <c r="DL1762" s="41"/>
      <c r="DM1762" s="41"/>
      <c r="DN1762" s="41"/>
      <c r="DO1762" s="41"/>
      <c r="DP1762" s="41"/>
      <c r="DQ1762" s="41"/>
      <c r="DR1762" s="41"/>
      <c r="DS1762" s="41"/>
      <c r="DT1762" s="41"/>
      <c r="DU1762" s="41"/>
      <c r="DV1762" s="41"/>
      <c r="DW1762" s="41"/>
      <c r="DX1762" s="41"/>
      <c r="DY1762" s="41"/>
      <c r="DZ1762" s="41"/>
      <c r="EA1762" s="41"/>
      <c r="EB1762" s="41"/>
      <c r="EC1762" s="41"/>
      <c r="ED1762" s="41"/>
      <c r="EE1762" s="41"/>
      <c r="EF1762" s="41"/>
      <c r="EG1762" s="41"/>
      <c r="EH1762" s="41"/>
      <c r="EI1762" s="41"/>
      <c r="EJ1762" s="41"/>
      <c r="EK1762" s="41"/>
      <c r="EL1762" s="41"/>
      <c r="EM1762" s="41"/>
      <c r="EN1762" s="41"/>
      <c r="EO1762" s="41"/>
      <c r="EP1762" s="41"/>
      <c r="EQ1762" s="41"/>
      <c r="ER1762" s="41"/>
      <c r="ES1762" s="41"/>
      <c r="ET1762" s="41"/>
      <c r="EU1762" s="41"/>
      <c r="EV1762" s="41"/>
      <c r="EW1762" s="41"/>
      <c r="EX1762" s="41"/>
      <c r="EY1762" s="41"/>
      <c r="EZ1762" s="41"/>
      <c r="FA1762" s="41"/>
      <c r="FB1762" s="41"/>
      <c r="FC1762" s="41"/>
      <c r="FD1762" s="41"/>
      <c r="FE1762" s="41"/>
      <c r="FF1762" s="41"/>
      <c r="FG1762" s="41"/>
      <c r="FH1762" s="41"/>
      <c r="FI1762" s="41"/>
      <c r="FJ1762" s="41"/>
      <c r="FK1762" s="41"/>
      <c r="FL1762" s="41"/>
      <c r="FM1762" s="41"/>
      <c r="FN1762" s="41"/>
      <c r="FO1762" s="41"/>
      <c r="FP1762" s="41"/>
      <c r="FQ1762" s="41"/>
      <c r="FR1762" s="41"/>
      <c r="FS1762" s="41"/>
      <c r="FT1762" s="41"/>
      <c r="FU1762" s="41"/>
      <c r="FV1762" s="41"/>
      <c r="FW1762" s="41"/>
      <c r="FX1762" s="41"/>
      <c r="FY1762" s="41"/>
      <c r="FZ1762" s="41"/>
      <c r="GA1762" s="41"/>
      <c r="GB1762" s="41"/>
      <c r="GC1762" s="41"/>
      <c r="GD1762" s="41"/>
      <c r="GE1762" s="41"/>
      <c r="GF1762" s="41"/>
      <c r="GG1762" s="41"/>
      <c r="GH1762" s="41"/>
      <c r="GI1762" s="41"/>
      <c r="GJ1762" s="41"/>
      <c r="GK1762" s="41"/>
      <c r="GL1762" s="41"/>
      <c r="GM1762" s="41"/>
      <c r="GN1762" s="41"/>
      <c r="GO1762" s="41"/>
      <c r="GP1762" s="41"/>
      <c r="GQ1762" s="41"/>
      <c r="GR1762" s="41"/>
      <c r="GS1762" s="41"/>
      <c r="GT1762" s="41"/>
      <c r="GU1762" s="41"/>
      <c r="GV1762" s="41"/>
      <c r="GW1762" s="41"/>
      <c r="GX1762" s="41"/>
      <c r="GY1762" s="41"/>
      <c r="GZ1762" s="41"/>
      <c r="HA1762" s="41"/>
      <c r="HB1762" s="41"/>
      <c r="HC1762" s="41"/>
      <c r="HD1762" s="41"/>
      <c r="HE1762" s="41"/>
      <c r="HF1762" s="41"/>
      <c r="HG1762" s="41"/>
      <c r="HH1762" s="41"/>
      <c r="HI1762" s="41"/>
      <c r="HJ1762" s="41"/>
      <c r="HK1762" s="41"/>
      <c r="HL1762" s="41"/>
      <c r="HM1762" s="41"/>
      <c r="HN1762" s="41"/>
      <c r="HO1762" s="41"/>
      <c r="HP1762" s="41"/>
      <c r="HQ1762" s="41"/>
      <c r="HR1762" s="41"/>
      <c r="HS1762" s="41"/>
      <c r="HT1762" s="41"/>
      <c r="HU1762" s="41"/>
      <c r="HV1762" s="41"/>
      <c r="HW1762" s="41"/>
      <c r="HX1762" s="41"/>
      <c r="HY1762" s="41"/>
      <c r="HZ1762" s="41"/>
      <c r="IA1762" s="41"/>
      <c r="IB1762" s="41"/>
      <c r="IC1762" s="41"/>
      <c r="ID1762" s="41"/>
      <c r="IE1762" s="41"/>
      <c r="IF1762" s="41"/>
      <c r="IG1762" s="41"/>
      <c r="IH1762" s="41"/>
      <c r="II1762" s="41"/>
      <c r="IJ1762" s="41"/>
      <c r="IK1762" s="41"/>
      <c r="IL1762" s="41"/>
      <c r="IM1762" s="41"/>
      <c r="IN1762" s="41"/>
      <c r="IO1762" s="41"/>
      <c r="IP1762" s="41"/>
      <c r="IQ1762" s="41"/>
      <c r="IR1762" s="41"/>
      <c r="IS1762" s="41"/>
      <c r="IT1762" s="41"/>
      <c r="IU1762" s="41"/>
    </row>
    <row r="1764" spans="68:255" x14ac:dyDescent="0.2">
      <c r="BP1764" s="41"/>
      <c r="BQ1764" s="41"/>
      <c r="BR1764" s="41"/>
      <c r="BS1764" s="41"/>
      <c r="BU1764" s="41"/>
      <c r="BV1764" s="41"/>
      <c r="BW1764" s="41"/>
      <c r="BX1764" s="41"/>
      <c r="BY1764" s="41"/>
      <c r="BZ1764" s="41"/>
      <c r="CA1764" s="41"/>
      <c r="CB1764" s="41"/>
      <c r="CC1764" s="41"/>
      <c r="CD1764" s="41"/>
      <c r="CE1764" s="41"/>
      <c r="CF1764" s="41"/>
      <c r="CG1764" s="41"/>
      <c r="CH1764" s="41"/>
      <c r="CI1764" s="41"/>
      <c r="CJ1764" s="41"/>
      <c r="CK1764" s="41"/>
      <c r="CL1764" s="41"/>
      <c r="CM1764" s="41"/>
      <c r="CN1764" s="41"/>
      <c r="CO1764" s="41"/>
      <c r="CP1764" s="41"/>
      <c r="CQ1764" s="41"/>
      <c r="CR1764" s="41"/>
      <c r="CS1764" s="41"/>
      <c r="CT1764" s="41"/>
      <c r="CU1764" s="41"/>
      <c r="CV1764" s="41"/>
      <c r="CW1764" s="41"/>
      <c r="CX1764" s="41"/>
      <c r="CY1764" s="41"/>
      <c r="CZ1764" s="41"/>
      <c r="DA1764" s="41"/>
      <c r="DB1764" s="41"/>
      <c r="DC1764" s="41"/>
      <c r="DD1764" s="41"/>
      <c r="DE1764" s="41"/>
      <c r="DF1764" s="41"/>
      <c r="DG1764" s="41"/>
      <c r="DH1764" s="41"/>
      <c r="DI1764" s="41"/>
      <c r="DJ1764" s="41"/>
      <c r="DK1764" s="41"/>
      <c r="DL1764" s="41"/>
      <c r="DM1764" s="41"/>
      <c r="DN1764" s="41"/>
      <c r="DO1764" s="41"/>
      <c r="DP1764" s="41"/>
      <c r="DQ1764" s="41"/>
      <c r="DR1764" s="41"/>
      <c r="DS1764" s="41"/>
      <c r="DT1764" s="41"/>
      <c r="DU1764" s="41"/>
      <c r="DV1764" s="41"/>
      <c r="DW1764" s="41"/>
      <c r="DX1764" s="41"/>
      <c r="DY1764" s="41"/>
      <c r="DZ1764" s="41"/>
      <c r="EA1764" s="41"/>
      <c r="EB1764" s="41"/>
      <c r="EC1764" s="41"/>
      <c r="ED1764" s="41"/>
      <c r="EE1764" s="41"/>
      <c r="EF1764" s="41"/>
      <c r="EG1764" s="41"/>
      <c r="EH1764" s="41"/>
      <c r="EI1764" s="41"/>
      <c r="EJ1764" s="41"/>
      <c r="EK1764" s="41"/>
      <c r="EL1764" s="41"/>
      <c r="EM1764" s="41"/>
      <c r="EN1764" s="41"/>
      <c r="EO1764" s="41"/>
      <c r="EP1764" s="41"/>
      <c r="EQ1764" s="41"/>
      <c r="ER1764" s="41"/>
      <c r="ES1764" s="41"/>
      <c r="ET1764" s="41"/>
      <c r="EU1764" s="41"/>
      <c r="EV1764" s="41"/>
      <c r="EW1764" s="41"/>
      <c r="EX1764" s="41"/>
      <c r="EY1764" s="41"/>
      <c r="EZ1764" s="41"/>
      <c r="FA1764" s="41"/>
      <c r="FB1764" s="41"/>
      <c r="FC1764" s="41"/>
      <c r="FD1764" s="41"/>
      <c r="FE1764" s="41"/>
      <c r="FF1764" s="41"/>
      <c r="FG1764" s="41"/>
      <c r="FH1764" s="41"/>
      <c r="FI1764" s="41"/>
      <c r="FJ1764" s="41"/>
      <c r="FK1764" s="41"/>
      <c r="FL1764" s="41"/>
      <c r="FM1764" s="41"/>
      <c r="FN1764" s="41"/>
      <c r="FO1764" s="41"/>
      <c r="FP1764" s="41"/>
      <c r="FQ1764" s="41"/>
      <c r="FR1764" s="41"/>
      <c r="FS1764" s="41"/>
      <c r="FT1764" s="41"/>
      <c r="FU1764" s="41"/>
      <c r="FV1764" s="41"/>
      <c r="FW1764" s="41"/>
      <c r="FX1764" s="41"/>
      <c r="FY1764" s="41"/>
      <c r="FZ1764" s="41"/>
      <c r="GA1764" s="41"/>
      <c r="GB1764" s="41"/>
      <c r="GC1764" s="41"/>
      <c r="GD1764" s="41"/>
      <c r="GE1764" s="41"/>
      <c r="GF1764" s="41"/>
      <c r="GG1764" s="41"/>
      <c r="GH1764" s="41"/>
      <c r="GI1764" s="41"/>
      <c r="GJ1764" s="41"/>
      <c r="GK1764" s="41"/>
      <c r="GL1764" s="41"/>
      <c r="GM1764" s="41"/>
      <c r="GN1764" s="41"/>
      <c r="GO1764" s="41"/>
      <c r="GP1764" s="41"/>
      <c r="GQ1764" s="41"/>
      <c r="GR1764" s="41"/>
      <c r="GS1764" s="41"/>
      <c r="GT1764" s="41"/>
      <c r="GU1764" s="41"/>
      <c r="GV1764" s="41"/>
      <c r="GW1764" s="41"/>
      <c r="GX1764" s="41"/>
      <c r="GY1764" s="41"/>
      <c r="GZ1764" s="41"/>
      <c r="HA1764" s="41"/>
      <c r="HB1764" s="41"/>
      <c r="HC1764" s="41"/>
      <c r="HD1764" s="41"/>
      <c r="HE1764" s="41"/>
      <c r="HF1764" s="41"/>
      <c r="HG1764" s="41"/>
      <c r="HH1764" s="41"/>
      <c r="HI1764" s="41"/>
      <c r="HJ1764" s="41"/>
      <c r="HK1764" s="41"/>
      <c r="HL1764" s="41"/>
      <c r="HM1764" s="41"/>
      <c r="HN1764" s="41"/>
      <c r="HO1764" s="41"/>
      <c r="HP1764" s="41"/>
      <c r="HQ1764" s="41"/>
      <c r="HR1764" s="41"/>
      <c r="HS1764" s="41"/>
      <c r="HT1764" s="41"/>
      <c r="HU1764" s="41"/>
      <c r="HV1764" s="41"/>
      <c r="HW1764" s="41"/>
      <c r="HX1764" s="41"/>
      <c r="HY1764" s="41"/>
      <c r="HZ1764" s="41"/>
      <c r="IA1764" s="41"/>
      <c r="IB1764" s="41"/>
      <c r="IC1764" s="41"/>
      <c r="ID1764" s="41"/>
      <c r="IE1764" s="41"/>
      <c r="IF1764" s="41"/>
      <c r="IG1764" s="41"/>
      <c r="IH1764" s="41"/>
      <c r="II1764" s="41"/>
      <c r="IJ1764" s="41"/>
      <c r="IK1764" s="41"/>
      <c r="IL1764" s="41"/>
      <c r="IM1764" s="41"/>
      <c r="IN1764" s="41"/>
      <c r="IO1764" s="41"/>
      <c r="IP1764" s="41"/>
      <c r="IQ1764" s="41"/>
      <c r="IR1764" s="41"/>
      <c r="IS1764" s="41"/>
      <c r="IT1764" s="41"/>
      <c r="IU1764" s="41"/>
    </row>
    <row r="1766" spans="68:255" x14ac:dyDescent="0.2">
      <c r="BP1766" s="41"/>
      <c r="BQ1766" s="41"/>
      <c r="BR1766" s="41"/>
      <c r="BS1766" s="41"/>
      <c r="BU1766" s="41"/>
      <c r="BV1766" s="41"/>
      <c r="BW1766" s="41"/>
      <c r="BX1766" s="41"/>
      <c r="BY1766" s="41"/>
      <c r="BZ1766" s="41"/>
      <c r="CA1766" s="41"/>
      <c r="CB1766" s="41"/>
      <c r="CC1766" s="41"/>
      <c r="CD1766" s="41"/>
      <c r="CE1766" s="41"/>
      <c r="CF1766" s="41"/>
      <c r="CG1766" s="41"/>
      <c r="CH1766" s="41"/>
      <c r="CI1766" s="41"/>
      <c r="CJ1766" s="41"/>
      <c r="CK1766" s="41"/>
      <c r="CL1766" s="41"/>
      <c r="CM1766" s="41"/>
      <c r="CN1766" s="41"/>
      <c r="CO1766" s="41"/>
      <c r="CP1766" s="41"/>
      <c r="CQ1766" s="41"/>
      <c r="CR1766" s="41"/>
      <c r="CS1766" s="41"/>
      <c r="CT1766" s="41"/>
      <c r="CU1766" s="41"/>
      <c r="CV1766" s="41"/>
      <c r="CW1766" s="41"/>
      <c r="CX1766" s="41"/>
      <c r="CY1766" s="41"/>
      <c r="CZ1766" s="41"/>
      <c r="DA1766" s="41"/>
      <c r="DB1766" s="41"/>
      <c r="DC1766" s="41"/>
      <c r="DD1766" s="41"/>
      <c r="DE1766" s="41"/>
      <c r="DF1766" s="41"/>
      <c r="DG1766" s="41"/>
      <c r="DH1766" s="41"/>
      <c r="DI1766" s="41"/>
      <c r="DJ1766" s="41"/>
      <c r="DK1766" s="41"/>
      <c r="DL1766" s="41"/>
      <c r="DM1766" s="41"/>
      <c r="DN1766" s="41"/>
      <c r="DO1766" s="41"/>
      <c r="DP1766" s="41"/>
      <c r="DQ1766" s="41"/>
      <c r="DR1766" s="41"/>
      <c r="DS1766" s="41"/>
      <c r="DT1766" s="41"/>
      <c r="DU1766" s="41"/>
      <c r="DV1766" s="41"/>
      <c r="DW1766" s="41"/>
      <c r="DX1766" s="41"/>
      <c r="DY1766" s="41"/>
      <c r="DZ1766" s="41"/>
      <c r="EA1766" s="41"/>
      <c r="EB1766" s="41"/>
      <c r="EC1766" s="41"/>
      <c r="ED1766" s="41"/>
      <c r="EE1766" s="41"/>
      <c r="EF1766" s="41"/>
      <c r="EG1766" s="41"/>
      <c r="EH1766" s="41"/>
      <c r="EI1766" s="41"/>
      <c r="EJ1766" s="41"/>
      <c r="EK1766" s="41"/>
      <c r="EL1766" s="41"/>
      <c r="EM1766" s="41"/>
      <c r="EN1766" s="41"/>
      <c r="EO1766" s="41"/>
      <c r="EP1766" s="41"/>
      <c r="EQ1766" s="41"/>
      <c r="ER1766" s="41"/>
      <c r="ES1766" s="41"/>
      <c r="ET1766" s="41"/>
      <c r="EU1766" s="41"/>
      <c r="EV1766" s="41"/>
      <c r="EW1766" s="41"/>
      <c r="EX1766" s="41"/>
      <c r="EY1766" s="41"/>
      <c r="EZ1766" s="41"/>
      <c r="FA1766" s="41"/>
      <c r="FB1766" s="41"/>
      <c r="FC1766" s="41"/>
      <c r="FD1766" s="41"/>
      <c r="FE1766" s="41"/>
      <c r="FF1766" s="41"/>
      <c r="FG1766" s="41"/>
      <c r="FH1766" s="41"/>
      <c r="FI1766" s="41"/>
      <c r="FJ1766" s="41"/>
      <c r="FK1766" s="41"/>
      <c r="FL1766" s="41"/>
      <c r="FM1766" s="41"/>
      <c r="FN1766" s="41"/>
      <c r="FO1766" s="41"/>
      <c r="FP1766" s="41"/>
      <c r="FQ1766" s="41"/>
      <c r="FR1766" s="41"/>
      <c r="FS1766" s="41"/>
      <c r="FT1766" s="41"/>
      <c r="FU1766" s="41"/>
      <c r="FV1766" s="41"/>
      <c r="FW1766" s="41"/>
      <c r="FX1766" s="41"/>
      <c r="FY1766" s="41"/>
      <c r="FZ1766" s="41"/>
      <c r="GA1766" s="41"/>
      <c r="GB1766" s="41"/>
      <c r="GC1766" s="41"/>
      <c r="GD1766" s="41"/>
      <c r="GE1766" s="41"/>
      <c r="GF1766" s="41"/>
      <c r="GG1766" s="41"/>
      <c r="GH1766" s="41"/>
      <c r="GI1766" s="41"/>
      <c r="GJ1766" s="41"/>
      <c r="GK1766" s="41"/>
      <c r="GL1766" s="41"/>
      <c r="GM1766" s="41"/>
      <c r="GN1766" s="41"/>
      <c r="GO1766" s="41"/>
      <c r="GP1766" s="41"/>
      <c r="GQ1766" s="41"/>
      <c r="GR1766" s="41"/>
      <c r="GS1766" s="41"/>
      <c r="GT1766" s="41"/>
      <c r="GU1766" s="41"/>
      <c r="GV1766" s="41"/>
      <c r="GW1766" s="41"/>
      <c r="GX1766" s="41"/>
      <c r="GY1766" s="41"/>
      <c r="GZ1766" s="41"/>
      <c r="HA1766" s="41"/>
      <c r="HB1766" s="41"/>
      <c r="HC1766" s="41"/>
      <c r="HD1766" s="41"/>
      <c r="HE1766" s="41"/>
      <c r="HF1766" s="41"/>
      <c r="HG1766" s="41"/>
      <c r="HH1766" s="41"/>
      <c r="HI1766" s="41"/>
      <c r="HJ1766" s="41"/>
      <c r="HK1766" s="41"/>
      <c r="HL1766" s="41"/>
      <c r="HM1766" s="41"/>
      <c r="HN1766" s="41"/>
      <c r="HO1766" s="41"/>
      <c r="HP1766" s="41"/>
      <c r="HQ1766" s="41"/>
      <c r="HR1766" s="41"/>
      <c r="HS1766" s="41"/>
      <c r="HT1766" s="41"/>
      <c r="HU1766" s="41"/>
      <c r="HV1766" s="41"/>
      <c r="HW1766" s="41"/>
      <c r="HX1766" s="41"/>
      <c r="HY1766" s="41"/>
      <c r="HZ1766" s="41"/>
      <c r="IA1766" s="41"/>
      <c r="IB1766" s="41"/>
      <c r="IC1766" s="41"/>
      <c r="ID1766" s="41"/>
      <c r="IE1766" s="41"/>
      <c r="IF1766" s="41"/>
      <c r="IG1766" s="41"/>
      <c r="IH1766" s="41"/>
      <c r="II1766" s="41"/>
      <c r="IJ1766" s="41"/>
      <c r="IK1766" s="41"/>
      <c r="IL1766" s="41"/>
      <c r="IM1766" s="41"/>
      <c r="IN1766" s="41"/>
      <c r="IO1766" s="41"/>
      <c r="IP1766" s="41"/>
      <c r="IQ1766" s="41"/>
      <c r="IR1766" s="41"/>
      <c r="IS1766" s="41"/>
      <c r="IT1766" s="41"/>
      <c r="IU1766" s="41"/>
    </row>
    <row r="1768" spans="68:255" x14ac:dyDescent="0.2">
      <c r="BP1768" s="41"/>
      <c r="BQ1768" s="41"/>
      <c r="BR1768" s="41"/>
      <c r="BS1768" s="41"/>
      <c r="BU1768" s="41"/>
      <c r="BV1768" s="41"/>
      <c r="BW1768" s="41"/>
      <c r="BX1768" s="41"/>
      <c r="BY1768" s="41"/>
      <c r="BZ1768" s="41"/>
      <c r="CA1768" s="41"/>
      <c r="CB1768" s="41"/>
      <c r="CC1768" s="41"/>
      <c r="CD1768" s="41"/>
      <c r="CE1768" s="41"/>
      <c r="CF1768" s="41"/>
      <c r="CG1768" s="41"/>
      <c r="CH1768" s="41"/>
      <c r="CI1768" s="41"/>
      <c r="CJ1768" s="41"/>
      <c r="CK1768" s="41"/>
      <c r="CL1768" s="41"/>
      <c r="CM1768" s="41"/>
      <c r="CN1768" s="41"/>
      <c r="CO1768" s="41"/>
      <c r="CP1768" s="41"/>
      <c r="CQ1768" s="41"/>
      <c r="CR1768" s="41"/>
      <c r="CS1768" s="41"/>
      <c r="CT1768" s="41"/>
      <c r="CU1768" s="41"/>
      <c r="CV1768" s="41"/>
      <c r="CW1768" s="41"/>
      <c r="CX1768" s="41"/>
      <c r="CY1768" s="41"/>
      <c r="CZ1768" s="41"/>
      <c r="DA1768" s="41"/>
      <c r="DB1768" s="41"/>
      <c r="DC1768" s="41"/>
      <c r="DD1768" s="41"/>
      <c r="DE1768" s="41"/>
      <c r="DF1768" s="41"/>
      <c r="DG1768" s="41"/>
      <c r="DH1768" s="41"/>
      <c r="DI1768" s="41"/>
      <c r="DJ1768" s="41"/>
      <c r="DK1768" s="41"/>
      <c r="DL1768" s="41"/>
      <c r="DM1768" s="41"/>
      <c r="DN1768" s="41"/>
      <c r="DO1768" s="41"/>
      <c r="DP1768" s="41"/>
      <c r="DQ1768" s="41"/>
      <c r="DR1768" s="41"/>
      <c r="DS1768" s="41"/>
      <c r="DT1768" s="41"/>
      <c r="DU1768" s="41"/>
      <c r="DV1768" s="41"/>
      <c r="DW1768" s="41"/>
      <c r="DX1768" s="41"/>
      <c r="DY1768" s="41"/>
      <c r="DZ1768" s="41"/>
      <c r="EA1768" s="41"/>
      <c r="EB1768" s="41"/>
      <c r="EC1768" s="41"/>
      <c r="ED1768" s="41"/>
      <c r="EE1768" s="41"/>
      <c r="EF1768" s="41"/>
      <c r="EG1768" s="41"/>
      <c r="EH1768" s="41"/>
      <c r="EI1768" s="41"/>
      <c r="EJ1768" s="41"/>
      <c r="EK1768" s="41"/>
      <c r="EL1768" s="41"/>
      <c r="EM1768" s="41"/>
      <c r="EN1768" s="41"/>
      <c r="EO1768" s="41"/>
      <c r="EP1768" s="41"/>
      <c r="EQ1768" s="41"/>
      <c r="ER1768" s="41"/>
      <c r="ES1768" s="41"/>
      <c r="ET1768" s="41"/>
      <c r="EU1768" s="41"/>
      <c r="EV1768" s="41"/>
      <c r="EW1768" s="41"/>
      <c r="EX1768" s="41"/>
      <c r="EY1768" s="41"/>
      <c r="EZ1768" s="41"/>
      <c r="FA1768" s="41"/>
      <c r="FB1768" s="41"/>
      <c r="FC1768" s="41"/>
      <c r="FD1768" s="41"/>
      <c r="FE1768" s="41"/>
      <c r="FF1768" s="41"/>
      <c r="FG1768" s="41"/>
      <c r="FH1768" s="41"/>
      <c r="FI1768" s="41"/>
      <c r="FJ1768" s="41"/>
      <c r="FK1768" s="41"/>
      <c r="FL1768" s="41"/>
      <c r="FM1768" s="41"/>
      <c r="FN1768" s="41"/>
      <c r="FO1768" s="41"/>
      <c r="FP1768" s="41"/>
      <c r="FQ1768" s="41"/>
      <c r="FR1768" s="41"/>
      <c r="FS1768" s="41"/>
      <c r="FT1768" s="41"/>
      <c r="FU1768" s="41"/>
      <c r="FV1768" s="41"/>
      <c r="FW1768" s="41"/>
      <c r="FX1768" s="41"/>
      <c r="FY1768" s="41"/>
      <c r="FZ1768" s="41"/>
      <c r="GA1768" s="41"/>
      <c r="GB1768" s="41"/>
      <c r="GC1768" s="41"/>
      <c r="GD1768" s="41"/>
      <c r="GE1768" s="41"/>
      <c r="GF1768" s="41"/>
      <c r="GG1768" s="41"/>
      <c r="GH1768" s="41"/>
      <c r="GI1768" s="41"/>
      <c r="GJ1768" s="41"/>
      <c r="GK1768" s="41"/>
      <c r="GL1768" s="41"/>
      <c r="GM1768" s="41"/>
      <c r="GN1768" s="41"/>
      <c r="GO1768" s="41"/>
      <c r="GP1768" s="41"/>
      <c r="GQ1768" s="41"/>
      <c r="GR1768" s="41"/>
      <c r="GS1768" s="41"/>
      <c r="GT1768" s="41"/>
      <c r="GU1768" s="41"/>
      <c r="GV1768" s="41"/>
      <c r="GW1768" s="41"/>
      <c r="GX1768" s="41"/>
      <c r="GY1768" s="41"/>
      <c r="GZ1768" s="41"/>
      <c r="HA1768" s="41"/>
      <c r="HB1768" s="41"/>
      <c r="HC1768" s="41"/>
      <c r="HD1768" s="41"/>
      <c r="HE1768" s="41"/>
      <c r="HF1768" s="41"/>
      <c r="HG1768" s="41"/>
      <c r="HH1768" s="41"/>
      <c r="HI1768" s="41"/>
      <c r="HJ1768" s="41"/>
      <c r="HK1768" s="41"/>
      <c r="HL1768" s="41"/>
      <c r="HM1768" s="41"/>
      <c r="HN1768" s="41"/>
      <c r="HO1768" s="41"/>
      <c r="HP1768" s="41"/>
      <c r="HQ1768" s="41"/>
      <c r="HR1768" s="41"/>
      <c r="HS1768" s="41"/>
      <c r="HT1768" s="41"/>
      <c r="HU1768" s="41"/>
      <c r="HV1768" s="41"/>
      <c r="HW1768" s="41"/>
      <c r="HX1768" s="41"/>
      <c r="HY1768" s="41"/>
      <c r="HZ1768" s="41"/>
      <c r="IA1768" s="41"/>
      <c r="IB1768" s="41"/>
      <c r="IC1768" s="41"/>
      <c r="ID1768" s="41"/>
      <c r="IE1768" s="41"/>
      <c r="IF1768" s="41"/>
      <c r="IG1768" s="41"/>
      <c r="IH1768" s="41"/>
      <c r="II1768" s="41"/>
      <c r="IJ1768" s="41"/>
      <c r="IK1768" s="41"/>
      <c r="IL1768" s="41"/>
      <c r="IM1768" s="41"/>
      <c r="IN1768" s="41"/>
      <c r="IO1768" s="41"/>
      <c r="IP1768" s="41"/>
      <c r="IQ1768" s="41"/>
      <c r="IR1768" s="41"/>
      <c r="IS1768" s="41"/>
      <c r="IT1768" s="41"/>
      <c r="IU1768" s="41"/>
    </row>
    <row r="1770" spans="68:255" x14ac:dyDescent="0.2">
      <c r="BP1770" s="41"/>
      <c r="BQ1770" s="41"/>
      <c r="BR1770" s="41"/>
      <c r="BS1770" s="41"/>
      <c r="BU1770" s="41"/>
      <c r="BV1770" s="41"/>
      <c r="BW1770" s="41"/>
      <c r="BX1770" s="41"/>
      <c r="BY1770" s="41"/>
      <c r="BZ1770" s="41"/>
      <c r="CA1770" s="41"/>
      <c r="CB1770" s="41"/>
      <c r="CC1770" s="41"/>
      <c r="CD1770" s="41"/>
      <c r="CE1770" s="41"/>
      <c r="CF1770" s="41"/>
      <c r="CG1770" s="41"/>
      <c r="CH1770" s="41"/>
      <c r="CI1770" s="41"/>
      <c r="CJ1770" s="41"/>
      <c r="CK1770" s="41"/>
      <c r="CL1770" s="41"/>
      <c r="CM1770" s="41"/>
      <c r="CN1770" s="41"/>
      <c r="CO1770" s="41"/>
      <c r="CP1770" s="41"/>
      <c r="CQ1770" s="41"/>
      <c r="CR1770" s="41"/>
      <c r="CS1770" s="41"/>
      <c r="CT1770" s="41"/>
      <c r="CU1770" s="41"/>
      <c r="CV1770" s="41"/>
      <c r="CW1770" s="41"/>
      <c r="CX1770" s="41"/>
      <c r="CY1770" s="41"/>
      <c r="CZ1770" s="41"/>
      <c r="DA1770" s="41"/>
      <c r="DB1770" s="41"/>
      <c r="DC1770" s="41"/>
      <c r="DD1770" s="41"/>
      <c r="DE1770" s="41"/>
      <c r="DF1770" s="41"/>
      <c r="DG1770" s="41"/>
      <c r="DH1770" s="41"/>
      <c r="DI1770" s="41"/>
      <c r="DJ1770" s="41"/>
      <c r="DK1770" s="41"/>
      <c r="DL1770" s="41"/>
      <c r="DM1770" s="41"/>
      <c r="DN1770" s="41"/>
      <c r="DO1770" s="41"/>
      <c r="DP1770" s="41"/>
      <c r="DQ1770" s="41"/>
      <c r="DR1770" s="41"/>
      <c r="DS1770" s="41"/>
      <c r="DT1770" s="41"/>
      <c r="DU1770" s="41"/>
      <c r="DV1770" s="41"/>
      <c r="DW1770" s="41"/>
      <c r="DX1770" s="41"/>
      <c r="DY1770" s="41"/>
      <c r="DZ1770" s="41"/>
      <c r="EA1770" s="41"/>
      <c r="EB1770" s="41"/>
      <c r="EC1770" s="41"/>
      <c r="ED1770" s="41"/>
      <c r="EE1770" s="41"/>
      <c r="EF1770" s="41"/>
      <c r="EG1770" s="41"/>
      <c r="EH1770" s="41"/>
      <c r="EI1770" s="41"/>
      <c r="EJ1770" s="41"/>
      <c r="EK1770" s="41"/>
      <c r="EL1770" s="41"/>
      <c r="EM1770" s="41"/>
      <c r="EN1770" s="41"/>
      <c r="EO1770" s="41"/>
      <c r="EP1770" s="41"/>
      <c r="EQ1770" s="41"/>
      <c r="ER1770" s="41"/>
      <c r="ES1770" s="41"/>
      <c r="ET1770" s="41"/>
      <c r="EU1770" s="41"/>
      <c r="EV1770" s="41"/>
      <c r="EW1770" s="41"/>
      <c r="EX1770" s="41"/>
      <c r="EY1770" s="41"/>
      <c r="EZ1770" s="41"/>
      <c r="FA1770" s="41"/>
      <c r="FB1770" s="41"/>
      <c r="FC1770" s="41"/>
      <c r="FD1770" s="41"/>
      <c r="FE1770" s="41"/>
      <c r="FF1770" s="41"/>
      <c r="FG1770" s="41"/>
      <c r="FH1770" s="41"/>
      <c r="FI1770" s="41"/>
      <c r="FJ1770" s="41"/>
      <c r="FK1770" s="41"/>
      <c r="FL1770" s="41"/>
      <c r="FM1770" s="41"/>
      <c r="FN1770" s="41"/>
      <c r="FO1770" s="41"/>
      <c r="FP1770" s="41"/>
      <c r="FQ1770" s="41"/>
      <c r="FR1770" s="41"/>
      <c r="FS1770" s="41"/>
      <c r="FT1770" s="41"/>
      <c r="FU1770" s="41"/>
      <c r="FV1770" s="41"/>
      <c r="FW1770" s="41"/>
      <c r="FX1770" s="41"/>
      <c r="FY1770" s="41"/>
      <c r="FZ1770" s="41"/>
      <c r="GA1770" s="41"/>
      <c r="GB1770" s="41"/>
      <c r="GC1770" s="41"/>
      <c r="GD1770" s="41"/>
      <c r="GE1770" s="41"/>
      <c r="GF1770" s="41"/>
      <c r="GG1770" s="41"/>
      <c r="GH1770" s="41"/>
      <c r="GI1770" s="41"/>
      <c r="GJ1770" s="41"/>
      <c r="GK1770" s="41"/>
      <c r="GL1770" s="41"/>
      <c r="GM1770" s="41"/>
      <c r="GN1770" s="41"/>
      <c r="GO1770" s="41"/>
      <c r="GP1770" s="41"/>
      <c r="GQ1770" s="41"/>
      <c r="GR1770" s="41"/>
      <c r="GS1770" s="41"/>
      <c r="GT1770" s="41"/>
      <c r="GU1770" s="41"/>
      <c r="GV1770" s="41"/>
      <c r="GW1770" s="41"/>
      <c r="GX1770" s="41"/>
      <c r="GY1770" s="41"/>
      <c r="GZ1770" s="41"/>
      <c r="HA1770" s="41"/>
      <c r="HB1770" s="41"/>
      <c r="HC1770" s="41"/>
      <c r="HD1770" s="41"/>
      <c r="HE1770" s="41"/>
      <c r="HF1770" s="41"/>
      <c r="HG1770" s="41"/>
      <c r="HH1770" s="41"/>
      <c r="HI1770" s="41"/>
      <c r="HJ1770" s="41"/>
      <c r="HK1770" s="41"/>
      <c r="HL1770" s="41"/>
      <c r="HM1770" s="41"/>
      <c r="HN1770" s="41"/>
      <c r="HO1770" s="41"/>
      <c r="HP1770" s="41"/>
      <c r="HQ1770" s="41"/>
      <c r="HR1770" s="41"/>
      <c r="HS1770" s="41"/>
      <c r="HT1770" s="41"/>
      <c r="HU1770" s="41"/>
      <c r="HV1770" s="41"/>
      <c r="HW1770" s="41"/>
      <c r="HX1770" s="41"/>
      <c r="HY1770" s="41"/>
      <c r="HZ1770" s="41"/>
      <c r="IA1770" s="41"/>
      <c r="IB1770" s="41"/>
      <c r="IC1770" s="41"/>
      <c r="ID1770" s="41"/>
      <c r="IE1770" s="41"/>
      <c r="IF1770" s="41"/>
      <c r="IG1770" s="41"/>
      <c r="IH1770" s="41"/>
      <c r="II1770" s="41"/>
      <c r="IJ1770" s="41"/>
      <c r="IK1770" s="41"/>
      <c r="IL1770" s="41"/>
      <c r="IM1770" s="41"/>
      <c r="IN1770" s="41"/>
      <c r="IO1770" s="41"/>
      <c r="IP1770" s="41"/>
      <c r="IQ1770" s="41"/>
      <c r="IR1770" s="41"/>
      <c r="IS1770" s="41"/>
      <c r="IT1770" s="41"/>
      <c r="IU1770" s="41"/>
    </row>
    <row r="1772" spans="68:255" x14ac:dyDescent="0.2">
      <c r="BP1772" s="41"/>
      <c r="BQ1772" s="41"/>
      <c r="BR1772" s="41"/>
      <c r="BS1772" s="41"/>
      <c r="BU1772" s="41"/>
      <c r="BV1772" s="41"/>
      <c r="BW1772" s="41"/>
      <c r="BX1772" s="41"/>
      <c r="BY1772" s="41"/>
      <c r="BZ1772" s="41"/>
      <c r="CA1772" s="41"/>
      <c r="CB1772" s="41"/>
      <c r="CC1772" s="41"/>
      <c r="CD1772" s="41"/>
      <c r="CE1772" s="41"/>
      <c r="CF1772" s="41"/>
      <c r="CG1772" s="41"/>
      <c r="CH1772" s="41"/>
      <c r="CI1772" s="41"/>
      <c r="CJ1772" s="41"/>
      <c r="CK1772" s="41"/>
      <c r="CL1772" s="41"/>
      <c r="CM1772" s="41"/>
      <c r="CN1772" s="41"/>
      <c r="CO1772" s="41"/>
      <c r="CP1772" s="41"/>
      <c r="CQ1772" s="41"/>
      <c r="CR1772" s="41"/>
      <c r="CS1772" s="41"/>
      <c r="CT1772" s="41"/>
      <c r="CU1772" s="41"/>
      <c r="CV1772" s="41"/>
      <c r="CW1772" s="41"/>
      <c r="CX1772" s="41"/>
      <c r="CY1772" s="41"/>
      <c r="CZ1772" s="41"/>
      <c r="DA1772" s="41"/>
      <c r="DB1772" s="41"/>
      <c r="DC1772" s="41"/>
      <c r="DD1772" s="41"/>
      <c r="DE1772" s="41"/>
      <c r="DF1772" s="41"/>
      <c r="DG1772" s="41"/>
      <c r="DH1772" s="41"/>
      <c r="DI1772" s="41"/>
      <c r="DJ1772" s="41"/>
      <c r="DK1772" s="41"/>
      <c r="DL1772" s="41"/>
      <c r="DM1772" s="41"/>
      <c r="DN1772" s="41"/>
      <c r="DO1772" s="41"/>
      <c r="DP1772" s="41"/>
      <c r="DQ1772" s="41"/>
      <c r="DR1772" s="41"/>
      <c r="DS1772" s="41"/>
      <c r="DT1772" s="41"/>
      <c r="DU1772" s="41"/>
      <c r="DV1772" s="41"/>
      <c r="DW1772" s="41"/>
      <c r="DX1772" s="41"/>
      <c r="DY1772" s="41"/>
      <c r="DZ1772" s="41"/>
      <c r="EA1772" s="41"/>
      <c r="EB1772" s="41"/>
      <c r="EC1772" s="41"/>
      <c r="ED1772" s="41"/>
      <c r="EE1772" s="41"/>
      <c r="EF1772" s="41"/>
      <c r="EG1772" s="41"/>
      <c r="EH1772" s="41"/>
      <c r="EI1772" s="41"/>
      <c r="EJ1772" s="41"/>
      <c r="EK1772" s="41"/>
      <c r="EL1772" s="41"/>
      <c r="EM1772" s="41"/>
      <c r="EN1772" s="41"/>
      <c r="EO1772" s="41"/>
      <c r="EP1772" s="41"/>
      <c r="EQ1772" s="41"/>
      <c r="ER1772" s="41"/>
      <c r="ES1772" s="41"/>
      <c r="ET1772" s="41"/>
      <c r="EU1772" s="41"/>
      <c r="EV1772" s="41"/>
      <c r="EW1772" s="41"/>
      <c r="EX1772" s="41"/>
      <c r="EY1772" s="41"/>
      <c r="EZ1772" s="41"/>
      <c r="FA1772" s="41"/>
      <c r="FB1772" s="41"/>
      <c r="FC1772" s="41"/>
      <c r="FD1772" s="41"/>
      <c r="FE1772" s="41"/>
      <c r="FF1772" s="41"/>
      <c r="FG1772" s="41"/>
      <c r="FH1772" s="41"/>
      <c r="FI1772" s="41"/>
      <c r="FJ1772" s="41"/>
      <c r="FK1772" s="41"/>
      <c r="FL1772" s="41"/>
      <c r="FM1772" s="41"/>
      <c r="FN1772" s="41"/>
      <c r="FO1772" s="41"/>
      <c r="FP1772" s="41"/>
      <c r="FQ1772" s="41"/>
      <c r="FR1772" s="41"/>
      <c r="FS1772" s="41"/>
      <c r="FT1772" s="41"/>
      <c r="FU1772" s="41"/>
      <c r="FV1772" s="41"/>
      <c r="FW1772" s="41"/>
      <c r="FX1772" s="41"/>
      <c r="FY1772" s="41"/>
      <c r="FZ1772" s="41"/>
      <c r="GA1772" s="41"/>
      <c r="GB1772" s="41"/>
      <c r="GC1772" s="41"/>
      <c r="GD1772" s="41"/>
      <c r="GE1772" s="41"/>
      <c r="GF1772" s="41"/>
      <c r="GG1772" s="41"/>
      <c r="GH1772" s="41"/>
      <c r="GI1772" s="41"/>
      <c r="GJ1772" s="41"/>
      <c r="GK1772" s="41"/>
      <c r="GL1772" s="41"/>
      <c r="GM1772" s="41"/>
      <c r="GN1772" s="41"/>
      <c r="GO1772" s="41"/>
      <c r="GP1772" s="41"/>
      <c r="GQ1772" s="41"/>
      <c r="GR1772" s="41"/>
      <c r="GS1772" s="41"/>
      <c r="GT1772" s="41"/>
      <c r="GU1772" s="41"/>
      <c r="GV1772" s="41"/>
      <c r="GW1772" s="41"/>
      <c r="GX1772" s="41"/>
      <c r="GY1772" s="41"/>
      <c r="GZ1772" s="41"/>
      <c r="HA1772" s="41"/>
      <c r="HB1772" s="41"/>
      <c r="HC1772" s="41"/>
      <c r="HD1772" s="41"/>
      <c r="HE1772" s="41"/>
      <c r="HF1772" s="41"/>
      <c r="HG1772" s="41"/>
      <c r="HH1772" s="41"/>
      <c r="HI1772" s="41"/>
      <c r="HJ1772" s="41"/>
      <c r="HK1772" s="41"/>
      <c r="HL1772" s="41"/>
      <c r="HM1772" s="41"/>
      <c r="HN1772" s="41"/>
      <c r="HO1772" s="41"/>
      <c r="HP1772" s="41"/>
      <c r="HQ1772" s="41"/>
      <c r="HR1772" s="41"/>
      <c r="HS1772" s="41"/>
      <c r="HT1772" s="41"/>
      <c r="HU1772" s="41"/>
      <c r="HV1772" s="41"/>
      <c r="HW1772" s="41"/>
      <c r="HX1772" s="41"/>
      <c r="HY1772" s="41"/>
      <c r="HZ1772" s="41"/>
      <c r="IA1772" s="41"/>
      <c r="IB1772" s="41"/>
      <c r="IC1772" s="41"/>
      <c r="ID1772" s="41"/>
      <c r="IE1772" s="41"/>
      <c r="IF1772" s="41"/>
      <c r="IG1772" s="41"/>
      <c r="IH1772" s="41"/>
      <c r="II1772" s="41"/>
      <c r="IJ1772" s="41"/>
      <c r="IK1772" s="41"/>
      <c r="IL1772" s="41"/>
      <c r="IM1772" s="41"/>
      <c r="IN1772" s="41"/>
      <c r="IO1772" s="41"/>
      <c r="IP1772" s="41"/>
      <c r="IQ1772" s="41"/>
      <c r="IR1772" s="41"/>
      <c r="IS1772" s="41"/>
      <c r="IT1772" s="41"/>
      <c r="IU1772" s="41"/>
    </row>
    <row r="1774" spans="68:255" x14ac:dyDescent="0.2">
      <c r="BP1774" s="41"/>
      <c r="BQ1774" s="41"/>
      <c r="BR1774" s="41"/>
      <c r="BS1774" s="41"/>
      <c r="BU1774" s="41"/>
      <c r="BV1774" s="41"/>
      <c r="BW1774" s="41"/>
      <c r="BX1774" s="41"/>
      <c r="BY1774" s="41"/>
      <c r="BZ1774" s="41"/>
      <c r="CA1774" s="41"/>
      <c r="CB1774" s="41"/>
      <c r="CC1774" s="41"/>
      <c r="CD1774" s="41"/>
      <c r="CE1774" s="41"/>
      <c r="CF1774" s="41"/>
      <c r="CG1774" s="41"/>
      <c r="CH1774" s="41"/>
      <c r="CI1774" s="41"/>
      <c r="CJ1774" s="41"/>
      <c r="CK1774" s="41"/>
      <c r="CL1774" s="41"/>
      <c r="CM1774" s="41"/>
      <c r="CN1774" s="41"/>
      <c r="CO1774" s="41"/>
      <c r="CP1774" s="41"/>
      <c r="CQ1774" s="41"/>
      <c r="CR1774" s="41"/>
      <c r="CS1774" s="41"/>
      <c r="CT1774" s="41"/>
      <c r="CU1774" s="41"/>
      <c r="CV1774" s="41"/>
      <c r="CW1774" s="41"/>
      <c r="CX1774" s="41"/>
      <c r="CY1774" s="41"/>
      <c r="CZ1774" s="41"/>
      <c r="DA1774" s="41"/>
      <c r="DB1774" s="41"/>
      <c r="DC1774" s="41"/>
      <c r="DD1774" s="41"/>
      <c r="DE1774" s="41"/>
      <c r="DF1774" s="41"/>
      <c r="DG1774" s="41"/>
      <c r="DH1774" s="41"/>
      <c r="DI1774" s="41"/>
      <c r="DJ1774" s="41"/>
      <c r="DK1774" s="41"/>
      <c r="DL1774" s="41"/>
      <c r="DM1774" s="41"/>
      <c r="DN1774" s="41"/>
      <c r="DO1774" s="41"/>
      <c r="DP1774" s="41"/>
      <c r="DQ1774" s="41"/>
      <c r="DR1774" s="41"/>
      <c r="DS1774" s="41"/>
      <c r="DT1774" s="41"/>
      <c r="DU1774" s="41"/>
      <c r="DV1774" s="41"/>
      <c r="DW1774" s="41"/>
      <c r="DX1774" s="41"/>
      <c r="DY1774" s="41"/>
      <c r="DZ1774" s="41"/>
      <c r="EA1774" s="41"/>
      <c r="EB1774" s="41"/>
      <c r="EC1774" s="41"/>
      <c r="ED1774" s="41"/>
      <c r="EE1774" s="41"/>
      <c r="EF1774" s="41"/>
      <c r="EG1774" s="41"/>
      <c r="EH1774" s="41"/>
      <c r="EI1774" s="41"/>
      <c r="EJ1774" s="41"/>
      <c r="EK1774" s="41"/>
      <c r="EL1774" s="41"/>
      <c r="EM1774" s="41"/>
      <c r="EN1774" s="41"/>
      <c r="EO1774" s="41"/>
      <c r="EP1774" s="41"/>
      <c r="EQ1774" s="41"/>
      <c r="ER1774" s="41"/>
      <c r="ES1774" s="41"/>
      <c r="ET1774" s="41"/>
      <c r="EU1774" s="41"/>
      <c r="EV1774" s="41"/>
      <c r="EW1774" s="41"/>
      <c r="EX1774" s="41"/>
      <c r="EY1774" s="41"/>
      <c r="EZ1774" s="41"/>
      <c r="FA1774" s="41"/>
      <c r="FB1774" s="41"/>
      <c r="FC1774" s="41"/>
      <c r="FD1774" s="41"/>
      <c r="FE1774" s="41"/>
      <c r="FF1774" s="41"/>
      <c r="FG1774" s="41"/>
      <c r="FH1774" s="41"/>
      <c r="FI1774" s="41"/>
      <c r="FJ1774" s="41"/>
      <c r="FK1774" s="41"/>
      <c r="FL1774" s="41"/>
      <c r="FM1774" s="41"/>
      <c r="FN1774" s="41"/>
      <c r="FO1774" s="41"/>
      <c r="FP1774" s="41"/>
      <c r="FQ1774" s="41"/>
      <c r="FR1774" s="41"/>
      <c r="FS1774" s="41"/>
      <c r="FT1774" s="41"/>
      <c r="FU1774" s="41"/>
      <c r="FV1774" s="41"/>
      <c r="FW1774" s="41"/>
      <c r="FX1774" s="41"/>
      <c r="FY1774" s="41"/>
      <c r="FZ1774" s="41"/>
      <c r="GA1774" s="41"/>
      <c r="GB1774" s="41"/>
      <c r="GC1774" s="41"/>
      <c r="GD1774" s="41"/>
      <c r="GE1774" s="41"/>
      <c r="GF1774" s="41"/>
      <c r="GG1774" s="41"/>
      <c r="GH1774" s="41"/>
      <c r="GI1774" s="41"/>
      <c r="GJ1774" s="41"/>
      <c r="GK1774" s="41"/>
      <c r="GL1774" s="41"/>
      <c r="GM1774" s="41"/>
      <c r="GN1774" s="41"/>
      <c r="GO1774" s="41"/>
      <c r="GP1774" s="41"/>
      <c r="GQ1774" s="41"/>
      <c r="GR1774" s="41"/>
      <c r="GS1774" s="41"/>
      <c r="GT1774" s="41"/>
      <c r="GU1774" s="41"/>
      <c r="GV1774" s="41"/>
      <c r="GW1774" s="41"/>
      <c r="GX1774" s="41"/>
      <c r="GY1774" s="41"/>
      <c r="GZ1774" s="41"/>
      <c r="HA1774" s="41"/>
      <c r="HB1774" s="41"/>
      <c r="HC1774" s="41"/>
      <c r="HD1774" s="41"/>
      <c r="HE1774" s="41"/>
      <c r="HF1774" s="41"/>
      <c r="HG1774" s="41"/>
      <c r="HH1774" s="41"/>
      <c r="HI1774" s="41"/>
      <c r="HJ1774" s="41"/>
      <c r="HK1774" s="41"/>
      <c r="HL1774" s="41"/>
      <c r="HM1774" s="41"/>
      <c r="HN1774" s="41"/>
      <c r="HO1774" s="41"/>
      <c r="HP1774" s="41"/>
      <c r="HQ1774" s="41"/>
      <c r="HR1774" s="41"/>
      <c r="HS1774" s="41"/>
      <c r="HT1774" s="41"/>
      <c r="HU1774" s="41"/>
      <c r="HV1774" s="41"/>
      <c r="HW1774" s="41"/>
      <c r="HX1774" s="41"/>
      <c r="HY1774" s="41"/>
      <c r="HZ1774" s="41"/>
      <c r="IA1774" s="41"/>
      <c r="IB1774" s="41"/>
      <c r="IC1774" s="41"/>
      <c r="ID1774" s="41"/>
      <c r="IE1774" s="41"/>
      <c r="IF1774" s="41"/>
      <c r="IG1774" s="41"/>
      <c r="IH1774" s="41"/>
      <c r="II1774" s="41"/>
      <c r="IJ1774" s="41"/>
      <c r="IK1774" s="41"/>
      <c r="IL1774" s="41"/>
      <c r="IM1774" s="41"/>
      <c r="IN1774" s="41"/>
      <c r="IO1774" s="41"/>
      <c r="IP1774" s="41"/>
      <c r="IQ1774" s="41"/>
      <c r="IR1774" s="41"/>
      <c r="IS1774" s="41"/>
      <c r="IT1774" s="41"/>
      <c r="IU1774" s="41"/>
    </row>
    <row r="1776" spans="68:255" x14ac:dyDescent="0.2">
      <c r="BP1776" s="41"/>
      <c r="BQ1776" s="41"/>
      <c r="BR1776" s="41"/>
      <c r="BS1776" s="41"/>
      <c r="BU1776" s="41"/>
      <c r="BV1776" s="41"/>
      <c r="BW1776" s="41"/>
      <c r="BX1776" s="41"/>
      <c r="BY1776" s="41"/>
      <c r="BZ1776" s="41"/>
      <c r="CA1776" s="41"/>
      <c r="CB1776" s="41"/>
      <c r="CC1776" s="41"/>
      <c r="CD1776" s="41"/>
      <c r="CE1776" s="41"/>
      <c r="CF1776" s="41"/>
      <c r="CG1776" s="41"/>
      <c r="CH1776" s="41"/>
      <c r="CI1776" s="41"/>
      <c r="CJ1776" s="41"/>
      <c r="CK1776" s="41"/>
      <c r="CL1776" s="41"/>
      <c r="CM1776" s="41"/>
      <c r="CN1776" s="41"/>
      <c r="CO1776" s="41"/>
      <c r="CP1776" s="41"/>
      <c r="CQ1776" s="41"/>
      <c r="CR1776" s="41"/>
      <c r="CS1776" s="41"/>
      <c r="CT1776" s="41"/>
      <c r="CU1776" s="41"/>
      <c r="CV1776" s="41"/>
      <c r="CW1776" s="41"/>
      <c r="CX1776" s="41"/>
      <c r="CY1776" s="41"/>
      <c r="CZ1776" s="41"/>
      <c r="DA1776" s="41"/>
      <c r="DB1776" s="41"/>
      <c r="DC1776" s="41"/>
      <c r="DD1776" s="41"/>
      <c r="DE1776" s="41"/>
      <c r="DF1776" s="41"/>
      <c r="DG1776" s="41"/>
      <c r="DH1776" s="41"/>
      <c r="DI1776" s="41"/>
      <c r="DJ1776" s="41"/>
      <c r="DK1776" s="41"/>
      <c r="DL1776" s="41"/>
      <c r="DM1776" s="41"/>
      <c r="DN1776" s="41"/>
      <c r="DO1776" s="41"/>
      <c r="DP1776" s="41"/>
      <c r="DQ1776" s="41"/>
      <c r="DR1776" s="41"/>
      <c r="DS1776" s="41"/>
      <c r="DT1776" s="41"/>
      <c r="DU1776" s="41"/>
      <c r="DV1776" s="41"/>
      <c r="DW1776" s="41"/>
      <c r="DX1776" s="41"/>
      <c r="DY1776" s="41"/>
      <c r="DZ1776" s="41"/>
      <c r="EA1776" s="41"/>
      <c r="EB1776" s="41"/>
      <c r="EC1776" s="41"/>
      <c r="ED1776" s="41"/>
      <c r="EE1776" s="41"/>
      <c r="EF1776" s="41"/>
      <c r="EG1776" s="41"/>
      <c r="EH1776" s="41"/>
      <c r="EI1776" s="41"/>
      <c r="EJ1776" s="41"/>
      <c r="EK1776" s="41"/>
      <c r="EL1776" s="41"/>
      <c r="EM1776" s="41"/>
      <c r="EN1776" s="41"/>
      <c r="EO1776" s="41"/>
      <c r="EP1776" s="41"/>
      <c r="EQ1776" s="41"/>
      <c r="ER1776" s="41"/>
      <c r="ES1776" s="41"/>
      <c r="ET1776" s="41"/>
      <c r="EU1776" s="41"/>
      <c r="EV1776" s="41"/>
      <c r="EW1776" s="41"/>
      <c r="EX1776" s="41"/>
      <c r="EY1776" s="41"/>
      <c r="EZ1776" s="41"/>
      <c r="FA1776" s="41"/>
      <c r="FB1776" s="41"/>
      <c r="FC1776" s="41"/>
      <c r="FD1776" s="41"/>
      <c r="FE1776" s="41"/>
      <c r="FF1776" s="41"/>
      <c r="FG1776" s="41"/>
      <c r="FH1776" s="41"/>
      <c r="FI1776" s="41"/>
      <c r="FJ1776" s="41"/>
      <c r="FK1776" s="41"/>
      <c r="FL1776" s="41"/>
      <c r="FM1776" s="41"/>
      <c r="FN1776" s="41"/>
      <c r="FO1776" s="41"/>
      <c r="FP1776" s="41"/>
      <c r="FQ1776" s="41"/>
      <c r="FR1776" s="41"/>
      <c r="FS1776" s="41"/>
      <c r="FT1776" s="41"/>
      <c r="FU1776" s="41"/>
      <c r="FV1776" s="41"/>
      <c r="FW1776" s="41"/>
      <c r="FX1776" s="41"/>
      <c r="FY1776" s="41"/>
      <c r="FZ1776" s="41"/>
      <c r="GA1776" s="41"/>
      <c r="GB1776" s="41"/>
      <c r="GC1776" s="41"/>
      <c r="GD1776" s="41"/>
      <c r="GE1776" s="41"/>
      <c r="GF1776" s="41"/>
      <c r="GG1776" s="41"/>
      <c r="GH1776" s="41"/>
      <c r="GI1776" s="41"/>
      <c r="GJ1776" s="41"/>
      <c r="GK1776" s="41"/>
      <c r="GL1776" s="41"/>
      <c r="GM1776" s="41"/>
      <c r="GN1776" s="41"/>
      <c r="GO1776" s="41"/>
      <c r="GP1776" s="41"/>
      <c r="GQ1776" s="41"/>
      <c r="GR1776" s="41"/>
      <c r="GS1776" s="41"/>
      <c r="GT1776" s="41"/>
      <c r="GU1776" s="41"/>
      <c r="GV1776" s="41"/>
      <c r="GW1776" s="41"/>
      <c r="GX1776" s="41"/>
      <c r="GY1776" s="41"/>
      <c r="GZ1776" s="41"/>
      <c r="HA1776" s="41"/>
      <c r="HB1776" s="41"/>
      <c r="HC1776" s="41"/>
      <c r="HD1776" s="41"/>
      <c r="HE1776" s="41"/>
      <c r="HF1776" s="41"/>
      <c r="HG1776" s="41"/>
      <c r="HH1776" s="41"/>
      <c r="HI1776" s="41"/>
      <c r="HJ1776" s="41"/>
      <c r="HK1776" s="41"/>
      <c r="HL1776" s="41"/>
      <c r="HM1776" s="41"/>
      <c r="HN1776" s="41"/>
      <c r="HO1776" s="41"/>
      <c r="HP1776" s="41"/>
      <c r="HQ1776" s="41"/>
      <c r="HR1776" s="41"/>
      <c r="HS1776" s="41"/>
      <c r="HT1776" s="41"/>
      <c r="HU1776" s="41"/>
      <c r="HV1776" s="41"/>
      <c r="HW1776" s="41"/>
      <c r="HX1776" s="41"/>
      <c r="HY1776" s="41"/>
      <c r="HZ1776" s="41"/>
      <c r="IA1776" s="41"/>
      <c r="IB1776" s="41"/>
      <c r="IC1776" s="41"/>
      <c r="ID1776" s="41"/>
      <c r="IE1776" s="41"/>
      <c r="IF1776" s="41"/>
      <c r="IG1776" s="41"/>
      <c r="IH1776" s="41"/>
      <c r="II1776" s="41"/>
      <c r="IJ1776" s="41"/>
      <c r="IK1776" s="41"/>
      <c r="IL1776" s="41"/>
      <c r="IM1776" s="41"/>
      <c r="IN1776" s="41"/>
      <c r="IO1776" s="41"/>
      <c r="IP1776" s="41"/>
      <c r="IQ1776" s="41"/>
      <c r="IR1776" s="41"/>
      <c r="IS1776" s="41"/>
      <c r="IT1776" s="41"/>
      <c r="IU1776" s="41"/>
    </row>
    <row r="1778" spans="68:255" x14ac:dyDescent="0.2">
      <c r="BP1778" s="41"/>
      <c r="BQ1778" s="41"/>
      <c r="BR1778" s="41"/>
      <c r="BS1778" s="41"/>
      <c r="BU1778" s="41"/>
      <c r="BV1778" s="41"/>
      <c r="BW1778" s="41"/>
      <c r="BX1778" s="41"/>
      <c r="BY1778" s="41"/>
      <c r="BZ1778" s="41"/>
      <c r="CA1778" s="41"/>
      <c r="CB1778" s="41"/>
      <c r="CC1778" s="41"/>
      <c r="CD1778" s="41"/>
      <c r="CE1778" s="41"/>
      <c r="CF1778" s="41"/>
      <c r="CG1778" s="41"/>
      <c r="CH1778" s="41"/>
      <c r="CI1778" s="41"/>
      <c r="CJ1778" s="41"/>
      <c r="CK1778" s="41"/>
      <c r="CL1778" s="41"/>
      <c r="CM1778" s="41"/>
      <c r="CN1778" s="41"/>
      <c r="CO1778" s="41"/>
      <c r="CP1778" s="41"/>
      <c r="CQ1778" s="41"/>
      <c r="CR1778" s="41"/>
      <c r="CS1778" s="41"/>
      <c r="CT1778" s="41"/>
      <c r="CU1778" s="41"/>
      <c r="CV1778" s="41"/>
      <c r="CW1778" s="41"/>
      <c r="CX1778" s="41"/>
      <c r="CY1778" s="41"/>
      <c r="CZ1778" s="41"/>
      <c r="DA1778" s="41"/>
      <c r="DB1778" s="41"/>
      <c r="DC1778" s="41"/>
      <c r="DD1778" s="41"/>
      <c r="DE1778" s="41"/>
      <c r="DF1778" s="41"/>
      <c r="DG1778" s="41"/>
      <c r="DH1778" s="41"/>
      <c r="DI1778" s="41"/>
      <c r="DJ1778" s="41"/>
      <c r="DK1778" s="41"/>
      <c r="DL1778" s="41"/>
      <c r="DM1778" s="41"/>
      <c r="DN1778" s="41"/>
      <c r="DO1778" s="41"/>
      <c r="DP1778" s="41"/>
      <c r="DQ1778" s="41"/>
      <c r="DR1778" s="41"/>
      <c r="DS1778" s="41"/>
      <c r="DT1778" s="41"/>
      <c r="DU1778" s="41"/>
      <c r="DV1778" s="41"/>
      <c r="DW1778" s="41"/>
      <c r="DX1778" s="41"/>
      <c r="DY1778" s="41"/>
      <c r="DZ1778" s="41"/>
      <c r="EA1778" s="41"/>
      <c r="EB1778" s="41"/>
      <c r="EC1778" s="41"/>
      <c r="ED1778" s="41"/>
      <c r="EE1778" s="41"/>
      <c r="EF1778" s="41"/>
      <c r="EG1778" s="41"/>
      <c r="EH1778" s="41"/>
      <c r="EI1778" s="41"/>
      <c r="EJ1778" s="41"/>
      <c r="EK1778" s="41"/>
      <c r="EL1778" s="41"/>
      <c r="EM1778" s="41"/>
      <c r="EN1778" s="41"/>
      <c r="EO1778" s="41"/>
      <c r="EP1778" s="41"/>
      <c r="EQ1778" s="41"/>
      <c r="ER1778" s="41"/>
      <c r="ES1778" s="41"/>
      <c r="ET1778" s="41"/>
      <c r="EU1778" s="41"/>
      <c r="EV1778" s="41"/>
      <c r="EW1778" s="41"/>
      <c r="EX1778" s="41"/>
      <c r="EY1778" s="41"/>
      <c r="EZ1778" s="41"/>
      <c r="FA1778" s="41"/>
      <c r="FB1778" s="41"/>
      <c r="FC1778" s="41"/>
      <c r="FD1778" s="41"/>
      <c r="FE1778" s="41"/>
      <c r="FF1778" s="41"/>
      <c r="FG1778" s="41"/>
      <c r="FH1778" s="41"/>
      <c r="FI1778" s="41"/>
      <c r="FJ1778" s="41"/>
      <c r="FK1778" s="41"/>
      <c r="FL1778" s="41"/>
      <c r="FM1778" s="41"/>
      <c r="FN1778" s="41"/>
      <c r="FO1778" s="41"/>
      <c r="FP1778" s="41"/>
      <c r="FQ1778" s="41"/>
      <c r="FR1778" s="41"/>
      <c r="FS1778" s="41"/>
      <c r="FT1778" s="41"/>
      <c r="FU1778" s="41"/>
      <c r="FV1778" s="41"/>
      <c r="FW1778" s="41"/>
      <c r="FX1778" s="41"/>
      <c r="FY1778" s="41"/>
      <c r="FZ1778" s="41"/>
      <c r="GA1778" s="41"/>
      <c r="GB1778" s="41"/>
      <c r="GC1778" s="41"/>
      <c r="GD1778" s="41"/>
      <c r="GE1778" s="41"/>
      <c r="GF1778" s="41"/>
      <c r="GG1778" s="41"/>
      <c r="GH1778" s="41"/>
      <c r="GI1778" s="41"/>
      <c r="GJ1778" s="41"/>
      <c r="GK1778" s="41"/>
      <c r="GL1778" s="41"/>
      <c r="GM1778" s="41"/>
      <c r="GN1778" s="41"/>
      <c r="GO1778" s="41"/>
      <c r="GP1778" s="41"/>
      <c r="GQ1778" s="41"/>
      <c r="GR1778" s="41"/>
      <c r="GS1778" s="41"/>
      <c r="GT1778" s="41"/>
      <c r="GU1778" s="41"/>
      <c r="GV1778" s="41"/>
      <c r="GW1778" s="41"/>
      <c r="GX1778" s="41"/>
      <c r="GY1778" s="41"/>
      <c r="GZ1778" s="41"/>
      <c r="HA1778" s="41"/>
      <c r="HB1778" s="41"/>
      <c r="HC1778" s="41"/>
      <c r="HD1778" s="41"/>
      <c r="HE1778" s="41"/>
      <c r="HF1778" s="41"/>
      <c r="HG1778" s="41"/>
      <c r="HH1778" s="41"/>
      <c r="HI1778" s="41"/>
      <c r="HJ1778" s="41"/>
      <c r="HK1778" s="41"/>
      <c r="HL1778" s="41"/>
      <c r="HM1778" s="41"/>
      <c r="HN1778" s="41"/>
      <c r="HO1778" s="41"/>
      <c r="HP1778" s="41"/>
      <c r="HQ1778" s="41"/>
      <c r="HR1778" s="41"/>
      <c r="HS1778" s="41"/>
      <c r="HT1778" s="41"/>
      <c r="HU1778" s="41"/>
      <c r="HV1778" s="41"/>
      <c r="HW1778" s="41"/>
      <c r="HX1778" s="41"/>
      <c r="HY1778" s="41"/>
      <c r="HZ1778" s="41"/>
      <c r="IA1778" s="41"/>
      <c r="IB1778" s="41"/>
      <c r="IC1778" s="41"/>
      <c r="ID1778" s="41"/>
      <c r="IE1778" s="41"/>
      <c r="IF1778" s="41"/>
      <c r="IG1778" s="41"/>
      <c r="IH1778" s="41"/>
      <c r="II1778" s="41"/>
      <c r="IJ1778" s="41"/>
      <c r="IK1778" s="41"/>
      <c r="IL1778" s="41"/>
      <c r="IM1778" s="41"/>
      <c r="IN1778" s="41"/>
      <c r="IO1778" s="41"/>
      <c r="IP1778" s="41"/>
      <c r="IQ1778" s="41"/>
      <c r="IR1778" s="41"/>
      <c r="IS1778" s="41"/>
      <c r="IT1778" s="41"/>
      <c r="IU1778" s="41"/>
    </row>
    <row r="1780" spans="68:255" x14ac:dyDescent="0.2">
      <c r="BP1780" s="41"/>
      <c r="BQ1780" s="41"/>
      <c r="BR1780" s="41"/>
      <c r="BS1780" s="41"/>
      <c r="BU1780" s="41"/>
      <c r="BV1780" s="41"/>
      <c r="BW1780" s="41"/>
      <c r="BX1780" s="41"/>
      <c r="BY1780" s="41"/>
      <c r="BZ1780" s="41"/>
      <c r="CA1780" s="41"/>
      <c r="CB1780" s="41"/>
      <c r="CC1780" s="41"/>
      <c r="CD1780" s="41"/>
      <c r="CE1780" s="41"/>
      <c r="CF1780" s="41"/>
      <c r="CG1780" s="41"/>
      <c r="CH1780" s="41"/>
      <c r="CI1780" s="41"/>
      <c r="CJ1780" s="41"/>
      <c r="CK1780" s="41"/>
      <c r="CL1780" s="41"/>
      <c r="CM1780" s="41"/>
      <c r="CN1780" s="41"/>
      <c r="CO1780" s="41"/>
      <c r="CP1780" s="41"/>
      <c r="CQ1780" s="41"/>
      <c r="CR1780" s="41"/>
      <c r="CS1780" s="41"/>
      <c r="CT1780" s="41"/>
      <c r="CU1780" s="41"/>
      <c r="CV1780" s="41"/>
      <c r="CW1780" s="41"/>
      <c r="CX1780" s="41"/>
      <c r="CY1780" s="41"/>
      <c r="CZ1780" s="41"/>
      <c r="DA1780" s="41"/>
      <c r="DB1780" s="41"/>
      <c r="DC1780" s="41"/>
      <c r="DD1780" s="41"/>
      <c r="DE1780" s="41"/>
      <c r="DF1780" s="41"/>
      <c r="DG1780" s="41"/>
      <c r="DH1780" s="41"/>
      <c r="DI1780" s="41"/>
      <c r="DJ1780" s="41"/>
      <c r="DK1780" s="41"/>
      <c r="DL1780" s="41"/>
      <c r="DM1780" s="41"/>
      <c r="DN1780" s="41"/>
      <c r="DO1780" s="41"/>
      <c r="DP1780" s="41"/>
      <c r="DQ1780" s="41"/>
      <c r="DR1780" s="41"/>
      <c r="DS1780" s="41"/>
      <c r="DT1780" s="41"/>
      <c r="DU1780" s="41"/>
      <c r="DV1780" s="41"/>
      <c r="DW1780" s="41"/>
      <c r="DX1780" s="41"/>
      <c r="DY1780" s="41"/>
      <c r="DZ1780" s="41"/>
      <c r="EA1780" s="41"/>
      <c r="EB1780" s="41"/>
      <c r="EC1780" s="41"/>
      <c r="ED1780" s="41"/>
      <c r="EE1780" s="41"/>
      <c r="EF1780" s="41"/>
      <c r="EG1780" s="41"/>
      <c r="EH1780" s="41"/>
      <c r="EI1780" s="41"/>
      <c r="EJ1780" s="41"/>
      <c r="EK1780" s="41"/>
      <c r="EL1780" s="41"/>
      <c r="EM1780" s="41"/>
      <c r="EN1780" s="41"/>
      <c r="EO1780" s="41"/>
      <c r="EP1780" s="41"/>
      <c r="EQ1780" s="41"/>
      <c r="ER1780" s="41"/>
      <c r="ES1780" s="41"/>
      <c r="ET1780" s="41"/>
      <c r="EU1780" s="41"/>
      <c r="EV1780" s="41"/>
      <c r="EW1780" s="41"/>
      <c r="EX1780" s="41"/>
      <c r="EY1780" s="41"/>
      <c r="EZ1780" s="41"/>
      <c r="FA1780" s="41"/>
      <c r="FB1780" s="41"/>
      <c r="FC1780" s="41"/>
      <c r="FD1780" s="41"/>
      <c r="FE1780" s="41"/>
      <c r="FF1780" s="41"/>
      <c r="FG1780" s="41"/>
      <c r="FH1780" s="41"/>
      <c r="FI1780" s="41"/>
      <c r="FJ1780" s="41"/>
      <c r="FK1780" s="41"/>
      <c r="FL1780" s="41"/>
      <c r="FM1780" s="41"/>
      <c r="FN1780" s="41"/>
      <c r="FO1780" s="41"/>
      <c r="FP1780" s="41"/>
      <c r="FQ1780" s="41"/>
      <c r="FR1780" s="41"/>
      <c r="FS1780" s="41"/>
      <c r="FT1780" s="41"/>
      <c r="FU1780" s="41"/>
      <c r="FV1780" s="41"/>
      <c r="FW1780" s="41"/>
      <c r="FX1780" s="41"/>
      <c r="FY1780" s="41"/>
      <c r="FZ1780" s="41"/>
      <c r="GA1780" s="41"/>
      <c r="GB1780" s="41"/>
      <c r="GC1780" s="41"/>
      <c r="GD1780" s="41"/>
      <c r="GE1780" s="41"/>
      <c r="GF1780" s="41"/>
      <c r="GG1780" s="41"/>
      <c r="GH1780" s="41"/>
      <c r="GI1780" s="41"/>
      <c r="GJ1780" s="41"/>
      <c r="GK1780" s="41"/>
      <c r="GL1780" s="41"/>
      <c r="GM1780" s="41"/>
      <c r="GN1780" s="41"/>
      <c r="GO1780" s="41"/>
      <c r="GP1780" s="41"/>
      <c r="GQ1780" s="41"/>
      <c r="GR1780" s="41"/>
      <c r="GS1780" s="41"/>
      <c r="GT1780" s="41"/>
      <c r="GU1780" s="41"/>
      <c r="GV1780" s="41"/>
      <c r="GW1780" s="41"/>
      <c r="GX1780" s="41"/>
      <c r="GY1780" s="41"/>
      <c r="GZ1780" s="41"/>
      <c r="HA1780" s="41"/>
      <c r="HB1780" s="41"/>
      <c r="HC1780" s="41"/>
      <c r="HD1780" s="41"/>
      <c r="HE1780" s="41"/>
      <c r="HF1780" s="41"/>
      <c r="HG1780" s="41"/>
      <c r="HH1780" s="41"/>
      <c r="HI1780" s="41"/>
      <c r="HJ1780" s="41"/>
      <c r="HK1780" s="41"/>
      <c r="HL1780" s="41"/>
      <c r="HM1780" s="41"/>
      <c r="HN1780" s="41"/>
      <c r="HO1780" s="41"/>
      <c r="HP1780" s="41"/>
      <c r="HQ1780" s="41"/>
      <c r="HR1780" s="41"/>
      <c r="HS1780" s="41"/>
      <c r="HT1780" s="41"/>
      <c r="HU1780" s="41"/>
      <c r="HV1780" s="41"/>
      <c r="HW1780" s="41"/>
      <c r="HX1780" s="41"/>
      <c r="HY1780" s="41"/>
      <c r="HZ1780" s="41"/>
      <c r="IA1780" s="41"/>
      <c r="IB1780" s="41"/>
      <c r="IC1780" s="41"/>
      <c r="ID1780" s="41"/>
      <c r="IE1780" s="41"/>
      <c r="IF1780" s="41"/>
      <c r="IG1780" s="41"/>
      <c r="IH1780" s="41"/>
      <c r="II1780" s="41"/>
      <c r="IJ1780" s="41"/>
      <c r="IK1780" s="41"/>
      <c r="IL1780" s="41"/>
      <c r="IM1780" s="41"/>
      <c r="IN1780" s="41"/>
      <c r="IO1780" s="41"/>
      <c r="IP1780" s="41"/>
      <c r="IQ1780" s="41"/>
      <c r="IR1780" s="41"/>
      <c r="IS1780" s="41"/>
      <c r="IT1780" s="41"/>
      <c r="IU1780" s="41"/>
    </row>
    <row r="1782" spans="68:255" x14ac:dyDescent="0.2">
      <c r="BP1782" s="41"/>
      <c r="BQ1782" s="41"/>
      <c r="BR1782" s="41"/>
      <c r="BS1782" s="41"/>
      <c r="BU1782" s="41"/>
      <c r="BV1782" s="41"/>
      <c r="BW1782" s="41"/>
      <c r="BX1782" s="41"/>
      <c r="BY1782" s="41"/>
      <c r="BZ1782" s="41"/>
      <c r="CA1782" s="41"/>
      <c r="CB1782" s="41"/>
      <c r="CC1782" s="41"/>
      <c r="CD1782" s="41"/>
      <c r="CE1782" s="41"/>
      <c r="CF1782" s="41"/>
      <c r="CG1782" s="41"/>
      <c r="CH1782" s="41"/>
      <c r="CI1782" s="41"/>
      <c r="CJ1782" s="41"/>
      <c r="CK1782" s="41"/>
      <c r="CL1782" s="41"/>
      <c r="CM1782" s="41"/>
      <c r="CN1782" s="41"/>
      <c r="CO1782" s="41"/>
      <c r="CP1782" s="41"/>
      <c r="CQ1782" s="41"/>
      <c r="CR1782" s="41"/>
      <c r="CS1782" s="41"/>
      <c r="CT1782" s="41"/>
      <c r="CU1782" s="41"/>
      <c r="CV1782" s="41"/>
      <c r="CW1782" s="41"/>
      <c r="CX1782" s="41"/>
      <c r="CY1782" s="41"/>
      <c r="CZ1782" s="41"/>
      <c r="DA1782" s="41"/>
      <c r="DB1782" s="41"/>
      <c r="DC1782" s="41"/>
      <c r="DD1782" s="41"/>
      <c r="DE1782" s="41"/>
      <c r="DF1782" s="41"/>
      <c r="DG1782" s="41"/>
      <c r="DH1782" s="41"/>
      <c r="DI1782" s="41"/>
      <c r="DJ1782" s="41"/>
      <c r="DK1782" s="41"/>
      <c r="DL1782" s="41"/>
      <c r="DM1782" s="41"/>
      <c r="DN1782" s="41"/>
      <c r="DO1782" s="41"/>
      <c r="DP1782" s="41"/>
      <c r="DQ1782" s="41"/>
      <c r="DR1782" s="41"/>
      <c r="DS1782" s="41"/>
      <c r="DT1782" s="41"/>
      <c r="DU1782" s="41"/>
      <c r="DV1782" s="41"/>
      <c r="DW1782" s="41"/>
      <c r="DX1782" s="41"/>
      <c r="DY1782" s="41"/>
      <c r="DZ1782" s="41"/>
      <c r="EA1782" s="41"/>
      <c r="EB1782" s="41"/>
      <c r="EC1782" s="41"/>
      <c r="ED1782" s="41"/>
      <c r="EE1782" s="41"/>
      <c r="EF1782" s="41"/>
      <c r="EG1782" s="41"/>
      <c r="EH1782" s="41"/>
      <c r="EI1782" s="41"/>
      <c r="EJ1782" s="41"/>
      <c r="EK1782" s="41"/>
      <c r="EL1782" s="41"/>
      <c r="EM1782" s="41"/>
      <c r="EN1782" s="41"/>
      <c r="EO1782" s="41"/>
      <c r="EP1782" s="41"/>
      <c r="EQ1782" s="41"/>
      <c r="ER1782" s="41"/>
      <c r="ES1782" s="41"/>
      <c r="ET1782" s="41"/>
      <c r="EU1782" s="41"/>
      <c r="EV1782" s="41"/>
      <c r="EW1782" s="41"/>
      <c r="EX1782" s="41"/>
      <c r="EY1782" s="41"/>
      <c r="EZ1782" s="41"/>
      <c r="FA1782" s="41"/>
      <c r="FB1782" s="41"/>
      <c r="FC1782" s="41"/>
      <c r="FD1782" s="41"/>
      <c r="FE1782" s="41"/>
      <c r="FF1782" s="41"/>
      <c r="FG1782" s="41"/>
      <c r="FH1782" s="41"/>
      <c r="FI1782" s="41"/>
      <c r="FJ1782" s="41"/>
      <c r="FK1782" s="41"/>
      <c r="FL1782" s="41"/>
      <c r="FM1782" s="41"/>
      <c r="FN1782" s="41"/>
      <c r="FO1782" s="41"/>
      <c r="FP1782" s="41"/>
      <c r="FQ1782" s="41"/>
      <c r="FR1782" s="41"/>
      <c r="FS1782" s="41"/>
      <c r="FT1782" s="41"/>
      <c r="FU1782" s="41"/>
      <c r="FV1782" s="41"/>
      <c r="FW1782" s="41"/>
      <c r="FX1782" s="41"/>
      <c r="FY1782" s="41"/>
      <c r="FZ1782" s="41"/>
      <c r="GA1782" s="41"/>
      <c r="GB1782" s="41"/>
      <c r="GC1782" s="41"/>
      <c r="GD1782" s="41"/>
      <c r="GE1782" s="41"/>
      <c r="GF1782" s="41"/>
      <c r="GG1782" s="41"/>
      <c r="GH1782" s="41"/>
      <c r="GI1782" s="41"/>
      <c r="GJ1782" s="41"/>
      <c r="GK1782" s="41"/>
      <c r="GL1782" s="41"/>
      <c r="GM1782" s="41"/>
      <c r="GN1782" s="41"/>
      <c r="GO1782" s="41"/>
      <c r="GP1782" s="41"/>
      <c r="GQ1782" s="41"/>
      <c r="GR1782" s="41"/>
      <c r="GS1782" s="41"/>
      <c r="GT1782" s="41"/>
      <c r="GU1782" s="41"/>
      <c r="GV1782" s="41"/>
      <c r="GW1782" s="41"/>
      <c r="GX1782" s="41"/>
      <c r="GY1782" s="41"/>
      <c r="GZ1782" s="41"/>
      <c r="HA1782" s="41"/>
      <c r="HB1782" s="41"/>
      <c r="HC1782" s="41"/>
      <c r="HD1782" s="41"/>
      <c r="HE1782" s="41"/>
      <c r="HF1782" s="41"/>
      <c r="HG1782" s="41"/>
      <c r="HH1782" s="41"/>
      <c r="HI1782" s="41"/>
      <c r="HJ1782" s="41"/>
      <c r="HK1782" s="41"/>
      <c r="HL1782" s="41"/>
      <c r="HM1782" s="41"/>
      <c r="HN1782" s="41"/>
      <c r="HO1782" s="41"/>
      <c r="HP1782" s="41"/>
      <c r="HQ1782" s="41"/>
      <c r="HR1782" s="41"/>
      <c r="HS1782" s="41"/>
      <c r="HT1782" s="41"/>
      <c r="HU1782" s="41"/>
      <c r="HV1782" s="41"/>
      <c r="HW1782" s="41"/>
      <c r="HX1782" s="41"/>
      <c r="HY1782" s="41"/>
      <c r="HZ1782" s="41"/>
      <c r="IA1782" s="41"/>
      <c r="IB1782" s="41"/>
      <c r="IC1782" s="41"/>
      <c r="ID1782" s="41"/>
      <c r="IE1782" s="41"/>
      <c r="IF1782" s="41"/>
      <c r="IG1782" s="41"/>
      <c r="IH1782" s="41"/>
      <c r="II1782" s="41"/>
      <c r="IJ1782" s="41"/>
      <c r="IK1782" s="41"/>
      <c r="IL1782" s="41"/>
      <c r="IM1782" s="41"/>
      <c r="IN1782" s="41"/>
      <c r="IO1782" s="41"/>
      <c r="IP1782" s="41"/>
      <c r="IQ1782" s="41"/>
      <c r="IR1782" s="41"/>
      <c r="IS1782" s="41"/>
      <c r="IT1782" s="41"/>
      <c r="IU1782" s="41"/>
    </row>
    <row r="1784" spans="68:255" x14ac:dyDescent="0.2">
      <c r="BP1784" s="41"/>
      <c r="BQ1784" s="41"/>
      <c r="BR1784" s="41"/>
      <c r="BS1784" s="41"/>
      <c r="BU1784" s="41"/>
      <c r="BV1784" s="41"/>
      <c r="BW1784" s="41"/>
      <c r="BX1784" s="41"/>
      <c r="BY1784" s="41"/>
      <c r="BZ1784" s="41"/>
      <c r="CA1784" s="41"/>
      <c r="CB1784" s="41"/>
      <c r="CC1784" s="41"/>
      <c r="CD1784" s="41"/>
      <c r="CE1784" s="41"/>
      <c r="CF1784" s="41"/>
      <c r="CG1784" s="41"/>
      <c r="CH1784" s="41"/>
      <c r="CI1784" s="41"/>
      <c r="CJ1784" s="41"/>
      <c r="CK1784" s="41"/>
      <c r="CL1784" s="41"/>
      <c r="CM1784" s="41"/>
      <c r="CN1784" s="41"/>
      <c r="CO1784" s="41"/>
      <c r="CP1784" s="41"/>
      <c r="CQ1784" s="41"/>
      <c r="CR1784" s="41"/>
      <c r="CS1784" s="41"/>
      <c r="CT1784" s="41"/>
      <c r="CU1784" s="41"/>
      <c r="CV1784" s="41"/>
      <c r="CW1784" s="41"/>
      <c r="CX1784" s="41"/>
      <c r="CY1784" s="41"/>
      <c r="CZ1784" s="41"/>
      <c r="DA1784" s="41"/>
      <c r="DB1784" s="41"/>
      <c r="DC1784" s="41"/>
      <c r="DD1784" s="41"/>
      <c r="DE1784" s="41"/>
      <c r="DF1784" s="41"/>
      <c r="DG1784" s="41"/>
      <c r="DH1784" s="41"/>
      <c r="DI1784" s="41"/>
      <c r="DJ1784" s="41"/>
      <c r="DK1784" s="41"/>
      <c r="DL1784" s="41"/>
      <c r="DM1784" s="41"/>
      <c r="DN1784" s="41"/>
      <c r="DO1784" s="41"/>
      <c r="DP1784" s="41"/>
      <c r="DQ1784" s="41"/>
      <c r="DR1784" s="41"/>
      <c r="DS1784" s="41"/>
      <c r="DT1784" s="41"/>
      <c r="DU1784" s="41"/>
      <c r="DV1784" s="41"/>
      <c r="DW1784" s="41"/>
      <c r="DX1784" s="41"/>
      <c r="DY1784" s="41"/>
      <c r="DZ1784" s="41"/>
      <c r="EA1784" s="41"/>
      <c r="EB1784" s="41"/>
      <c r="EC1784" s="41"/>
      <c r="ED1784" s="41"/>
      <c r="EE1784" s="41"/>
      <c r="EF1784" s="41"/>
      <c r="EG1784" s="41"/>
      <c r="EH1784" s="41"/>
      <c r="EI1784" s="41"/>
      <c r="EJ1784" s="41"/>
      <c r="EK1784" s="41"/>
      <c r="EL1784" s="41"/>
      <c r="EM1784" s="41"/>
      <c r="EN1784" s="41"/>
      <c r="EO1784" s="41"/>
      <c r="EP1784" s="41"/>
      <c r="EQ1784" s="41"/>
      <c r="ER1784" s="41"/>
      <c r="ES1784" s="41"/>
      <c r="ET1784" s="41"/>
      <c r="EU1784" s="41"/>
      <c r="EV1784" s="41"/>
      <c r="EW1784" s="41"/>
      <c r="EX1784" s="41"/>
      <c r="EY1784" s="41"/>
      <c r="EZ1784" s="41"/>
      <c r="FA1784" s="41"/>
      <c r="FB1784" s="41"/>
      <c r="FC1784" s="41"/>
      <c r="FD1784" s="41"/>
      <c r="FE1784" s="41"/>
      <c r="FF1784" s="41"/>
      <c r="FG1784" s="41"/>
      <c r="FH1784" s="41"/>
      <c r="FI1784" s="41"/>
      <c r="FJ1784" s="41"/>
      <c r="FK1784" s="41"/>
      <c r="FL1784" s="41"/>
      <c r="FM1784" s="41"/>
      <c r="FN1784" s="41"/>
      <c r="FO1784" s="41"/>
      <c r="FP1784" s="41"/>
      <c r="FQ1784" s="41"/>
      <c r="FR1784" s="41"/>
      <c r="FS1784" s="41"/>
      <c r="FT1784" s="41"/>
      <c r="FU1784" s="41"/>
      <c r="FV1784" s="41"/>
      <c r="FW1784" s="41"/>
      <c r="FX1784" s="41"/>
      <c r="FY1784" s="41"/>
      <c r="FZ1784" s="41"/>
      <c r="GA1784" s="41"/>
      <c r="GB1784" s="41"/>
      <c r="GC1784" s="41"/>
      <c r="GD1784" s="41"/>
      <c r="GE1784" s="41"/>
      <c r="GF1784" s="41"/>
      <c r="GG1784" s="41"/>
      <c r="GH1784" s="41"/>
      <c r="GI1784" s="41"/>
      <c r="GJ1784" s="41"/>
      <c r="GK1784" s="41"/>
      <c r="GL1784" s="41"/>
      <c r="GM1784" s="41"/>
      <c r="GN1784" s="41"/>
      <c r="GO1784" s="41"/>
      <c r="GP1784" s="41"/>
      <c r="GQ1784" s="41"/>
      <c r="GR1784" s="41"/>
      <c r="GS1784" s="41"/>
      <c r="GT1784" s="41"/>
      <c r="GU1784" s="41"/>
      <c r="GV1784" s="41"/>
      <c r="GW1784" s="41"/>
      <c r="GX1784" s="41"/>
      <c r="GY1784" s="41"/>
      <c r="GZ1784" s="41"/>
      <c r="HA1784" s="41"/>
      <c r="HB1784" s="41"/>
      <c r="HC1784" s="41"/>
      <c r="HD1784" s="41"/>
      <c r="HE1784" s="41"/>
      <c r="HF1784" s="41"/>
      <c r="HG1784" s="41"/>
      <c r="HH1784" s="41"/>
      <c r="HI1784" s="41"/>
      <c r="HJ1784" s="41"/>
      <c r="HK1784" s="41"/>
      <c r="HL1784" s="41"/>
      <c r="HM1784" s="41"/>
      <c r="HN1784" s="41"/>
      <c r="HO1784" s="41"/>
      <c r="HP1784" s="41"/>
      <c r="HQ1784" s="41"/>
      <c r="HR1784" s="41"/>
      <c r="HS1784" s="41"/>
      <c r="HT1784" s="41"/>
      <c r="HU1784" s="41"/>
      <c r="HV1784" s="41"/>
      <c r="HW1784" s="41"/>
      <c r="HX1784" s="41"/>
      <c r="HY1784" s="41"/>
      <c r="HZ1784" s="41"/>
      <c r="IA1784" s="41"/>
      <c r="IB1784" s="41"/>
      <c r="IC1784" s="41"/>
      <c r="ID1784" s="41"/>
      <c r="IE1784" s="41"/>
      <c r="IF1784" s="41"/>
      <c r="IG1784" s="41"/>
      <c r="IH1784" s="41"/>
      <c r="II1784" s="41"/>
      <c r="IJ1784" s="41"/>
      <c r="IK1784" s="41"/>
      <c r="IL1784" s="41"/>
      <c r="IM1784" s="41"/>
      <c r="IN1784" s="41"/>
      <c r="IO1784" s="41"/>
      <c r="IP1784" s="41"/>
      <c r="IQ1784" s="41"/>
      <c r="IR1784" s="41"/>
      <c r="IS1784" s="41"/>
      <c r="IT1784" s="41"/>
      <c r="IU1784" s="41"/>
    </row>
    <row r="1786" spans="68:255" x14ac:dyDescent="0.2">
      <c r="BP1786" s="41"/>
      <c r="BQ1786" s="41"/>
      <c r="BR1786" s="41"/>
      <c r="BS1786" s="41"/>
      <c r="BU1786" s="41"/>
      <c r="BV1786" s="41"/>
      <c r="BW1786" s="41"/>
      <c r="BX1786" s="41"/>
      <c r="BY1786" s="41"/>
      <c r="BZ1786" s="41"/>
      <c r="CA1786" s="41"/>
      <c r="CB1786" s="41"/>
      <c r="CC1786" s="41"/>
      <c r="CD1786" s="41"/>
      <c r="CE1786" s="41"/>
      <c r="CF1786" s="41"/>
      <c r="CG1786" s="41"/>
      <c r="CH1786" s="41"/>
      <c r="CI1786" s="41"/>
      <c r="CJ1786" s="41"/>
      <c r="CK1786" s="41"/>
      <c r="CL1786" s="41"/>
      <c r="CM1786" s="41"/>
      <c r="CN1786" s="41"/>
      <c r="CO1786" s="41"/>
      <c r="CP1786" s="41"/>
      <c r="CQ1786" s="41"/>
      <c r="CR1786" s="41"/>
      <c r="CS1786" s="41"/>
      <c r="CT1786" s="41"/>
      <c r="CU1786" s="41"/>
      <c r="CV1786" s="41"/>
      <c r="CW1786" s="41"/>
      <c r="CX1786" s="41"/>
      <c r="CY1786" s="41"/>
      <c r="CZ1786" s="41"/>
      <c r="DA1786" s="41"/>
      <c r="DB1786" s="41"/>
      <c r="DC1786" s="41"/>
      <c r="DD1786" s="41"/>
      <c r="DE1786" s="41"/>
      <c r="DF1786" s="41"/>
      <c r="DG1786" s="41"/>
      <c r="DH1786" s="41"/>
      <c r="DI1786" s="41"/>
      <c r="DJ1786" s="41"/>
      <c r="DK1786" s="41"/>
      <c r="DL1786" s="41"/>
      <c r="DM1786" s="41"/>
      <c r="DN1786" s="41"/>
      <c r="DO1786" s="41"/>
      <c r="DP1786" s="41"/>
      <c r="DQ1786" s="41"/>
      <c r="DR1786" s="41"/>
      <c r="DS1786" s="41"/>
      <c r="DT1786" s="41"/>
      <c r="DU1786" s="41"/>
      <c r="DV1786" s="41"/>
      <c r="DW1786" s="41"/>
      <c r="DX1786" s="41"/>
      <c r="DY1786" s="41"/>
      <c r="DZ1786" s="41"/>
      <c r="EA1786" s="41"/>
      <c r="EB1786" s="41"/>
      <c r="EC1786" s="41"/>
      <c r="ED1786" s="41"/>
      <c r="EE1786" s="41"/>
      <c r="EF1786" s="41"/>
      <c r="EG1786" s="41"/>
      <c r="EH1786" s="41"/>
      <c r="EI1786" s="41"/>
      <c r="EJ1786" s="41"/>
      <c r="EK1786" s="41"/>
      <c r="EL1786" s="41"/>
      <c r="EM1786" s="41"/>
      <c r="EN1786" s="41"/>
      <c r="EO1786" s="41"/>
      <c r="EP1786" s="41"/>
      <c r="EQ1786" s="41"/>
      <c r="ER1786" s="41"/>
      <c r="ES1786" s="41"/>
      <c r="ET1786" s="41"/>
      <c r="EU1786" s="41"/>
      <c r="EV1786" s="41"/>
      <c r="EW1786" s="41"/>
      <c r="EX1786" s="41"/>
      <c r="EY1786" s="41"/>
      <c r="EZ1786" s="41"/>
      <c r="FA1786" s="41"/>
      <c r="FB1786" s="41"/>
      <c r="FC1786" s="41"/>
      <c r="FD1786" s="41"/>
      <c r="FE1786" s="41"/>
      <c r="FF1786" s="41"/>
      <c r="FG1786" s="41"/>
      <c r="FH1786" s="41"/>
      <c r="FI1786" s="41"/>
      <c r="FJ1786" s="41"/>
      <c r="FK1786" s="41"/>
      <c r="FL1786" s="41"/>
      <c r="FM1786" s="41"/>
      <c r="FN1786" s="41"/>
      <c r="FO1786" s="41"/>
      <c r="FP1786" s="41"/>
      <c r="FQ1786" s="41"/>
      <c r="FR1786" s="41"/>
      <c r="FS1786" s="41"/>
      <c r="FT1786" s="41"/>
      <c r="FU1786" s="41"/>
      <c r="FV1786" s="41"/>
      <c r="FW1786" s="41"/>
      <c r="FX1786" s="41"/>
      <c r="FY1786" s="41"/>
      <c r="FZ1786" s="41"/>
      <c r="GA1786" s="41"/>
      <c r="GB1786" s="41"/>
      <c r="GC1786" s="41"/>
      <c r="GD1786" s="41"/>
      <c r="GE1786" s="41"/>
      <c r="GF1786" s="41"/>
      <c r="GG1786" s="41"/>
      <c r="GH1786" s="41"/>
      <c r="GI1786" s="41"/>
      <c r="GJ1786" s="41"/>
      <c r="GK1786" s="41"/>
      <c r="GL1786" s="41"/>
      <c r="GM1786" s="41"/>
      <c r="GN1786" s="41"/>
      <c r="GO1786" s="41"/>
      <c r="GP1786" s="41"/>
      <c r="GQ1786" s="41"/>
      <c r="GR1786" s="41"/>
      <c r="GS1786" s="41"/>
      <c r="GT1786" s="41"/>
      <c r="GU1786" s="41"/>
      <c r="GV1786" s="41"/>
      <c r="GW1786" s="41"/>
      <c r="GX1786" s="41"/>
      <c r="GY1786" s="41"/>
      <c r="GZ1786" s="41"/>
      <c r="HA1786" s="41"/>
      <c r="HB1786" s="41"/>
      <c r="HC1786" s="41"/>
      <c r="HD1786" s="41"/>
      <c r="HE1786" s="41"/>
      <c r="HF1786" s="41"/>
      <c r="HG1786" s="41"/>
      <c r="HH1786" s="41"/>
      <c r="HI1786" s="41"/>
      <c r="HJ1786" s="41"/>
      <c r="HK1786" s="41"/>
      <c r="HL1786" s="41"/>
      <c r="HM1786" s="41"/>
      <c r="HN1786" s="41"/>
      <c r="HO1786" s="41"/>
      <c r="HP1786" s="41"/>
      <c r="HQ1786" s="41"/>
      <c r="HR1786" s="41"/>
      <c r="HS1786" s="41"/>
      <c r="HT1786" s="41"/>
      <c r="HU1786" s="41"/>
      <c r="HV1786" s="41"/>
      <c r="HW1786" s="41"/>
      <c r="HX1786" s="41"/>
      <c r="HY1786" s="41"/>
      <c r="HZ1786" s="41"/>
      <c r="IA1786" s="41"/>
      <c r="IB1786" s="41"/>
      <c r="IC1786" s="41"/>
      <c r="ID1786" s="41"/>
      <c r="IE1786" s="41"/>
      <c r="IF1786" s="41"/>
      <c r="IG1786" s="41"/>
      <c r="IH1786" s="41"/>
      <c r="II1786" s="41"/>
      <c r="IJ1786" s="41"/>
      <c r="IK1786" s="41"/>
      <c r="IL1786" s="41"/>
      <c r="IM1786" s="41"/>
      <c r="IN1786" s="41"/>
      <c r="IO1786" s="41"/>
      <c r="IP1786" s="41"/>
      <c r="IQ1786" s="41"/>
      <c r="IR1786" s="41"/>
      <c r="IS1786" s="41"/>
      <c r="IT1786" s="41"/>
      <c r="IU1786" s="41"/>
    </row>
    <row r="1788" spans="68:255" x14ac:dyDescent="0.2">
      <c r="BP1788" s="41"/>
      <c r="BQ1788" s="41"/>
      <c r="BR1788" s="41"/>
      <c r="BS1788" s="41"/>
      <c r="BU1788" s="41"/>
      <c r="BV1788" s="41"/>
      <c r="BW1788" s="41"/>
      <c r="BX1788" s="41"/>
      <c r="BY1788" s="41"/>
      <c r="BZ1788" s="41"/>
      <c r="CA1788" s="41"/>
      <c r="CB1788" s="41"/>
      <c r="CC1788" s="41"/>
      <c r="CD1788" s="41"/>
      <c r="CE1788" s="41"/>
      <c r="CF1788" s="41"/>
      <c r="CG1788" s="41"/>
      <c r="CH1788" s="41"/>
      <c r="CI1788" s="41"/>
      <c r="CJ1788" s="41"/>
      <c r="CK1788" s="41"/>
      <c r="CL1788" s="41"/>
      <c r="CM1788" s="41"/>
      <c r="CN1788" s="41"/>
      <c r="CO1788" s="41"/>
      <c r="CP1788" s="41"/>
      <c r="CQ1788" s="41"/>
      <c r="CR1788" s="41"/>
      <c r="CS1788" s="41"/>
      <c r="CT1788" s="41"/>
      <c r="CU1788" s="41"/>
      <c r="CV1788" s="41"/>
      <c r="CW1788" s="41"/>
      <c r="CX1788" s="41"/>
      <c r="CY1788" s="41"/>
      <c r="CZ1788" s="41"/>
      <c r="DA1788" s="41"/>
      <c r="DB1788" s="41"/>
      <c r="DC1788" s="41"/>
      <c r="DD1788" s="41"/>
      <c r="DE1788" s="41"/>
      <c r="DF1788" s="41"/>
      <c r="DG1788" s="41"/>
      <c r="DH1788" s="41"/>
      <c r="DI1788" s="41"/>
      <c r="DJ1788" s="41"/>
      <c r="DK1788" s="41"/>
      <c r="DL1788" s="41"/>
      <c r="DM1788" s="41"/>
      <c r="DN1788" s="41"/>
      <c r="DO1788" s="41"/>
      <c r="DP1788" s="41"/>
      <c r="DQ1788" s="41"/>
      <c r="DR1788" s="41"/>
      <c r="DS1788" s="41"/>
      <c r="DT1788" s="41"/>
      <c r="DU1788" s="41"/>
      <c r="DV1788" s="41"/>
      <c r="DW1788" s="41"/>
      <c r="DX1788" s="41"/>
      <c r="DY1788" s="41"/>
      <c r="DZ1788" s="41"/>
      <c r="EA1788" s="41"/>
      <c r="EB1788" s="41"/>
      <c r="EC1788" s="41"/>
      <c r="ED1788" s="41"/>
      <c r="EE1788" s="41"/>
      <c r="EF1788" s="41"/>
      <c r="EG1788" s="41"/>
      <c r="EH1788" s="41"/>
      <c r="EI1788" s="41"/>
      <c r="EJ1788" s="41"/>
      <c r="EK1788" s="41"/>
      <c r="EL1788" s="41"/>
      <c r="EM1788" s="41"/>
      <c r="EN1788" s="41"/>
      <c r="EO1788" s="41"/>
      <c r="EP1788" s="41"/>
      <c r="EQ1788" s="41"/>
      <c r="ER1788" s="41"/>
      <c r="ES1788" s="41"/>
      <c r="ET1788" s="41"/>
      <c r="EU1788" s="41"/>
      <c r="EV1788" s="41"/>
      <c r="EW1788" s="41"/>
      <c r="EX1788" s="41"/>
      <c r="EY1788" s="41"/>
      <c r="EZ1788" s="41"/>
      <c r="FA1788" s="41"/>
      <c r="FB1788" s="41"/>
      <c r="FC1788" s="41"/>
      <c r="FD1788" s="41"/>
      <c r="FE1788" s="41"/>
      <c r="FF1788" s="41"/>
      <c r="FG1788" s="41"/>
      <c r="FH1788" s="41"/>
      <c r="FI1788" s="41"/>
      <c r="FJ1788" s="41"/>
      <c r="FK1788" s="41"/>
      <c r="FL1788" s="41"/>
      <c r="FM1788" s="41"/>
      <c r="FN1788" s="41"/>
      <c r="FO1788" s="41"/>
      <c r="FP1788" s="41"/>
      <c r="FQ1788" s="41"/>
      <c r="FR1788" s="41"/>
      <c r="FS1788" s="41"/>
      <c r="FT1788" s="41"/>
      <c r="FU1788" s="41"/>
      <c r="FV1788" s="41"/>
      <c r="FW1788" s="41"/>
      <c r="FX1788" s="41"/>
      <c r="FY1788" s="41"/>
      <c r="FZ1788" s="41"/>
      <c r="GA1788" s="41"/>
      <c r="GB1788" s="41"/>
      <c r="GC1788" s="41"/>
      <c r="GD1788" s="41"/>
      <c r="GE1788" s="41"/>
      <c r="GF1788" s="41"/>
      <c r="GG1788" s="41"/>
      <c r="GH1788" s="41"/>
      <c r="GI1788" s="41"/>
      <c r="GJ1788" s="41"/>
      <c r="GK1788" s="41"/>
      <c r="GL1788" s="41"/>
      <c r="GM1788" s="41"/>
      <c r="GN1788" s="41"/>
      <c r="GO1788" s="41"/>
      <c r="GP1788" s="41"/>
      <c r="GQ1788" s="41"/>
      <c r="GR1788" s="41"/>
      <c r="GS1788" s="41"/>
      <c r="GT1788" s="41"/>
      <c r="GU1788" s="41"/>
      <c r="GV1788" s="41"/>
      <c r="GW1788" s="41"/>
      <c r="GX1788" s="41"/>
      <c r="GY1788" s="41"/>
      <c r="GZ1788" s="41"/>
      <c r="HA1788" s="41"/>
      <c r="HB1788" s="41"/>
      <c r="HC1788" s="41"/>
      <c r="HD1788" s="41"/>
      <c r="HE1788" s="41"/>
      <c r="HF1788" s="41"/>
      <c r="HG1788" s="41"/>
      <c r="HH1788" s="41"/>
      <c r="HI1788" s="41"/>
      <c r="HJ1788" s="41"/>
      <c r="HK1788" s="41"/>
      <c r="HL1788" s="41"/>
      <c r="HM1788" s="41"/>
      <c r="HN1788" s="41"/>
      <c r="HO1788" s="41"/>
      <c r="HP1788" s="41"/>
      <c r="HQ1788" s="41"/>
      <c r="HR1788" s="41"/>
      <c r="HS1788" s="41"/>
      <c r="HT1788" s="41"/>
      <c r="HU1788" s="41"/>
      <c r="HV1788" s="41"/>
      <c r="HW1788" s="41"/>
      <c r="HX1788" s="41"/>
      <c r="HY1788" s="41"/>
      <c r="HZ1788" s="41"/>
      <c r="IA1788" s="41"/>
      <c r="IB1788" s="41"/>
      <c r="IC1788" s="41"/>
      <c r="ID1788" s="41"/>
      <c r="IE1788" s="41"/>
      <c r="IF1788" s="41"/>
      <c r="IG1788" s="41"/>
      <c r="IH1788" s="41"/>
      <c r="II1788" s="41"/>
      <c r="IJ1788" s="41"/>
      <c r="IK1788" s="41"/>
      <c r="IL1788" s="41"/>
      <c r="IM1788" s="41"/>
      <c r="IN1788" s="41"/>
      <c r="IO1788" s="41"/>
      <c r="IP1788" s="41"/>
      <c r="IQ1788" s="41"/>
      <c r="IR1788" s="41"/>
      <c r="IS1788" s="41"/>
      <c r="IT1788" s="41"/>
      <c r="IU1788" s="41"/>
    </row>
    <row r="1790" spans="68:255" x14ac:dyDescent="0.2">
      <c r="BP1790" s="41"/>
      <c r="BQ1790" s="41"/>
      <c r="BR1790" s="41"/>
      <c r="BS1790" s="41"/>
      <c r="BU1790" s="41"/>
      <c r="BV1790" s="41"/>
      <c r="BW1790" s="41"/>
      <c r="BX1790" s="41"/>
      <c r="BY1790" s="41"/>
      <c r="BZ1790" s="41"/>
      <c r="CA1790" s="41"/>
      <c r="CB1790" s="41"/>
      <c r="CC1790" s="41"/>
      <c r="CD1790" s="41"/>
      <c r="CE1790" s="41"/>
      <c r="CF1790" s="41"/>
      <c r="CG1790" s="41"/>
      <c r="CH1790" s="41"/>
      <c r="CI1790" s="41"/>
      <c r="CJ1790" s="41"/>
      <c r="CK1790" s="41"/>
      <c r="CL1790" s="41"/>
      <c r="CM1790" s="41"/>
      <c r="CN1790" s="41"/>
      <c r="CO1790" s="41"/>
      <c r="CP1790" s="41"/>
      <c r="CQ1790" s="41"/>
      <c r="CR1790" s="41"/>
      <c r="CS1790" s="41"/>
      <c r="CT1790" s="41"/>
      <c r="CU1790" s="41"/>
      <c r="CV1790" s="41"/>
      <c r="CW1790" s="41"/>
      <c r="CX1790" s="41"/>
      <c r="CY1790" s="41"/>
      <c r="CZ1790" s="41"/>
      <c r="DA1790" s="41"/>
      <c r="DB1790" s="41"/>
      <c r="DC1790" s="41"/>
      <c r="DD1790" s="41"/>
      <c r="DE1790" s="41"/>
      <c r="DF1790" s="41"/>
      <c r="DG1790" s="41"/>
      <c r="DH1790" s="41"/>
      <c r="DI1790" s="41"/>
      <c r="DJ1790" s="41"/>
      <c r="DK1790" s="41"/>
      <c r="DL1790" s="41"/>
      <c r="DM1790" s="41"/>
      <c r="DN1790" s="41"/>
      <c r="DO1790" s="41"/>
      <c r="DP1790" s="41"/>
      <c r="DQ1790" s="41"/>
      <c r="DR1790" s="41"/>
      <c r="DS1790" s="41"/>
      <c r="DT1790" s="41"/>
      <c r="DU1790" s="41"/>
      <c r="DV1790" s="41"/>
      <c r="DW1790" s="41"/>
      <c r="DX1790" s="41"/>
      <c r="DY1790" s="41"/>
      <c r="DZ1790" s="41"/>
      <c r="EA1790" s="41"/>
      <c r="EB1790" s="41"/>
      <c r="EC1790" s="41"/>
      <c r="ED1790" s="41"/>
      <c r="EE1790" s="41"/>
      <c r="EF1790" s="41"/>
      <c r="EG1790" s="41"/>
      <c r="EH1790" s="41"/>
      <c r="EI1790" s="41"/>
      <c r="EJ1790" s="41"/>
      <c r="EK1790" s="41"/>
      <c r="EL1790" s="41"/>
      <c r="EM1790" s="41"/>
      <c r="EN1790" s="41"/>
      <c r="EO1790" s="41"/>
      <c r="EP1790" s="41"/>
      <c r="EQ1790" s="41"/>
      <c r="ER1790" s="41"/>
      <c r="ES1790" s="41"/>
      <c r="ET1790" s="41"/>
      <c r="EU1790" s="41"/>
      <c r="EV1790" s="41"/>
      <c r="EW1790" s="41"/>
      <c r="EX1790" s="41"/>
      <c r="EY1790" s="41"/>
      <c r="EZ1790" s="41"/>
      <c r="FA1790" s="41"/>
      <c r="FB1790" s="41"/>
      <c r="FC1790" s="41"/>
      <c r="FD1790" s="41"/>
      <c r="FE1790" s="41"/>
      <c r="FF1790" s="41"/>
      <c r="FG1790" s="41"/>
      <c r="FH1790" s="41"/>
      <c r="FI1790" s="41"/>
      <c r="FJ1790" s="41"/>
      <c r="FK1790" s="41"/>
      <c r="FL1790" s="41"/>
      <c r="FM1790" s="41"/>
      <c r="FN1790" s="41"/>
      <c r="FO1790" s="41"/>
      <c r="FP1790" s="41"/>
      <c r="FQ1790" s="41"/>
      <c r="FR1790" s="41"/>
      <c r="FS1790" s="41"/>
      <c r="FT1790" s="41"/>
      <c r="FU1790" s="41"/>
      <c r="FV1790" s="41"/>
      <c r="FW1790" s="41"/>
      <c r="FX1790" s="41"/>
      <c r="FY1790" s="41"/>
      <c r="FZ1790" s="41"/>
      <c r="GA1790" s="41"/>
      <c r="GB1790" s="41"/>
      <c r="GC1790" s="41"/>
      <c r="GD1790" s="41"/>
      <c r="GE1790" s="41"/>
      <c r="GF1790" s="41"/>
      <c r="GG1790" s="41"/>
      <c r="GH1790" s="41"/>
      <c r="GI1790" s="41"/>
      <c r="GJ1790" s="41"/>
      <c r="GK1790" s="41"/>
      <c r="GL1790" s="41"/>
      <c r="GM1790" s="41"/>
      <c r="GN1790" s="41"/>
      <c r="GO1790" s="41"/>
      <c r="GP1790" s="41"/>
      <c r="GQ1790" s="41"/>
      <c r="GR1790" s="41"/>
      <c r="GS1790" s="41"/>
      <c r="GT1790" s="41"/>
      <c r="GU1790" s="41"/>
      <c r="GV1790" s="41"/>
      <c r="GW1790" s="41"/>
      <c r="GX1790" s="41"/>
      <c r="GY1790" s="41"/>
      <c r="GZ1790" s="41"/>
      <c r="HA1790" s="41"/>
      <c r="HB1790" s="41"/>
      <c r="HC1790" s="41"/>
      <c r="HD1790" s="41"/>
      <c r="HE1790" s="41"/>
      <c r="HF1790" s="41"/>
      <c r="HG1790" s="41"/>
      <c r="HH1790" s="41"/>
      <c r="HI1790" s="41"/>
      <c r="HJ1790" s="41"/>
      <c r="HK1790" s="41"/>
      <c r="HL1790" s="41"/>
      <c r="HM1790" s="41"/>
      <c r="HN1790" s="41"/>
      <c r="HO1790" s="41"/>
      <c r="HP1790" s="41"/>
      <c r="HQ1790" s="41"/>
      <c r="HR1790" s="41"/>
      <c r="HS1790" s="41"/>
      <c r="HT1790" s="41"/>
      <c r="HU1790" s="41"/>
      <c r="HV1790" s="41"/>
      <c r="HW1790" s="41"/>
      <c r="HX1790" s="41"/>
      <c r="HY1790" s="41"/>
      <c r="HZ1790" s="41"/>
      <c r="IA1790" s="41"/>
      <c r="IB1790" s="41"/>
      <c r="IC1790" s="41"/>
      <c r="ID1790" s="41"/>
      <c r="IE1790" s="41"/>
      <c r="IF1790" s="41"/>
      <c r="IG1790" s="41"/>
      <c r="IH1790" s="41"/>
      <c r="II1790" s="41"/>
      <c r="IJ1790" s="41"/>
      <c r="IK1790" s="41"/>
      <c r="IL1790" s="41"/>
      <c r="IM1790" s="41"/>
      <c r="IN1790" s="41"/>
      <c r="IO1790" s="41"/>
      <c r="IP1790" s="41"/>
      <c r="IQ1790" s="41"/>
      <c r="IR1790" s="41"/>
      <c r="IS1790" s="41"/>
      <c r="IT1790" s="41"/>
      <c r="IU1790" s="41"/>
    </row>
    <row r="1792" spans="68:255" x14ac:dyDescent="0.2">
      <c r="BP1792" s="41"/>
      <c r="BQ1792" s="41"/>
      <c r="BR1792" s="41"/>
      <c r="BS1792" s="41"/>
      <c r="BU1792" s="41"/>
      <c r="BV1792" s="41"/>
      <c r="BW1792" s="41"/>
      <c r="BX1792" s="41"/>
      <c r="BY1792" s="41"/>
      <c r="BZ1792" s="41"/>
      <c r="CA1792" s="41"/>
      <c r="CB1792" s="41"/>
      <c r="CC1792" s="41"/>
      <c r="CD1792" s="41"/>
      <c r="CE1792" s="41"/>
      <c r="CF1792" s="41"/>
      <c r="CG1792" s="41"/>
      <c r="CH1792" s="41"/>
      <c r="CI1792" s="41"/>
      <c r="CJ1792" s="41"/>
      <c r="CK1792" s="41"/>
      <c r="CL1792" s="41"/>
      <c r="CM1792" s="41"/>
      <c r="CN1792" s="41"/>
      <c r="CO1792" s="41"/>
      <c r="CP1792" s="41"/>
      <c r="CQ1792" s="41"/>
      <c r="CR1792" s="41"/>
      <c r="CS1792" s="41"/>
      <c r="CT1792" s="41"/>
      <c r="CU1792" s="41"/>
      <c r="CV1792" s="41"/>
      <c r="CW1792" s="41"/>
      <c r="CX1792" s="41"/>
      <c r="CY1792" s="41"/>
      <c r="CZ1792" s="41"/>
      <c r="DA1792" s="41"/>
      <c r="DB1792" s="41"/>
      <c r="DC1792" s="41"/>
      <c r="DD1792" s="41"/>
      <c r="DE1792" s="41"/>
      <c r="DF1792" s="41"/>
      <c r="DG1792" s="41"/>
      <c r="DH1792" s="41"/>
      <c r="DI1792" s="41"/>
      <c r="DJ1792" s="41"/>
      <c r="DK1792" s="41"/>
      <c r="DL1792" s="41"/>
      <c r="DM1792" s="41"/>
      <c r="DN1792" s="41"/>
      <c r="DO1792" s="41"/>
      <c r="DP1792" s="41"/>
      <c r="DQ1792" s="41"/>
      <c r="DR1792" s="41"/>
      <c r="DS1792" s="41"/>
      <c r="DT1792" s="41"/>
      <c r="DU1792" s="41"/>
      <c r="DV1792" s="41"/>
      <c r="DW1792" s="41"/>
      <c r="DX1792" s="41"/>
      <c r="DY1792" s="41"/>
      <c r="DZ1792" s="41"/>
      <c r="EA1792" s="41"/>
      <c r="EB1792" s="41"/>
      <c r="EC1792" s="41"/>
      <c r="ED1792" s="41"/>
      <c r="EE1792" s="41"/>
      <c r="EF1792" s="41"/>
      <c r="EG1792" s="41"/>
      <c r="EH1792" s="41"/>
      <c r="EI1792" s="41"/>
      <c r="EJ1792" s="41"/>
      <c r="EK1792" s="41"/>
      <c r="EL1792" s="41"/>
      <c r="EM1792" s="41"/>
      <c r="EN1792" s="41"/>
      <c r="EO1792" s="41"/>
      <c r="EP1792" s="41"/>
      <c r="EQ1792" s="41"/>
      <c r="ER1792" s="41"/>
      <c r="ES1792" s="41"/>
      <c r="ET1792" s="41"/>
      <c r="EU1792" s="41"/>
      <c r="EV1792" s="41"/>
      <c r="EW1792" s="41"/>
      <c r="EX1792" s="41"/>
      <c r="EY1792" s="41"/>
      <c r="EZ1792" s="41"/>
      <c r="FA1792" s="41"/>
      <c r="FB1792" s="41"/>
      <c r="FC1792" s="41"/>
      <c r="FD1792" s="41"/>
      <c r="FE1792" s="41"/>
      <c r="FF1792" s="41"/>
      <c r="FG1792" s="41"/>
      <c r="FH1792" s="41"/>
      <c r="FI1792" s="41"/>
      <c r="FJ1792" s="41"/>
      <c r="FK1792" s="41"/>
      <c r="FL1792" s="41"/>
      <c r="FM1792" s="41"/>
      <c r="FN1792" s="41"/>
      <c r="FO1792" s="41"/>
      <c r="FP1792" s="41"/>
      <c r="FQ1792" s="41"/>
      <c r="FR1792" s="41"/>
      <c r="FS1792" s="41"/>
      <c r="FT1792" s="41"/>
      <c r="FU1792" s="41"/>
      <c r="FV1792" s="41"/>
      <c r="FW1792" s="41"/>
      <c r="FX1792" s="41"/>
      <c r="FY1792" s="41"/>
      <c r="FZ1792" s="41"/>
      <c r="GA1792" s="41"/>
      <c r="GB1792" s="41"/>
      <c r="GC1792" s="41"/>
      <c r="GD1792" s="41"/>
      <c r="GE1792" s="41"/>
      <c r="GF1792" s="41"/>
      <c r="GG1792" s="41"/>
      <c r="GH1792" s="41"/>
      <c r="GI1792" s="41"/>
      <c r="GJ1792" s="41"/>
      <c r="GK1792" s="41"/>
      <c r="GL1792" s="41"/>
      <c r="GM1792" s="41"/>
      <c r="GN1792" s="41"/>
      <c r="GO1792" s="41"/>
      <c r="GP1792" s="41"/>
      <c r="GQ1792" s="41"/>
      <c r="GR1792" s="41"/>
      <c r="GS1792" s="41"/>
      <c r="GT1792" s="41"/>
      <c r="GU1792" s="41"/>
      <c r="GV1792" s="41"/>
      <c r="GW1792" s="41"/>
      <c r="GX1792" s="41"/>
      <c r="GY1792" s="41"/>
      <c r="GZ1792" s="41"/>
      <c r="HA1792" s="41"/>
      <c r="HB1792" s="41"/>
      <c r="HC1792" s="41"/>
      <c r="HD1792" s="41"/>
      <c r="HE1792" s="41"/>
      <c r="HF1792" s="41"/>
      <c r="HG1792" s="41"/>
      <c r="HH1792" s="41"/>
      <c r="HI1792" s="41"/>
      <c r="HJ1792" s="41"/>
      <c r="HK1792" s="41"/>
      <c r="HL1792" s="41"/>
      <c r="HM1792" s="41"/>
      <c r="HN1792" s="41"/>
      <c r="HO1792" s="41"/>
      <c r="HP1792" s="41"/>
      <c r="HQ1792" s="41"/>
      <c r="HR1792" s="41"/>
      <c r="HS1792" s="41"/>
      <c r="HT1792" s="41"/>
      <c r="HU1792" s="41"/>
      <c r="HV1792" s="41"/>
      <c r="HW1792" s="41"/>
      <c r="HX1792" s="41"/>
      <c r="HY1792" s="41"/>
      <c r="HZ1792" s="41"/>
      <c r="IA1792" s="41"/>
      <c r="IB1792" s="41"/>
      <c r="IC1792" s="41"/>
      <c r="ID1792" s="41"/>
      <c r="IE1792" s="41"/>
      <c r="IF1792" s="41"/>
      <c r="IG1792" s="41"/>
      <c r="IH1792" s="41"/>
      <c r="II1792" s="41"/>
      <c r="IJ1792" s="41"/>
      <c r="IK1792" s="41"/>
      <c r="IL1792" s="41"/>
      <c r="IM1792" s="41"/>
      <c r="IN1792" s="41"/>
      <c r="IO1792" s="41"/>
      <c r="IP1792" s="41"/>
      <c r="IQ1792" s="41"/>
      <c r="IR1792" s="41"/>
      <c r="IS1792" s="41"/>
      <c r="IT1792" s="41"/>
      <c r="IU1792" s="41"/>
    </row>
    <row r="1794" spans="68:255" x14ac:dyDescent="0.2">
      <c r="BP1794" s="41"/>
      <c r="BQ1794" s="41"/>
      <c r="BR1794" s="41"/>
      <c r="BS1794" s="41"/>
      <c r="BU1794" s="41"/>
      <c r="BV1794" s="41"/>
      <c r="BW1794" s="41"/>
      <c r="BX1794" s="41"/>
      <c r="BY1794" s="41"/>
      <c r="BZ1794" s="41"/>
      <c r="CA1794" s="41"/>
      <c r="CB1794" s="41"/>
      <c r="CC1794" s="41"/>
      <c r="CD1794" s="41"/>
      <c r="CE1794" s="41"/>
      <c r="CF1794" s="41"/>
      <c r="CG1794" s="41"/>
      <c r="CH1794" s="41"/>
      <c r="CI1794" s="41"/>
      <c r="CJ1794" s="41"/>
      <c r="CK1794" s="41"/>
      <c r="CL1794" s="41"/>
      <c r="CM1794" s="41"/>
      <c r="CN1794" s="41"/>
      <c r="CO1794" s="41"/>
      <c r="CP1794" s="41"/>
      <c r="CQ1794" s="41"/>
      <c r="CR1794" s="41"/>
      <c r="CS1794" s="41"/>
      <c r="CT1794" s="41"/>
      <c r="CU1794" s="41"/>
      <c r="CV1794" s="41"/>
      <c r="CW1794" s="41"/>
      <c r="CX1794" s="41"/>
      <c r="CY1794" s="41"/>
      <c r="CZ1794" s="41"/>
      <c r="DA1794" s="41"/>
      <c r="DB1794" s="41"/>
      <c r="DC1794" s="41"/>
      <c r="DD1794" s="41"/>
      <c r="DE1794" s="41"/>
      <c r="DF1794" s="41"/>
      <c r="DG1794" s="41"/>
      <c r="DH1794" s="41"/>
      <c r="DI1794" s="41"/>
      <c r="DJ1794" s="41"/>
      <c r="DK1794" s="41"/>
      <c r="DL1794" s="41"/>
      <c r="DM1794" s="41"/>
      <c r="DN1794" s="41"/>
      <c r="DO1794" s="41"/>
      <c r="DP1794" s="41"/>
      <c r="DQ1794" s="41"/>
      <c r="DR1794" s="41"/>
      <c r="DS1794" s="41"/>
      <c r="DT1794" s="41"/>
      <c r="DU1794" s="41"/>
      <c r="DV1794" s="41"/>
      <c r="DW1794" s="41"/>
      <c r="DX1794" s="41"/>
      <c r="DY1794" s="41"/>
      <c r="DZ1794" s="41"/>
      <c r="EA1794" s="41"/>
      <c r="EB1794" s="41"/>
      <c r="EC1794" s="41"/>
      <c r="ED1794" s="41"/>
      <c r="EE1794" s="41"/>
      <c r="EF1794" s="41"/>
      <c r="EG1794" s="41"/>
      <c r="EH1794" s="41"/>
      <c r="EI1794" s="41"/>
      <c r="EJ1794" s="41"/>
      <c r="EK1794" s="41"/>
      <c r="EL1794" s="41"/>
      <c r="EM1794" s="41"/>
      <c r="EN1794" s="41"/>
      <c r="EO1794" s="41"/>
      <c r="EP1794" s="41"/>
      <c r="EQ1794" s="41"/>
      <c r="ER1794" s="41"/>
      <c r="ES1794" s="41"/>
      <c r="ET1794" s="41"/>
      <c r="EU1794" s="41"/>
      <c r="EV1794" s="41"/>
      <c r="EW1794" s="41"/>
      <c r="EX1794" s="41"/>
      <c r="EY1794" s="41"/>
      <c r="EZ1794" s="41"/>
      <c r="FA1794" s="41"/>
      <c r="FB1794" s="41"/>
      <c r="FC1794" s="41"/>
      <c r="FD1794" s="41"/>
      <c r="FE1794" s="41"/>
      <c r="FF1794" s="41"/>
      <c r="FG1794" s="41"/>
      <c r="FH1794" s="41"/>
      <c r="FI1794" s="41"/>
      <c r="FJ1794" s="41"/>
      <c r="FK1794" s="41"/>
      <c r="FL1794" s="41"/>
      <c r="FM1794" s="41"/>
      <c r="FN1794" s="41"/>
      <c r="FO1794" s="41"/>
      <c r="FP1794" s="41"/>
      <c r="FQ1794" s="41"/>
      <c r="FR1794" s="41"/>
      <c r="FS1794" s="41"/>
      <c r="FT1794" s="41"/>
      <c r="FU1794" s="41"/>
      <c r="FV1794" s="41"/>
      <c r="FW1794" s="41"/>
      <c r="FX1794" s="41"/>
      <c r="FY1794" s="41"/>
      <c r="FZ1794" s="41"/>
      <c r="GA1794" s="41"/>
      <c r="GB1794" s="41"/>
      <c r="GC1794" s="41"/>
      <c r="GD1794" s="41"/>
      <c r="GE1794" s="41"/>
      <c r="GF1794" s="41"/>
      <c r="GG1794" s="41"/>
      <c r="GH1794" s="41"/>
      <c r="GI1794" s="41"/>
      <c r="GJ1794" s="41"/>
      <c r="GK1794" s="41"/>
      <c r="GL1794" s="41"/>
      <c r="GM1794" s="41"/>
      <c r="GN1794" s="41"/>
      <c r="GO1794" s="41"/>
      <c r="GP1794" s="41"/>
      <c r="GQ1794" s="41"/>
      <c r="GR1794" s="41"/>
      <c r="GS1794" s="41"/>
      <c r="GT1794" s="41"/>
      <c r="GU1794" s="41"/>
      <c r="GV1794" s="41"/>
      <c r="GW1794" s="41"/>
      <c r="GX1794" s="41"/>
      <c r="GY1794" s="41"/>
      <c r="GZ1794" s="41"/>
      <c r="HA1794" s="41"/>
      <c r="HB1794" s="41"/>
      <c r="HC1794" s="41"/>
      <c r="HD1794" s="41"/>
      <c r="HE1794" s="41"/>
      <c r="HF1794" s="41"/>
      <c r="HG1794" s="41"/>
      <c r="HH1794" s="41"/>
      <c r="HI1794" s="41"/>
      <c r="HJ1794" s="41"/>
      <c r="HK1794" s="41"/>
      <c r="HL1794" s="41"/>
      <c r="HM1794" s="41"/>
      <c r="HN1794" s="41"/>
      <c r="HO1794" s="41"/>
      <c r="HP1794" s="41"/>
      <c r="HQ1794" s="41"/>
      <c r="HR1794" s="41"/>
      <c r="HS1794" s="41"/>
      <c r="HT1794" s="41"/>
      <c r="HU1794" s="41"/>
      <c r="HV1794" s="41"/>
      <c r="HW1794" s="41"/>
      <c r="HX1794" s="41"/>
      <c r="HY1794" s="41"/>
      <c r="HZ1794" s="41"/>
      <c r="IA1794" s="41"/>
      <c r="IB1794" s="41"/>
      <c r="IC1794" s="41"/>
      <c r="ID1794" s="41"/>
      <c r="IE1794" s="41"/>
      <c r="IF1794" s="41"/>
      <c r="IG1794" s="41"/>
      <c r="IH1794" s="41"/>
      <c r="II1794" s="41"/>
      <c r="IJ1794" s="41"/>
      <c r="IK1794" s="41"/>
      <c r="IL1794" s="41"/>
      <c r="IM1794" s="41"/>
      <c r="IN1794" s="41"/>
      <c r="IO1794" s="41"/>
      <c r="IP1794" s="41"/>
      <c r="IQ1794" s="41"/>
      <c r="IR1794" s="41"/>
      <c r="IS1794" s="41"/>
      <c r="IT1794" s="41"/>
      <c r="IU1794" s="41"/>
    </row>
    <row r="1796" spans="68:255" x14ac:dyDescent="0.2">
      <c r="BP1796" s="41"/>
      <c r="BQ1796" s="41"/>
      <c r="BR1796" s="41"/>
      <c r="BS1796" s="41"/>
      <c r="BU1796" s="41"/>
      <c r="BV1796" s="41"/>
      <c r="BW1796" s="41"/>
      <c r="BX1796" s="41"/>
      <c r="BY1796" s="41"/>
      <c r="BZ1796" s="41"/>
      <c r="CA1796" s="41"/>
      <c r="CB1796" s="41"/>
      <c r="CC1796" s="41"/>
      <c r="CD1796" s="41"/>
      <c r="CE1796" s="41"/>
      <c r="CF1796" s="41"/>
      <c r="CG1796" s="41"/>
      <c r="CH1796" s="41"/>
      <c r="CI1796" s="41"/>
      <c r="CJ1796" s="41"/>
      <c r="CK1796" s="41"/>
      <c r="CL1796" s="41"/>
      <c r="CM1796" s="41"/>
      <c r="CN1796" s="41"/>
      <c r="CO1796" s="41"/>
      <c r="CP1796" s="41"/>
      <c r="CQ1796" s="41"/>
      <c r="CR1796" s="41"/>
      <c r="CS1796" s="41"/>
      <c r="CT1796" s="41"/>
      <c r="CU1796" s="41"/>
      <c r="CV1796" s="41"/>
      <c r="CW1796" s="41"/>
      <c r="CX1796" s="41"/>
      <c r="CY1796" s="41"/>
      <c r="CZ1796" s="41"/>
      <c r="DA1796" s="41"/>
      <c r="DB1796" s="41"/>
      <c r="DC1796" s="41"/>
      <c r="DD1796" s="41"/>
      <c r="DE1796" s="41"/>
      <c r="DF1796" s="41"/>
      <c r="DG1796" s="41"/>
      <c r="DH1796" s="41"/>
      <c r="DI1796" s="41"/>
      <c r="DJ1796" s="41"/>
      <c r="DK1796" s="41"/>
      <c r="DL1796" s="41"/>
      <c r="DM1796" s="41"/>
      <c r="DN1796" s="41"/>
      <c r="DO1796" s="41"/>
      <c r="DP1796" s="41"/>
      <c r="DQ1796" s="41"/>
      <c r="DR1796" s="41"/>
      <c r="DS1796" s="41"/>
      <c r="DT1796" s="41"/>
      <c r="DU1796" s="41"/>
      <c r="DV1796" s="41"/>
      <c r="DW1796" s="41"/>
      <c r="DX1796" s="41"/>
      <c r="DY1796" s="41"/>
      <c r="DZ1796" s="41"/>
      <c r="EA1796" s="41"/>
      <c r="EB1796" s="41"/>
      <c r="EC1796" s="41"/>
      <c r="ED1796" s="41"/>
      <c r="EE1796" s="41"/>
      <c r="EF1796" s="41"/>
      <c r="EG1796" s="41"/>
      <c r="EH1796" s="41"/>
      <c r="EI1796" s="41"/>
      <c r="EJ1796" s="41"/>
      <c r="EK1796" s="41"/>
      <c r="EL1796" s="41"/>
      <c r="EM1796" s="41"/>
      <c r="EN1796" s="41"/>
      <c r="EO1796" s="41"/>
      <c r="EP1796" s="41"/>
      <c r="EQ1796" s="41"/>
      <c r="ER1796" s="41"/>
      <c r="ES1796" s="41"/>
      <c r="ET1796" s="41"/>
      <c r="EU1796" s="41"/>
      <c r="EV1796" s="41"/>
      <c r="EW1796" s="41"/>
      <c r="EX1796" s="41"/>
      <c r="EY1796" s="41"/>
      <c r="EZ1796" s="41"/>
      <c r="FA1796" s="41"/>
      <c r="FB1796" s="41"/>
      <c r="FC1796" s="41"/>
      <c r="FD1796" s="41"/>
      <c r="FE1796" s="41"/>
      <c r="FF1796" s="41"/>
      <c r="FG1796" s="41"/>
      <c r="FH1796" s="41"/>
      <c r="FI1796" s="41"/>
      <c r="FJ1796" s="41"/>
      <c r="FK1796" s="41"/>
      <c r="FL1796" s="41"/>
      <c r="FM1796" s="41"/>
      <c r="FN1796" s="41"/>
      <c r="FO1796" s="41"/>
      <c r="FP1796" s="41"/>
      <c r="FQ1796" s="41"/>
      <c r="FR1796" s="41"/>
      <c r="FS1796" s="41"/>
      <c r="FT1796" s="41"/>
      <c r="FU1796" s="41"/>
      <c r="FV1796" s="41"/>
      <c r="FW1796" s="41"/>
      <c r="FX1796" s="41"/>
      <c r="FY1796" s="41"/>
      <c r="FZ1796" s="41"/>
      <c r="GA1796" s="41"/>
      <c r="GB1796" s="41"/>
      <c r="GC1796" s="41"/>
      <c r="GD1796" s="41"/>
      <c r="GE1796" s="41"/>
      <c r="GF1796" s="41"/>
      <c r="GG1796" s="41"/>
      <c r="GH1796" s="41"/>
      <c r="GI1796" s="41"/>
      <c r="GJ1796" s="41"/>
      <c r="GK1796" s="41"/>
      <c r="GL1796" s="41"/>
      <c r="GM1796" s="41"/>
      <c r="GN1796" s="41"/>
      <c r="GO1796" s="41"/>
      <c r="GP1796" s="41"/>
      <c r="GQ1796" s="41"/>
      <c r="GR1796" s="41"/>
      <c r="GS1796" s="41"/>
      <c r="GT1796" s="41"/>
      <c r="GU1796" s="41"/>
      <c r="GV1796" s="41"/>
      <c r="GW1796" s="41"/>
      <c r="GX1796" s="41"/>
      <c r="GY1796" s="41"/>
      <c r="GZ1796" s="41"/>
      <c r="HA1796" s="41"/>
      <c r="HB1796" s="41"/>
      <c r="HC1796" s="41"/>
      <c r="HD1796" s="41"/>
      <c r="HE1796" s="41"/>
      <c r="HF1796" s="41"/>
      <c r="HG1796" s="41"/>
      <c r="HH1796" s="41"/>
      <c r="HI1796" s="41"/>
      <c r="HJ1796" s="41"/>
      <c r="HK1796" s="41"/>
      <c r="HL1796" s="41"/>
      <c r="HM1796" s="41"/>
      <c r="HN1796" s="41"/>
      <c r="HO1796" s="41"/>
      <c r="HP1796" s="41"/>
      <c r="HQ1796" s="41"/>
      <c r="HR1796" s="41"/>
      <c r="HS1796" s="41"/>
      <c r="HT1796" s="41"/>
      <c r="HU1796" s="41"/>
      <c r="HV1796" s="41"/>
      <c r="HW1796" s="41"/>
      <c r="HX1796" s="41"/>
      <c r="HY1796" s="41"/>
      <c r="HZ1796" s="41"/>
      <c r="IA1796" s="41"/>
      <c r="IB1796" s="41"/>
      <c r="IC1796" s="41"/>
      <c r="ID1796" s="41"/>
      <c r="IE1796" s="41"/>
      <c r="IF1796" s="41"/>
      <c r="IG1796" s="41"/>
      <c r="IH1796" s="41"/>
      <c r="II1796" s="41"/>
      <c r="IJ1796" s="41"/>
      <c r="IK1796" s="41"/>
      <c r="IL1796" s="41"/>
      <c r="IM1796" s="41"/>
      <c r="IN1796" s="41"/>
      <c r="IO1796" s="41"/>
      <c r="IP1796" s="41"/>
      <c r="IQ1796" s="41"/>
      <c r="IR1796" s="41"/>
      <c r="IS1796" s="41"/>
      <c r="IT1796" s="41"/>
      <c r="IU1796" s="41"/>
    </row>
    <row r="1798" spans="68:255" x14ac:dyDescent="0.2">
      <c r="BP1798" s="41"/>
      <c r="BQ1798" s="41"/>
      <c r="BR1798" s="41"/>
      <c r="BS1798" s="41"/>
      <c r="BU1798" s="41"/>
      <c r="BV1798" s="41"/>
      <c r="BW1798" s="41"/>
      <c r="BX1798" s="41"/>
      <c r="BY1798" s="41"/>
      <c r="BZ1798" s="41"/>
      <c r="CA1798" s="41"/>
      <c r="CB1798" s="41"/>
      <c r="CC1798" s="41"/>
      <c r="CD1798" s="41"/>
      <c r="CE1798" s="41"/>
      <c r="CF1798" s="41"/>
      <c r="CG1798" s="41"/>
      <c r="CH1798" s="41"/>
      <c r="CI1798" s="41"/>
      <c r="CJ1798" s="41"/>
      <c r="CK1798" s="41"/>
      <c r="CL1798" s="41"/>
      <c r="CM1798" s="41"/>
      <c r="CN1798" s="41"/>
      <c r="CO1798" s="41"/>
      <c r="CP1798" s="41"/>
      <c r="CQ1798" s="41"/>
      <c r="CR1798" s="41"/>
      <c r="CS1798" s="41"/>
      <c r="CT1798" s="41"/>
      <c r="CU1798" s="41"/>
      <c r="CV1798" s="41"/>
      <c r="CW1798" s="41"/>
      <c r="CX1798" s="41"/>
      <c r="CY1798" s="41"/>
      <c r="CZ1798" s="41"/>
      <c r="DA1798" s="41"/>
      <c r="DB1798" s="41"/>
      <c r="DC1798" s="41"/>
      <c r="DD1798" s="41"/>
      <c r="DE1798" s="41"/>
      <c r="DF1798" s="41"/>
      <c r="DG1798" s="41"/>
      <c r="DH1798" s="41"/>
      <c r="DI1798" s="41"/>
      <c r="DJ1798" s="41"/>
      <c r="DK1798" s="41"/>
      <c r="DL1798" s="41"/>
      <c r="DM1798" s="41"/>
      <c r="DN1798" s="41"/>
      <c r="DO1798" s="41"/>
      <c r="DP1798" s="41"/>
      <c r="DQ1798" s="41"/>
      <c r="DR1798" s="41"/>
      <c r="DS1798" s="41"/>
      <c r="DT1798" s="41"/>
      <c r="DU1798" s="41"/>
      <c r="DV1798" s="41"/>
      <c r="DW1798" s="41"/>
      <c r="DX1798" s="41"/>
      <c r="DY1798" s="41"/>
      <c r="DZ1798" s="41"/>
      <c r="EA1798" s="41"/>
      <c r="EB1798" s="41"/>
      <c r="EC1798" s="41"/>
      <c r="ED1798" s="41"/>
      <c r="EE1798" s="41"/>
      <c r="EF1798" s="41"/>
      <c r="EG1798" s="41"/>
      <c r="EH1798" s="41"/>
      <c r="EI1798" s="41"/>
      <c r="EJ1798" s="41"/>
      <c r="EK1798" s="41"/>
      <c r="EL1798" s="41"/>
      <c r="EM1798" s="41"/>
      <c r="EN1798" s="41"/>
      <c r="EO1798" s="41"/>
      <c r="EP1798" s="41"/>
      <c r="EQ1798" s="41"/>
      <c r="ER1798" s="41"/>
      <c r="ES1798" s="41"/>
      <c r="ET1798" s="41"/>
      <c r="EU1798" s="41"/>
      <c r="EV1798" s="41"/>
      <c r="EW1798" s="41"/>
      <c r="EX1798" s="41"/>
      <c r="EY1798" s="41"/>
      <c r="EZ1798" s="41"/>
      <c r="FA1798" s="41"/>
      <c r="FB1798" s="41"/>
      <c r="FC1798" s="41"/>
      <c r="FD1798" s="41"/>
      <c r="FE1798" s="41"/>
      <c r="FF1798" s="41"/>
      <c r="FG1798" s="41"/>
      <c r="FH1798" s="41"/>
      <c r="FI1798" s="41"/>
      <c r="FJ1798" s="41"/>
      <c r="FK1798" s="41"/>
      <c r="FL1798" s="41"/>
      <c r="FM1798" s="41"/>
      <c r="FN1798" s="41"/>
      <c r="FO1798" s="41"/>
      <c r="FP1798" s="41"/>
      <c r="FQ1798" s="41"/>
      <c r="FR1798" s="41"/>
      <c r="FS1798" s="41"/>
      <c r="FT1798" s="41"/>
      <c r="FU1798" s="41"/>
      <c r="FV1798" s="41"/>
      <c r="FW1798" s="41"/>
      <c r="FX1798" s="41"/>
      <c r="FY1798" s="41"/>
      <c r="FZ1798" s="41"/>
      <c r="GA1798" s="41"/>
      <c r="GB1798" s="41"/>
      <c r="GC1798" s="41"/>
      <c r="GD1798" s="41"/>
      <c r="GE1798" s="41"/>
      <c r="GF1798" s="41"/>
      <c r="GG1798" s="41"/>
      <c r="GH1798" s="41"/>
      <c r="GI1798" s="41"/>
      <c r="GJ1798" s="41"/>
      <c r="GK1798" s="41"/>
      <c r="GL1798" s="41"/>
      <c r="GM1798" s="41"/>
      <c r="GN1798" s="41"/>
      <c r="GO1798" s="41"/>
      <c r="GP1798" s="41"/>
      <c r="GQ1798" s="41"/>
      <c r="GR1798" s="41"/>
      <c r="GS1798" s="41"/>
      <c r="GT1798" s="41"/>
      <c r="GU1798" s="41"/>
      <c r="GV1798" s="41"/>
      <c r="GW1798" s="41"/>
      <c r="GX1798" s="41"/>
      <c r="GY1798" s="41"/>
      <c r="GZ1798" s="41"/>
      <c r="HA1798" s="41"/>
      <c r="HB1798" s="41"/>
      <c r="HC1798" s="41"/>
      <c r="HD1798" s="41"/>
      <c r="HE1798" s="41"/>
      <c r="HF1798" s="41"/>
      <c r="HG1798" s="41"/>
      <c r="HH1798" s="41"/>
      <c r="HI1798" s="41"/>
      <c r="HJ1798" s="41"/>
      <c r="HK1798" s="41"/>
      <c r="HL1798" s="41"/>
      <c r="HM1798" s="41"/>
      <c r="HN1798" s="41"/>
      <c r="HO1798" s="41"/>
      <c r="HP1798" s="41"/>
      <c r="HQ1798" s="41"/>
      <c r="HR1798" s="41"/>
      <c r="HS1798" s="41"/>
      <c r="HT1798" s="41"/>
      <c r="HU1798" s="41"/>
      <c r="HV1798" s="41"/>
      <c r="HW1798" s="41"/>
      <c r="HX1798" s="41"/>
      <c r="HY1798" s="41"/>
      <c r="HZ1798" s="41"/>
      <c r="IA1798" s="41"/>
      <c r="IB1798" s="41"/>
      <c r="IC1798" s="41"/>
      <c r="ID1798" s="41"/>
      <c r="IE1798" s="41"/>
      <c r="IF1798" s="41"/>
      <c r="IG1798" s="41"/>
      <c r="IH1798" s="41"/>
      <c r="II1798" s="41"/>
      <c r="IJ1798" s="41"/>
      <c r="IK1798" s="41"/>
      <c r="IL1798" s="41"/>
      <c r="IM1798" s="41"/>
      <c r="IN1798" s="41"/>
      <c r="IO1798" s="41"/>
      <c r="IP1798" s="41"/>
      <c r="IQ1798" s="41"/>
      <c r="IR1798" s="41"/>
      <c r="IS1798" s="41"/>
      <c r="IT1798" s="41"/>
      <c r="IU1798" s="41"/>
    </row>
    <row r="1800" spans="68:255" x14ac:dyDescent="0.2">
      <c r="BP1800" s="41"/>
      <c r="BQ1800" s="41"/>
      <c r="BR1800" s="41"/>
      <c r="BS1800" s="41"/>
      <c r="BU1800" s="41"/>
      <c r="BV1800" s="41"/>
      <c r="BW1800" s="41"/>
      <c r="BX1800" s="41"/>
      <c r="BY1800" s="41"/>
      <c r="BZ1800" s="41"/>
      <c r="CA1800" s="41"/>
      <c r="CB1800" s="41"/>
      <c r="CC1800" s="41"/>
      <c r="CD1800" s="41"/>
      <c r="CE1800" s="41"/>
      <c r="CF1800" s="41"/>
      <c r="CG1800" s="41"/>
      <c r="CH1800" s="41"/>
      <c r="CI1800" s="41"/>
      <c r="CJ1800" s="41"/>
      <c r="CK1800" s="41"/>
      <c r="CL1800" s="41"/>
      <c r="CM1800" s="41"/>
      <c r="CN1800" s="41"/>
      <c r="CO1800" s="41"/>
      <c r="CP1800" s="41"/>
      <c r="CQ1800" s="41"/>
      <c r="CR1800" s="41"/>
      <c r="CS1800" s="41"/>
      <c r="CT1800" s="41"/>
      <c r="CU1800" s="41"/>
      <c r="CV1800" s="41"/>
      <c r="CW1800" s="41"/>
      <c r="CX1800" s="41"/>
      <c r="CY1800" s="41"/>
      <c r="CZ1800" s="41"/>
      <c r="DA1800" s="41"/>
      <c r="DB1800" s="41"/>
      <c r="DC1800" s="41"/>
      <c r="DD1800" s="41"/>
      <c r="DE1800" s="41"/>
      <c r="DF1800" s="41"/>
      <c r="DG1800" s="41"/>
      <c r="DH1800" s="41"/>
      <c r="DI1800" s="41"/>
      <c r="DJ1800" s="41"/>
      <c r="DK1800" s="41"/>
      <c r="DL1800" s="41"/>
      <c r="DM1800" s="41"/>
      <c r="DN1800" s="41"/>
      <c r="DO1800" s="41"/>
      <c r="DP1800" s="41"/>
      <c r="DQ1800" s="41"/>
      <c r="DR1800" s="41"/>
      <c r="DS1800" s="41"/>
      <c r="DT1800" s="41"/>
      <c r="DU1800" s="41"/>
      <c r="DV1800" s="41"/>
      <c r="DW1800" s="41"/>
      <c r="DX1800" s="41"/>
      <c r="DY1800" s="41"/>
      <c r="DZ1800" s="41"/>
      <c r="EA1800" s="41"/>
      <c r="EB1800" s="41"/>
      <c r="EC1800" s="41"/>
      <c r="ED1800" s="41"/>
      <c r="EE1800" s="41"/>
      <c r="EF1800" s="41"/>
      <c r="EG1800" s="41"/>
      <c r="EH1800" s="41"/>
      <c r="EI1800" s="41"/>
      <c r="EJ1800" s="41"/>
      <c r="EK1800" s="41"/>
      <c r="EL1800" s="41"/>
      <c r="EM1800" s="41"/>
      <c r="EN1800" s="41"/>
      <c r="EO1800" s="41"/>
      <c r="EP1800" s="41"/>
      <c r="EQ1800" s="41"/>
      <c r="ER1800" s="41"/>
      <c r="ES1800" s="41"/>
      <c r="ET1800" s="41"/>
      <c r="EU1800" s="41"/>
      <c r="EV1800" s="41"/>
      <c r="EW1800" s="41"/>
      <c r="EX1800" s="41"/>
      <c r="EY1800" s="41"/>
      <c r="EZ1800" s="41"/>
      <c r="FA1800" s="41"/>
      <c r="FB1800" s="41"/>
      <c r="FC1800" s="41"/>
      <c r="FD1800" s="41"/>
      <c r="FE1800" s="41"/>
      <c r="FF1800" s="41"/>
      <c r="FG1800" s="41"/>
      <c r="FH1800" s="41"/>
      <c r="FI1800" s="41"/>
      <c r="FJ1800" s="41"/>
      <c r="FK1800" s="41"/>
      <c r="FL1800" s="41"/>
      <c r="FM1800" s="41"/>
      <c r="FN1800" s="41"/>
      <c r="FO1800" s="41"/>
      <c r="FP1800" s="41"/>
      <c r="FQ1800" s="41"/>
      <c r="FR1800" s="41"/>
      <c r="FS1800" s="41"/>
      <c r="FT1800" s="41"/>
      <c r="FU1800" s="41"/>
      <c r="FV1800" s="41"/>
      <c r="FW1800" s="41"/>
      <c r="FX1800" s="41"/>
      <c r="FY1800" s="41"/>
      <c r="FZ1800" s="41"/>
      <c r="GA1800" s="41"/>
      <c r="GB1800" s="41"/>
      <c r="GC1800" s="41"/>
      <c r="GD1800" s="41"/>
      <c r="GE1800" s="41"/>
      <c r="GF1800" s="41"/>
      <c r="GG1800" s="41"/>
      <c r="GH1800" s="41"/>
      <c r="GI1800" s="41"/>
      <c r="GJ1800" s="41"/>
      <c r="GK1800" s="41"/>
      <c r="GL1800" s="41"/>
      <c r="GM1800" s="41"/>
      <c r="GN1800" s="41"/>
      <c r="GO1800" s="41"/>
      <c r="GP1800" s="41"/>
      <c r="GQ1800" s="41"/>
      <c r="GR1800" s="41"/>
      <c r="GS1800" s="41"/>
      <c r="GT1800" s="41"/>
      <c r="GU1800" s="41"/>
      <c r="GV1800" s="41"/>
      <c r="GW1800" s="41"/>
      <c r="GX1800" s="41"/>
      <c r="GY1800" s="41"/>
      <c r="GZ1800" s="41"/>
      <c r="HA1800" s="41"/>
      <c r="HB1800" s="41"/>
      <c r="HC1800" s="41"/>
      <c r="HD1800" s="41"/>
      <c r="HE1800" s="41"/>
      <c r="HF1800" s="41"/>
      <c r="HG1800" s="41"/>
      <c r="HH1800" s="41"/>
      <c r="HI1800" s="41"/>
      <c r="HJ1800" s="41"/>
      <c r="HK1800" s="41"/>
      <c r="HL1800" s="41"/>
      <c r="HM1800" s="41"/>
      <c r="HN1800" s="41"/>
      <c r="HO1800" s="41"/>
      <c r="HP1800" s="41"/>
      <c r="HQ1800" s="41"/>
      <c r="HR1800" s="41"/>
      <c r="HS1800" s="41"/>
      <c r="HT1800" s="41"/>
      <c r="HU1800" s="41"/>
      <c r="HV1800" s="41"/>
      <c r="HW1800" s="41"/>
      <c r="HX1800" s="41"/>
      <c r="HY1800" s="41"/>
      <c r="HZ1800" s="41"/>
      <c r="IA1800" s="41"/>
      <c r="IB1800" s="41"/>
      <c r="IC1800" s="41"/>
      <c r="ID1800" s="41"/>
      <c r="IE1800" s="41"/>
      <c r="IF1800" s="41"/>
      <c r="IG1800" s="41"/>
      <c r="IH1800" s="41"/>
      <c r="II1800" s="41"/>
      <c r="IJ1800" s="41"/>
      <c r="IK1800" s="41"/>
      <c r="IL1800" s="41"/>
      <c r="IM1800" s="41"/>
      <c r="IN1800" s="41"/>
      <c r="IO1800" s="41"/>
      <c r="IP1800" s="41"/>
      <c r="IQ1800" s="41"/>
      <c r="IR1800" s="41"/>
      <c r="IS1800" s="41"/>
      <c r="IT1800" s="41"/>
      <c r="IU1800" s="41"/>
    </row>
    <row r="1802" spans="68:255" x14ac:dyDescent="0.2">
      <c r="BP1802" s="41"/>
      <c r="BQ1802" s="41"/>
      <c r="BR1802" s="41"/>
      <c r="BS1802" s="41"/>
      <c r="BU1802" s="41"/>
      <c r="BV1802" s="41"/>
      <c r="BW1802" s="41"/>
      <c r="BX1802" s="41"/>
      <c r="BY1802" s="41"/>
      <c r="BZ1802" s="41"/>
      <c r="CA1802" s="41"/>
      <c r="CB1802" s="41"/>
      <c r="CC1802" s="41"/>
      <c r="CD1802" s="41"/>
      <c r="CE1802" s="41"/>
      <c r="CF1802" s="41"/>
      <c r="CG1802" s="41"/>
      <c r="CH1802" s="41"/>
      <c r="CI1802" s="41"/>
      <c r="CJ1802" s="41"/>
      <c r="CK1802" s="41"/>
      <c r="CL1802" s="41"/>
      <c r="CM1802" s="41"/>
      <c r="CN1802" s="41"/>
      <c r="CO1802" s="41"/>
      <c r="CP1802" s="41"/>
      <c r="CQ1802" s="41"/>
      <c r="CR1802" s="41"/>
      <c r="CS1802" s="41"/>
      <c r="CT1802" s="41"/>
      <c r="CU1802" s="41"/>
      <c r="CV1802" s="41"/>
      <c r="CW1802" s="41"/>
      <c r="CX1802" s="41"/>
      <c r="CY1802" s="41"/>
      <c r="CZ1802" s="41"/>
      <c r="DA1802" s="41"/>
      <c r="DB1802" s="41"/>
      <c r="DC1802" s="41"/>
      <c r="DD1802" s="41"/>
      <c r="DE1802" s="41"/>
      <c r="DF1802" s="41"/>
      <c r="DG1802" s="41"/>
      <c r="DH1802" s="41"/>
      <c r="DI1802" s="41"/>
      <c r="DJ1802" s="41"/>
      <c r="DK1802" s="41"/>
      <c r="DL1802" s="41"/>
      <c r="DM1802" s="41"/>
      <c r="DN1802" s="41"/>
      <c r="DO1802" s="41"/>
      <c r="DP1802" s="41"/>
      <c r="DQ1802" s="41"/>
      <c r="DR1802" s="41"/>
      <c r="DS1802" s="41"/>
      <c r="DT1802" s="41"/>
      <c r="DU1802" s="41"/>
      <c r="DV1802" s="41"/>
      <c r="DW1802" s="41"/>
      <c r="DX1802" s="41"/>
      <c r="DY1802" s="41"/>
      <c r="DZ1802" s="41"/>
      <c r="EA1802" s="41"/>
      <c r="EB1802" s="41"/>
      <c r="EC1802" s="41"/>
      <c r="ED1802" s="41"/>
      <c r="EE1802" s="41"/>
      <c r="EF1802" s="41"/>
      <c r="EG1802" s="41"/>
      <c r="EH1802" s="41"/>
      <c r="EI1802" s="41"/>
      <c r="EJ1802" s="41"/>
      <c r="EK1802" s="41"/>
      <c r="EL1802" s="41"/>
      <c r="EM1802" s="41"/>
      <c r="EN1802" s="41"/>
      <c r="EO1802" s="41"/>
      <c r="EP1802" s="41"/>
      <c r="EQ1802" s="41"/>
      <c r="ER1802" s="41"/>
      <c r="ES1802" s="41"/>
      <c r="ET1802" s="41"/>
      <c r="EU1802" s="41"/>
      <c r="EV1802" s="41"/>
      <c r="EW1802" s="41"/>
      <c r="EX1802" s="41"/>
      <c r="EY1802" s="41"/>
      <c r="EZ1802" s="41"/>
      <c r="FA1802" s="41"/>
      <c r="FB1802" s="41"/>
      <c r="FC1802" s="41"/>
      <c r="FD1802" s="41"/>
      <c r="FE1802" s="41"/>
      <c r="FF1802" s="41"/>
      <c r="FG1802" s="41"/>
      <c r="FH1802" s="41"/>
      <c r="FI1802" s="41"/>
      <c r="FJ1802" s="41"/>
      <c r="FK1802" s="41"/>
      <c r="FL1802" s="41"/>
      <c r="FM1802" s="41"/>
      <c r="FN1802" s="41"/>
      <c r="FO1802" s="41"/>
      <c r="FP1802" s="41"/>
      <c r="FQ1802" s="41"/>
      <c r="FR1802" s="41"/>
      <c r="FS1802" s="41"/>
      <c r="FT1802" s="41"/>
      <c r="FU1802" s="41"/>
      <c r="FV1802" s="41"/>
      <c r="FW1802" s="41"/>
      <c r="FX1802" s="41"/>
      <c r="FY1802" s="41"/>
      <c r="FZ1802" s="41"/>
      <c r="GA1802" s="41"/>
      <c r="GB1802" s="41"/>
      <c r="GC1802" s="41"/>
      <c r="GD1802" s="41"/>
      <c r="GE1802" s="41"/>
      <c r="GF1802" s="41"/>
      <c r="GG1802" s="41"/>
      <c r="GH1802" s="41"/>
      <c r="GI1802" s="41"/>
      <c r="GJ1802" s="41"/>
      <c r="GK1802" s="41"/>
      <c r="GL1802" s="41"/>
      <c r="GM1802" s="41"/>
      <c r="GN1802" s="41"/>
      <c r="GO1802" s="41"/>
      <c r="GP1802" s="41"/>
      <c r="GQ1802" s="41"/>
      <c r="GR1802" s="41"/>
      <c r="GS1802" s="41"/>
      <c r="GT1802" s="41"/>
      <c r="GU1802" s="41"/>
      <c r="GV1802" s="41"/>
      <c r="GW1802" s="41"/>
      <c r="GX1802" s="41"/>
      <c r="GY1802" s="41"/>
      <c r="GZ1802" s="41"/>
      <c r="HA1802" s="41"/>
      <c r="HB1802" s="41"/>
      <c r="HC1802" s="41"/>
      <c r="HD1802" s="41"/>
      <c r="HE1802" s="41"/>
      <c r="HF1802" s="41"/>
      <c r="HG1802" s="41"/>
      <c r="HH1802" s="41"/>
      <c r="HI1802" s="41"/>
      <c r="HJ1802" s="41"/>
      <c r="HK1802" s="41"/>
      <c r="HL1802" s="41"/>
      <c r="HM1802" s="41"/>
      <c r="HN1802" s="41"/>
      <c r="HO1802" s="41"/>
      <c r="HP1802" s="41"/>
      <c r="HQ1802" s="41"/>
      <c r="HR1802" s="41"/>
      <c r="HS1802" s="41"/>
      <c r="HT1802" s="41"/>
      <c r="HU1802" s="41"/>
      <c r="HV1802" s="41"/>
      <c r="HW1802" s="41"/>
      <c r="HX1802" s="41"/>
      <c r="HY1802" s="41"/>
      <c r="HZ1802" s="41"/>
      <c r="IA1802" s="41"/>
      <c r="IB1802" s="41"/>
      <c r="IC1802" s="41"/>
      <c r="ID1802" s="41"/>
      <c r="IE1802" s="41"/>
      <c r="IF1802" s="41"/>
      <c r="IG1802" s="41"/>
      <c r="IH1802" s="41"/>
      <c r="II1802" s="41"/>
      <c r="IJ1802" s="41"/>
      <c r="IK1802" s="41"/>
      <c r="IL1802" s="41"/>
      <c r="IM1802" s="41"/>
      <c r="IN1802" s="41"/>
      <c r="IO1802" s="41"/>
      <c r="IP1802" s="41"/>
      <c r="IQ1802" s="41"/>
      <c r="IR1802" s="41"/>
      <c r="IS1802" s="41"/>
      <c r="IT1802" s="41"/>
      <c r="IU1802" s="41"/>
    </row>
    <row r="1804" spans="68:255" x14ac:dyDescent="0.2">
      <c r="BP1804" s="41"/>
      <c r="BQ1804" s="41"/>
      <c r="BR1804" s="41"/>
      <c r="BS1804" s="41"/>
      <c r="BU1804" s="41"/>
      <c r="BV1804" s="41"/>
      <c r="BW1804" s="41"/>
      <c r="BX1804" s="41"/>
      <c r="BY1804" s="41"/>
      <c r="BZ1804" s="41"/>
      <c r="CA1804" s="41"/>
      <c r="CB1804" s="41"/>
      <c r="CC1804" s="41"/>
      <c r="CD1804" s="41"/>
      <c r="CE1804" s="41"/>
      <c r="CF1804" s="41"/>
      <c r="CG1804" s="41"/>
      <c r="CH1804" s="41"/>
      <c r="CI1804" s="41"/>
      <c r="CJ1804" s="41"/>
      <c r="CK1804" s="41"/>
      <c r="CL1804" s="41"/>
      <c r="CM1804" s="41"/>
      <c r="CN1804" s="41"/>
      <c r="CO1804" s="41"/>
      <c r="CP1804" s="41"/>
      <c r="CQ1804" s="41"/>
      <c r="CR1804" s="41"/>
      <c r="CS1804" s="41"/>
      <c r="CT1804" s="41"/>
      <c r="CU1804" s="41"/>
      <c r="CV1804" s="41"/>
      <c r="CW1804" s="41"/>
      <c r="CX1804" s="41"/>
      <c r="CY1804" s="41"/>
      <c r="CZ1804" s="41"/>
      <c r="DA1804" s="41"/>
      <c r="DB1804" s="41"/>
      <c r="DC1804" s="41"/>
      <c r="DD1804" s="41"/>
      <c r="DE1804" s="41"/>
      <c r="DF1804" s="41"/>
      <c r="DG1804" s="41"/>
      <c r="DH1804" s="41"/>
      <c r="DI1804" s="41"/>
      <c r="DJ1804" s="41"/>
      <c r="DK1804" s="41"/>
      <c r="DL1804" s="41"/>
      <c r="DM1804" s="41"/>
      <c r="DN1804" s="41"/>
      <c r="DO1804" s="41"/>
      <c r="DP1804" s="41"/>
      <c r="DQ1804" s="41"/>
      <c r="DR1804" s="41"/>
      <c r="DS1804" s="41"/>
      <c r="DT1804" s="41"/>
      <c r="DU1804" s="41"/>
      <c r="DV1804" s="41"/>
      <c r="DW1804" s="41"/>
      <c r="DX1804" s="41"/>
      <c r="DY1804" s="41"/>
      <c r="DZ1804" s="41"/>
      <c r="EA1804" s="41"/>
      <c r="EB1804" s="41"/>
      <c r="EC1804" s="41"/>
      <c r="ED1804" s="41"/>
      <c r="EE1804" s="41"/>
      <c r="EF1804" s="41"/>
      <c r="EG1804" s="41"/>
      <c r="EH1804" s="41"/>
      <c r="EI1804" s="41"/>
      <c r="EJ1804" s="41"/>
      <c r="EK1804" s="41"/>
      <c r="EL1804" s="41"/>
      <c r="EM1804" s="41"/>
      <c r="EN1804" s="41"/>
      <c r="EO1804" s="41"/>
      <c r="EP1804" s="41"/>
      <c r="EQ1804" s="41"/>
      <c r="ER1804" s="41"/>
      <c r="ES1804" s="41"/>
      <c r="ET1804" s="41"/>
      <c r="EU1804" s="41"/>
      <c r="EV1804" s="41"/>
      <c r="EW1804" s="41"/>
      <c r="EX1804" s="41"/>
      <c r="EY1804" s="41"/>
      <c r="EZ1804" s="41"/>
      <c r="FA1804" s="41"/>
      <c r="FB1804" s="41"/>
      <c r="FC1804" s="41"/>
      <c r="FD1804" s="41"/>
      <c r="FE1804" s="41"/>
      <c r="FF1804" s="41"/>
      <c r="FG1804" s="41"/>
      <c r="FH1804" s="41"/>
      <c r="FI1804" s="41"/>
      <c r="FJ1804" s="41"/>
      <c r="FK1804" s="41"/>
      <c r="FL1804" s="41"/>
      <c r="FM1804" s="41"/>
      <c r="FN1804" s="41"/>
      <c r="FO1804" s="41"/>
      <c r="FP1804" s="41"/>
      <c r="FQ1804" s="41"/>
      <c r="FR1804" s="41"/>
      <c r="FS1804" s="41"/>
      <c r="FT1804" s="41"/>
      <c r="FU1804" s="41"/>
      <c r="FV1804" s="41"/>
      <c r="FW1804" s="41"/>
      <c r="FX1804" s="41"/>
      <c r="FY1804" s="41"/>
      <c r="FZ1804" s="41"/>
      <c r="GA1804" s="41"/>
      <c r="GB1804" s="41"/>
      <c r="GC1804" s="41"/>
      <c r="GD1804" s="41"/>
      <c r="GE1804" s="41"/>
      <c r="GF1804" s="41"/>
      <c r="GG1804" s="41"/>
      <c r="GH1804" s="41"/>
      <c r="GI1804" s="41"/>
      <c r="GJ1804" s="41"/>
      <c r="GK1804" s="41"/>
      <c r="GL1804" s="41"/>
      <c r="GM1804" s="41"/>
      <c r="GN1804" s="41"/>
      <c r="GO1804" s="41"/>
      <c r="GP1804" s="41"/>
      <c r="GQ1804" s="41"/>
      <c r="GR1804" s="41"/>
      <c r="GS1804" s="41"/>
      <c r="GT1804" s="41"/>
      <c r="GU1804" s="41"/>
      <c r="GV1804" s="41"/>
      <c r="GW1804" s="41"/>
      <c r="GX1804" s="41"/>
      <c r="GY1804" s="41"/>
      <c r="GZ1804" s="41"/>
      <c r="HA1804" s="41"/>
      <c r="HB1804" s="41"/>
      <c r="HC1804" s="41"/>
      <c r="HD1804" s="41"/>
      <c r="HE1804" s="41"/>
      <c r="HF1804" s="41"/>
      <c r="HG1804" s="41"/>
      <c r="HH1804" s="41"/>
      <c r="HI1804" s="41"/>
      <c r="HJ1804" s="41"/>
      <c r="HK1804" s="41"/>
      <c r="HL1804" s="41"/>
      <c r="HM1804" s="41"/>
      <c r="HN1804" s="41"/>
      <c r="HO1804" s="41"/>
      <c r="HP1804" s="41"/>
      <c r="HQ1804" s="41"/>
      <c r="HR1804" s="41"/>
      <c r="HS1804" s="41"/>
      <c r="HT1804" s="41"/>
      <c r="HU1804" s="41"/>
      <c r="HV1804" s="41"/>
      <c r="HW1804" s="41"/>
      <c r="HX1804" s="41"/>
      <c r="HY1804" s="41"/>
      <c r="HZ1804" s="41"/>
      <c r="IA1804" s="41"/>
      <c r="IB1804" s="41"/>
      <c r="IC1804" s="41"/>
      <c r="ID1804" s="41"/>
      <c r="IE1804" s="41"/>
      <c r="IF1804" s="41"/>
      <c r="IG1804" s="41"/>
      <c r="IH1804" s="41"/>
      <c r="II1804" s="41"/>
      <c r="IJ1804" s="41"/>
      <c r="IK1804" s="41"/>
      <c r="IL1804" s="41"/>
      <c r="IM1804" s="41"/>
      <c r="IN1804" s="41"/>
      <c r="IO1804" s="41"/>
      <c r="IP1804" s="41"/>
      <c r="IQ1804" s="41"/>
      <c r="IR1804" s="41"/>
      <c r="IS1804" s="41"/>
      <c r="IT1804" s="41"/>
      <c r="IU1804" s="41"/>
    </row>
    <row r="1806" spans="68:255" x14ac:dyDescent="0.2">
      <c r="BP1806" s="41"/>
      <c r="BQ1806" s="41"/>
      <c r="BR1806" s="41"/>
      <c r="BS1806" s="41"/>
      <c r="BU1806" s="41"/>
      <c r="BV1806" s="41"/>
      <c r="BW1806" s="41"/>
      <c r="BX1806" s="41"/>
      <c r="BY1806" s="41"/>
      <c r="BZ1806" s="41"/>
      <c r="CA1806" s="41"/>
      <c r="CB1806" s="41"/>
      <c r="CC1806" s="41"/>
      <c r="CD1806" s="41"/>
      <c r="CE1806" s="41"/>
      <c r="CF1806" s="41"/>
      <c r="CG1806" s="41"/>
      <c r="CH1806" s="41"/>
      <c r="CI1806" s="41"/>
      <c r="CJ1806" s="41"/>
      <c r="CK1806" s="41"/>
      <c r="CL1806" s="41"/>
      <c r="CM1806" s="41"/>
      <c r="CN1806" s="41"/>
      <c r="CO1806" s="41"/>
      <c r="CP1806" s="41"/>
      <c r="CQ1806" s="41"/>
      <c r="CR1806" s="41"/>
      <c r="CS1806" s="41"/>
      <c r="CT1806" s="41"/>
      <c r="CU1806" s="41"/>
      <c r="CV1806" s="41"/>
      <c r="CW1806" s="41"/>
      <c r="CX1806" s="41"/>
      <c r="CY1806" s="41"/>
      <c r="CZ1806" s="41"/>
      <c r="DA1806" s="41"/>
      <c r="DB1806" s="41"/>
      <c r="DC1806" s="41"/>
      <c r="DD1806" s="41"/>
      <c r="DE1806" s="41"/>
      <c r="DF1806" s="41"/>
      <c r="DG1806" s="41"/>
      <c r="DH1806" s="41"/>
      <c r="DI1806" s="41"/>
      <c r="DJ1806" s="41"/>
      <c r="DK1806" s="41"/>
      <c r="DL1806" s="41"/>
      <c r="DM1806" s="41"/>
      <c r="DN1806" s="41"/>
      <c r="DO1806" s="41"/>
      <c r="DP1806" s="41"/>
      <c r="DQ1806" s="41"/>
      <c r="DR1806" s="41"/>
      <c r="DS1806" s="41"/>
      <c r="DT1806" s="41"/>
      <c r="DU1806" s="41"/>
      <c r="DV1806" s="41"/>
      <c r="DW1806" s="41"/>
      <c r="DX1806" s="41"/>
      <c r="DY1806" s="41"/>
      <c r="DZ1806" s="41"/>
      <c r="EA1806" s="41"/>
      <c r="EB1806" s="41"/>
      <c r="EC1806" s="41"/>
      <c r="ED1806" s="41"/>
      <c r="EE1806" s="41"/>
      <c r="EF1806" s="41"/>
      <c r="EG1806" s="41"/>
      <c r="EH1806" s="41"/>
      <c r="EI1806" s="41"/>
      <c r="EJ1806" s="41"/>
      <c r="EK1806" s="41"/>
      <c r="EL1806" s="41"/>
      <c r="EM1806" s="41"/>
      <c r="EN1806" s="41"/>
      <c r="EO1806" s="41"/>
      <c r="EP1806" s="41"/>
      <c r="EQ1806" s="41"/>
      <c r="ER1806" s="41"/>
      <c r="ES1806" s="41"/>
      <c r="ET1806" s="41"/>
      <c r="EU1806" s="41"/>
      <c r="EV1806" s="41"/>
      <c r="EW1806" s="41"/>
      <c r="EX1806" s="41"/>
      <c r="EY1806" s="41"/>
      <c r="EZ1806" s="41"/>
      <c r="FA1806" s="41"/>
      <c r="FB1806" s="41"/>
      <c r="FC1806" s="41"/>
      <c r="FD1806" s="41"/>
      <c r="FE1806" s="41"/>
      <c r="FF1806" s="41"/>
      <c r="FG1806" s="41"/>
      <c r="FH1806" s="41"/>
      <c r="FI1806" s="41"/>
      <c r="FJ1806" s="41"/>
      <c r="FK1806" s="41"/>
      <c r="FL1806" s="41"/>
      <c r="FM1806" s="41"/>
      <c r="FN1806" s="41"/>
      <c r="FO1806" s="41"/>
      <c r="FP1806" s="41"/>
      <c r="FQ1806" s="41"/>
      <c r="FR1806" s="41"/>
      <c r="FS1806" s="41"/>
      <c r="FT1806" s="41"/>
      <c r="FU1806" s="41"/>
      <c r="FV1806" s="41"/>
      <c r="FW1806" s="41"/>
      <c r="FX1806" s="41"/>
      <c r="FY1806" s="41"/>
      <c r="FZ1806" s="41"/>
      <c r="GA1806" s="41"/>
      <c r="GB1806" s="41"/>
      <c r="GC1806" s="41"/>
      <c r="GD1806" s="41"/>
      <c r="GE1806" s="41"/>
      <c r="GF1806" s="41"/>
      <c r="GG1806" s="41"/>
      <c r="GH1806" s="41"/>
      <c r="GI1806" s="41"/>
      <c r="GJ1806" s="41"/>
      <c r="GK1806" s="41"/>
      <c r="GL1806" s="41"/>
      <c r="GM1806" s="41"/>
      <c r="GN1806" s="41"/>
      <c r="GO1806" s="41"/>
      <c r="GP1806" s="41"/>
      <c r="GQ1806" s="41"/>
      <c r="GR1806" s="41"/>
      <c r="GS1806" s="41"/>
      <c r="GT1806" s="41"/>
      <c r="GU1806" s="41"/>
      <c r="GV1806" s="41"/>
      <c r="GW1806" s="41"/>
      <c r="GX1806" s="41"/>
      <c r="GY1806" s="41"/>
      <c r="GZ1806" s="41"/>
      <c r="HA1806" s="41"/>
      <c r="HB1806" s="41"/>
      <c r="HC1806" s="41"/>
      <c r="HD1806" s="41"/>
      <c r="HE1806" s="41"/>
      <c r="HF1806" s="41"/>
      <c r="HG1806" s="41"/>
      <c r="HH1806" s="41"/>
      <c r="HI1806" s="41"/>
      <c r="HJ1806" s="41"/>
      <c r="HK1806" s="41"/>
      <c r="HL1806" s="41"/>
      <c r="HM1806" s="41"/>
      <c r="HN1806" s="41"/>
      <c r="HO1806" s="41"/>
      <c r="HP1806" s="41"/>
      <c r="HQ1806" s="41"/>
      <c r="HR1806" s="41"/>
      <c r="HS1806" s="41"/>
      <c r="HT1806" s="41"/>
      <c r="HU1806" s="41"/>
      <c r="HV1806" s="41"/>
      <c r="HW1806" s="41"/>
      <c r="HX1806" s="41"/>
      <c r="HY1806" s="41"/>
      <c r="HZ1806" s="41"/>
      <c r="IA1806" s="41"/>
      <c r="IB1806" s="41"/>
      <c r="IC1806" s="41"/>
      <c r="ID1806" s="41"/>
      <c r="IE1806" s="41"/>
      <c r="IF1806" s="41"/>
      <c r="IG1806" s="41"/>
      <c r="IH1806" s="41"/>
      <c r="II1806" s="41"/>
      <c r="IJ1806" s="41"/>
      <c r="IK1806" s="41"/>
      <c r="IL1806" s="41"/>
      <c r="IM1806" s="41"/>
      <c r="IN1806" s="41"/>
      <c r="IO1806" s="41"/>
      <c r="IP1806" s="41"/>
      <c r="IQ1806" s="41"/>
      <c r="IR1806" s="41"/>
      <c r="IS1806" s="41"/>
      <c r="IT1806" s="41"/>
      <c r="IU1806" s="41"/>
    </row>
    <row r="1808" spans="68:255" x14ac:dyDescent="0.2">
      <c r="BP1808" s="41"/>
      <c r="BQ1808" s="41"/>
      <c r="BR1808" s="41"/>
      <c r="BS1808" s="41"/>
      <c r="BU1808" s="41"/>
      <c r="BV1808" s="41"/>
      <c r="BW1808" s="41"/>
      <c r="BX1808" s="41"/>
      <c r="BY1808" s="41"/>
      <c r="BZ1808" s="41"/>
      <c r="CA1808" s="41"/>
      <c r="CB1808" s="41"/>
      <c r="CC1808" s="41"/>
      <c r="CD1808" s="41"/>
      <c r="CE1808" s="41"/>
      <c r="CF1808" s="41"/>
      <c r="CG1808" s="41"/>
      <c r="CH1808" s="41"/>
      <c r="CI1808" s="41"/>
      <c r="CJ1808" s="41"/>
      <c r="CK1808" s="41"/>
      <c r="CL1808" s="41"/>
      <c r="CM1808" s="41"/>
      <c r="CN1808" s="41"/>
      <c r="CO1808" s="41"/>
      <c r="CP1808" s="41"/>
      <c r="CQ1808" s="41"/>
      <c r="CR1808" s="41"/>
      <c r="CS1808" s="41"/>
      <c r="CT1808" s="41"/>
      <c r="CU1808" s="41"/>
      <c r="CV1808" s="41"/>
      <c r="CW1808" s="41"/>
      <c r="CX1808" s="41"/>
      <c r="CY1808" s="41"/>
      <c r="CZ1808" s="41"/>
      <c r="DA1808" s="41"/>
      <c r="DB1808" s="41"/>
      <c r="DC1808" s="41"/>
      <c r="DD1808" s="41"/>
      <c r="DE1808" s="41"/>
      <c r="DF1808" s="41"/>
      <c r="DG1808" s="41"/>
      <c r="DH1808" s="41"/>
      <c r="DI1808" s="41"/>
      <c r="DJ1808" s="41"/>
      <c r="DK1808" s="41"/>
      <c r="DL1808" s="41"/>
      <c r="DM1808" s="41"/>
      <c r="DN1808" s="41"/>
      <c r="DO1808" s="41"/>
      <c r="DP1808" s="41"/>
      <c r="DQ1808" s="41"/>
      <c r="DR1808" s="41"/>
      <c r="DS1808" s="41"/>
      <c r="DT1808" s="41"/>
      <c r="DU1808" s="41"/>
      <c r="DV1808" s="41"/>
      <c r="DW1808" s="41"/>
      <c r="DX1808" s="41"/>
      <c r="DY1808" s="41"/>
      <c r="DZ1808" s="41"/>
      <c r="EA1808" s="41"/>
      <c r="EB1808" s="41"/>
      <c r="EC1808" s="41"/>
      <c r="ED1808" s="41"/>
      <c r="EE1808" s="41"/>
      <c r="EF1808" s="41"/>
      <c r="EG1808" s="41"/>
      <c r="EH1808" s="41"/>
      <c r="EI1808" s="41"/>
      <c r="EJ1808" s="41"/>
      <c r="EK1808" s="41"/>
      <c r="EL1808" s="41"/>
      <c r="EM1808" s="41"/>
      <c r="EN1808" s="41"/>
      <c r="EO1808" s="41"/>
      <c r="EP1808" s="41"/>
      <c r="EQ1808" s="41"/>
      <c r="ER1808" s="41"/>
      <c r="ES1808" s="41"/>
      <c r="ET1808" s="41"/>
      <c r="EU1808" s="41"/>
      <c r="EV1808" s="41"/>
      <c r="EW1808" s="41"/>
      <c r="EX1808" s="41"/>
      <c r="EY1808" s="41"/>
      <c r="EZ1808" s="41"/>
      <c r="FA1808" s="41"/>
      <c r="FB1808" s="41"/>
      <c r="FC1808" s="41"/>
      <c r="FD1808" s="41"/>
      <c r="FE1808" s="41"/>
      <c r="FF1808" s="41"/>
      <c r="FG1808" s="41"/>
      <c r="FH1808" s="41"/>
      <c r="FI1808" s="41"/>
      <c r="FJ1808" s="41"/>
      <c r="FK1808" s="41"/>
      <c r="FL1808" s="41"/>
      <c r="FM1808" s="41"/>
      <c r="FN1808" s="41"/>
      <c r="FO1808" s="41"/>
      <c r="FP1808" s="41"/>
      <c r="FQ1808" s="41"/>
      <c r="FR1808" s="41"/>
      <c r="FS1808" s="41"/>
      <c r="FT1808" s="41"/>
      <c r="FU1808" s="41"/>
      <c r="FV1808" s="41"/>
      <c r="FW1808" s="41"/>
      <c r="FX1808" s="41"/>
      <c r="FY1808" s="41"/>
      <c r="FZ1808" s="41"/>
      <c r="GA1808" s="41"/>
      <c r="GB1808" s="41"/>
      <c r="GC1808" s="41"/>
      <c r="GD1808" s="41"/>
      <c r="GE1808" s="41"/>
      <c r="GF1808" s="41"/>
      <c r="GG1808" s="41"/>
      <c r="GH1808" s="41"/>
      <c r="GI1808" s="41"/>
      <c r="GJ1808" s="41"/>
      <c r="GK1808" s="41"/>
      <c r="GL1808" s="41"/>
      <c r="GM1808" s="41"/>
      <c r="GN1808" s="41"/>
      <c r="GO1808" s="41"/>
      <c r="GP1808" s="41"/>
      <c r="GQ1808" s="41"/>
      <c r="GR1808" s="41"/>
      <c r="GS1808" s="41"/>
      <c r="GT1808" s="41"/>
      <c r="GU1808" s="41"/>
      <c r="GV1808" s="41"/>
      <c r="GW1808" s="41"/>
      <c r="GX1808" s="41"/>
      <c r="GY1808" s="41"/>
      <c r="GZ1808" s="41"/>
      <c r="HA1808" s="41"/>
      <c r="HB1808" s="41"/>
      <c r="HC1808" s="41"/>
      <c r="HD1808" s="41"/>
      <c r="HE1808" s="41"/>
      <c r="HF1808" s="41"/>
      <c r="HG1808" s="41"/>
      <c r="HH1808" s="41"/>
      <c r="HI1808" s="41"/>
      <c r="HJ1808" s="41"/>
      <c r="HK1808" s="41"/>
      <c r="HL1808" s="41"/>
      <c r="HM1808" s="41"/>
      <c r="HN1808" s="41"/>
      <c r="HO1808" s="41"/>
      <c r="HP1808" s="41"/>
      <c r="HQ1808" s="41"/>
      <c r="HR1808" s="41"/>
      <c r="HS1808" s="41"/>
      <c r="HT1808" s="41"/>
      <c r="HU1808" s="41"/>
      <c r="HV1808" s="41"/>
      <c r="HW1808" s="41"/>
      <c r="HX1808" s="41"/>
      <c r="HY1808" s="41"/>
      <c r="HZ1808" s="41"/>
      <c r="IA1808" s="41"/>
      <c r="IB1808" s="41"/>
      <c r="IC1808" s="41"/>
      <c r="ID1808" s="41"/>
      <c r="IE1808" s="41"/>
      <c r="IF1808" s="41"/>
      <c r="IG1808" s="41"/>
      <c r="IH1808" s="41"/>
      <c r="II1808" s="41"/>
      <c r="IJ1808" s="41"/>
      <c r="IK1808" s="41"/>
      <c r="IL1808" s="41"/>
      <c r="IM1808" s="41"/>
      <c r="IN1808" s="41"/>
      <c r="IO1808" s="41"/>
      <c r="IP1808" s="41"/>
      <c r="IQ1808" s="41"/>
      <c r="IR1808" s="41"/>
      <c r="IS1808" s="41"/>
      <c r="IT1808" s="41"/>
      <c r="IU1808" s="41"/>
    </row>
    <row r="1810" spans="68:255" x14ac:dyDescent="0.2">
      <c r="BP1810" s="41"/>
      <c r="BQ1810" s="41"/>
      <c r="BR1810" s="41"/>
      <c r="BS1810" s="41"/>
      <c r="BU1810" s="41"/>
      <c r="BV1810" s="41"/>
      <c r="BW1810" s="41"/>
      <c r="BX1810" s="41"/>
      <c r="BY1810" s="41"/>
      <c r="BZ1810" s="41"/>
      <c r="CA1810" s="41"/>
      <c r="CB1810" s="41"/>
      <c r="CC1810" s="41"/>
      <c r="CD1810" s="41"/>
      <c r="CE1810" s="41"/>
      <c r="CF1810" s="41"/>
      <c r="CG1810" s="41"/>
      <c r="CH1810" s="41"/>
      <c r="CI1810" s="41"/>
      <c r="CJ1810" s="41"/>
      <c r="CK1810" s="41"/>
      <c r="CL1810" s="41"/>
      <c r="CM1810" s="41"/>
      <c r="CN1810" s="41"/>
      <c r="CO1810" s="41"/>
      <c r="CP1810" s="41"/>
      <c r="CQ1810" s="41"/>
      <c r="CR1810" s="41"/>
      <c r="CS1810" s="41"/>
      <c r="CT1810" s="41"/>
      <c r="CU1810" s="41"/>
      <c r="CV1810" s="41"/>
      <c r="CW1810" s="41"/>
      <c r="CX1810" s="41"/>
      <c r="CY1810" s="41"/>
      <c r="CZ1810" s="41"/>
      <c r="DA1810" s="41"/>
      <c r="DB1810" s="41"/>
      <c r="DC1810" s="41"/>
      <c r="DD1810" s="41"/>
      <c r="DE1810" s="41"/>
      <c r="DF1810" s="41"/>
      <c r="DG1810" s="41"/>
      <c r="DH1810" s="41"/>
      <c r="DI1810" s="41"/>
      <c r="DJ1810" s="41"/>
      <c r="DK1810" s="41"/>
      <c r="DL1810" s="41"/>
      <c r="DM1810" s="41"/>
      <c r="DN1810" s="41"/>
      <c r="DO1810" s="41"/>
      <c r="DP1810" s="41"/>
      <c r="DQ1810" s="41"/>
      <c r="DR1810" s="41"/>
      <c r="DS1810" s="41"/>
      <c r="DT1810" s="41"/>
      <c r="DU1810" s="41"/>
      <c r="DV1810" s="41"/>
      <c r="DW1810" s="41"/>
      <c r="DX1810" s="41"/>
      <c r="DY1810" s="41"/>
      <c r="DZ1810" s="41"/>
      <c r="EA1810" s="41"/>
      <c r="EB1810" s="41"/>
      <c r="EC1810" s="41"/>
      <c r="ED1810" s="41"/>
      <c r="EE1810" s="41"/>
      <c r="EF1810" s="41"/>
      <c r="EG1810" s="41"/>
      <c r="EH1810" s="41"/>
      <c r="EI1810" s="41"/>
      <c r="EJ1810" s="41"/>
      <c r="EK1810" s="41"/>
      <c r="EL1810" s="41"/>
      <c r="EM1810" s="41"/>
      <c r="EN1810" s="41"/>
      <c r="EO1810" s="41"/>
      <c r="EP1810" s="41"/>
      <c r="EQ1810" s="41"/>
      <c r="ER1810" s="41"/>
      <c r="ES1810" s="41"/>
      <c r="ET1810" s="41"/>
      <c r="EU1810" s="41"/>
      <c r="EV1810" s="41"/>
      <c r="EW1810" s="41"/>
      <c r="EX1810" s="41"/>
      <c r="EY1810" s="41"/>
      <c r="EZ1810" s="41"/>
      <c r="FA1810" s="41"/>
      <c r="FB1810" s="41"/>
      <c r="FC1810" s="41"/>
      <c r="FD1810" s="41"/>
      <c r="FE1810" s="41"/>
      <c r="FF1810" s="41"/>
      <c r="FG1810" s="41"/>
      <c r="FH1810" s="41"/>
      <c r="FI1810" s="41"/>
      <c r="FJ1810" s="41"/>
      <c r="FK1810" s="41"/>
      <c r="FL1810" s="41"/>
      <c r="FM1810" s="41"/>
      <c r="FN1810" s="41"/>
      <c r="FO1810" s="41"/>
      <c r="FP1810" s="41"/>
      <c r="FQ1810" s="41"/>
      <c r="FR1810" s="41"/>
      <c r="FS1810" s="41"/>
      <c r="FT1810" s="41"/>
      <c r="FU1810" s="41"/>
      <c r="FV1810" s="41"/>
      <c r="FW1810" s="41"/>
      <c r="FX1810" s="41"/>
      <c r="FY1810" s="41"/>
      <c r="FZ1810" s="41"/>
      <c r="GA1810" s="41"/>
      <c r="GB1810" s="41"/>
      <c r="GC1810" s="41"/>
      <c r="GD1810" s="41"/>
      <c r="GE1810" s="41"/>
      <c r="GF1810" s="41"/>
      <c r="GG1810" s="41"/>
      <c r="GH1810" s="41"/>
      <c r="GI1810" s="41"/>
      <c r="GJ1810" s="41"/>
      <c r="GK1810" s="41"/>
      <c r="GL1810" s="41"/>
      <c r="GM1810" s="41"/>
      <c r="GN1810" s="41"/>
      <c r="GO1810" s="41"/>
      <c r="GP1810" s="41"/>
      <c r="GQ1810" s="41"/>
      <c r="GR1810" s="41"/>
      <c r="GS1810" s="41"/>
      <c r="GT1810" s="41"/>
      <c r="GU1810" s="41"/>
      <c r="GV1810" s="41"/>
      <c r="GW1810" s="41"/>
      <c r="GX1810" s="41"/>
      <c r="GY1810" s="41"/>
      <c r="GZ1810" s="41"/>
      <c r="HA1810" s="41"/>
      <c r="HB1810" s="41"/>
      <c r="HC1810" s="41"/>
      <c r="HD1810" s="41"/>
      <c r="HE1810" s="41"/>
      <c r="HF1810" s="41"/>
      <c r="HG1810" s="41"/>
      <c r="HH1810" s="41"/>
      <c r="HI1810" s="41"/>
      <c r="HJ1810" s="41"/>
      <c r="HK1810" s="41"/>
      <c r="HL1810" s="41"/>
      <c r="HM1810" s="41"/>
      <c r="HN1810" s="41"/>
      <c r="HO1810" s="41"/>
      <c r="HP1810" s="41"/>
      <c r="HQ1810" s="41"/>
      <c r="HR1810" s="41"/>
      <c r="HS1810" s="41"/>
      <c r="HT1810" s="41"/>
      <c r="HU1810" s="41"/>
      <c r="HV1810" s="41"/>
      <c r="HW1810" s="41"/>
      <c r="HX1810" s="41"/>
      <c r="HY1810" s="41"/>
      <c r="HZ1810" s="41"/>
      <c r="IA1810" s="41"/>
      <c r="IB1810" s="41"/>
      <c r="IC1810" s="41"/>
      <c r="ID1810" s="41"/>
      <c r="IE1810" s="41"/>
      <c r="IF1810" s="41"/>
      <c r="IG1810" s="41"/>
      <c r="IH1810" s="41"/>
      <c r="II1810" s="41"/>
      <c r="IJ1810" s="41"/>
      <c r="IK1810" s="41"/>
      <c r="IL1810" s="41"/>
      <c r="IM1810" s="41"/>
      <c r="IN1810" s="41"/>
      <c r="IO1810" s="41"/>
      <c r="IP1810" s="41"/>
      <c r="IQ1810" s="41"/>
      <c r="IR1810" s="41"/>
      <c r="IS1810" s="41"/>
      <c r="IT1810" s="41"/>
      <c r="IU1810" s="41"/>
    </row>
    <row r="1812" spans="68:255" x14ac:dyDescent="0.2">
      <c r="BP1812" s="41"/>
      <c r="BQ1812" s="41"/>
      <c r="BR1812" s="41"/>
      <c r="BS1812" s="41"/>
      <c r="BU1812" s="41"/>
      <c r="BV1812" s="41"/>
      <c r="BW1812" s="41"/>
      <c r="BX1812" s="41"/>
      <c r="BY1812" s="41"/>
      <c r="BZ1812" s="41"/>
      <c r="CA1812" s="41"/>
      <c r="CB1812" s="41"/>
      <c r="CC1812" s="41"/>
      <c r="CD1812" s="41"/>
      <c r="CE1812" s="41"/>
      <c r="CF1812" s="41"/>
      <c r="CG1812" s="41"/>
      <c r="CH1812" s="41"/>
      <c r="CI1812" s="41"/>
      <c r="CJ1812" s="41"/>
      <c r="CK1812" s="41"/>
      <c r="CL1812" s="41"/>
      <c r="CM1812" s="41"/>
      <c r="CN1812" s="41"/>
      <c r="CO1812" s="41"/>
      <c r="CP1812" s="41"/>
      <c r="CQ1812" s="41"/>
      <c r="CR1812" s="41"/>
      <c r="CS1812" s="41"/>
      <c r="CT1812" s="41"/>
      <c r="CU1812" s="41"/>
      <c r="CV1812" s="41"/>
      <c r="CW1812" s="41"/>
      <c r="CX1812" s="41"/>
      <c r="CY1812" s="41"/>
      <c r="CZ1812" s="41"/>
      <c r="DA1812" s="41"/>
      <c r="DB1812" s="41"/>
      <c r="DC1812" s="41"/>
      <c r="DD1812" s="41"/>
      <c r="DE1812" s="41"/>
      <c r="DF1812" s="41"/>
      <c r="DG1812" s="41"/>
      <c r="DH1812" s="41"/>
      <c r="DI1812" s="41"/>
      <c r="DJ1812" s="41"/>
      <c r="DK1812" s="41"/>
      <c r="DL1812" s="41"/>
      <c r="DM1812" s="41"/>
      <c r="DN1812" s="41"/>
      <c r="DO1812" s="41"/>
      <c r="DP1812" s="41"/>
      <c r="DQ1812" s="41"/>
      <c r="DR1812" s="41"/>
      <c r="DS1812" s="41"/>
      <c r="DT1812" s="41"/>
      <c r="DU1812" s="41"/>
      <c r="DV1812" s="41"/>
      <c r="DW1812" s="41"/>
      <c r="DX1812" s="41"/>
      <c r="DY1812" s="41"/>
      <c r="DZ1812" s="41"/>
      <c r="EA1812" s="41"/>
      <c r="EB1812" s="41"/>
      <c r="EC1812" s="41"/>
      <c r="ED1812" s="41"/>
      <c r="EE1812" s="41"/>
      <c r="EF1812" s="41"/>
      <c r="EG1812" s="41"/>
      <c r="EH1812" s="41"/>
      <c r="EI1812" s="41"/>
      <c r="EJ1812" s="41"/>
      <c r="EK1812" s="41"/>
      <c r="EL1812" s="41"/>
      <c r="EM1812" s="41"/>
      <c r="EN1812" s="41"/>
      <c r="EO1812" s="41"/>
      <c r="EP1812" s="41"/>
      <c r="EQ1812" s="41"/>
      <c r="ER1812" s="41"/>
      <c r="ES1812" s="41"/>
      <c r="ET1812" s="41"/>
      <c r="EU1812" s="41"/>
      <c r="EV1812" s="41"/>
      <c r="EW1812" s="41"/>
      <c r="EX1812" s="41"/>
      <c r="EY1812" s="41"/>
      <c r="EZ1812" s="41"/>
      <c r="FA1812" s="41"/>
      <c r="FB1812" s="41"/>
      <c r="FC1812" s="41"/>
      <c r="FD1812" s="41"/>
      <c r="FE1812" s="41"/>
      <c r="FF1812" s="41"/>
      <c r="FG1812" s="41"/>
      <c r="FH1812" s="41"/>
      <c r="FI1812" s="41"/>
      <c r="FJ1812" s="41"/>
      <c r="FK1812" s="41"/>
      <c r="FL1812" s="41"/>
      <c r="FM1812" s="41"/>
      <c r="FN1812" s="41"/>
      <c r="FO1812" s="41"/>
      <c r="FP1812" s="41"/>
      <c r="FQ1812" s="41"/>
      <c r="FR1812" s="41"/>
      <c r="FS1812" s="41"/>
      <c r="FT1812" s="41"/>
      <c r="FU1812" s="41"/>
      <c r="FV1812" s="41"/>
      <c r="FW1812" s="41"/>
      <c r="FX1812" s="41"/>
      <c r="FY1812" s="41"/>
      <c r="FZ1812" s="41"/>
      <c r="GA1812" s="41"/>
      <c r="GB1812" s="41"/>
      <c r="GC1812" s="41"/>
      <c r="GD1812" s="41"/>
      <c r="GE1812" s="41"/>
      <c r="GF1812" s="41"/>
      <c r="GG1812" s="41"/>
      <c r="GH1812" s="41"/>
      <c r="GI1812" s="41"/>
      <c r="GJ1812" s="41"/>
      <c r="GK1812" s="41"/>
      <c r="GL1812" s="41"/>
      <c r="GM1812" s="41"/>
      <c r="GN1812" s="41"/>
      <c r="GO1812" s="41"/>
      <c r="GP1812" s="41"/>
      <c r="GQ1812" s="41"/>
      <c r="GR1812" s="41"/>
      <c r="GS1812" s="41"/>
      <c r="GT1812" s="41"/>
      <c r="GU1812" s="41"/>
      <c r="GV1812" s="41"/>
      <c r="GW1812" s="41"/>
      <c r="GX1812" s="41"/>
      <c r="GY1812" s="41"/>
      <c r="GZ1812" s="41"/>
      <c r="HA1812" s="41"/>
      <c r="HB1812" s="41"/>
      <c r="HC1812" s="41"/>
      <c r="HD1812" s="41"/>
      <c r="HE1812" s="41"/>
      <c r="HF1812" s="41"/>
      <c r="HG1812" s="41"/>
      <c r="HH1812" s="41"/>
      <c r="HI1812" s="41"/>
      <c r="HJ1812" s="41"/>
      <c r="HK1812" s="41"/>
      <c r="HL1812" s="41"/>
      <c r="HM1812" s="41"/>
      <c r="HN1812" s="41"/>
      <c r="HO1812" s="41"/>
      <c r="HP1812" s="41"/>
      <c r="HQ1812" s="41"/>
      <c r="HR1812" s="41"/>
      <c r="HS1812" s="41"/>
      <c r="HT1812" s="41"/>
      <c r="HU1812" s="41"/>
      <c r="HV1812" s="41"/>
      <c r="HW1812" s="41"/>
      <c r="HX1812" s="41"/>
      <c r="HY1812" s="41"/>
      <c r="HZ1812" s="41"/>
      <c r="IA1812" s="41"/>
      <c r="IB1812" s="41"/>
      <c r="IC1812" s="41"/>
      <c r="ID1812" s="41"/>
      <c r="IE1812" s="41"/>
      <c r="IF1812" s="41"/>
      <c r="IG1812" s="41"/>
      <c r="IH1812" s="41"/>
      <c r="II1812" s="41"/>
      <c r="IJ1812" s="41"/>
      <c r="IK1812" s="41"/>
      <c r="IL1812" s="41"/>
      <c r="IM1812" s="41"/>
      <c r="IN1812" s="41"/>
      <c r="IO1812" s="41"/>
      <c r="IP1812" s="41"/>
      <c r="IQ1812" s="41"/>
      <c r="IR1812" s="41"/>
      <c r="IS1812" s="41"/>
      <c r="IT1812" s="41"/>
      <c r="IU1812" s="41"/>
    </row>
    <row r="1814" spans="68:255" x14ac:dyDescent="0.2">
      <c r="BP1814" s="41"/>
      <c r="BQ1814" s="41"/>
      <c r="BR1814" s="41"/>
      <c r="BS1814" s="41"/>
      <c r="BU1814" s="41"/>
      <c r="BV1814" s="41"/>
      <c r="BW1814" s="41"/>
      <c r="BX1814" s="41"/>
      <c r="BY1814" s="41"/>
      <c r="BZ1814" s="41"/>
      <c r="CA1814" s="41"/>
      <c r="CB1814" s="41"/>
      <c r="CC1814" s="41"/>
      <c r="CD1814" s="41"/>
      <c r="CE1814" s="41"/>
      <c r="CF1814" s="41"/>
      <c r="CG1814" s="41"/>
      <c r="CH1814" s="41"/>
      <c r="CI1814" s="41"/>
      <c r="CJ1814" s="41"/>
      <c r="CK1814" s="41"/>
      <c r="CL1814" s="41"/>
      <c r="CM1814" s="41"/>
      <c r="CN1814" s="41"/>
      <c r="CO1814" s="41"/>
      <c r="CP1814" s="41"/>
      <c r="CQ1814" s="41"/>
      <c r="CR1814" s="41"/>
      <c r="CS1814" s="41"/>
      <c r="CT1814" s="41"/>
      <c r="CU1814" s="41"/>
      <c r="CV1814" s="41"/>
      <c r="CW1814" s="41"/>
      <c r="CX1814" s="41"/>
      <c r="CY1814" s="41"/>
      <c r="CZ1814" s="41"/>
      <c r="DA1814" s="41"/>
      <c r="DB1814" s="41"/>
      <c r="DC1814" s="41"/>
      <c r="DD1814" s="41"/>
      <c r="DE1814" s="41"/>
      <c r="DF1814" s="41"/>
      <c r="DG1814" s="41"/>
      <c r="DH1814" s="41"/>
      <c r="DI1814" s="41"/>
      <c r="DJ1814" s="41"/>
      <c r="DK1814" s="41"/>
      <c r="DL1814" s="41"/>
      <c r="DM1814" s="41"/>
      <c r="DN1814" s="41"/>
      <c r="DO1814" s="41"/>
      <c r="DP1814" s="41"/>
      <c r="DQ1814" s="41"/>
      <c r="DR1814" s="41"/>
      <c r="DS1814" s="41"/>
      <c r="DT1814" s="41"/>
      <c r="DU1814" s="41"/>
      <c r="DV1814" s="41"/>
      <c r="DW1814" s="41"/>
      <c r="DX1814" s="41"/>
      <c r="DY1814" s="41"/>
      <c r="DZ1814" s="41"/>
      <c r="EA1814" s="41"/>
      <c r="EB1814" s="41"/>
      <c r="EC1814" s="41"/>
      <c r="ED1814" s="41"/>
      <c r="EE1814" s="41"/>
      <c r="EF1814" s="41"/>
      <c r="EG1814" s="41"/>
      <c r="EH1814" s="41"/>
      <c r="EI1814" s="41"/>
      <c r="EJ1814" s="41"/>
      <c r="EK1814" s="41"/>
      <c r="EL1814" s="41"/>
      <c r="EM1814" s="41"/>
      <c r="EN1814" s="41"/>
      <c r="EO1814" s="41"/>
      <c r="EP1814" s="41"/>
      <c r="EQ1814" s="41"/>
      <c r="ER1814" s="41"/>
      <c r="ES1814" s="41"/>
      <c r="ET1814" s="41"/>
      <c r="EU1814" s="41"/>
      <c r="EV1814" s="41"/>
      <c r="EW1814" s="41"/>
      <c r="EX1814" s="41"/>
      <c r="EY1814" s="41"/>
      <c r="EZ1814" s="41"/>
      <c r="FA1814" s="41"/>
      <c r="FB1814" s="41"/>
      <c r="FC1814" s="41"/>
      <c r="FD1814" s="41"/>
      <c r="FE1814" s="41"/>
      <c r="FF1814" s="41"/>
      <c r="FG1814" s="41"/>
      <c r="FH1814" s="41"/>
      <c r="FI1814" s="41"/>
      <c r="FJ1814" s="41"/>
      <c r="FK1814" s="41"/>
      <c r="FL1814" s="41"/>
      <c r="FM1814" s="41"/>
      <c r="FN1814" s="41"/>
      <c r="FO1814" s="41"/>
      <c r="FP1814" s="41"/>
      <c r="FQ1814" s="41"/>
      <c r="FR1814" s="41"/>
      <c r="FS1814" s="41"/>
      <c r="FT1814" s="41"/>
      <c r="FU1814" s="41"/>
      <c r="FV1814" s="41"/>
      <c r="FW1814" s="41"/>
      <c r="FX1814" s="41"/>
      <c r="FY1814" s="41"/>
      <c r="FZ1814" s="41"/>
      <c r="GA1814" s="41"/>
      <c r="GB1814" s="41"/>
      <c r="GC1814" s="41"/>
      <c r="GD1814" s="41"/>
      <c r="GE1814" s="41"/>
      <c r="GF1814" s="41"/>
      <c r="GG1814" s="41"/>
      <c r="GH1814" s="41"/>
      <c r="GI1814" s="41"/>
      <c r="GJ1814" s="41"/>
      <c r="GK1814" s="41"/>
      <c r="GL1814" s="41"/>
      <c r="GM1814" s="41"/>
      <c r="GN1814" s="41"/>
      <c r="GO1814" s="41"/>
      <c r="GP1814" s="41"/>
      <c r="GQ1814" s="41"/>
      <c r="GR1814" s="41"/>
      <c r="GS1814" s="41"/>
      <c r="GT1814" s="41"/>
      <c r="GU1814" s="41"/>
      <c r="GV1814" s="41"/>
      <c r="GW1814" s="41"/>
      <c r="GX1814" s="41"/>
      <c r="GY1814" s="41"/>
      <c r="GZ1814" s="41"/>
      <c r="HA1814" s="41"/>
      <c r="HB1814" s="41"/>
      <c r="HC1814" s="41"/>
      <c r="HD1814" s="41"/>
      <c r="HE1814" s="41"/>
      <c r="HF1814" s="41"/>
      <c r="HG1814" s="41"/>
      <c r="HH1814" s="41"/>
      <c r="HI1814" s="41"/>
      <c r="HJ1814" s="41"/>
      <c r="HK1814" s="41"/>
      <c r="HL1814" s="41"/>
      <c r="HM1814" s="41"/>
      <c r="HN1814" s="41"/>
      <c r="HO1814" s="41"/>
      <c r="HP1814" s="41"/>
      <c r="HQ1814" s="41"/>
      <c r="HR1814" s="41"/>
      <c r="HS1814" s="41"/>
      <c r="HT1814" s="41"/>
      <c r="HU1814" s="41"/>
      <c r="HV1814" s="41"/>
      <c r="HW1814" s="41"/>
      <c r="HX1814" s="41"/>
      <c r="HY1814" s="41"/>
      <c r="HZ1814" s="41"/>
      <c r="IA1814" s="41"/>
      <c r="IB1814" s="41"/>
      <c r="IC1814" s="41"/>
      <c r="ID1814" s="41"/>
      <c r="IE1814" s="41"/>
      <c r="IF1814" s="41"/>
      <c r="IG1814" s="41"/>
      <c r="IH1814" s="41"/>
      <c r="II1814" s="41"/>
      <c r="IJ1814" s="41"/>
      <c r="IK1814" s="41"/>
      <c r="IL1814" s="41"/>
      <c r="IM1814" s="41"/>
      <c r="IN1814" s="41"/>
      <c r="IO1814" s="41"/>
      <c r="IP1814" s="41"/>
      <c r="IQ1814" s="41"/>
      <c r="IR1814" s="41"/>
      <c r="IS1814" s="41"/>
      <c r="IT1814" s="41"/>
      <c r="IU1814" s="41"/>
    </row>
    <row r="1816" spans="68:255" x14ac:dyDescent="0.2">
      <c r="BP1816" s="41"/>
      <c r="BQ1816" s="41"/>
      <c r="BR1816" s="41"/>
      <c r="BS1816" s="41"/>
      <c r="BU1816" s="41"/>
      <c r="BV1816" s="41"/>
      <c r="BW1816" s="41"/>
      <c r="BX1816" s="41"/>
      <c r="BY1816" s="41"/>
      <c r="BZ1816" s="41"/>
      <c r="CA1816" s="41"/>
      <c r="CB1816" s="41"/>
      <c r="CC1816" s="41"/>
      <c r="CD1816" s="41"/>
      <c r="CE1816" s="41"/>
      <c r="CF1816" s="41"/>
      <c r="CG1816" s="41"/>
      <c r="CH1816" s="41"/>
      <c r="CI1816" s="41"/>
      <c r="CJ1816" s="41"/>
      <c r="CK1816" s="41"/>
      <c r="CL1816" s="41"/>
      <c r="CM1816" s="41"/>
      <c r="CN1816" s="41"/>
      <c r="CO1816" s="41"/>
      <c r="CP1816" s="41"/>
      <c r="CQ1816" s="41"/>
      <c r="CR1816" s="41"/>
      <c r="CS1816" s="41"/>
      <c r="CT1816" s="41"/>
      <c r="CU1816" s="41"/>
      <c r="CV1816" s="41"/>
      <c r="CW1816" s="41"/>
      <c r="CX1816" s="41"/>
      <c r="CY1816" s="41"/>
      <c r="CZ1816" s="41"/>
      <c r="DA1816" s="41"/>
      <c r="DB1816" s="41"/>
      <c r="DC1816" s="41"/>
      <c r="DD1816" s="41"/>
      <c r="DE1816" s="41"/>
      <c r="DF1816" s="41"/>
      <c r="DG1816" s="41"/>
      <c r="DH1816" s="41"/>
      <c r="DI1816" s="41"/>
      <c r="DJ1816" s="41"/>
      <c r="DK1816" s="41"/>
      <c r="DL1816" s="41"/>
      <c r="DM1816" s="41"/>
      <c r="DN1816" s="41"/>
      <c r="DO1816" s="41"/>
      <c r="DP1816" s="41"/>
      <c r="DQ1816" s="41"/>
      <c r="DR1816" s="41"/>
      <c r="DS1816" s="41"/>
      <c r="DT1816" s="41"/>
      <c r="DU1816" s="41"/>
      <c r="DV1816" s="41"/>
      <c r="DW1816" s="41"/>
      <c r="DX1816" s="41"/>
      <c r="DY1816" s="41"/>
      <c r="DZ1816" s="41"/>
      <c r="EA1816" s="41"/>
      <c r="EB1816" s="41"/>
      <c r="EC1816" s="41"/>
      <c r="ED1816" s="41"/>
      <c r="EE1816" s="41"/>
      <c r="EF1816" s="41"/>
      <c r="EG1816" s="41"/>
      <c r="EH1816" s="41"/>
      <c r="EI1816" s="41"/>
      <c r="EJ1816" s="41"/>
      <c r="EK1816" s="41"/>
      <c r="EL1816" s="41"/>
      <c r="EM1816" s="41"/>
      <c r="EN1816" s="41"/>
      <c r="EO1816" s="41"/>
      <c r="EP1816" s="41"/>
      <c r="EQ1816" s="41"/>
      <c r="ER1816" s="41"/>
      <c r="ES1816" s="41"/>
      <c r="ET1816" s="41"/>
      <c r="EU1816" s="41"/>
      <c r="EV1816" s="41"/>
      <c r="EW1816" s="41"/>
      <c r="EX1816" s="41"/>
      <c r="EY1816" s="41"/>
      <c r="EZ1816" s="41"/>
      <c r="FA1816" s="41"/>
      <c r="FB1816" s="41"/>
      <c r="FC1816" s="41"/>
      <c r="FD1816" s="41"/>
      <c r="FE1816" s="41"/>
      <c r="FF1816" s="41"/>
      <c r="FG1816" s="41"/>
      <c r="FH1816" s="41"/>
      <c r="FI1816" s="41"/>
      <c r="FJ1816" s="41"/>
      <c r="FK1816" s="41"/>
      <c r="FL1816" s="41"/>
      <c r="FM1816" s="41"/>
      <c r="FN1816" s="41"/>
      <c r="FO1816" s="41"/>
      <c r="FP1816" s="41"/>
      <c r="FQ1816" s="41"/>
      <c r="FR1816" s="41"/>
      <c r="FS1816" s="41"/>
      <c r="FT1816" s="41"/>
      <c r="FU1816" s="41"/>
      <c r="FV1816" s="41"/>
      <c r="FW1816" s="41"/>
      <c r="FX1816" s="41"/>
      <c r="FY1816" s="41"/>
      <c r="FZ1816" s="41"/>
      <c r="GA1816" s="41"/>
      <c r="GB1816" s="41"/>
      <c r="GC1816" s="41"/>
      <c r="GD1816" s="41"/>
      <c r="GE1816" s="41"/>
      <c r="GF1816" s="41"/>
      <c r="GG1816" s="41"/>
      <c r="GH1816" s="41"/>
      <c r="GI1816" s="41"/>
      <c r="GJ1816" s="41"/>
      <c r="GK1816" s="41"/>
      <c r="GL1816" s="41"/>
      <c r="GM1816" s="41"/>
      <c r="GN1816" s="41"/>
      <c r="GO1816" s="41"/>
      <c r="GP1816" s="41"/>
      <c r="GQ1816" s="41"/>
      <c r="GR1816" s="41"/>
      <c r="GS1816" s="41"/>
      <c r="GT1816" s="41"/>
      <c r="GU1816" s="41"/>
      <c r="GV1816" s="41"/>
      <c r="GW1816" s="41"/>
      <c r="GX1816" s="41"/>
      <c r="GY1816" s="41"/>
      <c r="GZ1816" s="41"/>
      <c r="HA1816" s="41"/>
      <c r="HB1816" s="41"/>
      <c r="HC1816" s="41"/>
      <c r="HD1816" s="41"/>
      <c r="HE1816" s="41"/>
      <c r="HF1816" s="41"/>
      <c r="HG1816" s="41"/>
      <c r="HH1816" s="41"/>
      <c r="HI1816" s="41"/>
      <c r="HJ1816" s="41"/>
      <c r="HK1816" s="41"/>
      <c r="HL1816" s="41"/>
      <c r="HM1816" s="41"/>
      <c r="HN1816" s="41"/>
      <c r="HO1816" s="41"/>
      <c r="HP1816" s="41"/>
      <c r="HQ1816" s="41"/>
      <c r="HR1816" s="41"/>
      <c r="HS1816" s="41"/>
      <c r="HT1816" s="41"/>
      <c r="HU1816" s="41"/>
      <c r="HV1816" s="41"/>
      <c r="HW1816" s="41"/>
      <c r="HX1816" s="41"/>
      <c r="HY1816" s="41"/>
      <c r="HZ1816" s="41"/>
      <c r="IA1816" s="41"/>
      <c r="IB1816" s="41"/>
      <c r="IC1816" s="41"/>
      <c r="ID1816" s="41"/>
      <c r="IE1816" s="41"/>
      <c r="IF1816" s="41"/>
      <c r="IG1816" s="41"/>
      <c r="IH1816" s="41"/>
      <c r="II1816" s="41"/>
      <c r="IJ1816" s="41"/>
      <c r="IK1816" s="41"/>
      <c r="IL1816" s="41"/>
      <c r="IM1816" s="41"/>
      <c r="IN1816" s="41"/>
      <c r="IO1816" s="41"/>
      <c r="IP1816" s="41"/>
      <c r="IQ1816" s="41"/>
      <c r="IR1816" s="41"/>
      <c r="IS1816" s="41"/>
      <c r="IT1816" s="41"/>
      <c r="IU1816" s="41"/>
    </row>
    <row r="1818" spans="68:255" x14ac:dyDescent="0.2">
      <c r="BP1818" s="41"/>
      <c r="BQ1818" s="41"/>
      <c r="BR1818" s="41"/>
      <c r="BS1818" s="41"/>
      <c r="BU1818" s="41"/>
      <c r="BV1818" s="41"/>
      <c r="BW1818" s="41"/>
      <c r="BX1818" s="41"/>
      <c r="BY1818" s="41"/>
      <c r="BZ1818" s="41"/>
      <c r="CA1818" s="41"/>
      <c r="CB1818" s="41"/>
      <c r="CC1818" s="41"/>
      <c r="CD1818" s="41"/>
      <c r="CE1818" s="41"/>
      <c r="CF1818" s="41"/>
      <c r="CG1818" s="41"/>
      <c r="CH1818" s="41"/>
      <c r="CI1818" s="41"/>
      <c r="CJ1818" s="41"/>
      <c r="CK1818" s="41"/>
      <c r="CL1818" s="41"/>
      <c r="CM1818" s="41"/>
      <c r="CN1818" s="41"/>
      <c r="CO1818" s="41"/>
      <c r="CP1818" s="41"/>
      <c r="CQ1818" s="41"/>
      <c r="CR1818" s="41"/>
      <c r="CS1818" s="41"/>
      <c r="CT1818" s="41"/>
      <c r="CU1818" s="41"/>
      <c r="CV1818" s="41"/>
      <c r="CW1818" s="41"/>
      <c r="CX1818" s="41"/>
      <c r="CY1818" s="41"/>
      <c r="CZ1818" s="41"/>
      <c r="DA1818" s="41"/>
      <c r="DB1818" s="41"/>
      <c r="DC1818" s="41"/>
      <c r="DD1818" s="41"/>
      <c r="DE1818" s="41"/>
      <c r="DF1818" s="41"/>
      <c r="DG1818" s="41"/>
      <c r="DH1818" s="41"/>
      <c r="DI1818" s="41"/>
      <c r="DJ1818" s="41"/>
      <c r="DK1818" s="41"/>
      <c r="DL1818" s="41"/>
      <c r="DM1818" s="41"/>
      <c r="DN1818" s="41"/>
      <c r="DO1818" s="41"/>
      <c r="DP1818" s="41"/>
      <c r="DQ1818" s="41"/>
      <c r="DR1818" s="41"/>
      <c r="DS1818" s="41"/>
      <c r="DT1818" s="41"/>
      <c r="DU1818" s="41"/>
      <c r="DV1818" s="41"/>
      <c r="DW1818" s="41"/>
      <c r="DX1818" s="41"/>
      <c r="DY1818" s="41"/>
      <c r="DZ1818" s="41"/>
      <c r="EA1818" s="41"/>
      <c r="EB1818" s="41"/>
      <c r="EC1818" s="41"/>
      <c r="ED1818" s="41"/>
      <c r="EE1818" s="41"/>
      <c r="EF1818" s="41"/>
      <c r="EG1818" s="41"/>
      <c r="EH1818" s="41"/>
      <c r="EI1818" s="41"/>
      <c r="EJ1818" s="41"/>
      <c r="EK1818" s="41"/>
      <c r="EL1818" s="41"/>
      <c r="EM1818" s="41"/>
      <c r="EN1818" s="41"/>
      <c r="EO1818" s="41"/>
      <c r="EP1818" s="41"/>
      <c r="EQ1818" s="41"/>
      <c r="ER1818" s="41"/>
      <c r="ES1818" s="41"/>
      <c r="ET1818" s="41"/>
      <c r="EU1818" s="41"/>
      <c r="EV1818" s="41"/>
      <c r="EW1818" s="41"/>
      <c r="EX1818" s="41"/>
      <c r="EY1818" s="41"/>
      <c r="EZ1818" s="41"/>
      <c r="FA1818" s="41"/>
      <c r="FB1818" s="41"/>
      <c r="FC1818" s="41"/>
      <c r="FD1818" s="41"/>
      <c r="FE1818" s="41"/>
      <c r="FF1818" s="41"/>
      <c r="FG1818" s="41"/>
      <c r="FH1818" s="41"/>
      <c r="FI1818" s="41"/>
      <c r="FJ1818" s="41"/>
      <c r="FK1818" s="41"/>
      <c r="FL1818" s="41"/>
      <c r="FM1818" s="41"/>
      <c r="FN1818" s="41"/>
      <c r="FO1818" s="41"/>
      <c r="FP1818" s="41"/>
      <c r="FQ1818" s="41"/>
      <c r="FR1818" s="41"/>
      <c r="FS1818" s="41"/>
      <c r="FT1818" s="41"/>
      <c r="FU1818" s="41"/>
      <c r="FV1818" s="41"/>
      <c r="FW1818" s="41"/>
      <c r="FX1818" s="41"/>
      <c r="FY1818" s="41"/>
      <c r="FZ1818" s="41"/>
      <c r="GA1818" s="41"/>
      <c r="GB1818" s="41"/>
      <c r="GC1818" s="41"/>
      <c r="GD1818" s="41"/>
      <c r="GE1818" s="41"/>
      <c r="GF1818" s="41"/>
      <c r="GG1818" s="41"/>
      <c r="GH1818" s="41"/>
      <c r="GI1818" s="41"/>
      <c r="GJ1818" s="41"/>
      <c r="GK1818" s="41"/>
      <c r="GL1818" s="41"/>
      <c r="GM1818" s="41"/>
      <c r="GN1818" s="41"/>
      <c r="GO1818" s="41"/>
      <c r="GP1818" s="41"/>
      <c r="GQ1818" s="41"/>
      <c r="GR1818" s="41"/>
      <c r="GS1818" s="41"/>
      <c r="GT1818" s="41"/>
      <c r="GU1818" s="41"/>
      <c r="GV1818" s="41"/>
      <c r="GW1818" s="41"/>
      <c r="GX1818" s="41"/>
      <c r="GY1818" s="41"/>
      <c r="GZ1818" s="41"/>
      <c r="HA1818" s="41"/>
      <c r="HB1818" s="41"/>
      <c r="HC1818" s="41"/>
      <c r="HD1818" s="41"/>
      <c r="HE1818" s="41"/>
      <c r="HF1818" s="41"/>
      <c r="HG1818" s="41"/>
      <c r="HH1818" s="41"/>
      <c r="HI1818" s="41"/>
      <c r="HJ1818" s="41"/>
      <c r="HK1818" s="41"/>
      <c r="HL1818" s="41"/>
      <c r="HM1818" s="41"/>
      <c r="HN1818" s="41"/>
      <c r="HO1818" s="41"/>
      <c r="HP1818" s="41"/>
      <c r="HQ1818" s="41"/>
      <c r="HR1818" s="41"/>
      <c r="HS1818" s="41"/>
      <c r="HT1818" s="41"/>
      <c r="HU1818" s="41"/>
      <c r="HV1818" s="41"/>
      <c r="HW1818" s="41"/>
      <c r="HX1818" s="41"/>
      <c r="HY1818" s="41"/>
      <c r="HZ1818" s="41"/>
      <c r="IA1818" s="41"/>
      <c r="IB1818" s="41"/>
      <c r="IC1818" s="41"/>
      <c r="ID1818" s="41"/>
      <c r="IE1818" s="41"/>
      <c r="IF1818" s="41"/>
      <c r="IG1818" s="41"/>
      <c r="IH1818" s="41"/>
      <c r="II1818" s="41"/>
      <c r="IJ1818" s="41"/>
      <c r="IK1818" s="41"/>
      <c r="IL1818" s="41"/>
      <c r="IM1818" s="41"/>
      <c r="IN1818" s="41"/>
      <c r="IO1818" s="41"/>
      <c r="IP1818" s="41"/>
      <c r="IQ1818" s="41"/>
      <c r="IR1818" s="41"/>
      <c r="IS1818" s="41"/>
      <c r="IT1818" s="41"/>
      <c r="IU1818" s="41"/>
    </row>
    <row r="1820" spans="68:255" x14ac:dyDescent="0.2">
      <c r="BP1820" s="41"/>
      <c r="BQ1820" s="41"/>
      <c r="BR1820" s="41"/>
      <c r="BS1820" s="41"/>
      <c r="BU1820" s="41"/>
      <c r="BV1820" s="41"/>
      <c r="BW1820" s="41"/>
      <c r="BX1820" s="41"/>
      <c r="BY1820" s="41"/>
      <c r="BZ1820" s="41"/>
      <c r="CA1820" s="41"/>
      <c r="CB1820" s="41"/>
      <c r="CC1820" s="41"/>
      <c r="CD1820" s="41"/>
      <c r="CE1820" s="41"/>
      <c r="CF1820" s="41"/>
      <c r="CG1820" s="41"/>
      <c r="CH1820" s="41"/>
      <c r="CI1820" s="41"/>
      <c r="CJ1820" s="41"/>
      <c r="CK1820" s="41"/>
      <c r="CL1820" s="41"/>
      <c r="CM1820" s="41"/>
      <c r="CN1820" s="41"/>
      <c r="CO1820" s="41"/>
      <c r="CP1820" s="41"/>
      <c r="CQ1820" s="41"/>
      <c r="CR1820" s="41"/>
      <c r="CS1820" s="41"/>
      <c r="CT1820" s="41"/>
      <c r="CU1820" s="41"/>
      <c r="CV1820" s="41"/>
      <c r="CW1820" s="41"/>
      <c r="CX1820" s="41"/>
      <c r="CY1820" s="41"/>
      <c r="CZ1820" s="41"/>
      <c r="DA1820" s="41"/>
      <c r="DB1820" s="41"/>
      <c r="DC1820" s="41"/>
      <c r="DD1820" s="41"/>
      <c r="DE1820" s="41"/>
      <c r="DF1820" s="41"/>
      <c r="DG1820" s="41"/>
      <c r="DH1820" s="41"/>
      <c r="DI1820" s="41"/>
      <c r="DJ1820" s="41"/>
      <c r="DK1820" s="41"/>
      <c r="DL1820" s="41"/>
      <c r="DM1820" s="41"/>
      <c r="DN1820" s="41"/>
      <c r="DO1820" s="41"/>
      <c r="DP1820" s="41"/>
      <c r="DQ1820" s="41"/>
      <c r="DR1820" s="41"/>
      <c r="DS1820" s="41"/>
      <c r="DT1820" s="41"/>
      <c r="DU1820" s="41"/>
      <c r="DV1820" s="41"/>
      <c r="DW1820" s="41"/>
      <c r="DX1820" s="41"/>
      <c r="DY1820" s="41"/>
      <c r="DZ1820" s="41"/>
      <c r="EA1820" s="41"/>
      <c r="EB1820" s="41"/>
      <c r="EC1820" s="41"/>
      <c r="ED1820" s="41"/>
      <c r="EE1820" s="41"/>
      <c r="EF1820" s="41"/>
      <c r="EG1820" s="41"/>
      <c r="EH1820" s="41"/>
      <c r="EI1820" s="41"/>
      <c r="EJ1820" s="41"/>
      <c r="EK1820" s="41"/>
      <c r="EL1820" s="41"/>
      <c r="EM1820" s="41"/>
      <c r="EN1820" s="41"/>
      <c r="EO1820" s="41"/>
      <c r="EP1820" s="41"/>
      <c r="EQ1820" s="41"/>
      <c r="ER1820" s="41"/>
      <c r="ES1820" s="41"/>
      <c r="ET1820" s="41"/>
      <c r="EU1820" s="41"/>
      <c r="EV1820" s="41"/>
      <c r="EW1820" s="41"/>
      <c r="EX1820" s="41"/>
      <c r="EY1820" s="41"/>
      <c r="EZ1820" s="41"/>
      <c r="FA1820" s="41"/>
      <c r="FB1820" s="41"/>
      <c r="FC1820" s="41"/>
      <c r="FD1820" s="41"/>
      <c r="FE1820" s="41"/>
      <c r="FF1820" s="41"/>
      <c r="FG1820" s="41"/>
      <c r="FH1820" s="41"/>
      <c r="FI1820" s="41"/>
      <c r="FJ1820" s="41"/>
      <c r="FK1820" s="41"/>
      <c r="FL1820" s="41"/>
      <c r="FM1820" s="41"/>
      <c r="FN1820" s="41"/>
      <c r="FO1820" s="41"/>
      <c r="FP1820" s="41"/>
      <c r="FQ1820" s="41"/>
      <c r="FR1820" s="41"/>
      <c r="FS1820" s="41"/>
      <c r="FT1820" s="41"/>
      <c r="FU1820" s="41"/>
      <c r="FV1820" s="41"/>
      <c r="FW1820" s="41"/>
      <c r="FX1820" s="41"/>
      <c r="FY1820" s="41"/>
      <c r="FZ1820" s="41"/>
      <c r="GA1820" s="41"/>
      <c r="GB1820" s="41"/>
      <c r="GC1820" s="41"/>
      <c r="GD1820" s="41"/>
      <c r="GE1820" s="41"/>
      <c r="GF1820" s="41"/>
      <c r="GG1820" s="41"/>
      <c r="GH1820" s="41"/>
      <c r="GI1820" s="41"/>
      <c r="GJ1820" s="41"/>
      <c r="GK1820" s="41"/>
      <c r="GL1820" s="41"/>
      <c r="GM1820" s="41"/>
      <c r="GN1820" s="41"/>
      <c r="GO1820" s="41"/>
      <c r="GP1820" s="41"/>
      <c r="GQ1820" s="41"/>
      <c r="GR1820" s="41"/>
      <c r="GS1820" s="41"/>
      <c r="GT1820" s="41"/>
      <c r="GU1820" s="41"/>
      <c r="GV1820" s="41"/>
      <c r="GW1820" s="41"/>
      <c r="GX1820" s="41"/>
      <c r="GY1820" s="41"/>
      <c r="GZ1820" s="41"/>
      <c r="HA1820" s="41"/>
      <c r="HB1820" s="41"/>
      <c r="HC1820" s="41"/>
      <c r="HD1820" s="41"/>
      <c r="HE1820" s="41"/>
      <c r="HF1820" s="41"/>
      <c r="HG1820" s="41"/>
      <c r="HH1820" s="41"/>
      <c r="HI1820" s="41"/>
      <c r="HJ1820" s="41"/>
      <c r="HK1820" s="41"/>
      <c r="HL1820" s="41"/>
      <c r="HM1820" s="41"/>
      <c r="HN1820" s="41"/>
      <c r="HO1820" s="41"/>
      <c r="HP1820" s="41"/>
      <c r="HQ1820" s="41"/>
      <c r="HR1820" s="41"/>
      <c r="HS1820" s="41"/>
      <c r="HT1820" s="41"/>
      <c r="HU1820" s="41"/>
      <c r="HV1820" s="41"/>
      <c r="HW1820" s="41"/>
      <c r="HX1820" s="41"/>
      <c r="HY1820" s="41"/>
      <c r="HZ1820" s="41"/>
      <c r="IA1820" s="41"/>
      <c r="IB1820" s="41"/>
      <c r="IC1820" s="41"/>
      <c r="ID1820" s="41"/>
      <c r="IE1820" s="41"/>
      <c r="IF1820" s="41"/>
      <c r="IG1820" s="41"/>
      <c r="IH1820" s="41"/>
      <c r="II1820" s="41"/>
      <c r="IJ1820" s="41"/>
      <c r="IK1820" s="41"/>
      <c r="IL1820" s="41"/>
      <c r="IM1820" s="41"/>
      <c r="IN1820" s="41"/>
      <c r="IO1820" s="41"/>
      <c r="IP1820" s="41"/>
      <c r="IQ1820" s="41"/>
      <c r="IR1820" s="41"/>
      <c r="IS1820" s="41"/>
      <c r="IT1820" s="41"/>
      <c r="IU1820" s="41"/>
    </row>
    <row r="1822" spans="68:255" x14ac:dyDescent="0.2">
      <c r="BP1822" s="41"/>
      <c r="BQ1822" s="41"/>
      <c r="BR1822" s="41"/>
      <c r="BS1822" s="41"/>
      <c r="BU1822" s="41"/>
      <c r="BV1822" s="41"/>
      <c r="BW1822" s="41"/>
      <c r="BX1822" s="41"/>
      <c r="BY1822" s="41"/>
      <c r="BZ1822" s="41"/>
      <c r="CA1822" s="41"/>
      <c r="CB1822" s="41"/>
      <c r="CC1822" s="41"/>
      <c r="CD1822" s="41"/>
      <c r="CE1822" s="41"/>
      <c r="CF1822" s="41"/>
      <c r="CG1822" s="41"/>
      <c r="CH1822" s="41"/>
      <c r="CI1822" s="41"/>
      <c r="CJ1822" s="41"/>
      <c r="CK1822" s="41"/>
      <c r="CL1822" s="41"/>
      <c r="CM1822" s="41"/>
      <c r="CN1822" s="41"/>
      <c r="CO1822" s="41"/>
      <c r="CP1822" s="41"/>
      <c r="CQ1822" s="41"/>
      <c r="CR1822" s="41"/>
      <c r="CS1822" s="41"/>
      <c r="CT1822" s="41"/>
      <c r="CU1822" s="41"/>
      <c r="CV1822" s="41"/>
      <c r="CW1822" s="41"/>
      <c r="CX1822" s="41"/>
      <c r="CY1822" s="41"/>
      <c r="CZ1822" s="41"/>
      <c r="DA1822" s="41"/>
      <c r="DB1822" s="41"/>
      <c r="DC1822" s="41"/>
      <c r="DD1822" s="41"/>
      <c r="DE1822" s="41"/>
      <c r="DF1822" s="41"/>
      <c r="DG1822" s="41"/>
      <c r="DH1822" s="41"/>
      <c r="DI1822" s="41"/>
      <c r="DJ1822" s="41"/>
      <c r="DK1822" s="41"/>
      <c r="DL1822" s="41"/>
      <c r="DM1822" s="41"/>
      <c r="DN1822" s="41"/>
      <c r="DO1822" s="41"/>
      <c r="DP1822" s="41"/>
      <c r="DQ1822" s="41"/>
      <c r="DR1822" s="41"/>
      <c r="DS1822" s="41"/>
      <c r="DT1822" s="41"/>
      <c r="DU1822" s="41"/>
      <c r="DV1822" s="41"/>
      <c r="DW1822" s="41"/>
      <c r="DX1822" s="41"/>
      <c r="DY1822" s="41"/>
      <c r="DZ1822" s="41"/>
      <c r="EA1822" s="41"/>
      <c r="EB1822" s="41"/>
      <c r="EC1822" s="41"/>
      <c r="ED1822" s="41"/>
      <c r="EE1822" s="41"/>
      <c r="EF1822" s="41"/>
      <c r="EG1822" s="41"/>
      <c r="EH1822" s="41"/>
      <c r="EI1822" s="41"/>
      <c r="EJ1822" s="41"/>
      <c r="EK1822" s="41"/>
      <c r="EL1822" s="41"/>
      <c r="EM1822" s="41"/>
      <c r="EN1822" s="41"/>
      <c r="EO1822" s="41"/>
      <c r="EP1822" s="41"/>
      <c r="EQ1822" s="41"/>
      <c r="ER1822" s="41"/>
      <c r="ES1822" s="41"/>
      <c r="ET1822" s="41"/>
      <c r="EU1822" s="41"/>
      <c r="EV1822" s="41"/>
      <c r="EW1822" s="41"/>
      <c r="EX1822" s="41"/>
      <c r="EY1822" s="41"/>
      <c r="EZ1822" s="41"/>
      <c r="FA1822" s="41"/>
      <c r="FB1822" s="41"/>
      <c r="FC1822" s="41"/>
      <c r="FD1822" s="41"/>
      <c r="FE1822" s="41"/>
      <c r="FF1822" s="41"/>
      <c r="FG1822" s="41"/>
      <c r="FH1822" s="41"/>
      <c r="FI1822" s="41"/>
      <c r="FJ1822" s="41"/>
      <c r="FK1822" s="41"/>
      <c r="FL1822" s="41"/>
      <c r="FM1822" s="41"/>
      <c r="FN1822" s="41"/>
      <c r="FO1822" s="41"/>
      <c r="FP1822" s="41"/>
      <c r="FQ1822" s="41"/>
      <c r="FR1822" s="41"/>
      <c r="FS1822" s="41"/>
      <c r="FT1822" s="41"/>
      <c r="FU1822" s="41"/>
      <c r="FV1822" s="41"/>
      <c r="FW1822" s="41"/>
      <c r="FX1822" s="41"/>
      <c r="FY1822" s="41"/>
      <c r="FZ1822" s="41"/>
      <c r="GA1822" s="41"/>
      <c r="GB1822" s="41"/>
      <c r="GC1822" s="41"/>
      <c r="GD1822" s="41"/>
      <c r="GE1822" s="41"/>
      <c r="GF1822" s="41"/>
      <c r="GG1822" s="41"/>
      <c r="GH1822" s="41"/>
      <c r="GI1822" s="41"/>
      <c r="GJ1822" s="41"/>
      <c r="GK1822" s="41"/>
      <c r="GL1822" s="41"/>
      <c r="GM1822" s="41"/>
      <c r="GN1822" s="41"/>
      <c r="GO1822" s="41"/>
      <c r="GP1822" s="41"/>
      <c r="GQ1822" s="41"/>
      <c r="GR1822" s="41"/>
      <c r="GS1822" s="41"/>
      <c r="GT1822" s="41"/>
      <c r="GU1822" s="41"/>
      <c r="GV1822" s="41"/>
      <c r="GW1822" s="41"/>
      <c r="GX1822" s="41"/>
      <c r="GY1822" s="41"/>
      <c r="GZ1822" s="41"/>
      <c r="HA1822" s="41"/>
      <c r="HB1822" s="41"/>
      <c r="HC1822" s="41"/>
      <c r="HD1822" s="41"/>
      <c r="HE1822" s="41"/>
      <c r="HF1822" s="41"/>
      <c r="HG1822" s="41"/>
      <c r="HH1822" s="41"/>
      <c r="HI1822" s="41"/>
      <c r="HJ1822" s="41"/>
      <c r="HK1822" s="41"/>
      <c r="HL1822" s="41"/>
      <c r="HM1822" s="41"/>
      <c r="HN1822" s="41"/>
      <c r="HO1822" s="41"/>
      <c r="HP1822" s="41"/>
      <c r="HQ1822" s="41"/>
      <c r="HR1822" s="41"/>
      <c r="HS1822" s="41"/>
      <c r="HT1822" s="41"/>
      <c r="HU1822" s="41"/>
      <c r="HV1822" s="41"/>
      <c r="HW1822" s="41"/>
      <c r="HX1822" s="41"/>
      <c r="HY1822" s="41"/>
      <c r="HZ1822" s="41"/>
      <c r="IA1822" s="41"/>
      <c r="IB1822" s="41"/>
      <c r="IC1822" s="41"/>
      <c r="ID1822" s="41"/>
      <c r="IE1822" s="41"/>
      <c r="IF1822" s="41"/>
      <c r="IG1822" s="41"/>
      <c r="IH1822" s="41"/>
      <c r="II1822" s="41"/>
      <c r="IJ1822" s="41"/>
      <c r="IK1822" s="41"/>
      <c r="IL1822" s="41"/>
      <c r="IM1822" s="41"/>
      <c r="IN1822" s="41"/>
      <c r="IO1822" s="41"/>
      <c r="IP1822" s="41"/>
      <c r="IQ1822" s="41"/>
      <c r="IR1822" s="41"/>
      <c r="IS1822" s="41"/>
      <c r="IT1822" s="41"/>
      <c r="IU1822" s="41"/>
    </row>
    <row r="1824" spans="68:255" x14ac:dyDescent="0.2">
      <c r="BP1824" s="41"/>
      <c r="BQ1824" s="41"/>
      <c r="BR1824" s="41"/>
      <c r="BS1824" s="41"/>
      <c r="BU1824" s="41"/>
      <c r="BV1824" s="41"/>
      <c r="BW1824" s="41"/>
      <c r="BX1824" s="41"/>
      <c r="BY1824" s="41"/>
      <c r="BZ1824" s="41"/>
      <c r="CA1824" s="41"/>
      <c r="CB1824" s="41"/>
      <c r="CC1824" s="41"/>
      <c r="CD1824" s="41"/>
      <c r="CE1824" s="41"/>
      <c r="CF1824" s="41"/>
      <c r="CG1824" s="41"/>
      <c r="CH1824" s="41"/>
      <c r="CI1824" s="41"/>
      <c r="CJ1824" s="41"/>
      <c r="CK1824" s="41"/>
      <c r="CL1824" s="41"/>
      <c r="CM1824" s="41"/>
      <c r="CN1824" s="41"/>
      <c r="CO1824" s="41"/>
      <c r="CP1824" s="41"/>
      <c r="CQ1824" s="41"/>
      <c r="CR1824" s="41"/>
      <c r="CS1824" s="41"/>
      <c r="CT1824" s="41"/>
      <c r="CU1824" s="41"/>
      <c r="CV1824" s="41"/>
      <c r="CW1824" s="41"/>
      <c r="CX1824" s="41"/>
      <c r="CY1824" s="41"/>
      <c r="CZ1824" s="41"/>
      <c r="DA1824" s="41"/>
      <c r="DB1824" s="41"/>
      <c r="DC1824" s="41"/>
      <c r="DD1824" s="41"/>
      <c r="DE1824" s="41"/>
      <c r="DF1824" s="41"/>
      <c r="DG1824" s="41"/>
      <c r="DH1824" s="41"/>
      <c r="DI1824" s="41"/>
      <c r="DJ1824" s="41"/>
      <c r="DK1824" s="41"/>
      <c r="DL1824" s="41"/>
      <c r="DM1824" s="41"/>
      <c r="DN1824" s="41"/>
      <c r="DO1824" s="41"/>
      <c r="DP1824" s="41"/>
      <c r="DQ1824" s="41"/>
      <c r="DR1824" s="41"/>
      <c r="DS1824" s="41"/>
      <c r="DT1824" s="41"/>
      <c r="DU1824" s="41"/>
      <c r="DV1824" s="41"/>
      <c r="DW1824" s="41"/>
      <c r="DX1824" s="41"/>
      <c r="DY1824" s="41"/>
      <c r="DZ1824" s="41"/>
      <c r="EA1824" s="41"/>
      <c r="EB1824" s="41"/>
      <c r="EC1824" s="41"/>
      <c r="ED1824" s="41"/>
      <c r="EE1824" s="41"/>
      <c r="EF1824" s="41"/>
      <c r="EG1824" s="41"/>
      <c r="EH1824" s="41"/>
      <c r="EI1824" s="41"/>
      <c r="EJ1824" s="41"/>
      <c r="EK1824" s="41"/>
      <c r="EL1824" s="41"/>
      <c r="EM1824" s="41"/>
      <c r="EN1824" s="41"/>
      <c r="EO1824" s="41"/>
      <c r="EP1824" s="41"/>
      <c r="EQ1824" s="41"/>
      <c r="ER1824" s="41"/>
      <c r="ES1824" s="41"/>
      <c r="ET1824" s="41"/>
      <c r="EU1824" s="41"/>
      <c r="EV1824" s="41"/>
      <c r="EW1824" s="41"/>
      <c r="EX1824" s="41"/>
      <c r="EY1824" s="41"/>
      <c r="EZ1824" s="41"/>
      <c r="FA1824" s="41"/>
      <c r="FB1824" s="41"/>
      <c r="FC1824" s="41"/>
      <c r="FD1824" s="41"/>
      <c r="FE1824" s="41"/>
      <c r="FF1824" s="41"/>
      <c r="FG1824" s="41"/>
      <c r="FH1824" s="41"/>
      <c r="FI1824" s="41"/>
      <c r="FJ1824" s="41"/>
      <c r="FK1824" s="41"/>
      <c r="FL1824" s="41"/>
      <c r="FM1824" s="41"/>
      <c r="FN1824" s="41"/>
      <c r="FO1824" s="41"/>
      <c r="FP1824" s="41"/>
      <c r="FQ1824" s="41"/>
      <c r="FR1824" s="41"/>
      <c r="FS1824" s="41"/>
      <c r="FT1824" s="41"/>
      <c r="FU1824" s="41"/>
      <c r="FV1824" s="41"/>
      <c r="FW1824" s="41"/>
      <c r="FX1824" s="41"/>
      <c r="FY1824" s="41"/>
      <c r="FZ1824" s="41"/>
      <c r="GA1824" s="41"/>
      <c r="GB1824" s="41"/>
      <c r="GC1824" s="41"/>
      <c r="GD1824" s="41"/>
      <c r="GE1824" s="41"/>
      <c r="GF1824" s="41"/>
      <c r="GG1824" s="41"/>
      <c r="GH1824" s="41"/>
      <c r="GI1824" s="41"/>
      <c r="GJ1824" s="41"/>
      <c r="GK1824" s="41"/>
      <c r="GL1824" s="41"/>
      <c r="GM1824" s="41"/>
      <c r="GN1824" s="41"/>
      <c r="GO1824" s="41"/>
      <c r="GP1824" s="41"/>
      <c r="GQ1824" s="41"/>
      <c r="GR1824" s="41"/>
      <c r="GS1824" s="41"/>
      <c r="GT1824" s="41"/>
      <c r="GU1824" s="41"/>
      <c r="GV1824" s="41"/>
      <c r="GW1824" s="41"/>
      <c r="GX1824" s="41"/>
      <c r="GY1824" s="41"/>
      <c r="GZ1824" s="41"/>
      <c r="HA1824" s="41"/>
      <c r="HB1824" s="41"/>
      <c r="HC1824" s="41"/>
      <c r="HD1824" s="41"/>
      <c r="HE1824" s="41"/>
      <c r="HF1824" s="41"/>
      <c r="HG1824" s="41"/>
      <c r="HH1824" s="41"/>
      <c r="HI1824" s="41"/>
      <c r="HJ1824" s="41"/>
      <c r="HK1824" s="41"/>
      <c r="HL1824" s="41"/>
      <c r="HM1824" s="41"/>
      <c r="HN1824" s="41"/>
      <c r="HO1824" s="41"/>
      <c r="HP1824" s="41"/>
      <c r="HQ1824" s="41"/>
      <c r="HR1824" s="41"/>
      <c r="HS1824" s="41"/>
      <c r="HT1824" s="41"/>
      <c r="HU1824" s="41"/>
      <c r="HV1824" s="41"/>
      <c r="HW1824" s="41"/>
      <c r="HX1824" s="41"/>
      <c r="HY1824" s="41"/>
      <c r="HZ1824" s="41"/>
      <c r="IA1824" s="41"/>
      <c r="IB1824" s="41"/>
      <c r="IC1824" s="41"/>
      <c r="ID1824" s="41"/>
      <c r="IE1824" s="41"/>
      <c r="IF1824" s="41"/>
      <c r="IG1824" s="41"/>
      <c r="IH1824" s="41"/>
      <c r="II1824" s="41"/>
      <c r="IJ1824" s="41"/>
      <c r="IK1824" s="41"/>
      <c r="IL1824" s="41"/>
      <c r="IM1824" s="41"/>
      <c r="IN1824" s="41"/>
      <c r="IO1824" s="41"/>
      <c r="IP1824" s="41"/>
      <c r="IQ1824" s="41"/>
      <c r="IR1824" s="41"/>
      <c r="IS1824" s="41"/>
      <c r="IT1824" s="41"/>
      <c r="IU1824" s="41"/>
    </row>
    <row r="1826" spans="68:255" x14ac:dyDescent="0.2">
      <c r="BP1826" s="41"/>
      <c r="BQ1826" s="41"/>
      <c r="BR1826" s="41"/>
      <c r="BS1826" s="41"/>
      <c r="BU1826" s="41"/>
      <c r="BV1826" s="41"/>
      <c r="BW1826" s="41"/>
      <c r="BX1826" s="41"/>
      <c r="BY1826" s="41"/>
      <c r="BZ1826" s="41"/>
      <c r="CA1826" s="41"/>
      <c r="CB1826" s="41"/>
      <c r="CC1826" s="41"/>
      <c r="CD1826" s="41"/>
      <c r="CE1826" s="41"/>
      <c r="CF1826" s="41"/>
      <c r="CG1826" s="41"/>
      <c r="CH1826" s="41"/>
      <c r="CI1826" s="41"/>
      <c r="CJ1826" s="41"/>
      <c r="CK1826" s="41"/>
      <c r="CL1826" s="41"/>
      <c r="CM1826" s="41"/>
      <c r="CN1826" s="41"/>
      <c r="CO1826" s="41"/>
      <c r="CP1826" s="41"/>
      <c r="CQ1826" s="41"/>
      <c r="CR1826" s="41"/>
      <c r="CS1826" s="41"/>
      <c r="CT1826" s="41"/>
      <c r="CU1826" s="41"/>
      <c r="CV1826" s="41"/>
      <c r="CW1826" s="41"/>
      <c r="CX1826" s="41"/>
      <c r="CY1826" s="41"/>
      <c r="CZ1826" s="41"/>
      <c r="DA1826" s="41"/>
      <c r="DB1826" s="41"/>
      <c r="DC1826" s="41"/>
      <c r="DD1826" s="41"/>
      <c r="DE1826" s="41"/>
      <c r="DF1826" s="41"/>
      <c r="DG1826" s="41"/>
      <c r="DH1826" s="41"/>
      <c r="DI1826" s="41"/>
      <c r="DJ1826" s="41"/>
      <c r="DK1826" s="41"/>
      <c r="DL1826" s="41"/>
      <c r="DM1826" s="41"/>
      <c r="DN1826" s="41"/>
      <c r="DO1826" s="41"/>
      <c r="DP1826" s="41"/>
      <c r="DQ1826" s="41"/>
      <c r="DR1826" s="41"/>
      <c r="DS1826" s="41"/>
      <c r="DT1826" s="41"/>
      <c r="DU1826" s="41"/>
      <c r="DV1826" s="41"/>
      <c r="DW1826" s="41"/>
      <c r="DX1826" s="41"/>
      <c r="DY1826" s="41"/>
      <c r="DZ1826" s="41"/>
      <c r="EA1826" s="41"/>
      <c r="EB1826" s="41"/>
      <c r="EC1826" s="41"/>
      <c r="ED1826" s="41"/>
      <c r="EE1826" s="41"/>
      <c r="EF1826" s="41"/>
      <c r="EG1826" s="41"/>
      <c r="EH1826" s="41"/>
      <c r="EI1826" s="41"/>
      <c r="EJ1826" s="41"/>
      <c r="EK1826" s="41"/>
      <c r="EL1826" s="41"/>
      <c r="EM1826" s="41"/>
      <c r="EN1826" s="41"/>
      <c r="EO1826" s="41"/>
      <c r="EP1826" s="41"/>
      <c r="EQ1826" s="41"/>
      <c r="ER1826" s="41"/>
      <c r="ES1826" s="41"/>
      <c r="ET1826" s="41"/>
      <c r="EU1826" s="41"/>
      <c r="EV1826" s="41"/>
      <c r="EW1826" s="41"/>
      <c r="EX1826" s="41"/>
      <c r="EY1826" s="41"/>
      <c r="EZ1826" s="41"/>
      <c r="FA1826" s="41"/>
      <c r="FB1826" s="41"/>
      <c r="FC1826" s="41"/>
      <c r="FD1826" s="41"/>
      <c r="FE1826" s="41"/>
      <c r="FF1826" s="41"/>
      <c r="FG1826" s="41"/>
      <c r="FH1826" s="41"/>
      <c r="FI1826" s="41"/>
      <c r="FJ1826" s="41"/>
      <c r="FK1826" s="41"/>
      <c r="FL1826" s="41"/>
      <c r="FM1826" s="41"/>
      <c r="FN1826" s="41"/>
      <c r="FO1826" s="41"/>
      <c r="FP1826" s="41"/>
      <c r="FQ1826" s="41"/>
      <c r="FR1826" s="41"/>
      <c r="FS1826" s="41"/>
      <c r="FT1826" s="41"/>
      <c r="FU1826" s="41"/>
      <c r="FV1826" s="41"/>
      <c r="FW1826" s="41"/>
      <c r="FX1826" s="41"/>
      <c r="FY1826" s="41"/>
      <c r="FZ1826" s="41"/>
      <c r="GA1826" s="41"/>
      <c r="GB1826" s="41"/>
      <c r="GC1826" s="41"/>
      <c r="GD1826" s="41"/>
      <c r="GE1826" s="41"/>
      <c r="GF1826" s="41"/>
      <c r="GG1826" s="41"/>
      <c r="GH1826" s="41"/>
      <c r="GI1826" s="41"/>
      <c r="GJ1826" s="41"/>
      <c r="GK1826" s="41"/>
      <c r="GL1826" s="41"/>
      <c r="GM1826" s="41"/>
      <c r="GN1826" s="41"/>
      <c r="GO1826" s="41"/>
      <c r="GP1826" s="41"/>
      <c r="GQ1826" s="41"/>
      <c r="GR1826" s="41"/>
      <c r="GS1826" s="41"/>
      <c r="GT1826" s="41"/>
      <c r="GU1826" s="41"/>
      <c r="GV1826" s="41"/>
      <c r="GW1826" s="41"/>
      <c r="GX1826" s="41"/>
      <c r="GY1826" s="41"/>
      <c r="GZ1826" s="41"/>
      <c r="HA1826" s="41"/>
      <c r="HB1826" s="41"/>
      <c r="HC1826" s="41"/>
      <c r="HD1826" s="41"/>
      <c r="HE1826" s="41"/>
      <c r="HF1826" s="41"/>
      <c r="HG1826" s="41"/>
      <c r="HH1826" s="41"/>
      <c r="HI1826" s="41"/>
      <c r="HJ1826" s="41"/>
      <c r="HK1826" s="41"/>
      <c r="HL1826" s="41"/>
      <c r="HM1826" s="41"/>
      <c r="HN1826" s="41"/>
      <c r="HO1826" s="41"/>
      <c r="HP1826" s="41"/>
      <c r="HQ1826" s="41"/>
      <c r="HR1826" s="41"/>
      <c r="HS1826" s="41"/>
      <c r="HT1826" s="41"/>
      <c r="HU1826" s="41"/>
      <c r="HV1826" s="41"/>
      <c r="HW1826" s="41"/>
      <c r="HX1826" s="41"/>
      <c r="HY1826" s="41"/>
      <c r="HZ1826" s="41"/>
      <c r="IA1826" s="41"/>
      <c r="IB1826" s="41"/>
      <c r="IC1826" s="41"/>
      <c r="ID1826" s="41"/>
      <c r="IE1826" s="41"/>
      <c r="IF1826" s="41"/>
      <c r="IG1826" s="41"/>
      <c r="IH1826" s="41"/>
      <c r="II1826" s="41"/>
      <c r="IJ1826" s="41"/>
      <c r="IK1826" s="41"/>
      <c r="IL1826" s="41"/>
      <c r="IM1826" s="41"/>
      <c r="IN1826" s="41"/>
      <c r="IO1826" s="41"/>
      <c r="IP1826" s="41"/>
      <c r="IQ1826" s="41"/>
      <c r="IR1826" s="41"/>
      <c r="IS1826" s="41"/>
      <c r="IT1826" s="41"/>
      <c r="IU1826" s="41"/>
    </row>
    <row r="1828" spans="68:255" x14ac:dyDescent="0.2">
      <c r="BP1828" s="41"/>
      <c r="BQ1828" s="41"/>
      <c r="BR1828" s="41"/>
      <c r="BS1828" s="41"/>
      <c r="BU1828" s="41"/>
      <c r="BV1828" s="41"/>
      <c r="BW1828" s="41"/>
      <c r="BX1828" s="41"/>
      <c r="BY1828" s="41"/>
      <c r="BZ1828" s="41"/>
      <c r="CA1828" s="41"/>
      <c r="CB1828" s="41"/>
      <c r="CC1828" s="41"/>
      <c r="CD1828" s="41"/>
      <c r="CE1828" s="41"/>
      <c r="CF1828" s="41"/>
      <c r="CG1828" s="41"/>
      <c r="CH1828" s="41"/>
      <c r="CI1828" s="41"/>
      <c r="CJ1828" s="41"/>
      <c r="CK1828" s="41"/>
      <c r="CL1828" s="41"/>
      <c r="CM1828" s="41"/>
      <c r="CN1828" s="41"/>
      <c r="CO1828" s="41"/>
      <c r="CP1828" s="41"/>
      <c r="CQ1828" s="41"/>
      <c r="CR1828" s="41"/>
      <c r="CS1828" s="41"/>
      <c r="CT1828" s="41"/>
      <c r="CU1828" s="41"/>
      <c r="CV1828" s="41"/>
      <c r="CW1828" s="41"/>
      <c r="CX1828" s="41"/>
      <c r="CY1828" s="41"/>
      <c r="CZ1828" s="41"/>
      <c r="DA1828" s="41"/>
      <c r="DB1828" s="41"/>
      <c r="DC1828" s="41"/>
      <c r="DD1828" s="41"/>
      <c r="DE1828" s="41"/>
      <c r="DF1828" s="41"/>
      <c r="DG1828" s="41"/>
      <c r="DH1828" s="41"/>
      <c r="DI1828" s="41"/>
      <c r="DJ1828" s="41"/>
      <c r="DK1828" s="41"/>
      <c r="DL1828" s="41"/>
      <c r="DM1828" s="41"/>
      <c r="DN1828" s="41"/>
      <c r="DO1828" s="41"/>
      <c r="DP1828" s="41"/>
      <c r="DQ1828" s="41"/>
      <c r="DR1828" s="41"/>
      <c r="DS1828" s="41"/>
      <c r="DT1828" s="41"/>
      <c r="DU1828" s="41"/>
      <c r="DV1828" s="41"/>
      <c r="DW1828" s="41"/>
      <c r="DX1828" s="41"/>
      <c r="DY1828" s="41"/>
      <c r="DZ1828" s="41"/>
      <c r="EA1828" s="41"/>
      <c r="EB1828" s="41"/>
      <c r="EC1828" s="41"/>
      <c r="ED1828" s="41"/>
      <c r="EE1828" s="41"/>
      <c r="EF1828" s="41"/>
      <c r="EG1828" s="41"/>
      <c r="EH1828" s="41"/>
      <c r="EI1828" s="41"/>
      <c r="EJ1828" s="41"/>
      <c r="EK1828" s="41"/>
      <c r="EL1828" s="41"/>
      <c r="EM1828" s="41"/>
      <c r="EN1828" s="41"/>
      <c r="EO1828" s="41"/>
      <c r="EP1828" s="41"/>
      <c r="EQ1828" s="41"/>
      <c r="ER1828" s="41"/>
      <c r="ES1828" s="41"/>
      <c r="ET1828" s="41"/>
      <c r="EU1828" s="41"/>
      <c r="EV1828" s="41"/>
      <c r="EW1828" s="41"/>
      <c r="EX1828" s="41"/>
      <c r="EY1828" s="41"/>
      <c r="EZ1828" s="41"/>
      <c r="FA1828" s="41"/>
      <c r="FB1828" s="41"/>
      <c r="FC1828" s="41"/>
      <c r="FD1828" s="41"/>
      <c r="FE1828" s="41"/>
      <c r="FF1828" s="41"/>
      <c r="FG1828" s="41"/>
      <c r="FH1828" s="41"/>
      <c r="FI1828" s="41"/>
      <c r="FJ1828" s="41"/>
      <c r="FK1828" s="41"/>
      <c r="FL1828" s="41"/>
      <c r="FM1828" s="41"/>
      <c r="FN1828" s="41"/>
      <c r="FO1828" s="41"/>
      <c r="FP1828" s="41"/>
      <c r="FQ1828" s="41"/>
      <c r="FR1828" s="41"/>
      <c r="FS1828" s="41"/>
      <c r="FT1828" s="41"/>
      <c r="FU1828" s="41"/>
      <c r="FV1828" s="41"/>
      <c r="FW1828" s="41"/>
      <c r="FX1828" s="41"/>
      <c r="FY1828" s="41"/>
      <c r="FZ1828" s="41"/>
      <c r="GA1828" s="41"/>
      <c r="GB1828" s="41"/>
      <c r="GC1828" s="41"/>
      <c r="GD1828" s="41"/>
      <c r="GE1828" s="41"/>
      <c r="GF1828" s="41"/>
      <c r="GG1828" s="41"/>
      <c r="GH1828" s="41"/>
      <c r="GI1828" s="41"/>
      <c r="GJ1828" s="41"/>
      <c r="GK1828" s="41"/>
      <c r="GL1828" s="41"/>
      <c r="GM1828" s="41"/>
      <c r="GN1828" s="41"/>
      <c r="GO1828" s="41"/>
      <c r="GP1828" s="41"/>
      <c r="GQ1828" s="41"/>
      <c r="GR1828" s="41"/>
      <c r="GS1828" s="41"/>
      <c r="GT1828" s="41"/>
      <c r="GU1828" s="41"/>
      <c r="GV1828" s="41"/>
      <c r="GW1828" s="41"/>
      <c r="GX1828" s="41"/>
      <c r="GY1828" s="41"/>
      <c r="GZ1828" s="41"/>
      <c r="HA1828" s="41"/>
      <c r="HB1828" s="41"/>
      <c r="HC1828" s="41"/>
      <c r="HD1828" s="41"/>
      <c r="HE1828" s="41"/>
      <c r="HF1828" s="41"/>
      <c r="HG1828" s="41"/>
      <c r="HH1828" s="41"/>
      <c r="HI1828" s="41"/>
      <c r="HJ1828" s="41"/>
      <c r="HK1828" s="41"/>
      <c r="HL1828" s="41"/>
      <c r="HM1828" s="41"/>
      <c r="HN1828" s="41"/>
      <c r="HO1828" s="41"/>
      <c r="HP1828" s="41"/>
      <c r="HQ1828" s="41"/>
      <c r="HR1828" s="41"/>
      <c r="HS1828" s="41"/>
      <c r="HT1828" s="41"/>
      <c r="HU1828" s="41"/>
      <c r="HV1828" s="41"/>
      <c r="HW1828" s="41"/>
      <c r="HX1828" s="41"/>
      <c r="HY1828" s="41"/>
      <c r="HZ1828" s="41"/>
      <c r="IA1828" s="41"/>
      <c r="IB1828" s="41"/>
      <c r="IC1828" s="41"/>
      <c r="ID1828" s="41"/>
      <c r="IE1828" s="41"/>
      <c r="IF1828" s="41"/>
      <c r="IG1828" s="41"/>
      <c r="IH1828" s="41"/>
      <c r="II1828" s="41"/>
      <c r="IJ1828" s="41"/>
      <c r="IK1828" s="41"/>
      <c r="IL1828" s="41"/>
      <c r="IM1828" s="41"/>
      <c r="IN1828" s="41"/>
      <c r="IO1828" s="41"/>
      <c r="IP1828" s="41"/>
      <c r="IQ1828" s="41"/>
      <c r="IR1828" s="41"/>
      <c r="IS1828" s="41"/>
      <c r="IT1828" s="41"/>
      <c r="IU1828" s="41"/>
    </row>
    <row r="1830" spans="68:255" x14ac:dyDescent="0.2">
      <c r="BP1830" s="41"/>
      <c r="BQ1830" s="41"/>
      <c r="BR1830" s="41"/>
      <c r="BS1830" s="41"/>
      <c r="BU1830" s="41"/>
      <c r="BV1830" s="41"/>
      <c r="BW1830" s="41"/>
      <c r="BX1830" s="41"/>
      <c r="BY1830" s="41"/>
      <c r="BZ1830" s="41"/>
      <c r="CA1830" s="41"/>
      <c r="CB1830" s="41"/>
      <c r="CC1830" s="41"/>
      <c r="CD1830" s="41"/>
      <c r="CE1830" s="41"/>
      <c r="CF1830" s="41"/>
      <c r="CG1830" s="41"/>
      <c r="CH1830" s="41"/>
      <c r="CI1830" s="41"/>
      <c r="CJ1830" s="41"/>
      <c r="CK1830" s="41"/>
      <c r="CL1830" s="41"/>
      <c r="CM1830" s="41"/>
      <c r="CN1830" s="41"/>
      <c r="CO1830" s="41"/>
      <c r="CP1830" s="41"/>
      <c r="CQ1830" s="41"/>
      <c r="CR1830" s="41"/>
      <c r="CS1830" s="41"/>
      <c r="CT1830" s="41"/>
      <c r="CU1830" s="41"/>
      <c r="CV1830" s="41"/>
      <c r="CW1830" s="41"/>
      <c r="CX1830" s="41"/>
      <c r="CY1830" s="41"/>
      <c r="CZ1830" s="41"/>
      <c r="DA1830" s="41"/>
      <c r="DB1830" s="41"/>
      <c r="DC1830" s="41"/>
      <c r="DD1830" s="41"/>
      <c r="DE1830" s="41"/>
      <c r="DF1830" s="41"/>
      <c r="DG1830" s="41"/>
      <c r="DH1830" s="41"/>
      <c r="DI1830" s="41"/>
      <c r="DJ1830" s="41"/>
      <c r="DK1830" s="41"/>
      <c r="DL1830" s="41"/>
      <c r="DM1830" s="41"/>
      <c r="DN1830" s="41"/>
      <c r="DO1830" s="41"/>
      <c r="DP1830" s="41"/>
      <c r="DQ1830" s="41"/>
      <c r="DR1830" s="41"/>
      <c r="DS1830" s="41"/>
      <c r="DT1830" s="41"/>
      <c r="DU1830" s="41"/>
      <c r="DV1830" s="41"/>
      <c r="DW1830" s="41"/>
      <c r="DX1830" s="41"/>
      <c r="DY1830" s="41"/>
      <c r="DZ1830" s="41"/>
      <c r="EA1830" s="41"/>
      <c r="EB1830" s="41"/>
      <c r="EC1830" s="41"/>
      <c r="ED1830" s="41"/>
      <c r="EE1830" s="41"/>
      <c r="EF1830" s="41"/>
      <c r="EG1830" s="41"/>
      <c r="EH1830" s="41"/>
      <c r="EI1830" s="41"/>
      <c r="EJ1830" s="41"/>
      <c r="EK1830" s="41"/>
      <c r="EL1830" s="41"/>
      <c r="EM1830" s="41"/>
      <c r="EN1830" s="41"/>
      <c r="EO1830" s="41"/>
      <c r="EP1830" s="41"/>
      <c r="EQ1830" s="41"/>
      <c r="ER1830" s="41"/>
      <c r="ES1830" s="41"/>
      <c r="ET1830" s="41"/>
      <c r="EU1830" s="41"/>
      <c r="EV1830" s="41"/>
      <c r="EW1830" s="41"/>
      <c r="EX1830" s="41"/>
      <c r="EY1830" s="41"/>
      <c r="EZ1830" s="41"/>
      <c r="FA1830" s="41"/>
      <c r="FB1830" s="41"/>
      <c r="FC1830" s="41"/>
      <c r="FD1830" s="41"/>
      <c r="FE1830" s="41"/>
      <c r="FF1830" s="41"/>
      <c r="FG1830" s="41"/>
      <c r="FH1830" s="41"/>
      <c r="FI1830" s="41"/>
      <c r="FJ1830" s="41"/>
      <c r="FK1830" s="41"/>
      <c r="FL1830" s="41"/>
      <c r="FM1830" s="41"/>
      <c r="FN1830" s="41"/>
      <c r="FO1830" s="41"/>
      <c r="FP1830" s="41"/>
      <c r="FQ1830" s="41"/>
      <c r="FR1830" s="41"/>
      <c r="FS1830" s="41"/>
      <c r="FT1830" s="41"/>
      <c r="FU1830" s="41"/>
      <c r="FV1830" s="41"/>
      <c r="FW1830" s="41"/>
      <c r="FX1830" s="41"/>
      <c r="FY1830" s="41"/>
      <c r="FZ1830" s="41"/>
      <c r="GA1830" s="41"/>
      <c r="GB1830" s="41"/>
      <c r="GC1830" s="41"/>
      <c r="GD1830" s="41"/>
      <c r="GE1830" s="41"/>
      <c r="GF1830" s="41"/>
      <c r="GG1830" s="41"/>
      <c r="GH1830" s="41"/>
      <c r="GI1830" s="41"/>
      <c r="GJ1830" s="41"/>
      <c r="GK1830" s="41"/>
      <c r="GL1830" s="41"/>
      <c r="GM1830" s="41"/>
      <c r="GN1830" s="41"/>
      <c r="GO1830" s="41"/>
      <c r="GP1830" s="41"/>
      <c r="GQ1830" s="41"/>
      <c r="GR1830" s="41"/>
      <c r="GS1830" s="41"/>
      <c r="GT1830" s="41"/>
      <c r="GU1830" s="41"/>
      <c r="GV1830" s="41"/>
      <c r="GW1830" s="41"/>
      <c r="GX1830" s="41"/>
      <c r="GY1830" s="41"/>
      <c r="GZ1830" s="41"/>
      <c r="HA1830" s="41"/>
      <c r="HB1830" s="41"/>
      <c r="HC1830" s="41"/>
      <c r="HD1830" s="41"/>
      <c r="HE1830" s="41"/>
      <c r="HF1830" s="41"/>
      <c r="HG1830" s="41"/>
      <c r="HH1830" s="41"/>
      <c r="HI1830" s="41"/>
      <c r="HJ1830" s="41"/>
      <c r="HK1830" s="41"/>
      <c r="HL1830" s="41"/>
      <c r="HM1830" s="41"/>
      <c r="HN1830" s="41"/>
      <c r="HO1830" s="41"/>
      <c r="HP1830" s="41"/>
      <c r="HQ1830" s="41"/>
      <c r="HR1830" s="41"/>
      <c r="HS1830" s="41"/>
      <c r="HT1830" s="41"/>
      <c r="HU1830" s="41"/>
      <c r="HV1830" s="41"/>
      <c r="HW1830" s="41"/>
      <c r="HX1830" s="41"/>
      <c r="HY1830" s="41"/>
      <c r="HZ1830" s="41"/>
      <c r="IA1830" s="41"/>
      <c r="IB1830" s="41"/>
      <c r="IC1830" s="41"/>
      <c r="ID1830" s="41"/>
      <c r="IE1830" s="41"/>
      <c r="IF1830" s="41"/>
      <c r="IG1830" s="41"/>
      <c r="IH1830" s="41"/>
      <c r="II1830" s="41"/>
      <c r="IJ1830" s="41"/>
      <c r="IK1830" s="41"/>
      <c r="IL1830" s="41"/>
      <c r="IM1830" s="41"/>
      <c r="IN1830" s="41"/>
      <c r="IO1830" s="41"/>
      <c r="IP1830" s="41"/>
      <c r="IQ1830" s="41"/>
      <c r="IR1830" s="41"/>
      <c r="IS1830" s="41"/>
      <c r="IT1830" s="41"/>
      <c r="IU1830" s="41"/>
    </row>
    <row r="1832" spans="68:255" x14ac:dyDescent="0.2">
      <c r="BP1832" s="41"/>
      <c r="BQ1832" s="41"/>
      <c r="BR1832" s="41"/>
      <c r="BS1832" s="41"/>
      <c r="BU1832" s="41"/>
      <c r="BV1832" s="41"/>
      <c r="BW1832" s="41"/>
      <c r="BX1832" s="41"/>
      <c r="BY1832" s="41"/>
      <c r="BZ1832" s="41"/>
      <c r="CA1832" s="41"/>
      <c r="CB1832" s="41"/>
      <c r="CC1832" s="41"/>
      <c r="CD1832" s="41"/>
      <c r="CE1832" s="41"/>
      <c r="CF1832" s="41"/>
      <c r="CG1832" s="41"/>
      <c r="CH1832" s="41"/>
      <c r="CI1832" s="41"/>
      <c r="CJ1832" s="41"/>
      <c r="CK1832" s="41"/>
      <c r="CL1832" s="41"/>
      <c r="CM1832" s="41"/>
      <c r="CN1832" s="41"/>
      <c r="CO1832" s="41"/>
      <c r="CP1832" s="41"/>
      <c r="CQ1832" s="41"/>
      <c r="CR1832" s="41"/>
      <c r="CS1832" s="41"/>
      <c r="CT1832" s="41"/>
      <c r="CU1832" s="41"/>
      <c r="CV1832" s="41"/>
      <c r="CW1832" s="41"/>
      <c r="CX1832" s="41"/>
      <c r="CY1832" s="41"/>
      <c r="CZ1832" s="41"/>
      <c r="DA1832" s="41"/>
      <c r="DB1832" s="41"/>
      <c r="DC1832" s="41"/>
      <c r="DD1832" s="41"/>
      <c r="DE1832" s="41"/>
      <c r="DF1832" s="41"/>
      <c r="DG1832" s="41"/>
      <c r="DH1832" s="41"/>
      <c r="DI1832" s="41"/>
      <c r="DJ1832" s="41"/>
      <c r="DK1832" s="41"/>
      <c r="DL1832" s="41"/>
      <c r="DM1832" s="41"/>
      <c r="DN1832" s="41"/>
      <c r="DO1832" s="41"/>
      <c r="DP1832" s="41"/>
      <c r="DQ1832" s="41"/>
      <c r="DR1832" s="41"/>
      <c r="DS1832" s="41"/>
      <c r="DT1832" s="41"/>
      <c r="DU1832" s="41"/>
      <c r="DV1832" s="41"/>
      <c r="DW1832" s="41"/>
      <c r="DX1832" s="41"/>
      <c r="DY1832" s="41"/>
      <c r="DZ1832" s="41"/>
      <c r="EA1832" s="41"/>
      <c r="EB1832" s="41"/>
      <c r="EC1832" s="41"/>
      <c r="ED1832" s="41"/>
      <c r="EE1832" s="41"/>
      <c r="EF1832" s="41"/>
      <c r="EG1832" s="41"/>
      <c r="EH1832" s="41"/>
      <c r="EI1832" s="41"/>
      <c r="EJ1832" s="41"/>
      <c r="EK1832" s="41"/>
      <c r="EL1832" s="41"/>
      <c r="EM1832" s="41"/>
      <c r="EN1832" s="41"/>
      <c r="EO1832" s="41"/>
      <c r="EP1832" s="41"/>
      <c r="EQ1832" s="41"/>
      <c r="ER1832" s="41"/>
      <c r="ES1832" s="41"/>
      <c r="ET1832" s="41"/>
      <c r="EU1832" s="41"/>
      <c r="EV1832" s="41"/>
      <c r="EW1832" s="41"/>
      <c r="EX1832" s="41"/>
      <c r="EY1832" s="41"/>
      <c r="EZ1832" s="41"/>
      <c r="FA1832" s="41"/>
      <c r="FB1832" s="41"/>
      <c r="FC1832" s="41"/>
      <c r="FD1832" s="41"/>
      <c r="FE1832" s="41"/>
      <c r="FF1832" s="41"/>
      <c r="FG1832" s="41"/>
      <c r="FH1832" s="41"/>
      <c r="FI1832" s="41"/>
      <c r="FJ1832" s="41"/>
      <c r="FK1832" s="41"/>
      <c r="FL1832" s="41"/>
      <c r="FM1832" s="41"/>
      <c r="FN1832" s="41"/>
      <c r="FO1832" s="41"/>
      <c r="FP1832" s="41"/>
      <c r="FQ1832" s="41"/>
      <c r="FR1832" s="41"/>
      <c r="FS1832" s="41"/>
      <c r="FT1832" s="41"/>
      <c r="FU1832" s="41"/>
      <c r="FV1832" s="41"/>
      <c r="FW1832" s="41"/>
      <c r="FX1832" s="41"/>
      <c r="FY1832" s="41"/>
      <c r="FZ1832" s="41"/>
      <c r="GA1832" s="41"/>
      <c r="GB1832" s="41"/>
      <c r="GC1832" s="41"/>
      <c r="GD1832" s="41"/>
      <c r="GE1832" s="41"/>
      <c r="GF1832" s="41"/>
      <c r="GG1832" s="41"/>
      <c r="GH1832" s="41"/>
      <c r="GI1832" s="41"/>
      <c r="GJ1832" s="41"/>
      <c r="GK1832" s="41"/>
      <c r="GL1832" s="41"/>
      <c r="GM1832" s="41"/>
      <c r="GN1832" s="41"/>
      <c r="GO1832" s="41"/>
      <c r="GP1832" s="41"/>
      <c r="GQ1832" s="41"/>
      <c r="GR1832" s="41"/>
      <c r="GS1832" s="41"/>
      <c r="GT1832" s="41"/>
      <c r="GU1832" s="41"/>
      <c r="GV1832" s="41"/>
      <c r="GW1832" s="41"/>
      <c r="GX1832" s="41"/>
      <c r="GY1832" s="41"/>
      <c r="GZ1832" s="41"/>
      <c r="HA1832" s="41"/>
      <c r="HB1832" s="41"/>
      <c r="HC1832" s="41"/>
      <c r="HD1832" s="41"/>
      <c r="HE1832" s="41"/>
      <c r="HF1832" s="41"/>
      <c r="HG1832" s="41"/>
      <c r="HH1832" s="41"/>
      <c r="HI1832" s="41"/>
      <c r="HJ1832" s="41"/>
      <c r="HK1832" s="41"/>
      <c r="HL1832" s="41"/>
      <c r="HM1832" s="41"/>
      <c r="HN1832" s="41"/>
      <c r="HO1832" s="41"/>
      <c r="HP1832" s="41"/>
      <c r="HQ1832" s="41"/>
      <c r="HR1832" s="41"/>
      <c r="HS1832" s="41"/>
      <c r="HT1832" s="41"/>
      <c r="HU1832" s="41"/>
      <c r="HV1832" s="41"/>
      <c r="HW1832" s="41"/>
      <c r="HX1832" s="41"/>
      <c r="HY1832" s="41"/>
      <c r="HZ1832" s="41"/>
      <c r="IA1832" s="41"/>
      <c r="IB1832" s="41"/>
      <c r="IC1832" s="41"/>
      <c r="ID1832" s="41"/>
      <c r="IE1832" s="41"/>
      <c r="IF1832" s="41"/>
      <c r="IG1832" s="41"/>
      <c r="IH1832" s="41"/>
      <c r="II1832" s="41"/>
      <c r="IJ1832" s="41"/>
      <c r="IK1832" s="41"/>
      <c r="IL1832" s="41"/>
      <c r="IM1832" s="41"/>
      <c r="IN1832" s="41"/>
      <c r="IO1832" s="41"/>
      <c r="IP1832" s="41"/>
      <c r="IQ1832" s="41"/>
      <c r="IR1832" s="41"/>
      <c r="IS1832" s="41"/>
      <c r="IT1832" s="41"/>
      <c r="IU1832" s="41"/>
    </row>
    <row r="1834" spans="68:255" x14ac:dyDescent="0.2">
      <c r="BP1834" s="41"/>
      <c r="BQ1834" s="41"/>
      <c r="BR1834" s="41"/>
      <c r="BS1834" s="41"/>
      <c r="BU1834" s="41"/>
      <c r="BV1834" s="41"/>
      <c r="BW1834" s="41"/>
      <c r="BX1834" s="41"/>
      <c r="BY1834" s="41"/>
      <c r="BZ1834" s="41"/>
      <c r="CA1834" s="41"/>
      <c r="CB1834" s="41"/>
      <c r="CC1834" s="41"/>
      <c r="CD1834" s="41"/>
      <c r="CE1834" s="41"/>
      <c r="CF1834" s="41"/>
      <c r="CG1834" s="41"/>
      <c r="CH1834" s="41"/>
      <c r="CI1834" s="41"/>
      <c r="CJ1834" s="41"/>
      <c r="CK1834" s="41"/>
      <c r="CL1834" s="41"/>
      <c r="CM1834" s="41"/>
      <c r="CN1834" s="41"/>
      <c r="CO1834" s="41"/>
      <c r="CP1834" s="41"/>
      <c r="CQ1834" s="41"/>
      <c r="CR1834" s="41"/>
      <c r="CS1834" s="41"/>
      <c r="CT1834" s="41"/>
      <c r="CU1834" s="41"/>
      <c r="CV1834" s="41"/>
      <c r="CW1834" s="41"/>
      <c r="CX1834" s="41"/>
      <c r="CY1834" s="41"/>
      <c r="CZ1834" s="41"/>
      <c r="DA1834" s="41"/>
      <c r="DB1834" s="41"/>
      <c r="DC1834" s="41"/>
      <c r="DD1834" s="41"/>
      <c r="DE1834" s="41"/>
      <c r="DF1834" s="41"/>
      <c r="DG1834" s="41"/>
      <c r="DH1834" s="41"/>
      <c r="DI1834" s="41"/>
      <c r="DJ1834" s="41"/>
      <c r="DK1834" s="41"/>
      <c r="DL1834" s="41"/>
      <c r="DM1834" s="41"/>
      <c r="DN1834" s="41"/>
      <c r="DO1834" s="41"/>
      <c r="DP1834" s="41"/>
      <c r="DQ1834" s="41"/>
      <c r="DR1834" s="41"/>
      <c r="DS1834" s="41"/>
      <c r="DT1834" s="41"/>
      <c r="DU1834" s="41"/>
      <c r="DV1834" s="41"/>
      <c r="DW1834" s="41"/>
      <c r="DX1834" s="41"/>
      <c r="DY1834" s="41"/>
      <c r="DZ1834" s="41"/>
      <c r="EA1834" s="41"/>
      <c r="EB1834" s="41"/>
      <c r="EC1834" s="41"/>
      <c r="ED1834" s="41"/>
      <c r="EE1834" s="41"/>
      <c r="EF1834" s="41"/>
      <c r="EG1834" s="41"/>
      <c r="EH1834" s="41"/>
      <c r="EI1834" s="41"/>
      <c r="EJ1834" s="41"/>
      <c r="EK1834" s="41"/>
      <c r="EL1834" s="41"/>
      <c r="EM1834" s="41"/>
      <c r="EN1834" s="41"/>
      <c r="EO1834" s="41"/>
      <c r="EP1834" s="41"/>
      <c r="EQ1834" s="41"/>
      <c r="ER1834" s="41"/>
      <c r="ES1834" s="41"/>
      <c r="ET1834" s="41"/>
      <c r="EU1834" s="41"/>
      <c r="EV1834" s="41"/>
      <c r="EW1834" s="41"/>
      <c r="EX1834" s="41"/>
      <c r="EY1834" s="41"/>
      <c r="EZ1834" s="41"/>
      <c r="FA1834" s="41"/>
      <c r="FB1834" s="41"/>
      <c r="FC1834" s="41"/>
      <c r="FD1834" s="41"/>
      <c r="FE1834" s="41"/>
      <c r="FF1834" s="41"/>
      <c r="FG1834" s="41"/>
      <c r="FH1834" s="41"/>
      <c r="FI1834" s="41"/>
      <c r="FJ1834" s="41"/>
      <c r="FK1834" s="41"/>
      <c r="FL1834" s="41"/>
      <c r="FM1834" s="41"/>
      <c r="FN1834" s="41"/>
      <c r="FO1834" s="41"/>
      <c r="FP1834" s="41"/>
      <c r="FQ1834" s="41"/>
      <c r="FR1834" s="41"/>
      <c r="FS1834" s="41"/>
      <c r="FT1834" s="41"/>
      <c r="FU1834" s="41"/>
      <c r="FV1834" s="41"/>
      <c r="FW1834" s="41"/>
      <c r="FX1834" s="41"/>
      <c r="FY1834" s="41"/>
      <c r="FZ1834" s="41"/>
      <c r="GA1834" s="41"/>
      <c r="GB1834" s="41"/>
      <c r="GC1834" s="41"/>
      <c r="GD1834" s="41"/>
      <c r="GE1834" s="41"/>
      <c r="GF1834" s="41"/>
      <c r="GG1834" s="41"/>
      <c r="GH1834" s="41"/>
      <c r="GI1834" s="41"/>
      <c r="GJ1834" s="41"/>
      <c r="GK1834" s="41"/>
      <c r="GL1834" s="41"/>
      <c r="GM1834" s="41"/>
      <c r="GN1834" s="41"/>
      <c r="GO1834" s="41"/>
      <c r="GP1834" s="41"/>
      <c r="GQ1834" s="41"/>
      <c r="GR1834" s="41"/>
      <c r="GS1834" s="41"/>
      <c r="GT1834" s="41"/>
      <c r="GU1834" s="41"/>
      <c r="GV1834" s="41"/>
      <c r="GW1834" s="41"/>
      <c r="GX1834" s="41"/>
      <c r="GY1834" s="41"/>
      <c r="GZ1834" s="41"/>
      <c r="HA1834" s="41"/>
      <c r="HB1834" s="41"/>
      <c r="HC1834" s="41"/>
      <c r="HD1834" s="41"/>
      <c r="HE1834" s="41"/>
      <c r="HF1834" s="41"/>
      <c r="HG1834" s="41"/>
      <c r="HH1834" s="41"/>
      <c r="HI1834" s="41"/>
      <c r="HJ1834" s="41"/>
      <c r="HK1834" s="41"/>
      <c r="HL1834" s="41"/>
      <c r="HM1834" s="41"/>
      <c r="HN1834" s="41"/>
      <c r="HO1834" s="41"/>
      <c r="HP1834" s="41"/>
      <c r="HQ1834" s="41"/>
      <c r="HR1834" s="41"/>
      <c r="HS1834" s="41"/>
      <c r="HT1834" s="41"/>
      <c r="HU1834" s="41"/>
      <c r="HV1834" s="41"/>
      <c r="HW1834" s="41"/>
      <c r="HX1834" s="41"/>
      <c r="HY1834" s="41"/>
      <c r="HZ1834" s="41"/>
      <c r="IA1834" s="41"/>
      <c r="IB1834" s="41"/>
      <c r="IC1834" s="41"/>
      <c r="ID1834" s="41"/>
      <c r="IE1834" s="41"/>
      <c r="IF1834" s="41"/>
      <c r="IG1834" s="41"/>
      <c r="IH1834" s="41"/>
      <c r="II1834" s="41"/>
      <c r="IJ1834" s="41"/>
      <c r="IK1834" s="41"/>
      <c r="IL1834" s="41"/>
      <c r="IM1834" s="41"/>
      <c r="IN1834" s="41"/>
      <c r="IO1834" s="41"/>
      <c r="IP1834" s="41"/>
      <c r="IQ1834" s="41"/>
      <c r="IR1834" s="41"/>
      <c r="IS1834" s="41"/>
      <c r="IT1834" s="41"/>
      <c r="IU1834" s="41"/>
    </row>
    <row r="1836" spans="68:255" x14ac:dyDescent="0.2">
      <c r="BP1836" s="41"/>
      <c r="BQ1836" s="41"/>
      <c r="BR1836" s="41"/>
      <c r="BS1836" s="41"/>
      <c r="BU1836" s="41"/>
      <c r="BV1836" s="41"/>
      <c r="BW1836" s="41"/>
      <c r="BX1836" s="41"/>
      <c r="BY1836" s="41"/>
      <c r="BZ1836" s="41"/>
      <c r="CA1836" s="41"/>
      <c r="CB1836" s="41"/>
      <c r="CC1836" s="41"/>
      <c r="CD1836" s="41"/>
      <c r="CE1836" s="41"/>
      <c r="CF1836" s="41"/>
      <c r="CG1836" s="41"/>
      <c r="CH1836" s="41"/>
      <c r="CI1836" s="41"/>
      <c r="CJ1836" s="41"/>
      <c r="CK1836" s="41"/>
      <c r="CL1836" s="41"/>
      <c r="CM1836" s="41"/>
      <c r="CN1836" s="41"/>
      <c r="CO1836" s="41"/>
      <c r="CP1836" s="41"/>
      <c r="CQ1836" s="41"/>
      <c r="CR1836" s="41"/>
      <c r="CS1836" s="41"/>
      <c r="CT1836" s="41"/>
      <c r="CU1836" s="41"/>
      <c r="CV1836" s="41"/>
      <c r="CW1836" s="41"/>
      <c r="CX1836" s="41"/>
      <c r="CY1836" s="41"/>
      <c r="CZ1836" s="41"/>
      <c r="DA1836" s="41"/>
      <c r="DB1836" s="41"/>
      <c r="DC1836" s="41"/>
      <c r="DD1836" s="41"/>
      <c r="DE1836" s="41"/>
      <c r="DF1836" s="41"/>
      <c r="DG1836" s="41"/>
      <c r="DH1836" s="41"/>
      <c r="DI1836" s="41"/>
      <c r="DJ1836" s="41"/>
      <c r="DK1836" s="41"/>
      <c r="DL1836" s="41"/>
      <c r="DM1836" s="41"/>
      <c r="DN1836" s="41"/>
      <c r="DO1836" s="41"/>
      <c r="DP1836" s="41"/>
      <c r="DQ1836" s="41"/>
      <c r="DR1836" s="41"/>
      <c r="DS1836" s="41"/>
      <c r="DT1836" s="41"/>
      <c r="DU1836" s="41"/>
      <c r="DV1836" s="41"/>
      <c r="DW1836" s="41"/>
      <c r="DX1836" s="41"/>
      <c r="DY1836" s="41"/>
      <c r="DZ1836" s="41"/>
      <c r="EA1836" s="41"/>
      <c r="EB1836" s="41"/>
      <c r="EC1836" s="41"/>
      <c r="ED1836" s="41"/>
      <c r="EE1836" s="41"/>
      <c r="EF1836" s="41"/>
      <c r="EG1836" s="41"/>
      <c r="EH1836" s="41"/>
      <c r="EI1836" s="41"/>
      <c r="EJ1836" s="41"/>
      <c r="EK1836" s="41"/>
      <c r="EL1836" s="41"/>
      <c r="EM1836" s="41"/>
      <c r="EN1836" s="41"/>
      <c r="EO1836" s="41"/>
      <c r="EP1836" s="41"/>
      <c r="EQ1836" s="41"/>
      <c r="ER1836" s="41"/>
      <c r="ES1836" s="41"/>
      <c r="ET1836" s="41"/>
      <c r="EU1836" s="41"/>
      <c r="EV1836" s="41"/>
      <c r="EW1836" s="41"/>
      <c r="EX1836" s="41"/>
      <c r="EY1836" s="41"/>
      <c r="EZ1836" s="41"/>
      <c r="FA1836" s="41"/>
      <c r="FB1836" s="41"/>
      <c r="FC1836" s="41"/>
      <c r="FD1836" s="41"/>
      <c r="FE1836" s="41"/>
      <c r="FF1836" s="41"/>
      <c r="FG1836" s="41"/>
      <c r="FH1836" s="41"/>
      <c r="FI1836" s="41"/>
      <c r="FJ1836" s="41"/>
      <c r="FK1836" s="41"/>
      <c r="FL1836" s="41"/>
      <c r="FM1836" s="41"/>
      <c r="FN1836" s="41"/>
      <c r="FO1836" s="41"/>
      <c r="FP1836" s="41"/>
      <c r="FQ1836" s="41"/>
      <c r="FR1836" s="41"/>
      <c r="FS1836" s="41"/>
      <c r="FT1836" s="41"/>
      <c r="FU1836" s="41"/>
      <c r="FV1836" s="41"/>
      <c r="FW1836" s="41"/>
      <c r="FX1836" s="41"/>
      <c r="FY1836" s="41"/>
      <c r="FZ1836" s="41"/>
      <c r="GA1836" s="41"/>
      <c r="GB1836" s="41"/>
      <c r="GC1836" s="41"/>
      <c r="GD1836" s="41"/>
      <c r="GE1836" s="41"/>
      <c r="GF1836" s="41"/>
      <c r="GG1836" s="41"/>
      <c r="GH1836" s="41"/>
      <c r="GI1836" s="41"/>
      <c r="GJ1836" s="41"/>
      <c r="GK1836" s="41"/>
      <c r="GL1836" s="41"/>
      <c r="GM1836" s="41"/>
      <c r="GN1836" s="41"/>
      <c r="GO1836" s="41"/>
      <c r="GP1836" s="41"/>
      <c r="GQ1836" s="41"/>
      <c r="GR1836" s="41"/>
      <c r="GS1836" s="41"/>
      <c r="GT1836" s="41"/>
      <c r="GU1836" s="41"/>
      <c r="GV1836" s="41"/>
      <c r="GW1836" s="41"/>
      <c r="GX1836" s="41"/>
      <c r="GY1836" s="41"/>
      <c r="GZ1836" s="41"/>
      <c r="HA1836" s="41"/>
      <c r="HB1836" s="41"/>
      <c r="HC1836" s="41"/>
      <c r="HD1836" s="41"/>
      <c r="HE1836" s="41"/>
      <c r="HF1836" s="41"/>
      <c r="HG1836" s="41"/>
      <c r="HH1836" s="41"/>
      <c r="HI1836" s="41"/>
      <c r="HJ1836" s="41"/>
      <c r="HK1836" s="41"/>
      <c r="HL1836" s="41"/>
      <c r="HM1836" s="41"/>
      <c r="HN1836" s="41"/>
      <c r="HO1836" s="41"/>
      <c r="HP1836" s="41"/>
      <c r="HQ1836" s="41"/>
      <c r="HR1836" s="41"/>
      <c r="HS1836" s="41"/>
      <c r="HT1836" s="41"/>
      <c r="HU1836" s="41"/>
      <c r="HV1836" s="41"/>
      <c r="HW1836" s="41"/>
      <c r="HX1836" s="41"/>
      <c r="HY1836" s="41"/>
      <c r="HZ1836" s="41"/>
      <c r="IA1836" s="41"/>
      <c r="IB1836" s="41"/>
      <c r="IC1836" s="41"/>
      <c r="ID1836" s="41"/>
      <c r="IE1836" s="41"/>
      <c r="IF1836" s="41"/>
      <c r="IG1836" s="41"/>
      <c r="IH1836" s="41"/>
      <c r="II1836" s="41"/>
      <c r="IJ1836" s="41"/>
      <c r="IK1836" s="41"/>
      <c r="IL1836" s="41"/>
      <c r="IM1836" s="41"/>
      <c r="IN1836" s="41"/>
      <c r="IO1836" s="41"/>
      <c r="IP1836" s="41"/>
      <c r="IQ1836" s="41"/>
      <c r="IR1836" s="41"/>
      <c r="IS1836" s="41"/>
      <c r="IT1836" s="41"/>
      <c r="IU1836" s="41"/>
    </row>
    <row r="1838" spans="68:255" x14ac:dyDescent="0.2">
      <c r="BP1838" s="41"/>
      <c r="BQ1838" s="41"/>
      <c r="BR1838" s="41"/>
      <c r="BS1838" s="41"/>
      <c r="BU1838" s="41"/>
      <c r="BV1838" s="41"/>
      <c r="BW1838" s="41"/>
      <c r="BX1838" s="41"/>
      <c r="BY1838" s="41"/>
      <c r="BZ1838" s="41"/>
      <c r="CA1838" s="41"/>
      <c r="CB1838" s="41"/>
      <c r="CC1838" s="41"/>
      <c r="CD1838" s="41"/>
      <c r="CE1838" s="41"/>
      <c r="CF1838" s="41"/>
      <c r="CG1838" s="41"/>
      <c r="CH1838" s="41"/>
      <c r="CI1838" s="41"/>
      <c r="CJ1838" s="41"/>
      <c r="CK1838" s="41"/>
      <c r="CL1838" s="41"/>
      <c r="CM1838" s="41"/>
      <c r="CN1838" s="41"/>
      <c r="CO1838" s="41"/>
      <c r="CP1838" s="41"/>
      <c r="CQ1838" s="41"/>
      <c r="CR1838" s="41"/>
      <c r="CS1838" s="41"/>
      <c r="CT1838" s="41"/>
      <c r="CU1838" s="41"/>
      <c r="CV1838" s="41"/>
      <c r="CW1838" s="41"/>
      <c r="CX1838" s="41"/>
      <c r="CY1838" s="41"/>
      <c r="CZ1838" s="41"/>
      <c r="DA1838" s="41"/>
      <c r="DB1838" s="41"/>
      <c r="DC1838" s="41"/>
      <c r="DD1838" s="41"/>
      <c r="DE1838" s="41"/>
      <c r="DF1838" s="41"/>
      <c r="DG1838" s="41"/>
      <c r="DH1838" s="41"/>
      <c r="DI1838" s="41"/>
      <c r="DJ1838" s="41"/>
      <c r="DK1838" s="41"/>
      <c r="DL1838" s="41"/>
      <c r="DM1838" s="41"/>
      <c r="DN1838" s="41"/>
      <c r="DO1838" s="41"/>
      <c r="DP1838" s="41"/>
      <c r="DQ1838" s="41"/>
      <c r="DR1838" s="41"/>
      <c r="DS1838" s="41"/>
      <c r="DT1838" s="41"/>
      <c r="DU1838" s="41"/>
      <c r="DV1838" s="41"/>
      <c r="DW1838" s="41"/>
      <c r="DX1838" s="41"/>
      <c r="DY1838" s="41"/>
      <c r="DZ1838" s="41"/>
      <c r="EA1838" s="41"/>
      <c r="EB1838" s="41"/>
      <c r="EC1838" s="41"/>
      <c r="ED1838" s="41"/>
      <c r="EE1838" s="41"/>
      <c r="EF1838" s="41"/>
      <c r="EG1838" s="41"/>
      <c r="EH1838" s="41"/>
      <c r="EI1838" s="41"/>
      <c r="EJ1838" s="41"/>
      <c r="EK1838" s="41"/>
      <c r="EL1838" s="41"/>
      <c r="EM1838" s="41"/>
      <c r="EN1838" s="41"/>
      <c r="EO1838" s="41"/>
      <c r="EP1838" s="41"/>
      <c r="EQ1838" s="41"/>
      <c r="ER1838" s="41"/>
      <c r="ES1838" s="41"/>
      <c r="ET1838" s="41"/>
      <c r="EU1838" s="41"/>
      <c r="EV1838" s="41"/>
      <c r="EW1838" s="41"/>
      <c r="EX1838" s="41"/>
      <c r="EY1838" s="41"/>
      <c r="EZ1838" s="41"/>
      <c r="FA1838" s="41"/>
      <c r="FB1838" s="41"/>
      <c r="FC1838" s="41"/>
      <c r="FD1838" s="41"/>
      <c r="FE1838" s="41"/>
      <c r="FF1838" s="41"/>
      <c r="FG1838" s="41"/>
      <c r="FH1838" s="41"/>
      <c r="FI1838" s="41"/>
      <c r="FJ1838" s="41"/>
      <c r="FK1838" s="41"/>
      <c r="FL1838" s="41"/>
      <c r="FM1838" s="41"/>
      <c r="FN1838" s="41"/>
      <c r="FO1838" s="41"/>
      <c r="FP1838" s="41"/>
      <c r="FQ1838" s="41"/>
      <c r="FR1838" s="41"/>
      <c r="FS1838" s="41"/>
      <c r="FT1838" s="41"/>
      <c r="FU1838" s="41"/>
      <c r="FV1838" s="41"/>
      <c r="FW1838" s="41"/>
      <c r="FX1838" s="41"/>
      <c r="FY1838" s="41"/>
      <c r="FZ1838" s="41"/>
      <c r="GA1838" s="41"/>
      <c r="GB1838" s="41"/>
      <c r="GC1838" s="41"/>
      <c r="GD1838" s="41"/>
      <c r="GE1838" s="41"/>
      <c r="GF1838" s="41"/>
      <c r="GG1838" s="41"/>
      <c r="GH1838" s="41"/>
      <c r="GI1838" s="41"/>
      <c r="GJ1838" s="41"/>
      <c r="GK1838" s="41"/>
      <c r="GL1838" s="41"/>
      <c r="GM1838" s="41"/>
      <c r="GN1838" s="41"/>
      <c r="GO1838" s="41"/>
      <c r="GP1838" s="41"/>
      <c r="GQ1838" s="41"/>
      <c r="GR1838" s="41"/>
      <c r="GS1838" s="41"/>
      <c r="GT1838" s="41"/>
      <c r="GU1838" s="41"/>
      <c r="GV1838" s="41"/>
      <c r="GW1838" s="41"/>
      <c r="GX1838" s="41"/>
      <c r="GY1838" s="41"/>
      <c r="GZ1838" s="41"/>
      <c r="HA1838" s="41"/>
      <c r="HB1838" s="41"/>
      <c r="HC1838" s="41"/>
      <c r="HD1838" s="41"/>
      <c r="HE1838" s="41"/>
      <c r="HF1838" s="41"/>
      <c r="HG1838" s="41"/>
      <c r="HH1838" s="41"/>
      <c r="HI1838" s="41"/>
      <c r="HJ1838" s="41"/>
      <c r="HK1838" s="41"/>
      <c r="HL1838" s="41"/>
      <c r="HM1838" s="41"/>
      <c r="HN1838" s="41"/>
      <c r="HO1838" s="41"/>
      <c r="HP1838" s="41"/>
      <c r="HQ1838" s="41"/>
      <c r="HR1838" s="41"/>
      <c r="HS1838" s="41"/>
      <c r="HT1838" s="41"/>
      <c r="HU1838" s="41"/>
      <c r="HV1838" s="41"/>
      <c r="HW1838" s="41"/>
      <c r="HX1838" s="41"/>
      <c r="HY1838" s="41"/>
      <c r="HZ1838" s="41"/>
      <c r="IA1838" s="41"/>
      <c r="IB1838" s="41"/>
      <c r="IC1838" s="41"/>
      <c r="ID1838" s="41"/>
      <c r="IE1838" s="41"/>
      <c r="IF1838" s="41"/>
      <c r="IG1838" s="41"/>
      <c r="IH1838" s="41"/>
      <c r="II1838" s="41"/>
      <c r="IJ1838" s="41"/>
      <c r="IK1838" s="41"/>
      <c r="IL1838" s="41"/>
      <c r="IM1838" s="41"/>
      <c r="IN1838" s="41"/>
      <c r="IO1838" s="41"/>
      <c r="IP1838" s="41"/>
      <c r="IQ1838" s="41"/>
      <c r="IR1838" s="41"/>
      <c r="IS1838" s="41"/>
      <c r="IT1838" s="41"/>
      <c r="IU1838" s="41"/>
    </row>
    <row r="1840" spans="68:255" x14ac:dyDescent="0.2">
      <c r="BP1840" s="41"/>
      <c r="BQ1840" s="41"/>
      <c r="BR1840" s="41"/>
      <c r="BS1840" s="41"/>
      <c r="BU1840" s="41"/>
      <c r="BV1840" s="41"/>
      <c r="BW1840" s="41"/>
      <c r="BX1840" s="41"/>
      <c r="BY1840" s="41"/>
      <c r="BZ1840" s="41"/>
      <c r="CA1840" s="41"/>
      <c r="CB1840" s="41"/>
      <c r="CC1840" s="41"/>
      <c r="CD1840" s="41"/>
      <c r="CE1840" s="41"/>
      <c r="CF1840" s="41"/>
      <c r="CG1840" s="41"/>
      <c r="CH1840" s="41"/>
      <c r="CI1840" s="41"/>
      <c r="CJ1840" s="41"/>
      <c r="CK1840" s="41"/>
      <c r="CL1840" s="41"/>
      <c r="CM1840" s="41"/>
      <c r="CN1840" s="41"/>
      <c r="CO1840" s="41"/>
      <c r="CP1840" s="41"/>
      <c r="CQ1840" s="41"/>
      <c r="CR1840" s="41"/>
      <c r="CS1840" s="41"/>
      <c r="CT1840" s="41"/>
      <c r="CU1840" s="41"/>
      <c r="CV1840" s="41"/>
      <c r="CW1840" s="41"/>
      <c r="CX1840" s="41"/>
      <c r="CY1840" s="41"/>
      <c r="CZ1840" s="41"/>
      <c r="DA1840" s="41"/>
      <c r="DB1840" s="41"/>
      <c r="DC1840" s="41"/>
      <c r="DD1840" s="41"/>
      <c r="DE1840" s="41"/>
      <c r="DF1840" s="41"/>
      <c r="DG1840" s="41"/>
      <c r="DH1840" s="41"/>
      <c r="DI1840" s="41"/>
      <c r="DJ1840" s="41"/>
      <c r="DK1840" s="41"/>
      <c r="DL1840" s="41"/>
      <c r="DM1840" s="41"/>
      <c r="DN1840" s="41"/>
      <c r="DO1840" s="41"/>
      <c r="DP1840" s="41"/>
      <c r="DQ1840" s="41"/>
      <c r="DR1840" s="41"/>
      <c r="DS1840" s="41"/>
      <c r="DT1840" s="41"/>
      <c r="DU1840" s="41"/>
      <c r="DV1840" s="41"/>
      <c r="DW1840" s="41"/>
      <c r="DX1840" s="41"/>
      <c r="DY1840" s="41"/>
      <c r="DZ1840" s="41"/>
      <c r="EA1840" s="41"/>
      <c r="EB1840" s="41"/>
      <c r="EC1840" s="41"/>
      <c r="ED1840" s="41"/>
      <c r="EE1840" s="41"/>
      <c r="EF1840" s="41"/>
      <c r="EG1840" s="41"/>
      <c r="EH1840" s="41"/>
      <c r="EI1840" s="41"/>
      <c r="EJ1840" s="41"/>
      <c r="EK1840" s="41"/>
      <c r="EL1840" s="41"/>
      <c r="EM1840" s="41"/>
      <c r="EN1840" s="41"/>
      <c r="EO1840" s="41"/>
      <c r="EP1840" s="41"/>
      <c r="EQ1840" s="41"/>
      <c r="ER1840" s="41"/>
      <c r="ES1840" s="41"/>
      <c r="ET1840" s="41"/>
      <c r="EU1840" s="41"/>
      <c r="EV1840" s="41"/>
      <c r="EW1840" s="41"/>
      <c r="EX1840" s="41"/>
      <c r="EY1840" s="41"/>
      <c r="EZ1840" s="41"/>
      <c r="FA1840" s="41"/>
      <c r="FB1840" s="41"/>
      <c r="FC1840" s="41"/>
      <c r="FD1840" s="41"/>
      <c r="FE1840" s="41"/>
      <c r="FF1840" s="41"/>
      <c r="FG1840" s="41"/>
      <c r="FH1840" s="41"/>
      <c r="FI1840" s="41"/>
      <c r="FJ1840" s="41"/>
      <c r="FK1840" s="41"/>
      <c r="FL1840" s="41"/>
      <c r="FM1840" s="41"/>
      <c r="FN1840" s="41"/>
      <c r="FO1840" s="41"/>
      <c r="FP1840" s="41"/>
      <c r="FQ1840" s="41"/>
      <c r="FR1840" s="41"/>
      <c r="FS1840" s="41"/>
      <c r="FT1840" s="41"/>
      <c r="FU1840" s="41"/>
      <c r="FV1840" s="41"/>
      <c r="FW1840" s="41"/>
      <c r="FX1840" s="41"/>
      <c r="FY1840" s="41"/>
      <c r="FZ1840" s="41"/>
      <c r="GA1840" s="41"/>
      <c r="GB1840" s="41"/>
      <c r="GC1840" s="41"/>
      <c r="GD1840" s="41"/>
      <c r="GE1840" s="41"/>
      <c r="GF1840" s="41"/>
      <c r="GG1840" s="41"/>
      <c r="GH1840" s="41"/>
      <c r="GI1840" s="41"/>
      <c r="GJ1840" s="41"/>
      <c r="GK1840" s="41"/>
      <c r="GL1840" s="41"/>
      <c r="GM1840" s="41"/>
      <c r="GN1840" s="41"/>
      <c r="GO1840" s="41"/>
      <c r="GP1840" s="41"/>
      <c r="GQ1840" s="41"/>
      <c r="GR1840" s="41"/>
      <c r="GS1840" s="41"/>
      <c r="GT1840" s="41"/>
      <c r="GU1840" s="41"/>
      <c r="GV1840" s="41"/>
      <c r="GW1840" s="41"/>
      <c r="GX1840" s="41"/>
      <c r="GY1840" s="41"/>
      <c r="GZ1840" s="41"/>
      <c r="HA1840" s="41"/>
      <c r="HB1840" s="41"/>
      <c r="HC1840" s="41"/>
      <c r="HD1840" s="41"/>
      <c r="HE1840" s="41"/>
      <c r="HF1840" s="41"/>
      <c r="HG1840" s="41"/>
      <c r="HH1840" s="41"/>
      <c r="HI1840" s="41"/>
      <c r="HJ1840" s="41"/>
      <c r="HK1840" s="41"/>
      <c r="HL1840" s="41"/>
      <c r="HM1840" s="41"/>
      <c r="HN1840" s="41"/>
      <c r="HO1840" s="41"/>
      <c r="HP1840" s="41"/>
      <c r="HQ1840" s="41"/>
      <c r="HR1840" s="41"/>
      <c r="HS1840" s="41"/>
      <c r="HT1840" s="41"/>
      <c r="HU1840" s="41"/>
      <c r="HV1840" s="41"/>
      <c r="HW1840" s="41"/>
      <c r="HX1840" s="41"/>
      <c r="HY1840" s="41"/>
      <c r="HZ1840" s="41"/>
      <c r="IA1840" s="41"/>
      <c r="IB1840" s="41"/>
      <c r="IC1840" s="41"/>
      <c r="ID1840" s="41"/>
      <c r="IE1840" s="41"/>
      <c r="IF1840" s="41"/>
      <c r="IG1840" s="41"/>
      <c r="IH1840" s="41"/>
      <c r="II1840" s="41"/>
      <c r="IJ1840" s="41"/>
      <c r="IK1840" s="41"/>
      <c r="IL1840" s="41"/>
      <c r="IM1840" s="41"/>
      <c r="IN1840" s="41"/>
      <c r="IO1840" s="41"/>
      <c r="IP1840" s="41"/>
      <c r="IQ1840" s="41"/>
      <c r="IR1840" s="41"/>
      <c r="IS1840" s="41"/>
      <c r="IT1840" s="41"/>
      <c r="IU1840" s="41"/>
    </row>
    <row r="1842" spans="68:255" x14ac:dyDescent="0.2">
      <c r="BP1842" s="41"/>
      <c r="BQ1842" s="41"/>
      <c r="BR1842" s="41"/>
      <c r="BS1842" s="41"/>
      <c r="BU1842" s="41"/>
      <c r="BV1842" s="41"/>
      <c r="BW1842" s="41"/>
      <c r="BX1842" s="41"/>
      <c r="BY1842" s="41"/>
      <c r="BZ1842" s="41"/>
      <c r="CA1842" s="41"/>
      <c r="CB1842" s="41"/>
      <c r="CC1842" s="41"/>
      <c r="CD1842" s="41"/>
      <c r="CE1842" s="41"/>
      <c r="CF1842" s="41"/>
      <c r="CG1842" s="41"/>
      <c r="CH1842" s="41"/>
      <c r="CI1842" s="41"/>
      <c r="CJ1842" s="41"/>
      <c r="CK1842" s="41"/>
      <c r="CL1842" s="41"/>
      <c r="CM1842" s="41"/>
      <c r="CN1842" s="41"/>
      <c r="CO1842" s="41"/>
      <c r="CP1842" s="41"/>
      <c r="CQ1842" s="41"/>
      <c r="CR1842" s="41"/>
      <c r="CS1842" s="41"/>
      <c r="CT1842" s="41"/>
      <c r="CU1842" s="41"/>
      <c r="CV1842" s="41"/>
      <c r="CW1842" s="41"/>
      <c r="CX1842" s="41"/>
      <c r="CY1842" s="41"/>
      <c r="CZ1842" s="41"/>
      <c r="DA1842" s="41"/>
      <c r="DB1842" s="41"/>
      <c r="DC1842" s="41"/>
      <c r="DD1842" s="41"/>
      <c r="DE1842" s="41"/>
      <c r="DF1842" s="41"/>
      <c r="DG1842" s="41"/>
      <c r="DH1842" s="41"/>
      <c r="DI1842" s="41"/>
      <c r="DJ1842" s="41"/>
      <c r="DK1842" s="41"/>
      <c r="DL1842" s="41"/>
      <c r="DM1842" s="41"/>
      <c r="DN1842" s="41"/>
      <c r="DO1842" s="41"/>
      <c r="DP1842" s="41"/>
      <c r="DQ1842" s="41"/>
      <c r="DR1842" s="41"/>
      <c r="DS1842" s="41"/>
      <c r="DT1842" s="41"/>
      <c r="DU1842" s="41"/>
      <c r="DV1842" s="41"/>
      <c r="DW1842" s="41"/>
      <c r="DX1842" s="41"/>
      <c r="DY1842" s="41"/>
      <c r="DZ1842" s="41"/>
      <c r="EA1842" s="41"/>
      <c r="EB1842" s="41"/>
      <c r="EC1842" s="41"/>
      <c r="ED1842" s="41"/>
      <c r="EE1842" s="41"/>
      <c r="EF1842" s="41"/>
      <c r="EG1842" s="41"/>
      <c r="EH1842" s="41"/>
      <c r="EI1842" s="41"/>
      <c r="EJ1842" s="41"/>
      <c r="EK1842" s="41"/>
      <c r="EL1842" s="41"/>
      <c r="EM1842" s="41"/>
      <c r="EN1842" s="41"/>
      <c r="EO1842" s="41"/>
      <c r="EP1842" s="41"/>
      <c r="EQ1842" s="41"/>
      <c r="ER1842" s="41"/>
      <c r="ES1842" s="41"/>
      <c r="ET1842" s="41"/>
      <c r="EU1842" s="41"/>
      <c r="EV1842" s="41"/>
      <c r="EW1842" s="41"/>
      <c r="EX1842" s="41"/>
      <c r="EY1842" s="41"/>
      <c r="EZ1842" s="41"/>
      <c r="FA1842" s="41"/>
      <c r="FB1842" s="41"/>
      <c r="FC1842" s="41"/>
      <c r="FD1842" s="41"/>
      <c r="FE1842" s="41"/>
      <c r="FF1842" s="41"/>
      <c r="FG1842" s="41"/>
      <c r="FH1842" s="41"/>
      <c r="FI1842" s="41"/>
      <c r="FJ1842" s="41"/>
      <c r="FK1842" s="41"/>
      <c r="FL1842" s="41"/>
      <c r="FM1842" s="41"/>
      <c r="FN1842" s="41"/>
      <c r="FO1842" s="41"/>
      <c r="FP1842" s="41"/>
      <c r="FQ1842" s="41"/>
      <c r="FR1842" s="41"/>
      <c r="FS1842" s="41"/>
      <c r="FT1842" s="41"/>
      <c r="FU1842" s="41"/>
      <c r="FV1842" s="41"/>
      <c r="FW1842" s="41"/>
      <c r="FX1842" s="41"/>
      <c r="FY1842" s="41"/>
      <c r="FZ1842" s="41"/>
      <c r="GA1842" s="41"/>
      <c r="GB1842" s="41"/>
      <c r="GC1842" s="41"/>
      <c r="GD1842" s="41"/>
      <c r="GE1842" s="41"/>
      <c r="GF1842" s="41"/>
      <c r="GG1842" s="41"/>
      <c r="GH1842" s="41"/>
      <c r="GI1842" s="41"/>
      <c r="GJ1842" s="41"/>
      <c r="GK1842" s="41"/>
      <c r="GL1842" s="41"/>
      <c r="GM1842" s="41"/>
      <c r="GN1842" s="41"/>
      <c r="GO1842" s="41"/>
      <c r="GP1842" s="41"/>
      <c r="GQ1842" s="41"/>
      <c r="GR1842" s="41"/>
      <c r="GS1842" s="41"/>
      <c r="GT1842" s="41"/>
      <c r="GU1842" s="41"/>
      <c r="GV1842" s="41"/>
      <c r="GW1842" s="41"/>
      <c r="GX1842" s="41"/>
      <c r="GY1842" s="41"/>
      <c r="GZ1842" s="41"/>
      <c r="HA1842" s="41"/>
      <c r="HB1842" s="41"/>
      <c r="HC1842" s="41"/>
      <c r="HD1842" s="41"/>
      <c r="HE1842" s="41"/>
      <c r="HF1842" s="41"/>
      <c r="HG1842" s="41"/>
      <c r="HH1842" s="41"/>
      <c r="HI1842" s="41"/>
      <c r="HJ1842" s="41"/>
      <c r="HK1842" s="41"/>
      <c r="HL1842" s="41"/>
      <c r="HM1842" s="41"/>
      <c r="HN1842" s="41"/>
      <c r="HO1842" s="41"/>
      <c r="HP1842" s="41"/>
      <c r="HQ1842" s="41"/>
      <c r="HR1842" s="41"/>
      <c r="HS1842" s="41"/>
      <c r="HT1842" s="41"/>
      <c r="HU1842" s="41"/>
      <c r="HV1842" s="41"/>
      <c r="HW1842" s="41"/>
      <c r="HX1842" s="41"/>
      <c r="HY1842" s="41"/>
      <c r="HZ1842" s="41"/>
      <c r="IA1842" s="41"/>
      <c r="IB1842" s="41"/>
      <c r="IC1842" s="41"/>
      <c r="ID1842" s="41"/>
      <c r="IE1842" s="41"/>
      <c r="IF1842" s="41"/>
      <c r="IG1842" s="41"/>
      <c r="IH1842" s="41"/>
      <c r="II1842" s="41"/>
      <c r="IJ1842" s="41"/>
      <c r="IK1842" s="41"/>
      <c r="IL1842" s="41"/>
      <c r="IM1842" s="41"/>
      <c r="IN1842" s="41"/>
      <c r="IO1842" s="41"/>
      <c r="IP1842" s="41"/>
      <c r="IQ1842" s="41"/>
      <c r="IR1842" s="41"/>
      <c r="IS1842" s="41"/>
      <c r="IT1842" s="41"/>
      <c r="IU1842" s="41"/>
    </row>
    <row r="1844" spans="68:255" x14ac:dyDescent="0.2">
      <c r="BP1844" s="41"/>
      <c r="BQ1844" s="41"/>
      <c r="BR1844" s="41"/>
      <c r="BS1844" s="41"/>
      <c r="BU1844" s="41"/>
      <c r="BV1844" s="41"/>
      <c r="BW1844" s="41"/>
      <c r="BX1844" s="41"/>
      <c r="BY1844" s="41"/>
      <c r="BZ1844" s="41"/>
      <c r="CA1844" s="41"/>
      <c r="CB1844" s="41"/>
      <c r="CC1844" s="41"/>
      <c r="CD1844" s="41"/>
      <c r="CE1844" s="41"/>
      <c r="CF1844" s="41"/>
      <c r="CG1844" s="41"/>
      <c r="CH1844" s="41"/>
      <c r="CI1844" s="41"/>
      <c r="CJ1844" s="41"/>
      <c r="CK1844" s="41"/>
      <c r="CL1844" s="41"/>
      <c r="CM1844" s="41"/>
      <c r="CN1844" s="41"/>
      <c r="CO1844" s="41"/>
      <c r="CP1844" s="41"/>
      <c r="CQ1844" s="41"/>
      <c r="CR1844" s="41"/>
      <c r="CS1844" s="41"/>
      <c r="CT1844" s="41"/>
      <c r="CU1844" s="41"/>
      <c r="CV1844" s="41"/>
      <c r="CW1844" s="41"/>
      <c r="CX1844" s="41"/>
      <c r="CY1844" s="41"/>
      <c r="CZ1844" s="41"/>
      <c r="DA1844" s="41"/>
      <c r="DB1844" s="41"/>
      <c r="DC1844" s="41"/>
      <c r="DD1844" s="41"/>
      <c r="DE1844" s="41"/>
      <c r="DF1844" s="41"/>
      <c r="DG1844" s="41"/>
      <c r="DH1844" s="41"/>
      <c r="DI1844" s="41"/>
      <c r="DJ1844" s="41"/>
      <c r="DK1844" s="41"/>
      <c r="DL1844" s="41"/>
      <c r="DM1844" s="41"/>
      <c r="DN1844" s="41"/>
      <c r="DO1844" s="41"/>
      <c r="DP1844" s="41"/>
      <c r="DQ1844" s="41"/>
      <c r="DR1844" s="41"/>
      <c r="DS1844" s="41"/>
      <c r="DT1844" s="41"/>
      <c r="DU1844" s="41"/>
      <c r="DV1844" s="41"/>
      <c r="DW1844" s="41"/>
      <c r="DX1844" s="41"/>
      <c r="DY1844" s="41"/>
      <c r="DZ1844" s="41"/>
      <c r="EA1844" s="41"/>
      <c r="EB1844" s="41"/>
      <c r="EC1844" s="41"/>
      <c r="ED1844" s="41"/>
      <c r="EE1844" s="41"/>
      <c r="EF1844" s="41"/>
      <c r="EG1844" s="41"/>
      <c r="EH1844" s="41"/>
      <c r="EI1844" s="41"/>
      <c r="EJ1844" s="41"/>
      <c r="EK1844" s="41"/>
      <c r="EL1844" s="41"/>
      <c r="EM1844" s="41"/>
      <c r="EN1844" s="41"/>
      <c r="EO1844" s="41"/>
      <c r="EP1844" s="41"/>
      <c r="EQ1844" s="41"/>
      <c r="ER1844" s="41"/>
      <c r="ES1844" s="41"/>
      <c r="ET1844" s="41"/>
      <c r="EU1844" s="41"/>
      <c r="EV1844" s="41"/>
      <c r="EW1844" s="41"/>
      <c r="EX1844" s="41"/>
      <c r="EY1844" s="41"/>
      <c r="EZ1844" s="41"/>
      <c r="FA1844" s="41"/>
      <c r="FB1844" s="41"/>
      <c r="FC1844" s="41"/>
      <c r="FD1844" s="41"/>
      <c r="FE1844" s="41"/>
      <c r="FF1844" s="41"/>
      <c r="FG1844" s="41"/>
      <c r="FH1844" s="41"/>
      <c r="FI1844" s="41"/>
      <c r="FJ1844" s="41"/>
      <c r="FK1844" s="41"/>
      <c r="FL1844" s="41"/>
      <c r="FM1844" s="41"/>
      <c r="FN1844" s="41"/>
      <c r="FO1844" s="41"/>
      <c r="FP1844" s="41"/>
      <c r="FQ1844" s="41"/>
      <c r="FR1844" s="41"/>
      <c r="FS1844" s="41"/>
      <c r="FT1844" s="41"/>
      <c r="FU1844" s="41"/>
      <c r="FV1844" s="41"/>
      <c r="FW1844" s="41"/>
      <c r="FX1844" s="41"/>
      <c r="FY1844" s="41"/>
      <c r="FZ1844" s="41"/>
      <c r="GA1844" s="41"/>
      <c r="GB1844" s="41"/>
      <c r="GC1844" s="41"/>
      <c r="GD1844" s="41"/>
      <c r="GE1844" s="41"/>
      <c r="GF1844" s="41"/>
      <c r="GG1844" s="41"/>
      <c r="GH1844" s="41"/>
      <c r="GI1844" s="41"/>
      <c r="GJ1844" s="41"/>
      <c r="GK1844" s="41"/>
      <c r="GL1844" s="41"/>
      <c r="GM1844" s="41"/>
      <c r="GN1844" s="41"/>
      <c r="GO1844" s="41"/>
      <c r="GP1844" s="41"/>
      <c r="GQ1844" s="41"/>
      <c r="GR1844" s="41"/>
      <c r="GS1844" s="41"/>
      <c r="GT1844" s="41"/>
      <c r="GU1844" s="41"/>
      <c r="GV1844" s="41"/>
      <c r="GW1844" s="41"/>
      <c r="GX1844" s="41"/>
      <c r="GY1844" s="41"/>
      <c r="GZ1844" s="41"/>
      <c r="HA1844" s="41"/>
      <c r="HB1844" s="41"/>
      <c r="HC1844" s="41"/>
      <c r="HD1844" s="41"/>
      <c r="HE1844" s="41"/>
      <c r="HF1844" s="41"/>
      <c r="HG1844" s="41"/>
      <c r="HH1844" s="41"/>
      <c r="HI1844" s="41"/>
      <c r="HJ1844" s="41"/>
      <c r="HK1844" s="41"/>
      <c r="HL1844" s="41"/>
      <c r="HM1844" s="41"/>
      <c r="HN1844" s="41"/>
      <c r="HO1844" s="41"/>
      <c r="HP1844" s="41"/>
      <c r="HQ1844" s="41"/>
      <c r="HR1844" s="41"/>
      <c r="HS1844" s="41"/>
      <c r="HT1844" s="41"/>
      <c r="HU1844" s="41"/>
      <c r="HV1844" s="41"/>
      <c r="HW1844" s="41"/>
      <c r="HX1844" s="41"/>
      <c r="HY1844" s="41"/>
      <c r="HZ1844" s="41"/>
      <c r="IA1844" s="41"/>
      <c r="IB1844" s="41"/>
      <c r="IC1844" s="41"/>
      <c r="ID1844" s="41"/>
      <c r="IE1844" s="41"/>
      <c r="IF1844" s="41"/>
      <c r="IG1844" s="41"/>
      <c r="IH1844" s="41"/>
      <c r="II1844" s="41"/>
      <c r="IJ1844" s="41"/>
      <c r="IK1844" s="41"/>
      <c r="IL1844" s="41"/>
      <c r="IM1844" s="41"/>
      <c r="IN1844" s="41"/>
      <c r="IO1844" s="41"/>
      <c r="IP1844" s="41"/>
      <c r="IQ1844" s="41"/>
      <c r="IR1844" s="41"/>
      <c r="IS1844" s="41"/>
      <c r="IT1844" s="41"/>
      <c r="IU1844" s="41"/>
    </row>
    <row r="1846" spans="68:255" x14ac:dyDescent="0.2">
      <c r="BP1846" s="41"/>
      <c r="BQ1846" s="41"/>
      <c r="BR1846" s="41"/>
      <c r="BS1846" s="41"/>
      <c r="BU1846" s="41"/>
      <c r="BV1846" s="41"/>
      <c r="BW1846" s="41"/>
      <c r="BX1846" s="41"/>
      <c r="BY1846" s="41"/>
      <c r="BZ1846" s="41"/>
      <c r="CA1846" s="41"/>
      <c r="CB1846" s="41"/>
      <c r="CC1846" s="41"/>
      <c r="CD1846" s="41"/>
      <c r="CE1846" s="41"/>
      <c r="CF1846" s="41"/>
      <c r="CG1846" s="41"/>
      <c r="CH1846" s="41"/>
      <c r="CI1846" s="41"/>
      <c r="CJ1846" s="41"/>
      <c r="CK1846" s="41"/>
      <c r="CL1846" s="41"/>
      <c r="CM1846" s="41"/>
      <c r="CN1846" s="41"/>
      <c r="CO1846" s="41"/>
      <c r="CP1846" s="41"/>
      <c r="CQ1846" s="41"/>
      <c r="CR1846" s="41"/>
      <c r="CS1846" s="41"/>
      <c r="CT1846" s="41"/>
      <c r="CU1846" s="41"/>
      <c r="CV1846" s="41"/>
      <c r="CW1846" s="41"/>
      <c r="CX1846" s="41"/>
      <c r="CY1846" s="41"/>
      <c r="CZ1846" s="41"/>
      <c r="DA1846" s="41"/>
      <c r="DB1846" s="41"/>
      <c r="DC1846" s="41"/>
      <c r="DD1846" s="41"/>
      <c r="DE1846" s="41"/>
      <c r="DF1846" s="41"/>
      <c r="DG1846" s="41"/>
      <c r="DH1846" s="41"/>
      <c r="DI1846" s="41"/>
      <c r="DJ1846" s="41"/>
      <c r="DK1846" s="41"/>
      <c r="DL1846" s="41"/>
      <c r="DM1846" s="41"/>
      <c r="DN1846" s="41"/>
      <c r="DO1846" s="41"/>
      <c r="DP1846" s="41"/>
      <c r="DQ1846" s="41"/>
      <c r="DR1846" s="41"/>
      <c r="DS1846" s="41"/>
      <c r="DT1846" s="41"/>
      <c r="DU1846" s="41"/>
      <c r="DV1846" s="41"/>
      <c r="DW1846" s="41"/>
      <c r="DX1846" s="41"/>
      <c r="DY1846" s="41"/>
      <c r="DZ1846" s="41"/>
      <c r="EA1846" s="41"/>
      <c r="EB1846" s="41"/>
      <c r="EC1846" s="41"/>
      <c r="ED1846" s="41"/>
      <c r="EE1846" s="41"/>
      <c r="EF1846" s="41"/>
      <c r="EG1846" s="41"/>
      <c r="EH1846" s="41"/>
      <c r="EI1846" s="41"/>
      <c r="EJ1846" s="41"/>
      <c r="EK1846" s="41"/>
      <c r="EL1846" s="41"/>
      <c r="EM1846" s="41"/>
      <c r="EN1846" s="41"/>
      <c r="EO1846" s="41"/>
      <c r="EP1846" s="41"/>
      <c r="EQ1846" s="41"/>
      <c r="ER1846" s="41"/>
      <c r="ES1846" s="41"/>
      <c r="ET1846" s="41"/>
      <c r="EU1846" s="41"/>
      <c r="EV1846" s="41"/>
      <c r="EW1846" s="41"/>
      <c r="EX1846" s="41"/>
      <c r="EY1846" s="41"/>
      <c r="EZ1846" s="41"/>
      <c r="FA1846" s="41"/>
      <c r="FB1846" s="41"/>
      <c r="FC1846" s="41"/>
      <c r="FD1846" s="41"/>
      <c r="FE1846" s="41"/>
      <c r="FF1846" s="41"/>
      <c r="FG1846" s="41"/>
      <c r="FH1846" s="41"/>
      <c r="FI1846" s="41"/>
      <c r="FJ1846" s="41"/>
      <c r="FK1846" s="41"/>
      <c r="FL1846" s="41"/>
      <c r="FM1846" s="41"/>
      <c r="FN1846" s="41"/>
      <c r="FO1846" s="41"/>
      <c r="FP1846" s="41"/>
      <c r="FQ1846" s="41"/>
      <c r="FR1846" s="41"/>
      <c r="FS1846" s="41"/>
      <c r="FT1846" s="41"/>
      <c r="FU1846" s="41"/>
      <c r="FV1846" s="41"/>
      <c r="FW1846" s="41"/>
      <c r="FX1846" s="41"/>
      <c r="FY1846" s="41"/>
      <c r="FZ1846" s="41"/>
      <c r="GA1846" s="41"/>
      <c r="GB1846" s="41"/>
      <c r="GC1846" s="41"/>
      <c r="GD1846" s="41"/>
      <c r="GE1846" s="41"/>
      <c r="GF1846" s="41"/>
      <c r="GG1846" s="41"/>
      <c r="GH1846" s="41"/>
      <c r="GI1846" s="41"/>
      <c r="GJ1846" s="41"/>
      <c r="GK1846" s="41"/>
      <c r="GL1846" s="41"/>
      <c r="GM1846" s="41"/>
      <c r="GN1846" s="41"/>
      <c r="GO1846" s="41"/>
      <c r="GP1846" s="41"/>
      <c r="GQ1846" s="41"/>
      <c r="GR1846" s="41"/>
      <c r="GS1846" s="41"/>
      <c r="GT1846" s="41"/>
      <c r="GU1846" s="41"/>
      <c r="GV1846" s="41"/>
      <c r="GW1846" s="41"/>
      <c r="GX1846" s="41"/>
      <c r="GY1846" s="41"/>
      <c r="GZ1846" s="41"/>
      <c r="HA1846" s="41"/>
      <c r="HB1846" s="41"/>
      <c r="HC1846" s="41"/>
      <c r="HD1846" s="41"/>
      <c r="HE1846" s="41"/>
      <c r="HF1846" s="41"/>
      <c r="HG1846" s="41"/>
      <c r="HH1846" s="41"/>
      <c r="HI1846" s="41"/>
      <c r="HJ1846" s="41"/>
      <c r="HK1846" s="41"/>
      <c r="HL1846" s="41"/>
      <c r="HM1846" s="41"/>
      <c r="HN1846" s="41"/>
      <c r="HO1846" s="41"/>
      <c r="HP1846" s="41"/>
      <c r="HQ1846" s="41"/>
      <c r="HR1846" s="41"/>
      <c r="HS1846" s="41"/>
      <c r="HT1846" s="41"/>
      <c r="HU1846" s="41"/>
      <c r="HV1846" s="41"/>
      <c r="HW1846" s="41"/>
      <c r="HX1846" s="41"/>
      <c r="HY1846" s="41"/>
      <c r="HZ1846" s="41"/>
      <c r="IA1846" s="41"/>
      <c r="IB1846" s="41"/>
      <c r="IC1846" s="41"/>
      <c r="ID1846" s="41"/>
      <c r="IE1846" s="41"/>
      <c r="IF1846" s="41"/>
      <c r="IG1846" s="41"/>
      <c r="IH1846" s="41"/>
      <c r="II1846" s="41"/>
      <c r="IJ1846" s="41"/>
      <c r="IK1846" s="41"/>
      <c r="IL1846" s="41"/>
      <c r="IM1846" s="41"/>
      <c r="IN1846" s="41"/>
      <c r="IO1846" s="41"/>
      <c r="IP1846" s="41"/>
      <c r="IQ1846" s="41"/>
      <c r="IR1846" s="41"/>
      <c r="IS1846" s="41"/>
      <c r="IT1846" s="41"/>
      <c r="IU1846" s="41"/>
    </row>
    <row r="1848" spans="68:255" x14ac:dyDescent="0.2">
      <c r="BP1848" s="41"/>
      <c r="BQ1848" s="41"/>
      <c r="BR1848" s="41"/>
      <c r="BS1848" s="41"/>
      <c r="BU1848" s="41"/>
      <c r="BV1848" s="41"/>
      <c r="BW1848" s="41"/>
      <c r="BX1848" s="41"/>
      <c r="BY1848" s="41"/>
      <c r="BZ1848" s="41"/>
      <c r="CA1848" s="41"/>
      <c r="CB1848" s="41"/>
      <c r="CC1848" s="41"/>
      <c r="CD1848" s="41"/>
      <c r="CE1848" s="41"/>
      <c r="CF1848" s="41"/>
      <c r="CG1848" s="41"/>
      <c r="CH1848" s="41"/>
      <c r="CI1848" s="41"/>
      <c r="CJ1848" s="41"/>
      <c r="CK1848" s="41"/>
      <c r="CL1848" s="41"/>
      <c r="CM1848" s="41"/>
      <c r="CN1848" s="41"/>
      <c r="CO1848" s="41"/>
      <c r="CP1848" s="41"/>
      <c r="CQ1848" s="41"/>
      <c r="CR1848" s="41"/>
      <c r="CS1848" s="41"/>
      <c r="CT1848" s="41"/>
      <c r="CU1848" s="41"/>
      <c r="CV1848" s="41"/>
      <c r="CW1848" s="41"/>
      <c r="CX1848" s="41"/>
      <c r="CY1848" s="41"/>
      <c r="CZ1848" s="41"/>
      <c r="DA1848" s="41"/>
      <c r="DB1848" s="41"/>
      <c r="DC1848" s="41"/>
      <c r="DD1848" s="41"/>
      <c r="DE1848" s="41"/>
      <c r="DF1848" s="41"/>
      <c r="DG1848" s="41"/>
      <c r="DH1848" s="41"/>
      <c r="DI1848" s="41"/>
      <c r="DJ1848" s="41"/>
      <c r="DK1848" s="41"/>
      <c r="DL1848" s="41"/>
      <c r="DM1848" s="41"/>
      <c r="DN1848" s="41"/>
      <c r="DO1848" s="41"/>
      <c r="DP1848" s="41"/>
      <c r="DQ1848" s="41"/>
      <c r="DR1848" s="41"/>
      <c r="DS1848" s="41"/>
      <c r="DT1848" s="41"/>
      <c r="DU1848" s="41"/>
      <c r="DV1848" s="41"/>
      <c r="DW1848" s="41"/>
      <c r="DX1848" s="41"/>
      <c r="DY1848" s="41"/>
      <c r="DZ1848" s="41"/>
      <c r="EA1848" s="41"/>
      <c r="EB1848" s="41"/>
      <c r="EC1848" s="41"/>
      <c r="ED1848" s="41"/>
      <c r="EE1848" s="41"/>
      <c r="EF1848" s="41"/>
      <c r="EG1848" s="41"/>
      <c r="EH1848" s="41"/>
      <c r="EI1848" s="41"/>
      <c r="EJ1848" s="41"/>
      <c r="EK1848" s="41"/>
      <c r="EL1848" s="41"/>
      <c r="EM1848" s="41"/>
      <c r="EN1848" s="41"/>
      <c r="EO1848" s="41"/>
      <c r="EP1848" s="41"/>
      <c r="EQ1848" s="41"/>
      <c r="ER1848" s="41"/>
      <c r="ES1848" s="41"/>
      <c r="ET1848" s="41"/>
      <c r="EU1848" s="41"/>
      <c r="EV1848" s="41"/>
      <c r="EW1848" s="41"/>
      <c r="EX1848" s="41"/>
      <c r="EY1848" s="41"/>
      <c r="EZ1848" s="41"/>
      <c r="FA1848" s="41"/>
      <c r="FB1848" s="41"/>
      <c r="FC1848" s="41"/>
      <c r="FD1848" s="41"/>
      <c r="FE1848" s="41"/>
      <c r="FF1848" s="41"/>
      <c r="FG1848" s="41"/>
      <c r="FH1848" s="41"/>
      <c r="FI1848" s="41"/>
      <c r="FJ1848" s="41"/>
      <c r="FK1848" s="41"/>
      <c r="FL1848" s="41"/>
      <c r="FM1848" s="41"/>
      <c r="FN1848" s="41"/>
      <c r="FO1848" s="41"/>
      <c r="FP1848" s="41"/>
      <c r="FQ1848" s="41"/>
      <c r="FR1848" s="41"/>
      <c r="FS1848" s="41"/>
      <c r="FT1848" s="41"/>
      <c r="FU1848" s="41"/>
      <c r="FV1848" s="41"/>
      <c r="FW1848" s="41"/>
      <c r="FX1848" s="41"/>
      <c r="FY1848" s="41"/>
      <c r="FZ1848" s="41"/>
      <c r="GA1848" s="41"/>
      <c r="GB1848" s="41"/>
      <c r="GC1848" s="41"/>
      <c r="GD1848" s="41"/>
      <c r="GE1848" s="41"/>
      <c r="GF1848" s="41"/>
      <c r="GG1848" s="41"/>
      <c r="GH1848" s="41"/>
      <c r="GI1848" s="41"/>
      <c r="GJ1848" s="41"/>
      <c r="GK1848" s="41"/>
      <c r="GL1848" s="41"/>
      <c r="GM1848" s="41"/>
      <c r="GN1848" s="41"/>
      <c r="GO1848" s="41"/>
      <c r="GP1848" s="41"/>
      <c r="GQ1848" s="41"/>
      <c r="GR1848" s="41"/>
      <c r="GS1848" s="41"/>
      <c r="GT1848" s="41"/>
      <c r="GU1848" s="41"/>
      <c r="GV1848" s="41"/>
      <c r="GW1848" s="41"/>
      <c r="GX1848" s="41"/>
      <c r="GY1848" s="41"/>
      <c r="GZ1848" s="41"/>
      <c r="HA1848" s="41"/>
      <c r="HB1848" s="41"/>
      <c r="HC1848" s="41"/>
      <c r="HD1848" s="41"/>
      <c r="HE1848" s="41"/>
      <c r="HF1848" s="41"/>
      <c r="HG1848" s="41"/>
      <c r="HH1848" s="41"/>
      <c r="HI1848" s="41"/>
      <c r="HJ1848" s="41"/>
      <c r="HK1848" s="41"/>
      <c r="HL1848" s="41"/>
      <c r="HM1848" s="41"/>
      <c r="HN1848" s="41"/>
      <c r="HO1848" s="41"/>
      <c r="HP1848" s="41"/>
      <c r="HQ1848" s="41"/>
      <c r="HR1848" s="41"/>
      <c r="HS1848" s="41"/>
      <c r="HT1848" s="41"/>
      <c r="HU1848" s="41"/>
      <c r="HV1848" s="41"/>
      <c r="HW1848" s="41"/>
      <c r="HX1848" s="41"/>
      <c r="HY1848" s="41"/>
      <c r="HZ1848" s="41"/>
      <c r="IA1848" s="41"/>
      <c r="IB1848" s="41"/>
      <c r="IC1848" s="41"/>
      <c r="ID1848" s="41"/>
      <c r="IE1848" s="41"/>
      <c r="IF1848" s="41"/>
      <c r="IG1848" s="41"/>
      <c r="IH1848" s="41"/>
      <c r="II1848" s="41"/>
      <c r="IJ1848" s="41"/>
      <c r="IK1848" s="41"/>
      <c r="IL1848" s="41"/>
      <c r="IM1848" s="41"/>
      <c r="IN1848" s="41"/>
      <c r="IO1848" s="41"/>
      <c r="IP1848" s="41"/>
      <c r="IQ1848" s="41"/>
      <c r="IR1848" s="41"/>
      <c r="IS1848" s="41"/>
      <c r="IT1848" s="41"/>
      <c r="IU1848" s="41"/>
    </row>
    <row r="1850" spans="68:255" x14ac:dyDescent="0.2">
      <c r="BP1850" s="41"/>
      <c r="BQ1850" s="41"/>
      <c r="BR1850" s="41"/>
      <c r="BS1850" s="41"/>
      <c r="BU1850" s="41"/>
      <c r="BV1850" s="41"/>
      <c r="BW1850" s="41"/>
      <c r="BX1850" s="41"/>
      <c r="BY1850" s="41"/>
      <c r="BZ1850" s="41"/>
      <c r="CA1850" s="41"/>
      <c r="CB1850" s="41"/>
      <c r="CC1850" s="41"/>
      <c r="CD1850" s="41"/>
      <c r="CE1850" s="41"/>
      <c r="CF1850" s="41"/>
      <c r="CG1850" s="41"/>
      <c r="CH1850" s="41"/>
      <c r="CI1850" s="41"/>
      <c r="CJ1850" s="41"/>
      <c r="CK1850" s="41"/>
      <c r="CL1850" s="41"/>
      <c r="CM1850" s="41"/>
      <c r="CN1850" s="41"/>
      <c r="CO1850" s="41"/>
      <c r="CP1850" s="41"/>
      <c r="CQ1850" s="41"/>
      <c r="CR1850" s="41"/>
      <c r="CS1850" s="41"/>
      <c r="CT1850" s="41"/>
      <c r="CU1850" s="41"/>
      <c r="CV1850" s="41"/>
      <c r="CW1850" s="41"/>
      <c r="CX1850" s="41"/>
      <c r="CY1850" s="41"/>
      <c r="CZ1850" s="41"/>
      <c r="DA1850" s="41"/>
      <c r="DB1850" s="41"/>
      <c r="DC1850" s="41"/>
      <c r="DD1850" s="41"/>
      <c r="DE1850" s="41"/>
      <c r="DF1850" s="41"/>
      <c r="DG1850" s="41"/>
      <c r="DH1850" s="41"/>
      <c r="DI1850" s="41"/>
      <c r="DJ1850" s="41"/>
      <c r="DK1850" s="41"/>
      <c r="DL1850" s="41"/>
      <c r="DM1850" s="41"/>
      <c r="DN1850" s="41"/>
      <c r="DO1850" s="41"/>
      <c r="DP1850" s="41"/>
      <c r="DQ1850" s="41"/>
      <c r="DR1850" s="41"/>
      <c r="DS1850" s="41"/>
      <c r="DT1850" s="41"/>
      <c r="DU1850" s="41"/>
      <c r="DV1850" s="41"/>
      <c r="DW1850" s="41"/>
      <c r="DX1850" s="41"/>
      <c r="DY1850" s="41"/>
      <c r="DZ1850" s="41"/>
      <c r="EA1850" s="41"/>
      <c r="EB1850" s="41"/>
      <c r="EC1850" s="41"/>
      <c r="ED1850" s="41"/>
      <c r="EE1850" s="41"/>
      <c r="EF1850" s="41"/>
      <c r="EG1850" s="41"/>
      <c r="EH1850" s="41"/>
      <c r="EI1850" s="41"/>
      <c r="EJ1850" s="41"/>
      <c r="EK1850" s="41"/>
      <c r="EL1850" s="41"/>
      <c r="EM1850" s="41"/>
      <c r="EN1850" s="41"/>
      <c r="EO1850" s="41"/>
      <c r="EP1850" s="41"/>
      <c r="EQ1850" s="41"/>
      <c r="ER1850" s="41"/>
      <c r="ES1850" s="41"/>
      <c r="ET1850" s="41"/>
      <c r="EU1850" s="41"/>
      <c r="EV1850" s="41"/>
      <c r="EW1850" s="41"/>
      <c r="EX1850" s="41"/>
      <c r="EY1850" s="41"/>
      <c r="EZ1850" s="41"/>
      <c r="FA1850" s="41"/>
      <c r="FB1850" s="41"/>
      <c r="FC1850" s="41"/>
      <c r="FD1850" s="41"/>
      <c r="FE1850" s="41"/>
      <c r="FF1850" s="41"/>
      <c r="FG1850" s="41"/>
      <c r="FH1850" s="41"/>
      <c r="FI1850" s="41"/>
      <c r="FJ1850" s="41"/>
      <c r="FK1850" s="41"/>
      <c r="FL1850" s="41"/>
      <c r="FM1850" s="41"/>
      <c r="FN1850" s="41"/>
      <c r="FO1850" s="41"/>
      <c r="FP1850" s="41"/>
      <c r="FQ1850" s="41"/>
      <c r="FR1850" s="41"/>
      <c r="FS1850" s="41"/>
      <c r="FT1850" s="41"/>
      <c r="FU1850" s="41"/>
      <c r="FV1850" s="41"/>
      <c r="FW1850" s="41"/>
      <c r="FX1850" s="41"/>
      <c r="FY1850" s="41"/>
      <c r="FZ1850" s="41"/>
      <c r="GA1850" s="41"/>
      <c r="GB1850" s="41"/>
      <c r="GC1850" s="41"/>
      <c r="GD1850" s="41"/>
      <c r="GE1850" s="41"/>
      <c r="GF1850" s="41"/>
      <c r="GG1850" s="41"/>
      <c r="GH1850" s="41"/>
      <c r="GI1850" s="41"/>
      <c r="GJ1850" s="41"/>
      <c r="GK1850" s="41"/>
      <c r="GL1850" s="41"/>
      <c r="GM1850" s="41"/>
      <c r="GN1850" s="41"/>
      <c r="GO1850" s="41"/>
      <c r="GP1850" s="41"/>
      <c r="GQ1850" s="41"/>
      <c r="GR1850" s="41"/>
      <c r="GS1850" s="41"/>
      <c r="GT1850" s="41"/>
      <c r="GU1850" s="41"/>
      <c r="GV1850" s="41"/>
      <c r="GW1850" s="41"/>
      <c r="GX1850" s="41"/>
      <c r="GY1850" s="41"/>
      <c r="GZ1850" s="41"/>
      <c r="HA1850" s="41"/>
      <c r="HB1850" s="41"/>
      <c r="HC1850" s="41"/>
      <c r="HD1850" s="41"/>
      <c r="HE1850" s="41"/>
      <c r="HF1850" s="41"/>
      <c r="HG1850" s="41"/>
      <c r="HH1850" s="41"/>
      <c r="HI1850" s="41"/>
      <c r="HJ1850" s="41"/>
      <c r="HK1850" s="41"/>
      <c r="HL1850" s="41"/>
      <c r="HM1850" s="41"/>
      <c r="HN1850" s="41"/>
      <c r="HO1850" s="41"/>
      <c r="HP1850" s="41"/>
      <c r="HQ1850" s="41"/>
      <c r="HR1850" s="41"/>
      <c r="HS1850" s="41"/>
      <c r="HT1850" s="41"/>
      <c r="HU1850" s="41"/>
      <c r="HV1850" s="41"/>
      <c r="HW1850" s="41"/>
      <c r="HX1850" s="41"/>
      <c r="HY1850" s="41"/>
      <c r="HZ1850" s="41"/>
      <c r="IA1850" s="41"/>
      <c r="IB1850" s="41"/>
      <c r="IC1850" s="41"/>
      <c r="ID1850" s="41"/>
      <c r="IE1850" s="41"/>
      <c r="IF1850" s="41"/>
      <c r="IG1850" s="41"/>
      <c r="IH1850" s="41"/>
      <c r="II1850" s="41"/>
      <c r="IJ1850" s="41"/>
      <c r="IK1850" s="41"/>
      <c r="IL1850" s="41"/>
      <c r="IM1850" s="41"/>
      <c r="IN1850" s="41"/>
      <c r="IO1850" s="41"/>
      <c r="IP1850" s="41"/>
      <c r="IQ1850" s="41"/>
      <c r="IR1850" s="41"/>
      <c r="IS1850" s="41"/>
      <c r="IT1850" s="41"/>
      <c r="IU1850" s="41"/>
    </row>
    <row r="1852" spans="68:255" x14ac:dyDescent="0.2">
      <c r="BP1852" s="41"/>
      <c r="BQ1852" s="41"/>
      <c r="BR1852" s="41"/>
      <c r="BS1852" s="41"/>
      <c r="BU1852" s="41"/>
      <c r="BV1852" s="41"/>
      <c r="BW1852" s="41"/>
      <c r="BX1852" s="41"/>
      <c r="BY1852" s="41"/>
      <c r="BZ1852" s="41"/>
      <c r="CA1852" s="41"/>
      <c r="CB1852" s="41"/>
      <c r="CC1852" s="41"/>
      <c r="CD1852" s="41"/>
      <c r="CE1852" s="41"/>
      <c r="CF1852" s="41"/>
      <c r="CG1852" s="41"/>
      <c r="CH1852" s="41"/>
      <c r="CI1852" s="41"/>
      <c r="CJ1852" s="41"/>
      <c r="CK1852" s="41"/>
      <c r="CL1852" s="41"/>
      <c r="CM1852" s="41"/>
      <c r="CN1852" s="41"/>
      <c r="CO1852" s="41"/>
      <c r="CP1852" s="41"/>
      <c r="CQ1852" s="41"/>
      <c r="CR1852" s="41"/>
      <c r="CS1852" s="41"/>
      <c r="CT1852" s="41"/>
      <c r="CU1852" s="41"/>
      <c r="CV1852" s="41"/>
      <c r="CW1852" s="41"/>
      <c r="CX1852" s="41"/>
      <c r="CY1852" s="41"/>
      <c r="CZ1852" s="41"/>
      <c r="DA1852" s="41"/>
      <c r="DB1852" s="41"/>
      <c r="DC1852" s="41"/>
      <c r="DD1852" s="41"/>
      <c r="DE1852" s="41"/>
      <c r="DF1852" s="41"/>
      <c r="DG1852" s="41"/>
      <c r="DH1852" s="41"/>
      <c r="DI1852" s="41"/>
      <c r="DJ1852" s="41"/>
      <c r="DK1852" s="41"/>
      <c r="DL1852" s="41"/>
      <c r="DM1852" s="41"/>
      <c r="DN1852" s="41"/>
      <c r="DO1852" s="41"/>
      <c r="DP1852" s="41"/>
      <c r="DQ1852" s="41"/>
      <c r="DR1852" s="41"/>
      <c r="DS1852" s="41"/>
      <c r="DT1852" s="41"/>
      <c r="DU1852" s="41"/>
      <c r="DV1852" s="41"/>
      <c r="DW1852" s="41"/>
      <c r="DX1852" s="41"/>
      <c r="DY1852" s="41"/>
      <c r="DZ1852" s="41"/>
      <c r="EA1852" s="41"/>
      <c r="EB1852" s="41"/>
      <c r="EC1852" s="41"/>
      <c r="ED1852" s="41"/>
      <c r="EE1852" s="41"/>
      <c r="EF1852" s="41"/>
      <c r="EG1852" s="41"/>
      <c r="EH1852" s="41"/>
      <c r="EI1852" s="41"/>
      <c r="EJ1852" s="41"/>
      <c r="EK1852" s="41"/>
      <c r="EL1852" s="41"/>
      <c r="EM1852" s="41"/>
      <c r="EN1852" s="41"/>
      <c r="EO1852" s="41"/>
      <c r="EP1852" s="41"/>
      <c r="EQ1852" s="41"/>
      <c r="ER1852" s="41"/>
      <c r="ES1852" s="41"/>
      <c r="ET1852" s="41"/>
      <c r="EU1852" s="41"/>
      <c r="EV1852" s="41"/>
      <c r="EW1852" s="41"/>
      <c r="EX1852" s="41"/>
      <c r="EY1852" s="41"/>
      <c r="EZ1852" s="41"/>
      <c r="FA1852" s="41"/>
      <c r="FB1852" s="41"/>
      <c r="FC1852" s="41"/>
      <c r="FD1852" s="41"/>
      <c r="FE1852" s="41"/>
      <c r="FF1852" s="41"/>
      <c r="FG1852" s="41"/>
      <c r="FH1852" s="41"/>
      <c r="FI1852" s="41"/>
      <c r="FJ1852" s="41"/>
      <c r="FK1852" s="41"/>
      <c r="FL1852" s="41"/>
      <c r="FM1852" s="41"/>
      <c r="FN1852" s="41"/>
      <c r="FO1852" s="41"/>
      <c r="FP1852" s="41"/>
      <c r="FQ1852" s="41"/>
      <c r="FR1852" s="41"/>
      <c r="FS1852" s="41"/>
      <c r="FT1852" s="41"/>
      <c r="FU1852" s="41"/>
      <c r="FV1852" s="41"/>
      <c r="FW1852" s="41"/>
      <c r="FX1852" s="41"/>
      <c r="FY1852" s="41"/>
      <c r="FZ1852" s="41"/>
      <c r="GA1852" s="41"/>
      <c r="GB1852" s="41"/>
      <c r="GC1852" s="41"/>
      <c r="GD1852" s="41"/>
      <c r="GE1852" s="41"/>
      <c r="GF1852" s="41"/>
      <c r="GG1852" s="41"/>
      <c r="GH1852" s="41"/>
      <c r="GI1852" s="41"/>
      <c r="GJ1852" s="41"/>
      <c r="GK1852" s="41"/>
      <c r="GL1852" s="41"/>
      <c r="GM1852" s="41"/>
      <c r="GN1852" s="41"/>
      <c r="GO1852" s="41"/>
      <c r="GP1852" s="41"/>
      <c r="GQ1852" s="41"/>
      <c r="GR1852" s="41"/>
      <c r="GS1852" s="41"/>
      <c r="GT1852" s="41"/>
      <c r="GU1852" s="41"/>
      <c r="GV1852" s="41"/>
      <c r="GW1852" s="41"/>
      <c r="GX1852" s="41"/>
      <c r="GY1852" s="41"/>
      <c r="GZ1852" s="41"/>
      <c r="HA1852" s="41"/>
      <c r="HB1852" s="41"/>
      <c r="HC1852" s="41"/>
      <c r="HD1852" s="41"/>
      <c r="HE1852" s="41"/>
      <c r="HF1852" s="41"/>
      <c r="HG1852" s="41"/>
      <c r="HH1852" s="41"/>
      <c r="HI1852" s="41"/>
      <c r="HJ1852" s="41"/>
      <c r="HK1852" s="41"/>
      <c r="HL1852" s="41"/>
      <c r="HM1852" s="41"/>
      <c r="HN1852" s="41"/>
      <c r="HO1852" s="41"/>
      <c r="HP1852" s="41"/>
      <c r="HQ1852" s="41"/>
      <c r="HR1852" s="41"/>
      <c r="HS1852" s="41"/>
      <c r="HT1852" s="41"/>
      <c r="HU1852" s="41"/>
      <c r="HV1852" s="41"/>
      <c r="HW1852" s="41"/>
      <c r="HX1852" s="41"/>
      <c r="HY1852" s="41"/>
      <c r="HZ1852" s="41"/>
      <c r="IA1852" s="41"/>
      <c r="IB1852" s="41"/>
      <c r="IC1852" s="41"/>
      <c r="ID1852" s="41"/>
      <c r="IE1852" s="41"/>
      <c r="IF1852" s="41"/>
      <c r="IG1852" s="41"/>
      <c r="IH1852" s="41"/>
      <c r="II1852" s="41"/>
      <c r="IJ1852" s="41"/>
      <c r="IK1852" s="41"/>
      <c r="IL1852" s="41"/>
      <c r="IM1852" s="41"/>
      <c r="IN1852" s="41"/>
      <c r="IO1852" s="41"/>
      <c r="IP1852" s="41"/>
      <c r="IQ1852" s="41"/>
      <c r="IR1852" s="41"/>
      <c r="IS1852" s="41"/>
      <c r="IT1852" s="41"/>
      <c r="IU1852" s="41"/>
    </row>
    <row r="1854" spans="68:255" x14ac:dyDescent="0.2">
      <c r="BP1854" s="41"/>
      <c r="BQ1854" s="41"/>
      <c r="BR1854" s="41"/>
      <c r="BS1854" s="41"/>
      <c r="BU1854" s="41"/>
      <c r="BV1854" s="41"/>
      <c r="BW1854" s="41"/>
      <c r="BX1854" s="41"/>
      <c r="BY1854" s="41"/>
      <c r="BZ1854" s="41"/>
      <c r="CA1854" s="41"/>
      <c r="CB1854" s="41"/>
      <c r="CC1854" s="41"/>
      <c r="CD1854" s="41"/>
      <c r="CE1854" s="41"/>
      <c r="CF1854" s="41"/>
      <c r="CG1854" s="41"/>
      <c r="CH1854" s="41"/>
      <c r="CI1854" s="41"/>
      <c r="CJ1854" s="41"/>
      <c r="CK1854" s="41"/>
      <c r="CL1854" s="41"/>
      <c r="CM1854" s="41"/>
      <c r="CN1854" s="41"/>
      <c r="CO1854" s="41"/>
      <c r="CP1854" s="41"/>
      <c r="CQ1854" s="41"/>
      <c r="CR1854" s="41"/>
      <c r="CS1854" s="41"/>
      <c r="CT1854" s="41"/>
      <c r="CU1854" s="41"/>
      <c r="CV1854" s="41"/>
      <c r="CW1854" s="41"/>
      <c r="CX1854" s="41"/>
      <c r="CY1854" s="41"/>
      <c r="CZ1854" s="41"/>
      <c r="DA1854" s="41"/>
      <c r="DB1854" s="41"/>
      <c r="DC1854" s="41"/>
      <c r="DD1854" s="41"/>
      <c r="DE1854" s="41"/>
      <c r="DF1854" s="41"/>
      <c r="DG1854" s="41"/>
      <c r="DH1854" s="41"/>
      <c r="DI1854" s="41"/>
      <c r="DJ1854" s="41"/>
      <c r="DK1854" s="41"/>
      <c r="DL1854" s="41"/>
      <c r="DM1854" s="41"/>
      <c r="DN1854" s="41"/>
      <c r="DO1854" s="41"/>
      <c r="DP1854" s="41"/>
      <c r="DQ1854" s="41"/>
      <c r="DR1854" s="41"/>
      <c r="DS1854" s="41"/>
      <c r="DT1854" s="41"/>
      <c r="DU1854" s="41"/>
      <c r="DV1854" s="41"/>
      <c r="DW1854" s="41"/>
      <c r="DX1854" s="41"/>
      <c r="DY1854" s="41"/>
      <c r="DZ1854" s="41"/>
      <c r="EA1854" s="41"/>
      <c r="EB1854" s="41"/>
      <c r="EC1854" s="41"/>
      <c r="ED1854" s="41"/>
      <c r="EE1854" s="41"/>
      <c r="EF1854" s="41"/>
      <c r="EG1854" s="41"/>
      <c r="EH1854" s="41"/>
      <c r="EI1854" s="41"/>
      <c r="EJ1854" s="41"/>
      <c r="EK1854" s="41"/>
      <c r="EL1854" s="41"/>
      <c r="EM1854" s="41"/>
      <c r="EN1854" s="41"/>
      <c r="EO1854" s="41"/>
      <c r="EP1854" s="41"/>
      <c r="EQ1854" s="41"/>
      <c r="ER1854" s="41"/>
      <c r="ES1854" s="41"/>
      <c r="ET1854" s="41"/>
      <c r="EU1854" s="41"/>
      <c r="EV1854" s="41"/>
      <c r="EW1854" s="41"/>
      <c r="EX1854" s="41"/>
      <c r="EY1854" s="41"/>
      <c r="EZ1854" s="41"/>
      <c r="FA1854" s="41"/>
      <c r="FB1854" s="41"/>
      <c r="FC1854" s="41"/>
      <c r="FD1854" s="41"/>
      <c r="FE1854" s="41"/>
      <c r="FF1854" s="41"/>
      <c r="FG1854" s="41"/>
      <c r="FH1854" s="41"/>
      <c r="FI1854" s="41"/>
      <c r="FJ1854" s="41"/>
      <c r="FK1854" s="41"/>
      <c r="FL1854" s="41"/>
      <c r="FM1854" s="41"/>
      <c r="FN1854" s="41"/>
      <c r="FO1854" s="41"/>
      <c r="FP1854" s="41"/>
      <c r="FQ1854" s="41"/>
      <c r="FR1854" s="41"/>
      <c r="FS1854" s="41"/>
      <c r="FT1854" s="41"/>
      <c r="FU1854" s="41"/>
      <c r="FV1854" s="41"/>
      <c r="FW1854" s="41"/>
      <c r="FX1854" s="41"/>
      <c r="FY1854" s="41"/>
      <c r="FZ1854" s="41"/>
      <c r="GA1854" s="41"/>
      <c r="GB1854" s="41"/>
      <c r="GC1854" s="41"/>
      <c r="GD1854" s="41"/>
      <c r="GE1854" s="41"/>
      <c r="GF1854" s="41"/>
      <c r="GG1854" s="41"/>
      <c r="GH1854" s="41"/>
      <c r="GI1854" s="41"/>
      <c r="GJ1854" s="41"/>
      <c r="GK1854" s="41"/>
      <c r="GL1854" s="41"/>
      <c r="GM1854" s="41"/>
      <c r="GN1854" s="41"/>
      <c r="GO1854" s="41"/>
      <c r="GP1854" s="41"/>
      <c r="GQ1854" s="41"/>
      <c r="GR1854" s="41"/>
      <c r="GS1854" s="41"/>
      <c r="GT1854" s="41"/>
      <c r="GU1854" s="41"/>
      <c r="GV1854" s="41"/>
      <c r="GW1854" s="41"/>
      <c r="GX1854" s="41"/>
      <c r="GY1854" s="41"/>
      <c r="GZ1854" s="41"/>
      <c r="HA1854" s="41"/>
      <c r="HB1854" s="41"/>
      <c r="HC1854" s="41"/>
      <c r="HD1854" s="41"/>
      <c r="HE1854" s="41"/>
      <c r="HF1854" s="41"/>
      <c r="HG1854" s="41"/>
      <c r="HH1854" s="41"/>
      <c r="HI1854" s="41"/>
      <c r="HJ1854" s="41"/>
      <c r="HK1854" s="41"/>
      <c r="HL1854" s="41"/>
      <c r="HM1854" s="41"/>
      <c r="HN1854" s="41"/>
      <c r="HO1854" s="41"/>
      <c r="HP1854" s="41"/>
      <c r="HQ1854" s="41"/>
      <c r="HR1854" s="41"/>
      <c r="HS1854" s="41"/>
      <c r="HT1854" s="41"/>
      <c r="HU1854" s="41"/>
      <c r="HV1854" s="41"/>
      <c r="HW1854" s="41"/>
      <c r="HX1854" s="41"/>
      <c r="HY1854" s="41"/>
      <c r="HZ1854" s="41"/>
      <c r="IA1854" s="41"/>
      <c r="IB1854" s="41"/>
      <c r="IC1854" s="41"/>
      <c r="ID1854" s="41"/>
      <c r="IE1854" s="41"/>
      <c r="IF1854" s="41"/>
      <c r="IG1854" s="41"/>
      <c r="IH1854" s="41"/>
      <c r="II1854" s="41"/>
      <c r="IJ1854" s="41"/>
      <c r="IK1854" s="41"/>
      <c r="IL1854" s="41"/>
      <c r="IM1854" s="41"/>
      <c r="IN1854" s="41"/>
      <c r="IO1854" s="41"/>
      <c r="IP1854" s="41"/>
      <c r="IQ1854" s="41"/>
      <c r="IR1854" s="41"/>
      <c r="IS1854" s="41"/>
      <c r="IT1854" s="41"/>
      <c r="IU1854" s="41"/>
    </row>
    <row r="1856" spans="68:255" x14ac:dyDescent="0.2">
      <c r="BP1856" s="41"/>
      <c r="BQ1856" s="41"/>
      <c r="BR1856" s="41"/>
      <c r="BS1856" s="41"/>
      <c r="BU1856" s="41"/>
      <c r="BV1856" s="41"/>
      <c r="BW1856" s="41"/>
      <c r="BX1856" s="41"/>
      <c r="BY1856" s="41"/>
      <c r="BZ1856" s="41"/>
      <c r="CA1856" s="41"/>
      <c r="CB1856" s="41"/>
      <c r="CC1856" s="41"/>
      <c r="CD1856" s="41"/>
      <c r="CE1856" s="41"/>
      <c r="CF1856" s="41"/>
      <c r="CG1856" s="41"/>
      <c r="CH1856" s="41"/>
      <c r="CI1856" s="41"/>
      <c r="CJ1856" s="41"/>
      <c r="CK1856" s="41"/>
      <c r="CL1856" s="41"/>
      <c r="CM1856" s="41"/>
      <c r="CN1856" s="41"/>
      <c r="CO1856" s="41"/>
      <c r="CP1856" s="41"/>
      <c r="CQ1856" s="41"/>
      <c r="CR1856" s="41"/>
      <c r="CS1856" s="41"/>
      <c r="CT1856" s="41"/>
      <c r="CU1856" s="41"/>
      <c r="CV1856" s="41"/>
      <c r="CW1856" s="41"/>
      <c r="CX1856" s="41"/>
      <c r="CY1856" s="41"/>
      <c r="CZ1856" s="41"/>
      <c r="DA1856" s="41"/>
      <c r="DB1856" s="41"/>
      <c r="DC1856" s="41"/>
      <c r="DD1856" s="41"/>
      <c r="DE1856" s="41"/>
      <c r="DF1856" s="41"/>
      <c r="DG1856" s="41"/>
      <c r="DH1856" s="41"/>
      <c r="DI1856" s="41"/>
      <c r="DJ1856" s="41"/>
      <c r="DK1856" s="41"/>
      <c r="DL1856" s="41"/>
      <c r="DM1856" s="41"/>
      <c r="DN1856" s="41"/>
      <c r="DO1856" s="41"/>
      <c r="DP1856" s="41"/>
      <c r="DQ1856" s="41"/>
      <c r="DR1856" s="41"/>
      <c r="DS1856" s="41"/>
      <c r="DT1856" s="41"/>
      <c r="DU1856" s="41"/>
      <c r="DV1856" s="41"/>
      <c r="DW1856" s="41"/>
      <c r="DX1856" s="41"/>
      <c r="DY1856" s="41"/>
      <c r="DZ1856" s="41"/>
      <c r="EA1856" s="41"/>
      <c r="EB1856" s="41"/>
      <c r="EC1856" s="41"/>
      <c r="ED1856" s="41"/>
      <c r="EE1856" s="41"/>
      <c r="EF1856" s="41"/>
      <c r="EG1856" s="41"/>
      <c r="EH1856" s="41"/>
      <c r="EI1856" s="41"/>
      <c r="EJ1856" s="41"/>
      <c r="EK1856" s="41"/>
      <c r="EL1856" s="41"/>
      <c r="EM1856" s="41"/>
      <c r="EN1856" s="41"/>
      <c r="EO1856" s="41"/>
      <c r="EP1856" s="41"/>
      <c r="EQ1856" s="41"/>
      <c r="ER1856" s="41"/>
      <c r="ES1856" s="41"/>
      <c r="ET1856" s="41"/>
      <c r="EU1856" s="41"/>
      <c r="EV1856" s="41"/>
      <c r="EW1856" s="41"/>
      <c r="EX1856" s="41"/>
      <c r="EY1856" s="41"/>
      <c r="EZ1856" s="41"/>
      <c r="FA1856" s="41"/>
      <c r="FB1856" s="41"/>
      <c r="FC1856" s="41"/>
      <c r="FD1856" s="41"/>
      <c r="FE1856" s="41"/>
      <c r="FF1856" s="41"/>
      <c r="FG1856" s="41"/>
      <c r="FH1856" s="41"/>
      <c r="FI1856" s="41"/>
      <c r="FJ1856" s="41"/>
      <c r="FK1856" s="41"/>
      <c r="FL1856" s="41"/>
      <c r="FM1856" s="41"/>
      <c r="FN1856" s="41"/>
      <c r="FO1856" s="41"/>
      <c r="FP1856" s="41"/>
      <c r="FQ1856" s="41"/>
      <c r="FR1856" s="41"/>
      <c r="FS1856" s="41"/>
      <c r="FT1856" s="41"/>
      <c r="FU1856" s="41"/>
      <c r="FV1856" s="41"/>
      <c r="FW1856" s="41"/>
      <c r="FX1856" s="41"/>
      <c r="FY1856" s="41"/>
      <c r="FZ1856" s="41"/>
      <c r="GA1856" s="41"/>
      <c r="GB1856" s="41"/>
      <c r="GC1856" s="41"/>
      <c r="GD1856" s="41"/>
      <c r="GE1856" s="41"/>
      <c r="GF1856" s="41"/>
      <c r="GG1856" s="41"/>
      <c r="GH1856" s="41"/>
      <c r="GI1856" s="41"/>
      <c r="GJ1856" s="41"/>
      <c r="GK1856" s="41"/>
      <c r="GL1856" s="41"/>
      <c r="GM1856" s="41"/>
      <c r="GN1856" s="41"/>
      <c r="GO1856" s="41"/>
      <c r="GP1856" s="41"/>
      <c r="GQ1856" s="41"/>
      <c r="GR1856" s="41"/>
      <c r="GS1856" s="41"/>
      <c r="GT1856" s="41"/>
      <c r="GU1856" s="41"/>
      <c r="GV1856" s="41"/>
      <c r="GW1856" s="41"/>
      <c r="GX1856" s="41"/>
      <c r="GY1856" s="41"/>
      <c r="GZ1856" s="41"/>
      <c r="HA1856" s="41"/>
      <c r="HB1856" s="41"/>
      <c r="HC1856" s="41"/>
      <c r="HD1856" s="41"/>
      <c r="HE1856" s="41"/>
      <c r="HF1856" s="41"/>
      <c r="HG1856" s="41"/>
      <c r="HH1856" s="41"/>
      <c r="HI1856" s="41"/>
      <c r="HJ1856" s="41"/>
      <c r="HK1856" s="41"/>
      <c r="HL1856" s="41"/>
      <c r="HM1856" s="41"/>
      <c r="HN1856" s="41"/>
      <c r="HO1856" s="41"/>
      <c r="HP1856" s="41"/>
      <c r="HQ1856" s="41"/>
      <c r="HR1856" s="41"/>
      <c r="HS1856" s="41"/>
      <c r="HT1856" s="41"/>
      <c r="HU1856" s="41"/>
      <c r="HV1856" s="41"/>
      <c r="HW1856" s="41"/>
      <c r="HX1856" s="41"/>
      <c r="HY1856" s="41"/>
      <c r="HZ1856" s="41"/>
      <c r="IA1856" s="41"/>
      <c r="IB1856" s="41"/>
      <c r="IC1856" s="41"/>
      <c r="ID1856" s="41"/>
      <c r="IE1856" s="41"/>
      <c r="IF1856" s="41"/>
      <c r="IG1856" s="41"/>
      <c r="IH1856" s="41"/>
      <c r="II1856" s="41"/>
      <c r="IJ1856" s="41"/>
      <c r="IK1856" s="41"/>
      <c r="IL1856" s="41"/>
      <c r="IM1856" s="41"/>
      <c r="IN1856" s="41"/>
      <c r="IO1856" s="41"/>
      <c r="IP1856" s="41"/>
      <c r="IQ1856" s="41"/>
      <c r="IR1856" s="41"/>
      <c r="IS1856" s="41"/>
      <c r="IT1856" s="41"/>
      <c r="IU1856" s="41"/>
    </row>
    <row r="1858" spans="68:255" x14ac:dyDescent="0.2">
      <c r="BP1858" s="41"/>
      <c r="BQ1858" s="41"/>
      <c r="BR1858" s="41"/>
      <c r="BS1858" s="41"/>
      <c r="BU1858" s="41"/>
      <c r="BV1858" s="41"/>
      <c r="BW1858" s="41"/>
      <c r="BX1858" s="41"/>
      <c r="BY1858" s="41"/>
      <c r="BZ1858" s="41"/>
      <c r="CA1858" s="41"/>
      <c r="CB1858" s="41"/>
      <c r="CC1858" s="41"/>
      <c r="CD1858" s="41"/>
      <c r="CE1858" s="41"/>
      <c r="CF1858" s="41"/>
      <c r="CG1858" s="41"/>
      <c r="CH1858" s="41"/>
      <c r="CI1858" s="41"/>
      <c r="CJ1858" s="41"/>
      <c r="CK1858" s="41"/>
      <c r="CL1858" s="41"/>
      <c r="CM1858" s="41"/>
      <c r="CN1858" s="41"/>
      <c r="CO1858" s="41"/>
      <c r="CP1858" s="41"/>
      <c r="CQ1858" s="41"/>
      <c r="CR1858" s="41"/>
      <c r="CS1858" s="41"/>
      <c r="CT1858" s="41"/>
      <c r="CU1858" s="41"/>
      <c r="CV1858" s="41"/>
      <c r="CW1858" s="41"/>
      <c r="CX1858" s="41"/>
      <c r="CY1858" s="41"/>
      <c r="CZ1858" s="41"/>
      <c r="DA1858" s="41"/>
      <c r="DB1858" s="41"/>
      <c r="DC1858" s="41"/>
      <c r="DD1858" s="41"/>
      <c r="DE1858" s="41"/>
      <c r="DF1858" s="41"/>
      <c r="DG1858" s="41"/>
      <c r="DH1858" s="41"/>
      <c r="DI1858" s="41"/>
      <c r="DJ1858" s="41"/>
      <c r="DK1858" s="41"/>
      <c r="DL1858" s="41"/>
      <c r="DM1858" s="41"/>
      <c r="DN1858" s="41"/>
      <c r="DO1858" s="41"/>
      <c r="DP1858" s="41"/>
      <c r="DQ1858" s="41"/>
      <c r="DR1858" s="41"/>
      <c r="DS1858" s="41"/>
      <c r="DT1858" s="41"/>
      <c r="DU1858" s="41"/>
      <c r="DV1858" s="41"/>
      <c r="DW1858" s="41"/>
      <c r="DX1858" s="41"/>
      <c r="DY1858" s="41"/>
      <c r="DZ1858" s="41"/>
      <c r="EA1858" s="41"/>
      <c r="EB1858" s="41"/>
      <c r="EC1858" s="41"/>
      <c r="ED1858" s="41"/>
      <c r="EE1858" s="41"/>
      <c r="EF1858" s="41"/>
      <c r="EG1858" s="41"/>
      <c r="EH1858" s="41"/>
      <c r="EI1858" s="41"/>
      <c r="EJ1858" s="41"/>
      <c r="EK1858" s="41"/>
      <c r="EL1858" s="41"/>
      <c r="EM1858" s="41"/>
      <c r="EN1858" s="41"/>
      <c r="EO1858" s="41"/>
      <c r="EP1858" s="41"/>
      <c r="EQ1858" s="41"/>
      <c r="ER1858" s="41"/>
      <c r="ES1858" s="41"/>
      <c r="ET1858" s="41"/>
      <c r="EU1858" s="41"/>
      <c r="EV1858" s="41"/>
      <c r="EW1858" s="41"/>
      <c r="EX1858" s="41"/>
      <c r="EY1858" s="41"/>
      <c r="EZ1858" s="41"/>
      <c r="FA1858" s="41"/>
      <c r="FB1858" s="41"/>
      <c r="FC1858" s="41"/>
      <c r="FD1858" s="41"/>
      <c r="FE1858" s="41"/>
      <c r="FF1858" s="41"/>
      <c r="FG1858" s="41"/>
      <c r="FH1858" s="41"/>
      <c r="FI1858" s="41"/>
      <c r="FJ1858" s="41"/>
      <c r="FK1858" s="41"/>
      <c r="FL1858" s="41"/>
      <c r="FM1858" s="41"/>
      <c r="FN1858" s="41"/>
      <c r="FO1858" s="41"/>
      <c r="FP1858" s="41"/>
      <c r="FQ1858" s="41"/>
      <c r="FR1858" s="41"/>
      <c r="FS1858" s="41"/>
      <c r="FT1858" s="41"/>
      <c r="FU1858" s="41"/>
      <c r="FV1858" s="41"/>
      <c r="FW1858" s="41"/>
      <c r="FX1858" s="41"/>
      <c r="FY1858" s="41"/>
      <c r="FZ1858" s="41"/>
      <c r="GA1858" s="41"/>
      <c r="GB1858" s="41"/>
      <c r="GC1858" s="41"/>
      <c r="GD1858" s="41"/>
      <c r="GE1858" s="41"/>
      <c r="GF1858" s="41"/>
      <c r="GG1858" s="41"/>
      <c r="GH1858" s="41"/>
      <c r="GI1858" s="41"/>
      <c r="GJ1858" s="41"/>
      <c r="GK1858" s="41"/>
      <c r="GL1858" s="41"/>
      <c r="GM1858" s="41"/>
      <c r="GN1858" s="41"/>
      <c r="GO1858" s="41"/>
      <c r="GP1858" s="41"/>
      <c r="GQ1858" s="41"/>
      <c r="GR1858" s="41"/>
      <c r="GS1858" s="41"/>
      <c r="GT1858" s="41"/>
      <c r="GU1858" s="41"/>
      <c r="GV1858" s="41"/>
      <c r="GW1858" s="41"/>
      <c r="GX1858" s="41"/>
      <c r="GY1858" s="41"/>
      <c r="GZ1858" s="41"/>
      <c r="HA1858" s="41"/>
      <c r="HB1858" s="41"/>
      <c r="HC1858" s="41"/>
      <c r="HD1858" s="41"/>
      <c r="HE1858" s="41"/>
      <c r="HF1858" s="41"/>
      <c r="HG1858" s="41"/>
      <c r="HH1858" s="41"/>
      <c r="HI1858" s="41"/>
      <c r="HJ1858" s="41"/>
      <c r="HK1858" s="41"/>
      <c r="HL1858" s="41"/>
      <c r="HM1858" s="41"/>
      <c r="HN1858" s="41"/>
      <c r="HO1858" s="41"/>
      <c r="HP1858" s="41"/>
      <c r="HQ1858" s="41"/>
      <c r="HR1858" s="41"/>
      <c r="HS1858" s="41"/>
      <c r="HT1858" s="41"/>
      <c r="HU1858" s="41"/>
      <c r="HV1858" s="41"/>
      <c r="HW1858" s="41"/>
      <c r="HX1858" s="41"/>
      <c r="HY1858" s="41"/>
      <c r="HZ1858" s="41"/>
      <c r="IA1858" s="41"/>
      <c r="IB1858" s="41"/>
      <c r="IC1858" s="41"/>
      <c r="ID1858" s="41"/>
      <c r="IE1858" s="41"/>
      <c r="IF1858" s="41"/>
      <c r="IG1858" s="41"/>
      <c r="IH1858" s="41"/>
      <c r="II1858" s="41"/>
      <c r="IJ1858" s="41"/>
      <c r="IK1858" s="41"/>
      <c r="IL1858" s="41"/>
      <c r="IM1858" s="41"/>
      <c r="IN1858" s="41"/>
      <c r="IO1858" s="41"/>
      <c r="IP1858" s="41"/>
      <c r="IQ1858" s="41"/>
      <c r="IR1858" s="41"/>
      <c r="IS1858" s="41"/>
      <c r="IT1858" s="41"/>
      <c r="IU1858" s="41"/>
    </row>
    <row r="1860" spans="68:255" x14ac:dyDescent="0.2">
      <c r="BP1860" s="41"/>
      <c r="BQ1860" s="41"/>
      <c r="BR1860" s="41"/>
      <c r="BS1860" s="41"/>
      <c r="BU1860" s="41"/>
      <c r="BV1860" s="41"/>
      <c r="BW1860" s="41"/>
      <c r="BX1860" s="41"/>
      <c r="BY1860" s="41"/>
      <c r="BZ1860" s="41"/>
      <c r="CA1860" s="41"/>
      <c r="CB1860" s="41"/>
      <c r="CC1860" s="41"/>
      <c r="CD1860" s="41"/>
      <c r="CE1860" s="41"/>
      <c r="CF1860" s="41"/>
      <c r="CG1860" s="41"/>
      <c r="CH1860" s="41"/>
      <c r="CI1860" s="41"/>
      <c r="CJ1860" s="41"/>
      <c r="CK1860" s="41"/>
      <c r="CL1860" s="41"/>
      <c r="CM1860" s="41"/>
      <c r="CN1860" s="41"/>
      <c r="CO1860" s="41"/>
      <c r="CP1860" s="41"/>
      <c r="CQ1860" s="41"/>
      <c r="CR1860" s="41"/>
      <c r="CS1860" s="41"/>
      <c r="CT1860" s="41"/>
      <c r="CU1860" s="41"/>
      <c r="CV1860" s="41"/>
      <c r="CW1860" s="41"/>
      <c r="CX1860" s="41"/>
      <c r="CY1860" s="41"/>
      <c r="CZ1860" s="41"/>
      <c r="DA1860" s="41"/>
      <c r="DB1860" s="41"/>
      <c r="DC1860" s="41"/>
      <c r="DD1860" s="41"/>
      <c r="DE1860" s="41"/>
      <c r="DF1860" s="41"/>
      <c r="DG1860" s="41"/>
      <c r="DH1860" s="41"/>
      <c r="DI1860" s="41"/>
      <c r="DJ1860" s="41"/>
      <c r="DK1860" s="41"/>
      <c r="DL1860" s="41"/>
      <c r="DM1860" s="41"/>
      <c r="DN1860" s="41"/>
      <c r="DO1860" s="41"/>
      <c r="DP1860" s="41"/>
      <c r="DQ1860" s="41"/>
      <c r="DR1860" s="41"/>
      <c r="DS1860" s="41"/>
      <c r="DT1860" s="41"/>
      <c r="DU1860" s="41"/>
      <c r="DV1860" s="41"/>
      <c r="DW1860" s="41"/>
      <c r="DX1860" s="41"/>
      <c r="DY1860" s="41"/>
      <c r="DZ1860" s="41"/>
      <c r="EA1860" s="41"/>
      <c r="EB1860" s="41"/>
      <c r="EC1860" s="41"/>
      <c r="ED1860" s="41"/>
      <c r="EE1860" s="41"/>
      <c r="EF1860" s="41"/>
      <c r="EG1860" s="41"/>
      <c r="EH1860" s="41"/>
      <c r="EI1860" s="41"/>
      <c r="EJ1860" s="41"/>
      <c r="EK1860" s="41"/>
      <c r="EL1860" s="41"/>
      <c r="EM1860" s="41"/>
      <c r="EN1860" s="41"/>
      <c r="EO1860" s="41"/>
      <c r="EP1860" s="41"/>
      <c r="EQ1860" s="41"/>
      <c r="ER1860" s="41"/>
      <c r="ES1860" s="41"/>
      <c r="ET1860" s="41"/>
      <c r="EU1860" s="41"/>
      <c r="EV1860" s="41"/>
      <c r="EW1860" s="41"/>
      <c r="EX1860" s="41"/>
      <c r="EY1860" s="41"/>
      <c r="EZ1860" s="41"/>
      <c r="FA1860" s="41"/>
      <c r="FB1860" s="41"/>
      <c r="FC1860" s="41"/>
      <c r="FD1860" s="41"/>
      <c r="FE1860" s="41"/>
      <c r="FF1860" s="41"/>
      <c r="FG1860" s="41"/>
      <c r="FH1860" s="41"/>
      <c r="FI1860" s="41"/>
      <c r="FJ1860" s="41"/>
      <c r="FK1860" s="41"/>
      <c r="FL1860" s="41"/>
      <c r="FM1860" s="41"/>
      <c r="FN1860" s="41"/>
      <c r="FO1860" s="41"/>
      <c r="FP1860" s="41"/>
      <c r="FQ1860" s="41"/>
      <c r="FR1860" s="41"/>
      <c r="FS1860" s="41"/>
      <c r="FT1860" s="41"/>
      <c r="FU1860" s="41"/>
      <c r="FV1860" s="41"/>
      <c r="FW1860" s="41"/>
      <c r="FX1860" s="41"/>
      <c r="FY1860" s="41"/>
      <c r="FZ1860" s="41"/>
      <c r="GA1860" s="41"/>
      <c r="GB1860" s="41"/>
      <c r="GC1860" s="41"/>
      <c r="GD1860" s="41"/>
      <c r="GE1860" s="41"/>
      <c r="GF1860" s="41"/>
      <c r="GG1860" s="41"/>
      <c r="GH1860" s="41"/>
      <c r="GI1860" s="41"/>
      <c r="GJ1860" s="41"/>
      <c r="GK1860" s="41"/>
      <c r="GL1860" s="41"/>
      <c r="GM1860" s="41"/>
      <c r="GN1860" s="41"/>
      <c r="GO1860" s="41"/>
      <c r="GP1860" s="41"/>
      <c r="GQ1860" s="41"/>
      <c r="GR1860" s="41"/>
      <c r="GS1860" s="41"/>
      <c r="GT1860" s="41"/>
      <c r="GU1860" s="41"/>
      <c r="GV1860" s="41"/>
      <c r="GW1860" s="41"/>
      <c r="GX1860" s="41"/>
      <c r="GY1860" s="41"/>
      <c r="GZ1860" s="41"/>
      <c r="HA1860" s="41"/>
      <c r="HB1860" s="41"/>
      <c r="HC1860" s="41"/>
      <c r="HD1860" s="41"/>
      <c r="HE1860" s="41"/>
      <c r="HF1860" s="41"/>
      <c r="HG1860" s="41"/>
      <c r="HH1860" s="41"/>
      <c r="HI1860" s="41"/>
      <c r="HJ1860" s="41"/>
      <c r="HK1860" s="41"/>
      <c r="HL1860" s="41"/>
      <c r="HM1860" s="41"/>
      <c r="HN1860" s="41"/>
      <c r="HO1860" s="41"/>
      <c r="HP1860" s="41"/>
      <c r="HQ1860" s="41"/>
      <c r="HR1860" s="41"/>
      <c r="HS1860" s="41"/>
      <c r="HT1860" s="41"/>
      <c r="HU1860" s="41"/>
      <c r="HV1860" s="41"/>
      <c r="HW1860" s="41"/>
      <c r="HX1860" s="41"/>
      <c r="HY1860" s="41"/>
      <c r="HZ1860" s="41"/>
      <c r="IA1860" s="41"/>
      <c r="IB1860" s="41"/>
      <c r="IC1860" s="41"/>
      <c r="ID1860" s="41"/>
      <c r="IE1860" s="41"/>
      <c r="IF1860" s="41"/>
      <c r="IG1860" s="41"/>
      <c r="IH1860" s="41"/>
      <c r="II1860" s="41"/>
      <c r="IJ1860" s="41"/>
      <c r="IK1860" s="41"/>
      <c r="IL1860" s="41"/>
      <c r="IM1860" s="41"/>
      <c r="IN1860" s="41"/>
      <c r="IO1860" s="41"/>
      <c r="IP1860" s="41"/>
      <c r="IQ1860" s="41"/>
      <c r="IR1860" s="41"/>
      <c r="IS1860" s="41"/>
      <c r="IT1860" s="41"/>
      <c r="IU1860" s="41"/>
    </row>
    <row r="1862" spans="68:255" x14ac:dyDescent="0.2">
      <c r="BP1862" s="41"/>
      <c r="BQ1862" s="41"/>
      <c r="BR1862" s="41"/>
      <c r="BS1862" s="41"/>
      <c r="BU1862" s="41"/>
      <c r="BV1862" s="41"/>
      <c r="BW1862" s="41"/>
      <c r="BX1862" s="41"/>
      <c r="BY1862" s="41"/>
      <c r="BZ1862" s="41"/>
      <c r="CA1862" s="41"/>
      <c r="CB1862" s="41"/>
      <c r="CC1862" s="41"/>
      <c r="CD1862" s="41"/>
      <c r="CE1862" s="41"/>
      <c r="CF1862" s="41"/>
      <c r="CG1862" s="41"/>
      <c r="CH1862" s="41"/>
      <c r="CI1862" s="41"/>
      <c r="CJ1862" s="41"/>
      <c r="CK1862" s="41"/>
      <c r="CL1862" s="41"/>
      <c r="CM1862" s="41"/>
      <c r="CN1862" s="41"/>
      <c r="CO1862" s="41"/>
      <c r="CP1862" s="41"/>
      <c r="CQ1862" s="41"/>
      <c r="CR1862" s="41"/>
      <c r="CS1862" s="41"/>
      <c r="CT1862" s="41"/>
      <c r="CU1862" s="41"/>
      <c r="CV1862" s="41"/>
      <c r="CW1862" s="41"/>
      <c r="CX1862" s="41"/>
      <c r="CY1862" s="41"/>
      <c r="CZ1862" s="41"/>
      <c r="DA1862" s="41"/>
      <c r="DB1862" s="41"/>
      <c r="DC1862" s="41"/>
      <c r="DD1862" s="41"/>
      <c r="DE1862" s="41"/>
      <c r="DF1862" s="41"/>
      <c r="DG1862" s="41"/>
      <c r="DH1862" s="41"/>
      <c r="DI1862" s="41"/>
      <c r="DJ1862" s="41"/>
      <c r="DK1862" s="41"/>
      <c r="DL1862" s="41"/>
      <c r="DM1862" s="41"/>
      <c r="DN1862" s="41"/>
      <c r="DO1862" s="41"/>
      <c r="DP1862" s="41"/>
      <c r="DQ1862" s="41"/>
      <c r="DR1862" s="41"/>
      <c r="DS1862" s="41"/>
      <c r="DT1862" s="41"/>
      <c r="DU1862" s="41"/>
      <c r="DV1862" s="41"/>
      <c r="DW1862" s="41"/>
      <c r="DX1862" s="41"/>
      <c r="DY1862" s="41"/>
      <c r="DZ1862" s="41"/>
      <c r="EA1862" s="41"/>
      <c r="EB1862" s="41"/>
      <c r="EC1862" s="41"/>
      <c r="ED1862" s="41"/>
      <c r="EE1862" s="41"/>
      <c r="EF1862" s="41"/>
      <c r="EG1862" s="41"/>
      <c r="EH1862" s="41"/>
      <c r="EI1862" s="41"/>
      <c r="EJ1862" s="41"/>
      <c r="EK1862" s="41"/>
      <c r="EL1862" s="41"/>
      <c r="EM1862" s="41"/>
      <c r="EN1862" s="41"/>
      <c r="EO1862" s="41"/>
      <c r="EP1862" s="41"/>
      <c r="EQ1862" s="41"/>
      <c r="ER1862" s="41"/>
      <c r="ES1862" s="41"/>
      <c r="ET1862" s="41"/>
      <c r="EU1862" s="41"/>
      <c r="EV1862" s="41"/>
      <c r="EW1862" s="41"/>
      <c r="EX1862" s="41"/>
      <c r="EY1862" s="41"/>
      <c r="EZ1862" s="41"/>
      <c r="FA1862" s="41"/>
      <c r="FB1862" s="41"/>
      <c r="FC1862" s="41"/>
      <c r="FD1862" s="41"/>
      <c r="FE1862" s="41"/>
      <c r="FF1862" s="41"/>
      <c r="FG1862" s="41"/>
      <c r="FH1862" s="41"/>
      <c r="FI1862" s="41"/>
      <c r="FJ1862" s="41"/>
      <c r="FK1862" s="41"/>
      <c r="FL1862" s="41"/>
      <c r="FM1862" s="41"/>
      <c r="FN1862" s="41"/>
      <c r="FO1862" s="41"/>
      <c r="FP1862" s="41"/>
      <c r="FQ1862" s="41"/>
      <c r="FR1862" s="41"/>
      <c r="FS1862" s="41"/>
      <c r="FT1862" s="41"/>
      <c r="FU1862" s="41"/>
      <c r="FV1862" s="41"/>
      <c r="FW1862" s="41"/>
      <c r="FX1862" s="41"/>
      <c r="FY1862" s="41"/>
      <c r="FZ1862" s="41"/>
      <c r="GA1862" s="41"/>
      <c r="GB1862" s="41"/>
      <c r="GC1862" s="41"/>
      <c r="GD1862" s="41"/>
      <c r="GE1862" s="41"/>
      <c r="GF1862" s="41"/>
      <c r="GG1862" s="41"/>
      <c r="GH1862" s="41"/>
      <c r="GI1862" s="41"/>
      <c r="GJ1862" s="41"/>
      <c r="GK1862" s="41"/>
      <c r="GL1862" s="41"/>
      <c r="GM1862" s="41"/>
      <c r="GN1862" s="41"/>
      <c r="GO1862" s="41"/>
      <c r="GP1862" s="41"/>
      <c r="GQ1862" s="41"/>
      <c r="GR1862" s="41"/>
      <c r="GS1862" s="41"/>
      <c r="GT1862" s="41"/>
      <c r="GU1862" s="41"/>
      <c r="GV1862" s="41"/>
      <c r="GW1862" s="41"/>
      <c r="GX1862" s="41"/>
      <c r="GY1862" s="41"/>
      <c r="GZ1862" s="41"/>
      <c r="HA1862" s="41"/>
      <c r="HB1862" s="41"/>
      <c r="HC1862" s="41"/>
      <c r="HD1862" s="41"/>
      <c r="HE1862" s="41"/>
      <c r="HF1862" s="41"/>
      <c r="HG1862" s="41"/>
      <c r="HH1862" s="41"/>
      <c r="HI1862" s="41"/>
      <c r="HJ1862" s="41"/>
      <c r="HK1862" s="41"/>
      <c r="HL1862" s="41"/>
      <c r="HM1862" s="41"/>
      <c r="HN1862" s="41"/>
      <c r="HO1862" s="41"/>
      <c r="HP1862" s="41"/>
      <c r="HQ1862" s="41"/>
      <c r="HR1862" s="41"/>
      <c r="HS1862" s="41"/>
      <c r="HT1862" s="41"/>
      <c r="HU1862" s="41"/>
      <c r="HV1862" s="41"/>
      <c r="HW1862" s="41"/>
      <c r="HX1862" s="41"/>
      <c r="HY1862" s="41"/>
      <c r="HZ1862" s="41"/>
      <c r="IA1862" s="41"/>
      <c r="IB1862" s="41"/>
      <c r="IC1862" s="41"/>
      <c r="ID1862" s="41"/>
      <c r="IE1862" s="41"/>
      <c r="IF1862" s="41"/>
      <c r="IG1862" s="41"/>
      <c r="IH1862" s="41"/>
      <c r="II1862" s="41"/>
      <c r="IJ1862" s="41"/>
      <c r="IK1862" s="41"/>
      <c r="IL1862" s="41"/>
      <c r="IM1862" s="41"/>
      <c r="IN1862" s="41"/>
      <c r="IO1862" s="41"/>
      <c r="IP1862" s="41"/>
      <c r="IQ1862" s="41"/>
      <c r="IR1862" s="41"/>
      <c r="IS1862" s="41"/>
      <c r="IT1862" s="41"/>
      <c r="IU1862" s="41"/>
    </row>
    <row r="1864" spans="68:255" x14ac:dyDescent="0.2">
      <c r="BP1864" s="41"/>
      <c r="BQ1864" s="41"/>
      <c r="BR1864" s="41"/>
      <c r="BS1864" s="41"/>
      <c r="BU1864" s="41"/>
      <c r="BV1864" s="41"/>
      <c r="BW1864" s="41"/>
      <c r="BX1864" s="41"/>
      <c r="BY1864" s="41"/>
      <c r="BZ1864" s="41"/>
      <c r="CA1864" s="41"/>
      <c r="CB1864" s="41"/>
      <c r="CC1864" s="41"/>
      <c r="CD1864" s="41"/>
      <c r="CE1864" s="41"/>
      <c r="CF1864" s="41"/>
      <c r="CG1864" s="41"/>
      <c r="CH1864" s="41"/>
      <c r="CI1864" s="41"/>
      <c r="CJ1864" s="41"/>
      <c r="CK1864" s="41"/>
      <c r="CL1864" s="41"/>
      <c r="CM1864" s="41"/>
      <c r="CN1864" s="41"/>
      <c r="CO1864" s="41"/>
      <c r="CP1864" s="41"/>
      <c r="CQ1864" s="41"/>
      <c r="CR1864" s="41"/>
      <c r="CS1864" s="41"/>
      <c r="CT1864" s="41"/>
      <c r="CU1864" s="41"/>
      <c r="CV1864" s="41"/>
      <c r="CW1864" s="41"/>
      <c r="CX1864" s="41"/>
      <c r="CY1864" s="41"/>
      <c r="CZ1864" s="41"/>
      <c r="DA1864" s="41"/>
      <c r="DB1864" s="41"/>
      <c r="DC1864" s="41"/>
      <c r="DD1864" s="41"/>
      <c r="DE1864" s="41"/>
      <c r="DF1864" s="41"/>
      <c r="DG1864" s="41"/>
      <c r="DH1864" s="41"/>
      <c r="DI1864" s="41"/>
      <c r="DJ1864" s="41"/>
      <c r="DK1864" s="41"/>
      <c r="DL1864" s="41"/>
      <c r="DM1864" s="41"/>
      <c r="DN1864" s="41"/>
      <c r="DO1864" s="41"/>
      <c r="DP1864" s="41"/>
      <c r="DQ1864" s="41"/>
      <c r="DR1864" s="41"/>
      <c r="DS1864" s="41"/>
      <c r="DT1864" s="41"/>
      <c r="DU1864" s="41"/>
      <c r="DV1864" s="41"/>
      <c r="DW1864" s="41"/>
      <c r="DX1864" s="41"/>
      <c r="DY1864" s="41"/>
      <c r="DZ1864" s="41"/>
      <c r="EA1864" s="41"/>
      <c r="EB1864" s="41"/>
      <c r="EC1864" s="41"/>
      <c r="ED1864" s="41"/>
      <c r="EE1864" s="41"/>
      <c r="EF1864" s="41"/>
      <c r="EG1864" s="41"/>
      <c r="EH1864" s="41"/>
      <c r="EI1864" s="41"/>
      <c r="EJ1864" s="41"/>
      <c r="EK1864" s="41"/>
      <c r="EL1864" s="41"/>
      <c r="EM1864" s="41"/>
      <c r="EN1864" s="41"/>
      <c r="EO1864" s="41"/>
      <c r="EP1864" s="41"/>
      <c r="EQ1864" s="41"/>
      <c r="ER1864" s="41"/>
      <c r="ES1864" s="41"/>
      <c r="ET1864" s="41"/>
      <c r="EU1864" s="41"/>
      <c r="EV1864" s="41"/>
      <c r="EW1864" s="41"/>
      <c r="EX1864" s="41"/>
      <c r="EY1864" s="41"/>
      <c r="EZ1864" s="41"/>
      <c r="FA1864" s="41"/>
      <c r="FB1864" s="41"/>
      <c r="FC1864" s="41"/>
      <c r="FD1864" s="41"/>
      <c r="FE1864" s="41"/>
      <c r="FF1864" s="41"/>
      <c r="FG1864" s="41"/>
      <c r="FH1864" s="41"/>
      <c r="FI1864" s="41"/>
      <c r="FJ1864" s="41"/>
      <c r="FK1864" s="41"/>
      <c r="FL1864" s="41"/>
      <c r="FM1864" s="41"/>
      <c r="FN1864" s="41"/>
      <c r="FO1864" s="41"/>
      <c r="FP1864" s="41"/>
      <c r="FQ1864" s="41"/>
      <c r="FR1864" s="41"/>
      <c r="FS1864" s="41"/>
      <c r="FT1864" s="41"/>
      <c r="FU1864" s="41"/>
      <c r="FV1864" s="41"/>
      <c r="FW1864" s="41"/>
      <c r="FX1864" s="41"/>
      <c r="FY1864" s="41"/>
      <c r="FZ1864" s="41"/>
      <c r="GA1864" s="41"/>
      <c r="GB1864" s="41"/>
      <c r="GC1864" s="41"/>
      <c r="GD1864" s="41"/>
      <c r="GE1864" s="41"/>
      <c r="GF1864" s="41"/>
      <c r="GG1864" s="41"/>
      <c r="GH1864" s="41"/>
      <c r="GI1864" s="41"/>
      <c r="GJ1864" s="41"/>
      <c r="GK1864" s="41"/>
      <c r="GL1864" s="41"/>
      <c r="GM1864" s="41"/>
      <c r="GN1864" s="41"/>
      <c r="GO1864" s="41"/>
      <c r="GP1864" s="41"/>
      <c r="GQ1864" s="41"/>
      <c r="GR1864" s="41"/>
      <c r="GS1864" s="41"/>
      <c r="GT1864" s="41"/>
      <c r="GU1864" s="41"/>
      <c r="GV1864" s="41"/>
      <c r="GW1864" s="41"/>
      <c r="GX1864" s="41"/>
      <c r="GY1864" s="41"/>
      <c r="GZ1864" s="41"/>
      <c r="HA1864" s="41"/>
      <c r="HB1864" s="41"/>
      <c r="HC1864" s="41"/>
      <c r="HD1864" s="41"/>
      <c r="HE1864" s="41"/>
      <c r="HF1864" s="41"/>
      <c r="HG1864" s="41"/>
      <c r="HH1864" s="41"/>
      <c r="HI1864" s="41"/>
      <c r="HJ1864" s="41"/>
      <c r="HK1864" s="41"/>
      <c r="HL1864" s="41"/>
      <c r="HM1864" s="41"/>
      <c r="HN1864" s="41"/>
      <c r="HO1864" s="41"/>
      <c r="HP1864" s="41"/>
      <c r="HQ1864" s="41"/>
      <c r="HR1864" s="41"/>
      <c r="HS1864" s="41"/>
      <c r="HT1864" s="41"/>
      <c r="HU1864" s="41"/>
      <c r="HV1864" s="41"/>
      <c r="HW1864" s="41"/>
      <c r="HX1864" s="41"/>
      <c r="HY1864" s="41"/>
      <c r="HZ1864" s="41"/>
      <c r="IA1864" s="41"/>
      <c r="IB1864" s="41"/>
      <c r="IC1864" s="41"/>
      <c r="ID1864" s="41"/>
      <c r="IE1864" s="41"/>
      <c r="IF1864" s="41"/>
      <c r="IG1864" s="41"/>
      <c r="IH1864" s="41"/>
      <c r="II1864" s="41"/>
      <c r="IJ1864" s="41"/>
      <c r="IK1864" s="41"/>
      <c r="IL1864" s="41"/>
      <c r="IM1864" s="41"/>
      <c r="IN1864" s="41"/>
      <c r="IO1864" s="41"/>
      <c r="IP1864" s="41"/>
      <c r="IQ1864" s="41"/>
      <c r="IR1864" s="41"/>
      <c r="IS1864" s="41"/>
      <c r="IT1864" s="41"/>
      <c r="IU1864" s="41"/>
    </row>
    <row r="1866" spans="68:255" x14ac:dyDescent="0.2">
      <c r="BP1866" s="41"/>
      <c r="BQ1866" s="41"/>
      <c r="BR1866" s="41"/>
      <c r="BS1866" s="41"/>
      <c r="BU1866" s="41"/>
      <c r="BV1866" s="41"/>
      <c r="BW1866" s="41"/>
      <c r="BX1866" s="41"/>
      <c r="BY1866" s="41"/>
      <c r="BZ1866" s="41"/>
      <c r="CA1866" s="41"/>
      <c r="CB1866" s="41"/>
      <c r="CC1866" s="41"/>
      <c r="CD1866" s="41"/>
      <c r="CE1866" s="41"/>
      <c r="CF1866" s="41"/>
      <c r="CG1866" s="41"/>
      <c r="CH1866" s="41"/>
      <c r="CI1866" s="41"/>
      <c r="CJ1866" s="41"/>
      <c r="CK1866" s="41"/>
      <c r="CL1866" s="41"/>
      <c r="CM1866" s="41"/>
      <c r="CN1866" s="41"/>
      <c r="CO1866" s="41"/>
      <c r="CP1866" s="41"/>
      <c r="CQ1866" s="41"/>
      <c r="CR1866" s="41"/>
      <c r="CS1866" s="41"/>
      <c r="CT1866" s="41"/>
      <c r="CU1866" s="41"/>
      <c r="CV1866" s="41"/>
      <c r="CW1866" s="41"/>
      <c r="CX1866" s="41"/>
      <c r="CY1866" s="41"/>
      <c r="CZ1866" s="41"/>
      <c r="DA1866" s="41"/>
      <c r="DB1866" s="41"/>
      <c r="DC1866" s="41"/>
      <c r="DD1866" s="41"/>
      <c r="DE1866" s="41"/>
      <c r="DF1866" s="41"/>
      <c r="DG1866" s="41"/>
      <c r="DH1866" s="41"/>
      <c r="DI1866" s="41"/>
      <c r="DJ1866" s="41"/>
      <c r="DK1866" s="41"/>
      <c r="DL1866" s="41"/>
      <c r="DM1866" s="41"/>
      <c r="DN1866" s="41"/>
      <c r="DO1866" s="41"/>
      <c r="DP1866" s="41"/>
      <c r="DQ1866" s="41"/>
      <c r="DR1866" s="41"/>
      <c r="DS1866" s="41"/>
      <c r="DT1866" s="41"/>
      <c r="DU1866" s="41"/>
      <c r="DV1866" s="41"/>
      <c r="DW1866" s="41"/>
      <c r="DX1866" s="41"/>
      <c r="DY1866" s="41"/>
      <c r="DZ1866" s="41"/>
      <c r="EA1866" s="41"/>
      <c r="EB1866" s="41"/>
      <c r="EC1866" s="41"/>
      <c r="ED1866" s="41"/>
      <c r="EE1866" s="41"/>
      <c r="EF1866" s="41"/>
      <c r="EG1866" s="41"/>
      <c r="EH1866" s="41"/>
      <c r="EI1866" s="41"/>
      <c r="EJ1866" s="41"/>
      <c r="EK1866" s="41"/>
      <c r="EL1866" s="41"/>
      <c r="EM1866" s="41"/>
      <c r="EN1866" s="41"/>
      <c r="EO1866" s="41"/>
      <c r="EP1866" s="41"/>
      <c r="EQ1866" s="41"/>
      <c r="ER1866" s="41"/>
      <c r="ES1866" s="41"/>
      <c r="ET1866" s="41"/>
      <c r="EU1866" s="41"/>
      <c r="EV1866" s="41"/>
      <c r="EW1866" s="41"/>
      <c r="EX1866" s="41"/>
      <c r="EY1866" s="41"/>
      <c r="EZ1866" s="41"/>
      <c r="FA1866" s="41"/>
      <c r="FB1866" s="41"/>
      <c r="FC1866" s="41"/>
      <c r="FD1866" s="41"/>
      <c r="FE1866" s="41"/>
      <c r="FF1866" s="41"/>
      <c r="FG1866" s="41"/>
      <c r="FH1866" s="41"/>
      <c r="FI1866" s="41"/>
      <c r="FJ1866" s="41"/>
      <c r="FK1866" s="41"/>
      <c r="FL1866" s="41"/>
      <c r="FM1866" s="41"/>
      <c r="FN1866" s="41"/>
      <c r="FO1866" s="41"/>
      <c r="FP1866" s="41"/>
      <c r="FQ1866" s="41"/>
      <c r="FR1866" s="41"/>
      <c r="FS1866" s="41"/>
      <c r="FT1866" s="41"/>
      <c r="FU1866" s="41"/>
      <c r="FV1866" s="41"/>
      <c r="FW1866" s="41"/>
      <c r="FX1866" s="41"/>
      <c r="FY1866" s="41"/>
      <c r="FZ1866" s="41"/>
      <c r="GA1866" s="41"/>
      <c r="GB1866" s="41"/>
      <c r="GC1866" s="41"/>
      <c r="GD1866" s="41"/>
      <c r="GE1866" s="41"/>
      <c r="GF1866" s="41"/>
      <c r="GG1866" s="41"/>
      <c r="GH1866" s="41"/>
      <c r="GI1866" s="41"/>
      <c r="GJ1866" s="41"/>
      <c r="GK1866" s="41"/>
      <c r="GL1866" s="41"/>
      <c r="GM1866" s="41"/>
      <c r="GN1866" s="41"/>
      <c r="GO1866" s="41"/>
      <c r="GP1866" s="41"/>
      <c r="GQ1866" s="41"/>
      <c r="GR1866" s="41"/>
      <c r="GS1866" s="41"/>
      <c r="GT1866" s="41"/>
      <c r="GU1866" s="41"/>
      <c r="GV1866" s="41"/>
      <c r="GW1866" s="41"/>
      <c r="GX1866" s="41"/>
      <c r="GY1866" s="41"/>
      <c r="GZ1866" s="41"/>
      <c r="HA1866" s="41"/>
      <c r="HB1866" s="41"/>
      <c r="HC1866" s="41"/>
      <c r="HD1866" s="41"/>
      <c r="HE1866" s="41"/>
      <c r="HF1866" s="41"/>
      <c r="HG1866" s="41"/>
      <c r="HH1866" s="41"/>
      <c r="HI1866" s="41"/>
      <c r="HJ1866" s="41"/>
      <c r="HK1866" s="41"/>
      <c r="HL1866" s="41"/>
      <c r="HM1866" s="41"/>
      <c r="HN1866" s="41"/>
      <c r="HO1866" s="41"/>
      <c r="HP1866" s="41"/>
      <c r="HQ1866" s="41"/>
      <c r="HR1866" s="41"/>
      <c r="HS1866" s="41"/>
      <c r="HT1866" s="41"/>
      <c r="HU1866" s="41"/>
      <c r="HV1866" s="41"/>
      <c r="HW1866" s="41"/>
      <c r="HX1866" s="41"/>
      <c r="HY1866" s="41"/>
      <c r="HZ1866" s="41"/>
      <c r="IA1866" s="41"/>
      <c r="IB1866" s="41"/>
      <c r="IC1866" s="41"/>
      <c r="ID1866" s="41"/>
      <c r="IE1866" s="41"/>
      <c r="IF1866" s="41"/>
      <c r="IG1866" s="41"/>
      <c r="IH1866" s="41"/>
      <c r="II1866" s="41"/>
      <c r="IJ1866" s="41"/>
      <c r="IK1866" s="41"/>
      <c r="IL1866" s="41"/>
      <c r="IM1866" s="41"/>
      <c r="IN1866" s="41"/>
      <c r="IO1866" s="41"/>
      <c r="IP1866" s="41"/>
      <c r="IQ1866" s="41"/>
      <c r="IR1866" s="41"/>
      <c r="IS1866" s="41"/>
      <c r="IT1866" s="41"/>
      <c r="IU1866" s="41"/>
    </row>
    <row r="1868" spans="68:255" x14ac:dyDescent="0.2">
      <c r="BP1868" s="41"/>
      <c r="BQ1868" s="41"/>
      <c r="BR1868" s="41"/>
      <c r="BS1868" s="41"/>
      <c r="BU1868" s="41"/>
      <c r="BV1868" s="41"/>
      <c r="BW1868" s="41"/>
      <c r="BX1868" s="41"/>
      <c r="BY1868" s="41"/>
      <c r="BZ1868" s="41"/>
      <c r="CA1868" s="41"/>
      <c r="CB1868" s="41"/>
      <c r="CC1868" s="41"/>
      <c r="CD1868" s="41"/>
      <c r="CE1868" s="41"/>
      <c r="CF1868" s="41"/>
      <c r="CG1868" s="41"/>
      <c r="CH1868" s="41"/>
      <c r="CI1868" s="41"/>
      <c r="CJ1868" s="41"/>
      <c r="CK1868" s="41"/>
      <c r="CL1868" s="41"/>
      <c r="CM1868" s="41"/>
      <c r="CN1868" s="41"/>
      <c r="CO1868" s="41"/>
      <c r="CP1868" s="41"/>
      <c r="CQ1868" s="41"/>
      <c r="CR1868" s="41"/>
      <c r="CS1868" s="41"/>
      <c r="CT1868" s="41"/>
      <c r="CU1868" s="41"/>
      <c r="CV1868" s="41"/>
      <c r="CW1868" s="41"/>
      <c r="CX1868" s="41"/>
      <c r="CY1868" s="41"/>
      <c r="CZ1868" s="41"/>
      <c r="DA1868" s="41"/>
      <c r="DB1868" s="41"/>
      <c r="DC1868" s="41"/>
      <c r="DD1868" s="41"/>
      <c r="DE1868" s="41"/>
      <c r="DF1868" s="41"/>
      <c r="DG1868" s="41"/>
      <c r="DH1868" s="41"/>
      <c r="DI1868" s="41"/>
      <c r="DJ1868" s="41"/>
      <c r="DK1868" s="41"/>
      <c r="DL1868" s="41"/>
      <c r="DM1868" s="41"/>
      <c r="DN1868" s="41"/>
      <c r="DO1868" s="41"/>
      <c r="DP1868" s="41"/>
      <c r="DQ1868" s="41"/>
      <c r="DR1868" s="41"/>
      <c r="DS1868" s="41"/>
      <c r="DT1868" s="41"/>
      <c r="DU1868" s="41"/>
      <c r="DV1868" s="41"/>
      <c r="DW1868" s="41"/>
      <c r="DX1868" s="41"/>
      <c r="DY1868" s="41"/>
      <c r="DZ1868" s="41"/>
      <c r="EA1868" s="41"/>
      <c r="EB1868" s="41"/>
      <c r="EC1868" s="41"/>
      <c r="ED1868" s="41"/>
      <c r="EE1868" s="41"/>
      <c r="EF1868" s="41"/>
      <c r="EG1868" s="41"/>
      <c r="EH1868" s="41"/>
      <c r="EI1868" s="41"/>
      <c r="EJ1868" s="41"/>
      <c r="EK1868" s="41"/>
      <c r="EL1868" s="41"/>
      <c r="EM1868" s="41"/>
      <c r="EN1868" s="41"/>
      <c r="EO1868" s="41"/>
      <c r="EP1868" s="41"/>
      <c r="EQ1868" s="41"/>
      <c r="ER1868" s="41"/>
      <c r="ES1868" s="41"/>
      <c r="ET1868" s="41"/>
      <c r="EU1868" s="41"/>
      <c r="EV1868" s="41"/>
      <c r="EW1868" s="41"/>
      <c r="EX1868" s="41"/>
      <c r="EY1868" s="41"/>
      <c r="EZ1868" s="41"/>
      <c r="FA1868" s="41"/>
      <c r="FB1868" s="41"/>
      <c r="FC1868" s="41"/>
      <c r="FD1868" s="41"/>
      <c r="FE1868" s="41"/>
      <c r="FF1868" s="41"/>
      <c r="FG1868" s="41"/>
      <c r="FH1868" s="41"/>
      <c r="FI1868" s="41"/>
      <c r="FJ1868" s="41"/>
      <c r="FK1868" s="41"/>
      <c r="FL1868" s="41"/>
      <c r="FM1868" s="41"/>
      <c r="FN1868" s="41"/>
      <c r="FO1868" s="41"/>
      <c r="FP1868" s="41"/>
      <c r="FQ1868" s="41"/>
      <c r="FR1868" s="41"/>
      <c r="FS1868" s="41"/>
      <c r="FT1868" s="41"/>
      <c r="FU1868" s="41"/>
      <c r="FV1868" s="41"/>
      <c r="FW1868" s="41"/>
      <c r="FX1868" s="41"/>
      <c r="FY1868" s="41"/>
      <c r="FZ1868" s="41"/>
      <c r="GA1868" s="41"/>
      <c r="GB1868" s="41"/>
      <c r="GC1868" s="41"/>
      <c r="GD1868" s="41"/>
      <c r="GE1868" s="41"/>
      <c r="GF1868" s="41"/>
      <c r="GG1868" s="41"/>
      <c r="GH1868" s="41"/>
      <c r="GI1868" s="41"/>
      <c r="GJ1868" s="41"/>
      <c r="GK1868" s="41"/>
      <c r="GL1868" s="41"/>
      <c r="GM1868" s="41"/>
      <c r="GN1868" s="41"/>
      <c r="GO1868" s="41"/>
      <c r="GP1868" s="41"/>
      <c r="GQ1868" s="41"/>
      <c r="GR1868" s="41"/>
      <c r="GS1868" s="41"/>
      <c r="GT1868" s="41"/>
      <c r="GU1868" s="41"/>
      <c r="GV1868" s="41"/>
      <c r="GW1868" s="41"/>
      <c r="GX1868" s="41"/>
      <c r="GY1868" s="41"/>
      <c r="GZ1868" s="41"/>
      <c r="HA1868" s="41"/>
      <c r="HB1868" s="41"/>
      <c r="HC1868" s="41"/>
      <c r="HD1868" s="41"/>
      <c r="HE1868" s="41"/>
      <c r="HF1868" s="41"/>
      <c r="HG1868" s="41"/>
      <c r="HH1868" s="41"/>
      <c r="HI1868" s="41"/>
      <c r="HJ1868" s="41"/>
      <c r="HK1868" s="41"/>
      <c r="HL1868" s="41"/>
      <c r="HM1868" s="41"/>
      <c r="HN1868" s="41"/>
      <c r="HO1868" s="41"/>
      <c r="HP1868" s="41"/>
      <c r="HQ1868" s="41"/>
      <c r="HR1868" s="41"/>
      <c r="HS1868" s="41"/>
      <c r="HT1868" s="41"/>
      <c r="HU1868" s="41"/>
      <c r="HV1868" s="41"/>
      <c r="HW1868" s="41"/>
      <c r="HX1868" s="41"/>
      <c r="HY1868" s="41"/>
      <c r="HZ1868" s="41"/>
      <c r="IA1868" s="41"/>
      <c r="IB1868" s="41"/>
      <c r="IC1868" s="41"/>
      <c r="ID1868" s="41"/>
      <c r="IE1868" s="41"/>
      <c r="IF1868" s="41"/>
      <c r="IG1868" s="41"/>
      <c r="IH1868" s="41"/>
      <c r="II1868" s="41"/>
      <c r="IJ1868" s="41"/>
      <c r="IK1868" s="41"/>
      <c r="IL1868" s="41"/>
      <c r="IM1868" s="41"/>
      <c r="IN1868" s="41"/>
      <c r="IO1868" s="41"/>
      <c r="IP1868" s="41"/>
      <c r="IQ1868" s="41"/>
      <c r="IR1868" s="41"/>
      <c r="IS1868" s="41"/>
      <c r="IT1868" s="41"/>
      <c r="IU1868" s="41"/>
    </row>
    <row r="1870" spans="68:255" x14ac:dyDescent="0.2">
      <c r="BP1870" s="41"/>
      <c r="BQ1870" s="41"/>
      <c r="BR1870" s="41"/>
      <c r="BS1870" s="41"/>
      <c r="BU1870" s="41"/>
      <c r="BV1870" s="41"/>
      <c r="BW1870" s="41"/>
      <c r="BX1870" s="41"/>
      <c r="BY1870" s="41"/>
      <c r="BZ1870" s="41"/>
      <c r="CA1870" s="41"/>
      <c r="CB1870" s="41"/>
      <c r="CC1870" s="41"/>
      <c r="CD1870" s="41"/>
      <c r="CE1870" s="41"/>
      <c r="CF1870" s="41"/>
      <c r="CG1870" s="41"/>
      <c r="CH1870" s="41"/>
      <c r="CI1870" s="41"/>
      <c r="CJ1870" s="41"/>
      <c r="CK1870" s="41"/>
      <c r="CL1870" s="41"/>
      <c r="CM1870" s="41"/>
      <c r="CN1870" s="41"/>
      <c r="CO1870" s="41"/>
      <c r="CP1870" s="41"/>
      <c r="CQ1870" s="41"/>
      <c r="CR1870" s="41"/>
      <c r="CS1870" s="41"/>
      <c r="CT1870" s="41"/>
      <c r="CU1870" s="41"/>
      <c r="CV1870" s="41"/>
      <c r="CW1870" s="41"/>
      <c r="CX1870" s="41"/>
      <c r="CY1870" s="41"/>
      <c r="CZ1870" s="41"/>
      <c r="DA1870" s="41"/>
      <c r="DB1870" s="41"/>
      <c r="DC1870" s="41"/>
      <c r="DD1870" s="41"/>
      <c r="DE1870" s="41"/>
      <c r="DF1870" s="41"/>
      <c r="DG1870" s="41"/>
      <c r="DH1870" s="41"/>
      <c r="DI1870" s="41"/>
      <c r="DJ1870" s="41"/>
      <c r="DK1870" s="41"/>
      <c r="DL1870" s="41"/>
      <c r="DM1870" s="41"/>
      <c r="DN1870" s="41"/>
      <c r="DO1870" s="41"/>
      <c r="DP1870" s="41"/>
      <c r="DQ1870" s="41"/>
      <c r="DR1870" s="41"/>
      <c r="DS1870" s="41"/>
      <c r="DT1870" s="41"/>
      <c r="DU1870" s="41"/>
      <c r="DV1870" s="41"/>
      <c r="DW1870" s="41"/>
      <c r="DX1870" s="41"/>
      <c r="DY1870" s="41"/>
      <c r="DZ1870" s="41"/>
      <c r="EA1870" s="41"/>
      <c r="EB1870" s="41"/>
      <c r="EC1870" s="41"/>
      <c r="ED1870" s="41"/>
      <c r="EE1870" s="41"/>
      <c r="EF1870" s="41"/>
      <c r="EG1870" s="41"/>
      <c r="EH1870" s="41"/>
      <c r="EI1870" s="41"/>
      <c r="EJ1870" s="41"/>
      <c r="EK1870" s="41"/>
      <c r="EL1870" s="41"/>
      <c r="EM1870" s="41"/>
      <c r="EN1870" s="41"/>
      <c r="EO1870" s="41"/>
      <c r="EP1870" s="41"/>
      <c r="EQ1870" s="41"/>
      <c r="ER1870" s="41"/>
      <c r="ES1870" s="41"/>
      <c r="ET1870" s="41"/>
      <c r="EU1870" s="41"/>
      <c r="EV1870" s="41"/>
      <c r="EW1870" s="41"/>
      <c r="EX1870" s="41"/>
      <c r="EY1870" s="41"/>
      <c r="EZ1870" s="41"/>
      <c r="FA1870" s="41"/>
      <c r="FB1870" s="41"/>
      <c r="FC1870" s="41"/>
      <c r="FD1870" s="41"/>
      <c r="FE1870" s="41"/>
      <c r="FF1870" s="41"/>
      <c r="FG1870" s="41"/>
      <c r="FH1870" s="41"/>
      <c r="FI1870" s="41"/>
      <c r="FJ1870" s="41"/>
      <c r="FK1870" s="41"/>
      <c r="FL1870" s="41"/>
      <c r="FM1870" s="41"/>
      <c r="FN1870" s="41"/>
      <c r="FO1870" s="41"/>
      <c r="FP1870" s="41"/>
      <c r="FQ1870" s="41"/>
      <c r="FR1870" s="41"/>
      <c r="FS1870" s="41"/>
      <c r="FT1870" s="41"/>
      <c r="FU1870" s="41"/>
      <c r="FV1870" s="41"/>
      <c r="FW1870" s="41"/>
      <c r="FX1870" s="41"/>
      <c r="FY1870" s="41"/>
      <c r="FZ1870" s="41"/>
      <c r="GA1870" s="41"/>
      <c r="GB1870" s="41"/>
      <c r="GC1870" s="41"/>
      <c r="GD1870" s="41"/>
      <c r="GE1870" s="41"/>
      <c r="GF1870" s="41"/>
      <c r="GG1870" s="41"/>
      <c r="GH1870" s="41"/>
      <c r="GI1870" s="41"/>
      <c r="GJ1870" s="41"/>
      <c r="GK1870" s="41"/>
      <c r="GL1870" s="41"/>
      <c r="GM1870" s="41"/>
      <c r="GN1870" s="41"/>
      <c r="GO1870" s="41"/>
      <c r="GP1870" s="41"/>
      <c r="GQ1870" s="41"/>
      <c r="GR1870" s="41"/>
      <c r="GS1870" s="41"/>
      <c r="GT1870" s="41"/>
      <c r="GU1870" s="41"/>
      <c r="GV1870" s="41"/>
      <c r="GW1870" s="41"/>
      <c r="GX1870" s="41"/>
      <c r="GY1870" s="41"/>
      <c r="GZ1870" s="41"/>
      <c r="HA1870" s="41"/>
      <c r="HB1870" s="41"/>
      <c r="HC1870" s="41"/>
      <c r="HD1870" s="41"/>
      <c r="HE1870" s="41"/>
      <c r="HF1870" s="41"/>
      <c r="HG1870" s="41"/>
      <c r="HH1870" s="41"/>
      <c r="HI1870" s="41"/>
      <c r="HJ1870" s="41"/>
      <c r="HK1870" s="41"/>
      <c r="HL1870" s="41"/>
      <c r="HM1870" s="41"/>
      <c r="HN1870" s="41"/>
      <c r="HO1870" s="41"/>
      <c r="HP1870" s="41"/>
      <c r="HQ1870" s="41"/>
      <c r="HR1870" s="41"/>
      <c r="HS1870" s="41"/>
      <c r="HT1870" s="41"/>
      <c r="HU1870" s="41"/>
      <c r="HV1870" s="41"/>
      <c r="HW1870" s="41"/>
      <c r="HX1870" s="41"/>
      <c r="HY1870" s="41"/>
      <c r="HZ1870" s="41"/>
      <c r="IA1870" s="41"/>
      <c r="IB1870" s="41"/>
      <c r="IC1870" s="41"/>
      <c r="ID1870" s="41"/>
      <c r="IE1870" s="41"/>
      <c r="IF1870" s="41"/>
      <c r="IG1870" s="41"/>
      <c r="IH1870" s="41"/>
      <c r="II1870" s="41"/>
      <c r="IJ1870" s="41"/>
      <c r="IK1870" s="41"/>
      <c r="IL1870" s="41"/>
      <c r="IM1870" s="41"/>
      <c r="IN1870" s="41"/>
      <c r="IO1870" s="41"/>
      <c r="IP1870" s="41"/>
      <c r="IQ1870" s="41"/>
      <c r="IR1870" s="41"/>
      <c r="IS1870" s="41"/>
      <c r="IT1870" s="41"/>
      <c r="IU1870" s="41"/>
    </row>
    <row r="1872" spans="68:255" x14ac:dyDescent="0.2">
      <c r="BP1872" s="41"/>
      <c r="BQ1872" s="41"/>
      <c r="BR1872" s="41"/>
      <c r="BS1872" s="41"/>
      <c r="BU1872" s="41"/>
      <c r="BV1872" s="41"/>
      <c r="BW1872" s="41"/>
      <c r="BX1872" s="41"/>
      <c r="BY1872" s="41"/>
      <c r="BZ1872" s="41"/>
      <c r="CA1872" s="41"/>
      <c r="CB1872" s="41"/>
      <c r="CC1872" s="41"/>
      <c r="CD1872" s="41"/>
      <c r="CE1872" s="41"/>
      <c r="CF1872" s="41"/>
      <c r="CG1872" s="41"/>
      <c r="CH1872" s="41"/>
      <c r="CI1872" s="41"/>
      <c r="CJ1872" s="41"/>
      <c r="CK1872" s="41"/>
      <c r="CL1872" s="41"/>
      <c r="CM1872" s="41"/>
      <c r="CN1872" s="41"/>
      <c r="CO1872" s="41"/>
      <c r="CP1872" s="41"/>
      <c r="CQ1872" s="41"/>
      <c r="CR1872" s="41"/>
      <c r="CS1872" s="41"/>
      <c r="CT1872" s="41"/>
      <c r="CU1872" s="41"/>
      <c r="CV1872" s="41"/>
      <c r="CW1872" s="41"/>
      <c r="CX1872" s="41"/>
      <c r="CY1872" s="41"/>
      <c r="CZ1872" s="41"/>
      <c r="DA1872" s="41"/>
      <c r="DB1872" s="41"/>
      <c r="DC1872" s="41"/>
      <c r="DD1872" s="41"/>
      <c r="DE1872" s="41"/>
      <c r="DF1872" s="41"/>
      <c r="DG1872" s="41"/>
      <c r="DH1872" s="41"/>
      <c r="DI1872" s="41"/>
      <c r="DJ1872" s="41"/>
      <c r="DK1872" s="41"/>
      <c r="DL1872" s="41"/>
      <c r="DM1872" s="41"/>
      <c r="DN1872" s="41"/>
      <c r="DO1872" s="41"/>
      <c r="DP1872" s="41"/>
      <c r="DQ1872" s="41"/>
      <c r="DR1872" s="41"/>
      <c r="DS1872" s="41"/>
      <c r="DT1872" s="41"/>
      <c r="DU1872" s="41"/>
      <c r="DV1872" s="41"/>
      <c r="DW1872" s="41"/>
      <c r="DX1872" s="41"/>
      <c r="DY1872" s="41"/>
      <c r="DZ1872" s="41"/>
      <c r="EA1872" s="41"/>
      <c r="EB1872" s="41"/>
      <c r="EC1872" s="41"/>
      <c r="ED1872" s="41"/>
      <c r="EE1872" s="41"/>
      <c r="EF1872" s="41"/>
      <c r="EG1872" s="41"/>
      <c r="EH1872" s="41"/>
      <c r="EI1872" s="41"/>
      <c r="EJ1872" s="41"/>
      <c r="EK1872" s="41"/>
      <c r="EL1872" s="41"/>
      <c r="EM1872" s="41"/>
      <c r="EN1872" s="41"/>
      <c r="EO1872" s="41"/>
      <c r="EP1872" s="41"/>
      <c r="EQ1872" s="41"/>
      <c r="ER1872" s="41"/>
      <c r="ES1872" s="41"/>
      <c r="ET1872" s="41"/>
      <c r="EU1872" s="41"/>
      <c r="EV1872" s="41"/>
      <c r="EW1872" s="41"/>
      <c r="EX1872" s="41"/>
      <c r="EY1872" s="41"/>
      <c r="EZ1872" s="41"/>
      <c r="FA1872" s="41"/>
      <c r="FB1872" s="41"/>
      <c r="FC1872" s="41"/>
      <c r="FD1872" s="41"/>
      <c r="FE1872" s="41"/>
      <c r="FF1872" s="41"/>
      <c r="FG1872" s="41"/>
      <c r="FH1872" s="41"/>
      <c r="FI1872" s="41"/>
      <c r="FJ1872" s="41"/>
      <c r="FK1872" s="41"/>
      <c r="FL1872" s="41"/>
      <c r="FM1872" s="41"/>
      <c r="FN1872" s="41"/>
      <c r="FO1872" s="41"/>
      <c r="FP1872" s="41"/>
      <c r="FQ1872" s="41"/>
      <c r="FR1872" s="41"/>
      <c r="FS1872" s="41"/>
      <c r="FT1872" s="41"/>
      <c r="FU1872" s="41"/>
      <c r="FV1872" s="41"/>
      <c r="FW1872" s="41"/>
      <c r="FX1872" s="41"/>
      <c r="FY1872" s="41"/>
      <c r="FZ1872" s="41"/>
      <c r="GA1872" s="41"/>
      <c r="GB1872" s="41"/>
      <c r="GC1872" s="41"/>
      <c r="GD1872" s="41"/>
      <c r="GE1872" s="41"/>
      <c r="GF1872" s="41"/>
      <c r="GG1872" s="41"/>
      <c r="GH1872" s="41"/>
      <c r="GI1872" s="41"/>
      <c r="GJ1872" s="41"/>
      <c r="GK1872" s="41"/>
      <c r="GL1872" s="41"/>
      <c r="GM1872" s="41"/>
      <c r="GN1872" s="41"/>
      <c r="GO1872" s="41"/>
      <c r="GP1872" s="41"/>
      <c r="GQ1872" s="41"/>
      <c r="GR1872" s="41"/>
      <c r="GS1872" s="41"/>
      <c r="GT1872" s="41"/>
      <c r="GU1872" s="41"/>
      <c r="GV1872" s="41"/>
      <c r="GW1872" s="41"/>
      <c r="GX1872" s="41"/>
      <c r="GY1872" s="41"/>
      <c r="GZ1872" s="41"/>
      <c r="HA1872" s="41"/>
      <c r="HB1872" s="41"/>
      <c r="HC1872" s="41"/>
      <c r="HD1872" s="41"/>
      <c r="HE1872" s="41"/>
      <c r="HF1872" s="41"/>
      <c r="HG1872" s="41"/>
      <c r="HH1872" s="41"/>
      <c r="HI1872" s="41"/>
      <c r="HJ1872" s="41"/>
      <c r="HK1872" s="41"/>
      <c r="HL1872" s="41"/>
      <c r="HM1872" s="41"/>
      <c r="HN1872" s="41"/>
      <c r="HO1872" s="41"/>
      <c r="HP1872" s="41"/>
      <c r="HQ1872" s="41"/>
      <c r="HR1872" s="41"/>
      <c r="HS1872" s="41"/>
      <c r="HT1872" s="41"/>
      <c r="HU1872" s="41"/>
      <c r="HV1872" s="41"/>
      <c r="HW1872" s="41"/>
      <c r="HX1872" s="41"/>
      <c r="HY1872" s="41"/>
      <c r="HZ1872" s="41"/>
      <c r="IA1872" s="41"/>
      <c r="IB1872" s="41"/>
      <c r="IC1872" s="41"/>
      <c r="ID1872" s="41"/>
      <c r="IE1872" s="41"/>
      <c r="IF1872" s="41"/>
      <c r="IG1872" s="41"/>
      <c r="IH1872" s="41"/>
      <c r="II1872" s="41"/>
      <c r="IJ1872" s="41"/>
      <c r="IK1872" s="41"/>
      <c r="IL1872" s="41"/>
      <c r="IM1872" s="41"/>
      <c r="IN1872" s="41"/>
      <c r="IO1872" s="41"/>
      <c r="IP1872" s="41"/>
      <c r="IQ1872" s="41"/>
      <c r="IR1872" s="41"/>
      <c r="IS1872" s="41"/>
      <c r="IT1872" s="41"/>
      <c r="IU1872" s="41"/>
    </row>
    <row r="1874" spans="68:255" x14ac:dyDescent="0.2">
      <c r="BP1874" s="41"/>
      <c r="BQ1874" s="41"/>
      <c r="BR1874" s="41"/>
      <c r="BS1874" s="41"/>
      <c r="BU1874" s="41"/>
      <c r="BV1874" s="41"/>
      <c r="BW1874" s="41"/>
      <c r="BX1874" s="41"/>
      <c r="BY1874" s="41"/>
      <c r="BZ1874" s="41"/>
      <c r="CA1874" s="41"/>
      <c r="CB1874" s="41"/>
      <c r="CC1874" s="41"/>
      <c r="CD1874" s="41"/>
      <c r="CE1874" s="41"/>
      <c r="CF1874" s="41"/>
      <c r="CG1874" s="41"/>
      <c r="CH1874" s="41"/>
      <c r="CI1874" s="41"/>
      <c r="CJ1874" s="41"/>
      <c r="CK1874" s="41"/>
      <c r="CL1874" s="41"/>
      <c r="CM1874" s="41"/>
      <c r="CN1874" s="41"/>
      <c r="CO1874" s="41"/>
      <c r="CP1874" s="41"/>
      <c r="CQ1874" s="41"/>
      <c r="CR1874" s="41"/>
      <c r="CS1874" s="41"/>
      <c r="CT1874" s="41"/>
      <c r="CU1874" s="41"/>
      <c r="CV1874" s="41"/>
      <c r="CW1874" s="41"/>
      <c r="CX1874" s="41"/>
      <c r="CY1874" s="41"/>
      <c r="CZ1874" s="41"/>
      <c r="DA1874" s="41"/>
      <c r="DB1874" s="41"/>
      <c r="DC1874" s="41"/>
      <c r="DD1874" s="41"/>
      <c r="DE1874" s="41"/>
      <c r="DF1874" s="41"/>
      <c r="DG1874" s="41"/>
      <c r="DH1874" s="41"/>
      <c r="DI1874" s="41"/>
      <c r="DJ1874" s="41"/>
      <c r="DK1874" s="41"/>
      <c r="DL1874" s="41"/>
      <c r="DM1874" s="41"/>
      <c r="DN1874" s="41"/>
      <c r="DO1874" s="41"/>
      <c r="DP1874" s="41"/>
      <c r="DQ1874" s="41"/>
      <c r="DR1874" s="41"/>
      <c r="DS1874" s="41"/>
      <c r="DT1874" s="41"/>
      <c r="DU1874" s="41"/>
      <c r="DV1874" s="41"/>
      <c r="DW1874" s="41"/>
      <c r="DX1874" s="41"/>
      <c r="DY1874" s="41"/>
      <c r="DZ1874" s="41"/>
      <c r="EA1874" s="41"/>
      <c r="EB1874" s="41"/>
      <c r="EC1874" s="41"/>
      <c r="ED1874" s="41"/>
      <c r="EE1874" s="41"/>
      <c r="EF1874" s="41"/>
      <c r="EG1874" s="41"/>
      <c r="EH1874" s="41"/>
      <c r="EI1874" s="41"/>
      <c r="EJ1874" s="41"/>
      <c r="EK1874" s="41"/>
      <c r="EL1874" s="41"/>
      <c r="EM1874" s="41"/>
      <c r="EN1874" s="41"/>
      <c r="EO1874" s="41"/>
      <c r="EP1874" s="41"/>
      <c r="EQ1874" s="41"/>
      <c r="ER1874" s="41"/>
      <c r="ES1874" s="41"/>
      <c r="ET1874" s="41"/>
      <c r="EU1874" s="41"/>
      <c r="EV1874" s="41"/>
      <c r="EW1874" s="41"/>
      <c r="EX1874" s="41"/>
      <c r="EY1874" s="41"/>
      <c r="EZ1874" s="41"/>
      <c r="FA1874" s="41"/>
      <c r="FB1874" s="41"/>
      <c r="FC1874" s="41"/>
      <c r="FD1874" s="41"/>
      <c r="FE1874" s="41"/>
      <c r="FF1874" s="41"/>
      <c r="FG1874" s="41"/>
      <c r="FH1874" s="41"/>
      <c r="FI1874" s="41"/>
      <c r="FJ1874" s="41"/>
      <c r="FK1874" s="41"/>
      <c r="FL1874" s="41"/>
      <c r="FM1874" s="41"/>
      <c r="FN1874" s="41"/>
      <c r="FO1874" s="41"/>
      <c r="FP1874" s="41"/>
      <c r="FQ1874" s="41"/>
      <c r="FR1874" s="41"/>
      <c r="FS1874" s="41"/>
      <c r="FT1874" s="41"/>
      <c r="FU1874" s="41"/>
      <c r="FV1874" s="41"/>
      <c r="FW1874" s="41"/>
      <c r="FX1874" s="41"/>
      <c r="FY1874" s="41"/>
      <c r="FZ1874" s="41"/>
      <c r="GA1874" s="41"/>
      <c r="GB1874" s="41"/>
      <c r="GC1874" s="41"/>
      <c r="GD1874" s="41"/>
      <c r="GE1874" s="41"/>
      <c r="GF1874" s="41"/>
      <c r="GG1874" s="41"/>
      <c r="GH1874" s="41"/>
      <c r="GI1874" s="41"/>
      <c r="GJ1874" s="41"/>
      <c r="GK1874" s="41"/>
      <c r="GL1874" s="41"/>
      <c r="GM1874" s="41"/>
      <c r="GN1874" s="41"/>
      <c r="GO1874" s="41"/>
      <c r="GP1874" s="41"/>
      <c r="GQ1874" s="41"/>
      <c r="GR1874" s="41"/>
      <c r="GS1874" s="41"/>
      <c r="GT1874" s="41"/>
      <c r="GU1874" s="41"/>
      <c r="GV1874" s="41"/>
      <c r="GW1874" s="41"/>
      <c r="GX1874" s="41"/>
      <c r="GY1874" s="41"/>
      <c r="GZ1874" s="41"/>
      <c r="HA1874" s="41"/>
      <c r="HB1874" s="41"/>
      <c r="HC1874" s="41"/>
      <c r="HD1874" s="41"/>
      <c r="HE1874" s="41"/>
      <c r="HF1874" s="41"/>
      <c r="HG1874" s="41"/>
      <c r="HH1874" s="41"/>
      <c r="HI1874" s="41"/>
      <c r="HJ1874" s="41"/>
      <c r="HK1874" s="41"/>
      <c r="HL1874" s="41"/>
      <c r="HM1874" s="41"/>
      <c r="HN1874" s="41"/>
      <c r="HO1874" s="41"/>
      <c r="HP1874" s="41"/>
      <c r="HQ1874" s="41"/>
      <c r="HR1874" s="41"/>
      <c r="HS1874" s="41"/>
      <c r="HT1874" s="41"/>
      <c r="HU1874" s="41"/>
      <c r="HV1874" s="41"/>
      <c r="HW1874" s="41"/>
      <c r="HX1874" s="41"/>
      <c r="HY1874" s="41"/>
      <c r="HZ1874" s="41"/>
      <c r="IA1874" s="41"/>
      <c r="IB1874" s="41"/>
      <c r="IC1874" s="41"/>
      <c r="ID1874" s="41"/>
      <c r="IE1874" s="41"/>
      <c r="IF1874" s="41"/>
      <c r="IG1874" s="41"/>
      <c r="IH1874" s="41"/>
      <c r="II1874" s="41"/>
      <c r="IJ1874" s="41"/>
      <c r="IK1874" s="41"/>
      <c r="IL1874" s="41"/>
      <c r="IM1874" s="41"/>
      <c r="IN1874" s="41"/>
      <c r="IO1874" s="41"/>
      <c r="IP1874" s="41"/>
      <c r="IQ1874" s="41"/>
      <c r="IR1874" s="41"/>
      <c r="IS1874" s="41"/>
      <c r="IT1874" s="41"/>
      <c r="IU1874" s="41"/>
    </row>
    <row r="1876" spans="68:255" x14ac:dyDescent="0.2">
      <c r="BP1876" s="41"/>
      <c r="BQ1876" s="41"/>
      <c r="BR1876" s="41"/>
      <c r="BS1876" s="41"/>
      <c r="BU1876" s="41"/>
      <c r="BV1876" s="41"/>
      <c r="BW1876" s="41"/>
      <c r="BX1876" s="41"/>
      <c r="BY1876" s="41"/>
      <c r="BZ1876" s="41"/>
      <c r="CA1876" s="41"/>
      <c r="CB1876" s="41"/>
      <c r="CC1876" s="41"/>
      <c r="CD1876" s="41"/>
      <c r="CE1876" s="41"/>
      <c r="CF1876" s="41"/>
      <c r="CG1876" s="41"/>
      <c r="CH1876" s="41"/>
      <c r="CI1876" s="41"/>
      <c r="CJ1876" s="41"/>
      <c r="CK1876" s="41"/>
      <c r="CL1876" s="41"/>
      <c r="CM1876" s="41"/>
      <c r="CN1876" s="41"/>
      <c r="CO1876" s="41"/>
      <c r="CP1876" s="41"/>
      <c r="CQ1876" s="41"/>
      <c r="CR1876" s="41"/>
      <c r="CS1876" s="41"/>
      <c r="CT1876" s="41"/>
      <c r="CU1876" s="41"/>
      <c r="CV1876" s="41"/>
      <c r="CW1876" s="41"/>
      <c r="CX1876" s="41"/>
      <c r="CY1876" s="41"/>
      <c r="CZ1876" s="41"/>
      <c r="DA1876" s="41"/>
      <c r="DB1876" s="41"/>
      <c r="DC1876" s="41"/>
      <c r="DD1876" s="41"/>
      <c r="DE1876" s="41"/>
      <c r="DF1876" s="41"/>
      <c r="DG1876" s="41"/>
      <c r="DH1876" s="41"/>
      <c r="DI1876" s="41"/>
      <c r="DJ1876" s="41"/>
      <c r="DK1876" s="41"/>
      <c r="DL1876" s="41"/>
      <c r="DM1876" s="41"/>
      <c r="DN1876" s="41"/>
      <c r="DO1876" s="41"/>
      <c r="DP1876" s="41"/>
      <c r="DQ1876" s="41"/>
      <c r="DR1876" s="41"/>
      <c r="DS1876" s="41"/>
      <c r="DT1876" s="41"/>
      <c r="DU1876" s="41"/>
      <c r="DV1876" s="41"/>
      <c r="DW1876" s="41"/>
      <c r="DX1876" s="41"/>
      <c r="DY1876" s="41"/>
      <c r="DZ1876" s="41"/>
      <c r="EA1876" s="41"/>
      <c r="EB1876" s="41"/>
      <c r="EC1876" s="41"/>
      <c r="ED1876" s="41"/>
      <c r="EE1876" s="41"/>
      <c r="EF1876" s="41"/>
      <c r="EG1876" s="41"/>
      <c r="EH1876" s="41"/>
      <c r="EI1876" s="41"/>
      <c r="EJ1876" s="41"/>
      <c r="EK1876" s="41"/>
      <c r="EL1876" s="41"/>
      <c r="EM1876" s="41"/>
      <c r="EN1876" s="41"/>
      <c r="EO1876" s="41"/>
      <c r="EP1876" s="41"/>
      <c r="EQ1876" s="41"/>
      <c r="ER1876" s="41"/>
      <c r="ES1876" s="41"/>
      <c r="ET1876" s="41"/>
      <c r="EU1876" s="41"/>
      <c r="EV1876" s="41"/>
      <c r="EW1876" s="41"/>
      <c r="EX1876" s="41"/>
      <c r="EY1876" s="41"/>
      <c r="EZ1876" s="41"/>
      <c r="FA1876" s="41"/>
      <c r="FB1876" s="41"/>
      <c r="FC1876" s="41"/>
      <c r="FD1876" s="41"/>
      <c r="FE1876" s="41"/>
      <c r="FF1876" s="41"/>
      <c r="FG1876" s="41"/>
      <c r="FH1876" s="41"/>
      <c r="FI1876" s="41"/>
      <c r="FJ1876" s="41"/>
      <c r="FK1876" s="41"/>
      <c r="FL1876" s="41"/>
      <c r="FM1876" s="41"/>
      <c r="FN1876" s="41"/>
      <c r="FO1876" s="41"/>
      <c r="FP1876" s="41"/>
      <c r="FQ1876" s="41"/>
      <c r="FR1876" s="41"/>
      <c r="FS1876" s="41"/>
      <c r="FT1876" s="41"/>
      <c r="FU1876" s="41"/>
      <c r="FV1876" s="41"/>
      <c r="FW1876" s="41"/>
      <c r="FX1876" s="41"/>
      <c r="FY1876" s="41"/>
      <c r="FZ1876" s="41"/>
      <c r="GA1876" s="41"/>
      <c r="GB1876" s="41"/>
      <c r="GC1876" s="41"/>
      <c r="GD1876" s="41"/>
      <c r="GE1876" s="41"/>
      <c r="GF1876" s="41"/>
      <c r="GG1876" s="41"/>
      <c r="GH1876" s="41"/>
      <c r="GI1876" s="41"/>
      <c r="GJ1876" s="41"/>
      <c r="GK1876" s="41"/>
      <c r="GL1876" s="41"/>
      <c r="GM1876" s="41"/>
      <c r="GN1876" s="41"/>
      <c r="GO1876" s="41"/>
      <c r="GP1876" s="41"/>
      <c r="GQ1876" s="41"/>
      <c r="GR1876" s="41"/>
      <c r="GS1876" s="41"/>
      <c r="GT1876" s="41"/>
      <c r="GU1876" s="41"/>
      <c r="GV1876" s="41"/>
      <c r="GW1876" s="41"/>
      <c r="GX1876" s="41"/>
      <c r="GY1876" s="41"/>
      <c r="GZ1876" s="41"/>
      <c r="HA1876" s="41"/>
      <c r="HB1876" s="41"/>
      <c r="HC1876" s="41"/>
      <c r="HD1876" s="41"/>
      <c r="HE1876" s="41"/>
      <c r="HF1876" s="41"/>
      <c r="HG1876" s="41"/>
      <c r="HH1876" s="41"/>
      <c r="HI1876" s="41"/>
      <c r="HJ1876" s="41"/>
      <c r="HK1876" s="41"/>
      <c r="HL1876" s="41"/>
      <c r="HM1876" s="41"/>
      <c r="HN1876" s="41"/>
      <c r="HO1876" s="41"/>
      <c r="HP1876" s="41"/>
      <c r="HQ1876" s="41"/>
      <c r="HR1876" s="41"/>
      <c r="HS1876" s="41"/>
      <c r="HT1876" s="41"/>
      <c r="HU1876" s="41"/>
      <c r="HV1876" s="41"/>
      <c r="HW1876" s="41"/>
      <c r="HX1876" s="41"/>
      <c r="HY1876" s="41"/>
      <c r="HZ1876" s="41"/>
      <c r="IA1876" s="41"/>
      <c r="IB1876" s="41"/>
      <c r="IC1876" s="41"/>
      <c r="ID1876" s="41"/>
      <c r="IE1876" s="41"/>
      <c r="IF1876" s="41"/>
      <c r="IG1876" s="41"/>
      <c r="IH1876" s="41"/>
      <c r="II1876" s="41"/>
      <c r="IJ1876" s="41"/>
      <c r="IK1876" s="41"/>
      <c r="IL1876" s="41"/>
      <c r="IM1876" s="41"/>
      <c r="IN1876" s="41"/>
      <c r="IO1876" s="41"/>
      <c r="IP1876" s="41"/>
      <c r="IQ1876" s="41"/>
      <c r="IR1876" s="41"/>
      <c r="IS1876" s="41"/>
      <c r="IT1876" s="41"/>
      <c r="IU1876" s="41"/>
    </row>
    <row r="1878" spans="68:255" x14ac:dyDescent="0.2">
      <c r="BP1878" s="41"/>
      <c r="BQ1878" s="41"/>
      <c r="BR1878" s="41"/>
      <c r="BS1878" s="41"/>
      <c r="BU1878" s="41"/>
      <c r="BV1878" s="41"/>
      <c r="BW1878" s="41"/>
      <c r="BX1878" s="41"/>
      <c r="BY1878" s="41"/>
      <c r="BZ1878" s="41"/>
      <c r="CA1878" s="41"/>
      <c r="CB1878" s="41"/>
      <c r="CC1878" s="41"/>
      <c r="CD1878" s="41"/>
      <c r="CE1878" s="41"/>
      <c r="CF1878" s="41"/>
      <c r="CG1878" s="41"/>
      <c r="CH1878" s="41"/>
      <c r="CI1878" s="41"/>
      <c r="CJ1878" s="41"/>
      <c r="CK1878" s="41"/>
      <c r="CL1878" s="41"/>
      <c r="CM1878" s="41"/>
      <c r="CN1878" s="41"/>
      <c r="CO1878" s="41"/>
      <c r="CP1878" s="41"/>
      <c r="CQ1878" s="41"/>
      <c r="CR1878" s="41"/>
      <c r="CS1878" s="41"/>
      <c r="CT1878" s="41"/>
      <c r="CU1878" s="41"/>
      <c r="CV1878" s="41"/>
      <c r="CW1878" s="41"/>
      <c r="CX1878" s="41"/>
      <c r="CY1878" s="41"/>
      <c r="CZ1878" s="41"/>
      <c r="DA1878" s="41"/>
      <c r="DB1878" s="41"/>
      <c r="DC1878" s="41"/>
      <c r="DD1878" s="41"/>
      <c r="DE1878" s="41"/>
      <c r="DF1878" s="41"/>
      <c r="DG1878" s="41"/>
      <c r="DH1878" s="41"/>
      <c r="DI1878" s="41"/>
      <c r="DJ1878" s="41"/>
      <c r="DK1878" s="41"/>
      <c r="DL1878" s="41"/>
      <c r="DM1878" s="41"/>
      <c r="DN1878" s="41"/>
      <c r="DO1878" s="41"/>
      <c r="DP1878" s="41"/>
      <c r="DQ1878" s="41"/>
      <c r="DR1878" s="41"/>
      <c r="DS1878" s="41"/>
      <c r="DT1878" s="41"/>
      <c r="DU1878" s="41"/>
      <c r="DV1878" s="41"/>
      <c r="DW1878" s="41"/>
      <c r="DX1878" s="41"/>
      <c r="DY1878" s="41"/>
      <c r="DZ1878" s="41"/>
      <c r="EA1878" s="41"/>
      <c r="EB1878" s="41"/>
      <c r="EC1878" s="41"/>
      <c r="ED1878" s="41"/>
      <c r="EE1878" s="41"/>
      <c r="EF1878" s="41"/>
      <c r="EG1878" s="41"/>
      <c r="EH1878" s="41"/>
      <c r="EI1878" s="41"/>
      <c r="EJ1878" s="41"/>
      <c r="EK1878" s="41"/>
      <c r="EL1878" s="41"/>
      <c r="EM1878" s="41"/>
      <c r="EN1878" s="41"/>
      <c r="EO1878" s="41"/>
      <c r="EP1878" s="41"/>
      <c r="EQ1878" s="41"/>
      <c r="ER1878" s="41"/>
      <c r="ES1878" s="41"/>
      <c r="ET1878" s="41"/>
      <c r="EU1878" s="41"/>
      <c r="EV1878" s="41"/>
      <c r="EW1878" s="41"/>
      <c r="EX1878" s="41"/>
      <c r="EY1878" s="41"/>
      <c r="EZ1878" s="41"/>
      <c r="FA1878" s="41"/>
      <c r="FB1878" s="41"/>
      <c r="FC1878" s="41"/>
      <c r="FD1878" s="41"/>
      <c r="FE1878" s="41"/>
      <c r="FF1878" s="41"/>
      <c r="FG1878" s="41"/>
      <c r="FH1878" s="41"/>
      <c r="FI1878" s="41"/>
      <c r="FJ1878" s="41"/>
      <c r="FK1878" s="41"/>
      <c r="FL1878" s="41"/>
      <c r="FM1878" s="41"/>
      <c r="FN1878" s="41"/>
      <c r="FO1878" s="41"/>
      <c r="FP1878" s="41"/>
      <c r="FQ1878" s="41"/>
      <c r="FR1878" s="41"/>
      <c r="FS1878" s="41"/>
      <c r="FT1878" s="41"/>
      <c r="FU1878" s="41"/>
      <c r="FV1878" s="41"/>
      <c r="FW1878" s="41"/>
      <c r="FX1878" s="41"/>
      <c r="FY1878" s="41"/>
      <c r="FZ1878" s="41"/>
      <c r="GA1878" s="41"/>
      <c r="GB1878" s="41"/>
      <c r="GC1878" s="41"/>
      <c r="GD1878" s="41"/>
      <c r="GE1878" s="41"/>
      <c r="GF1878" s="41"/>
      <c r="GG1878" s="41"/>
      <c r="GH1878" s="41"/>
      <c r="GI1878" s="41"/>
      <c r="GJ1878" s="41"/>
      <c r="GK1878" s="41"/>
      <c r="GL1878" s="41"/>
      <c r="GM1878" s="41"/>
      <c r="GN1878" s="41"/>
      <c r="GO1878" s="41"/>
      <c r="GP1878" s="41"/>
      <c r="GQ1878" s="41"/>
      <c r="GR1878" s="41"/>
      <c r="GS1878" s="41"/>
      <c r="GT1878" s="41"/>
      <c r="GU1878" s="41"/>
      <c r="GV1878" s="41"/>
      <c r="GW1878" s="41"/>
      <c r="GX1878" s="41"/>
      <c r="GY1878" s="41"/>
      <c r="GZ1878" s="41"/>
      <c r="HA1878" s="41"/>
      <c r="HB1878" s="41"/>
      <c r="HC1878" s="41"/>
      <c r="HD1878" s="41"/>
      <c r="HE1878" s="41"/>
      <c r="HF1878" s="41"/>
      <c r="HG1878" s="41"/>
      <c r="HH1878" s="41"/>
      <c r="HI1878" s="41"/>
      <c r="HJ1878" s="41"/>
      <c r="HK1878" s="41"/>
      <c r="HL1878" s="41"/>
      <c r="HM1878" s="41"/>
      <c r="HN1878" s="41"/>
      <c r="HO1878" s="41"/>
      <c r="HP1878" s="41"/>
      <c r="HQ1878" s="41"/>
      <c r="HR1878" s="41"/>
      <c r="HS1878" s="41"/>
      <c r="HT1878" s="41"/>
      <c r="HU1878" s="41"/>
      <c r="HV1878" s="41"/>
      <c r="HW1878" s="41"/>
      <c r="HX1878" s="41"/>
      <c r="HY1878" s="41"/>
      <c r="HZ1878" s="41"/>
      <c r="IA1878" s="41"/>
      <c r="IB1878" s="41"/>
      <c r="IC1878" s="41"/>
      <c r="ID1878" s="41"/>
      <c r="IE1878" s="41"/>
      <c r="IF1878" s="41"/>
      <c r="IG1878" s="41"/>
      <c r="IH1878" s="41"/>
      <c r="II1878" s="41"/>
      <c r="IJ1878" s="41"/>
      <c r="IK1878" s="41"/>
      <c r="IL1878" s="41"/>
      <c r="IM1878" s="41"/>
      <c r="IN1878" s="41"/>
      <c r="IO1878" s="41"/>
      <c r="IP1878" s="41"/>
      <c r="IQ1878" s="41"/>
      <c r="IR1878" s="41"/>
      <c r="IS1878" s="41"/>
      <c r="IT1878" s="41"/>
      <c r="IU1878" s="41"/>
    </row>
    <row r="1880" spans="68:255" x14ac:dyDescent="0.2">
      <c r="BP1880" s="41"/>
      <c r="BQ1880" s="41"/>
      <c r="BR1880" s="41"/>
      <c r="BS1880" s="41"/>
      <c r="BU1880" s="41"/>
      <c r="BV1880" s="41"/>
      <c r="BW1880" s="41"/>
      <c r="BX1880" s="41"/>
      <c r="BY1880" s="41"/>
      <c r="BZ1880" s="41"/>
      <c r="CA1880" s="41"/>
      <c r="CB1880" s="41"/>
      <c r="CC1880" s="41"/>
      <c r="CD1880" s="41"/>
      <c r="CE1880" s="41"/>
      <c r="CF1880" s="41"/>
      <c r="CG1880" s="41"/>
      <c r="CH1880" s="41"/>
      <c r="CI1880" s="41"/>
      <c r="CJ1880" s="41"/>
      <c r="CK1880" s="41"/>
      <c r="CL1880" s="41"/>
      <c r="CM1880" s="41"/>
      <c r="CN1880" s="41"/>
      <c r="CO1880" s="41"/>
      <c r="CP1880" s="41"/>
      <c r="CQ1880" s="41"/>
      <c r="CR1880" s="41"/>
      <c r="CS1880" s="41"/>
      <c r="CT1880" s="41"/>
      <c r="CU1880" s="41"/>
      <c r="CV1880" s="41"/>
      <c r="CW1880" s="41"/>
      <c r="CX1880" s="41"/>
      <c r="CY1880" s="41"/>
      <c r="CZ1880" s="41"/>
      <c r="DA1880" s="41"/>
      <c r="DB1880" s="41"/>
      <c r="DC1880" s="41"/>
      <c r="DD1880" s="41"/>
      <c r="DE1880" s="41"/>
      <c r="DF1880" s="41"/>
      <c r="DG1880" s="41"/>
      <c r="DH1880" s="41"/>
      <c r="DI1880" s="41"/>
      <c r="DJ1880" s="41"/>
      <c r="DK1880" s="41"/>
      <c r="DL1880" s="41"/>
      <c r="DM1880" s="41"/>
      <c r="DN1880" s="41"/>
      <c r="DO1880" s="41"/>
      <c r="DP1880" s="41"/>
      <c r="DQ1880" s="41"/>
      <c r="DR1880" s="41"/>
      <c r="DS1880" s="41"/>
      <c r="DT1880" s="41"/>
      <c r="DU1880" s="41"/>
      <c r="DV1880" s="41"/>
      <c r="DW1880" s="41"/>
      <c r="DX1880" s="41"/>
      <c r="DY1880" s="41"/>
      <c r="DZ1880" s="41"/>
      <c r="EA1880" s="41"/>
      <c r="EB1880" s="41"/>
      <c r="EC1880" s="41"/>
      <c r="ED1880" s="41"/>
      <c r="EE1880" s="41"/>
      <c r="EF1880" s="41"/>
      <c r="EG1880" s="41"/>
      <c r="EH1880" s="41"/>
      <c r="EI1880" s="41"/>
      <c r="EJ1880" s="41"/>
      <c r="EK1880" s="41"/>
      <c r="EL1880" s="41"/>
      <c r="EM1880" s="41"/>
      <c r="EN1880" s="41"/>
      <c r="EO1880" s="41"/>
      <c r="EP1880" s="41"/>
      <c r="EQ1880" s="41"/>
      <c r="ER1880" s="41"/>
      <c r="ES1880" s="41"/>
      <c r="ET1880" s="41"/>
      <c r="EU1880" s="41"/>
      <c r="EV1880" s="41"/>
      <c r="EW1880" s="41"/>
      <c r="EX1880" s="41"/>
      <c r="EY1880" s="41"/>
      <c r="EZ1880" s="41"/>
      <c r="FA1880" s="41"/>
      <c r="FB1880" s="41"/>
      <c r="FC1880" s="41"/>
      <c r="FD1880" s="41"/>
      <c r="FE1880" s="41"/>
      <c r="FF1880" s="41"/>
      <c r="FG1880" s="41"/>
      <c r="FH1880" s="41"/>
      <c r="FI1880" s="41"/>
      <c r="FJ1880" s="41"/>
      <c r="FK1880" s="41"/>
      <c r="FL1880" s="41"/>
      <c r="FM1880" s="41"/>
      <c r="FN1880" s="41"/>
      <c r="FO1880" s="41"/>
      <c r="FP1880" s="41"/>
      <c r="FQ1880" s="41"/>
      <c r="FR1880" s="41"/>
      <c r="FS1880" s="41"/>
      <c r="FT1880" s="41"/>
      <c r="FU1880" s="41"/>
      <c r="FV1880" s="41"/>
      <c r="FW1880" s="41"/>
      <c r="FX1880" s="41"/>
      <c r="FY1880" s="41"/>
      <c r="FZ1880" s="41"/>
      <c r="GA1880" s="41"/>
      <c r="GB1880" s="41"/>
      <c r="GC1880" s="41"/>
      <c r="GD1880" s="41"/>
      <c r="GE1880" s="41"/>
      <c r="GF1880" s="41"/>
      <c r="GG1880" s="41"/>
      <c r="GH1880" s="41"/>
      <c r="GI1880" s="41"/>
      <c r="GJ1880" s="41"/>
      <c r="GK1880" s="41"/>
      <c r="GL1880" s="41"/>
      <c r="GM1880" s="41"/>
      <c r="GN1880" s="41"/>
      <c r="GO1880" s="41"/>
      <c r="GP1880" s="41"/>
      <c r="GQ1880" s="41"/>
      <c r="GR1880" s="41"/>
      <c r="GS1880" s="41"/>
      <c r="GT1880" s="41"/>
      <c r="GU1880" s="41"/>
      <c r="GV1880" s="41"/>
      <c r="GW1880" s="41"/>
      <c r="GX1880" s="41"/>
      <c r="GY1880" s="41"/>
      <c r="GZ1880" s="41"/>
      <c r="HA1880" s="41"/>
      <c r="HB1880" s="41"/>
      <c r="HC1880" s="41"/>
      <c r="HD1880" s="41"/>
      <c r="HE1880" s="41"/>
      <c r="HF1880" s="41"/>
      <c r="HG1880" s="41"/>
      <c r="HH1880" s="41"/>
      <c r="HI1880" s="41"/>
      <c r="HJ1880" s="41"/>
      <c r="HK1880" s="41"/>
      <c r="HL1880" s="41"/>
      <c r="HM1880" s="41"/>
      <c r="HN1880" s="41"/>
      <c r="HO1880" s="41"/>
      <c r="HP1880" s="41"/>
      <c r="HQ1880" s="41"/>
      <c r="HR1880" s="41"/>
      <c r="HS1880" s="41"/>
      <c r="HT1880" s="41"/>
      <c r="HU1880" s="41"/>
      <c r="HV1880" s="41"/>
      <c r="HW1880" s="41"/>
      <c r="HX1880" s="41"/>
      <c r="HY1880" s="41"/>
      <c r="HZ1880" s="41"/>
      <c r="IA1880" s="41"/>
      <c r="IB1880" s="41"/>
      <c r="IC1880" s="41"/>
      <c r="ID1880" s="41"/>
      <c r="IE1880" s="41"/>
      <c r="IF1880" s="41"/>
      <c r="IG1880" s="41"/>
      <c r="IH1880" s="41"/>
      <c r="II1880" s="41"/>
      <c r="IJ1880" s="41"/>
      <c r="IK1880" s="41"/>
      <c r="IL1880" s="41"/>
      <c r="IM1880" s="41"/>
      <c r="IN1880" s="41"/>
      <c r="IO1880" s="41"/>
      <c r="IP1880" s="41"/>
      <c r="IQ1880" s="41"/>
      <c r="IR1880" s="41"/>
      <c r="IS1880" s="41"/>
      <c r="IT1880" s="41"/>
      <c r="IU1880" s="41"/>
    </row>
    <row r="1882" spans="68:255" x14ac:dyDescent="0.2">
      <c r="BP1882" s="41"/>
      <c r="BQ1882" s="41"/>
      <c r="BR1882" s="41"/>
      <c r="BS1882" s="41"/>
      <c r="BU1882" s="41"/>
      <c r="BV1882" s="41"/>
      <c r="BW1882" s="41"/>
      <c r="BX1882" s="41"/>
      <c r="BY1882" s="41"/>
      <c r="BZ1882" s="41"/>
      <c r="CA1882" s="41"/>
      <c r="CB1882" s="41"/>
      <c r="CC1882" s="41"/>
      <c r="CD1882" s="41"/>
      <c r="CE1882" s="41"/>
      <c r="CF1882" s="41"/>
      <c r="CG1882" s="41"/>
      <c r="CH1882" s="41"/>
      <c r="CI1882" s="41"/>
      <c r="CJ1882" s="41"/>
      <c r="CK1882" s="41"/>
      <c r="CL1882" s="41"/>
      <c r="CM1882" s="41"/>
      <c r="CN1882" s="41"/>
      <c r="CO1882" s="41"/>
      <c r="CP1882" s="41"/>
      <c r="CQ1882" s="41"/>
      <c r="CR1882" s="41"/>
      <c r="CS1882" s="41"/>
      <c r="CT1882" s="41"/>
      <c r="CU1882" s="41"/>
      <c r="CV1882" s="41"/>
      <c r="CW1882" s="41"/>
      <c r="CX1882" s="41"/>
      <c r="CY1882" s="41"/>
      <c r="CZ1882" s="41"/>
      <c r="DA1882" s="41"/>
      <c r="DB1882" s="41"/>
      <c r="DC1882" s="41"/>
      <c r="DD1882" s="41"/>
      <c r="DE1882" s="41"/>
      <c r="DF1882" s="41"/>
      <c r="DG1882" s="41"/>
      <c r="DH1882" s="41"/>
      <c r="DI1882" s="41"/>
      <c r="DJ1882" s="41"/>
      <c r="DK1882" s="41"/>
      <c r="DL1882" s="41"/>
      <c r="DM1882" s="41"/>
      <c r="DN1882" s="41"/>
      <c r="DO1882" s="41"/>
      <c r="DP1882" s="41"/>
      <c r="DQ1882" s="41"/>
      <c r="DR1882" s="41"/>
      <c r="DS1882" s="41"/>
      <c r="DT1882" s="41"/>
      <c r="DU1882" s="41"/>
      <c r="DV1882" s="41"/>
      <c r="DW1882" s="41"/>
      <c r="DX1882" s="41"/>
      <c r="DY1882" s="41"/>
      <c r="DZ1882" s="41"/>
      <c r="EA1882" s="41"/>
      <c r="EB1882" s="41"/>
      <c r="EC1882" s="41"/>
      <c r="ED1882" s="41"/>
      <c r="EE1882" s="41"/>
      <c r="EF1882" s="41"/>
      <c r="EG1882" s="41"/>
      <c r="EH1882" s="41"/>
      <c r="EI1882" s="41"/>
      <c r="EJ1882" s="41"/>
      <c r="EK1882" s="41"/>
      <c r="EL1882" s="41"/>
      <c r="EM1882" s="41"/>
      <c r="EN1882" s="41"/>
      <c r="EO1882" s="41"/>
      <c r="EP1882" s="41"/>
      <c r="EQ1882" s="41"/>
      <c r="ER1882" s="41"/>
      <c r="ES1882" s="41"/>
      <c r="ET1882" s="41"/>
      <c r="EU1882" s="41"/>
      <c r="EV1882" s="41"/>
      <c r="EW1882" s="41"/>
      <c r="EX1882" s="41"/>
      <c r="EY1882" s="41"/>
      <c r="EZ1882" s="41"/>
      <c r="FA1882" s="41"/>
      <c r="FB1882" s="41"/>
      <c r="FC1882" s="41"/>
      <c r="FD1882" s="41"/>
      <c r="FE1882" s="41"/>
      <c r="FF1882" s="41"/>
      <c r="FG1882" s="41"/>
      <c r="FH1882" s="41"/>
      <c r="FI1882" s="41"/>
      <c r="FJ1882" s="41"/>
      <c r="FK1882" s="41"/>
      <c r="FL1882" s="41"/>
      <c r="FM1882" s="41"/>
      <c r="FN1882" s="41"/>
      <c r="FO1882" s="41"/>
      <c r="FP1882" s="41"/>
      <c r="FQ1882" s="41"/>
      <c r="FR1882" s="41"/>
      <c r="FS1882" s="41"/>
      <c r="FT1882" s="41"/>
      <c r="FU1882" s="41"/>
      <c r="FV1882" s="41"/>
      <c r="FW1882" s="41"/>
      <c r="FX1882" s="41"/>
      <c r="FY1882" s="41"/>
      <c r="FZ1882" s="41"/>
      <c r="GA1882" s="41"/>
      <c r="GB1882" s="41"/>
      <c r="GC1882" s="41"/>
      <c r="GD1882" s="41"/>
      <c r="GE1882" s="41"/>
      <c r="GF1882" s="41"/>
      <c r="GG1882" s="41"/>
      <c r="GH1882" s="41"/>
      <c r="GI1882" s="41"/>
      <c r="GJ1882" s="41"/>
      <c r="GK1882" s="41"/>
      <c r="GL1882" s="41"/>
      <c r="GM1882" s="41"/>
      <c r="GN1882" s="41"/>
      <c r="GO1882" s="41"/>
      <c r="GP1882" s="41"/>
      <c r="GQ1882" s="41"/>
      <c r="GR1882" s="41"/>
      <c r="GS1882" s="41"/>
      <c r="GT1882" s="41"/>
      <c r="GU1882" s="41"/>
      <c r="GV1882" s="41"/>
      <c r="GW1882" s="41"/>
      <c r="GX1882" s="41"/>
      <c r="GY1882" s="41"/>
      <c r="GZ1882" s="41"/>
      <c r="HA1882" s="41"/>
      <c r="HB1882" s="41"/>
      <c r="HC1882" s="41"/>
      <c r="HD1882" s="41"/>
      <c r="HE1882" s="41"/>
      <c r="HF1882" s="41"/>
      <c r="HG1882" s="41"/>
      <c r="HH1882" s="41"/>
      <c r="HI1882" s="41"/>
      <c r="HJ1882" s="41"/>
      <c r="HK1882" s="41"/>
      <c r="HL1882" s="41"/>
      <c r="HM1882" s="41"/>
      <c r="HN1882" s="41"/>
      <c r="HO1882" s="41"/>
      <c r="HP1882" s="41"/>
      <c r="HQ1882" s="41"/>
      <c r="HR1882" s="41"/>
      <c r="HS1882" s="41"/>
      <c r="HT1882" s="41"/>
      <c r="HU1882" s="41"/>
      <c r="HV1882" s="41"/>
      <c r="HW1882" s="41"/>
      <c r="HX1882" s="41"/>
      <c r="HY1882" s="41"/>
      <c r="HZ1882" s="41"/>
      <c r="IA1882" s="41"/>
      <c r="IB1882" s="41"/>
      <c r="IC1882" s="41"/>
      <c r="ID1882" s="41"/>
      <c r="IE1882" s="41"/>
      <c r="IF1882" s="41"/>
      <c r="IG1882" s="41"/>
      <c r="IH1882" s="41"/>
      <c r="II1882" s="41"/>
      <c r="IJ1882" s="41"/>
      <c r="IK1882" s="41"/>
      <c r="IL1882" s="41"/>
      <c r="IM1882" s="41"/>
      <c r="IN1882" s="41"/>
      <c r="IO1882" s="41"/>
      <c r="IP1882" s="41"/>
      <c r="IQ1882" s="41"/>
      <c r="IR1882" s="41"/>
      <c r="IS1882" s="41"/>
      <c r="IT1882" s="41"/>
      <c r="IU1882" s="41"/>
    </row>
    <row r="1884" spans="68:255" x14ac:dyDescent="0.2">
      <c r="BP1884" s="41"/>
      <c r="BQ1884" s="41"/>
      <c r="BR1884" s="41"/>
      <c r="BS1884" s="41"/>
      <c r="BU1884" s="41"/>
      <c r="BV1884" s="41"/>
      <c r="BW1884" s="41"/>
      <c r="BX1884" s="41"/>
      <c r="BY1884" s="41"/>
      <c r="BZ1884" s="41"/>
      <c r="CA1884" s="41"/>
      <c r="CB1884" s="41"/>
      <c r="CC1884" s="41"/>
      <c r="CD1884" s="41"/>
      <c r="CE1884" s="41"/>
      <c r="CF1884" s="41"/>
      <c r="CG1884" s="41"/>
      <c r="CH1884" s="41"/>
      <c r="CI1884" s="41"/>
      <c r="CJ1884" s="41"/>
      <c r="CK1884" s="41"/>
      <c r="CL1884" s="41"/>
      <c r="CM1884" s="41"/>
      <c r="CN1884" s="41"/>
      <c r="CO1884" s="41"/>
      <c r="CP1884" s="41"/>
      <c r="CQ1884" s="41"/>
      <c r="CR1884" s="41"/>
      <c r="CS1884" s="41"/>
      <c r="CT1884" s="41"/>
      <c r="CU1884" s="41"/>
      <c r="CV1884" s="41"/>
      <c r="CW1884" s="41"/>
      <c r="CX1884" s="41"/>
      <c r="CY1884" s="41"/>
      <c r="CZ1884" s="41"/>
      <c r="DA1884" s="41"/>
      <c r="DB1884" s="41"/>
      <c r="DC1884" s="41"/>
      <c r="DD1884" s="41"/>
      <c r="DE1884" s="41"/>
      <c r="DF1884" s="41"/>
      <c r="DG1884" s="41"/>
      <c r="DH1884" s="41"/>
      <c r="DI1884" s="41"/>
      <c r="DJ1884" s="41"/>
      <c r="DK1884" s="41"/>
      <c r="DL1884" s="41"/>
      <c r="DM1884" s="41"/>
      <c r="DN1884" s="41"/>
      <c r="DO1884" s="41"/>
      <c r="DP1884" s="41"/>
      <c r="DQ1884" s="41"/>
      <c r="DR1884" s="41"/>
      <c r="DS1884" s="41"/>
      <c r="DT1884" s="41"/>
      <c r="DU1884" s="41"/>
      <c r="DV1884" s="41"/>
      <c r="DW1884" s="41"/>
      <c r="DX1884" s="41"/>
      <c r="DY1884" s="41"/>
      <c r="DZ1884" s="41"/>
      <c r="EA1884" s="41"/>
      <c r="EB1884" s="41"/>
      <c r="EC1884" s="41"/>
      <c r="ED1884" s="41"/>
      <c r="EE1884" s="41"/>
      <c r="EF1884" s="41"/>
      <c r="EG1884" s="41"/>
      <c r="EH1884" s="41"/>
      <c r="EI1884" s="41"/>
      <c r="EJ1884" s="41"/>
      <c r="EK1884" s="41"/>
      <c r="EL1884" s="41"/>
      <c r="EM1884" s="41"/>
      <c r="EN1884" s="41"/>
      <c r="EO1884" s="41"/>
      <c r="EP1884" s="41"/>
      <c r="EQ1884" s="41"/>
      <c r="ER1884" s="41"/>
      <c r="ES1884" s="41"/>
      <c r="ET1884" s="41"/>
      <c r="EU1884" s="41"/>
      <c r="EV1884" s="41"/>
      <c r="EW1884" s="41"/>
      <c r="EX1884" s="41"/>
      <c r="EY1884" s="41"/>
      <c r="EZ1884" s="41"/>
      <c r="FA1884" s="41"/>
      <c r="FB1884" s="41"/>
      <c r="FC1884" s="41"/>
      <c r="FD1884" s="41"/>
      <c r="FE1884" s="41"/>
      <c r="FF1884" s="41"/>
      <c r="FG1884" s="41"/>
      <c r="FH1884" s="41"/>
      <c r="FI1884" s="41"/>
      <c r="FJ1884" s="41"/>
      <c r="FK1884" s="41"/>
      <c r="FL1884" s="41"/>
      <c r="FM1884" s="41"/>
      <c r="FN1884" s="41"/>
      <c r="FO1884" s="41"/>
      <c r="FP1884" s="41"/>
      <c r="FQ1884" s="41"/>
      <c r="FR1884" s="41"/>
      <c r="FS1884" s="41"/>
      <c r="FT1884" s="41"/>
      <c r="FU1884" s="41"/>
      <c r="FV1884" s="41"/>
      <c r="FW1884" s="41"/>
      <c r="FX1884" s="41"/>
      <c r="FY1884" s="41"/>
      <c r="FZ1884" s="41"/>
      <c r="GA1884" s="41"/>
      <c r="GB1884" s="41"/>
      <c r="GC1884" s="41"/>
      <c r="GD1884" s="41"/>
      <c r="GE1884" s="41"/>
      <c r="GF1884" s="41"/>
      <c r="GG1884" s="41"/>
      <c r="GH1884" s="41"/>
      <c r="GI1884" s="41"/>
      <c r="GJ1884" s="41"/>
      <c r="GK1884" s="41"/>
      <c r="GL1884" s="41"/>
      <c r="GM1884" s="41"/>
      <c r="GN1884" s="41"/>
      <c r="GO1884" s="41"/>
      <c r="GP1884" s="41"/>
      <c r="GQ1884" s="41"/>
      <c r="GR1884" s="41"/>
      <c r="GS1884" s="41"/>
      <c r="GT1884" s="41"/>
      <c r="GU1884" s="41"/>
      <c r="GV1884" s="41"/>
      <c r="GW1884" s="41"/>
      <c r="GX1884" s="41"/>
      <c r="GY1884" s="41"/>
      <c r="GZ1884" s="41"/>
      <c r="HA1884" s="41"/>
      <c r="HB1884" s="41"/>
      <c r="HC1884" s="41"/>
      <c r="HD1884" s="41"/>
      <c r="HE1884" s="41"/>
      <c r="HF1884" s="41"/>
      <c r="HG1884" s="41"/>
      <c r="HH1884" s="41"/>
      <c r="HI1884" s="41"/>
      <c r="HJ1884" s="41"/>
      <c r="HK1884" s="41"/>
      <c r="HL1884" s="41"/>
      <c r="HM1884" s="41"/>
      <c r="HN1884" s="41"/>
      <c r="HO1884" s="41"/>
      <c r="HP1884" s="41"/>
      <c r="HQ1884" s="41"/>
      <c r="HR1884" s="41"/>
      <c r="HS1884" s="41"/>
      <c r="HT1884" s="41"/>
      <c r="HU1884" s="41"/>
      <c r="HV1884" s="41"/>
      <c r="HW1884" s="41"/>
      <c r="HX1884" s="41"/>
      <c r="HY1884" s="41"/>
      <c r="HZ1884" s="41"/>
      <c r="IA1884" s="41"/>
      <c r="IB1884" s="41"/>
      <c r="IC1884" s="41"/>
      <c r="ID1884" s="41"/>
      <c r="IE1884" s="41"/>
      <c r="IF1884" s="41"/>
      <c r="IG1884" s="41"/>
      <c r="IH1884" s="41"/>
      <c r="II1884" s="41"/>
      <c r="IJ1884" s="41"/>
      <c r="IK1884" s="41"/>
      <c r="IL1884" s="41"/>
      <c r="IM1884" s="41"/>
      <c r="IN1884" s="41"/>
      <c r="IO1884" s="41"/>
      <c r="IP1884" s="41"/>
      <c r="IQ1884" s="41"/>
      <c r="IR1884" s="41"/>
      <c r="IS1884" s="41"/>
      <c r="IT1884" s="41"/>
      <c r="IU1884" s="41"/>
    </row>
    <row r="1886" spans="68:255" x14ac:dyDescent="0.2">
      <c r="BP1886" s="41"/>
      <c r="BQ1886" s="41"/>
      <c r="BR1886" s="41"/>
      <c r="BS1886" s="41"/>
      <c r="BU1886" s="41"/>
      <c r="BV1886" s="41"/>
      <c r="BW1886" s="41"/>
      <c r="BX1886" s="41"/>
      <c r="BY1886" s="41"/>
      <c r="BZ1886" s="41"/>
      <c r="CA1886" s="41"/>
      <c r="CB1886" s="41"/>
      <c r="CC1886" s="41"/>
      <c r="CD1886" s="41"/>
      <c r="CE1886" s="41"/>
      <c r="CF1886" s="41"/>
      <c r="CG1886" s="41"/>
      <c r="CH1886" s="41"/>
      <c r="CI1886" s="41"/>
      <c r="CJ1886" s="41"/>
      <c r="CK1886" s="41"/>
      <c r="CL1886" s="41"/>
      <c r="CM1886" s="41"/>
      <c r="CN1886" s="41"/>
      <c r="CO1886" s="41"/>
      <c r="CP1886" s="41"/>
      <c r="CQ1886" s="41"/>
      <c r="CR1886" s="41"/>
      <c r="CS1886" s="41"/>
      <c r="CT1886" s="41"/>
      <c r="CU1886" s="41"/>
      <c r="CV1886" s="41"/>
      <c r="CW1886" s="41"/>
      <c r="CX1886" s="41"/>
      <c r="CY1886" s="41"/>
      <c r="CZ1886" s="41"/>
      <c r="DA1886" s="41"/>
      <c r="DB1886" s="41"/>
      <c r="DC1886" s="41"/>
      <c r="DD1886" s="41"/>
      <c r="DE1886" s="41"/>
      <c r="DF1886" s="41"/>
      <c r="DG1886" s="41"/>
      <c r="DH1886" s="41"/>
      <c r="DI1886" s="41"/>
      <c r="DJ1886" s="41"/>
      <c r="DK1886" s="41"/>
      <c r="DL1886" s="41"/>
      <c r="DM1886" s="41"/>
      <c r="DN1886" s="41"/>
      <c r="DO1886" s="41"/>
      <c r="DP1886" s="41"/>
      <c r="DQ1886" s="41"/>
      <c r="DR1886" s="41"/>
      <c r="DS1886" s="41"/>
      <c r="DT1886" s="41"/>
      <c r="DU1886" s="41"/>
      <c r="DV1886" s="41"/>
      <c r="DW1886" s="41"/>
      <c r="DX1886" s="41"/>
      <c r="DY1886" s="41"/>
      <c r="DZ1886" s="41"/>
      <c r="EA1886" s="41"/>
      <c r="EB1886" s="41"/>
      <c r="EC1886" s="41"/>
      <c r="ED1886" s="41"/>
      <c r="EE1886" s="41"/>
      <c r="EF1886" s="41"/>
      <c r="EG1886" s="41"/>
      <c r="EH1886" s="41"/>
      <c r="EI1886" s="41"/>
      <c r="EJ1886" s="41"/>
      <c r="EK1886" s="41"/>
      <c r="EL1886" s="41"/>
      <c r="EM1886" s="41"/>
      <c r="EN1886" s="41"/>
      <c r="EO1886" s="41"/>
      <c r="EP1886" s="41"/>
      <c r="EQ1886" s="41"/>
      <c r="ER1886" s="41"/>
      <c r="ES1886" s="41"/>
      <c r="ET1886" s="41"/>
      <c r="EU1886" s="41"/>
      <c r="EV1886" s="41"/>
      <c r="EW1886" s="41"/>
      <c r="EX1886" s="41"/>
      <c r="EY1886" s="41"/>
      <c r="EZ1886" s="41"/>
      <c r="FA1886" s="41"/>
      <c r="FB1886" s="41"/>
      <c r="FC1886" s="41"/>
      <c r="FD1886" s="41"/>
      <c r="FE1886" s="41"/>
      <c r="FF1886" s="41"/>
      <c r="FG1886" s="41"/>
      <c r="FH1886" s="41"/>
      <c r="FI1886" s="41"/>
      <c r="FJ1886" s="41"/>
      <c r="FK1886" s="41"/>
      <c r="FL1886" s="41"/>
      <c r="FM1886" s="41"/>
      <c r="FN1886" s="41"/>
      <c r="FO1886" s="41"/>
      <c r="FP1886" s="41"/>
      <c r="FQ1886" s="41"/>
      <c r="FR1886" s="41"/>
      <c r="FS1886" s="41"/>
      <c r="FT1886" s="41"/>
      <c r="FU1886" s="41"/>
      <c r="FV1886" s="41"/>
      <c r="FW1886" s="41"/>
      <c r="FX1886" s="41"/>
      <c r="FY1886" s="41"/>
      <c r="FZ1886" s="41"/>
      <c r="GA1886" s="41"/>
      <c r="GB1886" s="41"/>
      <c r="GC1886" s="41"/>
      <c r="GD1886" s="41"/>
      <c r="GE1886" s="41"/>
      <c r="GF1886" s="41"/>
      <c r="GG1886" s="41"/>
      <c r="GH1886" s="41"/>
      <c r="GI1886" s="41"/>
      <c r="GJ1886" s="41"/>
      <c r="GK1886" s="41"/>
      <c r="GL1886" s="41"/>
      <c r="GM1886" s="41"/>
      <c r="GN1886" s="41"/>
      <c r="GO1886" s="41"/>
      <c r="GP1886" s="41"/>
      <c r="GQ1886" s="41"/>
      <c r="GR1886" s="41"/>
      <c r="GS1886" s="41"/>
      <c r="GT1886" s="41"/>
      <c r="GU1886" s="41"/>
      <c r="GV1886" s="41"/>
      <c r="GW1886" s="41"/>
      <c r="GX1886" s="41"/>
      <c r="GY1886" s="41"/>
      <c r="GZ1886" s="41"/>
      <c r="HA1886" s="41"/>
      <c r="HB1886" s="41"/>
      <c r="HC1886" s="41"/>
      <c r="HD1886" s="41"/>
      <c r="HE1886" s="41"/>
      <c r="HF1886" s="41"/>
      <c r="HG1886" s="41"/>
      <c r="HH1886" s="41"/>
      <c r="HI1886" s="41"/>
      <c r="HJ1886" s="41"/>
      <c r="HK1886" s="41"/>
      <c r="HL1886" s="41"/>
      <c r="HM1886" s="41"/>
      <c r="HN1886" s="41"/>
      <c r="HO1886" s="41"/>
      <c r="HP1886" s="41"/>
      <c r="HQ1886" s="41"/>
      <c r="HR1886" s="41"/>
      <c r="HS1886" s="41"/>
      <c r="HT1886" s="41"/>
      <c r="HU1886" s="41"/>
      <c r="HV1886" s="41"/>
      <c r="HW1886" s="41"/>
      <c r="HX1886" s="41"/>
      <c r="HY1886" s="41"/>
      <c r="HZ1886" s="41"/>
      <c r="IA1886" s="41"/>
      <c r="IB1886" s="41"/>
      <c r="IC1886" s="41"/>
      <c r="ID1886" s="41"/>
      <c r="IE1886" s="41"/>
      <c r="IF1886" s="41"/>
      <c r="IG1886" s="41"/>
      <c r="IH1886" s="41"/>
      <c r="II1886" s="41"/>
      <c r="IJ1886" s="41"/>
      <c r="IK1886" s="41"/>
      <c r="IL1886" s="41"/>
      <c r="IM1886" s="41"/>
      <c r="IN1886" s="41"/>
      <c r="IO1886" s="41"/>
      <c r="IP1886" s="41"/>
      <c r="IQ1886" s="41"/>
      <c r="IR1886" s="41"/>
      <c r="IS1886" s="41"/>
      <c r="IT1886" s="41"/>
      <c r="IU1886" s="41"/>
    </row>
    <row r="1888" spans="68:255" x14ac:dyDescent="0.2">
      <c r="BP1888" s="41"/>
      <c r="BQ1888" s="41"/>
      <c r="BR1888" s="41"/>
      <c r="BS1888" s="41"/>
      <c r="BU1888" s="41"/>
      <c r="BV1888" s="41"/>
      <c r="BW1888" s="41"/>
      <c r="BX1888" s="41"/>
      <c r="BY1888" s="41"/>
      <c r="BZ1888" s="41"/>
      <c r="CA1888" s="41"/>
      <c r="CB1888" s="41"/>
      <c r="CC1888" s="41"/>
      <c r="CD1888" s="41"/>
      <c r="CE1888" s="41"/>
      <c r="CF1888" s="41"/>
      <c r="CG1888" s="41"/>
      <c r="CH1888" s="41"/>
      <c r="CI1888" s="41"/>
      <c r="CJ1888" s="41"/>
      <c r="CK1888" s="41"/>
      <c r="CL1888" s="41"/>
      <c r="CM1888" s="41"/>
      <c r="CN1888" s="41"/>
      <c r="CO1888" s="41"/>
      <c r="CP1888" s="41"/>
      <c r="CQ1888" s="41"/>
      <c r="CR1888" s="41"/>
      <c r="CS1888" s="41"/>
      <c r="CT1888" s="41"/>
      <c r="CU1888" s="41"/>
      <c r="CV1888" s="41"/>
      <c r="CW1888" s="41"/>
      <c r="CX1888" s="41"/>
      <c r="CY1888" s="41"/>
      <c r="CZ1888" s="41"/>
      <c r="DA1888" s="41"/>
      <c r="DB1888" s="41"/>
      <c r="DC1888" s="41"/>
      <c r="DD1888" s="41"/>
      <c r="DE1888" s="41"/>
      <c r="DF1888" s="41"/>
      <c r="DG1888" s="41"/>
      <c r="DH1888" s="41"/>
      <c r="DI1888" s="41"/>
      <c r="DJ1888" s="41"/>
      <c r="DK1888" s="41"/>
      <c r="DL1888" s="41"/>
      <c r="DM1888" s="41"/>
      <c r="DN1888" s="41"/>
      <c r="DO1888" s="41"/>
      <c r="DP1888" s="41"/>
      <c r="DQ1888" s="41"/>
      <c r="DR1888" s="41"/>
      <c r="DS1888" s="41"/>
      <c r="DT1888" s="41"/>
      <c r="DU1888" s="41"/>
      <c r="DV1888" s="41"/>
      <c r="DW1888" s="41"/>
      <c r="DX1888" s="41"/>
      <c r="DY1888" s="41"/>
      <c r="DZ1888" s="41"/>
      <c r="EA1888" s="41"/>
      <c r="EB1888" s="41"/>
      <c r="EC1888" s="41"/>
      <c r="ED1888" s="41"/>
      <c r="EE1888" s="41"/>
      <c r="EF1888" s="41"/>
      <c r="EG1888" s="41"/>
      <c r="EH1888" s="41"/>
      <c r="EI1888" s="41"/>
      <c r="EJ1888" s="41"/>
      <c r="EK1888" s="41"/>
      <c r="EL1888" s="41"/>
      <c r="EM1888" s="41"/>
      <c r="EN1888" s="41"/>
      <c r="EO1888" s="41"/>
      <c r="EP1888" s="41"/>
      <c r="EQ1888" s="41"/>
      <c r="ER1888" s="41"/>
      <c r="ES1888" s="41"/>
      <c r="ET1888" s="41"/>
      <c r="EU1888" s="41"/>
      <c r="EV1888" s="41"/>
      <c r="EW1888" s="41"/>
      <c r="EX1888" s="41"/>
      <c r="EY1888" s="41"/>
      <c r="EZ1888" s="41"/>
      <c r="FA1888" s="41"/>
      <c r="FB1888" s="41"/>
      <c r="FC1888" s="41"/>
      <c r="FD1888" s="41"/>
      <c r="FE1888" s="41"/>
      <c r="FF1888" s="41"/>
      <c r="FG1888" s="41"/>
      <c r="FH1888" s="41"/>
      <c r="FI1888" s="41"/>
      <c r="FJ1888" s="41"/>
      <c r="FK1888" s="41"/>
      <c r="FL1888" s="41"/>
      <c r="FM1888" s="41"/>
      <c r="FN1888" s="41"/>
      <c r="FO1888" s="41"/>
      <c r="FP1888" s="41"/>
      <c r="FQ1888" s="41"/>
      <c r="FR1888" s="41"/>
      <c r="FS1888" s="41"/>
      <c r="FT1888" s="41"/>
      <c r="FU1888" s="41"/>
      <c r="FV1888" s="41"/>
      <c r="FW1888" s="41"/>
      <c r="FX1888" s="41"/>
      <c r="FY1888" s="41"/>
      <c r="FZ1888" s="41"/>
      <c r="GA1888" s="41"/>
      <c r="GB1888" s="41"/>
      <c r="GC1888" s="41"/>
      <c r="GD1888" s="41"/>
      <c r="GE1888" s="41"/>
      <c r="GF1888" s="41"/>
      <c r="GG1888" s="41"/>
      <c r="GH1888" s="41"/>
      <c r="GI1888" s="41"/>
      <c r="GJ1888" s="41"/>
      <c r="GK1888" s="41"/>
      <c r="GL1888" s="41"/>
      <c r="GM1888" s="41"/>
      <c r="GN1888" s="41"/>
      <c r="GO1888" s="41"/>
      <c r="GP1888" s="41"/>
      <c r="GQ1888" s="41"/>
      <c r="GR1888" s="41"/>
      <c r="GS1888" s="41"/>
      <c r="GT1888" s="41"/>
      <c r="GU1888" s="41"/>
      <c r="GV1888" s="41"/>
      <c r="GW1888" s="41"/>
      <c r="GX1888" s="41"/>
      <c r="GY1888" s="41"/>
      <c r="GZ1888" s="41"/>
      <c r="HA1888" s="41"/>
      <c r="HB1888" s="41"/>
      <c r="HC1888" s="41"/>
      <c r="HD1888" s="41"/>
      <c r="HE1888" s="41"/>
      <c r="HF1888" s="41"/>
      <c r="HG1888" s="41"/>
      <c r="HH1888" s="41"/>
      <c r="HI1888" s="41"/>
      <c r="HJ1888" s="41"/>
      <c r="HK1888" s="41"/>
      <c r="HL1888" s="41"/>
      <c r="HM1888" s="41"/>
      <c r="HN1888" s="41"/>
      <c r="HO1888" s="41"/>
      <c r="HP1888" s="41"/>
      <c r="HQ1888" s="41"/>
      <c r="HR1888" s="41"/>
      <c r="HS1888" s="41"/>
      <c r="HT1888" s="41"/>
      <c r="HU1888" s="41"/>
      <c r="HV1888" s="41"/>
      <c r="HW1888" s="41"/>
      <c r="HX1888" s="41"/>
      <c r="HY1888" s="41"/>
      <c r="HZ1888" s="41"/>
      <c r="IA1888" s="41"/>
      <c r="IB1888" s="41"/>
      <c r="IC1888" s="41"/>
      <c r="ID1888" s="41"/>
      <c r="IE1888" s="41"/>
      <c r="IF1888" s="41"/>
      <c r="IG1888" s="41"/>
      <c r="IH1888" s="41"/>
      <c r="II1888" s="41"/>
      <c r="IJ1888" s="41"/>
      <c r="IK1888" s="41"/>
      <c r="IL1888" s="41"/>
      <c r="IM1888" s="41"/>
      <c r="IN1888" s="41"/>
      <c r="IO1888" s="41"/>
      <c r="IP1888" s="41"/>
      <c r="IQ1888" s="41"/>
      <c r="IR1888" s="41"/>
      <c r="IS1888" s="41"/>
      <c r="IT1888" s="41"/>
      <c r="IU1888" s="41"/>
    </row>
    <row r="1890" spans="68:255" x14ac:dyDescent="0.2">
      <c r="BP1890" s="41"/>
      <c r="BQ1890" s="41"/>
      <c r="BR1890" s="41"/>
      <c r="BS1890" s="41"/>
      <c r="BU1890" s="41"/>
      <c r="BV1890" s="41"/>
      <c r="BW1890" s="41"/>
      <c r="BX1890" s="41"/>
      <c r="BY1890" s="41"/>
      <c r="BZ1890" s="41"/>
      <c r="CA1890" s="41"/>
      <c r="CB1890" s="41"/>
      <c r="CC1890" s="41"/>
      <c r="CD1890" s="41"/>
      <c r="CE1890" s="41"/>
      <c r="CF1890" s="41"/>
      <c r="CG1890" s="41"/>
      <c r="CH1890" s="41"/>
      <c r="CI1890" s="41"/>
      <c r="CJ1890" s="41"/>
      <c r="CK1890" s="41"/>
      <c r="CL1890" s="41"/>
      <c r="CM1890" s="41"/>
      <c r="CN1890" s="41"/>
      <c r="CO1890" s="41"/>
      <c r="CP1890" s="41"/>
      <c r="CQ1890" s="41"/>
      <c r="CR1890" s="41"/>
      <c r="CS1890" s="41"/>
      <c r="CT1890" s="41"/>
      <c r="CU1890" s="41"/>
      <c r="CV1890" s="41"/>
      <c r="CW1890" s="41"/>
      <c r="CX1890" s="41"/>
      <c r="CY1890" s="41"/>
      <c r="CZ1890" s="41"/>
      <c r="DA1890" s="41"/>
      <c r="DB1890" s="41"/>
      <c r="DC1890" s="41"/>
      <c r="DD1890" s="41"/>
      <c r="DE1890" s="41"/>
      <c r="DF1890" s="41"/>
      <c r="DG1890" s="41"/>
      <c r="DH1890" s="41"/>
      <c r="DI1890" s="41"/>
      <c r="DJ1890" s="41"/>
      <c r="DK1890" s="41"/>
      <c r="DL1890" s="41"/>
      <c r="DM1890" s="41"/>
      <c r="DN1890" s="41"/>
      <c r="DO1890" s="41"/>
      <c r="DP1890" s="41"/>
      <c r="DQ1890" s="41"/>
      <c r="DR1890" s="41"/>
      <c r="DS1890" s="41"/>
      <c r="DT1890" s="41"/>
      <c r="DU1890" s="41"/>
      <c r="DV1890" s="41"/>
      <c r="DW1890" s="41"/>
      <c r="DX1890" s="41"/>
      <c r="DY1890" s="41"/>
      <c r="DZ1890" s="41"/>
      <c r="EA1890" s="41"/>
      <c r="EB1890" s="41"/>
      <c r="EC1890" s="41"/>
      <c r="ED1890" s="41"/>
      <c r="EE1890" s="41"/>
      <c r="EF1890" s="41"/>
      <c r="EG1890" s="41"/>
      <c r="EH1890" s="41"/>
      <c r="EI1890" s="41"/>
      <c r="EJ1890" s="41"/>
      <c r="EK1890" s="41"/>
      <c r="EL1890" s="41"/>
      <c r="EM1890" s="41"/>
      <c r="EN1890" s="41"/>
      <c r="EO1890" s="41"/>
      <c r="EP1890" s="41"/>
      <c r="EQ1890" s="41"/>
      <c r="ER1890" s="41"/>
      <c r="ES1890" s="41"/>
      <c r="ET1890" s="41"/>
      <c r="EU1890" s="41"/>
      <c r="EV1890" s="41"/>
      <c r="EW1890" s="41"/>
      <c r="EX1890" s="41"/>
      <c r="EY1890" s="41"/>
      <c r="EZ1890" s="41"/>
      <c r="FA1890" s="41"/>
      <c r="FB1890" s="41"/>
      <c r="FC1890" s="41"/>
      <c r="FD1890" s="41"/>
      <c r="FE1890" s="41"/>
      <c r="FF1890" s="41"/>
      <c r="FG1890" s="41"/>
      <c r="FH1890" s="41"/>
      <c r="FI1890" s="41"/>
      <c r="FJ1890" s="41"/>
      <c r="FK1890" s="41"/>
      <c r="FL1890" s="41"/>
      <c r="FM1890" s="41"/>
      <c r="FN1890" s="41"/>
      <c r="FO1890" s="41"/>
      <c r="FP1890" s="41"/>
      <c r="FQ1890" s="41"/>
      <c r="FR1890" s="41"/>
      <c r="FS1890" s="41"/>
      <c r="FT1890" s="41"/>
      <c r="FU1890" s="41"/>
      <c r="FV1890" s="41"/>
      <c r="FW1890" s="41"/>
      <c r="FX1890" s="41"/>
      <c r="FY1890" s="41"/>
      <c r="FZ1890" s="41"/>
      <c r="GA1890" s="41"/>
      <c r="GB1890" s="41"/>
      <c r="GC1890" s="41"/>
      <c r="GD1890" s="41"/>
      <c r="GE1890" s="41"/>
      <c r="GF1890" s="41"/>
      <c r="GG1890" s="41"/>
      <c r="GH1890" s="41"/>
      <c r="GI1890" s="41"/>
      <c r="GJ1890" s="41"/>
      <c r="GK1890" s="41"/>
      <c r="GL1890" s="41"/>
      <c r="GM1890" s="41"/>
      <c r="GN1890" s="41"/>
      <c r="GO1890" s="41"/>
      <c r="GP1890" s="41"/>
      <c r="GQ1890" s="41"/>
      <c r="GR1890" s="41"/>
      <c r="GS1890" s="41"/>
      <c r="GT1890" s="41"/>
      <c r="GU1890" s="41"/>
      <c r="GV1890" s="41"/>
      <c r="GW1890" s="41"/>
      <c r="GX1890" s="41"/>
      <c r="GY1890" s="41"/>
      <c r="GZ1890" s="41"/>
      <c r="HA1890" s="41"/>
      <c r="HB1890" s="41"/>
      <c r="HC1890" s="41"/>
      <c r="HD1890" s="41"/>
      <c r="HE1890" s="41"/>
      <c r="HF1890" s="41"/>
      <c r="HG1890" s="41"/>
      <c r="HH1890" s="41"/>
      <c r="HI1890" s="41"/>
      <c r="HJ1890" s="41"/>
      <c r="HK1890" s="41"/>
      <c r="HL1890" s="41"/>
      <c r="HM1890" s="41"/>
      <c r="HN1890" s="41"/>
      <c r="HO1890" s="41"/>
      <c r="HP1890" s="41"/>
      <c r="HQ1890" s="41"/>
      <c r="HR1890" s="41"/>
      <c r="HS1890" s="41"/>
      <c r="HT1890" s="41"/>
      <c r="HU1890" s="41"/>
      <c r="HV1890" s="41"/>
      <c r="HW1890" s="41"/>
      <c r="HX1890" s="41"/>
      <c r="HY1890" s="41"/>
      <c r="HZ1890" s="41"/>
      <c r="IA1890" s="41"/>
      <c r="IB1890" s="41"/>
      <c r="IC1890" s="41"/>
      <c r="ID1890" s="41"/>
      <c r="IE1890" s="41"/>
      <c r="IF1890" s="41"/>
      <c r="IG1890" s="41"/>
      <c r="IH1890" s="41"/>
      <c r="II1890" s="41"/>
      <c r="IJ1890" s="41"/>
      <c r="IK1890" s="41"/>
      <c r="IL1890" s="41"/>
      <c r="IM1890" s="41"/>
      <c r="IN1890" s="41"/>
      <c r="IO1890" s="41"/>
      <c r="IP1890" s="41"/>
      <c r="IQ1890" s="41"/>
      <c r="IR1890" s="41"/>
      <c r="IS1890" s="41"/>
      <c r="IT1890" s="41"/>
      <c r="IU1890" s="41"/>
    </row>
    <row r="1892" spans="68:255" x14ac:dyDescent="0.2">
      <c r="BP1892" s="41"/>
      <c r="BQ1892" s="41"/>
      <c r="BR1892" s="41"/>
      <c r="BS1892" s="41"/>
      <c r="BU1892" s="41"/>
      <c r="BV1892" s="41"/>
      <c r="BW1892" s="41"/>
      <c r="BX1892" s="41"/>
      <c r="BY1892" s="41"/>
      <c r="BZ1892" s="41"/>
      <c r="CA1892" s="41"/>
      <c r="CB1892" s="41"/>
      <c r="CC1892" s="41"/>
      <c r="CD1892" s="41"/>
      <c r="CE1892" s="41"/>
      <c r="CF1892" s="41"/>
      <c r="CG1892" s="41"/>
      <c r="CH1892" s="41"/>
      <c r="CI1892" s="41"/>
      <c r="CJ1892" s="41"/>
      <c r="CK1892" s="41"/>
      <c r="CL1892" s="41"/>
      <c r="CM1892" s="41"/>
      <c r="CN1892" s="41"/>
      <c r="CO1892" s="41"/>
      <c r="CP1892" s="41"/>
      <c r="CQ1892" s="41"/>
      <c r="CR1892" s="41"/>
      <c r="CS1892" s="41"/>
      <c r="CT1892" s="41"/>
      <c r="CU1892" s="41"/>
      <c r="CV1892" s="41"/>
      <c r="CW1892" s="41"/>
      <c r="CX1892" s="41"/>
      <c r="CY1892" s="41"/>
      <c r="CZ1892" s="41"/>
      <c r="DA1892" s="41"/>
      <c r="DB1892" s="41"/>
      <c r="DC1892" s="41"/>
      <c r="DD1892" s="41"/>
      <c r="DE1892" s="41"/>
      <c r="DF1892" s="41"/>
      <c r="DG1892" s="41"/>
      <c r="DH1892" s="41"/>
      <c r="DI1892" s="41"/>
      <c r="DJ1892" s="41"/>
      <c r="DK1892" s="41"/>
      <c r="DL1892" s="41"/>
      <c r="DM1892" s="41"/>
      <c r="DN1892" s="41"/>
      <c r="DO1892" s="41"/>
      <c r="DP1892" s="41"/>
      <c r="DQ1892" s="41"/>
      <c r="DR1892" s="41"/>
      <c r="DS1892" s="41"/>
      <c r="DT1892" s="41"/>
      <c r="DU1892" s="41"/>
      <c r="DV1892" s="41"/>
      <c r="DW1892" s="41"/>
      <c r="DX1892" s="41"/>
      <c r="DY1892" s="41"/>
      <c r="DZ1892" s="41"/>
      <c r="EA1892" s="41"/>
      <c r="EB1892" s="41"/>
      <c r="EC1892" s="41"/>
      <c r="ED1892" s="41"/>
      <c r="EE1892" s="41"/>
      <c r="EF1892" s="41"/>
      <c r="EG1892" s="41"/>
      <c r="EH1892" s="41"/>
      <c r="EI1892" s="41"/>
      <c r="EJ1892" s="41"/>
      <c r="EK1892" s="41"/>
      <c r="EL1892" s="41"/>
      <c r="EM1892" s="41"/>
      <c r="EN1892" s="41"/>
      <c r="EO1892" s="41"/>
      <c r="EP1892" s="41"/>
      <c r="EQ1892" s="41"/>
      <c r="ER1892" s="41"/>
      <c r="ES1892" s="41"/>
      <c r="ET1892" s="41"/>
      <c r="EU1892" s="41"/>
      <c r="EV1892" s="41"/>
      <c r="EW1892" s="41"/>
      <c r="EX1892" s="41"/>
      <c r="EY1892" s="41"/>
      <c r="EZ1892" s="41"/>
      <c r="FA1892" s="41"/>
      <c r="FB1892" s="41"/>
      <c r="FC1892" s="41"/>
      <c r="FD1892" s="41"/>
      <c r="FE1892" s="41"/>
      <c r="FF1892" s="41"/>
      <c r="FG1892" s="41"/>
      <c r="FH1892" s="41"/>
      <c r="FI1892" s="41"/>
      <c r="FJ1892" s="41"/>
      <c r="FK1892" s="41"/>
      <c r="FL1892" s="41"/>
      <c r="FM1892" s="41"/>
      <c r="FN1892" s="41"/>
      <c r="FO1892" s="41"/>
      <c r="FP1892" s="41"/>
      <c r="FQ1892" s="41"/>
      <c r="FR1892" s="41"/>
      <c r="FS1892" s="41"/>
      <c r="FT1892" s="41"/>
      <c r="FU1892" s="41"/>
      <c r="FV1892" s="41"/>
      <c r="FW1892" s="41"/>
      <c r="FX1892" s="41"/>
      <c r="FY1892" s="41"/>
      <c r="FZ1892" s="41"/>
      <c r="GA1892" s="41"/>
      <c r="GB1892" s="41"/>
      <c r="GC1892" s="41"/>
      <c r="GD1892" s="41"/>
      <c r="GE1892" s="41"/>
      <c r="GF1892" s="41"/>
      <c r="GG1892" s="41"/>
      <c r="GH1892" s="41"/>
      <c r="GI1892" s="41"/>
      <c r="GJ1892" s="41"/>
      <c r="GK1892" s="41"/>
      <c r="GL1892" s="41"/>
      <c r="GM1892" s="41"/>
      <c r="GN1892" s="41"/>
      <c r="GO1892" s="41"/>
      <c r="GP1892" s="41"/>
      <c r="GQ1892" s="41"/>
      <c r="GR1892" s="41"/>
      <c r="GS1892" s="41"/>
      <c r="GT1892" s="41"/>
      <c r="GU1892" s="41"/>
      <c r="GV1892" s="41"/>
      <c r="GW1892" s="41"/>
      <c r="GX1892" s="41"/>
      <c r="GY1892" s="41"/>
      <c r="GZ1892" s="41"/>
      <c r="HA1892" s="41"/>
      <c r="HB1892" s="41"/>
      <c r="HC1892" s="41"/>
      <c r="HD1892" s="41"/>
      <c r="HE1892" s="41"/>
      <c r="HF1892" s="41"/>
      <c r="HG1892" s="41"/>
      <c r="HH1892" s="41"/>
      <c r="HI1892" s="41"/>
      <c r="HJ1892" s="41"/>
      <c r="HK1892" s="41"/>
      <c r="HL1892" s="41"/>
      <c r="HM1892" s="41"/>
      <c r="HN1892" s="41"/>
      <c r="HO1892" s="41"/>
      <c r="HP1892" s="41"/>
      <c r="HQ1892" s="41"/>
      <c r="HR1892" s="41"/>
      <c r="HS1892" s="41"/>
      <c r="HT1892" s="41"/>
      <c r="HU1892" s="41"/>
      <c r="HV1892" s="41"/>
      <c r="HW1892" s="41"/>
      <c r="HX1892" s="41"/>
      <c r="HY1892" s="41"/>
      <c r="HZ1892" s="41"/>
      <c r="IA1892" s="41"/>
      <c r="IB1892" s="41"/>
      <c r="IC1892" s="41"/>
      <c r="ID1892" s="41"/>
      <c r="IE1892" s="41"/>
      <c r="IF1892" s="41"/>
      <c r="IG1892" s="41"/>
      <c r="IH1892" s="41"/>
      <c r="II1892" s="41"/>
      <c r="IJ1892" s="41"/>
      <c r="IK1892" s="41"/>
      <c r="IL1892" s="41"/>
      <c r="IM1892" s="41"/>
      <c r="IN1892" s="41"/>
      <c r="IO1892" s="41"/>
      <c r="IP1892" s="41"/>
      <c r="IQ1892" s="41"/>
      <c r="IR1892" s="41"/>
      <c r="IS1892" s="41"/>
      <c r="IT1892" s="41"/>
      <c r="IU1892" s="41"/>
    </row>
    <row r="1894" spans="68:255" x14ac:dyDescent="0.2">
      <c r="BP1894" s="41"/>
      <c r="BQ1894" s="41"/>
      <c r="BR1894" s="41"/>
      <c r="BS1894" s="41"/>
      <c r="BU1894" s="41"/>
      <c r="BV1894" s="41"/>
      <c r="BW1894" s="41"/>
      <c r="BX1894" s="41"/>
      <c r="BY1894" s="41"/>
      <c r="BZ1894" s="41"/>
      <c r="CA1894" s="41"/>
      <c r="CB1894" s="41"/>
      <c r="CC1894" s="41"/>
      <c r="CD1894" s="41"/>
      <c r="CE1894" s="41"/>
      <c r="CF1894" s="41"/>
      <c r="CG1894" s="41"/>
      <c r="CH1894" s="41"/>
      <c r="CI1894" s="41"/>
      <c r="CJ1894" s="41"/>
      <c r="CK1894" s="41"/>
      <c r="CL1894" s="41"/>
      <c r="CM1894" s="41"/>
      <c r="CN1894" s="41"/>
      <c r="CO1894" s="41"/>
      <c r="CP1894" s="41"/>
      <c r="CQ1894" s="41"/>
      <c r="CR1894" s="41"/>
      <c r="CS1894" s="41"/>
      <c r="CT1894" s="41"/>
      <c r="CU1894" s="41"/>
      <c r="CV1894" s="41"/>
      <c r="CW1894" s="41"/>
      <c r="CX1894" s="41"/>
      <c r="CY1894" s="41"/>
      <c r="CZ1894" s="41"/>
      <c r="DA1894" s="41"/>
      <c r="DB1894" s="41"/>
      <c r="DC1894" s="41"/>
      <c r="DD1894" s="41"/>
      <c r="DE1894" s="41"/>
      <c r="DF1894" s="41"/>
      <c r="DG1894" s="41"/>
      <c r="DH1894" s="41"/>
      <c r="DI1894" s="41"/>
      <c r="DJ1894" s="41"/>
      <c r="DK1894" s="41"/>
      <c r="DL1894" s="41"/>
      <c r="DM1894" s="41"/>
      <c r="DN1894" s="41"/>
      <c r="DO1894" s="41"/>
      <c r="DP1894" s="41"/>
      <c r="DQ1894" s="41"/>
      <c r="DR1894" s="41"/>
      <c r="DS1894" s="41"/>
      <c r="DT1894" s="41"/>
      <c r="DU1894" s="41"/>
      <c r="DV1894" s="41"/>
      <c r="DW1894" s="41"/>
      <c r="DX1894" s="41"/>
      <c r="DY1894" s="41"/>
      <c r="DZ1894" s="41"/>
      <c r="EA1894" s="41"/>
      <c r="EB1894" s="41"/>
      <c r="EC1894" s="41"/>
      <c r="ED1894" s="41"/>
      <c r="EE1894" s="41"/>
      <c r="EF1894" s="41"/>
      <c r="EG1894" s="41"/>
      <c r="EH1894" s="41"/>
      <c r="EI1894" s="41"/>
      <c r="EJ1894" s="41"/>
      <c r="EK1894" s="41"/>
      <c r="EL1894" s="41"/>
      <c r="EM1894" s="41"/>
      <c r="EN1894" s="41"/>
      <c r="EO1894" s="41"/>
      <c r="EP1894" s="41"/>
      <c r="EQ1894" s="41"/>
      <c r="ER1894" s="41"/>
      <c r="ES1894" s="41"/>
      <c r="ET1894" s="41"/>
      <c r="EU1894" s="41"/>
      <c r="EV1894" s="41"/>
      <c r="EW1894" s="41"/>
      <c r="EX1894" s="41"/>
      <c r="EY1894" s="41"/>
      <c r="EZ1894" s="41"/>
      <c r="FA1894" s="41"/>
      <c r="FB1894" s="41"/>
      <c r="FC1894" s="41"/>
      <c r="FD1894" s="41"/>
      <c r="FE1894" s="41"/>
      <c r="FF1894" s="41"/>
      <c r="FG1894" s="41"/>
      <c r="FH1894" s="41"/>
      <c r="FI1894" s="41"/>
      <c r="FJ1894" s="41"/>
      <c r="FK1894" s="41"/>
      <c r="FL1894" s="41"/>
      <c r="FM1894" s="41"/>
      <c r="FN1894" s="41"/>
      <c r="FO1894" s="41"/>
      <c r="FP1894" s="41"/>
      <c r="FQ1894" s="41"/>
      <c r="FR1894" s="41"/>
      <c r="FS1894" s="41"/>
      <c r="FT1894" s="41"/>
      <c r="FU1894" s="41"/>
      <c r="FV1894" s="41"/>
      <c r="FW1894" s="41"/>
      <c r="FX1894" s="41"/>
      <c r="FY1894" s="41"/>
      <c r="FZ1894" s="41"/>
      <c r="GA1894" s="41"/>
      <c r="GB1894" s="41"/>
      <c r="GC1894" s="41"/>
      <c r="GD1894" s="41"/>
      <c r="GE1894" s="41"/>
      <c r="GF1894" s="41"/>
      <c r="GG1894" s="41"/>
      <c r="GH1894" s="41"/>
      <c r="GI1894" s="41"/>
      <c r="GJ1894" s="41"/>
      <c r="GK1894" s="41"/>
      <c r="GL1894" s="41"/>
      <c r="GM1894" s="41"/>
      <c r="GN1894" s="41"/>
      <c r="GO1894" s="41"/>
      <c r="GP1894" s="41"/>
      <c r="GQ1894" s="41"/>
      <c r="GR1894" s="41"/>
      <c r="GS1894" s="41"/>
      <c r="GT1894" s="41"/>
      <c r="GU1894" s="41"/>
      <c r="GV1894" s="41"/>
      <c r="GW1894" s="41"/>
      <c r="GX1894" s="41"/>
      <c r="GY1894" s="41"/>
      <c r="GZ1894" s="41"/>
      <c r="HA1894" s="41"/>
      <c r="HB1894" s="41"/>
      <c r="HC1894" s="41"/>
      <c r="HD1894" s="41"/>
      <c r="HE1894" s="41"/>
      <c r="HF1894" s="41"/>
      <c r="HG1894" s="41"/>
      <c r="HH1894" s="41"/>
      <c r="HI1894" s="41"/>
      <c r="HJ1894" s="41"/>
      <c r="HK1894" s="41"/>
      <c r="HL1894" s="41"/>
      <c r="HM1894" s="41"/>
      <c r="HN1894" s="41"/>
      <c r="HO1894" s="41"/>
      <c r="HP1894" s="41"/>
      <c r="HQ1894" s="41"/>
      <c r="HR1894" s="41"/>
      <c r="HS1894" s="41"/>
      <c r="HT1894" s="41"/>
      <c r="HU1894" s="41"/>
      <c r="HV1894" s="41"/>
      <c r="HW1894" s="41"/>
      <c r="HX1894" s="41"/>
      <c r="HY1894" s="41"/>
      <c r="HZ1894" s="41"/>
      <c r="IA1894" s="41"/>
      <c r="IB1894" s="41"/>
      <c r="IC1894" s="41"/>
      <c r="ID1894" s="41"/>
      <c r="IE1894" s="41"/>
      <c r="IF1894" s="41"/>
      <c r="IG1894" s="41"/>
      <c r="IH1894" s="41"/>
      <c r="II1894" s="41"/>
      <c r="IJ1894" s="41"/>
      <c r="IK1894" s="41"/>
      <c r="IL1894" s="41"/>
      <c r="IM1894" s="41"/>
      <c r="IN1894" s="41"/>
      <c r="IO1894" s="41"/>
      <c r="IP1894" s="41"/>
      <c r="IQ1894" s="41"/>
      <c r="IR1894" s="41"/>
      <c r="IS1894" s="41"/>
      <c r="IT1894" s="41"/>
      <c r="IU1894" s="41"/>
    </row>
    <row r="1896" spans="68:255" x14ac:dyDescent="0.2">
      <c r="BP1896" s="41"/>
      <c r="BQ1896" s="41"/>
      <c r="BR1896" s="41"/>
      <c r="BS1896" s="41"/>
      <c r="BU1896" s="41"/>
      <c r="BV1896" s="41"/>
      <c r="BW1896" s="41"/>
      <c r="BX1896" s="41"/>
      <c r="BY1896" s="41"/>
      <c r="BZ1896" s="41"/>
      <c r="CA1896" s="41"/>
      <c r="CB1896" s="41"/>
      <c r="CC1896" s="41"/>
      <c r="CD1896" s="41"/>
      <c r="CE1896" s="41"/>
      <c r="CF1896" s="41"/>
      <c r="CG1896" s="41"/>
      <c r="CH1896" s="41"/>
      <c r="CI1896" s="41"/>
      <c r="CJ1896" s="41"/>
      <c r="CK1896" s="41"/>
      <c r="CL1896" s="41"/>
      <c r="CM1896" s="41"/>
      <c r="CN1896" s="41"/>
      <c r="CO1896" s="41"/>
      <c r="CP1896" s="41"/>
      <c r="CQ1896" s="41"/>
      <c r="CR1896" s="41"/>
      <c r="CS1896" s="41"/>
      <c r="CT1896" s="41"/>
      <c r="CU1896" s="41"/>
      <c r="CV1896" s="41"/>
      <c r="CW1896" s="41"/>
      <c r="CX1896" s="41"/>
      <c r="CY1896" s="41"/>
      <c r="CZ1896" s="41"/>
      <c r="DA1896" s="41"/>
      <c r="DB1896" s="41"/>
      <c r="DC1896" s="41"/>
      <c r="DD1896" s="41"/>
      <c r="DE1896" s="41"/>
      <c r="DF1896" s="41"/>
      <c r="DG1896" s="41"/>
      <c r="DH1896" s="41"/>
      <c r="DI1896" s="41"/>
      <c r="DJ1896" s="41"/>
      <c r="DK1896" s="41"/>
      <c r="DL1896" s="41"/>
      <c r="DM1896" s="41"/>
      <c r="DN1896" s="41"/>
      <c r="DO1896" s="41"/>
      <c r="DP1896" s="41"/>
      <c r="DQ1896" s="41"/>
      <c r="DR1896" s="41"/>
      <c r="DS1896" s="41"/>
      <c r="DT1896" s="41"/>
      <c r="DU1896" s="41"/>
      <c r="DV1896" s="41"/>
      <c r="DW1896" s="41"/>
      <c r="DX1896" s="41"/>
      <c r="DY1896" s="41"/>
      <c r="DZ1896" s="41"/>
      <c r="EA1896" s="41"/>
      <c r="EB1896" s="41"/>
      <c r="EC1896" s="41"/>
      <c r="ED1896" s="41"/>
      <c r="EE1896" s="41"/>
      <c r="EF1896" s="41"/>
      <c r="EG1896" s="41"/>
      <c r="EH1896" s="41"/>
      <c r="EI1896" s="41"/>
      <c r="EJ1896" s="41"/>
      <c r="EK1896" s="41"/>
      <c r="EL1896" s="41"/>
      <c r="EM1896" s="41"/>
      <c r="EN1896" s="41"/>
      <c r="EO1896" s="41"/>
      <c r="EP1896" s="41"/>
      <c r="EQ1896" s="41"/>
      <c r="ER1896" s="41"/>
      <c r="ES1896" s="41"/>
      <c r="ET1896" s="41"/>
      <c r="EU1896" s="41"/>
      <c r="EV1896" s="41"/>
      <c r="EW1896" s="41"/>
      <c r="EX1896" s="41"/>
      <c r="EY1896" s="41"/>
      <c r="EZ1896" s="41"/>
      <c r="FA1896" s="41"/>
      <c r="FB1896" s="41"/>
      <c r="FC1896" s="41"/>
      <c r="FD1896" s="41"/>
      <c r="FE1896" s="41"/>
      <c r="FF1896" s="41"/>
      <c r="FG1896" s="41"/>
      <c r="FH1896" s="41"/>
      <c r="FI1896" s="41"/>
      <c r="FJ1896" s="41"/>
      <c r="FK1896" s="41"/>
      <c r="FL1896" s="41"/>
      <c r="FM1896" s="41"/>
      <c r="FN1896" s="41"/>
      <c r="FO1896" s="41"/>
      <c r="FP1896" s="41"/>
      <c r="FQ1896" s="41"/>
      <c r="FR1896" s="41"/>
      <c r="FS1896" s="41"/>
      <c r="FT1896" s="41"/>
      <c r="FU1896" s="41"/>
      <c r="FV1896" s="41"/>
      <c r="FW1896" s="41"/>
      <c r="FX1896" s="41"/>
      <c r="FY1896" s="41"/>
      <c r="FZ1896" s="41"/>
      <c r="GA1896" s="41"/>
      <c r="GB1896" s="41"/>
      <c r="GC1896" s="41"/>
      <c r="GD1896" s="41"/>
      <c r="GE1896" s="41"/>
      <c r="GF1896" s="41"/>
      <c r="GG1896" s="41"/>
      <c r="GH1896" s="41"/>
      <c r="GI1896" s="41"/>
      <c r="GJ1896" s="41"/>
      <c r="GK1896" s="41"/>
      <c r="GL1896" s="41"/>
      <c r="GM1896" s="41"/>
      <c r="GN1896" s="41"/>
      <c r="GO1896" s="41"/>
      <c r="GP1896" s="41"/>
      <c r="GQ1896" s="41"/>
      <c r="GR1896" s="41"/>
      <c r="GS1896" s="41"/>
      <c r="GT1896" s="41"/>
      <c r="GU1896" s="41"/>
      <c r="GV1896" s="41"/>
      <c r="GW1896" s="41"/>
      <c r="GX1896" s="41"/>
      <c r="GY1896" s="41"/>
      <c r="GZ1896" s="41"/>
      <c r="HA1896" s="41"/>
      <c r="HB1896" s="41"/>
      <c r="HC1896" s="41"/>
      <c r="HD1896" s="41"/>
      <c r="HE1896" s="41"/>
      <c r="HF1896" s="41"/>
      <c r="HG1896" s="41"/>
      <c r="HH1896" s="41"/>
      <c r="HI1896" s="41"/>
      <c r="HJ1896" s="41"/>
      <c r="HK1896" s="41"/>
      <c r="HL1896" s="41"/>
      <c r="HM1896" s="41"/>
      <c r="HN1896" s="41"/>
      <c r="HO1896" s="41"/>
      <c r="HP1896" s="41"/>
      <c r="HQ1896" s="41"/>
      <c r="HR1896" s="41"/>
      <c r="HS1896" s="41"/>
      <c r="HT1896" s="41"/>
      <c r="HU1896" s="41"/>
      <c r="HV1896" s="41"/>
      <c r="HW1896" s="41"/>
      <c r="HX1896" s="41"/>
      <c r="HY1896" s="41"/>
      <c r="HZ1896" s="41"/>
      <c r="IA1896" s="41"/>
      <c r="IB1896" s="41"/>
      <c r="IC1896" s="41"/>
      <c r="ID1896" s="41"/>
      <c r="IE1896" s="41"/>
      <c r="IF1896" s="41"/>
      <c r="IG1896" s="41"/>
      <c r="IH1896" s="41"/>
      <c r="II1896" s="41"/>
      <c r="IJ1896" s="41"/>
      <c r="IK1896" s="41"/>
      <c r="IL1896" s="41"/>
      <c r="IM1896" s="41"/>
      <c r="IN1896" s="41"/>
      <c r="IO1896" s="41"/>
      <c r="IP1896" s="41"/>
      <c r="IQ1896" s="41"/>
      <c r="IR1896" s="41"/>
      <c r="IS1896" s="41"/>
      <c r="IT1896" s="41"/>
      <c r="IU1896" s="41"/>
    </row>
    <row r="1898" spans="68:255" x14ac:dyDescent="0.2">
      <c r="BP1898" s="41"/>
      <c r="BQ1898" s="41"/>
      <c r="BR1898" s="41"/>
      <c r="BS1898" s="41"/>
      <c r="BU1898" s="41"/>
      <c r="BV1898" s="41"/>
      <c r="BW1898" s="41"/>
      <c r="BX1898" s="41"/>
      <c r="BY1898" s="41"/>
      <c r="BZ1898" s="41"/>
      <c r="CA1898" s="41"/>
      <c r="CB1898" s="41"/>
      <c r="CC1898" s="41"/>
      <c r="CD1898" s="41"/>
      <c r="CE1898" s="41"/>
      <c r="CF1898" s="41"/>
      <c r="CG1898" s="41"/>
      <c r="CH1898" s="41"/>
      <c r="CI1898" s="41"/>
      <c r="CJ1898" s="41"/>
      <c r="CK1898" s="41"/>
      <c r="CL1898" s="41"/>
      <c r="CM1898" s="41"/>
      <c r="CN1898" s="41"/>
      <c r="CO1898" s="41"/>
      <c r="CP1898" s="41"/>
      <c r="CQ1898" s="41"/>
      <c r="CR1898" s="41"/>
      <c r="CS1898" s="41"/>
      <c r="CT1898" s="41"/>
      <c r="CU1898" s="41"/>
      <c r="CV1898" s="41"/>
      <c r="CW1898" s="41"/>
      <c r="CX1898" s="41"/>
      <c r="CY1898" s="41"/>
      <c r="CZ1898" s="41"/>
      <c r="DA1898" s="41"/>
      <c r="DB1898" s="41"/>
      <c r="DC1898" s="41"/>
      <c r="DD1898" s="41"/>
      <c r="DE1898" s="41"/>
      <c r="DF1898" s="41"/>
      <c r="DG1898" s="41"/>
      <c r="DH1898" s="41"/>
      <c r="DI1898" s="41"/>
      <c r="DJ1898" s="41"/>
      <c r="DK1898" s="41"/>
      <c r="DL1898" s="41"/>
      <c r="DM1898" s="41"/>
      <c r="DN1898" s="41"/>
      <c r="DO1898" s="41"/>
      <c r="DP1898" s="41"/>
      <c r="DQ1898" s="41"/>
      <c r="DR1898" s="41"/>
      <c r="DS1898" s="41"/>
      <c r="DT1898" s="41"/>
      <c r="DU1898" s="41"/>
      <c r="DV1898" s="41"/>
      <c r="DW1898" s="41"/>
      <c r="DX1898" s="41"/>
      <c r="DY1898" s="41"/>
      <c r="DZ1898" s="41"/>
      <c r="EA1898" s="41"/>
      <c r="EB1898" s="41"/>
      <c r="EC1898" s="41"/>
      <c r="ED1898" s="41"/>
      <c r="EE1898" s="41"/>
      <c r="EF1898" s="41"/>
      <c r="EG1898" s="41"/>
      <c r="EH1898" s="41"/>
      <c r="EI1898" s="41"/>
      <c r="EJ1898" s="41"/>
      <c r="EK1898" s="41"/>
      <c r="EL1898" s="41"/>
      <c r="EM1898" s="41"/>
      <c r="EN1898" s="41"/>
      <c r="EO1898" s="41"/>
      <c r="EP1898" s="41"/>
      <c r="EQ1898" s="41"/>
      <c r="ER1898" s="41"/>
      <c r="ES1898" s="41"/>
      <c r="ET1898" s="41"/>
      <c r="EU1898" s="41"/>
      <c r="EV1898" s="41"/>
      <c r="EW1898" s="41"/>
      <c r="EX1898" s="41"/>
      <c r="EY1898" s="41"/>
      <c r="EZ1898" s="41"/>
      <c r="FA1898" s="41"/>
      <c r="FB1898" s="41"/>
      <c r="FC1898" s="41"/>
      <c r="FD1898" s="41"/>
      <c r="FE1898" s="41"/>
      <c r="FF1898" s="41"/>
      <c r="FG1898" s="41"/>
      <c r="FH1898" s="41"/>
      <c r="FI1898" s="41"/>
      <c r="FJ1898" s="41"/>
      <c r="FK1898" s="41"/>
      <c r="FL1898" s="41"/>
      <c r="FM1898" s="41"/>
      <c r="FN1898" s="41"/>
      <c r="FO1898" s="41"/>
      <c r="FP1898" s="41"/>
      <c r="FQ1898" s="41"/>
      <c r="FR1898" s="41"/>
      <c r="FS1898" s="41"/>
      <c r="FT1898" s="41"/>
      <c r="FU1898" s="41"/>
      <c r="FV1898" s="41"/>
      <c r="FW1898" s="41"/>
      <c r="FX1898" s="41"/>
      <c r="FY1898" s="41"/>
      <c r="FZ1898" s="41"/>
      <c r="GA1898" s="41"/>
      <c r="GB1898" s="41"/>
      <c r="GC1898" s="41"/>
      <c r="GD1898" s="41"/>
      <c r="GE1898" s="41"/>
      <c r="GF1898" s="41"/>
      <c r="GG1898" s="41"/>
      <c r="GH1898" s="41"/>
      <c r="GI1898" s="41"/>
      <c r="GJ1898" s="41"/>
      <c r="GK1898" s="41"/>
      <c r="GL1898" s="41"/>
      <c r="GM1898" s="41"/>
      <c r="GN1898" s="41"/>
      <c r="GO1898" s="41"/>
      <c r="GP1898" s="41"/>
      <c r="GQ1898" s="41"/>
      <c r="GR1898" s="41"/>
      <c r="GS1898" s="41"/>
      <c r="GT1898" s="41"/>
      <c r="GU1898" s="41"/>
      <c r="GV1898" s="41"/>
      <c r="GW1898" s="41"/>
      <c r="GX1898" s="41"/>
      <c r="GY1898" s="41"/>
      <c r="GZ1898" s="41"/>
      <c r="HA1898" s="41"/>
      <c r="HB1898" s="41"/>
      <c r="HC1898" s="41"/>
      <c r="HD1898" s="41"/>
      <c r="HE1898" s="41"/>
      <c r="HF1898" s="41"/>
      <c r="HG1898" s="41"/>
      <c r="HH1898" s="41"/>
      <c r="HI1898" s="41"/>
      <c r="HJ1898" s="41"/>
      <c r="HK1898" s="41"/>
      <c r="HL1898" s="41"/>
      <c r="HM1898" s="41"/>
      <c r="HN1898" s="41"/>
      <c r="HO1898" s="41"/>
      <c r="HP1898" s="41"/>
      <c r="HQ1898" s="41"/>
      <c r="HR1898" s="41"/>
      <c r="HS1898" s="41"/>
      <c r="HT1898" s="41"/>
      <c r="HU1898" s="41"/>
      <c r="HV1898" s="41"/>
      <c r="HW1898" s="41"/>
      <c r="HX1898" s="41"/>
      <c r="HY1898" s="41"/>
      <c r="HZ1898" s="41"/>
      <c r="IA1898" s="41"/>
      <c r="IB1898" s="41"/>
      <c r="IC1898" s="41"/>
      <c r="ID1898" s="41"/>
      <c r="IE1898" s="41"/>
      <c r="IF1898" s="41"/>
      <c r="IG1898" s="41"/>
      <c r="IH1898" s="41"/>
      <c r="II1898" s="41"/>
      <c r="IJ1898" s="41"/>
      <c r="IK1898" s="41"/>
      <c r="IL1898" s="41"/>
      <c r="IM1898" s="41"/>
      <c r="IN1898" s="41"/>
      <c r="IO1898" s="41"/>
      <c r="IP1898" s="41"/>
      <c r="IQ1898" s="41"/>
      <c r="IR1898" s="41"/>
      <c r="IS1898" s="41"/>
      <c r="IT1898" s="41"/>
      <c r="IU1898" s="41"/>
    </row>
    <row r="1900" spans="68:255" x14ac:dyDescent="0.2">
      <c r="BP1900" s="41"/>
      <c r="BQ1900" s="41"/>
      <c r="BR1900" s="41"/>
      <c r="BS1900" s="41"/>
      <c r="BU1900" s="41"/>
      <c r="BV1900" s="41"/>
      <c r="BW1900" s="41"/>
      <c r="BX1900" s="41"/>
      <c r="BY1900" s="41"/>
      <c r="BZ1900" s="41"/>
      <c r="CA1900" s="41"/>
      <c r="CB1900" s="41"/>
      <c r="CC1900" s="41"/>
      <c r="CD1900" s="41"/>
      <c r="CE1900" s="41"/>
      <c r="CF1900" s="41"/>
      <c r="CG1900" s="41"/>
      <c r="CH1900" s="41"/>
      <c r="CI1900" s="41"/>
      <c r="CJ1900" s="41"/>
      <c r="CK1900" s="41"/>
      <c r="CL1900" s="41"/>
      <c r="CM1900" s="41"/>
      <c r="CN1900" s="41"/>
      <c r="CO1900" s="41"/>
      <c r="CP1900" s="41"/>
      <c r="CQ1900" s="41"/>
      <c r="CR1900" s="41"/>
      <c r="CS1900" s="41"/>
      <c r="CT1900" s="41"/>
      <c r="CU1900" s="41"/>
      <c r="CV1900" s="41"/>
      <c r="CW1900" s="41"/>
      <c r="CX1900" s="41"/>
      <c r="CY1900" s="41"/>
      <c r="CZ1900" s="41"/>
      <c r="DA1900" s="41"/>
      <c r="DB1900" s="41"/>
      <c r="DC1900" s="41"/>
      <c r="DD1900" s="41"/>
      <c r="DE1900" s="41"/>
      <c r="DF1900" s="41"/>
      <c r="DG1900" s="41"/>
      <c r="DH1900" s="41"/>
      <c r="DI1900" s="41"/>
      <c r="DJ1900" s="41"/>
      <c r="DK1900" s="41"/>
      <c r="DL1900" s="41"/>
      <c r="DM1900" s="41"/>
      <c r="DN1900" s="41"/>
      <c r="DO1900" s="41"/>
      <c r="DP1900" s="41"/>
      <c r="DQ1900" s="41"/>
      <c r="DR1900" s="41"/>
      <c r="DS1900" s="41"/>
      <c r="DT1900" s="41"/>
      <c r="DU1900" s="41"/>
      <c r="DV1900" s="41"/>
      <c r="DW1900" s="41"/>
      <c r="DX1900" s="41"/>
      <c r="DY1900" s="41"/>
      <c r="DZ1900" s="41"/>
      <c r="EA1900" s="41"/>
      <c r="EB1900" s="41"/>
      <c r="EC1900" s="41"/>
      <c r="ED1900" s="41"/>
      <c r="EE1900" s="41"/>
      <c r="EF1900" s="41"/>
      <c r="EG1900" s="41"/>
      <c r="EH1900" s="41"/>
      <c r="EI1900" s="41"/>
      <c r="EJ1900" s="41"/>
      <c r="EK1900" s="41"/>
      <c r="EL1900" s="41"/>
      <c r="EM1900" s="41"/>
      <c r="EN1900" s="41"/>
      <c r="EO1900" s="41"/>
      <c r="EP1900" s="41"/>
      <c r="EQ1900" s="41"/>
      <c r="ER1900" s="41"/>
      <c r="ES1900" s="41"/>
      <c r="ET1900" s="41"/>
      <c r="EU1900" s="41"/>
      <c r="EV1900" s="41"/>
      <c r="EW1900" s="41"/>
      <c r="EX1900" s="41"/>
      <c r="EY1900" s="41"/>
      <c r="EZ1900" s="41"/>
      <c r="FA1900" s="41"/>
      <c r="FB1900" s="41"/>
      <c r="FC1900" s="41"/>
      <c r="FD1900" s="41"/>
      <c r="FE1900" s="41"/>
      <c r="FF1900" s="41"/>
      <c r="FG1900" s="41"/>
      <c r="FH1900" s="41"/>
      <c r="FI1900" s="41"/>
      <c r="FJ1900" s="41"/>
      <c r="FK1900" s="41"/>
      <c r="FL1900" s="41"/>
      <c r="FM1900" s="41"/>
      <c r="FN1900" s="41"/>
      <c r="FO1900" s="41"/>
      <c r="FP1900" s="41"/>
      <c r="FQ1900" s="41"/>
      <c r="FR1900" s="41"/>
      <c r="FS1900" s="41"/>
      <c r="FT1900" s="41"/>
      <c r="FU1900" s="41"/>
      <c r="FV1900" s="41"/>
      <c r="FW1900" s="41"/>
      <c r="FX1900" s="41"/>
      <c r="FY1900" s="41"/>
      <c r="FZ1900" s="41"/>
      <c r="GA1900" s="41"/>
      <c r="GB1900" s="41"/>
      <c r="GC1900" s="41"/>
      <c r="GD1900" s="41"/>
      <c r="GE1900" s="41"/>
      <c r="GF1900" s="41"/>
      <c r="GG1900" s="41"/>
      <c r="GH1900" s="41"/>
      <c r="GI1900" s="41"/>
      <c r="GJ1900" s="41"/>
      <c r="GK1900" s="41"/>
      <c r="GL1900" s="41"/>
      <c r="GM1900" s="41"/>
      <c r="GN1900" s="41"/>
      <c r="GO1900" s="41"/>
      <c r="GP1900" s="41"/>
      <c r="GQ1900" s="41"/>
      <c r="GR1900" s="41"/>
      <c r="GS1900" s="41"/>
      <c r="GT1900" s="41"/>
      <c r="GU1900" s="41"/>
      <c r="GV1900" s="41"/>
      <c r="GW1900" s="41"/>
      <c r="GX1900" s="41"/>
      <c r="GY1900" s="41"/>
      <c r="GZ1900" s="41"/>
      <c r="HA1900" s="41"/>
      <c r="HB1900" s="41"/>
      <c r="HC1900" s="41"/>
      <c r="HD1900" s="41"/>
      <c r="HE1900" s="41"/>
      <c r="HF1900" s="41"/>
      <c r="HG1900" s="41"/>
      <c r="HH1900" s="41"/>
      <c r="HI1900" s="41"/>
      <c r="HJ1900" s="41"/>
      <c r="HK1900" s="41"/>
      <c r="HL1900" s="41"/>
      <c r="HM1900" s="41"/>
      <c r="HN1900" s="41"/>
      <c r="HO1900" s="41"/>
      <c r="HP1900" s="41"/>
      <c r="HQ1900" s="41"/>
      <c r="HR1900" s="41"/>
      <c r="HS1900" s="41"/>
      <c r="HT1900" s="41"/>
      <c r="HU1900" s="41"/>
      <c r="HV1900" s="41"/>
      <c r="HW1900" s="41"/>
      <c r="HX1900" s="41"/>
      <c r="HY1900" s="41"/>
      <c r="HZ1900" s="41"/>
      <c r="IA1900" s="41"/>
      <c r="IB1900" s="41"/>
      <c r="IC1900" s="41"/>
      <c r="ID1900" s="41"/>
      <c r="IE1900" s="41"/>
      <c r="IF1900" s="41"/>
      <c r="IG1900" s="41"/>
      <c r="IH1900" s="41"/>
      <c r="II1900" s="41"/>
      <c r="IJ1900" s="41"/>
      <c r="IK1900" s="41"/>
      <c r="IL1900" s="41"/>
      <c r="IM1900" s="41"/>
      <c r="IN1900" s="41"/>
      <c r="IO1900" s="41"/>
      <c r="IP1900" s="41"/>
      <c r="IQ1900" s="41"/>
      <c r="IR1900" s="41"/>
      <c r="IS1900" s="41"/>
      <c r="IT1900" s="41"/>
      <c r="IU1900" s="41"/>
    </row>
    <row r="1902" spans="68:255" x14ac:dyDescent="0.2">
      <c r="BP1902" s="41"/>
      <c r="BQ1902" s="41"/>
      <c r="BR1902" s="41"/>
      <c r="BS1902" s="41"/>
      <c r="BU1902" s="41"/>
      <c r="BV1902" s="41"/>
      <c r="BW1902" s="41"/>
      <c r="BX1902" s="41"/>
      <c r="BY1902" s="41"/>
      <c r="BZ1902" s="41"/>
      <c r="CA1902" s="41"/>
      <c r="CB1902" s="41"/>
      <c r="CC1902" s="41"/>
      <c r="CD1902" s="41"/>
      <c r="CE1902" s="41"/>
      <c r="CF1902" s="41"/>
      <c r="CG1902" s="41"/>
      <c r="CH1902" s="41"/>
      <c r="CI1902" s="41"/>
      <c r="CJ1902" s="41"/>
      <c r="CK1902" s="41"/>
      <c r="CL1902" s="41"/>
      <c r="CM1902" s="41"/>
      <c r="CN1902" s="41"/>
      <c r="CO1902" s="41"/>
      <c r="CP1902" s="41"/>
      <c r="CQ1902" s="41"/>
      <c r="CR1902" s="41"/>
      <c r="CS1902" s="41"/>
      <c r="CT1902" s="41"/>
      <c r="CU1902" s="41"/>
      <c r="CV1902" s="41"/>
      <c r="CW1902" s="41"/>
      <c r="CX1902" s="41"/>
      <c r="CY1902" s="41"/>
      <c r="CZ1902" s="41"/>
      <c r="DA1902" s="41"/>
      <c r="DB1902" s="41"/>
      <c r="DC1902" s="41"/>
      <c r="DD1902" s="41"/>
      <c r="DE1902" s="41"/>
      <c r="DF1902" s="41"/>
      <c r="DG1902" s="41"/>
      <c r="DH1902" s="41"/>
      <c r="DI1902" s="41"/>
      <c r="DJ1902" s="41"/>
      <c r="DK1902" s="41"/>
      <c r="DL1902" s="41"/>
      <c r="DM1902" s="41"/>
      <c r="DN1902" s="41"/>
      <c r="DO1902" s="41"/>
      <c r="DP1902" s="41"/>
      <c r="DQ1902" s="41"/>
      <c r="DR1902" s="41"/>
      <c r="DS1902" s="41"/>
      <c r="DT1902" s="41"/>
      <c r="DU1902" s="41"/>
      <c r="DV1902" s="41"/>
      <c r="DW1902" s="41"/>
      <c r="DX1902" s="41"/>
      <c r="DY1902" s="41"/>
      <c r="DZ1902" s="41"/>
      <c r="EA1902" s="41"/>
      <c r="EB1902" s="41"/>
      <c r="EC1902" s="41"/>
      <c r="ED1902" s="41"/>
      <c r="EE1902" s="41"/>
      <c r="EF1902" s="41"/>
      <c r="EG1902" s="41"/>
      <c r="EH1902" s="41"/>
      <c r="EI1902" s="41"/>
      <c r="EJ1902" s="41"/>
      <c r="EK1902" s="41"/>
      <c r="EL1902" s="41"/>
      <c r="EM1902" s="41"/>
      <c r="EN1902" s="41"/>
      <c r="EO1902" s="41"/>
      <c r="EP1902" s="41"/>
      <c r="EQ1902" s="41"/>
      <c r="ER1902" s="41"/>
      <c r="ES1902" s="41"/>
      <c r="ET1902" s="41"/>
      <c r="EU1902" s="41"/>
      <c r="EV1902" s="41"/>
      <c r="EW1902" s="41"/>
      <c r="EX1902" s="41"/>
      <c r="EY1902" s="41"/>
      <c r="EZ1902" s="41"/>
      <c r="FA1902" s="41"/>
      <c r="FB1902" s="41"/>
      <c r="FC1902" s="41"/>
      <c r="FD1902" s="41"/>
      <c r="FE1902" s="41"/>
      <c r="FF1902" s="41"/>
      <c r="FG1902" s="41"/>
      <c r="FH1902" s="41"/>
      <c r="FI1902" s="41"/>
      <c r="FJ1902" s="41"/>
      <c r="FK1902" s="41"/>
      <c r="FL1902" s="41"/>
      <c r="FM1902" s="41"/>
      <c r="FN1902" s="41"/>
      <c r="FO1902" s="41"/>
      <c r="FP1902" s="41"/>
      <c r="FQ1902" s="41"/>
      <c r="FR1902" s="41"/>
      <c r="FS1902" s="41"/>
      <c r="FT1902" s="41"/>
      <c r="FU1902" s="41"/>
      <c r="FV1902" s="41"/>
      <c r="FW1902" s="41"/>
      <c r="FX1902" s="41"/>
      <c r="FY1902" s="41"/>
      <c r="FZ1902" s="41"/>
      <c r="GA1902" s="41"/>
      <c r="GB1902" s="41"/>
      <c r="GC1902" s="41"/>
      <c r="GD1902" s="41"/>
      <c r="GE1902" s="41"/>
      <c r="GF1902" s="41"/>
      <c r="GG1902" s="41"/>
      <c r="GH1902" s="41"/>
      <c r="GI1902" s="41"/>
      <c r="GJ1902" s="41"/>
      <c r="GK1902" s="41"/>
      <c r="GL1902" s="41"/>
      <c r="GM1902" s="41"/>
      <c r="GN1902" s="41"/>
      <c r="GO1902" s="41"/>
      <c r="GP1902" s="41"/>
      <c r="GQ1902" s="41"/>
      <c r="GR1902" s="41"/>
      <c r="GS1902" s="41"/>
      <c r="GT1902" s="41"/>
      <c r="GU1902" s="41"/>
      <c r="GV1902" s="41"/>
      <c r="GW1902" s="41"/>
      <c r="GX1902" s="41"/>
      <c r="GY1902" s="41"/>
      <c r="GZ1902" s="41"/>
      <c r="HA1902" s="41"/>
      <c r="HB1902" s="41"/>
      <c r="HC1902" s="41"/>
      <c r="HD1902" s="41"/>
      <c r="HE1902" s="41"/>
      <c r="HF1902" s="41"/>
      <c r="HG1902" s="41"/>
      <c r="HH1902" s="41"/>
      <c r="HI1902" s="41"/>
      <c r="HJ1902" s="41"/>
      <c r="HK1902" s="41"/>
      <c r="HL1902" s="41"/>
      <c r="HM1902" s="41"/>
      <c r="HN1902" s="41"/>
      <c r="HO1902" s="41"/>
      <c r="HP1902" s="41"/>
      <c r="HQ1902" s="41"/>
      <c r="HR1902" s="41"/>
      <c r="HS1902" s="41"/>
      <c r="HT1902" s="41"/>
      <c r="HU1902" s="41"/>
      <c r="HV1902" s="41"/>
      <c r="HW1902" s="41"/>
      <c r="HX1902" s="41"/>
      <c r="HY1902" s="41"/>
      <c r="HZ1902" s="41"/>
      <c r="IA1902" s="41"/>
      <c r="IB1902" s="41"/>
      <c r="IC1902" s="41"/>
      <c r="ID1902" s="41"/>
      <c r="IE1902" s="41"/>
      <c r="IF1902" s="41"/>
      <c r="IG1902" s="41"/>
      <c r="IH1902" s="41"/>
      <c r="II1902" s="41"/>
      <c r="IJ1902" s="41"/>
      <c r="IK1902" s="41"/>
      <c r="IL1902" s="41"/>
      <c r="IM1902" s="41"/>
      <c r="IN1902" s="41"/>
      <c r="IO1902" s="41"/>
      <c r="IP1902" s="41"/>
      <c r="IQ1902" s="41"/>
      <c r="IR1902" s="41"/>
      <c r="IS1902" s="41"/>
      <c r="IT1902" s="41"/>
      <c r="IU1902" s="41"/>
    </row>
    <row r="1904" spans="68:255" x14ac:dyDescent="0.2">
      <c r="BP1904" s="41"/>
      <c r="BQ1904" s="41"/>
      <c r="BR1904" s="41"/>
      <c r="BS1904" s="41"/>
      <c r="BU1904" s="41"/>
      <c r="BV1904" s="41"/>
      <c r="BW1904" s="41"/>
      <c r="BX1904" s="41"/>
      <c r="BY1904" s="41"/>
      <c r="BZ1904" s="41"/>
      <c r="CA1904" s="41"/>
      <c r="CB1904" s="41"/>
      <c r="CC1904" s="41"/>
      <c r="CD1904" s="41"/>
      <c r="CE1904" s="41"/>
      <c r="CF1904" s="41"/>
      <c r="CG1904" s="41"/>
      <c r="CH1904" s="41"/>
      <c r="CI1904" s="41"/>
      <c r="CJ1904" s="41"/>
      <c r="CK1904" s="41"/>
      <c r="CL1904" s="41"/>
      <c r="CM1904" s="41"/>
      <c r="CN1904" s="41"/>
      <c r="CO1904" s="41"/>
      <c r="CP1904" s="41"/>
      <c r="CQ1904" s="41"/>
      <c r="CR1904" s="41"/>
      <c r="CS1904" s="41"/>
      <c r="CT1904" s="41"/>
      <c r="CU1904" s="41"/>
      <c r="CV1904" s="41"/>
      <c r="CW1904" s="41"/>
      <c r="CX1904" s="41"/>
      <c r="CY1904" s="41"/>
      <c r="CZ1904" s="41"/>
      <c r="DA1904" s="41"/>
      <c r="DB1904" s="41"/>
      <c r="DC1904" s="41"/>
      <c r="DD1904" s="41"/>
      <c r="DE1904" s="41"/>
      <c r="DF1904" s="41"/>
      <c r="DG1904" s="41"/>
      <c r="DH1904" s="41"/>
      <c r="DI1904" s="41"/>
      <c r="DJ1904" s="41"/>
      <c r="DK1904" s="41"/>
      <c r="DL1904" s="41"/>
      <c r="DM1904" s="41"/>
      <c r="DN1904" s="41"/>
      <c r="DO1904" s="41"/>
      <c r="DP1904" s="41"/>
      <c r="DQ1904" s="41"/>
      <c r="DR1904" s="41"/>
      <c r="DS1904" s="41"/>
      <c r="DT1904" s="41"/>
      <c r="DU1904" s="41"/>
      <c r="DV1904" s="41"/>
      <c r="DW1904" s="41"/>
      <c r="DX1904" s="41"/>
      <c r="DY1904" s="41"/>
      <c r="DZ1904" s="41"/>
      <c r="EA1904" s="41"/>
      <c r="EB1904" s="41"/>
      <c r="EC1904" s="41"/>
      <c r="ED1904" s="41"/>
      <c r="EE1904" s="41"/>
      <c r="EF1904" s="41"/>
      <c r="EG1904" s="41"/>
      <c r="EH1904" s="41"/>
      <c r="EI1904" s="41"/>
      <c r="EJ1904" s="41"/>
      <c r="EK1904" s="41"/>
      <c r="EL1904" s="41"/>
      <c r="EM1904" s="41"/>
      <c r="EN1904" s="41"/>
      <c r="EO1904" s="41"/>
      <c r="EP1904" s="41"/>
      <c r="EQ1904" s="41"/>
      <c r="ER1904" s="41"/>
      <c r="ES1904" s="41"/>
      <c r="ET1904" s="41"/>
      <c r="EU1904" s="41"/>
      <c r="EV1904" s="41"/>
      <c r="EW1904" s="41"/>
      <c r="EX1904" s="41"/>
      <c r="EY1904" s="41"/>
      <c r="EZ1904" s="41"/>
      <c r="FA1904" s="41"/>
      <c r="FB1904" s="41"/>
      <c r="FC1904" s="41"/>
      <c r="FD1904" s="41"/>
      <c r="FE1904" s="41"/>
      <c r="FF1904" s="41"/>
      <c r="FG1904" s="41"/>
      <c r="FH1904" s="41"/>
      <c r="FI1904" s="41"/>
      <c r="FJ1904" s="41"/>
      <c r="FK1904" s="41"/>
      <c r="FL1904" s="41"/>
      <c r="FM1904" s="41"/>
      <c r="FN1904" s="41"/>
      <c r="FO1904" s="41"/>
      <c r="FP1904" s="41"/>
      <c r="FQ1904" s="41"/>
      <c r="FR1904" s="41"/>
      <c r="FS1904" s="41"/>
      <c r="FT1904" s="41"/>
      <c r="FU1904" s="41"/>
      <c r="FV1904" s="41"/>
      <c r="FW1904" s="41"/>
      <c r="FX1904" s="41"/>
      <c r="FY1904" s="41"/>
      <c r="FZ1904" s="41"/>
      <c r="GA1904" s="41"/>
      <c r="GB1904" s="41"/>
      <c r="GC1904" s="41"/>
      <c r="GD1904" s="41"/>
      <c r="GE1904" s="41"/>
      <c r="GF1904" s="41"/>
      <c r="GG1904" s="41"/>
      <c r="GH1904" s="41"/>
      <c r="GI1904" s="41"/>
      <c r="GJ1904" s="41"/>
      <c r="GK1904" s="41"/>
      <c r="GL1904" s="41"/>
      <c r="GM1904" s="41"/>
      <c r="GN1904" s="41"/>
      <c r="GO1904" s="41"/>
      <c r="GP1904" s="41"/>
      <c r="GQ1904" s="41"/>
      <c r="GR1904" s="41"/>
      <c r="GS1904" s="41"/>
      <c r="GT1904" s="41"/>
      <c r="GU1904" s="41"/>
      <c r="GV1904" s="41"/>
      <c r="GW1904" s="41"/>
      <c r="GX1904" s="41"/>
      <c r="GY1904" s="41"/>
      <c r="GZ1904" s="41"/>
      <c r="HA1904" s="41"/>
      <c r="HB1904" s="41"/>
      <c r="HC1904" s="41"/>
      <c r="HD1904" s="41"/>
      <c r="HE1904" s="41"/>
      <c r="HF1904" s="41"/>
      <c r="HG1904" s="41"/>
      <c r="HH1904" s="41"/>
      <c r="HI1904" s="41"/>
      <c r="HJ1904" s="41"/>
      <c r="HK1904" s="41"/>
      <c r="HL1904" s="41"/>
      <c r="HM1904" s="41"/>
      <c r="HN1904" s="41"/>
      <c r="HO1904" s="41"/>
      <c r="HP1904" s="41"/>
      <c r="HQ1904" s="41"/>
      <c r="HR1904" s="41"/>
      <c r="HS1904" s="41"/>
      <c r="HT1904" s="41"/>
      <c r="HU1904" s="41"/>
      <c r="HV1904" s="41"/>
      <c r="HW1904" s="41"/>
      <c r="HX1904" s="41"/>
      <c r="HY1904" s="41"/>
      <c r="HZ1904" s="41"/>
      <c r="IA1904" s="41"/>
      <c r="IB1904" s="41"/>
      <c r="IC1904" s="41"/>
      <c r="ID1904" s="41"/>
      <c r="IE1904" s="41"/>
      <c r="IF1904" s="41"/>
      <c r="IG1904" s="41"/>
      <c r="IH1904" s="41"/>
      <c r="II1904" s="41"/>
      <c r="IJ1904" s="41"/>
      <c r="IK1904" s="41"/>
      <c r="IL1904" s="41"/>
      <c r="IM1904" s="41"/>
      <c r="IN1904" s="41"/>
      <c r="IO1904" s="41"/>
      <c r="IP1904" s="41"/>
      <c r="IQ1904" s="41"/>
      <c r="IR1904" s="41"/>
      <c r="IS1904" s="41"/>
      <c r="IT1904" s="41"/>
      <c r="IU1904" s="41"/>
    </row>
    <row r="1906" spans="68:255" x14ac:dyDescent="0.2">
      <c r="BP1906" s="41"/>
      <c r="BQ1906" s="41"/>
      <c r="BR1906" s="41"/>
      <c r="BS1906" s="41"/>
      <c r="BU1906" s="41"/>
      <c r="BV1906" s="41"/>
      <c r="BW1906" s="41"/>
      <c r="BX1906" s="41"/>
      <c r="BY1906" s="41"/>
      <c r="BZ1906" s="41"/>
      <c r="CA1906" s="41"/>
      <c r="CB1906" s="41"/>
      <c r="CC1906" s="41"/>
      <c r="CD1906" s="41"/>
      <c r="CE1906" s="41"/>
      <c r="CF1906" s="41"/>
      <c r="CG1906" s="41"/>
      <c r="CH1906" s="41"/>
      <c r="CI1906" s="41"/>
      <c r="CJ1906" s="41"/>
      <c r="CK1906" s="41"/>
      <c r="CL1906" s="41"/>
      <c r="CM1906" s="41"/>
      <c r="CN1906" s="41"/>
      <c r="CO1906" s="41"/>
      <c r="CP1906" s="41"/>
      <c r="CQ1906" s="41"/>
      <c r="CR1906" s="41"/>
      <c r="CS1906" s="41"/>
      <c r="CT1906" s="41"/>
      <c r="CU1906" s="41"/>
      <c r="CV1906" s="41"/>
      <c r="CW1906" s="41"/>
      <c r="CX1906" s="41"/>
      <c r="CY1906" s="41"/>
      <c r="CZ1906" s="41"/>
      <c r="DA1906" s="41"/>
      <c r="DB1906" s="41"/>
      <c r="DC1906" s="41"/>
      <c r="DD1906" s="41"/>
      <c r="DE1906" s="41"/>
      <c r="DF1906" s="41"/>
      <c r="DG1906" s="41"/>
      <c r="DH1906" s="41"/>
      <c r="DI1906" s="41"/>
      <c r="DJ1906" s="41"/>
      <c r="DK1906" s="41"/>
      <c r="DL1906" s="41"/>
      <c r="DM1906" s="41"/>
      <c r="DN1906" s="41"/>
      <c r="DO1906" s="41"/>
      <c r="DP1906" s="41"/>
      <c r="DQ1906" s="41"/>
      <c r="DR1906" s="41"/>
      <c r="DS1906" s="41"/>
      <c r="DT1906" s="41"/>
      <c r="DU1906" s="41"/>
      <c r="DV1906" s="41"/>
      <c r="DW1906" s="41"/>
      <c r="DX1906" s="41"/>
      <c r="DY1906" s="41"/>
      <c r="DZ1906" s="41"/>
      <c r="EA1906" s="41"/>
      <c r="EB1906" s="41"/>
      <c r="EC1906" s="41"/>
      <c r="ED1906" s="41"/>
      <c r="EE1906" s="41"/>
      <c r="EF1906" s="41"/>
      <c r="EG1906" s="41"/>
      <c r="EH1906" s="41"/>
      <c r="EI1906" s="41"/>
      <c r="EJ1906" s="41"/>
      <c r="EK1906" s="41"/>
      <c r="EL1906" s="41"/>
      <c r="EM1906" s="41"/>
      <c r="EN1906" s="41"/>
      <c r="EO1906" s="41"/>
      <c r="EP1906" s="41"/>
      <c r="EQ1906" s="41"/>
      <c r="ER1906" s="41"/>
      <c r="ES1906" s="41"/>
      <c r="ET1906" s="41"/>
      <c r="EU1906" s="41"/>
      <c r="EV1906" s="41"/>
      <c r="EW1906" s="41"/>
      <c r="EX1906" s="41"/>
      <c r="EY1906" s="41"/>
      <c r="EZ1906" s="41"/>
      <c r="FA1906" s="41"/>
      <c r="FB1906" s="41"/>
      <c r="FC1906" s="41"/>
      <c r="FD1906" s="41"/>
      <c r="FE1906" s="41"/>
      <c r="FF1906" s="41"/>
      <c r="FG1906" s="41"/>
      <c r="FH1906" s="41"/>
      <c r="FI1906" s="41"/>
      <c r="FJ1906" s="41"/>
      <c r="FK1906" s="41"/>
      <c r="FL1906" s="41"/>
      <c r="FM1906" s="41"/>
      <c r="FN1906" s="41"/>
      <c r="FO1906" s="41"/>
      <c r="FP1906" s="41"/>
      <c r="FQ1906" s="41"/>
      <c r="FR1906" s="41"/>
      <c r="FS1906" s="41"/>
      <c r="FT1906" s="41"/>
      <c r="FU1906" s="41"/>
      <c r="FV1906" s="41"/>
      <c r="FW1906" s="41"/>
      <c r="FX1906" s="41"/>
      <c r="FY1906" s="41"/>
      <c r="FZ1906" s="41"/>
      <c r="GA1906" s="41"/>
      <c r="GB1906" s="41"/>
      <c r="GC1906" s="41"/>
      <c r="GD1906" s="41"/>
      <c r="GE1906" s="41"/>
      <c r="GF1906" s="41"/>
      <c r="GG1906" s="41"/>
      <c r="GH1906" s="41"/>
      <c r="GI1906" s="41"/>
      <c r="GJ1906" s="41"/>
      <c r="GK1906" s="41"/>
      <c r="GL1906" s="41"/>
      <c r="GM1906" s="41"/>
      <c r="GN1906" s="41"/>
      <c r="GO1906" s="41"/>
      <c r="GP1906" s="41"/>
      <c r="GQ1906" s="41"/>
      <c r="GR1906" s="41"/>
      <c r="GS1906" s="41"/>
      <c r="GT1906" s="41"/>
      <c r="GU1906" s="41"/>
      <c r="GV1906" s="41"/>
      <c r="GW1906" s="41"/>
      <c r="GX1906" s="41"/>
      <c r="GY1906" s="41"/>
      <c r="GZ1906" s="41"/>
      <c r="HA1906" s="41"/>
      <c r="HB1906" s="41"/>
      <c r="HC1906" s="41"/>
      <c r="HD1906" s="41"/>
      <c r="HE1906" s="41"/>
      <c r="HF1906" s="41"/>
      <c r="HG1906" s="41"/>
      <c r="HH1906" s="41"/>
      <c r="HI1906" s="41"/>
      <c r="HJ1906" s="41"/>
      <c r="HK1906" s="41"/>
      <c r="HL1906" s="41"/>
      <c r="HM1906" s="41"/>
      <c r="HN1906" s="41"/>
      <c r="HO1906" s="41"/>
      <c r="HP1906" s="41"/>
      <c r="HQ1906" s="41"/>
      <c r="HR1906" s="41"/>
      <c r="HS1906" s="41"/>
      <c r="HT1906" s="41"/>
      <c r="HU1906" s="41"/>
      <c r="HV1906" s="41"/>
      <c r="HW1906" s="41"/>
      <c r="HX1906" s="41"/>
      <c r="HY1906" s="41"/>
      <c r="HZ1906" s="41"/>
      <c r="IA1906" s="41"/>
      <c r="IB1906" s="41"/>
      <c r="IC1906" s="41"/>
      <c r="ID1906" s="41"/>
      <c r="IE1906" s="41"/>
      <c r="IF1906" s="41"/>
      <c r="IG1906" s="41"/>
      <c r="IH1906" s="41"/>
      <c r="II1906" s="41"/>
      <c r="IJ1906" s="41"/>
      <c r="IK1906" s="41"/>
      <c r="IL1906" s="41"/>
      <c r="IM1906" s="41"/>
      <c r="IN1906" s="41"/>
      <c r="IO1906" s="41"/>
      <c r="IP1906" s="41"/>
      <c r="IQ1906" s="41"/>
      <c r="IR1906" s="41"/>
      <c r="IS1906" s="41"/>
      <c r="IT1906" s="41"/>
      <c r="IU1906" s="41"/>
    </row>
    <row r="1908" spans="68:255" x14ac:dyDescent="0.2">
      <c r="BP1908" s="41"/>
      <c r="BQ1908" s="41"/>
      <c r="BR1908" s="41"/>
      <c r="BS1908" s="41"/>
      <c r="BU1908" s="41"/>
      <c r="BV1908" s="41"/>
      <c r="BW1908" s="41"/>
      <c r="BX1908" s="41"/>
      <c r="BY1908" s="41"/>
      <c r="BZ1908" s="41"/>
      <c r="CA1908" s="41"/>
      <c r="CB1908" s="41"/>
      <c r="CC1908" s="41"/>
      <c r="CD1908" s="41"/>
      <c r="CE1908" s="41"/>
      <c r="CF1908" s="41"/>
      <c r="CG1908" s="41"/>
      <c r="CH1908" s="41"/>
      <c r="CI1908" s="41"/>
      <c r="CJ1908" s="41"/>
      <c r="CK1908" s="41"/>
      <c r="CL1908" s="41"/>
      <c r="CM1908" s="41"/>
      <c r="CN1908" s="41"/>
      <c r="CO1908" s="41"/>
      <c r="CP1908" s="41"/>
      <c r="CQ1908" s="41"/>
      <c r="CR1908" s="41"/>
      <c r="CS1908" s="41"/>
      <c r="CT1908" s="41"/>
      <c r="CU1908" s="41"/>
      <c r="CV1908" s="41"/>
      <c r="CW1908" s="41"/>
      <c r="CX1908" s="41"/>
      <c r="CY1908" s="41"/>
      <c r="CZ1908" s="41"/>
      <c r="DA1908" s="41"/>
      <c r="DB1908" s="41"/>
      <c r="DC1908" s="41"/>
      <c r="DD1908" s="41"/>
      <c r="DE1908" s="41"/>
      <c r="DF1908" s="41"/>
      <c r="DG1908" s="41"/>
      <c r="DH1908" s="41"/>
      <c r="DI1908" s="41"/>
      <c r="DJ1908" s="41"/>
      <c r="DK1908" s="41"/>
      <c r="DL1908" s="41"/>
      <c r="DM1908" s="41"/>
      <c r="DN1908" s="41"/>
      <c r="DO1908" s="41"/>
      <c r="DP1908" s="41"/>
      <c r="DQ1908" s="41"/>
      <c r="DR1908" s="41"/>
      <c r="DS1908" s="41"/>
      <c r="DT1908" s="41"/>
      <c r="DU1908" s="41"/>
      <c r="DV1908" s="41"/>
      <c r="DW1908" s="41"/>
      <c r="DX1908" s="41"/>
      <c r="DY1908" s="41"/>
      <c r="DZ1908" s="41"/>
      <c r="EA1908" s="41"/>
      <c r="EB1908" s="41"/>
      <c r="EC1908" s="41"/>
      <c r="ED1908" s="41"/>
      <c r="EE1908" s="41"/>
      <c r="EF1908" s="41"/>
      <c r="EG1908" s="41"/>
      <c r="EH1908" s="41"/>
      <c r="EI1908" s="41"/>
      <c r="EJ1908" s="41"/>
      <c r="EK1908" s="41"/>
      <c r="EL1908" s="41"/>
      <c r="EM1908" s="41"/>
      <c r="EN1908" s="41"/>
      <c r="EO1908" s="41"/>
      <c r="EP1908" s="41"/>
      <c r="EQ1908" s="41"/>
      <c r="ER1908" s="41"/>
      <c r="ES1908" s="41"/>
      <c r="ET1908" s="41"/>
      <c r="EU1908" s="41"/>
      <c r="EV1908" s="41"/>
      <c r="EW1908" s="41"/>
      <c r="EX1908" s="41"/>
      <c r="EY1908" s="41"/>
      <c r="EZ1908" s="41"/>
      <c r="FA1908" s="41"/>
      <c r="FB1908" s="41"/>
      <c r="FC1908" s="41"/>
      <c r="FD1908" s="41"/>
      <c r="FE1908" s="41"/>
      <c r="FF1908" s="41"/>
      <c r="FG1908" s="41"/>
      <c r="FH1908" s="41"/>
      <c r="FI1908" s="41"/>
      <c r="FJ1908" s="41"/>
      <c r="FK1908" s="41"/>
      <c r="FL1908" s="41"/>
      <c r="FM1908" s="41"/>
      <c r="FN1908" s="41"/>
      <c r="FO1908" s="41"/>
      <c r="FP1908" s="41"/>
      <c r="FQ1908" s="41"/>
      <c r="FR1908" s="41"/>
      <c r="FS1908" s="41"/>
      <c r="FT1908" s="41"/>
      <c r="FU1908" s="41"/>
      <c r="FV1908" s="41"/>
      <c r="FW1908" s="41"/>
      <c r="FX1908" s="41"/>
      <c r="FY1908" s="41"/>
      <c r="FZ1908" s="41"/>
      <c r="GA1908" s="41"/>
      <c r="GB1908" s="41"/>
      <c r="GC1908" s="41"/>
      <c r="GD1908" s="41"/>
      <c r="GE1908" s="41"/>
      <c r="GF1908" s="41"/>
      <c r="GG1908" s="41"/>
      <c r="GH1908" s="41"/>
      <c r="GI1908" s="41"/>
      <c r="GJ1908" s="41"/>
      <c r="GK1908" s="41"/>
      <c r="GL1908" s="41"/>
      <c r="GM1908" s="41"/>
      <c r="GN1908" s="41"/>
      <c r="GO1908" s="41"/>
      <c r="GP1908" s="41"/>
      <c r="GQ1908" s="41"/>
      <c r="GR1908" s="41"/>
      <c r="GS1908" s="41"/>
      <c r="GT1908" s="41"/>
      <c r="GU1908" s="41"/>
      <c r="GV1908" s="41"/>
      <c r="GW1908" s="41"/>
      <c r="GX1908" s="41"/>
      <c r="GY1908" s="41"/>
      <c r="GZ1908" s="41"/>
      <c r="HA1908" s="41"/>
      <c r="HB1908" s="41"/>
      <c r="HC1908" s="41"/>
      <c r="HD1908" s="41"/>
      <c r="HE1908" s="41"/>
      <c r="HF1908" s="41"/>
      <c r="HG1908" s="41"/>
      <c r="HH1908" s="41"/>
      <c r="HI1908" s="41"/>
      <c r="HJ1908" s="41"/>
      <c r="HK1908" s="41"/>
      <c r="HL1908" s="41"/>
      <c r="HM1908" s="41"/>
      <c r="HN1908" s="41"/>
      <c r="HO1908" s="41"/>
      <c r="HP1908" s="41"/>
      <c r="HQ1908" s="41"/>
      <c r="HR1908" s="41"/>
      <c r="HS1908" s="41"/>
      <c r="HT1908" s="41"/>
      <c r="HU1908" s="41"/>
      <c r="HV1908" s="41"/>
      <c r="HW1908" s="41"/>
      <c r="HX1908" s="41"/>
      <c r="HY1908" s="41"/>
      <c r="HZ1908" s="41"/>
      <c r="IA1908" s="41"/>
      <c r="IB1908" s="41"/>
      <c r="IC1908" s="41"/>
      <c r="ID1908" s="41"/>
      <c r="IE1908" s="41"/>
      <c r="IF1908" s="41"/>
      <c r="IG1908" s="41"/>
      <c r="IH1908" s="41"/>
      <c r="II1908" s="41"/>
      <c r="IJ1908" s="41"/>
      <c r="IK1908" s="41"/>
      <c r="IL1908" s="41"/>
      <c r="IM1908" s="41"/>
      <c r="IN1908" s="41"/>
      <c r="IO1908" s="41"/>
      <c r="IP1908" s="41"/>
      <c r="IQ1908" s="41"/>
      <c r="IR1908" s="41"/>
      <c r="IS1908" s="41"/>
      <c r="IT1908" s="41"/>
      <c r="IU1908" s="41"/>
    </row>
    <row r="1910" spans="68:255" x14ac:dyDescent="0.2">
      <c r="BP1910" s="41"/>
      <c r="BQ1910" s="41"/>
      <c r="BR1910" s="41"/>
      <c r="BS1910" s="41"/>
      <c r="BU1910" s="41"/>
      <c r="BV1910" s="41"/>
      <c r="BW1910" s="41"/>
      <c r="BX1910" s="41"/>
      <c r="BY1910" s="41"/>
      <c r="BZ1910" s="41"/>
      <c r="CA1910" s="41"/>
      <c r="CB1910" s="41"/>
      <c r="CC1910" s="41"/>
      <c r="CD1910" s="41"/>
      <c r="CE1910" s="41"/>
      <c r="CF1910" s="41"/>
      <c r="CG1910" s="41"/>
      <c r="CH1910" s="41"/>
      <c r="CI1910" s="41"/>
      <c r="CJ1910" s="41"/>
      <c r="CK1910" s="41"/>
      <c r="CL1910" s="41"/>
      <c r="CM1910" s="41"/>
      <c r="CN1910" s="41"/>
      <c r="CO1910" s="41"/>
      <c r="CP1910" s="41"/>
      <c r="CQ1910" s="41"/>
      <c r="CR1910" s="41"/>
      <c r="CS1910" s="41"/>
      <c r="CT1910" s="41"/>
      <c r="CU1910" s="41"/>
      <c r="CV1910" s="41"/>
      <c r="CW1910" s="41"/>
      <c r="CX1910" s="41"/>
      <c r="CY1910" s="41"/>
      <c r="CZ1910" s="41"/>
      <c r="DA1910" s="41"/>
      <c r="DB1910" s="41"/>
      <c r="DC1910" s="41"/>
      <c r="DD1910" s="41"/>
      <c r="DE1910" s="41"/>
      <c r="DF1910" s="41"/>
      <c r="DG1910" s="41"/>
      <c r="DH1910" s="41"/>
      <c r="DI1910" s="41"/>
      <c r="DJ1910" s="41"/>
      <c r="DK1910" s="41"/>
      <c r="DL1910" s="41"/>
      <c r="DM1910" s="41"/>
      <c r="DN1910" s="41"/>
      <c r="DO1910" s="41"/>
      <c r="DP1910" s="41"/>
      <c r="DQ1910" s="41"/>
      <c r="DR1910" s="41"/>
      <c r="DS1910" s="41"/>
      <c r="DT1910" s="41"/>
      <c r="DU1910" s="41"/>
      <c r="DV1910" s="41"/>
      <c r="DW1910" s="41"/>
      <c r="DX1910" s="41"/>
      <c r="DY1910" s="41"/>
      <c r="DZ1910" s="41"/>
      <c r="EA1910" s="41"/>
      <c r="EB1910" s="41"/>
      <c r="EC1910" s="41"/>
      <c r="ED1910" s="41"/>
      <c r="EE1910" s="41"/>
      <c r="EF1910" s="41"/>
      <c r="EG1910" s="41"/>
      <c r="EH1910" s="41"/>
      <c r="EI1910" s="41"/>
      <c r="EJ1910" s="41"/>
      <c r="EK1910" s="41"/>
      <c r="EL1910" s="41"/>
      <c r="EM1910" s="41"/>
      <c r="EN1910" s="41"/>
      <c r="EO1910" s="41"/>
      <c r="EP1910" s="41"/>
      <c r="EQ1910" s="41"/>
      <c r="ER1910" s="41"/>
      <c r="ES1910" s="41"/>
      <c r="ET1910" s="41"/>
      <c r="EU1910" s="41"/>
      <c r="EV1910" s="41"/>
      <c r="EW1910" s="41"/>
      <c r="EX1910" s="41"/>
      <c r="EY1910" s="41"/>
      <c r="EZ1910" s="41"/>
      <c r="FA1910" s="41"/>
      <c r="FB1910" s="41"/>
      <c r="FC1910" s="41"/>
      <c r="FD1910" s="41"/>
      <c r="FE1910" s="41"/>
      <c r="FF1910" s="41"/>
      <c r="FG1910" s="41"/>
      <c r="FH1910" s="41"/>
      <c r="FI1910" s="41"/>
      <c r="FJ1910" s="41"/>
      <c r="FK1910" s="41"/>
      <c r="FL1910" s="41"/>
      <c r="FM1910" s="41"/>
      <c r="FN1910" s="41"/>
      <c r="FO1910" s="41"/>
      <c r="FP1910" s="41"/>
      <c r="FQ1910" s="41"/>
      <c r="FR1910" s="41"/>
      <c r="FS1910" s="41"/>
      <c r="FT1910" s="41"/>
      <c r="FU1910" s="41"/>
      <c r="FV1910" s="41"/>
      <c r="FW1910" s="41"/>
      <c r="FX1910" s="41"/>
      <c r="FY1910" s="41"/>
      <c r="FZ1910" s="41"/>
      <c r="GA1910" s="41"/>
      <c r="GB1910" s="41"/>
      <c r="GC1910" s="41"/>
      <c r="GD1910" s="41"/>
      <c r="GE1910" s="41"/>
      <c r="GF1910" s="41"/>
      <c r="GG1910" s="41"/>
      <c r="GH1910" s="41"/>
      <c r="GI1910" s="41"/>
      <c r="GJ1910" s="41"/>
      <c r="GK1910" s="41"/>
      <c r="GL1910" s="41"/>
      <c r="GM1910" s="41"/>
      <c r="GN1910" s="41"/>
      <c r="GO1910" s="41"/>
      <c r="GP1910" s="41"/>
      <c r="GQ1910" s="41"/>
      <c r="GR1910" s="41"/>
      <c r="GS1910" s="41"/>
      <c r="GT1910" s="41"/>
      <c r="GU1910" s="41"/>
      <c r="GV1910" s="41"/>
      <c r="GW1910" s="41"/>
      <c r="GX1910" s="41"/>
      <c r="GY1910" s="41"/>
      <c r="GZ1910" s="41"/>
      <c r="HA1910" s="41"/>
      <c r="HB1910" s="41"/>
      <c r="HC1910" s="41"/>
      <c r="HD1910" s="41"/>
      <c r="HE1910" s="41"/>
      <c r="HF1910" s="41"/>
      <c r="HG1910" s="41"/>
      <c r="HH1910" s="41"/>
      <c r="HI1910" s="41"/>
      <c r="HJ1910" s="41"/>
      <c r="HK1910" s="41"/>
      <c r="HL1910" s="41"/>
      <c r="HM1910" s="41"/>
      <c r="HN1910" s="41"/>
      <c r="HO1910" s="41"/>
      <c r="HP1910" s="41"/>
      <c r="HQ1910" s="41"/>
      <c r="HR1910" s="41"/>
      <c r="HS1910" s="41"/>
      <c r="HT1910" s="41"/>
      <c r="HU1910" s="41"/>
      <c r="HV1910" s="41"/>
      <c r="HW1910" s="41"/>
      <c r="HX1910" s="41"/>
      <c r="HY1910" s="41"/>
      <c r="HZ1910" s="41"/>
      <c r="IA1910" s="41"/>
      <c r="IB1910" s="41"/>
      <c r="IC1910" s="41"/>
      <c r="ID1910" s="41"/>
      <c r="IE1910" s="41"/>
      <c r="IF1910" s="41"/>
      <c r="IG1910" s="41"/>
      <c r="IH1910" s="41"/>
      <c r="II1910" s="41"/>
      <c r="IJ1910" s="41"/>
      <c r="IK1910" s="41"/>
      <c r="IL1910" s="41"/>
      <c r="IM1910" s="41"/>
      <c r="IN1910" s="41"/>
      <c r="IO1910" s="41"/>
      <c r="IP1910" s="41"/>
      <c r="IQ1910" s="41"/>
      <c r="IR1910" s="41"/>
      <c r="IS1910" s="41"/>
      <c r="IT1910" s="41"/>
      <c r="IU1910" s="41"/>
    </row>
    <row r="1912" spans="68:255" x14ac:dyDescent="0.2">
      <c r="BP1912" s="41"/>
      <c r="BQ1912" s="41"/>
      <c r="BR1912" s="41"/>
      <c r="BS1912" s="41"/>
      <c r="BU1912" s="41"/>
      <c r="BV1912" s="41"/>
      <c r="BW1912" s="41"/>
      <c r="BX1912" s="41"/>
      <c r="BY1912" s="41"/>
      <c r="BZ1912" s="41"/>
      <c r="CA1912" s="41"/>
      <c r="CB1912" s="41"/>
      <c r="CC1912" s="41"/>
      <c r="CD1912" s="41"/>
      <c r="CE1912" s="41"/>
      <c r="CF1912" s="41"/>
      <c r="CG1912" s="41"/>
      <c r="CH1912" s="41"/>
      <c r="CI1912" s="41"/>
      <c r="CJ1912" s="41"/>
      <c r="CK1912" s="41"/>
      <c r="CL1912" s="41"/>
      <c r="CM1912" s="41"/>
      <c r="CN1912" s="41"/>
      <c r="CO1912" s="41"/>
      <c r="CP1912" s="41"/>
      <c r="CQ1912" s="41"/>
      <c r="CR1912" s="41"/>
      <c r="CS1912" s="41"/>
      <c r="CT1912" s="41"/>
      <c r="CU1912" s="41"/>
      <c r="CV1912" s="41"/>
      <c r="CW1912" s="41"/>
      <c r="CX1912" s="41"/>
      <c r="CY1912" s="41"/>
      <c r="CZ1912" s="41"/>
      <c r="DA1912" s="41"/>
      <c r="DB1912" s="41"/>
      <c r="DC1912" s="41"/>
      <c r="DD1912" s="41"/>
      <c r="DE1912" s="41"/>
      <c r="DF1912" s="41"/>
      <c r="DG1912" s="41"/>
      <c r="DH1912" s="41"/>
      <c r="DI1912" s="41"/>
      <c r="DJ1912" s="41"/>
      <c r="DK1912" s="41"/>
      <c r="DL1912" s="41"/>
      <c r="DM1912" s="41"/>
      <c r="DN1912" s="41"/>
      <c r="DO1912" s="41"/>
      <c r="DP1912" s="41"/>
      <c r="DQ1912" s="41"/>
      <c r="DR1912" s="41"/>
      <c r="DS1912" s="41"/>
      <c r="DT1912" s="41"/>
      <c r="DU1912" s="41"/>
      <c r="DV1912" s="41"/>
      <c r="DW1912" s="41"/>
      <c r="DX1912" s="41"/>
      <c r="DY1912" s="41"/>
      <c r="DZ1912" s="41"/>
      <c r="EA1912" s="41"/>
      <c r="EB1912" s="41"/>
      <c r="EC1912" s="41"/>
      <c r="ED1912" s="41"/>
      <c r="EE1912" s="41"/>
      <c r="EF1912" s="41"/>
      <c r="EG1912" s="41"/>
      <c r="EH1912" s="41"/>
      <c r="EI1912" s="41"/>
      <c r="EJ1912" s="41"/>
      <c r="EK1912" s="41"/>
      <c r="EL1912" s="41"/>
      <c r="EM1912" s="41"/>
      <c r="EN1912" s="41"/>
      <c r="EO1912" s="41"/>
      <c r="EP1912" s="41"/>
      <c r="EQ1912" s="41"/>
      <c r="ER1912" s="41"/>
      <c r="ES1912" s="41"/>
      <c r="ET1912" s="41"/>
      <c r="EU1912" s="41"/>
      <c r="EV1912" s="41"/>
      <c r="EW1912" s="41"/>
      <c r="EX1912" s="41"/>
      <c r="EY1912" s="41"/>
      <c r="EZ1912" s="41"/>
      <c r="FA1912" s="41"/>
      <c r="FB1912" s="41"/>
      <c r="FC1912" s="41"/>
      <c r="FD1912" s="41"/>
      <c r="FE1912" s="41"/>
      <c r="FF1912" s="41"/>
      <c r="FG1912" s="41"/>
      <c r="FH1912" s="41"/>
      <c r="FI1912" s="41"/>
      <c r="FJ1912" s="41"/>
      <c r="FK1912" s="41"/>
      <c r="FL1912" s="41"/>
      <c r="FM1912" s="41"/>
      <c r="FN1912" s="41"/>
      <c r="FO1912" s="41"/>
      <c r="FP1912" s="41"/>
      <c r="FQ1912" s="41"/>
      <c r="FR1912" s="41"/>
      <c r="FS1912" s="41"/>
      <c r="FT1912" s="41"/>
      <c r="FU1912" s="41"/>
      <c r="FV1912" s="41"/>
      <c r="FW1912" s="41"/>
      <c r="FX1912" s="41"/>
      <c r="FY1912" s="41"/>
      <c r="FZ1912" s="41"/>
      <c r="GA1912" s="41"/>
      <c r="GB1912" s="41"/>
      <c r="GC1912" s="41"/>
      <c r="GD1912" s="41"/>
      <c r="GE1912" s="41"/>
      <c r="GF1912" s="41"/>
      <c r="GG1912" s="41"/>
      <c r="GH1912" s="41"/>
      <c r="GI1912" s="41"/>
      <c r="GJ1912" s="41"/>
      <c r="GK1912" s="41"/>
      <c r="GL1912" s="41"/>
      <c r="GM1912" s="41"/>
      <c r="GN1912" s="41"/>
      <c r="GO1912" s="41"/>
      <c r="GP1912" s="41"/>
      <c r="GQ1912" s="41"/>
      <c r="GR1912" s="41"/>
      <c r="GS1912" s="41"/>
      <c r="GT1912" s="41"/>
      <c r="GU1912" s="41"/>
      <c r="GV1912" s="41"/>
      <c r="GW1912" s="41"/>
      <c r="GX1912" s="41"/>
      <c r="GY1912" s="41"/>
      <c r="GZ1912" s="41"/>
      <c r="HA1912" s="41"/>
      <c r="HB1912" s="41"/>
      <c r="HC1912" s="41"/>
      <c r="HD1912" s="41"/>
      <c r="HE1912" s="41"/>
      <c r="HF1912" s="41"/>
      <c r="HG1912" s="41"/>
      <c r="HH1912" s="41"/>
      <c r="HI1912" s="41"/>
      <c r="HJ1912" s="41"/>
      <c r="HK1912" s="41"/>
      <c r="HL1912" s="41"/>
      <c r="HM1912" s="41"/>
      <c r="HN1912" s="41"/>
      <c r="HO1912" s="41"/>
      <c r="HP1912" s="41"/>
      <c r="HQ1912" s="41"/>
      <c r="HR1912" s="41"/>
      <c r="HS1912" s="41"/>
      <c r="HT1912" s="41"/>
      <c r="HU1912" s="41"/>
      <c r="HV1912" s="41"/>
      <c r="HW1912" s="41"/>
      <c r="HX1912" s="41"/>
      <c r="HY1912" s="41"/>
      <c r="HZ1912" s="41"/>
      <c r="IA1912" s="41"/>
      <c r="IB1912" s="41"/>
      <c r="IC1912" s="41"/>
      <c r="ID1912" s="41"/>
      <c r="IE1912" s="41"/>
      <c r="IF1912" s="41"/>
      <c r="IG1912" s="41"/>
      <c r="IH1912" s="41"/>
      <c r="II1912" s="41"/>
      <c r="IJ1912" s="41"/>
      <c r="IK1912" s="41"/>
      <c r="IL1912" s="41"/>
      <c r="IM1912" s="41"/>
      <c r="IN1912" s="41"/>
      <c r="IO1912" s="41"/>
      <c r="IP1912" s="41"/>
      <c r="IQ1912" s="41"/>
      <c r="IR1912" s="41"/>
      <c r="IS1912" s="41"/>
      <c r="IT1912" s="41"/>
      <c r="IU1912" s="41"/>
    </row>
    <row r="1914" spans="68:255" x14ac:dyDescent="0.2">
      <c r="BP1914" s="41"/>
      <c r="BQ1914" s="41"/>
      <c r="BR1914" s="41"/>
      <c r="BS1914" s="41"/>
      <c r="BU1914" s="41"/>
      <c r="BV1914" s="41"/>
      <c r="BW1914" s="41"/>
      <c r="BX1914" s="41"/>
      <c r="BY1914" s="41"/>
      <c r="BZ1914" s="41"/>
      <c r="CA1914" s="41"/>
      <c r="CB1914" s="41"/>
      <c r="CC1914" s="41"/>
      <c r="CD1914" s="41"/>
      <c r="CE1914" s="41"/>
      <c r="CF1914" s="41"/>
      <c r="CG1914" s="41"/>
      <c r="CH1914" s="41"/>
      <c r="CI1914" s="41"/>
      <c r="CJ1914" s="41"/>
      <c r="CK1914" s="41"/>
      <c r="CL1914" s="41"/>
      <c r="CM1914" s="41"/>
      <c r="CN1914" s="41"/>
      <c r="CO1914" s="41"/>
      <c r="CP1914" s="41"/>
      <c r="CQ1914" s="41"/>
      <c r="CR1914" s="41"/>
      <c r="CS1914" s="41"/>
      <c r="CT1914" s="41"/>
      <c r="CU1914" s="41"/>
      <c r="CV1914" s="41"/>
      <c r="CW1914" s="41"/>
      <c r="CX1914" s="41"/>
      <c r="CY1914" s="41"/>
      <c r="CZ1914" s="41"/>
      <c r="DA1914" s="41"/>
      <c r="DB1914" s="41"/>
      <c r="DC1914" s="41"/>
      <c r="DD1914" s="41"/>
      <c r="DE1914" s="41"/>
      <c r="DF1914" s="41"/>
      <c r="DG1914" s="41"/>
      <c r="DH1914" s="41"/>
      <c r="DI1914" s="41"/>
      <c r="DJ1914" s="41"/>
      <c r="DK1914" s="41"/>
      <c r="DL1914" s="41"/>
      <c r="DM1914" s="41"/>
      <c r="DN1914" s="41"/>
      <c r="DO1914" s="41"/>
      <c r="DP1914" s="41"/>
      <c r="DQ1914" s="41"/>
      <c r="DR1914" s="41"/>
      <c r="DS1914" s="41"/>
      <c r="DT1914" s="41"/>
      <c r="DU1914" s="41"/>
      <c r="DV1914" s="41"/>
      <c r="DW1914" s="41"/>
      <c r="DX1914" s="41"/>
      <c r="DY1914" s="41"/>
      <c r="DZ1914" s="41"/>
      <c r="EA1914" s="41"/>
      <c r="EB1914" s="41"/>
      <c r="EC1914" s="41"/>
      <c r="ED1914" s="41"/>
      <c r="EE1914" s="41"/>
      <c r="EF1914" s="41"/>
      <c r="EG1914" s="41"/>
      <c r="EH1914" s="41"/>
      <c r="EI1914" s="41"/>
      <c r="EJ1914" s="41"/>
      <c r="EK1914" s="41"/>
      <c r="EL1914" s="41"/>
      <c r="EM1914" s="41"/>
      <c r="EN1914" s="41"/>
      <c r="EO1914" s="41"/>
      <c r="EP1914" s="41"/>
      <c r="EQ1914" s="41"/>
      <c r="ER1914" s="41"/>
      <c r="ES1914" s="41"/>
      <c r="ET1914" s="41"/>
      <c r="EU1914" s="41"/>
      <c r="EV1914" s="41"/>
      <c r="EW1914" s="41"/>
      <c r="EX1914" s="41"/>
      <c r="EY1914" s="41"/>
      <c r="EZ1914" s="41"/>
      <c r="FA1914" s="41"/>
      <c r="FB1914" s="41"/>
      <c r="FC1914" s="41"/>
      <c r="FD1914" s="41"/>
      <c r="FE1914" s="41"/>
      <c r="FF1914" s="41"/>
      <c r="FG1914" s="41"/>
      <c r="FH1914" s="41"/>
      <c r="FI1914" s="41"/>
      <c r="FJ1914" s="41"/>
      <c r="FK1914" s="41"/>
      <c r="FL1914" s="41"/>
      <c r="FM1914" s="41"/>
      <c r="FN1914" s="41"/>
      <c r="FO1914" s="41"/>
      <c r="FP1914" s="41"/>
      <c r="FQ1914" s="41"/>
      <c r="FR1914" s="41"/>
      <c r="FS1914" s="41"/>
      <c r="FT1914" s="41"/>
      <c r="FU1914" s="41"/>
      <c r="FV1914" s="41"/>
      <c r="FW1914" s="41"/>
      <c r="FX1914" s="41"/>
      <c r="FY1914" s="41"/>
      <c r="FZ1914" s="41"/>
      <c r="GA1914" s="41"/>
      <c r="GB1914" s="41"/>
      <c r="GC1914" s="41"/>
      <c r="GD1914" s="41"/>
      <c r="GE1914" s="41"/>
      <c r="GF1914" s="41"/>
      <c r="GG1914" s="41"/>
      <c r="GH1914" s="41"/>
      <c r="GI1914" s="41"/>
      <c r="GJ1914" s="41"/>
      <c r="GK1914" s="41"/>
      <c r="GL1914" s="41"/>
      <c r="GM1914" s="41"/>
      <c r="GN1914" s="41"/>
      <c r="GO1914" s="41"/>
      <c r="GP1914" s="41"/>
      <c r="GQ1914" s="41"/>
      <c r="GR1914" s="41"/>
      <c r="GS1914" s="41"/>
      <c r="GT1914" s="41"/>
      <c r="GU1914" s="41"/>
      <c r="GV1914" s="41"/>
      <c r="GW1914" s="41"/>
      <c r="GX1914" s="41"/>
      <c r="GY1914" s="41"/>
      <c r="GZ1914" s="41"/>
      <c r="HA1914" s="41"/>
      <c r="HB1914" s="41"/>
      <c r="HC1914" s="41"/>
      <c r="HD1914" s="41"/>
      <c r="HE1914" s="41"/>
      <c r="HF1914" s="41"/>
      <c r="HG1914" s="41"/>
      <c r="HH1914" s="41"/>
      <c r="HI1914" s="41"/>
      <c r="HJ1914" s="41"/>
      <c r="HK1914" s="41"/>
      <c r="HL1914" s="41"/>
      <c r="HM1914" s="41"/>
      <c r="HN1914" s="41"/>
      <c r="HO1914" s="41"/>
      <c r="HP1914" s="41"/>
      <c r="HQ1914" s="41"/>
      <c r="HR1914" s="41"/>
      <c r="HS1914" s="41"/>
      <c r="HT1914" s="41"/>
      <c r="HU1914" s="41"/>
      <c r="HV1914" s="41"/>
      <c r="HW1914" s="41"/>
      <c r="HX1914" s="41"/>
      <c r="HY1914" s="41"/>
      <c r="HZ1914" s="41"/>
      <c r="IA1914" s="41"/>
      <c r="IB1914" s="41"/>
      <c r="IC1914" s="41"/>
      <c r="ID1914" s="41"/>
      <c r="IE1914" s="41"/>
      <c r="IF1914" s="41"/>
      <c r="IG1914" s="41"/>
      <c r="IH1914" s="41"/>
      <c r="II1914" s="41"/>
      <c r="IJ1914" s="41"/>
      <c r="IK1914" s="41"/>
      <c r="IL1914" s="41"/>
      <c r="IM1914" s="41"/>
      <c r="IN1914" s="41"/>
      <c r="IO1914" s="41"/>
      <c r="IP1914" s="41"/>
      <c r="IQ1914" s="41"/>
      <c r="IR1914" s="41"/>
      <c r="IS1914" s="41"/>
      <c r="IT1914" s="41"/>
      <c r="IU1914" s="41"/>
    </row>
    <row r="1916" spans="68:255" x14ac:dyDescent="0.2">
      <c r="BP1916" s="41"/>
      <c r="BQ1916" s="41"/>
      <c r="BR1916" s="41"/>
      <c r="BS1916" s="41"/>
      <c r="BU1916" s="41"/>
      <c r="BV1916" s="41"/>
      <c r="BW1916" s="41"/>
      <c r="BX1916" s="41"/>
      <c r="BY1916" s="41"/>
      <c r="BZ1916" s="41"/>
      <c r="CA1916" s="41"/>
      <c r="CB1916" s="41"/>
      <c r="CC1916" s="41"/>
      <c r="CD1916" s="41"/>
      <c r="CE1916" s="41"/>
      <c r="CF1916" s="41"/>
      <c r="CG1916" s="41"/>
      <c r="CH1916" s="41"/>
      <c r="CI1916" s="41"/>
      <c r="CJ1916" s="41"/>
      <c r="CK1916" s="41"/>
      <c r="CL1916" s="41"/>
      <c r="CM1916" s="41"/>
      <c r="CN1916" s="41"/>
      <c r="CO1916" s="41"/>
      <c r="CP1916" s="41"/>
      <c r="CQ1916" s="41"/>
      <c r="CR1916" s="41"/>
      <c r="CS1916" s="41"/>
      <c r="CT1916" s="41"/>
      <c r="CU1916" s="41"/>
      <c r="CV1916" s="41"/>
      <c r="CW1916" s="41"/>
      <c r="CX1916" s="41"/>
      <c r="CY1916" s="41"/>
      <c r="CZ1916" s="41"/>
      <c r="DA1916" s="41"/>
      <c r="DB1916" s="41"/>
      <c r="DC1916" s="41"/>
      <c r="DD1916" s="41"/>
      <c r="DE1916" s="41"/>
      <c r="DF1916" s="41"/>
      <c r="DG1916" s="41"/>
      <c r="DH1916" s="41"/>
      <c r="DI1916" s="41"/>
      <c r="DJ1916" s="41"/>
      <c r="DK1916" s="41"/>
      <c r="DL1916" s="41"/>
      <c r="DM1916" s="41"/>
      <c r="DN1916" s="41"/>
      <c r="DO1916" s="41"/>
      <c r="DP1916" s="41"/>
      <c r="DQ1916" s="41"/>
      <c r="DR1916" s="41"/>
      <c r="DS1916" s="41"/>
      <c r="DT1916" s="41"/>
      <c r="DU1916" s="41"/>
      <c r="DV1916" s="41"/>
      <c r="DW1916" s="41"/>
      <c r="DX1916" s="41"/>
      <c r="DY1916" s="41"/>
      <c r="DZ1916" s="41"/>
      <c r="EA1916" s="41"/>
      <c r="EB1916" s="41"/>
      <c r="EC1916" s="41"/>
      <c r="ED1916" s="41"/>
      <c r="EE1916" s="41"/>
      <c r="EF1916" s="41"/>
      <c r="EG1916" s="41"/>
      <c r="EH1916" s="41"/>
      <c r="EI1916" s="41"/>
      <c r="EJ1916" s="41"/>
      <c r="EK1916" s="41"/>
      <c r="EL1916" s="41"/>
      <c r="EM1916" s="41"/>
      <c r="EN1916" s="41"/>
      <c r="EO1916" s="41"/>
      <c r="EP1916" s="41"/>
      <c r="EQ1916" s="41"/>
      <c r="ER1916" s="41"/>
      <c r="ES1916" s="41"/>
      <c r="ET1916" s="41"/>
      <c r="EU1916" s="41"/>
      <c r="EV1916" s="41"/>
      <c r="EW1916" s="41"/>
      <c r="EX1916" s="41"/>
      <c r="EY1916" s="41"/>
      <c r="EZ1916" s="41"/>
      <c r="FA1916" s="41"/>
      <c r="FB1916" s="41"/>
      <c r="FC1916" s="41"/>
      <c r="FD1916" s="41"/>
      <c r="FE1916" s="41"/>
      <c r="FF1916" s="41"/>
      <c r="FG1916" s="41"/>
      <c r="FH1916" s="41"/>
      <c r="FI1916" s="41"/>
      <c r="FJ1916" s="41"/>
      <c r="FK1916" s="41"/>
      <c r="FL1916" s="41"/>
      <c r="FM1916" s="41"/>
      <c r="FN1916" s="41"/>
      <c r="FO1916" s="41"/>
      <c r="FP1916" s="41"/>
      <c r="FQ1916" s="41"/>
      <c r="FR1916" s="41"/>
      <c r="FS1916" s="41"/>
      <c r="FT1916" s="41"/>
      <c r="FU1916" s="41"/>
      <c r="FV1916" s="41"/>
      <c r="FW1916" s="41"/>
      <c r="FX1916" s="41"/>
      <c r="FY1916" s="41"/>
      <c r="FZ1916" s="41"/>
      <c r="GA1916" s="41"/>
      <c r="GB1916" s="41"/>
      <c r="GC1916" s="41"/>
      <c r="GD1916" s="41"/>
      <c r="GE1916" s="41"/>
      <c r="GF1916" s="41"/>
      <c r="GG1916" s="41"/>
      <c r="GH1916" s="41"/>
      <c r="GI1916" s="41"/>
      <c r="GJ1916" s="41"/>
      <c r="GK1916" s="41"/>
      <c r="GL1916" s="41"/>
      <c r="GM1916" s="41"/>
      <c r="GN1916" s="41"/>
      <c r="GO1916" s="41"/>
      <c r="GP1916" s="41"/>
      <c r="GQ1916" s="41"/>
      <c r="GR1916" s="41"/>
      <c r="GS1916" s="41"/>
      <c r="GT1916" s="41"/>
      <c r="GU1916" s="41"/>
      <c r="GV1916" s="41"/>
      <c r="GW1916" s="41"/>
      <c r="GX1916" s="41"/>
      <c r="GY1916" s="41"/>
      <c r="GZ1916" s="41"/>
      <c r="HA1916" s="41"/>
      <c r="HB1916" s="41"/>
      <c r="HC1916" s="41"/>
      <c r="HD1916" s="41"/>
      <c r="HE1916" s="41"/>
      <c r="HF1916" s="41"/>
      <c r="HG1916" s="41"/>
      <c r="HH1916" s="41"/>
      <c r="HI1916" s="41"/>
      <c r="HJ1916" s="41"/>
      <c r="HK1916" s="41"/>
      <c r="HL1916" s="41"/>
      <c r="HM1916" s="41"/>
      <c r="HN1916" s="41"/>
      <c r="HO1916" s="41"/>
      <c r="HP1916" s="41"/>
      <c r="HQ1916" s="41"/>
      <c r="HR1916" s="41"/>
      <c r="HS1916" s="41"/>
      <c r="HT1916" s="41"/>
      <c r="HU1916" s="41"/>
      <c r="HV1916" s="41"/>
      <c r="HW1916" s="41"/>
      <c r="HX1916" s="41"/>
      <c r="HY1916" s="41"/>
      <c r="HZ1916" s="41"/>
      <c r="IA1916" s="41"/>
      <c r="IB1916" s="41"/>
      <c r="IC1916" s="41"/>
      <c r="ID1916" s="41"/>
      <c r="IE1916" s="41"/>
      <c r="IF1916" s="41"/>
      <c r="IG1916" s="41"/>
      <c r="IH1916" s="41"/>
      <c r="II1916" s="41"/>
      <c r="IJ1916" s="41"/>
      <c r="IK1916" s="41"/>
      <c r="IL1916" s="41"/>
      <c r="IM1916" s="41"/>
      <c r="IN1916" s="41"/>
      <c r="IO1916" s="41"/>
      <c r="IP1916" s="41"/>
      <c r="IQ1916" s="41"/>
      <c r="IR1916" s="41"/>
      <c r="IS1916" s="41"/>
      <c r="IT1916" s="41"/>
      <c r="IU1916" s="41"/>
    </row>
    <row r="1918" spans="68:255" x14ac:dyDescent="0.2">
      <c r="BP1918" s="41"/>
      <c r="BQ1918" s="41"/>
      <c r="BR1918" s="41"/>
      <c r="BS1918" s="41"/>
      <c r="BU1918" s="41"/>
      <c r="BV1918" s="41"/>
      <c r="BW1918" s="41"/>
      <c r="BX1918" s="41"/>
      <c r="BY1918" s="41"/>
      <c r="BZ1918" s="41"/>
      <c r="CA1918" s="41"/>
      <c r="CB1918" s="41"/>
      <c r="CC1918" s="41"/>
      <c r="CD1918" s="41"/>
      <c r="CE1918" s="41"/>
      <c r="CF1918" s="41"/>
      <c r="CG1918" s="41"/>
      <c r="CH1918" s="41"/>
      <c r="CI1918" s="41"/>
      <c r="CJ1918" s="41"/>
      <c r="CK1918" s="41"/>
      <c r="CL1918" s="41"/>
      <c r="CM1918" s="41"/>
      <c r="CN1918" s="41"/>
      <c r="CO1918" s="41"/>
      <c r="CP1918" s="41"/>
      <c r="CQ1918" s="41"/>
      <c r="CR1918" s="41"/>
      <c r="CS1918" s="41"/>
      <c r="CT1918" s="41"/>
      <c r="CU1918" s="41"/>
      <c r="CV1918" s="41"/>
      <c r="CW1918" s="41"/>
      <c r="CX1918" s="41"/>
      <c r="CY1918" s="41"/>
      <c r="CZ1918" s="41"/>
      <c r="DA1918" s="41"/>
      <c r="DB1918" s="41"/>
      <c r="DC1918" s="41"/>
      <c r="DD1918" s="41"/>
      <c r="DE1918" s="41"/>
      <c r="DF1918" s="41"/>
      <c r="DG1918" s="41"/>
      <c r="DH1918" s="41"/>
      <c r="DI1918" s="41"/>
      <c r="DJ1918" s="41"/>
      <c r="DK1918" s="41"/>
      <c r="DL1918" s="41"/>
      <c r="DM1918" s="41"/>
      <c r="DN1918" s="41"/>
      <c r="DO1918" s="41"/>
      <c r="DP1918" s="41"/>
      <c r="DQ1918" s="41"/>
      <c r="DR1918" s="41"/>
      <c r="DS1918" s="41"/>
      <c r="DT1918" s="41"/>
      <c r="DU1918" s="41"/>
      <c r="DV1918" s="41"/>
      <c r="DW1918" s="41"/>
      <c r="DX1918" s="41"/>
      <c r="DY1918" s="41"/>
      <c r="DZ1918" s="41"/>
      <c r="EA1918" s="41"/>
      <c r="EB1918" s="41"/>
      <c r="EC1918" s="41"/>
      <c r="ED1918" s="41"/>
      <c r="EE1918" s="41"/>
      <c r="EF1918" s="41"/>
      <c r="EG1918" s="41"/>
      <c r="EH1918" s="41"/>
      <c r="EI1918" s="41"/>
      <c r="EJ1918" s="41"/>
      <c r="EK1918" s="41"/>
      <c r="EL1918" s="41"/>
      <c r="EM1918" s="41"/>
      <c r="EN1918" s="41"/>
      <c r="EO1918" s="41"/>
      <c r="EP1918" s="41"/>
      <c r="EQ1918" s="41"/>
      <c r="ER1918" s="41"/>
      <c r="ES1918" s="41"/>
      <c r="ET1918" s="41"/>
      <c r="EU1918" s="41"/>
      <c r="EV1918" s="41"/>
      <c r="EW1918" s="41"/>
      <c r="EX1918" s="41"/>
      <c r="EY1918" s="41"/>
      <c r="EZ1918" s="41"/>
      <c r="FA1918" s="41"/>
      <c r="FB1918" s="41"/>
      <c r="FC1918" s="41"/>
      <c r="FD1918" s="41"/>
      <c r="FE1918" s="41"/>
      <c r="FF1918" s="41"/>
      <c r="FG1918" s="41"/>
      <c r="FH1918" s="41"/>
      <c r="FI1918" s="41"/>
      <c r="FJ1918" s="41"/>
      <c r="FK1918" s="41"/>
      <c r="FL1918" s="41"/>
      <c r="FM1918" s="41"/>
      <c r="FN1918" s="41"/>
      <c r="FO1918" s="41"/>
      <c r="FP1918" s="41"/>
      <c r="FQ1918" s="41"/>
      <c r="FR1918" s="41"/>
      <c r="FS1918" s="41"/>
      <c r="FT1918" s="41"/>
      <c r="FU1918" s="41"/>
      <c r="FV1918" s="41"/>
      <c r="FW1918" s="41"/>
      <c r="FX1918" s="41"/>
      <c r="FY1918" s="41"/>
      <c r="FZ1918" s="41"/>
      <c r="GA1918" s="41"/>
      <c r="GB1918" s="41"/>
      <c r="GC1918" s="41"/>
      <c r="GD1918" s="41"/>
      <c r="GE1918" s="41"/>
      <c r="GF1918" s="41"/>
      <c r="GG1918" s="41"/>
      <c r="GH1918" s="41"/>
      <c r="GI1918" s="41"/>
      <c r="GJ1918" s="41"/>
      <c r="GK1918" s="41"/>
      <c r="GL1918" s="41"/>
      <c r="GM1918" s="41"/>
      <c r="GN1918" s="41"/>
      <c r="GO1918" s="41"/>
      <c r="GP1918" s="41"/>
      <c r="GQ1918" s="41"/>
      <c r="GR1918" s="41"/>
      <c r="GS1918" s="41"/>
      <c r="GT1918" s="41"/>
      <c r="GU1918" s="41"/>
      <c r="GV1918" s="41"/>
      <c r="GW1918" s="41"/>
      <c r="GX1918" s="41"/>
      <c r="GY1918" s="41"/>
      <c r="GZ1918" s="41"/>
      <c r="HA1918" s="41"/>
      <c r="HB1918" s="41"/>
      <c r="HC1918" s="41"/>
      <c r="HD1918" s="41"/>
      <c r="HE1918" s="41"/>
      <c r="HF1918" s="41"/>
      <c r="HG1918" s="41"/>
      <c r="HH1918" s="41"/>
      <c r="HI1918" s="41"/>
      <c r="HJ1918" s="41"/>
      <c r="HK1918" s="41"/>
      <c r="HL1918" s="41"/>
      <c r="HM1918" s="41"/>
      <c r="HN1918" s="41"/>
      <c r="HO1918" s="41"/>
      <c r="HP1918" s="41"/>
      <c r="HQ1918" s="41"/>
      <c r="HR1918" s="41"/>
      <c r="HS1918" s="41"/>
      <c r="HT1918" s="41"/>
      <c r="HU1918" s="41"/>
      <c r="HV1918" s="41"/>
      <c r="HW1918" s="41"/>
      <c r="HX1918" s="41"/>
      <c r="HY1918" s="41"/>
      <c r="HZ1918" s="41"/>
      <c r="IA1918" s="41"/>
      <c r="IB1918" s="41"/>
      <c r="IC1918" s="41"/>
      <c r="ID1918" s="41"/>
      <c r="IE1918" s="41"/>
      <c r="IF1918" s="41"/>
      <c r="IG1918" s="41"/>
      <c r="IH1918" s="41"/>
      <c r="II1918" s="41"/>
      <c r="IJ1918" s="41"/>
      <c r="IK1918" s="41"/>
      <c r="IL1918" s="41"/>
      <c r="IM1918" s="41"/>
      <c r="IN1918" s="41"/>
      <c r="IO1918" s="41"/>
      <c r="IP1918" s="41"/>
      <c r="IQ1918" s="41"/>
      <c r="IR1918" s="41"/>
      <c r="IS1918" s="41"/>
      <c r="IT1918" s="41"/>
      <c r="IU1918" s="41"/>
    </row>
    <row r="1920" spans="68:255" x14ac:dyDescent="0.2">
      <c r="BP1920" s="41"/>
      <c r="BQ1920" s="41"/>
      <c r="BR1920" s="41"/>
      <c r="BS1920" s="41"/>
      <c r="BU1920" s="41"/>
      <c r="BV1920" s="41"/>
      <c r="BW1920" s="41"/>
      <c r="BX1920" s="41"/>
      <c r="BY1920" s="41"/>
      <c r="BZ1920" s="41"/>
      <c r="CA1920" s="41"/>
      <c r="CB1920" s="41"/>
      <c r="CC1920" s="41"/>
      <c r="CD1920" s="41"/>
      <c r="CE1920" s="41"/>
      <c r="CF1920" s="41"/>
      <c r="CG1920" s="41"/>
      <c r="CH1920" s="41"/>
      <c r="CI1920" s="41"/>
      <c r="CJ1920" s="41"/>
      <c r="CK1920" s="41"/>
      <c r="CL1920" s="41"/>
      <c r="CM1920" s="41"/>
      <c r="CN1920" s="41"/>
      <c r="CO1920" s="41"/>
      <c r="CP1920" s="41"/>
      <c r="CQ1920" s="41"/>
      <c r="CR1920" s="41"/>
      <c r="CS1920" s="41"/>
      <c r="CT1920" s="41"/>
      <c r="CU1920" s="41"/>
      <c r="CV1920" s="41"/>
      <c r="CW1920" s="41"/>
      <c r="CX1920" s="41"/>
      <c r="CY1920" s="41"/>
      <c r="CZ1920" s="41"/>
      <c r="DA1920" s="41"/>
      <c r="DB1920" s="41"/>
      <c r="DC1920" s="41"/>
      <c r="DD1920" s="41"/>
      <c r="DE1920" s="41"/>
      <c r="DF1920" s="41"/>
      <c r="DG1920" s="41"/>
      <c r="DH1920" s="41"/>
      <c r="DI1920" s="41"/>
      <c r="DJ1920" s="41"/>
      <c r="DK1920" s="41"/>
      <c r="DL1920" s="41"/>
      <c r="DM1920" s="41"/>
      <c r="DN1920" s="41"/>
      <c r="DO1920" s="41"/>
      <c r="DP1920" s="41"/>
      <c r="DQ1920" s="41"/>
      <c r="DR1920" s="41"/>
      <c r="DS1920" s="41"/>
      <c r="DT1920" s="41"/>
      <c r="DU1920" s="41"/>
      <c r="DV1920" s="41"/>
      <c r="DW1920" s="41"/>
      <c r="DX1920" s="41"/>
      <c r="DY1920" s="41"/>
      <c r="DZ1920" s="41"/>
      <c r="EA1920" s="41"/>
      <c r="EB1920" s="41"/>
      <c r="EC1920" s="41"/>
      <c r="ED1920" s="41"/>
      <c r="EE1920" s="41"/>
      <c r="EF1920" s="41"/>
      <c r="EG1920" s="41"/>
      <c r="EH1920" s="41"/>
      <c r="EI1920" s="41"/>
      <c r="EJ1920" s="41"/>
      <c r="EK1920" s="41"/>
      <c r="EL1920" s="41"/>
      <c r="EM1920" s="41"/>
      <c r="EN1920" s="41"/>
      <c r="EO1920" s="41"/>
      <c r="EP1920" s="41"/>
      <c r="EQ1920" s="41"/>
      <c r="ER1920" s="41"/>
      <c r="ES1920" s="41"/>
      <c r="ET1920" s="41"/>
      <c r="EU1920" s="41"/>
      <c r="EV1920" s="41"/>
      <c r="EW1920" s="41"/>
      <c r="EX1920" s="41"/>
      <c r="EY1920" s="41"/>
      <c r="EZ1920" s="41"/>
      <c r="FA1920" s="41"/>
      <c r="FB1920" s="41"/>
      <c r="FC1920" s="41"/>
      <c r="FD1920" s="41"/>
      <c r="FE1920" s="41"/>
      <c r="FF1920" s="41"/>
      <c r="FG1920" s="41"/>
      <c r="FH1920" s="41"/>
      <c r="FI1920" s="41"/>
      <c r="FJ1920" s="41"/>
      <c r="FK1920" s="41"/>
      <c r="FL1920" s="41"/>
      <c r="FM1920" s="41"/>
      <c r="FN1920" s="41"/>
      <c r="FO1920" s="41"/>
      <c r="FP1920" s="41"/>
      <c r="FQ1920" s="41"/>
      <c r="FR1920" s="41"/>
      <c r="FS1920" s="41"/>
      <c r="FT1920" s="41"/>
      <c r="FU1920" s="41"/>
      <c r="FV1920" s="41"/>
      <c r="FW1920" s="41"/>
      <c r="FX1920" s="41"/>
      <c r="FY1920" s="41"/>
      <c r="FZ1920" s="41"/>
      <c r="GA1920" s="41"/>
      <c r="GB1920" s="41"/>
      <c r="GC1920" s="41"/>
      <c r="GD1920" s="41"/>
      <c r="GE1920" s="41"/>
      <c r="GF1920" s="41"/>
      <c r="GG1920" s="41"/>
      <c r="GH1920" s="41"/>
      <c r="GI1920" s="41"/>
      <c r="GJ1920" s="41"/>
      <c r="GK1920" s="41"/>
      <c r="GL1920" s="41"/>
      <c r="GM1920" s="41"/>
      <c r="GN1920" s="41"/>
      <c r="GO1920" s="41"/>
      <c r="GP1920" s="41"/>
      <c r="GQ1920" s="41"/>
      <c r="GR1920" s="41"/>
      <c r="GS1920" s="41"/>
      <c r="GT1920" s="41"/>
      <c r="GU1920" s="41"/>
      <c r="GV1920" s="41"/>
      <c r="GW1920" s="41"/>
      <c r="GX1920" s="41"/>
      <c r="GY1920" s="41"/>
      <c r="GZ1920" s="41"/>
      <c r="HA1920" s="41"/>
      <c r="HB1920" s="41"/>
      <c r="HC1920" s="41"/>
      <c r="HD1920" s="41"/>
      <c r="HE1920" s="41"/>
      <c r="HF1920" s="41"/>
      <c r="HG1920" s="41"/>
      <c r="HH1920" s="41"/>
      <c r="HI1920" s="41"/>
      <c r="HJ1920" s="41"/>
      <c r="HK1920" s="41"/>
      <c r="HL1920" s="41"/>
      <c r="HM1920" s="41"/>
      <c r="HN1920" s="41"/>
      <c r="HO1920" s="41"/>
      <c r="HP1920" s="41"/>
      <c r="HQ1920" s="41"/>
      <c r="HR1920" s="41"/>
      <c r="HS1920" s="41"/>
      <c r="HT1920" s="41"/>
      <c r="HU1920" s="41"/>
      <c r="HV1920" s="41"/>
      <c r="HW1920" s="41"/>
      <c r="HX1920" s="41"/>
      <c r="HY1920" s="41"/>
      <c r="HZ1920" s="41"/>
      <c r="IA1920" s="41"/>
      <c r="IB1920" s="41"/>
      <c r="IC1920" s="41"/>
      <c r="ID1920" s="41"/>
      <c r="IE1920" s="41"/>
      <c r="IF1920" s="41"/>
      <c r="IG1920" s="41"/>
      <c r="IH1920" s="41"/>
      <c r="II1920" s="41"/>
      <c r="IJ1920" s="41"/>
      <c r="IK1920" s="41"/>
      <c r="IL1920" s="41"/>
      <c r="IM1920" s="41"/>
      <c r="IN1920" s="41"/>
      <c r="IO1920" s="41"/>
      <c r="IP1920" s="41"/>
      <c r="IQ1920" s="41"/>
      <c r="IR1920" s="41"/>
      <c r="IS1920" s="41"/>
      <c r="IT1920" s="41"/>
      <c r="IU1920" s="41"/>
    </row>
    <row r="1922" spans="68:255" x14ac:dyDescent="0.2">
      <c r="BP1922" s="41"/>
      <c r="BQ1922" s="41"/>
      <c r="BR1922" s="41"/>
      <c r="BS1922" s="41"/>
      <c r="BU1922" s="41"/>
      <c r="BV1922" s="41"/>
      <c r="BW1922" s="41"/>
      <c r="BX1922" s="41"/>
      <c r="BY1922" s="41"/>
      <c r="BZ1922" s="41"/>
      <c r="CA1922" s="41"/>
      <c r="CB1922" s="41"/>
      <c r="CC1922" s="41"/>
      <c r="CD1922" s="41"/>
      <c r="CE1922" s="41"/>
      <c r="CF1922" s="41"/>
      <c r="CG1922" s="41"/>
      <c r="CH1922" s="41"/>
      <c r="CI1922" s="41"/>
      <c r="CJ1922" s="41"/>
      <c r="CK1922" s="41"/>
      <c r="CL1922" s="41"/>
      <c r="CM1922" s="41"/>
      <c r="CN1922" s="41"/>
      <c r="CO1922" s="41"/>
      <c r="CP1922" s="41"/>
      <c r="CQ1922" s="41"/>
      <c r="CR1922" s="41"/>
      <c r="CS1922" s="41"/>
      <c r="CT1922" s="41"/>
      <c r="CU1922" s="41"/>
      <c r="CV1922" s="41"/>
      <c r="CW1922" s="41"/>
      <c r="CX1922" s="41"/>
      <c r="CY1922" s="41"/>
      <c r="CZ1922" s="41"/>
      <c r="DA1922" s="41"/>
      <c r="DB1922" s="41"/>
      <c r="DC1922" s="41"/>
      <c r="DD1922" s="41"/>
      <c r="DE1922" s="41"/>
      <c r="DF1922" s="41"/>
      <c r="DG1922" s="41"/>
      <c r="DH1922" s="41"/>
      <c r="DI1922" s="41"/>
      <c r="DJ1922" s="41"/>
      <c r="DK1922" s="41"/>
      <c r="DL1922" s="41"/>
      <c r="DM1922" s="41"/>
      <c r="DN1922" s="41"/>
      <c r="DO1922" s="41"/>
      <c r="DP1922" s="41"/>
      <c r="DQ1922" s="41"/>
      <c r="DR1922" s="41"/>
      <c r="DS1922" s="41"/>
      <c r="DT1922" s="41"/>
      <c r="DU1922" s="41"/>
      <c r="DV1922" s="41"/>
      <c r="DW1922" s="41"/>
      <c r="DX1922" s="41"/>
      <c r="DY1922" s="41"/>
      <c r="DZ1922" s="41"/>
      <c r="EA1922" s="41"/>
      <c r="EB1922" s="41"/>
      <c r="EC1922" s="41"/>
      <c r="ED1922" s="41"/>
      <c r="EE1922" s="41"/>
      <c r="EF1922" s="41"/>
      <c r="EG1922" s="41"/>
      <c r="EH1922" s="41"/>
      <c r="EI1922" s="41"/>
      <c r="EJ1922" s="41"/>
      <c r="EK1922" s="41"/>
      <c r="EL1922" s="41"/>
      <c r="EM1922" s="41"/>
      <c r="EN1922" s="41"/>
      <c r="EO1922" s="41"/>
      <c r="EP1922" s="41"/>
      <c r="EQ1922" s="41"/>
      <c r="ER1922" s="41"/>
      <c r="ES1922" s="41"/>
      <c r="ET1922" s="41"/>
      <c r="EU1922" s="41"/>
      <c r="EV1922" s="41"/>
      <c r="EW1922" s="41"/>
      <c r="EX1922" s="41"/>
      <c r="EY1922" s="41"/>
      <c r="EZ1922" s="41"/>
      <c r="FA1922" s="41"/>
      <c r="FB1922" s="41"/>
      <c r="FC1922" s="41"/>
      <c r="FD1922" s="41"/>
      <c r="FE1922" s="41"/>
      <c r="FF1922" s="41"/>
      <c r="FG1922" s="41"/>
      <c r="FH1922" s="41"/>
      <c r="FI1922" s="41"/>
      <c r="FJ1922" s="41"/>
      <c r="FK1922" s="41"/>
      <c r="FL1922" s="41"/>
      <c r="FM1922" s="41"/>
      <c r="FN1922" s="41"/>
      <c r="FO1922" s="41"/>
      <c r="FP1922" s="41"/>
      <c r="FQ1922" s="41"/>
      <c r="FR1922" s="41"/>
      <c r="FS1922" s="41"/>
      <c r="FT1922" s="41"/>
      <c r="FU1922" s="41"/>
      <c r="FV1922" s="41"/>
      <c r="FW1922" s="41"/>
      <c r="FX1922" s="41"/>
      <c r="FY1922" s="41"/>
      <c r="FZ1922" s="41"/>
      <c r="GA1922" s="41"/>
      <c r="GB1922" s="41"/>
      <c r="GC1922" s="41"/>
      <c r="GD1922" s="41"/>
      <c r="GE1922" s="41"/>
      <c r="GF1922" s="41"/>
      <c r="GG1922" s="41"/>
      <c r="GH1922" s="41"/>
      <c r="GI1922" s="41"/>
      <c r="GJ1922" s="41"/>
      <c r="GK1922" s="41"/>
      <c r="GL1922" s="41"/>
      <c r="GM1922" s="41"/>
      <c r="GN1922" s="41"/>
      <c r="GO1922" s="41"/>
      <c r="GP1922" s="41"/>
      <c r="GQ1922" s="41"/>
      <c r="GR1922" s="41"/>
      <c r="GS1922" s="41"/>
      <c r="GT1922" s="41"/>
      <c r="GU1922" s="41"/>
      <c r="GV1922" s="41"/>
      <c r="GW1922" s="41"/>
      <c r="GX1922" s="41"/>
      <c r="GY1922" s="41"/>
      <c r="GZ1922" s="41"/>
      <c r="HA1922" s="41"/>
      <c r="HB1922" s="41"/>
      <c r="HC1922" s="41"/>
      <c r="HD1922" s="41"/>
      <c r="HE1922" s="41"/>
      <c r="HF1922" s="41"/>
      <c r="HG1922" s="41"/>
      <c r="HH1922" s="41"/>
      <c r="HI1922" s="41"/>
      <c r="HJ1922" s="41"/>
      <c r="HK1922" s="41"/>
      <c r="HL1922" s="41"/>
      <c r="HM1922" s="41"/>
      <c r="HN1922" s="41"/>
      <c r="HO1922" s="41"/>
      <c r="HP1922" s="41"/>
      <c r="HQ1922" s="41"/>
      <c r="HR1922" s="41"/>
      <c r="HS1922" s="41"/>
      <c r="HT1922" s="41"/>
      <c r="HU1922" s="41"/>
      <c r="HV1922" s="41"/>
      <c r="HW1922" s="41"/>
      <c r="HX1922" s="41"/>
      <c r="HY1922" s="41"/>
      <c r="HZ1922" s="41"/>
      <c r="IA1922" s="41"/>
      <c r="IB1922" s="41"/>
      <c r="IC1922" s="41"/>
      <c r="ID1922" s="41"/>
      <c r="IE1922" s="41"/>
      <c r="IF1922" s="41"/>
      <c r="IG1922" s="41"/>
      <c r="IH1922" s="41"/>
      <c r="II1922" s="41"/>
      <c r="IJ1922" s="41"/>
      <c r="IK1922" s="41"/>
      <c r="IL1922" s="41"/>
      <c r="IM1922" s="41"/>
      <c r="IN1922" s="41"/>
      <c r="IO1922" s="41"/>
      <c r="IP1922" s="41"/>
      <c r="IQ1922" s="41"/>
      <c r="IR1922" s="41"/>
      <c r="IS1922" s="41"/>
      <c r="IT1922" s="41"/>
      <c r="IU1922" s="41"/>
    </row>
    <row r="1924" spans="68:255" x14ac:dyDescent="0.2">
      <c r="BP1924" s="41"/>
      <c r="BQ1924" s="41"/>
      <c r="BR1924" s="41"/>
      <c r="BS1924" s="41"/>
      <c r="BU1924" s="41"/>
      <c r="BV1924" s="41"/>
      <c r="BW1924" s="41"/>
      <c r="BX1924" s="41"/>
      <c r="BY1924" s="41"/>
      <c r="BZ1924" s="41"/>
      <c r="CA1924" s="41"/>
      <c r="CB1924" s="41"/>
      <c r="CC1924" s="41"/>
      <c r="CD1924" s="41"/>
      <c r="CE1924" s="41"/>
      <c r="CF1924" s="41"/>
      <c r="CG1924" s="41"/>
      <c r="CH1924" s="41"/>
      <c r="CI1924" s="41"/>
      <c r="CJ1924" s="41"/>
      <c r="CK1924" s="41"/>
      <c r="CL1924" s="41"/>
      <c r="CM1924" s="41"/>
      <c r="CN1924" s="41"/>
      <c r="CO1924" s="41"/>
      <c r="CP1924" s="41"/>
      <c r="CQ1924" s="41"/>
      <c r="CR1924" s="41"/>
      <c r="CS1924" s="41"/>
      <c r="CT1924" s="41"/>
      <c r="CU1924" s="41"/>
      <c r="CV1924" s="41"/>
      <c r="CW1924" s="41"/>
      <c r="CX1924" s="41"/>
      <c r="CY1924" s="41"/>
      <c r="CZ1924" s="41"/>
      <c r="DA1924" s="41"/>
      <c r="DB1924" s="41"/>
      <c r="DC1924" s="41"/>
      <c r="DD1924" s="41"/>
      <c r="DE1924" s="41"/>
      <c r="DF1924" s="41"/>
      <c r="DG1924" s="41"/>
      <c r="DH1924" s="41"/>
      <c r="DI1924" s="41"/>
      <c r="DJ1924" s="41"/>
      <c r="DK1924" s="41"/>
      <c r="DL1924" s="41"/>
      <c r="DM1924" s="41"/>
      <c r="DN1924" s="41"/>
      <c r="DO1924" s="41"/>
      <c r="DP1924" s="41"/>
      <c r="DQ1924" s="41"/>
      <c r="DR1924" s="41"/>
      <c r="DS1924" s="41"/>
      <c r="DT1924" s="41"/>
      <c r="DU1924" s="41"/>
      <c r="DV1924" s="41"/>
      <c r="DW1924" s="41"/>
      <c r="DX1924" s="41"/>
      <c r="DY1924" s="41"/>
      <c r="DZ1924" s="41"/>
      <c r="EA1924" s="41"/>
      <c r="EB1924" s="41"/>
      <c r="EC1924" s="41"/>
      <c r="ED1924" s="41"/>
      <c r="EE1924" s="41"/>
      <c r="EF1924" s="41"/>
      <c r="EG1924" s="41"/>
      <c r="EH1924" s="41"/>
      <c r="EI1924" s="41"/>
      <c r="EJ1924" s="41"/>
      <c r="EK1924" s="41"/>
      <c r="EL1924" s="41"/>
      <c r="EM1924" s="41"/>
      <c r="EN1924" s="41"/>
      <c r="EO1924" s="41"/>
      <c r="EP1924" s="41"/>
      <c r="EQ1924" s="41"/>
      <c r="ER1924" s="41"/>
      <c r="ES1924" s="41"/>
      <c r="ET1924" s="41"/>
      <c r="EU1924" s="41"/>
      <c r="EV1924" s="41"/>
      <c r="EW1924" s="41"/>
      <c r="EX1924" s="41"/>
      <c r="EY1924" s="41"/>
      <c r="EZ1924" s="41"/>
      <c r="FA1924" s="41"/>
      <c r="FB1924" s="41"/>
      <c r="FC1924" s="41"/>
      <c r="FD1924" s="41"/>
      <c r="FE1924" s="41"/>
      <c r="FF1924" s="41"/>
      <c r="FG1924" s="41"/>
      <c r="FH1924" s="41"/>
      <c r="FI1924" s="41"/>
      <c r="FJ1924" s="41"/>
      <c r="FK1924" s="41"/>
      <c r="FL1924" s="41"/>
      <c r="FM1924" s="41"/>
      <c r="FN1924" s="41"/>
      <c r="FO1924" s="41"/>
      <c r="FP1924" s="41"/>
      <c r="FQ1924" s="41"/>
      <c r="FR1924" s="41"/>
      <c r="FS1924" s="41"/>
      <c r="FT1924" s="41"/>
      <c r="FU1924" s="41"/>
      <c r="FV1924" s="41"/>
      <c r="FW1924" s="41"/>
      <c r="FX1924" s="41"/>
      <c r="FY1924" s="41"/>
      <c r="FZ1924" s="41"/>
      <c r="GA1924" s="41"/>
      <c r="GB1924" s="41"/>
      <c r="GC1924" s="41"/>
      <c r="GD1924" s="41"/>
      <c r="GE1924" s="41"/>
      <c r="GF1924" s="41"/>
      <c r="GG1924" s="41"/>
      <c r="GH1924" s="41"/>
      <c r="GI1924" s="41"/>
      <c r="GJ1924" s="41"/>
      <c r="GK1924" s="41"/>
      <c r="GL1924" s="41"/>
      <c r="GM1924" s="41"/>
      <c r="GN1924" s="41"/>
      <c r="GO1924" s="41"/>
      <c r="GP1924" s="41"/>
      <c r="GQ1924" s="41"/>
      <c r="GR1924" s="41"/>
      <c r="GS1924" s="41"/>
      <c r="GT1924" s="41"/>
      <c r="GU1924" s="41"/>
      <c r="GV1924" s="41"/>
      <c r="GW1924" s="41"/>
      <c r="GX1924" s="41"/>
      <c r="GY1924" s="41"/>
      <c r="GZ1924" s="41"/>
      <c r="HA1924" s="41"/>
      <c r="HB1924" s="41"/>
      <c r="HC1924" s="41"/>
      <c r="HD1924" s="41"/>
      <c r="HE1924" s="41"/>
      <c r="HF1924" s="41"/>
      <c r="HG1924" s="41"/>
      <c r="HH1924" s="41"/>
      <c r="HI1924" s="41"/>
      <c r="HJ1924" s="41"/>
      <c r="HK1924" s="41"/>
      <c r="HL1924" s="41"/>
      <c r="HM1924" s="41"/>
      <c r="HN1924" s="41"/>
      <c r="HO1924" s="41"/>
      <c r="HP1924" s="41"/>
      <c r="HQ1924" s="41"/>
      <c r="HR1924" s="41"/>
      <c r="HS1924" s="41"/>
      <c r="HT1924" s="41"/>
      <c r="HU1924" s="41"/>
      <c r="HV1924" s="41"/>
      <c r="HW1924" s="41"/>
      <c r="HX1924" s="41"/>
      <c r="HY1924" s="41"/>
      <c r="HZ1924" s="41"/>
      <c r="IA1924" s="41"/>
      <c r="IB1924" s="41"/>
      <c r="IC1924" s="41"/>
      <c r="ID1924" s="41"/>
      <c r="IE1924" s="41"/>
      <c r="IF1924" s="41"/>
      <c r="IG1924" s="41"/>
      <c r="IH1924" s="41"/>
      <c r="II1924" s="41"/>
      <c r="IJ1924" s="41"/>
      <c r="IK1924" s="41"/>
      <c r="IL1924" s="41"/>
      <c r="IM1924" s="41"/>
      <c r="IN1924" s="41"/>
      <c r="IO1924" s="41"/>
      <c r="IP1924" s="41"/>
      <c r="IQ1924" s="41"/>
      <c r="IR1924" s="41"/>
      <c r="IS1924" s="41"/>
      <c r="IT1924" s="41"/>
      <c r="IU1924" s="41"/>
    </row>
    <row r="1926" spans="68:255" x14ac:dyDescent="0.2">
      <c r="BP1926" s="41"/>
      <c r="BQ1926" s="41"/>
      <c r="BR1926" s="41"/>
      <c r="BS1926" s="41"/>
      <c r="BU1926" s="41"/>
      <c r="BV1926" s="41"/>
      <c r="BW1926" s="41"/>
      <c r="BX1926" s="41"/>
      <c r="BY1926" s="41"/>
      <c r="BZ1926" s="41"/>
      <c r="CA1926" s="41"/>
      <c r="CB1926" s="41"/>
      <c r="CC1926" s="41"/>
      <c r="CD1926" s="41"/>
      <c r="CE1926" s="41"/>
      <c r="CF1926" s="41"/>
      <c r="CG1926" s="41"/>
      <c r="CH1926" s="41"/>
      <c r="CI1926" s="41"/>
      <c r="CJ1926" s="41"/>
      <c r="CK1926" s="41"/>
      <c r="CL1926" s="41"/>
      <c r="CM1926" s="41"/>
      <c r="CN1926" s="41"/>
      <c r="CO1926" s="41"/>
      <c r="CP1926" s="41"/>
      <c r="CQ1926" s="41"/>
      <c r="CR1926" s="41"/>
      <c r="CS1926" s="41"/>
      <c r="CT1926" s="41"/>
      <c r="CU1926" s="41"/>
      <c r="CV1926" s="41"/>
      <c r="CW1926" s="41"/>
      <c r="CX1926" s="41"/>
      <c r="CY1926" s="41"/>
      <c r="CZ1926" s="41"/>
      <c r="DA1926" s="41"/>
      <c r="DB1926" s="41"/>
      <c r="DC1926" s="41"/>
      <c r="DD1926" s="41"/>
      <c r="DE1926" s="41"/>
      <c r="DF1926" s="41"/>
      <c r="DG1926" s="41"/>
      <c r="DH1926" s="41"/>
      <c r="DI1926" s="41"/>
      <c r="DJ1926" s="41"/>
      <c r="DK1926" s="41"/>
      <c r="DL1926" s="41"/>
      <c r="DM1926" s="41"/>
      <c r="DN1926" s="41"/>
      <c r="DO1926" s="41"/>
      <c r="DP1926" s="41"/>
      <c r="DQ1926" s="41"/>
      <c r="DR1926" s="41"/>
      <c r="DS1926" s="41"/>
      <c r="DT1926" s="41"/>
      <c r="DU1926" s="41"/>
      <c r="DV1926" s="41"/>
      <c r="DW1926" s="41"/>
      <c r="DX1926" s="41"/>
      <c r="DY1926" s="41"/>
      <c r="DZ1926" s="41"/>
      <c r="EA1926" s="41"/>
      <c r="EB1926" s="41"/>
      <c r="EC1926" s="41"/>
      <c r="ED1926" s="41"/>
      <c r="EE1926" s="41"/>
      <c r="EF1926" s="41"/>
      <c r="EG1926" s="41"/>
      <c r="EH1926" s="41"/>
      <c r="EI1926" s="41"/>
      <c r="EJ1926" s="41"/>
      <c r="EK1926" s="41"/>
      <c r="EL1926" s="41"/>
      <c r="EM1926" s="41"/>
      <c r="EN1926" s="41"/>
      <c r="EO1926" s="41"/>
      <c r="EP1926" s="41"/>
      <c r="EQ1926" s="41"/>
      <c r="ER1926" s="41"/>
      <c r="ES1926" s="41"/>
      <c r="ET1926" s="41"/>
      <c r="EU1926" s="41"/>
      <c r="EV1926" s="41"/>
      <c r="EW1926" s="41"/>
      <c r="EX1926" s="41"/>
      <c r="EY1926" s="41"/>
      <c r="EZ1926" s="41"/>
      <c r="FA1926" s="41"/>
      <c r="FB1926" s="41"/>
      <c r="FC1926" s="41"/>
      <c r="FD1926" s="41"/>
      <c r="FE1926" s="41"/>
      <c r="FF1926" s="41"/>
      <c r="FG1926" s="41"/>
      <c r="FH1926" s="41"/>
      <c r="FI1926" s="41"/>
      <c r="FJ1926" s="41"/>
      <c r="FK1926" s="41"/>
      <c r="FL1926" s="41"/>
      <c r="FM1926" s="41"/>
      <c r="FN1926" s="41"/>
      <c r="FO1926" s="41"/>
      <c r="FP1926" s="41"/>
      <c r="FQ1926" s="41"/>
      <c r="FR1926" s="41"/>
      <c r="FS1926" s="41"/>
      <c r="FT1926" s="41"/>
      <c r="FU1926" s="41"/>
      <c r="FV1926" s="41"/>
      <c r="FW1926" s="41"/>
      <c r="FX1926" s="41"/>
      <c r="FY1926" s="41"/>
      <c r="FZ1926" s="41"/>
      <c r="GA1926" s="41"/>
      <c r="GB1926" s="41"/>
      <c r="GC1926" s="41"/>
      <c r="GD1926" s="41"/>
      <c r="GE1926" s="41"/>
      <c r="GF1926" s="41"/>
      <c r="GG1926" s="41"/>
      <c r="GH1926" s="41"/>
      <c r="GI1926" s="41"/>
      <c r="GJ1926" s="41"/>
      <c r="GK1926" s="41"/>
      <c r="GL1926" s="41"/>
      <c r="GM1926" s="41"/>
      <c r="GN1926" s="41"/>
      <c r="GO1926" s="41"/>
      <c r="GP1926" s="41"/>
      <c r="GQ1926" s="41"/>
      <c r="GR1926" s="41"/>
      <c r="GS1926" s="41"/>
      <c r="GT1926" s="41"/>
      <c r="GU1926" s="41"/>
      <c r="GV1926" s="41"/>
      <c r="GW1926" s="41"/>
      <c r="GX1926" s="41"/>
      <c r="GY1926" s="41"/>
      <c r="GZ1926" s="41"/>
      <c r="HA1926" s="41"/>
      <c r="HB1926" s="41"/>
      <c r="HC1926" s="41"/>
      <c r="HD1926" s="41"/>
      <c r="HE1926" s="41"/>
      <c r="HF1926" s="41"/>
      <c r="HG1926" s="41"/>
      <c r="HH1926" s="41"/>
      <c r="HI1926" s="41"/>
      <c r="HJ1926" s="41"/>
      <c r="HK1926" s="41"/>
      <c r="HL1926" s="41"/>
      <c r="HM1926" s="41"/>
      <c r="HN1926" s="41"/>
      <c r="HO1926" s="41"/>
      <c r="HP1926" s="41"/>
      <c r="HQ1926" s="41"/>
      <c r="HR1926" s="41"/>
      <c r="HS1926" s="41"/>
      <c r="HT1926" s="41"/>
      <c r="HU1926" s="41"/>
      <c r="HV1926" s="41"/>
      <c r="HW1926" s="41"/>
      <c r="HX1926" s="41"/>
      <c r="HY1926" s="41"/>
      <c r="HZ1926" s="41"/>
      <c r="IA1926" s="41"/>
      <c r="IB1926" s="41"/>
      <c r="IC1926" s="41"/>
      <c r="ID1926" s="41"/>
      <c r="IE1926" s="41"/>
      <c r="IF1926" s="41"/>
      <c r="IG1926" s="41"/>
      <c r="IH1926" s="41"/>
      <c r="II1926" s="41"/>
      <c r="IJ1926" s="41"/>
      <c r="IK1926" s="41"/>
      <c r="IL1926" s="41"/>
      <c r="IM1926" s="41"/>
      <c r="IN1926" s="41"/>
      <c r="IO1926" s="41"/>
      <c r="IP1926" s="41"/>
      <c r="IQ1926" s="41"/>
      <c r="IR1926" s="41"/>
      <c r="IS1926" s="41"/>
      <c r="IT1926" s="41"/>
      <c r="IU1926" s="41"/>
    </row>
    <row r="1928" spans="68:255" x14ac:dyDescent="0.2">
      <c r="BP1928" s="41"/>
      <c r="BQ1928" s="41"/>
      <c r="BR1928" s="41"/>
      <c r="BS1928" s="41"/>
      <c r="BU1928" s="41"/>
      <c r="BV1928" s="41"/>
      <c r="BW1928" s="41"/>
      <c r="BX1928" s="41"/>
      <c r="BY1928" s="41"/>
      <c r="BZ1928" s="41"/>
      <c r="CA1928" s="41"/>
      <c r="CB1928" s="41"/>
      <c r="CC1928" s="41"/>
      <c r="CD1928" s="41"/>
      <c r="CE1928" s="41"/>
      <c r="CF1928" s="41"/>
      <c r="CG1928" s="41"/>
      <c r="CH1928" s="41"/>
      <c r="CI1928" s="41"/>
      <c r="CJ1928" s="41"/>
      <c r="CK1928" s="41"/>
      <c r="CL1928" s="41"/>
      <c r="CM1928" s="41"/>
      <c r="CN1928" s="41"/>
      <c r="CO1928" s="41"/>
      <c r="CP1928" s="41"/>
      <c r="CQ1928" s="41"/>
      <c r="CR1928" s="41"/>
      <c r="CS1928" s="41"/>
      <c r="CT1928" s="41"/>
      <c r="CU1928" s="41"/>
      <c r="CV1928" s="41"/>
      <c r="CW1928" s="41"/>
      <c r="CX1928" s="41"/>
      <c r="CY1928" s="41"/>
      <c r="CZ1928" s="41"/>
      <c r="DA1928" s="41"/>
      <c r="DB1928" s="41"/>
      <c r="DC1928" s="41"/>
      <c r="DD1928" s="41"/>
      <c r="DE1928" s="41"/>
      <c r="DF1928" s="41"/>
      <c r="DG1928" s="41"/>
      <c r="DH1928" s="41"/>
      <c r="DI1928" s="41"/>
      <c r="DJ1928" s="41"/>
      <c r="DK1928" s="41"/>
      <c r="DL1928" s="41"/>
      <c r="DM1928" s="41"/>
      <c r="DN1928" s="41"/>
      <c r="DO1928" s="41"/>
      <c r="DP1928" s="41"/>
      <c r="DQ1928" s="41"/>
      <c r="DR1928" s="41"/>
      <c r="DS1928" s="41"/>
      <c r="DT1928" s="41"/>
      <c r="DU1928" s="41"/>
      <c r="DV1928" s="41"/>
      <c r="DW1928" s="41"/>
      <c r="DX1928" s="41"/>
      <c r="DY1928" s="41"/>
      <c r="DZ1928" s="41"/>
      <c r="EA1928" s="41"/>
      <c r="EB1928" s="41"/>
      <c r="EC1928" s="41"/>
      <c r="ED1928" s="41"/>
      <c r="EE1928" s="41"/>
      <c r="EF1928" s="41"/>
      <c r="EG1928" s="41"/>
      <c r="EH1928" s="41"/>
      <c r="EI1928" s="41"/>
      <c r="EJ1928" s="41"/>
      <c r="EK1928" s="41"/>
      <c r="EL1928" s="41"/>
      <c r="EM1928" s="41"/>
      <c r="EN1928" s="41"/>
      <c r="EO1928" s="41"/>
      <c r="EP1928" s="41"/>
      <c r="EQ1928" s="41"/>
      <c r="ER1928" s="41"/>
      <c r="ES1928" s="41"/>
      <c r="ET1928" s="41"/>
      <c r="EU1928" s="41"/>
      <c r="EV1928" s="41"/>
      <c r="EW1928" s="41"/>
      <c r="EX1928" s="41"/>
      <c r="EY1928" s="41"/>
      <c r="EZ1928" s="41"/>
      <c r="FA1928" s="41"/>
      <c r="FB1928" s="41"/>
      <c r="FC1928" s="41"/>
      <c r="FD1928" s="41"/>
      <c r="FE1928" s="41"/>
      <c r="FF1928" s="41"/>
      <c r="FG1928" s="41"/>
      <c r="FH1928" s="41"/>
      <c r="FI1928" s="41"/>
      <c r="FJ1928" s="41"/>
      <c r="FK1928" s="41"/>
      <c r="FL1928" s="41"/>
      <c r="FM1928" s="41"/>
      <c r="FN1928" s="41"/>
      <c r="FO1928" s="41"/>
      <c r="FP1928" s="41"/>
      <c r="FQ1928" s="41"/>
      <c r="FR1928" s="41"/>
      <c r="FS1928" s="41"/>
      <c r="FT1928" s="41"/>
      <c r="FU1928" s="41"/>
      <c r="FV1928" s="41"/>
      <c r="FW1928" s="41"/>
      <c r="FX1928" s="41"/>
      <c r="FY1928" s="41"/>
      <c r="FZ1928" s="41"/>
      <c r="GA1928" s="41"/>
      <c r="GB1928" s="41"/>
      <c r="GC1928" s="41"/>
      <c r="GD1928" s="41"/>
      <c r="GE1928" s="41"/>
      <c r="GF1928" s="41"/>
      <c r="GG1928" s="41"/>
      <c r="GH1928" s="41"/>
      <c r="GI1928" s="41"/>
      <c r="GJ1928" s="41"/>
      <c r="GK1928" s="41"/>
      <c r="GL1928" s="41"/>
      <c r="GM1928" s="41"/>
      <c r="GN1928" s="41"/>
      <c r="GO1928" s="41"/>
      <c r="GP1928" s="41"/>
      <c r="GQ1928" s="41"/>
      <c r="GR1928" s="41"/>
      <c r="GS1928" s="41"/>
      <c r="GT1928" s="41"/>
      <c r="GU1928" s="41"/>
      <c r="GV1928" s="41"/>
      <c r="GW1928" s="41"/>
      <c r="GX1928" s="41"/>
      <c r="GY1928" s="41"/>
      <c r="GZ1928" s="41"/>
      <c r="HA1928" s="41"/>
      <c r="HB1928" s="41"/>
      <c r="HC1928" s="41"/>
      <c r="HD1928" s="41"/>
      <c r="HE1928" s="41"/>
      <c r="HF1928" s="41"/>
      <c r="HG1928" s="41"/>
      <c r="HH1928" s="41"/>
      <c r="HI1928" s="41"/>
      <c r="HJ1928" s="41"/>
      <c r="HK1928" s="41"/>
      <c r="HL1928" s="41"/>
      <c r="HM1928" s="41"/>
      <c r="HN1928" s="41"/>
      <c r="HO1928" s="41"/>
      <c r="HP1928" s="41"/>
      <c r="HQ1928" s="41"/>
      <c r="HR1928" s="41"/>
      <c r="HS1928" s="41"/>
      <c r="HT1928" s="41"/>
      <c r="HU1928" s="41"/>
      <c r="HV1928" s="41"/>
      <c r="HW1928" s="41"/>
      <c r="HX1928" s="41"/>
      <c r="HY1928" s="41"/>
      <c r="HZ1928" s="41"/>
      <c r="IA1928" s="41"/>
      <c r="IB1928" s="41"/>
      <c r="IC1928" s="41"/>
      <c r="ID1928" s="41"/>
      <c r="IE1928" s="41"/>
      <c r="IF1928" s="41"/>
      <c r="IG1928" s="41"/>
      <c r="IH1928" s="41"/>
      <c r="II1928" s="41"/>
      <c r="IJ1928" s="41"/>
      <c r="IK1928" s="41"/>
      <c r="IL1928" s="41"/>
      <c r="IM1928" s="41"/>
      <c r="IN1928" s="41"/>
      <c r="IO1928" s="41"/>
      <c r="IP1928" s="41"/>
      <c r="IQ1928" s="41"/>
      <c r="IR1928" s="41"/>
      <c r="IS1928" s="41"/>
      <c r="IT1928" s="41"/>
      <c r="IU1928" s="41"/>
    </row>
    <row r="1930" spans="68:255" x14ac:dyDescent="0.2">
      <c r="BP1930" s="41"/>
      <c r="BQ1930" s="41"/>
      <c r="BR1930" s="41"/>
      <c r="BS1930" s="41"/>
      <c r="BU1930" s="41"/>
      <c r="BV1930" s="41"/>
      <c r="BW1930" s="41"/>
      <c r="BX1930" s="41"/>
      <c r="BY1930" s="41"/>
      <c r="BZ1930" s="41"/>
      <c r="CA1930" s="41"/>
      <c r="CB1930" s="41"/>
      <c r="CC1930" s="41"/>
      <c r="CD1930" s="41"/>
      <c r="CE1930" s="41"/>
      <c r="CF1930" s="41"/>
      <c r="CG1930" s="41"/>
      <c r="CH1930" s="41"/>
      <c r="CI1930" s="41"/>
      <c r="CJ1930" s="41"/>
      <c r="CK1930" s="41"/>
      <c r="CL1930" s="41"/>
      <c r="CM1930" s="41"/>
      <c r="CN1930" s="41"/>
      <c r="CO1930" s="41"/>
      <c r="CP1930" s="41"/>
      <c r="CQ1930" s="41"/>
      <c r="CR1930" s="41"/>
      <c r="CS1930" s="41"/>
      <c r="CT1930" s="41"/>
      <c r="CU1930" s="41"/>
      <c r="CV1930" s="41"/>
      <c r="CW1930" s="41"/>
      <c r="CX1930" s="41"/>
      <c r="CY1930" s="41"/>
      <c r="CZ1930" s="41"/>
      <c r="DA1930" s="41"/>
      <c r="DB1930" s="41"/>
      <c r="DC1930" s="41"/>
      <c r="DD1930" s="41"/>
      <c r="DE1930" s="41"/>
      <c r="DF1930" s="41"/>
      <c r="DG1930" s="41"/>
      <c r="DH1930" s="41"/>
      <c r="DI1930" s="41"/>
      <c r="DJ1930" s="41"/>
      <c r="DK1930" s="41"/>
      <c r="DL1930" s="41"/>
      <c r="DM1930" s="41"/>
      <c r="DN1930" s="41"/>
      <c r="DO1930" s="41"/>
      <c r="DP1930" s="41"/>
      <c r="DQ1930" s="41"/>
      <c r="DR1930" s="41"/>
      <c r="DS1930" s="41"/>
      <c r="DT1930" s="41"/>
      <c r="DU1930" s="41"/>
      <c r="DV1930" s="41"/>
      <c r="DW1930" s="41"/>
      <c r="DX1930" s="41"/>
      <c r="DY1930" s="41"/>
      <c r="DZ1930" s="41"/>
      <c r="EA1930" s="41"/>
      <c r="EB1930" s="41"/>
      <c r="EC1930" s="41"/>
      <c r="ED1930" s="41"/>
      <c r="EE1930" s="41"/>
      <c r="EF1930" s="41"/>
      <c r="EG1930" s="41"/>
      <c r="EH1930" s="41"/>
      <c r="EI1930" s="41"/>
      <c r="EJ1930" s="41"/>
      <c r="EK1930" s="41"/>
      <c r="EL1930" s="41"/>
      <c r="EM1930" s="41"/>
      <c r="EN1930" s="41"/>
      <c r="EO1930" s="41"/>
      <c r="EP1930" s="41"/>
      <c r="EQ1930" s="41"/>
      <c r="ER1930" s="41"/>
      <c r="ES1930" s="41"/>
      <c r="ET1930" s="41"/>
      <c r="EU1930" s="41"/>
      <c r="EV1930" s="41"/>
      <c r="EW1930" s="41"/>
      <c r="EX1930" s="41"/>
      <c r="EY1930" s="41"/>
      <c r="EZ1930" s="41"/>
      <c r="FA1930" s="41"/>
      <c r="FB1930" s="41"/>
      <c r="FC1930" s="41"/>
      <c r="FD1930" s="41"/>
      <c r="FE1930" s="41"/>
      <c r="FF1930" s="41"/>
      <c r="FG1930" s="41"/>
      <c r="FH1930" s="41"/>
      <c r="FI1930" s="41"/>
      <c r="FJ1930" s="41"/>
      <c r="FK1930" s="41"/>
      <c r="FL1930" s="41"/>
      <c r="FM1930" s="41"/>
      <c r="FN1930" s="41"/>
      <c r="FO1930" s="41"/>
      <c r="FP1930" s="41"/>
      <c r="FQ1930" s="41"/>
      <c r="FR1930" s="41"/>
      <c r="FS1930" s="41"/>
      <c r="FT1930" s="41"/>
      <c r="FU1930" s="41"/>
      <c r="FV1930" s="41"/>
      <c r="FW1930" s="41"/>
      <c r="FX1930" s="41"/>
      <c r="FY1930" s="41"/>
      <c r="FZ1930" s="41"/>
      <c r="GA1930" s="41"/>
      <c r="GB1930" s="41"/>
      <c r="GC1930" s="41"/>
      <c r="GD1930" s="41"/>
      <c r="GE1930" s="41"/>
      <c r="GF1930" s="41"/>
      <c r="GG1930" s="41"/>
      <c r="GH1930" s="41"/>
      <c r="GI1930" s="41"/>
      <c r="GJ1930" s="41"/>
      <c r="GK1930" s="41"/>
      <c r="GL1930" s="41"/>
      <c r="GM1930" s="41"/>
      <c r="GN1930" s="41"/>
      <c r="GO1930" s="41"/>
      <c r="GP1930" s="41"/>
      <c r="GQ1930" s="41"/>
      <c r="GR1930" s="41"/>
      <c r="GS1930" s="41"/>
      <c r="GT1930" s="41"/>
      <c r="GU1930" s="41"/>
      <c r="GV1930" s="41"/>
      <c r="GW1930" s="41"/>
      <c r="GX1930" s="41"/>
      <c r="GY1930" s="41"/>
      <c r="GZ1930" s="41"/>
      <c r="HA1930" s="41"/>
      <c r="HB1930" s="41"/>
      <c r="HC1930" s="41"/>
      <c r="HD1930" s="41"/>
      <c r="HE1930" s="41"/>
      <c r="HF1930" s="41"/>
      <c r="HG1930" s="41"/>
      <c r="HH1930" s="41"/>
      <c r="HI1930" s="41"/>
      <c r="HJ1930" s="41"/>
      <c r="HK1930" s="41"/>
      <c r="HL1930" s="41"/>
      <c r="HM1930" s="41"/>
      <c r="HN1930" s="41"/>
      <c r="HO1930" s="41"/>
      <c r="HP1930" s="41"/>
      <c r="HQ1930" s="41"/>
      <c r="HR1930" s="41"/>
      <c r="HS1930" s="41"/>
      <c r="HT1930" s="41"/>
      <c r="HU1930" s="41"/>
      <c r="HV1930" s="41"/>
      <c r="HW1930" s="41"/>
      <c r="HX1930" s="41"/>
      <c r="HY1930" s="41"/>
      <c r="HZ1930" s="41"/>
      <c r="IA1930" s="41"/>
      <c r="IB1930" s="41"/>
      <c r="IC1930" s="41"/>
      <c r="ID1930" s="41"/>
      <c r="IE1930" s="41"/>
      <c r="IF1930" s="41"/>
      <c r="IG1930" s="41"/>
      <c r="IH1930" s="41"/>
      <c r="II1930" s="41"/>
      <c r="IJ1930" s="41"/>
      <c r="IK1930" s="41"/>
      <c r="IL1930" s="41"/>
      <c r="IM1930" s="41"/>
      <c r="IN1930" s="41"/>
      <c r="IO1930" s="41"/>
      <c r="IP1930" s="41"/>
      <c r="IQ1930" s="41"/>
      <c r="IR1930" s="41"/>
      <c r="IS1930" s="41"/>
      <c r="IT1930" s="41"/>
      <c r="IU1930" s="41"/>
    </row>
    <row r="1932" spans="68:255" x14ac:dyDescent="0.2">
      <c r="BP1932" s="41"/>
      <c r="BQ1932" s="41"/>
      <c r="BR1932" s="41"/>
      <c r="BS1932" s="41"/>
      <c r="BU1932" s="41"/>
      <c r="BV1932" s="41"/>
      <c r="BW1932" s="41"/>
      <c r="BX1932" s="41"/>
      <c r="BY1932" s="41"/>
      <c r="BZ1932" s="41"/>
      <c r="CA1932" s="41"/>
      <c r="CB1932" s="41"/>
      <c r="CC1932" s="41"/>
      <c r="CD1932" s="41"/>
      <c r="CE1932" s="41"/>
      <c r="CF1932" s="41"/>
      <c r="CG1932" s="41"/>
      <c r="CH1932" s="41"/>
      <c r="CI1932" s="41"/>
      <c r="CJ1932" s="41"/>
      <c r="CK1932" s="41"/>
      <c r="CL1932" s="41"/>
      <c r="CM1932" s="41"/>
      <c r="CN1932" s="41"/>
      <c r="CO1932" s="41"/>
      <c r="CP1932" s="41"/>
      <c r="CQ1932" s="41"/>
      <c r="CR1932" s="41"/>
      <c r="CS1932" s="41"/>
      <c r="CT1932" s="41"/>
      <c r="CU1932" s="41"/>
      <c r="CV1932" s="41"/>
      <c r="CW1932" s="41"/>
      <c r="CX1932" s="41"/>
      <c r="CY1932" s="41"/>
      <c r="CZ1932" s="41"/>
      <c r="DA1932" s="41"/>
      <c r="DB1932" s="41"/>
      <c r="DC1932" s="41"/>
      <c r="DD1932" s="41"/>
      <c r="DE1932" s="41"/>
      <c r="DF1932" s="41"/>
      <c r="DG1932" s="41"/>
      <c r="DH1932" s="41"/>
      <c r="DI1932" s="41"/>
      <c r="DJ1932" s="41"/>
      <c r="DK1932" s="41"/>
      <c r="DL1932" s="41"/>
      <c r="DM1932" s="41"/>
      <c r="DN1932" s="41"/>
      <c r="DO1932" s="41"/>
      <c r="DP1932" s="41"/>
      <c r="DQ1932" s="41"/>
      <c r="DR1932" s="41"/>
      <c r="DS1932" s="41"/>
      <c r="DT1932" s="41"/>
      <c r="DU1932" s="41"/>
      <c r="DV1932" s="41"/>
      <c r="DW1932" s="41"/>
      <c r="DX1932" s="41"/>
      <c r="DY1932" s="41"/>
      <c r="DZ1932" s="41"/>
      <c r="EA1932" s="41"/>
      <c r="EB1932" s="41"/>
      <c r="EC1932" s="41"/>
      <c r="ED1932" s="41"/>
      <c r="EE1932" s="41"/>
      <c r="EF1932" s="41"/>
      <c r="EG1932" s="41"/>
      <c r="EH1932" s="41"/>
      <c r="EI1932" s="41"/>
      <c r="EJ1932" s="41"/>
      <c r="EK1932" s="41"/>
      <c r="EL1932" s="41"/>
      <c r="EM1932" s="41"/>
      <c r="EN1932" s="41"/>
      <c r="EO1932" s="41"/>
      <c r="EP1932" s="41"/>
      <c r="EQ1932" s="41"/>
      <c r="ER1932" s="41"/>
      <c r="ES1932" s="41"/>
      <c r="ET1932" s="41"/>
      <c r="EU1932" s="41"/>
      <c r="EV1932" s="41"/>
      <c r="EW1932" s="41"/>
      <c r="EX1932" s="41"/>
      <c r="EY1932" s="41"/>
      <c r="EZ1932" s="41"/>
      <c r="FA1932" s="41"/>
      <c r="FB1932" s="41"/>
      <c r="FC1932" s="41"/>
      <c r="FD1932" s="41"/>
      <c r="FE1932" s="41"/>
      <c r="FF1932" s="41"/>
      <c r="FG1932" s="41"/>
      <c r="FH1932" s="41"/>
      <c r="FI1932" s="41"/>
      <c r="FJ1932" s="41"/>
      <c r="FK1932" s="41"/>
      <c r="FL1932" s="41"/>
      <c r="FM1932" s="41"/>
      <c r="FN1932" s="41"/>
      <c r="FO1932" s="41"/>
      <c r="FP1932" s="41"/>
      <c r="FQ1932" s="41"/>
      <c r="FR1932" s="41"/>
      <c r="FS1932" s="41"/>
      <c r="FT1932" s="41"/>
      <c r="FU1932" s="41"/>
      <c r="FV1932" s="41"/>
      <c r="FW1932" s="41"/>
      <c r="FX1932" s="41"/>
      <c r="FY1932" s="41"/>
      <c r="FZ1932" s="41"/>
      <c r="GA1932" s="41"/>
      <c r="GB1932" s="41"/>
      <c r="GC1932" s="41"/>
      <c r="GD1932" s="41"/>
      <c r="GE1932" s="41"/>
      <c r="GF1932" s="41"/>
      <c r="GG1932" s="41"/>
      <c r="GH1932" s="41"/>
      <c r="GI1932" s="41"/>
      <c r="GJ1932" s="41"/>
      <c r="GK1932" s="41"/>
      <c r="GL1932" s="41"/>
      <c r="GM1932" s="41"/>
      <c r="GN1932" s="41"/>
      <c r="GO1932" s="41"/>
      <c r="GP1932" s="41"/>
      <c r="GQ1932" s="41"/>
      <c r="GR1932" s="41"/>
      <c r="GS1932" s="41"/>
      <c r="GT1932" s="41"/>
      <c r="GU1932" s="41"/>
      <c r="GV1932" s="41"/>
      <c r="GW1932" s="41"/>
      <c r="GX1932" s="41"/>
      <c r="GY1932" s="41"/>
      <c r="GZ1932" s="41"/>
      <c r="HA1932" s="41"/>
      <c r="HB1932" s="41"/>
      <c r="HC1932" s="41"/>
      <c r="HD1932" s="41"/>
      <c r="HE1932" s="41"/>
      <c r="HF1932" s="41"/>
      <c r="HG1932" s="41"/>
      <c r="HH1932" s="41"/>
      <c r="HI1932" s="41"/>
      <c r="HJ1932" s="41"/>
      <c r="HK1932" s="41"/>
      <c r="HL1932" s="41"/>
      <c r="HM1932" s="41"/>
      <c r="HN1932" s="41"/>
      <c r="HO1932" s="41"/>
      <c r="HP1932" s="41"/>
      <c r="HQ1932" s="41"/>
      <c r="HR1932" s="41"/>
      <c r="HS1932" s="41"/>
      <c r="HT1932" s="41"/>
      <c r="HU1932" s="41"/>
      <c r="HV1932" s="41"/>
      <c r="HW1932" s="41"/>
      <c r="HX1932" s="41"/>
      <c r="HY1932" s="41"/>
      <c r="HZ1932" s="41"/>
      <c r="IA1932" s="41"/>
      <c r="IB1932" s="41"/>
      <c r="IC1932" s="41"/>
      <c r="ID1932" s="41"/>
      <c r="IE1932" s="41"/>
      <c r="IF1932" s="41"/>
      <c r="IG1932" s="41"/>
      <c r="IH1932" s="41"/>
      <c r="II1932" s="41"/>
      <c r="IJ1932" s="41"/>
      <c r="IK1932" s="41"/>
      <c r="IL1932" s="41"/>
      <c r="IM1932" s="41"/>
      <c r="IN1932" s="41"/>
      <c r="IO1932" s="41"/>
      <c r="IP1932" s="41"/>
      <c r="IQ1932" s="41"/>
      <c r="IR1932" s="41"/>
      <c r="IS1932" s="41"/>
      <c r="IT1932" s="41"/>
      <c r="IU1932" s="41"/>
    </row>
    <row r="1934" spans="68:255" x14ac:dyDescent="0.2">
      <c r="BP1934" s="41"/>
      <c r="BQ1934" s="41"/>
      <c r="BR1934" s="41"/>
      <c r="BS1934" s="41"/>
      <c r="BU1934" s="41"/>
      <c r="BV1934" s="41"/>
      <c r="BW1934" s="41"/>
      <c r="BX1934" s="41"/>
      <c r="BY1934" s="41"/>
      <c r="BZ1934" s="41"/>
      <c r="CA1934" s="41"/>
      <c r="CB1934" s="41"/>
      <c r="CC1934" s="41"/>
      <c r="CD1934" s="41"/>
      <c r="CE1934" s="41"/>
      <c r="CF1934" s="41"/>
      <c r="CG1934" s="41"/>
      <c r="CH1934" s="41"/>
      <c r="CI1934" s="41"/>
      <c r="CJ1934" s="41"/>
      <c r="CK1934" s="41"/>
      <c r="CL1934" s="41"/>
      <c r="CM1934" s="41"/>
      <c r="CN1934" s="41"/>
      <c r="CO1934" s="41"/>
      <c r="CP1934" s="41"/>
      <c r="CQ1934" s="41"/>
      <c r="CR1934" s="41"/>
      <c r="CS1934" s="41"/>
      <c r="CT1934" s="41"/>
      <c r="CU1934" s="41"/>
      <c r="CV1934" s="41"/>
      <c r="CW1934" s="41"/>
      <c r="CX1934" s="41"/>
      <c r="CY1934" s="41"/>
      <c r="CZ1934" s="41"/>
      <c r="DA1934" s="41"/>
      <c r="DB1934" s="41"/>
      <c r="DC1934" s="41"/>
      <c r="DD1934" s="41"/>
      <c r="DE1934" s="41"/>
      <c r="DF1934" s="41"/>
      <c r="DG1934" s="41"/>
      <c r="DH1934" s="41"/>
      <c r="DI1934" s="41"/>
      <c r="DJ1934" s="41"/>
      <c r="DK1934" s="41"/>
      <c r="DL1934" s="41"/>
      <c r="DM1934" s="41"/>
      <c r="DN1934" s="41"/>
      <c r="DO1934" s="41"/>
      <c r="DP1934" s="41"/>
      <c r="DQ1934" s="41"/>
      <c r="DR1934" s="41"/>
      <c r="DS1934" s="41"/>
      <c r="DT1934" s="41"/>
      <c r="DU1934" s="41"/>
      <c r="DV1934" s="41"/>
      <c r="DW1934" s="41"/>
      <c r="DX1934" s="41"/>
      <c r="DY1934" s="41"/>
      <c r="DZ1934" s="41"/>
      <c r="EA1934" s="41"/>
      <c r="EB1934" s="41"/>
      <c r="EC1934" s="41"/>
      <c r="ED1934" s="41"/>
      <c r="EE1934" s="41"/>
      <c r="EF1934" s="41"/>
      <c r="EG1934" s="41"/>
      <c r="EH1934" s="41"/>
      <c r="EI1934" s="41"/>
      <c r="EJ1934" s="41"/>
      <c r="EK1934" s="41"/>
      <c r="EL1934" s="41"/>
      <c r="EM1934" s="41"/>
      <c r="EN1934" s="41"/>
      <c r="EO1934" s="41"/>
      <c r="EP1934" s="41"/>
      <c r="EQ1934" s="41"/>
      <c r="ER1934" s="41"/>
      <c r="ES1934" s="41"/>
      <c r="ET1934" s="41"/>
      <c r="EU1934" s="41"/>
      <c r="EV1934" s="41"/>
      <c r="EW1934" s="41"/>
      <c r="EX1934" s="41"/>
      <c r="EY1934" s="41"/>
      <c r="EZ1934" s="41"/>
      <c r="FA1934" s="41"/>
      <c r="FB1934" s="41"/>
      <c r="FC1934" s="41"/>
      <c r="FD1934" s="41"/>
      <c r="FE1934" s="41"/>
      <c r="FF1934" s="41"/>
      <c r="FG1934" s="41"/>
      <c r="FH1934" s="41"/>
      <c r="FI1934" s="41"/>
      <c r="FJ1934" s="41"/>
      <c r="FK1934" s="41"/>
      <c r="FL1934" s="41"/>
      <c r="FM1934" s="41"/>
      <c r="FN1934" s="41"/>
      <c r="FO1934" s="41"/>
      <c r="FP1934" s="41"/>
      <c r="FQ1934" s="41"/>
      <c r="FR1934" s="41"/>
      <c r="FS1934" s="41"/>
      <c r="FT1934" s="41"/>
      <c r="FU1934" s="41"/>
      <c r="FV1934" s="41"/>
      <c r="FW1934" s="41"/>
      <c r="FX1934" s="41"/>
      <c r="FY1934" s="41"/>
      <c r="FZ1934" s="41"/>
      <c r="GA1934" s="41"/>
      <c r="GB1934" s="41"/>
      <c r="GC1934" s="41"/>
      <c r="GD1934" s="41"/>
      <c r="GE1934" s="41"/>
      <c r="GF1934" s="41"/>
      <c r="GG1934" s="41"/>
      <c r="GH1934" s="41"/>
      <c r="GI1934" s="41"/>
      <c r="GJ1934" s="41"/>
      <c r="GK1934" s="41"/>
      <c r="GL1934" s="41"/>
      <c r="GM1934" s="41"/>
      <c r="GN1934" s="41"/>
      <c r="GO1934" s="41"/>
      <c r="GP1934" s="41"/>
      <c r="GQ1934" s="41"/>
      <c r="GR1934" s="41"/>
      <c r="GS1934" s="41"/>
      <c r="GT1934" s="41"/>
      <c r="GU1934" s="41"/>
      <c r="GV1934" s="41"/>
      <c r="GW1934" s="41"/>
      <c r="GX1934" s="41"/>
      <c r="GY1934" s="41"/>
      <c r="GZ1934" s="41"/>
      <c r="HA1934" s="41"/>
      <c r="HB1934" s="41"/>
      <c r="HC1934" s="41"/>
      <c r="HD1934" s="41"/>
      <c r="HE1934" s="41"/>
      <c r="HF1934" s="41"/>
      <c r="HG1934" s="41"/>
      <c r="HH1934" s="41"/>
      <c r="HI1934" s="41"/>
      <c r="HJ1934" s="41"/>
      <c r="HK1934" s="41"/>
      <c r="HL1934" s="41"/>
      <c r="HM1934" s="41"/>
      <c r="HN1934" s="41"/>
      <c r="HO1934" s="41"/>
      <c r="HP1934" s="41"/>
      <c r="HQ1934" s="41"/>
      <c r="HR1934" s="41"/>
      <c r="HS1934" s="41"/>
      <c r="HT1934" s="41"/>
      <c r="HU1934" s="41"/>
      <c r="HV1934" s="41"/>
      <c r="HW1934" s="41"/>
      <c r="HX1934" s="41"/>
      <c r="HY1934" s="41"/>
      <c r="HZ1934" s="41"/>
      <c r="IA1934" s="41"/>
      <c r="IB1934" s="41"/>
      <c r="IC1934" s="41"/>
      <c r="ID1934" s="41"/>
      <c r="IE1934" s="41"/>
      <c r="IF1934" s="41"/>
      <c r="IG1934" s="41"/>
      <c r="IH1934" s="41"/>
      <c r="II1934" s="41"/>
      <c r="IJ1934" s="41"/>
      <c r="IK1934" s="41"/>
      <c r="IL1934" s="41"/>
      <c r="IM1934" s="41"/>
      <c r="IN1934" s="41"/>
      <c r="IO1934" s="41"/>
      <c r="IP1934" s="41"/>
      <c r="IQ1934" s="41"/>
      <c r="IR1934" s="41"/>
      <c r="IS1934" s="41"/>
      <c r="IT1934" s="41"/>
      <c r="IU1934" s="41"/>
    </row>
    <row r="1936" spans="68:255" x14ac:dyDescent="0.2">
      <c r="BP1936" s="41"/>
      <c r="BQ1936" s="41"/>
      <c r="BR1936" s="41"/>
      <c r="BS1936" s="41"/>
      <c r="BU1936" s="41"/>
      <c r="BV1936" s="41"/>
      <c r="BW1936" s="41"/>
      <c r="BX1936" s="41"/>
      <c r="BY1936" s="41"/>
      <c r="BZ1936" s="41"/>
      <c r="CA1936" s="41"/>
      <c r="CB1936" s="41"/>
      <c r="CC1936" s="41"/>
      <c r="CD1936" s="41"/>
      <c r="CE1936" s="41"/>
      <c r="CF1936" s="41"/>
      <c r="CG1936" s="41"/>
      <c r="CH1936" s="41"/>
      <c r="CI1936" s="41"/>
      <c r="CJ1936" s="41"/>
      <c r="CK1936" s="41"/>
      <c r="CL1936" s="41"/>
      <c r="CM1936" s="41"/>
      <c r="CN1936" s="41"/>
      <c r="CO1936" s="41"/>
      <c r="CP1936" s="41"/>
      <c r="CQ1936" s="41"/>
      <c r="CR1936" s="41"/>
      <c r="CS1936" s="41"/>
      <c r="CT1936" s="41"/>
      <c r="CU1936" s="41"/>
      <c r="CV1936" s="41"/>
      <c r="CW1936" s="41"/>
      <c r="CX1936" s="41"/>
      <c r="CY1936" s="41"/>
      <c r="CZ1936" s="41"/>
      <c r="DA1936" s="41"/>
      <c r="DB1936" s="41"/>
      <c r="DC1936" s="41"/>
      <c r="DD1936" s="41"/>
      <c r="DE1936" s="41"/>
      <c r="DF1936" s="41"/>
      <c r="DG1936" s="41"/>
      <c r="DH1936" s="41"/>
      <c r="DI1936" s="41"/>
      <c r="DJ1936" s="41"/>
      <c r="DK1936" s="41"/>
      <c r="DL1936" s="41"/>
      <c r="DM1936" s="41"/>
      <c r="DN1936" s="41"/>
      <c r="DO1936" s="41"/>
      <c r="DP1936" s="41"/>
      <c r="DQ1936" s="41"/>
      <c r="DR1936" s="41"/>
      <c r="DS1936" s="41"/>
      <c r="DT1936" s="41"/>
      <c r="DU1936" s="41"/>
      <c r="DV1936" s="41"/>
      <c r="DW1936" s="41"/>
      <c r="DX1936" s="41"/>
      <c r="DY1936" s="41"/>
      <c r="DZ1936" s="41"/>
      <c r="EA1936" s="41"/>
      <c r="EB1936" s="41"/>
      <c r="EC1936" s="41"/>
      <c r="ED1936" s="41"/>
      <c r="EE1936" s="41"/>
      <c r="EF1936" s="41"/>
      <c r="EG1936" s="41"/>
      <c r="EH1936" s="41"/>
      <c r="EI1936" s="41"/>
      <c r="EJ1936" s="41"/>
      <c r="EK1936" s="41"/>
      <c r="EL1936" s="41"/>
      <c r="EM1936" s="41"/>
      <c r="EN1936" s="41"/>
      <c r="EO1936" s="41"/>
      <c r="EP1936" s="41"/>
      <c r="EQ1936" s="41"/>
      <c r="ER1936" s="41"/>
      <c r="ES1936" s="41"/>
      <c r="ET1936" s="41"/>
      <c r="EU1936" s="41"/>
      <c r="EV1936" s="41"/>
      <c r="EW1936" s="41"/>
      <c r="EX1936" s="41"/>
      <c r="EY1936" s="41"/>
      <c r="EZ1936" s="41"/>
      <c r="FA1936" s="41"/>
      <c r="FB1936" s="41"/>
      <c r="FC1936" s="41"/>
      <c r="FD1936" s="41"/>
      <c r="FE1936" s="41"/>
      <c r="FF1936" s="41"/>
      <c r="FG1936" s="41"/>
      <c r="FH1936" s="41"/>
      <c r="FI1936" s="41"/>
      <c r="FJ1936" s="41"/>
      <c r="FK1936" s="41"/>
      <c r="FL1936" s="41"/>
      <c r="FM1936" s="41"/>
      <c r="FN1936" s="41"/>
      <c r="FO1936" s="41"/>
      <c r="FP1936" s="41"/>
      <c r="FQ1936" s="41"/>
      <c r="FR1936" s="41"/>
      <c r="FS1936" s="41"/>
      <c r="FT1936" s="41"/>
      <c r="FU1936" s="41"/>
      <c r="FV1936" s="41"/>
      <c r="FW1936" s="41"/>
      <c r="FX1936" s="41"/>
      <c r="FY1936" s="41"/>
      <c r="FZ1936" s="41"/>
      <c r="GA1936" s="41"/>
      <c r="GB1936" s="41"/>
      <c r="GC1936" s="41"/>
      <c r="GD1936" s="41"/>
      <c r="GE1936" s="41"/>
      <c r="GF1936" s="41"/>
      <c r="GG1936" s="41"/>
      <c r="GH1936" s="41"/>
      <c r="GI1936" s="41"/>
      <c r="GJ1936" s="41"/>
      <c r="GK1936" s="41"/>
      <c r="GL1936" s="41"/>
      <c r="GM1936" s="41"/>
      <c r="GN1936" s="41"/>
      <c r="GO1936" s="41"/>
      <c r="GP1936" s="41"/>
      <c r="GQ1936" s="41"/>
      <c r="GR1936" s="41"/>
      <c r="GS1936" s="41"/>
      <c r="GT1936" s="41"/>
      <c r="GU1936" s="41"/>
      <c r="GV1936" s="41"/>
      <c r="GW1936" s="41"/>
      <c r="GX1936" s="41"/>
      <c r="GY1936" s="41"/>
      <c r="GZ1936" s="41"/>
      <c r="HA1936" s="41"/>
      <c r="HB1936" s="41"/>
      <c r="HC1936" s="41"/>
      <c r="HD1936" s="41"/>
      <c r="HE1936" s="41"/>
      <c r="HF1936" s="41"/>
      <c r="HG1936" s="41"/>
      <c r="HH1936" s="41"/>
      <c r="HI1936" s="41"/>
      <c r="HJ1936" s="41"/>
      <c r="HK1936" s="41"/>
      <c r="HL1936" s="41"/>
      <c r="HM1936" s="41"/>
      <c r="HN1936" s="41"/>
      <c r="HO1936" s="41"/>
      <c r="HP1936" s="41"/>
      <c r="HQ1936" s="41"/>
      <c r="HR1936" s="41"/>
      <c r="HS1936" s="41"/>
      <c r="HT1936" s="41"/>
      <c r="HU1936" s="41"/>
      <c r="HV1936" s="41"/>
      <c r="HW1936" s="41"/>
      <c r="HX1936" s="41"/>
      <c r="HY1936" s="41"/>
      <c r="HZ1936" s="41"/>
      <c r="IA1936" s="41"/>
      <c r="IB1936" s="41"/>
      <c r="IC1936" s="41"/>
      <c r="ID1936" s="41"/>
      <c r="IE1936" s="41"/>
      <c r="IF1936" s="41"/>
      <c r="IG1936" s="41"/>
      <c r="IH1936" s="41"/>
      <c r="II1936" s="41"/>
      <c r="IJ1936" s="41"/>
      <c r="IK1936" s="41"/>
      <c r="IL1936" s="41"/>
      <c r="IM1936" s="41"/>
      <c r="IN1936" s="41"/>
      <c r="IO1936" s="41"/>
      <c r="IP1936" s="41"/>
      <c r="IQ1936" s="41"/>
      <c r="IR1936" s="41"/>
      <c r="IS1936" s="41"/>
      <c r="IT1936" s="41"/>
      <c r="IU1936" s="41"/>
    </row>
    <row r="1938" spans="68:255" x14ac:dyDescent="0.2">
      <c r="BP1938" s="41"/>
      <c r="BQ1938" s="41"/>
      <c r="BR1938" s="41"/>
      <c r="BS1938" s="41"/>
      <c r="BU1938" s="41"/>
      <c r="BV1938" s="41"/>
      <c r="BW1938" s="41"/>
      <c r="BX1938" s="41"/>
      <c r="BY1938" s="41"/>
      <c r="BZ1938" s="41"/>
      <c r="CA1938" s="41"/>
      <c r="CB1938" s="41"/>
      <c r="CC1938" s="41"/>
      <c r="CD1938" s="41"/>
      <c r="CE1938" s="41"/>
      <c r="CF1938" s="41"/>
      <c r="CG1938" s="41"/>
      <c r="CH1938" s="41"/>
      <c r="CI1938" s="41"/>
      <c r="CJ1938" s="41"/>
      <c r="CK1938" s="41"/>
      <c r="CL1938" s="41"/>
      <c r="CM1938" s="41"/>
      <c r="CN1938" s="41"/>
      <c r="CO1938" s="41"/>
      <c r="CP1938" s="41"/>
      <c r="CQ1938" s="41"/>
      <c r="CR1938" s="41"/>
      <c r="CS1938" s="41"/>
      <c r="CT1938" s="41"/>
      <c r="CU1938" s="41"/>
      <c r="CV1938" s="41"/>
      <c r="CW1938" s="41"/>
      <c r="CX1938" s="41"/>
      <c r="CY1938" s="41"/>
      <c r="CZ1938" s="41"/>
      <c r="DA1938" s="41"/>
      <c r="DB1938" s="41"/>
      <c r="DC1938" s="41"/>
      <c r="DD1938" s="41"/>
      <c r="DE1938" s="41"/>
      <c r="DF1938" s="41"/>
      <c r="DG1938" s="41"/>
      <c r="DH1938" s="41"/>
      <c r="DI1938" s="41"/>
      <c r="DJ1938" s="41"/>
      <c r="DK1938" s="41"/>
      <c r="DL1938" s="41"/>
      <c r="DM1938" s="41"/>
      <c r="DN1938" s="41"/>
      <c r="DO1938" s="41"/>
      <c r="DP1938" s="41"/>
      <c r="DQ1938" s="41"/>
      <c r="DR1938" s="41"/>
      <c r="DS1938" s="41"/>
      <c r="DT1938" s="41"/>
      <c r="DU1938" s="41"/>
      <c r="DV1938" s="41"/>
      <c r="DW1938" s="41"/>
      <c r="DX1938" s="41"/>
      <c r="DY1938" s="41"/>
      <c r="DZ1938" s="41"/>
      <c r="EA1938" s="41"/>
      <c r="EB1938" s="41"/>
      <c r="EC1938" s="41"/>
      <c r="ED1938" s="41"/>
      <c r="EE1938" s="41"/>
      <c r="EF1938" s="41"/>
      <c r="EG1938" s="41"/>
      <c r="EH1938" s="41"/>
      <c r="EI1938" s="41"/>
      <c r="EJ1938" s="41"/>
      <c r="EK1938" s="41"/>
      <c r="EL1938" s="41"/>
      <c r="EM1938" s="41"/>
      <c r="EN1938" s="41"/>
      <c r="EO1938" s="41"/>
      <c r="EP1938" s="41"/>
      <c r="EQ1938" s="41"/>
      <c r="ER1938" s="41"/>
      <c r="ES1938" s="41"/>
      <c r="ET1938" s="41"/>
      <c r="EU1938" s="41"/>
      <c r="EV1938" s="41"/>
      <c r="EW1938" s="41"/>
      <c r="EX1938" s="41"/>
      <c r="EY1938" s="41"/>
      <c r="EZ1938" s="41"/>
      <c r="FA1938" s="41"/>
      <c r="FB1938" s="41"/>
      <c r="FC1938" s="41"/>
      <c r="FD1938" s="41"/>
      <c r="FE1938" s="41"/>
      <c r="FF1938" s="41"/>
      <c r="FG1938" s="41"/>
      <c r="FH1938" s="41"/>
      <c r="FI1938" s="41"/>
      <c r="FJ1938" s="41"/>
      <c r="FK1938" s="41"/>
      <c r="FL1938" s="41"/>
      <c r="FM1938" s="41"/>
      <c r="FN1938" s="41"/>
      <c r="FO1938" s="41"/>
      <c r="FP1938" s="41"/>
      <c r="FQ1938" s="41"/>
      <c r="FR1938" s="41"/>
      <c r="FS1938" s="41"/>
      <c r="FT1938" s="41"/>
      <c r="FU1938" s="41"/>
      <c r="FV1938" s="41"/>
      <c r="FW1938" s="41"/>
      <c r="FX1938" s="41"/>
      <c r="FY1938" s="41"/>
      <c r="FZ1938" s="41"/>
      <c r="GA1938" s="41"/>
      <c r="GB1938" s="41"/>
      <c r="GC1938" s="41"/>
      <c r="GD1938" s="41"/>
      <c r="GE1938" s="41"/>
      <c r="GF1938" s="41"/>
      <c r="GG1938" s="41"/>
      <c r="GH1938" s="41"/>
      <c r="GI1938" s="41"/>
      <c r="GJ1938" s="41"/>
      <c r="GK1938" s="41"/>
      <c r="GL1938" s="41"/>
      <c r="GM1938" s="41"/>
      <c r="GN1938" s="41"/>
      <c r="GO1938" s="41"/>
      <c r="GP1938" s="41"/>
      <c r="GQ1938" s="41"/>
      <c r="GR1938" s="41"/>
      <c r="GS1938" s="41"/>
      <c r="GT1938" s="41"/>
      <c r="GU1938" s="41"/>
      <c r="GV1938" s="41"/>
      <c r="GW1938" s="41"/>
      <c r="GX1938" s="41"/>
      <c r="GY1938" s="41"/>
      <c r="GZ1938" s="41"/>
      <c r="HA1938" s="41"/>
      <c r="HB1938" s="41"/>
      <c r="HC1938" s="41"/>
      <c r="HD1938" s="41"/>
      <c r="HE1938" s="41"/>
      <c r="HF1938" s="41"/>
      <c r="HG1938" s="41"/>
      <c r="HH1938" s="41"/>
      <c r="HI1938" s="41"/>
      <c r="HJ1938" s="41"/>
      <c r="HK1938" s="41"/>
      <c r="HL1938" s="41"/>
      <c r="HM1938" s="41"/>
      <c r="HN1938" s="41"/>
      <c r="HO1938" s="41"/>
      <c r="HP1938" s="41"/>
      <c r="HQ1938" s="41"/>
      <c r="HR1938" s="41"/>
      <c r="HS1938" s="41"/>
      <c r="HT1938" s="41"/>
      <c r="HU1938" s="41"/>
      <c r="HV1938" s="41"/>
      <c r="HW1938" s="41"/>
      <c r="HX1938" s="41"/>
      <c r="HY1938" s="41"/>
      <c r="HZ1938" s="41"/>
      <c r="IA1938" s="41"/>
      <c r="IB1938" s="41"/>
      <c r="IC1938" s="41"/>
      <c r="ID1938" s="41"/>
      <c r="IE1938" s="41"/>
      <c r="IF1938" s="41"/>
      <c r="IG1938" s="41"/>
      <c r="IH1938" s="41"/>
      <c r="II1938" s="41"/>
      <c r="IJ1938" s="41"/>
      <c r="IK1938" s="41"/>
      <c r="IL1938" s="41"/>
      <c r="IM1938" s="41"/>
      <c r="IN1938" s="41"/>
      <c r="IO1938" s="41"/>
      <c r="IP1938" s="41"/>
      <c r="IQ1938" s="41"/>
      <c r="IR1938" s="41"/>
      <c r="IS1938" s="41"/>
      <c r="IT1938" s="41"/>
      <c r="IU1938" s="41"/>
    </row>
    <row r="1940" spans="68:255" x14ac:dyDescent="0.2">
      <c r="BP1940" s="41"/>
      <c r="BQ1940" s="41"/>
      <c r="BR1940" s="41"/>
      <c r="BS1940" s="41"/>
      <c r="BU1940" s="41"/>
      <c r="BV1940" s="41"/>
      <c r="BW1940" s="41"/>
      <c r="BX1940" s="41"/>
      <c r="BY1940" s="41"/>
      <c r="BZ1940" s="41"/>
      <c r="CA1940" s="41"/>
      <c r="CB1940" s="41"/>
      <c r="CC1940" s="41"/>
      <c r="CD1940" s="41"/>
      <c r="CE1940" s="41"/>
      <c r="CF1940" s="41"/>
      <c r="CG1940" s="41"/>
      <c r="CH1940" s="41"/>
      <c r="CI1940" s="41"/>
      <c r="CJ1940" s="41"/>
      <c r="CK1940" s="41"/>
      <c r="CL1940" s="41"/>
      <c r="CM1940" s="41"/>
      <c r="CN1940" s="41"/>
      <c r="CO1940" s="41"/>
      <c r="CP1940" s="41"/>
      <c r="CQ1940" s="41"/>
      <c r="CR1940" s="41"/>
      <c r="CS1940" s="41"/>
      <c r="CT1940" s="41"/>
      <c r="CU1940" s="41"/>
      <c r="CV1940" s="41"/>
      <c r="CW1940" s="41"/>
      <c r="CX1940" s="41"/>
      <c r="CY1940" s="41"/>
      <c r="CZ1940" s="41"/>
      <c r="DA1940" s="41"/>
      <c r="DB1940" s="41"/>
      <c r="DC1940" s="41"/>
      <c r="DD1940" s="41"/>
      <c r="DE1940" s="41"/>
      <c r="DF1940" s="41"/>
      <c r="DG1940" s="41"/>
      <c r="DH1940" s="41"/>
      <c r="DI1940" s="41"/>
      <c r="DJ1940" s="41"/>
      <c r="DK1940" s="41"/>
      <c r="DL1940" s="41"/>
      <c r="DM1940" s="41"/>
      <c r="DN1940" s="41"/>
      <c r="DO1940" s="41"/>
      <c r="DP1940" s="41"/>
      <c r="DQ1940" s="41"/>
      <c r="DR1940" s="41"/>
      <c r="DS1940" s="41"/>
      <c r="DT1940" s="41"/>
      <c r="DU1940" s="41"/>
      <c r="DV1940" s="41"/>
      <c r="DW1940" s="41"/>
      <c r="DX1940" s="41"/>
      <c r="DY1940" s="41"/>
      <c r="DZ1940" s="41"/>
      <c r="EA1940" s="41"/>
      <c r="EB1940" s="41"/>
      <c r="EC1940" s="41"/>
      <c r="ED1940" s="41"/>
      <c r="EE1940" s="41"/>
      <c r="EF1940" s="41"/>
      <c r="EG1940" s="41"/>
      <c r="EH1940" s="41"/>
      <c r="EI1940" s="41"/>
      <c r="EJ1940" s="41"/>
      <c r="EK1940" s="41"/>
      <c r="EL1940" s="41"/>
      <c r="EM1940" s="41"/>
      <c r="EN1940" s="41"/>
      <c r="EO1940" s="41"/>
      <c r="EP1940" s="41"/>
      <c r="EQ1940" s="41"/>
      <c r="ER1940" s="41"/>
      <c r="ES1940" s="41"/>
      <c r="ET1940" s="41"/>
      <c r="EU1940" s="41"/>
      <c r="EV1940" s="41"/>
      <c r="EW1940" s="41"/>
      <c r="EX1940" s="41"/>
      <c r="EY1940" s="41"/>
      <c r="EZ1940" s="41"/>
      <c r="FA1940" s="41"/>
      <c r="FB1940" s="41"/>
      <c r="FC1940" s="41"/>
      <c r="FD1940" s="41"/>
      <c r="FE1940" s="41"/>
      <c r="FF1940" s="41"/>
      <c r="FG1940" s="41"/>
      <c r="FH1940" s="41"/>
      <c r="FI1940" s="41"/>
      <c r="FJ1940" s="41"/>
      <c r="FK1940" s="41"/>
      <c r="FL1940" s="41"/>
      <c r="FM1940" s="41"/>
      <c r="FN1940" s="41"/>
      <c r="FO1940" s="41"/>
      <c r="FP1940" s="41"/>
      <c r="FQ1940" s="41"/>
      <c r="FR1940" s="41"/>
      <c r="FS1940" s="41"/>
      <c r="FT1940" s="41"/>
      <c r="FU1940" s="41"/>
      <c r="FV1940" s="41"/>
      <c r="FW1940" s="41"/>
      <c r="FX1940" s="41"/>
      <c r="FY1940" s="41"/>
      <c r="FZ1940" s="41"/>
      <c r="GA1940" s="41"/>
      <c r="GB1940" s="41"/>
      <c r="GC1940" s="41"/>
      <c r="GD1940" s="41"/>
      <c r="GE1940" s="41"/>
      <c r="GF1940" s="41"/>
      <c r="GG1940" s="41"/>
      <c r="GH1940" s="41"/>
      <c r="GI1940" s="41"/>
      <c r="GJ1940" s="41"/>
      <c r="GK1940" s="41"/>
      <c r="GL1940" s="41"/>
      <c r="GM1940" s="41"/>
      <c r="GN1940" s="41"/>
      <c r="GO1940" s="41"/>
      <c r="GP1940" s="41"/>
      <c r="GQ1940" s="41"/>
      <c r="GR1940" s="41"/>
      <c r="GS1940" s="41"/>
      <c r="GT1940" s="41"/>
      <c r="GU1940" s="41"/>
      <c r="GV1940" s="41"/>
      <c r="GW1940" s="41"/>
      <c r="GX1940" s="41"/>
      <c r="GY1940" s="41"/>
      <c r="GZ1940" s="41"/>
      <c r="HA1940" s="41"/>
      <c r="HB1940" s="41"/>
      <c r="HC1940" s="41"/>
      <c r="HD1940" s="41"/>
      <c r="HE1940" s="41"/>
      <c r="HF1940" s="41"/>
      <c r="HG1940" s="41"/>
      <c r="HH1940" s="41"/>
      <c r="HI1940" s="41"/>
      <c r="HJ1940" s="41"/>
      <c r="HK1940" s="41"/>
      <c r="HL1940" s="41"/>
      <c r="HM1940" s="41"/>
      <c r="HN1940" s="41"/>
      <c r="HO1940" s="41"/>
      <c r="HP1940" s="41"/>
      <c r="HQ1940" s="41"/>
      <c r="HR1940" s="41"/>
      <c r="HS1940" s="41"/>
      <c r="HT1940" s="41"/>
      <c r="HU1940" s="41"/>
      <c r="HV1940" s="41"/>
      <c r="HW1940" s="41"/>
      <c r="HX1940" s="41"/>
      <c r="HY1940" s="41"/>
      <c r="HZ1940" s="41"/>
      <c r="IA1940" s="41"/>
      <c r="IB1940" s="41"/>
      <c r="IC1940" s="41"/>
      <c r="ID1940" s="41"/>
      <c r="IE1940" s="41"/>
      <c r="IF1940" s="41"/>
      <c r="IG1940" s="41"/>
      <c r="IH1940" s="41"/>
      <c r="II1940" s="41"/>
      <c r="IJ1940" s="41"/>
      <c r="IK1940" s="41"/>
      <c r="IL1940" s="41"/>
      <c r="IM1940" s="41"/>
      <c r="IN1940" s="41"/>
      <c r="IO1940" s="41"/>
      <c r="IP1940" s="41"/>
      <c r="IQ1940" s="41"/>
      <c r="IR1940" s="41"/>
      <c r="IS1940" s="41"/>
      <c r="IT1940" s="41"/>
      <c r="IU1940" s="41"/>
    </row>
    <row r="1942" spans="68:255" x14ac:dyDescent="0.2">
      <c r="BP1942" s="41"/>
      <c r="BQ1942" s="41"/>
      <c r="BR1942" s="41"/>
      <c r="BS1942" s="41"/>
      <c r="BU1942" s="41"/>
      <c r="BV1942" s="41"/>
      <c r="BW1942" s="41"/>
      <c r="BX1942" s="41"/>
      <c r="BY1942" s="41"/>
      <c r="BZ1942" s="41"/>
      <c r="CA1942" s="41"/>
      <c r="CB1942" s="41"/>
      <c r="CC1942" s="41"/>
      <c r="CD1942" s="41"/>
      <c r="CE1942" s="41"/>
      <c r="CF1942" s="41"/>
      <c r="CG1942" s="41"/>
      <c r="CH1942" s="41"/>
      <c r="CI1942" s="41"/>
      <c r="CJ1942" s="41"/>
      <c r="CK1942" s="41"/>
      <c r="CL1942" s="41"/>
      <c r="CM1942" s="41"/>
      <c r="CN1942" s="41"/>
      <c r="CO1942" s="41"/>
      <c r="CP1942" s="41"/>
      <c r="CQ1942" s="41"/>
      <c r="CR1942" s="41"/>
      <c r="CS1942" s="41"/>
      <c r="CT1942" s="41"/>
      <c r="CU1942" s="41"/>
      <c r="CV1942" s="41"/>
      <c r="CW1942" s="41"/>
      <c r="CX1942" s="41"/>
      <c r="CY1942" s="41"/>
      <c r="CZ1942" s="41"/>
      <c r="DA1942" s="41"/>
      <c r="DB1942" s="41"/>
      <c r="DC1942" s="41"/>
      <c r="DD1942" s="41"/>
      <c r="DE1942" s="41"/>
      <c r="DF1942" s="41"/>
      <c r="DG1942" s="41"/>
      <c r="DH1942" s="41"/>
      <c r="DI1942" s="41"/>
      <c r="DJ1942" s="41"/>
      <c r="DK1942" s="41"/>
      <c r="DL1942" s="41"/>
      <c r="DM1942" s="41"/>
      <c r="DN1942" s="41"/>
      <c r="DO1942" s="41"/>
      <c r="DP1942" s="41"/>
      <c r="DQ1942" s="41"/>
      <c r="DR1942" s="41"/>
      <c r="DS1942" s="41"/>
      <c r="DT1942" s="41"/>
      <c r="DU1942" s="41"/>
      <c r="DV1942" s="41"/>
      <c r="DW1942" s="41"/>
      <c r="DX1942" s="41"/>
      <c r="DY1942" s="41"/>
      <c r="DZ1942" s="41"/>
      <c r="EA1942" s="41"/>
      <c r="EB1942" s="41"/>
      <c r="EC1942" s="41"/>
      <c r="ED1942" s="41"/>
      <c r="EE1942" s="41"/>
      <c r="EF1942" s="41"/>
      <c r="EG1942" s="41"/>
      <c r="EH1942" s="41"/>
      <c r="EI1942" s="41"/>
      <c r="EJ1942" s="41"/>
      <c r="EK1942" s="41"/>
      <c r="EL1942" s="41"/>
      <c r="EM1942" s="41"/>
      <c r="EN1942" s="41"/>
      <c r="EO1942" s="41"/>
      <c r="EP1942" s="41"/>
      <c r="EQ1942" s="41"/>
      <c r="ER1942" s="41"/>
      <c r="ES1942" s="41"/>
      <c r="ET1942" s="41"/>
      <c r="EU1942" s="41"/>
      <c r="EV1942" s="41"/>
      <c r="EW1942" s="41"/>
      <c r="EX1942" s="41"/>
      <c r="EY1942" s="41"/>
      <c r="EZ1942" s="41"/>
      <c r="FA1942" s="41"/>
      <c r="FB1942" s="41"/>
      <c r="FC1942" s="41"/>
      <c r="FD1942" s="41"/>
      <c r="FE1942" s="41"/>
      <c r="FF1942" s="41"/>
      <c r="FG1942" s="41"/>
      <c r="FH1942" s="41"/>
      <c r="FI1942" s="41"/>
      <c r="FJ1942" s="41"/>
      <c r="FK1942" s="41"/>
      <c r="FL1942" s="41"/>
      <c r="FM1942" s="41"/>
      <c r="FN1942" s="41"/>
      <c r="FO1942" s="41"/>
      <c r="FP1942" s="41"/>
      <c r="FQ1942" s="41"/>
      <c r="FR1942" s="41"/>
      <c r="FS1942" s="41"/>
      <c r="FT1942" s="41"/>
      <c r="FU1942" s="41"/>
      <c r="FV1942" s="41"/>
      <c r="FW1942" s="41"/>
      <c r="FX1942" s="41"/>
      <c r="FY1942" s="41"/>
      <c r="FZ1942" s="41"/>
      <c r="GA1942" s="41"/>
      <c r="GB1942" s="41"/>
      <c r="GC1942" s="41"/>
      <c r="GD1942" s="41"/>
      <c r="GE1942" s="41"/>
      <c r="GF1942" s="41"/>
      <c r="GG1942" s="41"/>
      <c r="GH1942" s="41"/>
      <c r="GI1942" s="41"/>
      <c r="GJ1942" s="41"/>
      <c r="GK1942" s="41"/>
      <c r="GL1942" s="41"/>
      <c r="GM1942" s="41"/>
      <c r="GN1942" s="41"/>
      <c r="GO1942" s="41"/>
      <c r="GP1942" s="41"/>
      <c r="GQ1942" s="41"/>
      <c r="GR1942" s="41"/>
      <c r="GS1942" s="41"/>
      <c r="GT1942" s="41"/>
      <c r="GU1942" s="41"/>
      <c r="GV1942" s="41"/>
      <c r="GW1942" s="41"/>
      <c r="GX1942" s="41"/>
      <c r="GY1942" s="41"/>
      <c r="GZ1942" s="41"/>
      <c r="HA1942" s="41"/>
      <c r="HB1942" s="41"/>
      <c r="HC1942" s="41"/>
      <c r="HD1942" s="41"/>
      <c r="HE1942" s="41"/>
      <c r="HF1942" s="41"/>
      <c r="HG1942" s="41"/>
      <c r="HH1942" s="41"/>
      <c r="HI1942" s="41"/>
      <c r="HJ1942" s="41"/>
      <c r="HK1942" s="41"/>
      <c r="HL1942" s="41"/>
      <c r="HM1942" s="41"/>
      <c r="HN1942" s="41"/>
      <c r="HO1942" s="41"/>
      <c r="HP1942" s="41"/>
      <c r="HQ1942" s="41"/>
      <c r="HR1942" s="41"/>
      <c r="HS1942" s="41"/>
      <c r="HT1942" s="41"/>
      <c r="HU1942" s="41"/>
      <c r="HV1942" s="41"/>
      <c r="HW1942" s="41"/>
      <c r="HX1942" s="41"/>
      <c r="HY1942" s="41"/>
      <c r="HZ1942" s="41"/>
      <c r="IA1942" s="41"/>
      <c r="IB1942" s="41"/>
      <c r="IC1942" s="41"/>
      <c r="ID1942" s="41"/>
      <c r="IE1942" s="41"/>
      <c r="IF1942" s="41"/>
      <c r="IG1942" s="41"/>
      <c r="IH1942" s="41"/>
      <c r="II1942" s="41"/>
      <c r="IJ1942" s="41"/>
      <c r="IK1942" s="41"/>
      <c r="IL1942" s="41"/>
      <c r="IM1942" s="41"/>
      <c r="IN1942" s="41"/>
      <c r="IO1942" s="41"/>
      <c r="IP1942" s="41"/>
      <c r="IQ1942" s="41"/>
      <c r="IR1942" s="41"/>
      <c r="IS1942" s="41"/>
      <c r="IT1942" s="41"/>
      <c r="IU1942" s="41"/>
    </row>
    <row r="1944" spans="68:255" x14ac:dyDescent="0.2">
      <c r="BP1944" s="41"/>
      <c r="BQ1944" s="41"/>
      <c r="BR1944" s="41"/>
      <c r="BS1944" s="41"/>
      <c r="BU1944" s="41"/>
      <c r="BV1944" s="41"/>
      <c r="BW1944" s="41"/>
      <c r="BX1944" s="41"/>
      <c r="BY1944" s="41"/>
      <c r="BZ1944" s="41"/>
      <c r="CA1944" s="41"/>
      <c r="CB1944" s="41"/>
      <c r="CC1944" s="41"/>
      <c r="CD1944" s="41"/>
      <c r="CE1944" s="41"/>
      <c r="CF1944" s="41"/>
      <c r="CG1944" s="41"/>
      <c r="CH1944" s="41"/>
      <c r="CI1944" s="41"/>
      <c r="CJ1944" s="41"/>
      <c r="CK1944" s="41"/>
      <c r="CL1944" s="41"/>
      <c r="CM1944" s="41"/>
      <c r="CN1944" s="41"/>
      <c r="CO1944" s="41"/>
      <c r="CP1944" s="41"/>
      <c r="CQ1944" s="41"/>
      <c r="CR1944" s="41"/>
      <c r="CS1944" s="41"/>
      <c r="CT1944" s="41"/>
      <c r="CU1944" s="41"/>
      <c r="CV1944" s="41"/>
      <c r="CW1944" s="41"/>
      <c r="CX1944" s="41"/>
      <c r="CY1944" s="41"/>
      <c r="CZ1944" s="41"/>
      <c r="DA1944" s="41"/>
      <c r="DB1944" s="41"/>
      <c r="DC1944" s="41"/>
      <c r="DD1944" s="41"/>
      <c r="DE1944" s="41"/>
      <c r="DF1944" s="41"/>
      <c r="DG1944" s="41"/>
      <c r="DH1944" s="41"/>
      <c r="DI1944" s="41"/>
      <c r="DJ1944" s="41"/>
      <c r="DK1944" s="41"/>
      <c r="DL1944" s="41"/>
      <c r="DM1944" s="41"/>
      <c r="DN1944" s="41"/>
      <c r="DO1944" s="41"/>
      <c r="DP1944" s="41"/>
      <c r="DQ1944" s="41"/>
      <c r="DR1944" s="41"/>
      <c r="DS1944" s="41"/>
      <c r="DT1944" s="41"/>
      <c r="DU1944" s="41"/>
      <c r="DV1944" s="41"/>
      <c r="DW1944" s="41"/>
      <c r="DX1944" s="41"/>
      <c r="DY1944" s="41"/>
      <c r="DZ1944" s="41"/>
      <c r="EA1944" s="41"/>
      <c r="EB1944" s="41"/>
      <c r="EC1944" s="41"/>
      <c r="ED1944" s="41"/>
      <c r="EE1944" s="41"/>
      <c r="EF1944" s="41"/>
      <c r="EG1944" s="41"/>
      <c r="EH1944" s="41"/>
      <c r="EI1944" s="41"/>
      <c r="EJ1944" s="41"/>
      <c r="EK1944" s="41"/>
      <c r="EL1944" s="41"/>
      <c r="EM1944" s="41"/>
      <c r="EN1944" s="41"/>
      <c r="EO1944" s="41"/>
      <c r="EP1944" s="41"/>
      <c r="EQ1944" s="41"/>
      <c r="ER1944" s="41"/>
      <c r="ES1944" s="41"/>
      <c r="ET1944" s="41"/>
      <c r="EU1944" s="41"/>
      <c r="EV1944" s="41"/>
      <c r="EW1944" s="41"/>
      <c r="EX1944" s="41"/>
      <c r="EY1944" s="41"/>
      <c r="EZ1944" s="41"/>
      <c r="FA1944" s="41"/>
      <c r="FB1944" s="41"/>
      <c r="FC1944" s="41"/>
      <c r="FD1944" s="41"/>
      <c r="FE1944" s="41"/>
      <c r="FF1944" s="41"/>
      <c r="FG1944" s="41"/>
      <c r="FH1944" s="41"/>
      <c r="FI1944" s="41"/>
      <c r="FJ1944" s="41"/>
      <c r="FK1944" s="41"/>
      <c r="FL1944" s="41"/>
      <c r="FM1944" s="41"/>
      <c r="FN1944" s="41"/>
      <c r="FO1944" s="41"/>
      <c r="FP1944" s="41"/>
      <c r="FQ1944" s="41"/>
      <c r="FR1944" s="41"/>
      <c r="FS1944" s="41"/>
      <c r="FT1944" s="41"/>
      <c r="FU1944" s="41"/>
      <c r="FV1944" s="41"/>
      <c r="FW1944" s="41"/>
      <c r="FX1944" s="41"/>
      <c r="FY1944" s="41"/>
      <c r="FZ1944" s="41"/>
      <c r="GA1944" s="41"/>
      <c r="GB1944" s="41"/>
      <c r="GC1944" s="41"/>
      <c r="GD1944" s="41"/>
      <c r="GE1944" s="41"/>
      <c r="GF1944" s="41"/>
      <c r="GG1944" s="41"/>
      <c r="GH1944" s="41"/>
      <c r="GI1944" s="41"/>
      <c r="GJ1944" s="41"/>
      <c r="GK1944" s="41"/>
      <c r="GL1944" s="41"/>
      <c r="GM1944" s="41"/>
      <c r="GN1944" s="41"/>
      <c r="GO1944" s="41"/>
      <c r="GP1944" s="41"/>
      <c r="GQ1944" s="41"/>
      <c r="GR1944" s="41"/>
      <c r="GS1944" s="41"/>
      <c r="GT1944" s="41"/>
      <c r="GU1944" s="41"/>
      <c r="GV1944" s="41"/>
      <c r="GW1944" s="41"/>
      <c r="GX1944" s="41"/>
      <c r="GY1944" s="41"/>
      <c r="GZ1944" s="41"/>
      <c r="HA1944" s="41"/>
      <c r="HB1944" s="41"/>
      <c r="HC1944" s="41"/>
      <c r="HD1944" s="41"/>
      <c r="HE1944" s="41"/>
      <c r="HF1944" s="41"/>
      <c r="HG1944" s="41"/>
      <c r="HH1944" s="41"/>
      <c r="HI1944" s="41"/>
      <c r="HJ1944" s="41"/>
      <c r="HK1944" s="41"/>
      <c r="HL1944" s="41"/>
      <c r="HM1944" s="41"/>
      <c r="HN1944" s="41"/>
      <c r="HO1944" s="41"/>
      <c r="HP1944" s="41"/>
      <c r="HQ1944" s="41"/>
      <c r="HR1944" s="41"/>
      <c r="HS1944" s="41"/>
      <c r="HT1944" s="41"/>
      <c r="HU1944" s="41"/>
      <c r="HV1944" s="41"/>
      <c r="HW1944" s="41"/>
      <c r="HX1944" s="41"/>
      <c r="HY1944" s="41"/>
      <c r="HZ1944" s="41"/>
      <c r="IA1944" s="41"/>
      <c r="IB1944" s="41"/>
      <c r="IC1944" s="41"/>
      <c r="ID1944" s="41"/>
      <c r="IE1944" s="41"/>
      <c r="IF1944" s="41"/>
      <c r="IG1944" s="41"/>
      <c r="IH1944" s="41"/>
      <c r="II1944" s="41"/>
      <c r="IJ1944" s="41"/>
      <c r="IK1944" s="41"/>
      <c r="IL1944" s="41"/>
      <c r="IM1944" s="41"/>
      <c r="IN1944" s="41"/>
      <c r="IO1944" s="41"/>
      <c r="IP1944" s="41"/>
      <c r="IQ1944" s="41"/>
      <c r="IR1944" s="41"/>
      <c r="IS1944" s="41"/>
      <c r="IT1944" s="41"/>
      <c r="IU1944" s="41"/>
    </row>
    <row r="1946" spans="68:255" x14ac:dyDescent="0.2">
      <c r="BP1946" s="41"/>
      <c r="BQ1946" s="41"/>
      <c r="BR1946" s="41"/>
      <c r="BS1946" s="41"/>
      <c r="BU1946" s="41"/>
      <c r="BV1946" s="41"/>
      <c r="BW1946" s="41"/>
      <c r="BX1946" s="41"/>
      <c r="BY1946" s="41"/>
      <c r="BZ1946" s="41"/>
      <c r="CA1946" s="41"/>
      <c r="CB1946" s="41"/>
      <c r="CC1946" s="41"/>
      <c r="CD1946" s="41"/>
      <c r="CE1946" s="41"/>
      <c r="CF1946" s="41"/>
      <c r="CG1946" s="41"/>
      <c r="CH1946" s="41"/>
      <c r="CI1946" s="41"/>
      <c r="CJ1946" s="41"/>
      <c r="CK1946" s="41"/>
      <c r="CL1946" s="41"/>
      <c r="CM1946" s="41"/>
      <c r="CN1946" s="41"/>
      <c r="CO1946" s="41"/>
      <c r="CP1946" s="41"/>
      <c r="CQ1946" s="41"/>
      <c r="CR1946" s="41"/>
      <c r="CS1946" s="41"/>
      <c r="CT1946" s="41"/>
      <c r="CU1946" s="41"/>
      <c r="CV1946" s="41"/>
      <c r="CW1946" s="41"/>
      <c r="CX1946" s="41"/>
      <c r="CY1946" s="41"/>
      <c r="CZ1946" s="41"/>
      <c r="DA1946" s="41"/>
      <c r="DB1946" s="41"/>
      <c r="DC1946" s="41"/>
      <c r="DD1946" s="41"/>
      <c r="DE1946" s="41"/>
      <c r="DF1946" s="41"/>
      <c r="DG1946" s="41"/>
      <c r="DH1946" s="41"/>
      <c r="DI1946" s="41"/>
      <c r="DJ1946" s="41"/>
      <c r="DK1946" s="41"/>
      <c r="DL1946" s="41"/>
      <c r="DM1946" s="41"/>
      <c r="DN1946" s="41"/>
      <c r="DO1946" s="41"/>
      <c r="DP1946" s="41"/>
      <c r="DQ1946" s="41"/>
      <c r="DR1946" s="41"/>
      <c r="DS1946" s="41"/>
      <c r="DT1946" s="41"/>
      <c r="DU1946" s="41"/>
      <c r="DV1946" s="41"/>
      <c r="DW1946" s="41"/>
      <c r="DX1946" s="41"/>
      <c r="DY1946" s="41"/>
      <c r="DZ1946" s="41"/>
      <c r="EA1946" s="41"/>
      <c r="EB1946" s="41"/>
      <c r="EC1946" s="41"/>
      <c r="ED1946" s="41"/>
      <c r="EE1946" s="41"/>
      <c r="EF1946" s="41"/>
      <c r="EG1946" s="41"/>
      <c r="EH1946" s="41"/>
      <c r="EI1946" s="41"/>
      <c r="EJ1946" s="41"/>
      <c r="EK1946" s="41"/>
      <c r="EL1946" s="41"/>
      <c r="EM1946" s="41"/>
      <c r="EN1946" s="41"/>
      <c r="EO1946" s="41"/>
      <c r="EP1946" s="41"/>
      <c r="EQ1946" s="41"/>
      <c r="ER1946" s="41"/>
      <c r="ES1946" s="41"/>
      <c r="ET1946" s="41"/>
      <c r="EU1946" s="41"/>
      <c r="EV1946" s="41"/>
      <c r="EW1946" s="41"/>
      <c r="EX1946" s="41"/>
      <c r="EY1946" s="41"/>
      <c r="EZ1946" s="41"/>
      <c r="FA1946" s="41"/>
      <c r="FB1946" s="41"/>
      <c r="FC1946" s="41"/>
      <c r="FD1946" s="41"/>
      <c r="FE1946" s="41"/>
      <c r="FF1946" s="41"/>
      <c r="FG1946" s="41"/>
      <c r="FH1946" s="41"/>
      <c r="FI1946" s="41"/>
      <c r="FJ1946" s="41"/>
      <c r="FK1946" s="41"/>
      <c r="FL1946" s="41"/>
      <c r="FM1946" s="41"/>
      <c r="FN1946" s="41"/>
      <c r="FO1946" s="41"/>
      <c r="FP1946" s="41"/>
      <c r="FQ1946" s="41"/>
      <c r="FR1946" s="41"/>
      <c r="FS1946" s="41"/>
      <c r="FT1946" s="41"/>
      <c r="FU1946" s="41"/>
      <c r="FV1946" s="41"/>
      <c r="FW1946" s="41"/>
      <c r="FX1946" s="41"/>
      <c r="FY1946" s="41"/>
      <c r="FZ1946" s="41"/>
      <c r="GA1946" s="41"/>
      <c r="GB1946" s="41"/>
      <c r="GC1946" s="41"/>
      <c r="GD1946" s="41"/>
      <c r="GE1946" s="41"/>
      <c r="GF1946" s="41"/>
      <c r="GG1946" s="41"/>
      <c r="GH1946" s="41"/>
      <c r="GI1946" s="41"/>
      <c r="GJ1946" s="41"/>
      <c r="GK1946" s="41"/>
      <c r="GL1946" s="41"/>
      <c r="GM1946" s="41"/>
      <c r="GN1946" s="41"/>
      <c r="GO1946" s="41"/>
      <c r="GP1946" s="41"/>
      <c r="GQ1946" s="41"/>
      <c r="GR1946" s="41"/>
      <c r="GS1946" s="41"/>
      <c r="GT1946" s="41"/>
      <c r="GU1946" s="41"/>
      <c r="GV1946" s="41"/>
      <c r="GW1946" s="41"/>
      <c r="GX1946" s="41"/>
      <c r="GY1946" s="41"/>
      <c r="GZ1946" s="41"/>
      <c r="HA1946" s="41"/>
      <c r="HB1946" s="41"/>
      <c r="HC1946" s="41"/>
      <c r="HD1946" s="41"/>
      <c r="HE1946" s="41"/>
      <c r="HF1946" s="41"/>
      <c r="HG1946" s="41"/>
      <c r="HH1946" s="41"/>
      <c r="HI1946" s="41"/>
      <c r="HJ1946" s="41"/>
      <c r="HK1946" s="41"/>
      <c r="HL1946" s="41"/>
      <c r="HM1946" s="41"/>
      <c r="HN1946" s="41"/>
      <c r="HO1946" s="41"/>
      <c r="HP1946" s="41"/>
      <c r="HQ1946" s="41"/>
      <c r="HR1946" s="41"/>
      <c r="HS1946" s="41"/>
      <c r="HT1946" s="41"/>
      <c r="HU1946" s="41"/>
      <c r="HV1946" s="41"/>
      <c r="HW1946" s="41"/>
      <c r="HX1946" s="41"/>
      <c r="HY1946" s="41"/>
      <c r="HZ1946" s="41"/>
      <c r="IA1946" s="41"/>
      <c r="IB1946" s="41"/>
      <c r="IC1946" s="41"/>
      <c r="ID1946" s="41"/>
      <c r="IE1946" s="41"/>
      <c r="IF1946" s="41"/>
      <c r="IG1946" s="41"/>
      <c r="IH1946" s="41"/>
      <c r="II1946" s="41"/>
      <c r="IJ1946" s="41"/>
      <c r="IK1946" s="41"/>
      <c r="IL1946" s="41"/>
      <c r="IM1946" s="41"/>
      <c r="IN1946" s="41"/>
      <c r="IO1946" s="41"/>
      <c r="IP1946" s="41"/>
      <c r="IQ1946" s="41"/>
      <c r="IR1946" s="41"/>
      <c r="IS1946" s="41"/>
      <c r="IT1946" s="41"/>
      <c r="IU1946" s="41"/>
    </row>
    <row r="1948" spans="68:255" x14ac:dyDescent="0.2">
      <c r="BP1948" s="41"/>
      <c r="BQ1948" s="41"/>
      <c r="BR1948" s="41"/>
      <c r="BS1948" s="41"/>
      <c r="BU1948" s="41"/>
      <c r="BV1948" s="41"/>
      <c r="BW1948" s="41"/>
      <c r="BX1948" s="41"/>
      <c r="BY1948" s="41"/>
      <c r="BZ1948" s="41"/>
      <c r="CA1948" s="41"/>
      <c r="CB1948" s="41"/>
      <c r="CC1948" s="41"/>
      <c r="CD1948" s="41"/>
      <c r="CE1948" s="41"/>
      <c r="CF1948" s="41"/>
      <c r="CG1948" s="41"/>
      <c r="CH1948" s="41"/>
      <c r="CI1948" s="41"/>
      <c r="CJ1948" s="41"/>
      <c r="CK1948" s="41"/>
      <c r="CL1948" s="41"/>
      <c r="CM1948" s="41"/>
      <c r="CN1948" s="41"/>
      <c r="CO1948" s="41"/>
      <c r="CP1948" s="41"/>
      <c r="CQ1948" s="41"/>
      <c r="CR1948" s="41"/>
      <c r="CS1948" s="41"/>
      <c r="CT1948" s="41"/>
      <c r="CU1948" s="41"/>
      <c r="CV1948" s="41"/>
      <c r="CW1948" s="41"/>
      <c r="CX1948" s="41"/>
      <c r="CY1948" s="41"/>
      <c r="CZ1948" s="41"/>
      <c r="DA1948" s="41"/>
      <c r="DB1948" s="41"/>
      <c r="DC1948" s="41"/>
      <c r="DD1948" s="41"/>
      <c r="DE1948" s="41"/>
      <c r="DF1948" s="41"/>
      <c r="DG1948" s="41"/>
      <c r="DH1948" s="41"/>
      <c r="DI1948" s="41"/>
      <c r="DJ1948" s="41"/>
      <c r="DK1948" s="41"/>
      <c r="DL1948" s="41"/>
      <c r="DM1948" s="41"/>
      <c r="DN1948" s="41"/>
      <c r="DO1948" s="41"/>
      <c r="DP1948" s="41"/>
      <c r="DQ1948" s="41"/>
      <c r="DR1948" s="41"/>
      <c r="DS1948" s="41"/>
      <c r="DT1948" s="41"/>
      <c r="DU1948" s="41"/>
      <c r="DV1948" s="41"/>
      <c r="DW1948" s="41"/>
      <c r="DX1948" s="41"/>
      <c r="DY1948" s="41"/>
      <c r="DZ1948" s="41"/>
      <c r="EA1948" s="41"/>
      <c r="EB1948" s="41"/>
      <c r="EC1948" s="41"/>
      <c r="ED1948" s="41"/>
      <c r="EE1948" s="41"/>
      <c r="EF1948" s="41"/>
      <c r="EG1948" s="41"/>
      <c r="EH1948" s="41"/>
      <c r="EI1948" s="41"/>
      <c r="EJ1948" s="41"/>
      <c r="EK1948" s="41"/>
      <c r="EL1948" s="41"/>
      <c r="EM1948" s="41"/>
      <c r="EN1948" s="41"/>
      <c r="EO1948" s="41"/>
      <c r="EP1948" s="41"/>
      <c r="EQ1948" s="41"/>
      <c r="ER1948" s="41"/>
      <c r="ES1948" s="41"/>
      <c r="ET1948" s="41"/>
      <c r="EU1948" s="41"/>
      <c r="EV1948" s="41"/>
      <c r="EW1948" s="41"/>
      <c r="EX1948" s="41"/>
      <c r="EY1948" s="41"/>
      <c r="EZ1948" s="41"/>
      <c r="FA1948" s="41"/>
      <c r="FB1948" s="41"/>
      <c r="FC1948" s="41"/>
      <c r="FD1948" s="41"/>
      <c r="FE1948" s="41"/>
      <c r="FF1948" s="41"/>
      <c r="FG1948" s="41"/>
      <c r="FH1948" s="41"/>
      <c r="FI1948" s="41"/>
      <c r="FJ1948" s="41"/>
      <c r="FK1948" s="41"/>
      <c r="FL1948" s="41"/>
      <c r="FM1948" s="41"/>
      <c r="FN1948" s="41"/>
      <c r="FO1948" s="41"/>
      <c r="FP1948" s="41"/>
      <c r="FQ1948" s="41"/>
      <c r="FR1948" s="41"/>
      <c r="FS1948" s="41"/>
      <c r="FT1948" s="41"/>
      <c r="FU1948" s="41"/>
      <c r="FV1948" s="41"/>
      <c r="FW1948" s="41"/>
      <c r="FX1948" s="41"/>
      <c r="FY1948" s="41"/>
      <c r="FZ1948" s="41"/>
      <c r="GA1948" s="41"/>
      <c r="GB1948" s="41"/>
      <c r="GC1948" s="41"/>
      <c r="GD1948" s="41"/>
      <c r="GE1948" s="41"/>
      <c r="GF1948" s="41"/>
      <c r="GG1948" s="41"/>
      <c r="GH1948" s="41"/>
      <c r="GI1948" s="41"/>
      <c r="GJ1948" s="41"/>
      <c r="GK1948" s="41"/>
      <c r="GL1948" s="41"/>
      <c r="GM1948" s="41"/>
      <c r="GN1948" s="41"/>
      <c r="GO1948" s="41"/>
      <c r="GP1948" s="41"/>
      <c r="GQ1948" s="41"/>
      <c r="GR1948" s="41"/>
      <c r="GS1948" s="41"/>
      <c r="GT1948" s="41"/>
      <c r="GU1948" s="41"/>
      <c r="GV1948" s="41"/>
      <c r="GW1948" s="41"/>
      <c r="GX1948" s="41"/>
      <c r="GY1948" s="41"/>
      <c r="GZ1948" s="41"/>
      <c r="HA1948" s="41"/>
      <c r="HB1948" s="41"/>
      <c r="HC1948" s="41"/>
      <c r="HD1948" s="41"/>
      <c r="HE1948" s="41"/>
      <c r="HF1948" s="41"/>
      <c r="HG1948" s="41"/>
      <c r="HH1948" s="41"/>
      <c r="HI1948" s="41"/>
      <c r="HJ1948" s="41"/>
      <c r="HK1948" s="41"/>
      <c r="HL1948" s="41"/>
      <c r="HM1948" s="41"/>
      <c r="HN1948" s="41"/>
      <c r="HO1948" s="41"/>
      <c r="HP1948" s="41"/>
      <c r="HQ1948" s="41"/>
      <c r="HR1948" s="41"/>
      <c r="HS1948" s="41"/>
      <c r="HT1948" s="41"/>
      <c r="HU1948" s="41"/>
      <c r="HV1948" s="41"/>
      <c r="HW1948" s="41"/>
      <c r="HX1948" s="41"/>
      <c r="HY1948" s="41"/>
      <c r="HZ1948" s="41"/>
      <c r="IA1948" s="41"/>
      <c r="IB1948" s="41"/>
      <c r="IC1948" s="41"/>
      <c r="ID1948" s="41"/>
      <c r="IE1948" s="41"/>
      <c r="IF1948" s="41"/>
      <c r="IG1948" s="41"/>
      <c r="IH1948" s="41"/>
      <c r="II1948" s="41"/>
      <c r="IJ1948" s="41"/>
      <c r="IK1948" s="41"/>
      <c r="IL1948" s="41"/>
      <c r="IM1948" s="41"/>
      <c r="IN1948" s="41"/>
      <c r="IO1948" s="41"/>
      <c r="IP1948" s="41"/>
      <c r="IQ1948" s="41"/>
      <c r="IR1948" s="41"/>
      <c r="IS1948" s="41"/>
      <c r="IT1948" s="41"/>
      <c r="IU1948" s="41"/>
    </row>
    <row r="1950" spans="68:255" x14ac:dyDescent="0.2">
      <c r="BP1950" s="41"/>
      <c r="BQ1950" s="41"/>
      <c r="BR1950" s="41"/>
      <c r="BS1950" s="41"/>
      <c r="BU1950" s="41"/>
      <c r="BV1950" s="41"/>
      <c r="BW1950" s="41"/>
      <c r="BX1950" s="41"/>
      <c r="BY1950" s="41"/>
      <c r="BZ1950" s="41"/>
      <c r="CA1950" s="41"/>
      <c r="CB1950" s="41"/>
      <c r="CC1950" s="41"/>
      <c r="CD1950" s="41"/>
      <c r="CE1950" s="41"/>
      <c r="CF1950" s="41"/>
      <c r="CG1950" s="41"/>
      <c r="CH1950" s="41"/>
      <c r="CI1950" s="41"/>
      <c r="CJ1950" s="41"/>
      <c r="CK1950" s="41"/>
      <c r="CL1950" s="41"/>
      <c r="CM1950" s="41"/>
      <c r="CN1950" s="41"/>
      <c r="CO1950" s="41"/>
      <c r="CP1950" s="41"/>
      <c r="CQ1950" s="41"/>
      <c r="CR1950" s="41"/>
      <c r="CS1950" s="41"/>
      <c r="CT1950" s="41"/>
      <c r="CU1950" s="41"/>
      <c r="CV1950" s="41"/>
      <c r="CW1950" s="41"/>
      <c r="CX1950" s="41"/>
      <c r="CY1950" s="41"/>
      <c r="CZ1950" s="41"/>
      <c r="DA1950" s="41"/>
      <c r="DB1950" s="41"/>
      <c r="DC1950" s="41"/>
      <c r="DD1950" s="41"/>
      <c r="DE1950" s="41"/>
      <c r="DF1950" s="41"/>
      <c r="DG1950" s="41"/>
      <c r="DH1950" s="41"/>
      <c r="DI1950" s="41"/>
      <c r="DJ1950" s="41"/>
      <c r="DK1950" s="41"/>
      <c r="DL1950" s="41"/>
      <c r="DM1950" s="41"/>
      <c r="DN1950" s="41"/>
      <c r="DO1950" s="41"/>
      <c r="DP1950" s="41"/>
      <c r="DQ1950" s="41"/>
      <c r="DR1950" s="41"/>
      <c r="DS1950" s="41"/>
      <c r="DT1950" s="41"/>
      <c r="DU1950" s="41"/>
      <c r="DV1950" s="41"/>
      <c r="DW1950" s="41"/>
      <c r="DX1950" s="41"/>
      <c r="DY1950" s="41"/>
      <c r="DZ1950" s="41"/>
      <c r="EA1950" s="41"/>
      <c r="EB1950" s="41"/>
      <c r="EC1950" s="41"/>
      <c r="ED1950" s="41"/>
      <c r="EE1950" s="41"/>
      <c r="EF1950" s="41"/>
      <c r="EG1950" s="41"/>
      <c r="EH1950" s="41"/>
      <c r="EI1950" s="41"/>
      <c r="EJ1950" s="41"/>
      <c r="EK1950" s="41"/>
      <c r="EL1950" s="41"/>
      <c r="EM1950" s="41"/>
      <c r="EN1950" s="41"/>
      <c r="EO1950" s="41"/>
      <c r="EP1950" s="41"/>
      <c r="EQ1950" s="41"/>
      <c r="ER1950" s="41"/>
      <c r="ES1950" s="41"/>
      <c r="ET1950" s="41"/>
      <c r="EU1950" s="41"/>
      <c r="EV1950" s="41"/>
      <c r="EW1950" s="41"/>
      <c r="EX1950" s="41"/>
      <c r="EY1950" s="41"/>
      <c r="EZ1950" s="41"/>
      <c r="FA1950" s="41"/>
      <c r="FB1950" s="41"/>
      <c r="FC1950" s="41"/>
      <c r="FD1950" s="41"/>
      <c r="FE1950" s="41"/>
      <c r="FF1950" s="41"/>
      <c r="FG1950" s="41"/>
      <c r="FH1950" s="41"/>
      <c r="FI1950" s="41"/>
      <c r="FJ1950" s="41"/>
      <c r="FK1950" s="41"/>
      <c r="FL1950" s="41"/>
      <c r="FM1950" s="41"/>
      <c r="FN1950" s="41"/>
      <c r="FO1950" s="41"/>
      <c r="FP1950" s="41"/>
      <c r="FQ1950" s="41"/>
      <c r="FR1950" s="41"/>
      <c r="FS1950" s="41"/>
      <c r="FT1950" s="41"/>
      <c r="FU1950" s="41"/>
      <c r="FV1950" s="41"/>
      <c r="FW1950" s="41"/>
      <c r="FX1950" s="41"/>
      <c r="FY1950" s="41"/>
      <c r="FZ1950" s="41"/>
      <c r="GA1950" s="41"/>
      <c r="GB1950" s="41"/>
      <c r="GC1950" s="41"/>
      <c r="GD1950" s="41"/>
      <c r="GE1950" s="41"/>
      <c r="GF1950" s="41"/>
      <c r="GG1950" s="41"/>
      <c r="GH1950" s="41"/>
      <c r="GI1950" s="41"/>
      <c r="GJ1950" s="41"/>
      <c r="GK1950" s="41"/>
      <c r="GL1950" s="41"/>
      <c r="GM1950" s="41"/>
      <c r="GN1950" s="41"/>
      <c r="GO1950" s="41"/>
      <c r="GP1950" s="41"/>
      <c r="GQ1950" s="41"/>
      <c r="GR1950" s="41"/>
      <c r="GS1950" s="41"/>
      <c r="GT1950" s="41"/>
      <c r="GU1950" s="41"/>
      <c r="GV1950" s="41"/>
      <c r="GW1950" s="41"/>
      <c r="GX1950" s="41"/>
      <c r="GY1950" s="41"/>
      <c r="GZ1950" s="41"/>
      <c r="HA1950" s="41"/>
      <c r="HB1950" s="41"/>
      <c r="HC1950" s="41"/>
      <c r="HD1950" s="41"/>
      <c r="HE1950" s="41"/>
      <c r="HF1950" s="41"/>
      <c r="HG1950" s="41"/>
      <c r="HH1950" s="41"/>
      <c r="HI1950" s="41"/>
      <c r="HJ1950" s="41"/>
      <c r="HK1950" s="41"/>
      <c r="HL1950" s="41"/>
      <c r="HM1950" s="41"/>
      <c r="HN1950" s="41"/>
      <c r="HO1950" s="41"/>
      <c r="HP1950" s="41"/>
      <c r="HQ1950" s="41"/>
      <c r="HR1950" s="41"/>
      <c r="HS1950" s="41"/>
      <c r="HT1950" s="41"/>
      <c r="HU1950" s="41"/>
      <c r="HV1950" s="41"/>
      <c r="HW1950" s="41"/>
      <c r="HX1950" s="41"/>
      <c r="HY1950" s="41"/>
      <c r="HZ1950" s="41"/>
      <c r="IA1950" s="41"/>
      <c r="IB1950" s="41"/>
      <c r="IC1950" s="41"/>
      <c r="ID1950" s="41"/>
      <c r="IE1950" s="41"/>
      <c r="IF1950" s="41"/>
      <c r="IG1950" s="41"/>
      <c r="IH1950" s="41"/>
      <c r="II1950" s="41"/>
      <c r="IJ1950" s="41"/>
      <c r="IK1950" s="41"/>
      <c r="IL1950" s="41"/>
      <c r="IM1950" s="41"/>
      <c r="IN1950" s="41"/>
      <c r="IO1950" s="41"/>
      <c r="IP1950" s="41"/>
      <c r="IQ1950" s="41"/>
      <c r="IR1950" s="41"/>
      <c r="IS1950" s="41"/>
      <c r="IT1950" s="41"/>
      <c r="IU1950" s="41"/>
    </row>
    <row r="1952" spans="68:255" x14ac:dyDescent="0.2">
      <c r="BP1952" s="41"/>
      <c r="BQ1952" s="41"/>
      <c r="BR1952" s="41"/>
      <c r="BS1952" s="41"/>
      <c r="BU1952" s="41"/>
      <c r="BV1952" s="41"/>
      <c r="BW1952" s="41"/>
      <c r="BX1952" s="41"/>
      <c r="BY1952" s="41"/>
      <c r="BZ1952" s="41"/>
      <c r="CA1952" s="41"/>
      <c r="CB1952" s="41"/>
      <c r="CC1952" s="41"/>
      <c r="CD1952" s="41"/>
      <c r="CE1952" s="41"/>
      <c r="CF1952" s="41"/>
      <c r="CG1952" s="41"/>
      <c r="CH1952" s="41"/>
      <c r="CI1952" s="41"/>
      <c r="CJ1952" s="41"/>
      <c r="CK1952" s="41"/>
      <c r="CL1952" s="41"/>
      <c r="CM1952" s="41"/>
      <c r="CN1952" s="41"/>
      <c r="CO1952" s="41"/>
      <c r="CP1952" s="41"/>
      <c r="CQ1952" s="41"/>
      <c r="CR1952" s="41"/>
      <c r="CS1952" s="41"/>
      <c r="CT1952" s="41"/>
      <c r="CU1952" s="41"/>
      <c r="CV1952" s="41"/>
      <c r="CW1952" s="41"/>
      <c r="CX1952" s="41"/>
      <c r="CY1952" s="41"/>
      <c r="CZ1952" s="41"/>
      <c r="DA1952" s="41"/>
      <c r="DB1952" s="41"/>
      <c r="DC1952" s="41"/>
      <c r="DD1952" s="41"/>
      <c r="DE1952" s="41"/>
      <c r="DF1952" s="41"/>
      <c r="DG1952" s="41"/>
      <c r="DH1952" s="41"/>
      <c r="DI1952" s="41"/>
      <c r="DJ1952" s="41"/>
      <c r="DK1952" s="41"/>
      <c r="DL1952" s="41"/>
      <c r="DM1952" s="41"/>
      <c r="DN1952" s="41"/>
      <c r="DO1952" s="41"/>
      <c r="DP1952" s="41"/>
      <c r="DQ1952" s="41"/>
      <c r="DR1952" s="41"/>
      <c r="DS1952" s="41"/>
      <c r="DT1952" s="41"/>
      <c r="DU1952" s="41"/>
      <c r="DV1952" s="41"/>
      <c r="DW1952" s="41"/>
      <c r="DX1952" s="41"/>
      <c r="DY1952" s="41"/>
      <c r="DZ1952" s="41"/>
      <c r="EA1952" s="41"/>
      <c r="EB1952" s="41"/>
      <c r="EC1952" s="41"/>
      <c r="ED1952" s="41"/>
      <c r="EE1952" s="41"/>
      <c r="EF1952" s="41"/>
      <c r="EG1952" s="41"/>
      <c r="EH1952" s="41"/>
      <c r="EI1952" s="41"/>
      <c r="EJ1952" s="41"/>
      <c r="EK1952" s="41"/>
      <c r="EL1952" s="41"/>
      <c r="EM1952" s="41"/>
      <c r="EN1952" s="41"/>
      <c r="EO1952" s="41"/>
      <c r="EP1952" s="41"/>
      <c r="EQ1952" s="41"/>
      <c r="ER1952" s="41"/>
      <c r="ES1952" s="41"/>
      <c r="ET1952" s="41"/>
      <c r="EU1952" s="41"/>
      <c r="EV1952" s="41"/>
      <c r="EW1952" s="41"/>
      <c r="EX1952" s="41"/>
      <c r="EY1952" s="41"/>
      <c r="EZ1952" s="41"/>
      <c r="FA1952" s="41"/>
      <c r="FB1952" s="41"/>
      <c r="FC1952" s="41"/>
      <c r="FD1952" s="41"/>
      <c r="FE1952" s="41"/>
      <c r="FF1952" s="41"/>
      <c r="FG1952" s="41"/>
      <c r="FH1952" s="41"/>
      <c r="FI1952" s="41"/>
      <c r="FJ1952" s="41"/>
      <c r="FK1952" s="41"/>
      <c r="FL1952" s="41"/>
      <c r="FM1952" s="41"/>
      <c r="FN1952" s="41"/>
      <c r="FO1952" s="41"/>
      <c r="FP1952" s="41"/>
      <c r="FQ1952" s="41"/>
      <c r="FR1952" s="41"/>
      <c r="FS1952" s="41"/>
      <c r="FT1952" s="41"/>
      <c r="FU1952" s="41"/>
      <c r="FV1952" s="41"/>
      <c r="FW1952" s="41"/>
      <c r="FX1952" s="41"/>
      <c r="FY1952" s="41"/>
      <c r="FZ1952" s="41"/>
      <c r="GA1952" s="41"/>
      <c r="GB1952" s="41"/>
      <c r="GC1952" s="41"/>
      <c r="GD1952" s="41"/>
      <c r="GE1952" s="41"/>
      <c r="GF1952" s="41"/>
      <c r="GG1952" s="41"/>
      <c r="GH1952" s="41"/>
      <c r="GI1952" s="41"/>
      <c r="GJ1952" s="41"/>
      <c r="GK1952" s="41"/>
      <c r="GL1952" s="41"/>
      <c r="GM1952" s="41"/>
      <c r="GN1952" s="41"/>
      <c r="GO1952" s="41"/>
      <c r="GP1952" s="41"/>
      <c r="GQ1952" s="41"/>
      <c r="GR1952" s="41"/>
      <c r="GS1952" s="41"/>
      <c r="GT1952" s="41"/>
      <c r="GU1952" s="41"/>
      <c r="GV1952" s="41"/>
      <c r="GW1952" s="41"/>
      <c r="GX1952" s="41"/>
      <c r="GY1952" s="41"/>
      <c r="GZ1952" s="41"/>
      <c r="HA1952" s="41"/>
      <c r="HB1952" s="41"/>
      <c r="HC1952" s="41"/>
      <c r="HD1952" s="41"/>
      <c r="HE1952" s="41"/>
      <c r="HF1952" s="41"/>
      <c r="HG1952" s="41"/>
      <c r="HH1952" s="41"/>
      <c r="HI1952" s="41"/>
      <c r="HJ1952" s="41"/>
      <c r="HK1952" s="41"/>
      <c r="HL1952" s="41"/>
      <c r="HM1952" s="41"/>
      <c r="HN1952" s="41"/>
      <c r="HO1952" s="41"/>
      <c r="HP1952" s="41"/>
      <c r="HQ1952" s="41"/>
      <c r="HR1952" s="41"/>
      <c r="HS1952" s="41"/>
      <c r="HT1952" s="41"/>
      <c r="HU1952" s="41"/>
      <c r="HV1952" s="41"/>
      <c r="HW1952" s="41"/>
      <c r="HX1952" s="41"/>
      <c r="HY1952" s="41"/>
      <c r="HZ1952" s="41"/>
      <c r="IA1952" s="41"/>
      <c r="IB1952" s="41"/>
      <c r="IC1952" s="41"/>
      <c r="ID1952" s="41"/>
      <c r="IE1952" s="41"/>
      <c r="IF1952" s="41"/>
      <c r="IG1952" s="41"/>
      <c r="IH1952" s="41"/>
      <c r="II1952" s="41"/>
      <c r="IJ1952" s="41"/>
      <c r="IK1952" s="41"/>
      <c r="IL1952" s="41"/>
      <c r="IM1952" s="41"/>
      <c r="IN1952" s="41"/>
      <c r="IO1952" s="41"/>
      <c r="IP1952" s="41"/>
      <c r="IQ1952" s="41"/>
      <c r="IR1952" s="41"/>
      <c r="IS1952" s="41"/>
      <c r="IT1952" s="41"/>
      <c r="IU1952" s="41"/>
    </row>
    <row r="1954" spans="68:255" x14ac:dyDescent="0.2">
      <c r="BP1954" s="41"/>
      <c r="BQ1954" s="41"/>
      <c r="BR1954" s="41"/>
      <c r="BS1954" s="41"/>
      <c r="BU1954" s="41"/>
      <c r="BV1954" s="41"/>
      <c r="BW1954" s="41"/>
      <c r="BX1954" s="41"/>
      <c r="BY1954" s="41"/>
      <c r="BZ1954" s="41"/>
      <c r="CA1954" s="41"/>
      <c r="CB1954" s="41"/>
      <c r="CC1954" s="41"/>
      <c r="CD1954" s="41"/>
      <c r="CE1954" s="41"/>
      <c r="CF1954" s="41"/>
      <c r="CG1954" s="41"/>
      <c r="CH1954" s="41"/>
      <c r="CI1954" s="41"/>
      <c r="CJ1954" s="41"/>
      <c r="CK1954" s="41"/>
      <c r="CL1954" s="41"/>
      <c r="CM1954" s="41"/>
      <c r="CN1954" s="41"/>
      <c r="CO1954" s="41"/>
      <c r="CP1954" s="41"/>
      <c r="CQ1954" s="41"/>
      <c r="CR1954" s="41"/>
      <c r="CS1954" s="41"/>
      <c r="CT1954" s="41"/>
      <c r="CU1954" s="41"/>
      <c r="CV1954" s="41"/>
      <c r="CW1954" s="41"/>
      <c r="CX1954" s="41"/>
      <c r="CY1954" s="41"/>
      <c r="CZ1954" s="41"/>
      <c r="DA1954" s="41"/>
      <c r="DB1954" s="41"/>
      <c r="DC1954" s="41"/>
      <c r="DD1954" s="41"/>
      <c r="DE1954" s="41"/>
      <c r="DF1954" s="41"/>
      <c r="DG1954" s="41"/>
      <c r="DH1954" s="41"/>
      <c r="DI1954" s="41"/>
      <c r="DJ1954" s="41"/>
      <c r="DK1954" s="41"/>
      <c r="DL1954" s="41"/>
      <c r="DM1954" s="41"/>
      <c r="DN1954" s="41"/>
      <c r="DO1954" s="41"/>
      <c r="DP1954" s="41"/>
      <c r="DQ1954" s="41"/>
      <c r="DR1954" s="41"/>
      <c r="DS1954" s="41"/>
      <c r="DT1954" s="41"/>
      <c r="DU1954" s="41"/>
      <c r="DV1954" s="41"/>
      <c r="DW1954" s="41"/>
      <c r="DX1954" s="41"/>
      <c r="DY1954" s="41"/>
      <c r="DZ1954" s="41"/>
      <c r="EA1954" s="41"/>
      <c r="EB1954" s="41"/>
      <c r="EC1954" s="41"/>
      <c r="ED1954" s="41"/>
      <c r="EE1954" s="41"/>
      <c r="EF1954" s="41"/>
      <c r="EG1954" s="41"/>
      <c r="EH1954" s="41"/>
      <c r="EI1954" s="41"/>
      <c r="EJ1954" s="41"/>
      <c r="EK1954" s="41"/>
      <c r="EL1954" s="41"/>
      <c r="EM1954" s="41"/>
      <c r="EN1954" s="41"/>
      <c r="EO1954" s="41"/>
      <c r="EP1954" s="41"/>
      <c r="EQ1954" s="41"/>
      <c r="ER1954" s="41"/>
      <c r="ES1954" s="41"/>
      <c r="ET1954" s="41"/>
      <c r="EU1954" s="41"/>
      <c r="EV1954" s="41"/>
      <c r="EW1954" s="41"/>
      <c r="EX1954" s="41"/>
      <c r="EY1954" s="41"/>
      <c r="EZ1954" s="41"/>
      <c r="FA1954" s="41"/>
      <c r="FB1954" s="41"/>
      <c r="FC1954" s="41"/>
      <c r="FD1954" s="41"/>
      <c r="FE1954" s="41"/>
      <c r="FF1954" s="41"/>
      <c r="FG1954" s="41"/>
      <c r="FH1954" s="41"/>
      <c r="FI1954" s="41"/>
      <c r="FJ1954" s="41"/>
      <c r="FK1954" s="41"/>
      <c r="FL1954" s="41"/>
      <c r="FM1954" s="41"/>
      <c r="FN1954" s="41"/>
      <c r="FO1954" s="41"/>
      <c r="FP1954" s="41"/>
      <c r="FQ1954" s="41"/>
      <c r="FR1954" s="41"/>
      <c r="FS1954" s="41"/>
      <c r="FT1954" s="41"/>
      <c r="FU1954" s="41"/>
      <c r="FV1954" s="41"/>
      <c r="FW1954" s="41"/>
      <c r="FX1954" s="41"/>
      <c r="FY1954" s="41"/>
      <c r="FZ1954" s="41"/>
      <c r="GA1954" s="41"/>
      <c r="GB1954" s="41"/>
      <c r="GC1954" s="41"/>
      <c r="GD1954" s="41"/>
      <c r="GE1954" s="41"/>
      <c r="GF1954" s="41"/>
      <c r="GG1954" s="41"/>
      <c r="GH1954" s="41"/>
      <c r="GI1954" s="41"/>
      <c r="GJ1954" s="41"/>
      <c r="GK1954" s="41"/>
      <c r="GL1954" s="41"/>
      <c r="GM1954" s="41"/>
      <c r="GN1954" s="41"/>
      <c r="GO1954" s="41"/>
      <c r="GP1954" s="41"/>
      <c r="GQ1954" s="41"/>
      <c r="GR1954" s="41"/>
      <c r="GS1954" s="41"/>
      <c r="GT1954" s="41"/>
      <c r="GU1954" s="41"/>
      <c r="GV1954" s="41"/>
      <c r="GW1954" s="41"/>
      <c r="GX1954" s="41"/>
      <c r="GY1954" s="41"/>
      <c r="GZ1954" s="41"/>
      <c r="HA1954" s="41"/>
      <c r="HB1954" s="41"/>
      <c r="HC1954" s="41"/>
      <c r="HD1954" s="41"/>
      <c r="HE1954" s="41"/>
      <c r="HF1954" s="41"/>
      <c r="HG1954" s="41"/>
      <c r="HH1954" s="41"/>
      <c r="HI1954" s="41"/>
      <c r="HJ1954" s="41"/>
      <c r="HK1954" s="41"/>
      <c r="HL1954" s="41"/>
      <c r="HM1954" s="41"/>
      <c r="HN1954" s="41"/>
      <c r="HO1954" s="41"/>
      <c r="HP1954" s="41"/>
      <c r="HQ1954" s="41"/>
      <c r="HR1954" s="41"/>
      <c r="HS1954" s="41"/>
      <c r="HT1954" s="41"/>
      <c r="HU1954" s="41"/>
      <c r="HV1954" s="41"/>
      <c r="HW1954" s="41"/>
      <c r="HX1954" s="41"/>
      <c r="HY1954" s="41"/>
      <c r="HZ1954" s="41"/>
      <c r="IA1954" s="41"/>
      <c r="IB1954" s="41"/>
      <c r="IC1954" s="41"/>
      <c r="ID1954" s="41"/>
      <c r="IE1954" s="41"/>
      <c r="IF1954" s="41"/>
      <c r="IG1954" s="41"/>
      <c r="IH1954" s="41"/>
      <c r="II1954" s="41"/>
      <c r="IJ1954" s="41"/>
      <c r="IK1954" s="41"/>
      <c r="IL1954" s="41"/>
      <c r="IM1954" s="41"/>
      <c r="IN1954" s="41"/>
      <c r="IO1954" s="41"/>
      <c r="IP1954" s="41"/>
      <c r="IQ1954" s="41"/>
      <c r="IR1954" s="41"/>
      <c r="IS1954" s="41"/>
      <c r="IT1954" s="41"/>
      <c r="IU1954" s="41"/>
    </row>
    <row r="1956" spans="68:255" x14ac:dyDescent="0.2">
      <c r="BP1956" s="41"/>
      <c r="BQ1956" s="41"/>
      <c r="BR1956" s="41"/>
      <c r="BS1956" s="41"/>
      <c r="BU1956" s="41"/>
      <c r="BV1956" s="41"/>
      <c r="BW1956" s="41"/>
      <c r="BX1956" s="41"/>
      <c r="BY1956" s="41"/>
      <c r="BZ1956" s="41"/>
      <c r="CA1956" s="41"/>
      <c r="CB1956" s="41"/>
      <c r="CC1956" s="41"/>
      <c r="CD1956" s="41"/>
      <c r="CE1956" s="41"/>
      <c r="CF1956" s="41"/>
      <c r="CG1956" s="41"/>
      <c r="CH1956" s="41"/>
      <c r="CI1956" s="41"/>
      <c r="CJ1956" s="41"/>
      <c r="CK1956" s="41"/>
      <c r="CL1956" s="41"/>
      <c r="CM1956" s="41"/>
      <c r="CN1956" s="41"/>
      <c r="CO1956" s="41"/>
      <c r="CP1956" s="41"/>
      <c r="CQ1956" s="41"/>
      <c r="CR1956" s="41"/>
      <c r="CS1956" s="41"/>
      <c r="CT1956" s="41"/>
      <c r="CU1956" s="41"/>
      <c r="CV1956" s="41"/>
      <c r="CW1956" s="41"/>
      <c r="CX1956" s="41"/>
      <c r="CY1956" s="41"/>
      <c r="CZ1956" s="41"/>
      <c r="DA1956" s="41"/>
      <c r="DB1956" s="41"/>
      <c r="DC1956" s="41"/>
      <c r="DD1956" s="41"/>
      <c r="DE1956" s="41"/>
      <c r="DF1956" s="41"/>
      <c r="DG1956" s="41"/>
      <c r="DH1956" s="41"/>
      <c r="DI1956" s="41"/>
      <c r="DJ1956" s="41"/>
      <c r="DK1956" s="41"/>
      <c r="DL1956" s="41"/>
      <c r="DM1956" s="41"/>
      <c r="DN1956" s="41"/>
      <c r="DO1956" s="41"/>
      <c r="DP1956" s="41"/>
      <c r="DQ1956" s="41"/>
      <c r="DR1956" s="41"/>
      <c r="DS1956" s="41"/>
      <c r="DT1956" s="41"/>
      <c r="DU1956" s="41"/>
      <c r="DV1956" s="41"/>
      <c r="DW1956" s="41"/>
      <c r="DX1956" s="41"/>
      <c r="DY1956" s="41"/>
      <c r="DZ1956" s="41"/>
      <c r="EA1956" s="41"/>
      <c r="EB1956" s="41"/>
      <c r="EC1956" s="41"/>
      <c r="ED1956" s="41"/>
      <c r="EE1956" s="41"/>
      <c r="EF1956" s="41"/>
      <c r="EG1956" s="41"/>
      <c r="EH1956" s="41"/>
      <c r="EI1956" s="41"/>
      <c r="EJ1956" s="41"/>
      <c r="EK1956" s="41"/>
      <c r="EL1956" s="41"/>
      <c r="EM1956" s="41"/>
      <c r="EN1956" s="41"/>
      <c r="EO1956" s="41"/>
      <c r="EP1956" s="41"/>
      <c r="EQ1956" s="41"/>
      <c r="ER1956" s="41"/>
      <c r="ES1956" s="41"/>
      <c r="ET1956" s="41"/>
      <c r="EU1956" s="41"/>
      <c r="EV1956" s="41"/>
      <c r="EW1956" s="41"/>
      <c r="EX1956" s="41"/>
      <c r="EY1956" s="41"/>
      <c r="EZ1956" s="41"/>
      <c r="FA1956" s="41"/>
      <c r="FB1956" s="41"/>
      <c r="FC1956" s="41"/>
      <c r="FD1956" s="41"/>
      <c r="FE1956" s="41"/>
      <c r="FF1956" s="41"/>
      <c r="FG1956" s="41"/>
      <c r="FH1956" s="41"/>
      <c r="FI1956" s="41"/>
      <c r="FJ1956" s="41"/>
      <c r="FK1956" s="41"/>
      <c r="FL1956" s="41"/>
      <c r="FM1956" s="41"/>
      <c r="FN1956" s="41"/>
      <c r="FO1956" s="41"/>
      <c r="FP1956" s="41"/>
      <c r="FQ1956" s="41"/>
      <c r="FR1956" s="41"/>
      <c r="FS1956" s="41"/>
      <c r="FT1956" s="41"/>
      <c r="FU1956" s="41"/>
      <c r="FV1956" s="41"/>
      <c r="FW1956" s="41"/>
      <c r="FX1956" s="41"/>
      <c r="FY1956" s="41"/>
      <c r="FZ1956" s="41"/>
      <c r="GA1956" s="41"/>
      <c r="GB1956" s="41"/>
      <c r="GC1956" s="41"/>
      <c r="GD1956" s="41"/>
      <c r="GE1956" s="41"/>
      <c r="GF1956" s="41"/>
      <c r="GG1956" s="41"/>
      <c r="GH1956" s="41"/>
      <c r="GI1956" s="41"/>
      <c r="GJ1956" s="41"/>
      <c r="GK1956" s="41"/>
      <c r="GL1956" s="41"/>
      <c r="GM1956" s="41"/>
      <c r="GN1956" s="41"/>
      <c r="GO1956" s="41"/>
      <c r="GP1956" s="41"/>
      <c r="GQ1956" s="41"/>
      <c r="GR1956" s="41"/>
      <c r="GS1956" s="41"/>
      <c r="GT1956" s="41"/>
      <c r="GU1956" s="41"/>
      <c r="GV1956" s="41"/>
      <c r="GW1956" s="41"/>
      <c r="GX1956" s="41"/>
      <c r="GY1956" s="41"/>
      <c r="GZ1956" s="41"/>
      <c r="HA1956" s="41"/>
      <c r="HB1956" s="41"/>
      <c r="HC1956" s="41"/>
      <c r="HD1956" s="41"/>
      <c r="HE1956" s="41"/>
      <c r="HF1956" s="41"/>
      <c r="HG1956" s="41"/>
      <c r="HH1956" s="41"/>
      <c r="HI1956" s="41"/>
      <c r="HJ1956" s="41"/>
      <c r="HK1956" s="41"/>
      <c r="HL1956" s="41"/>
      <c r="HM1956" s="41"/>
      <c r="HN1956" s="41"/>
      <c r="HO1956" s="41"/>
      <c r="HP1956" s="41"/>
      <c r="HQ1956" s="41"/>
      <c r="HR1956" s="41"/>
      <c r="HS1956" s="41"/>
      <c r="HT1956" s="41"/>
      <c r="HU1956" s="41"/>
      <c r="HV1956" s="41"/>
      <c r="HW1956" s="41"/>
      <c r="HX1956" s="41"/>
      <c r="HY1956" s="41"/>
      <c r="HZ1956" s="41"/>
      <c r="IA1956" s="41"/>
      <c r="IB1956" s="41"/>
      <c r="IC1956" s="41"/>
      <c r="ID1956" s="41"/>
      <c r="IE1956" s="41"/>
      <c r="IF1956" s="41"/>
      <c r="IG1956" s="41"/>
      <c r="IH1956" s="41"/>
      <c r="II1956" s="41"/>
      <c r="IJ1956" s="41"/>
      <c r="IK1956" s="41"/>
      <c r="IL1956" s="41"/>
      <c r="IM1956" s="41"/>
      <c r="IN1956" s="41"/>
      <c r="IO1956" s="41"/>
      <c r="IP1956" s="41"/>
      <c r="IQ1956" s="41"/>
      <c r="IR1956" s="41"/>
      <c r="IS1956" s="41"/>
      <c r="IT1956" s="41"/>
      <c r="IU1956" s="41"/>
    </row>
    <row r="1958" spans="68:255" x14ac:dyDescent="0.2">
      <c r="BP1958" s="41"/>
      <c r="BQ1958" s="41"/>
      <c r="BR1958" s="41"/>
      <c r="BS1958" s="41"/>
      <c r="BU1958" s="41"/>
      <c r="BV1958" s="41"/>
      <c r="BW1958" s="41"/>
      <c r="BX1958" s="41"/>
      <c r="BY1958" s="41"/>
      <c r="BZ1958" s="41"/>
      <c r="CA1958" s="41"/>
      <c r="CB1958" s="41"/>
      <c r="CC1958" s="41"/>
      <c r="CD1958" s="41"/>
      <c r="CE1958" s="41"/>
      <c r="CF1958" s="41"/>
      <c r="CG1958" s="41"/>
      <c r="CH1958" s="41"/>
      <c r="CI1958" s="41"/>
      <c r="CJ1958" s="41"/>
      <c r="CK1958" s="41"/>
      <c r="CL1958" s="41"/>
      <c r="CM1958" s="41"/>
      <c r="CN1958" s="41"/>
      <c r="CO1958" s="41"/>
      <c r="CP1958" s="41"/>
      <c r="CQ1958" s="41"/>
      <c r="CR1958" s="41"/>
      <c r="CS1958" s="41"/>
      <c r="CT1958" s="41"/>
      <c r="CU1958" s="41"/>
      <c r="CV1958" s="41"/>
      <c r="CW1958" s="41"/>
      <c r="CX1958" s="41"/>
      <c r="CY1958" s="41"/>
      <c r="CZ1958" s="41"/>
      <c r="DA1958" s="41"/>
      <c r="DB1958" s="41"/>
      <c r="DC1958" s="41"/>
      <c r="DD1958" s="41"/>
      <c r="DE1958" s="41"/>
      <c r="DF1958" s="41"/>
      <c r="DG1958" s="41"/>
      <c r="DH1958" s="41"/>
      <c r="DI1958" s="41"/>
      <c r="DJ1958" s="41"/>
      <c r="DK1958" s="41"/>
      <c r="DL1958" s="41"/>
      <c r="DM1958" s="41"/>
      <c r="DN1958" s="41"/>
      <c r="DO1958" s="41"/>
      <c r="DP1958" s="41"/>
      <c r="DQ1958" s="41"/>
      <c r="DR1958" s="41"/>
      <c r="DS1958" s="41"/>
      <c r="DT1958" s="41"/>
      <c r="DU1958" s="41"/>
      <c r="DV1958" s="41"/>
      <c r="DW1958" s="41"/>
      <c r="DX1958" s="41"/>
      <c r="DY1958" s="41"/>
      <c r="DZ1958" s="41"/>
      <c r="EA1958" s="41"/>
      <c r="EB1958" s="41"/>
      <c r="EC1958" s="41"/>
      <c r="ED1958" s="41"/>
      <c r="EE1958" s="41"/>
      <c r="EF1958" s="41"/>
      <c r="EG1958" s="41"/>
      <c r="EH1958" s="41"/>
      <c r="EI1958" s="41"/>
      <c r="EJ1958" s="41"/>
      <c r="EK1958" s="41"/>
      <c r="EL1958" s="41"/>
      <c r="EM1958" s="41"/>
      <c r="EN1958" s="41"/>
      <c r="EO1958" s="41"/>
      <c r="EP1958" s="41"/>
      <c r="EQ1958" s="41"/>
      <c r="ER1958" s="41"/>
      <c r="ES1958" s="41"/>
      <c r="ET1958" s="41"/>
      <c r="EU1958" s="41"/>
      <c r="EV1958" s="41"/>
      <c r="EW1958" s="41"/>
      <c r="EX1958" s="41"/>
      <c r="EY1958" s="41"/>
      <c r="EZ1958" s="41"/>
      <c r="FA1958" s="41"/>
      <c r="FB1958" s="41"/>
      <c r="FC1958" s="41"/>
      <c r="FD1958" s="41"/>
      <c r="FE1958" s="41"/>
      <c r="FF1958" s="41"/>
      <c r="FG1958" s="41"/>
      <c r="FH1958" s="41"/>
      <c r="FI1958" s="41"/>
      <c r="FJ1958" s="41"/>
      <c r="FK1958" s="41"/>
      <c r="FL1958" s="41"/>
      <c r="FM1958" s="41"/>
      <c r="FN1958" s="41"/>
      <c r="FO1958" s="41"/>
      <c r="FP1958" s="41"/>
      <c r="FQ1958" s="41"/>
      <c r="FR1958" s="41"/>
      <c r="FS1958" s="41"/>
      <c r="FT1958" s="41"/>
      <c r="FU1958" s="41"/>
      <c r="FV1958" s="41"/>
      <c r="FW1958" s="41"/>
      <c r="FX1958" s="41"/>
      <c r="FY1958" s="41"/>
      <c r="FZ1958" s="41"/>
      <c r="GA1958" s="41"/>
      <c r="GB1958" s="41"/>
      <c r="GC1958" s="41"/>
      <c r="GD1958" s="41"/>
      <c r="GE1958" s="41"/>
      <c r="GF1958" s="41"/>
      <c r="GG1958" s="41"/>
      <c r="GH1958" s="41"/>
      <c r="GI1958" s="41"/>
      <c r="GJ1958" s="41"/>
      <c r="GK1958" s="41"/>
      <c r="GL1958" s="41"/>
      <c r="GM1958" s="41"/>
      <c r="GN1958" s="41"/>
      <c r="GO1958" s="41"/>
      <c r="GP1958" s="41"/>
      <c r="GQ1958" s="41"/>
      <c r="GR1958" s="41"/>
      <c r="GS1958" s="41"/>
      <c r="GT1958" s="41"/>
      <c r="GU1958" s="41"/>
      <c r="GV1958" s="41"/>
      <c r="GW1958" s="41"/>
      <c r="GX1958" s="41"/>
      <c r="GY1958" s="41"/>
      <c r="GZ1958" s="41"/>
      <c r="HA1958" s="41"/>
      <c r="HB1958" s="41"/>
      <c r="HC1958" s="41"/>
      <c r="HD1958" s="41"/>
      <c r="HE1958" s="41"/>
      <c r="HF1958" s="41"/>
      <c r="HG1958" s="41"/>
      <c r="HH1958" s="41"/>
      <c r="HI1958" s="41"/>
      <c r="HJ1958" s="41"/>
      <c r="HK1958" s="41"/>
      <c r="HL1958" s="41"/>
      <c r="HM1958" s="41"/>
      <c r="HN1958" s="41"/>
      <c r="HO1958" s="41"/>
      <c r="HP1958" s="41"/>
      <c r="HQ1958" s="41"/>
      <c r="HR1958" s="41"/>
      <c r="HS1958" s="41"/>
      <c r="HT1958" s="41"/>
      <c r="HU1958" s="41"/>
      <c r="HV1958" s="41"/>
      <c r="HW1958" s="41"/>
      <c r="HX1958" s="41"/>
      <c r="HY1958" s="41"/>
      <c r="HZ1958" s="41"/>
      <c r="IA1958" s="41"/>
      <c r="IB1958" s="41"/>
      <c r="IC1958" s="41"/>
      <c r="ID1958" s="41"/>
      <c r="IE1958" s="41"/>
      <c r="IF1958" s="41"/>
      <c r="IG1958" s="41"/>
      <c r="IH1958" s="41"/>
      <c r="II1958" s="41"/>
      <c r="IJ1958" s="41"/>
      <c r="IK1958" s="41"/>
      <c r="IL1958" s="41"/>
      <c r="IM1958" s="41"/>
      <c r="IN1958" s="41"/>
      <c r="IO1958" s="41"/>
      <c r="IP1958" s="41"/>
      <c r="IQ1958" s="41"/>
      <c r="IR1958" s="41"/>
      <c r="IS1958" s="41"/>
      <c r="IT1958" s="41"/>
      <c r="IU1958" s="41"/>
    </row>
    <row r="1960" spans="68:255" x14ac:dyDescent="0.2">
      <c r="BP1960" s="41"/>
      <c r="BQ1960" s="41"/>
      <c r="BR1960" s="41"/>
      <c r="BS1960" s="41"/>
      <c r="BU1960" s="41"/>
      <c r="BV1960" s="41"/>
      <c r="BW1960" s="41"/>
      <c r="BX1960" s="41"/>
      <c r="BY1960" s="41"/>
      <c r="BZ1960" s="41"/>
      <c r="CA1960" s="41"/>
      <c r="CB1960" s="41"/>
      <c r="CC1960" s="41"/>
      <c r="CD1960" s="41"/>
      <c r="CE1960" s="41"/>
      <c r="CF1960" s="41"/>
      <c r="CG1960" s="41"/>
      <c r="CH1960" s="41"/>
      <c r="CI1960" s="41"/>
      <c r="CJ1960" s="41"/>
      <c r="CK1960" s="41"/>
      <c r="CL1960" s="41"/>
      <c r="CM1960" s="41"/>
      <c r="CN1960" s="41"/>
      <c r="CO1960" s="41"/>
      <c r="CP1960" s="41"/>
      <c r="CQ1960" s="41"/>
      <c r="CR1960" s="41"/>
      <c r="CS1960" s="41"/>
      <c r="CT1960" s="41"/>
      <c r="CU1960" s="41"/>
      <c r="CV1960" s="41"/>
      <c r="CW1960" s="41"/>
      <c r="CX1960" s="41"/>
      <c r="CY1960" s="41"/>
      <c r="CZ1960" s="41"/>
      <c r="DA1960" s="41"/>
      <c r="DB1960" s="41"/>
      <c r="DC1960" s="41"/>
      <c r="DD1960" s="41"/>
      <c r="DE1960" s="41"/>
      <c r="DF1960" s="41"/>
      <c r="DG1960" s="41"/>
      <c r="DH1960" s="41"/>
      <c r="DI1960" s="41"/>
      <c r="DJ1960" s="41"/>
      <c r="DK1960" s="41"/>
      <c r="DL1960" s="41"/>
      <c r="DM1960" s="41"/>
      <c r="DN1960" s="41"/>
      <c r="DO1960" s="41"/>
      <c r="DP1960" s="41"/>
      <c r="DQ1960" s="41"/>
      <c r="DR1960" s="41"/>
      <c r="DS1960" s="41"/>
      <c r="DT1960" s="41"/>
      <c r="DU1960" s="41"/>
      <c r="DV1960" s="41"/>
      <c r="DW1960" s="41"/>
      <c r="DX1960" s="41"/>
      <c r="DY1960" s="41"/>
      <c r="DZ1960" s="41"/>
      <c r="EA1960" s="41"/>
      <c r="EB1960" s="41"/>
      <c r="EC1960" s="41"/>
      <c r="ED1960" s="41"/>
      <c r="EE1960" s="41"/>
      <c r="EF1960" s="41"/>
      <c r="EG1960" s="41"/>
      <c r="EH1960" s="41"/>
      <c r="EI1960" s="41"/>
      <c r="EJ1960" s="41"/>
      <c r="EK1960" s="41"/>
      <c r="EL1960" s="41"/>
      <c r="EM1960" s="41"/>
      <c r="EN1960" s="41"/>
      <c r="EO1960" s="41"/>
      <c r="EP1960" s="41"/>
      <c r="EQ1960" s="41"/>
      <c r="ER1960" s="41"/>
      <c r="ES1960" s="41"/>
      <c r="ET1960" s="41"/>
      <c r="EU1960" s="41"/>
      <c r="EV1960" s="41"/>
      <c r="EW1960" s="41"/>
      <c r="EX1960" s="41"/>
      <c r="EY1960" s="41"/>
      <c r="EZ1960" s="41"/>
      <c r="FA1960" s="41"/>
      <c r="FB1960" s="41"/>
      <c r="FC1960" s="41"/>
      <c r="FD1960" s="41"/>
      <c r="FE1960" s="41"/>
      <c r="FF1960" s="41"/>
      <c r="FG1960" s="41"/>
      <c r="FH1960" s="41"/>
      <c r="FI1960" s="41"/>
      <c r="FJ1960" s="41"/>
      <c r="FK1960" s="41"/>
      <c r="FL1960" s="41"/>
      <c r="FM1960" s="41"/>
      <c r="FN1960" s="41"/>
      <c r="FO1960" s="41"/>
      <c r="FP1960" s="41"/>
      <c r="FQ1960" s="41"/>
      <c r="FR1960" s="41"/>
      <c r="FS1960" s="41"/>
      <c r="FT1960" s="41"/>
      <c r="FU1960" s="41"/>
      <c r="FV1960" s="41"/>
      <c r="FW1960" s="41"/>
      <c r="FX1960" s="41"/>
      <c r="FY1960" s="41"/>
      <c r="FZ1960" s="41"/>
      <c r="GA1960" s="41"/>
      <c r="GB1960" s="41"/>
      <c r="GC1960" s="41"/>
      <c r="GD1960" s="41"/>
      <c r="GE1960" s="41"/>
      <c r="GF1960" s="41"/>
      <c r="GG1960" s="41"/>
      <c r="GH1960" s="41"/>
      <c r="GI1960" s="41"/>
      <c r="GJ1960" s="41"/>
      <c r="GK1960" s="41"/>
      <c r="GL1960" s="41"/>
      <c r="GM1960" s="41"/>
      <c r="GN1960" s="41"/>
      <c r="GO1960" s="41"/>
      <c r="GP1960" s="41"/>
      <c r="GQ1960" s="41"/>
      <c r="GR1960" s="41"/>
      <c r="GS1960" s="41"/>
      <c r="GT1960" s="41"/>
      <c r="GU1960" s="41"/>
      <c r="GV1960" s="41"/>
      <c r="GW1960" s="41"/>
      <c r="GX1960" s="41"/>
      <c r="GY1960" s="41"/>
      <c r="GZ1960" s="41"/>
      <c r="HA1960" s="41"/>
      <c r="HB1960" s="41"/>
      <c r="HC1960" s="41"/>
      <c r="HD1960" s="41"/>
      <c r="HE1960" s="41"/>
      <c r="HF1960" s="41"/>
      <c r="HG1960" s="41"/>
      <c r="HH1960" s="41"/>
      <c r="HI1960" s="41"/>
      <c r="HJ1960" s="41"/>
      <c r="HK1960" s="41"/>
      <c r="HL1960" s="41"/>
      <c r="HM1960" s="41"/>
      <c r="HN1960" s="41"/>
      <c r="HO1960" s="41"/>
      <c r="HP1960" s="41"/>
      <c r="HQ1960" s="41"/>
      <c r="HR1960" s="41"/>
      <c r="HS1960" s="41"/>
      <c r="HT1960" s="41"/>
      <c r="HU1960" s="41"/>
      <c r="HV1960" s="41"/>
      <c r="HW1960" s="41"/>
      <c r="HX1960" s="41"/>
      <c r="HY1960" s="41"/>
      <c r="HZ1960" s="41"/>
      <c r="IA1960" s="41"/>
      <c r="IB1960" s="41"/>
      <c r="IC1960" s="41"/>
      <c r="ID1960" s="41"/>
      <c r="IE1960" s="41"/>
      <c r="IF1960" s="41"/>
      <c r="IG1960" s="41"/>
      <c r="IH1960" s="41"/>
      <c r="II1960" s="41"/>
      <c r="IJ1960" s="41"/>
      <c r="IK1960" s="41"/>
      <c r="IL1960" s="41"/>
      <c r="IM1960" s="41"/>
      <c r="IN1960" s="41"/>
      <c r="IO1960" s="41"/>
      <c r="IP1960" s="41"/>
      <c r="IQ1960" s="41"/>
      <c r="IR1960" s="41"/>
      <c r="IS1960" s="41"/>
      <c r="IT1960" s="41"/>
      <c r="IU1960" s="41"/>
    </row>
    <row r="1962" spans="68:255" x14ac:dyDescent="0.2">
      <c r="BP1962" s="41"/>
      <c r="BQ1962" s="41"/>
      <c r="BR1962" s="41"/>
      <c r="BS1962" s="41"/>
      <c r="BU1962" s="41"/>
      <c r="BV1962" s="41"/>
      <c r="BW1962" s="41"/>
      <c r="BX1962" s="41"/>
      <c r="BY1962" s="41"/>
      <c r="BZ1962" s="41"/>
      <c r="CA1962" s="41"/>
      <c r="CB1962" s="41"/>
      <c r="CC1962" s="41"/>
      <c r="CD1962" s="41"/>
      <c r="CE1962" s="41"/>
      <c r="CF1962" s="41"/>
      <c r="CG1962" s="41"/>
      <c r="CH1962" s="41"/>
      <c r="CI1962" s="41"/>
      <c r="CJ1962" s="41"/>
      <c r="CK1962" s="41"/>
      <c r="CL1962" s="41"/>
      <c r="CM1962" s="41"/>
      <c r="CN1962" s="41"/>
      <c r="CO1962" s="41"/>
      <c r="CP1962" s="41"/>
      <c r="CQ1962" s="41"/>
      <c r="CR1962" s="41"/>
      <c r="CS1962" s="41"/>
      <c r="CT1962" s="41"/>
      <c r="CU1962" s="41"/>
      <c r="CV1962" s="41"/>
      <c r="CW1962" s="41"/>
      <c r="CX1962" s="41"/>
      <c r="CY1962" s="41"/>
      <c r="CZ1962" s="41"/>
      <c r="DA1962" s="41"/>
      <c r="DB1962" s="41"/>
      <c r="DC1962" s="41"/>
      <c r="DD1962" s="41"/>
      <c r="DE1962" s="41"/>
      <c r="DF1962" s="41"/>
      <c r="DG1962" s="41"/>
      <c r="DH1962" s="41"/>
      <c r="DI1962" s="41"/>
      <c r="DJ1962" s="41"/>
      <c r="DK1962" s="41"/>
      <c r="DL1962" s="41"/>
      <c r="DM1962" s="41"/>
      <c r="DN1962" s="41"/>
      <c r="DO1962" s="41"/>
      <c r="DP1962" s="41"/>
      <c r="DQ1962" s="41"/>
      <c r="DR1962" s="41"/>
      <c r="DS1962" s="41"/>
      <c r="DT1962" s="41"/>
      <c r="DU1962" s="41"/>
      <c r="DV1962" s="41"/>
      <c r="DW1962" s="41"/>
      <c r="DX1962" s="41"/>
      <c r="DY1962" s="41"/>
      <c r="DZ1962" s="41"/>
      <c r="EA1962" s="41"/>
      <c r="EB1962" s="41"/>
      <c r="EC1962" s="41"/>
      <c r="ED1962" s="41"/>
      <c r="EE1962" s="41"/>
      <c r="EF1962" s="41"/>
      <c r="EG1962" s="41"/>
      <c r="EH1962" s="41"/>
      <c r="EI1962" s="41"/>
      <c r="EJ1962" s="41"/>
      <c r="EK1962" s="41"/>
      <c r="EL1962" s="41"/>
      <c r="EM1962" s="41"/>
      <c r="EN1962" s="41"/>
      <c r="EO1962" s="41"/>
      <c r="EP1962" s="41"/>
      <c r="EQ1962" s="41"/>
      <c r="ER1962" s="41"/>
      <c r="ES1962" s="41"/>
      <c r="ET1962" s="41"/>
      <c r="EU1962" s="41"/>
      <c r="EV1962" s="41"/>
      <c r="EW1962" s="41"/>
      <c r="EX1962" s="41"/>
      <c r="EY1962" s="41"/>
      <c r="EZ1962" s="41"/>
      <c r="FA1962" s="41"/>
      <c r="FB1962" s="41"/>
      <c r="FC1962" s="41"/>
      <c r="FD1962" s="41"/>
      <c r="FE1962" s="41"/>
      <c r="FF1962" s="41"/>
      <c r="FG1962" s="41"/>
      <c r="FH1962" s="41"/>
      <c r="FI1962" s="41"/>
      <c r="FJ1962" s="41"/>
      <c r="FK1962" s="41"/>
      <c r="FL1962" s="41"/>
      <c r="FM1962" s="41"/>
      <c r="FN1962" s="41"/>
      <c r="FO1962" s="41"/>
      <c r="FP1962" s="41"/>
      <c r="FQ1962" s="41"/>
      <c r="FR1962" s="41"/>
      <c r="FS1962" s="41"/>
      <c r="FT1962" s="41"/>
      <c r="FU1962" s="41"/>
      <c r="FV1962" s="41"/>
      <c r="FW1962" s="41"/>
      <c r="FX1962" s="41"/>
      <c r="FY1962" s="41"/>
      <c r="FZ1962" s="41"/>
      <c r="GA1962" s="41"/>
      <c r="GB1962" s="41"/>
      <c r="GC1962" s="41"/>
      <c r="GD1962" s="41"/>
      <c r="GE1962" s="41"/>
      <c r="GF1962" s="41"/>
      <c r="GG1962" s="41"/>
      <c r="GH1962" s="41"/>
      <c r="GI1962" s="41"/>
      <c r="GJ1962" s="41"/>
      <c r="GK1962" s="41"/>
      <c r="GL1962" s="41"/>
      <c r="GM1962" s="41"/>
      <c r="GN1962" s="41"/>
      <c r="GO1962" s="41"/>
      <c r="GP1962" s="41"/>
      <c r="GQ1962" s="41"/>
      <c r="GR1962" s="41"/>
      <c r="GS1962" s="41"/>
      <c r="GT1962" s="41"/>
      <c r="GU1962" s="41"/>
      <c r="GV1962" s="41"/>
      <c r="GW1962" s="41"/>
      <c r="GX1962" s="41"/>
      <c r="GY1962" s="41"/>
      <c r="GZ1962" s="41"/>
      <c r="HA1962" s="41"/>
      <c r="HB1962" s="41"/>
      <c r="HC1962" s="41"/>
      <c r="HD1962" s="41"/>
      <c r="HE1962" s="41"/>
      <c r="HF1962" s="41"/>
      <c r="HG1962" s="41"/>
      <c r="HH1962" s="41"/>
      <c r="HI1962" s="41"/>
      <c r="HJ1962" s="41"/>
      <c r="HK1962" s="41"/>
      <c r="HL1962" s="41"/>
      <c r="HM1962" s="41"/>
      <c r="HN1962" s="41"/>
      <c r="HO1962" s="41"/>
      <c r="HP1962" s="41"/>
      <c r="HQ1962" s="41"/>
      <c r="HR1962" s="41"/>
      <c r="HS1962" s="41"/>
      <c r="HT1962" s="41"/>
      <c r="HU1962" s="41"/>
      <c r="HV1962" s="41"/>
      <c r="HW1962" s="41"/>
      <c r="HX1962" s="41"/>
      <c r="HY1962" s="41"/>
      <c r="HZ1962" s="41"/>
      <c r="IA1962" s="41"/>
      <c r="IB1962" s="41"/>
      <c r="IC1962" s="41"/>
      <c r="ID1962" s="41"/>
      <c r="IE1962" s="41"/>
      <c r="IF1962" s="41"/>
      <c r="IG1962" s="41"/>
      <c r="IH1962" s="41"/>
      <c r="II1962" s="41"/>
      <c r="IJ1962" s="41"/>
      <c r="IK1962" s="41"/>
      <c r="IL1962" s="41"/>
      <c r="IM1962" s="41"/>
      <c r="IN1962" s="41"/>
      <c r="IO1962" s="41"/>
      <c r="IP1962" s="41"/>
      <c r="IQ1962" s="41"/>
      <c r="IR1962" s="41"/>
      <c r="IS1962" s="41"/>
      <c r="IT1962" s="41"/>
      <c r="IU1962" s="41"/>
    </row>
    <row r="1964" spans="68:255" x14ac:dyDescent="0.2">
      <c r="BP1964" s="41"/>
      <c r="BQ1964" s="41"/>
      <c r="BR1964" s="41"/>
      <c r="BS1964" s="41"/>
      <c r="BU1964" s="41"/>
      <c r="BV1964" s="41"/>
      <c r="BW1964" s="41"/>
      <c r="BX1964" s="41"/>
      <c r="BY1964" s="41"/>
      <c r="BZ1964" s="41"/>
      <c r="CA1964" s="41"/>
      <c r="CB1964" s="41"/>
      <c r="CC1964" s="41"/>
      <c r="CD1964" s="41"/>
      <c r="CE1964" s="41"/>
      <c r="CF1964" s="41"/>
      <c r="CG1964" s="41"/>
      <c r="CH1964" s="41"/>
      <c r="CI1964" s="41"/>
      <c r="CJ1964" s="41"/>
      <c r="CK1964" s="41"/>
      <c r="CL1964" s="41"/>
      <c r="CM1964" s="41"/>
      <c r="CN1964" s="41"/>
      <c r="CO1964" s="41"/>
      <c r="CP1964" s="41"/>
      <c r="CQ1964" s="41"/>
      <c r="CR1964" s="41"/>
      <c r="CS1964" s="41"/>
      <c r="CT1964" s="41"/>
      <c r="CU1964" s="41"/>
      <c r="CV1964" s="41"/>
      <c r="CW1964" s="41"/>
      <c r="CX1964" s="41"/>
      <c r="CY1964" s="41"/>
      <c r="CZ1964" s="41"/>
      <c r="DA1964" s="41"/>
      <c r="DB1964" s="41"/>
      <c r="DC1964" s="41"/>
      <c r="DD1964" s="41"/>
      <c r="DE1964" s="41"/>
      <c r="DF1964" s="41"/>
      <c r="DG1964" s="41"/>
      <c r="DH1964" s="41"/>
      <c r="DI1964" s="41"/>
      <c r="DJ1964" s="41"/>
      <c r="DK1964" s="41"/>
      <c r="DL1964" s="41"/>
      <c r="DM1964" s="41"/>
      <c r="DN1964" s="41"/>
      <c r="DO1964" s="41"/>
      <c r="DP1964" s="41"/>
      <c r="DQ1964" s="41"/>
      <c r="DR1964" s="41"/>
      <c r="DS1964" s="41"/>
      <c r="DT1964" s="41"/>
      <c r="DU1964" s="41"/>
      <c r="DV1964" s="41"/>
      <c r="DW1964" s="41"/>
      <c r="DX1964" s="41"/>
      <c r="DY1964" s="41"/>
      <c r="DZ1964" s="41"/>
      <c r="EA1964" s="41"/>
      <c r="EB1964" s="41"/>
      <c r="EC1964" s="41"/>
      <c r="ED1964" s="41"/>
      <c r="EE1964" s="41"/>
      <c r="EF1964" s="41"/>
      <c r="EG1964" s="41"/>
      <c r="EH1964" s="41"/>
      <c r="EI1964" s="41"/>
      <c r="EJ1964" s="41"/>
      <c r="EK1964" s="41"/>
      <c r="EL1964" s="41"/>
      <c r="EM1964" s="41"/>
      <c r="EN1964" s="41"/>
      <c r="EO1964" s="41"/>
      <c r="EP1964" s="41"/>
      <c r="EQ1964" s="41"/>
      <c r="ER1964" s="41"/>
      <c r="ES1964" s="41"/>
      <c r="ET1964" s="41"/>
      <c r="EU1964" s="41"/>
      <c r="EV1964" s="41"/>
      <c r="EW1964" s="41"/>
      <c r="EX1964" s="41"/>
      <c r="EY1964" s="41"/>
      <c r="EZ1964" s="41"/>
      <c r="FA1964" s="41"/>
      <c r="FB1964" s="41"/>
      <c r="FC1964" s="41"/>
      <c r="FD1964" s="41"/>
      <c r="FE1964" s="41"/>
      <c r="FF1964" s="41"/>
      <c r="FG1964" s="41"/>
      <c r="FH1964" s="41"/>
      <c r="FI1964" s="41"/>
      <c r="FJ1964" s="41"/>
      <c r="FK1964" s="41"/>
      <c r="FL1964" s="41"/>
      <c r="FM1964" s="41"/>
      <c r="FN1964" s="41"/>
      <c r="FO1964" s="41"/>
      <c r="FP1964" s="41"/>
      <c r="FQ1964" s="41"/>
      <c r="FR1964" s="41"/>
      <c r="FS1964" s="41"/>
      <c r="FT1964" s="41"/>
      <c r="FU1964" s="41"/>
      <c r="FV1964" s="41"/>
      <c r="FW1964" s="41"/>
      <c r="FX1964" s="41"/>
      <c r="FY1964" s="41"/>
      <c r="FZ1964" s="41"/>
      <c r="GA1964" s="41"/>
      <c r="GB1964" s="41"/>
      <c r="GC1964" s="41"/>
      <c r="GD1964" s="41"/>
      <c r="GE1964" s="41"/>
      <c r="GF1964" s="41"/>
      <c r="GG1964" s="41"/>
      <c r="GH1964" s="41"/>
      <c r="GI1964" s="41"/>
      <c r="GJ1964" s="41"/>
      <c r="GK1964" s="41"/>
      <c r="GL1964" s="41"/>
      <c r="GM1964" s="41"/>
      <c r="GN1964" s="41"/>
      <c r="GO1964" s="41"/>
      <c r="GP1964" s="41"/>
      <c r="GQ1964" s="41"/>
      <c r="GR1964" s="41"/>
      <c r="GS1964" s="41"/>
      <c r="GT1964" s="41"/>
      <c r="GU1964" s="41"/>
      <c r="GV1964" s="41"/>
      <c r="GW1964" s="41"/>
      <c r="GX1964" s="41"/>
      <c r="GY1964" s="41"/>
      <c r="GZ1964" s="41"/>
      <c r="HA1964" s="41"/>
      <c r="HB1964" s="41"/>
      <c r="HC1964" s="41"/>
      <c r="HD1964" s="41"/>
      <c r="HE1964" s="41"/>
      <c r="HF1964" s="41"/>
      <c r="HG1964" s="41"/>
      <c r="HH1964" s="41"/>
      <c r="HI1964" s="41"/>
      <c r="HJ1964" s="41"/>
      <c r="HK1964" s="41"/>
      <c r="HL1964" s="41"/>
      <c r="HM1964" s="41"/>
      <c r="HN1964" s="41"/>
      <c r="HO1964" s="41"/>
      <c r="HP1964" s="41"/>
      <c r="HQ1964" s="41"/>
      <c r="HR1964" s="41"/>
      <c r="HS1964" s="41"/>
      <c r="HT1964" s="41"/>
      <c r="HU1964" s="41"/>
      <c r="HV1964" s="41"/>
      <c r="HW1964" s="41"/>
      <c r="HX1964" s="41"/>
      <c r="HY1964" s="41"/>
      <c r="HZ1964" s="41"/>
      <c r="IA1964" s="41"/>
      <c r="IB1964" s="41"/>
      <c r="IC1964" s="41"/>
      <c r="ID1964" s="41"/>
      <c r="IE1964" s="41"/>
      <c r="IF1964" s="41"/>
      <c r="IG1964" s="41"/>
      <c r="IH1964" s="41"/>
      <c r="II1964" s="41"/>
      <c r="IJ1964" s="41"/>
      <c r="IK1964" s="41"/>
      <c r="IL1964" s="41"/>
      <c r="IM1964" s="41"/>
      <c r="IN1964" s="41"/>
      <c r="IO1964" s="41"/>
      <c r="IP1964" s="41"/>
      <c r="IQ1964" s="41"/>
      <c r="IR1964" s="41"/>
      <c r="IS1964" s="41"/>
      <c r="IT1964" s="41"/>
      <c r="IU1964" s="41"/>
    </row>
    <row r="1966" spans="68:255" x14ac:dyDescent="0.2">
      <c r="BP1966" s="41"/>
      <c r="BQ1966" s="41"/>
      <c r="BR1966" s="41"/>
      <c r="BS1966" s="41"/>
      <c r="BU1966" s="41"/>
      <c r="BV1966" s="41"/>
      <c r="BW1966" s="41"/>
      <c r="BX1966" s="41"/>
      <c r="BY1966" s="41"/>
      <c r="BZ1966" s="41"/>
      <c r="CA1966" s="41"/>
      <c r="CB1966" s="41"/>
      <c r="CC1966" s="41"/>
      <c r="CD1966" s="41"/>
      <c r="CE1966" s="41"/>
      <c r="CF1966" s="41"/>
      <c r="CG1966" s="41"/>
      <c r="CH1966" s="41"/>
      <c r="CI1966" s="41"/>
      <c r="CJ1966" s="41"/>
      <c r="CK1966" s="41"/>
      <c r="CL1966" s="41"/>
      <c r="CM1966" s="41"/>
      <c r="CN1966" s="41"/>
      <c r="CO1966" s="41"/>
      <c r="CP1966" s="41"/>
      <c r="CQ1966" s="41"/>
      <c r="CR1966" s="41"/>
      <c r="CS1966" s="41"/>
      <c r="CT1966" s="41"/>
      <c r="CU1966" s="41"/>
      <c r="CV1966" s="41"/>
      <c r="CW1966" s="41"/>
      <c r="CX1966" s="41"/>
      <c r="CY1966" s="41"/>
      <c r="CZ1966" s="41"/>
      <c r="DA1966" s="41"/>
      <c r="DB1966" s="41"/>
      <c r="DC1966" s="41"/>
      <c r="DD1966" s="41"/>
      <c r="DE1966" s="41"/>
      <c r="DF1966" s="41"/>
      <c r="DG1966" s="41"/>
      <c r="DH1966" s="41"/>
      <c r="DI1966" s="41"/>
      <c r="DJ1966" s="41"/>
      <c r="DK1966" s="41"/>
      <c r="DL1966" s="41"/>
      <c r="DM1966" s="41"/>
      <c r="DN1966" s="41"/>
      <c r="DO1966" s="41"/>
      <c r="DP1966" s="41"/>
      <c r="DQ1966" s="41"/>
      <c r="DR1966" s="41"/>
      <c r="DS1966" s="41"/>
      <c r="DT1966" s="41"/>
      <c r="DU1966" s="41"/>
      <c r="DV1966" s="41"/>
      <c r="DW1966" s="41"/>
      <c r="DX1966" s="41"/>
      <c r="DY1966" s="41"/>
      <c r="DZ1966" s="41"/>
      <c r="EA1966" s="41"/>
      <c r="EB1966" s="41"/>
      <c r="EC1966" s="41"/>
      <c r="ED1966" s="41"/>
      <c r="EE1966" s="41"/>
      <c r="EF1966" s="41"/>
      <c r="EG1966" s="41"/>
      <c r="EH1966" s="41"/>
      <c r="EI1966" s="41"/>
      <c r="EJ1966" s="41"/>
      <c r="EK1966" s="41"/>
      <c r="EL1966" s="41"/>
      <c r="EM1966" s="41"/>
      <c r="EN1966" s="41"/>
      <c r="EO1966" s="41"/>
      <c r="EP1966" s="41"/>
      <c r="EQ1966" s="41"/>
      <c r="ER1966" s="41"/>
      <c r="ES1966" s="41"/>
      <c r="ET1966" s="41"/>
      <c r="EU1966" s="41"/>
      <c r="EV1966" s="41"/>
      <c r="EW1966" s="41"/>
      <c r="EX1966" s="41"/>
      <c r="EY1966" s="41"/>
      <c r="EZ1966" s="41"/>
      <c r="FA1966" s="41"/>
      <c r="FB1966" s="41"/>
      <c r="FC1966" s="41"/>
      <c r="FD1966" s="41"/>
      <c r="FE1966" s="41"/>
      <c r="FF1966" s="41"/>
      <c r="FG1966" s="41"/>
      <c r="FH1966" s="41"/>
      <c r="FI1966" s="41"/>
      <c r="FJ1966" s="41"/>
      <c r="FK1966" s="41"/>
      <c r="FL1966" s="41"/>
      <c r="FM1966" s="41"/>
      <c r="FN1966" s="41"/>
      <c r="FO1966" s="41"/>
      <c r="FP1966" s="41"/>
      <c r="FQ1966" s="41"/>
      <c r="FR1966" s="41"/>
      <c r="FS1966" s="41"/>
      <c r="FT1966" s="41"/>
      <c r="FU1966" s="41"/>
      <c r="FV1966" s="41"/>
      <c r="FW1966" s="41"/>
      <c r="FX1966" s="41"/>
      <c r="FY1966" s="41"/>
      <c r="FZ1966" s="41"/>
      <c r="GA1966" s="41"/>
      <c r="GB1966" s="41"/>
      <c r="GC1966" s="41"/>
      <c r="GD1966" s="41"/>
      <c r="GE1966" s="41"/>
      <c r="GF1966" s="41"/>
      <c r="GG1966" s="41"/>
      <c r="GH1966" s="41"/>
      <c r="GI1966" s="41"/>
      <c r="GJ1966" s="41"/>
      <c r="GK1966" s="41"/>
      <c r="GL1966" s="41"/>
      <c r="GM1966" s="41"/>
      <c r="GN1966" s="41"/>
      <c r="GO1966" s="41"/>
      <c r="GP1966" s="41"/>
      <c r="GQ1966" s="41"/>
      <c r="GR1966" s="41"/>
      <c r="GS1966" s="41"/>
      <c r="GT1966" s="41"/>
      <c r="GU1966" s="41"/>
      <c r="GV1966" s="41"/>
      <c r="GW1966" s="41"/>
      <c r="GX1966" s="41"/>
      <c r="GY1966" s="41"/>
      <c r="GZ1966" s="41"/>
      <c r="HA1966" s="41"/>
      <c r="HB1966" s="41"/>
      <c r="HC1966" s="41"/>
      <c r="HD1966" s="41"/>
      <c r="HE1966" s="41"/>
      <c r="HF1966" s="41"/>
      <c r="HG1966" s="41"/>
      <c r="HH1966" s="41"/>
      <c r="HI1966" s="41"/>
      <c r="HJ1966" s="41"/>
      <c r="HK1966" s="41"/>
      <c r="HL1966" s="41"/>
      <c r="HM1966" s="41"/>
      <c r="HN1966" s="41"/>
      <c r="HO1966" s="41"/>
      <c r="HP1966" s="41"/>
      <c r="HQ1966" s="41"/>
      <c r="HR1966" s="41"/>
      <c r="HS1966" s="41"/>
      <c r="HT1966" s="41"/>
      <c r="HU1966" s="41"/>
      <c r="HV1966" s="41"/>
      <c r="HW1966" s="41"/>
      <c r="HX1966" s="41"/>
      <c r="HY1966" s="41"/>
      <c r="HZ1966" s="41"/>
      <c r="IA1966" s="41"/>
      <c r="IB1966" s="41"/>
      <c r="IC1966" s="41"/>
      <c r="ID1966" s="41"/>
      <c r="IE1966" s="41"/>
      <c r="IF1966" s="41"/>
      <c r="IG1966" s="41"/>
      <c r="IH1966" s="41"/>
      <c r="II1966" s="41"/>
      <c r="IJ1966" s="41"/>
      <c r="IK1966" s="41"/>
      <c r="IL1966" s="41"/>
      <c r="IM1966" s="41"/>
      <c r="IN1966" s="41"/>
      <c r="IO1966" s="41"/>
      <c r="IP1966" s="41"/>
      <c r="IQ1966" s="41"/>
      <c r="IR1966" s="41"/>
      <c r="IS1966" s="41"/>
      <c r="IT1966" s="41"/>
      <c r="IU1966" s="41"/>
    </row>
    <row r="1968" spans="68:255" x14ac:dyDescent="0.2">
      <c r="BP1968" s="41"/>
      <c r="BQ1968" s="41"/>
      <c r="BR1968" s="41"/>
      <c r="BS1968" s="41"/>
      <c r="BU1968" s="41"/>
      <c r="BV1968" s="41"/>
      <c r="BW1968" s="41"/>
      <c r="BX1968" s="41"/>
      <c r="BY1968" s="41"/>
      <c r="BZ1968" s="41"/>
      <c r="CA1968" s="41"/>
      <c r="CB1968" s="41"/>
      <c r="CC1968" s="41"/>
      <c r="CD1968" s="41"/>
      <c r="CE1968" s="41"/>
      <c r="CF1968" s="41"/>
      <c r="CG1968" s="41"/>
      <c r="CH1968" s="41"/>
      <c r="CI1968" s="41"/>
      <c r="CJ1968" s="41"/>
      <c r="CK1968" s="41"/>
      <c r="CL1968" s="41"/>
      <c r="CM1968" s="41"/>
      <c r="CN1968" s="41"/>
      <c r="CO1968" s="41"/>
      <c r="CP1968" s="41"/>
      <c r="CQ1968" s="41"/>
      <c r="CR1968" s="41"/>
      <c r="CS1968" s="41"/>
      <c r="CT1968" s="41"/>
      <c r="CU1968" s="41"/>
      <c r="CV1968" s="41"/>
      <c r="CW1968" s="41"/>
      <c r="CX1968" s="41"/>
      <c r="CY1968" s="41"/>
      <c r="CZ1968" s="41"/>
      <c r="DA1968" s="41"/>
      <c r="DB1968" s="41"/>
      <c r="DC1968" s="41"/>
      <c r="DD1968" s="41"/>
      <c r="DE1968" s="41"/>
      <c r="DF1968" s="41"/>
      <c r="DG1968" s="41"/>
      <c r="DH1968" s="41"/>
      <c r="DI1968" s="41"/>
      <c r="DJ1968" s="41"/>
      <c r="DK1968" s="41"/>
      <c r="DL1968" s="41"/>
      <c r="DM1968" s="41"/>
      <c r="DN1968" s="41"/>
      <c r="DO1968" s="41"/>
      <c r="DP1968" s="41"/>
      <c r="DQ1968" s="41"/>
      <c r="DR1968" s="41"/>
      <c r="DS1968" s="41"/>
      <c r="DT1968" s="41"/>
      <c r="DU1968" s="41"/>
      <c r="DV1968" s="41"/>
      <c r="DW1968" s="41"/>
      <c r="DX1968" s="41"/>
      <c r="DY1968" s="41"/>
      <c r="DZ1968" s="41"/>
      <c r="EA1968" s="41"/>
      <c r="EB1968" s="41"/>
      <c r="EC1968" s="41"/>
      <c r="ED1968" s="41"/>
      <c r="EE1968" s="41"/>
      <c r="EF1968" s="41"/>
      <c r="EG1968" s="41"/>
      <c r="EH1968" s="41"/>
      <c r="EI1968" s="41"/>
      <c r="EJ1968" s="41"/>
      <c r="EK1968" s="41"/>
      <c r="EL1968" s="41"/>
      <c r="EM1968" s="41"/>
      <c r="EN1968" s="41"/>
      <c r="EO1968" s="41"/>
      <c r="EP1968" s="41"/>
      <c r="EQ1968" s="41"/>
      <c r="ER1968" s="41"/>
      <c r="ES1968" s="41"/>
      <c r="ET1968" s="41"/>
      <c r="EU1968" s="41"/>
      <c r="EV1968" s="41"/>
      <c r="EW1968" s="41"/>
      <c r="EX1968" s="41"/>
      <c r="EY1968" s="41"/>
      <c r="EZ1968" s="41"/>
      <c r="FA1968" s="41"/>
      <c r="FB1968" s="41"/>
      <c r="FC1968" s="41"/>
      <c r="FD1968" s="41"/>
      <c r="FE1968" s="41"/>
      <c r="FF1968" s="41"/>
      <c r="FG1968" s="41"/>
      <c r="FH1968" s="41"/>
      <c r="FI1968" s="41"/>
      <c r="FJ1968" s="41"/>
      <c r="FK1968" s="41"/>
      <c r="FL1968" s="41"/>
      <c r="FM1968" s="41"/>
      <c r="FN1968" s="41"/>
      <c r="FO1968" s="41"/>
      <c r="FP1968" s="41"/>
      <c r="FQ1968" s="41"/>
      <c r="FR1968" s="41"/>
      <c r="FS1968" s="41"/>
      <c r="FT1968" s="41"/>
      <c r="FU1968" s="41"/>
      <c r="FV1968" s="41"/>
      <c r="FW1968" s="41"/>
      <c r="FX1968" s="41"/>
      <c r="FY1968" s="41"/>
      <c r="FZ1968" s="41"/>
      <c r="GA1968" s="41"/>
      <c r="GB1968" s="41"/>
      <c r="GC1968" s="41"/>
      <c r="GD1968" s="41"/>
      <c r="GE1968" s="41"/>
      <c r="GF1968" s="41"/>
      <c r="GG1968" s="41"/>
      <c r="GH1968" s="41"/>
      <c r="GI1968" s="41"/>
      <c r="GJ1968" s="41"/>
      <c r="GK1968" s="41"/>
      <c r="GL1968" s="41"/>
      <c r="GM1968" s="41"/>
      <c r="GN1968" s="41"/>
      <c r="GO1968" s="41"/>
      <c r="GP1968" s="41"/>
      <c r="GQ1968" s="41"/>
      <c r="GR1968" s="41"/>
      <c r="GS1968" s="41"/>
      <c r="GT1968" s="41"/>
      <c r="GU1968" s="41"/>
      <c r="GV1968" s="41"/>
      <c r="GW1968" s="41"/>
      <c r="GX1968" s="41"/>
      <c r="GY1968" s="41"/>
      <c r="GZ1968" s="41"/>
      <c r="HA1968" s="41"/>
      <c r="HB1968" s="41"/>
      <c r="HC1968" s="41"/>
      <c r="HD1968" s="41"/>
      <c r="HE1968" s="41"/>
      <c r="HF1968" s="41"/>
      <c r="HG1968" s="41"/>
      <c r="HH1968" s="41"/>
      <c r="HI1968" s="41"/>
      <c r="HJ1968" s="41"/>
      <c r="HK1968" s="41"/>
      <c r="HL1968" s="41"/>
      <c r="HM1968" s="41"/>
      <c r="HN1968" s="41"/>
      <c r="HO1968" s="41"/>
      <c r="HP1968" s="41"/>
      <c r="HQ1968" s="41"/>
      <c r="HR1968" s="41"/>
      <c r="HS1968" s="41"/>
      <c r="HT1968" s="41"/>
      <c r="HU1968" s="41"/>
      <c r="HV1968" s="41"/>
      <c r="HW1968" s="41"/>
      <c r="HX1968" s="41"/>
      <c r="HY1968" s="41"/>
      <c r="HZ1968" s="41"/>
      <c r="IA1968" s="41"/>
      <c r="IB1968" s="41"/>
      <c r="IC1968" s="41"/>
      <c r="ID1968" s="41"/>
      <c r="IE1968" s="41"/>
      <c r="IF1968" s="41"/>
      <c r="IG1968" s="41"/>
      <c r="IH1968" s="41"/>
      <c r="II1968" s="41"/>
      <c r="IJ1968" s="41"/>
      <c r="IK1968" s="41"/>
      <c r="IL1968" s="41"/>
      <c r="IM1968" s="41"/>
      <c r="IN1968" s="41"/>
      <c r="IO1968" s="41"/>
      <c r="IP1968" s="41"/>
      <c r="IQ1968" s="41"/>
      <c r="IR1968" s="41"/>
      <c r="IS1968" s="41"/>
      <c r="IT1968" s="41"/>
      <c r="IU1968" s="41"/>
    </row>
    <row r="1970" spans="68:255" x14ac:dyDescent="0.2">
      <c r="BP1970" s="41"/>
      <c r="BQ1970" s="41"/>
      <c r="BR1970" s="41"/>
      <c r="BS1970" s="41"/>
      <c r="BU1970" s="41"/>
      <c r="BV1970" s="41"/>
      <c r="BW1970" s="41"/>
      <c r="BX1970" s="41"/>
      <c r="BY1970" s="41"/>
      <c r="BZ1970" s="41"/>
      <c r="CA1970" s="41"/>
      <c r="CB1970" s="41"/>
      <c r="CC1970" s="41"/>
      <c r="CD1970" s="41"/>
      <c r="CE1970" s="41"/>
      <c r="CF1970" s="41"/>
      <c r="CG1970" s="41"/>
      <c r="CH1970" s="41"/>
      <c r="CI1970" s="41"/>
      <c r="CJ1970" s="41"/>
      <c r="CK1970" s="41"/>
      <c r="CL1970" s="41"/>
      <c r="CM1970" s="41"/>
      <c r="CN1970" s="41"/>
      <c r="CO1970" s="41"/>
      <c r="CP1970" s="41"/>
      <c r="CQ1970" s="41"/>
      <c r="CR1970" s="41"/>
      <c r="CS1970" s="41"/>
      <c r="CT1970" s="41"/>
      <c r="CU1970" s="41"/>
      <c r="CV1970" s="41"/>
      <c r="CW1970" s="41"/>
      <c r="CX1970" s="41"/>
      <c r="CY1970" s="41"/>
      <c r="CZ1970" s="41"/>
      <c r="DA1970" s="41"/>
      <c r="DB1970" s="41"/>
      <c r="DC1970" s="41"/>
      <c r="DD1970" s="41"/>
      <c r="DE1970" s="41"/>
      <c r="DF1970" s="41"/>
      <c r="DG1970" s="41"/>
      <c r="DH1970" s="41"/>
      <c r="DI1970" s="41"/>
      <c r="DJ1970" s="41"/>
      <c r="DK1970" s="41"/>
      <c r="DL1970" s="41"/>
      <c r="DM1970" s="41"/>
      <c r="DN1970" s="41"/>
      <c r="DO1970" s="41"/>
      <c r="DP1970" s="41"/>
      <c r="DQ1970" s="41"/>
      <c r="DR1970" s="41"/>
      <c r="DS1970" s="41"/>
      <c r="DT1970" s="41"/>
      <c r="DU1970" s="41"/>
      <c r="DV1970" s="41"/>
      <c r="DW1970" s="41"/>
      <c r="DX1970" s="41"/>
      <c r="DY1970" s="41"/>
      <c r="DZ1970" s="41"/>
      <c r="EA1970" s="41"/>
      <c r="EB1970" s="41"/>
      <c r="EC1970" s="41"/>
      <c r="ED1970" s="41"/>
      <c r="EE1970" s="41"/>
      <c r="EF1970" s="41"/>
      <c r="EG1970" s="41"/>
      <c r="EH1970" s="41"/>
      <c r="EI1970" s="41"/>
      <c r="EJ1970" s="41"/>
      <c r="EK1970" s="41"/>
      <c r="EL1970" s="41"/>
      <c r="EM1970" s="41"/>
      <c r="EN1970" s="41"/>
      <c r="EO1970" s="41"/>
      <c r="EP1970" s="41"/>
      <c r="EQ1970" s="41"/>
      <c r="ER1970" s="41"/>
      <c r="ES1970" s="41"/>
      <c r="ET1970" s="41"/>
      <c r="EU1970" s="41"/>
      <c r="EV1970" s="41"/>
      <c r="EW1970" s="41"/>
      <c r="EX1970" s="41"/>
      <c r="EY1970" s="41"/>
      <c r="EZ1970" s="41"/>
      <c r="FA1970" s="41"/>
      <c r="FB1970" s="41"/>
      <c r="FC1970" s="41"/>
      <c r="FD1970" s="41"/>
      <c r="FE1970" s="41"/>
      <c r="FF1970" s="41"/>
      <c r="FG1970" s="41"/>
      <c r="FH1970" s="41"/>
      <c r="FI1970" s="41"/>
      <c r="FJ1970" s="41"/>
      <c r="FK1970" s="41"/>
      <c r="FL1970" s="41"/>
      <c r="FM1970" s="41"/>
      <c r="FN1970" s="41"/>
      <c r="FO1970" s="41"/>
      <c r="FP1970" s="41"/>
      <c r="FQ1970" s="41"/>
      <c r="FR1970" s="41"/>
      <c r="FS1970" s="41"/>
      <c r="FT1970" s="41"/>
      <c r="FU1970" s="41"/>
      <c r="FV1970" s="41"/>
      <c r="FW1970" s="41"/>
      <c r="FX1970" s="41"/>
      <c r="FY1970" s="41"/>
      <c r="FZ1970" s="41"/>
      <c r="GA1970" s="41"/>
      <c r="GB1970" s="41"/>
      <c r="GC1970" s="41"/>
      <c r="GD1970" s="41"/>
      <c r="GE1970" s="41"/>
      <c r="GF1970" s="41"/>
      <c r="GG1970" s="41"/>
      <c r="GH1970" s="41"/>
      <c r="GI1970" s="41"/>
      <c r="GJ1970" s="41"/>
      <c r="GK1970" s="41"/>
      <c r="GL1970" s="41"/>
      <c r="GM1970" s="41"/>
      <c r="GN1970" s="41"/>
      <c r="GO1970" s="41"/>
      <c r="GP1970" s="41"/>
      <c r="GQ1970" s="41"/>
      <c r="GR1970" s="41"/>
      <c r="GS1970" s="41"/>
      <c r="GT1970" s="41"/>
      <c r="GU1970" s="41"/>
      <c r="GV1970" s="41"/>
      <c r="GW1970" s="41"/>
      <c r="GX1970" s="41"/>
      <c r="GY1970" s="41"/>
      <c r="GZ1970" s="41"/>
      <c r="HA1970" s="41"/>
      <c r="HB1970" s="41"/>
      <c r="HC1970" s="41"/>
      <c r="HD1970" s="41"/>
      <c r="HE1970" s="41"/>
      <c r="HF1970" s="41"/>
      <c r="HG1970" s="41"/>
      <c r="HH1970" s="41"/>
      <c r="HI1970" s="41"/>
      <c r="HJ1970" s="41"/>
      <c r="HK1970" s="41"/>
      <c r="HL1970" s="41"/>
      <c r="HM1970" s="41"/>
      <c r="HN1970" s="41"/>
      <c r="HO1970" s="41"/>
      <c r="HP1970" s="41"/>
      <c r="HQ1970" s="41"/>
      <c r="HR1970" s="41"/>
      <c r="HS1970" s="41"/>
      <c r="HT1970" s="41"/>
      <c r="HU1970" s="41"/>
      <c r="HV1970" s="41"/>
      <c r="HW1970" s="41"/>
      <c r="HX1970" s="41"/>
      <c r="HY1970" s="41"/>
      <c r="HZ1970" s="41"/>
      <c r="IA1970" s="41"/>
      <c r="IB1970" s="41"/>
      <c r="IC1970" s="41"/>
      <c r="ID1970" s="41"/>
      <c r="IE1970" s="41"/>
      <c r="IF1970" s="41"/>
      <c r="IG1970" s="41"/>
      <c r="IH1970" s="41"/>
      <c r="II1970" s="41"/>
      <c r="IJ1970" s="41"/>
      <c r="IK1970" s="41"/>
      <c r="IL1970" s="41"/>
      <c r="IM1970" s="41"/>
      <c r="IN1970" s="41"/>
      <c r="IO1970" s="41"/>
      <c r="IP1970" s="41"/>
      <c r="IQ1970" s="41"/>
      <c r="IR1970" s="41"/>
      <c r="IS1970" s="41"/>
      <c r="IT1970" s="41"/>
      <c r="IU1970" s="41"/>
    </row>
    <row r="1972" spans="68:255" x14ac:dyDescent="0.2">
      <c r="BP1972" s="41"/>
      <c r="BQ1972" s="41"/>
      <c r="BR1972" s="41"/>
      <c r="BS1972" s="41"/>
      <c r="BU1972" s="41"/>
      <c r="BV1972" s="41"/>
      <c r="BW1972" s="41"/>
      <c r="BX1972" s="41"/>
      <c r="BY1972" s="41"/>
      <c r="BZ1972" s="41"/>
      <c r="CA1972" s="41"/>
      <c r="CB1972" s="41"/>
      <c r="CC1972" s="41"/>
      <c r="CD1972" s="41"/>
      <c r="CE1972" s="41"/>
      <c r="CF1972" s="41"/>
      <c r="CG1972" s="41"/>
      <c r="CH1972" s="41"/>
      <c r="CI1972" s="41"/>
      <c r="CJ1972" s="41"/>
      <c r="CK1972" s="41"/>
      <c r="CL1972" s="41"/>
      <c r="CM1972" s="41"/>
      <c r="CN1972" s="41"/>
      <c r="CO1972" s="41"/>
      <c r="CP1972" s="41"/>
      <c r="CQ1972" s="41"/>
      <c r="CR1972" s="41"/>
      <c r="CS1972" s="41"/>
      <c r="CT1972" s="41"/>
      <c r="CU1972" s="41"/>
      <c r="CV1972" s="41"/>
      <c r="CW1972" s="41"/>
      <c r="CX1972" s="41"/>
      <c r="CY1972" s="41"/>
      <c r="CZ1972" s="41"/>
      <c r="DA1972" s="41"/>
      <c r="DB1972" s="41"/>
      <c r="DC1972" s="41"/>
      <c r="DD1972" s="41"/>
      <c r="DE1972" s="41"/>
      <c r="DF1972" s="41"/>
      <c r="DG1972" s="41"/>
      <c r="DH1972" s="41"/>
      <c r="DI1972" s="41"/>
      <c r="DJ1972" s="41"/>
      <c r="DK1972" s="41"/>
      <c r="DL1972" s="41"/>
      <c r="DM1972" s="41"/>
      <c r="DN1972" s="41"/>
      <c r="DO1972" s="41"/>
      <c r="DP1972" s="41"/>
      <c r="DQ1972" s="41"/>
      <c r="DR1972" s="41"/>
      <c r="DS1972" s="41"/>
      <c r="DT1972" s="41"/>
      <c r="DU1972" s="41"/>
      <c r="DV1972" s="41"/>
      <c r="DW1972" s="41"/>
      <c r="DX1972" s="41"/>
      <c r="DY1972" s="41"/>
      <c r="DZ1972" s="41"/>
      <c r="EA1972" s="41"/>
      <c r="EB1972" s="41"/>
      <c r="EC1972" s="41"/>
      <c r="ED1972" s="41"/>
      <c r="EE1972" s="41"/>
      <c r="EF1972" s="41"/>
      <c r="EG1972" s="41"/>
      <c r="EH1972" s="41"/>
      <c r="EI1972" s="41"/>
      <c r="EJ1972" s="41"/>
      <c r="EK1972" s="41"/>
      <c r="EL1972" s="41"/>
      <c r="EM1972" s="41"/>
      <c r="EN1972" s="41"/>
      <c r="EO1972" s="41"/>
      <c r="EP1972" s="41"/>
      <c r="EQ1972" s="41"/>
      <c r="ER1972" s="41"/>
      <c r="ES1972" s="41"/>
      <c r="ET1972" s="41"/>
      <c r="EU1972" s="41"/>
      <c r="EV1972" s="41"/>
      <c r="EW1972" s="41"/>
      <c r="EX1972" s="41"/>
      <c r="EY1972" s="41"/>
      <c r="EZ1972" s="41"/>
      <c r="FA1972" s="41"/>
      <c r="FB1972" s="41"/>
      <c r="FC1972" s="41"/>
      <c r="FD1972" s="41"/>
      <c r="FE1972" s="41"/>
      <c r="FF1972" s="41"/>
      <c r="FG1972" s="41"/>
      <c r="FH1972" s="41"/>
      <c r="FI1972" s="41"/>
      <c r="FJ1972" s="41"/>
      <c r="FK1972" s="41"/>
      <c r="FL1972" s="41"/>
      <c r="FM1972" s="41"/>
      <c r="FN1972" s="41"/>
      <c r="FO1972" s="41"/>
      <c r="FP1972" s="41"/>
      <c r="FQ1972" s="41"/>
      <c r="FR1972" s="41"/>
      <c r="FS1972" s="41"/>
      <c r="FT1972" s="41"/>
      <c r="FU1972" s="41"/>
      <c r="FV1972" s="41"/>
      <c r="FW1972" s="41"/>
      <c r="FX1972" s="41"/>
      <c r="FY1972" s="41"/>
      <c r="FZ1972" s="41"/>
      <c r="GA1972" s="41"/>
      <c r="GB1972" s="41"/>
      <c r="GC1972" s="41"/>
      <c r="GD1972" s="41"/>
      <c r="GE1972" s="41"/>
      <c r="GF1972" s="41"/>
      <c r="GG1972" s="41"/>
      <c r="GH1972" s="41"/>
      <c r="GI1972" s="41"/>
      <c r="GJ1972" s="41"/>
      <c r="GK1972" s="41"/>
      <c r="GL1972" s="41"/>
      <c r="GM1972" s="41"/>
      <c r="GN1972" s="41"/>
      <c r="GO1972" s="41"/>
      <c r="GP1972" s="41"/>
      <c r="GQ1972" s="41"/>
      <c r="GR1972" s="41"/>
      <c r="GS1972" s="41"/>
      <c r="GT1972" s="41"/>
      <c r="GU1972" s="41"/>
      <c r="GV1972" s="41"/>
      <c r="GW1972" s="41"/>
      <c r="GX1972" s="41"/>
      <c r="GY1972" s="41"/>
      <c r="GZ1972" s="41"/>
      <c r="HA1972" s="41"/>
      <c r="HB1972" s="41"/>
      <c r="HC1972" s="41"/>
      <c r="HD1972" s="41"/>
      <c r="HE1972" s="41"/>
      <c r="HF1972" s="41"/>
      <c r="HG1972" s="41"/>
      <c r="HH1972" s="41"/>
      <c r="HI1972" s="41"/>
      <c r="HJ1972" s="41"/>
      <c r="HK1972" s="41"/>
      <c r="HL1972" s="41"/>
      <c r="HM1972" s="41"/>
      <c r="HN1972" s="41"/>
      <c r="HO1972" s="41"/>
      <c r="HP1972" s="41"/>
      <c r="HQ1972" s="41"/>
      <c r="HR1972" s="41"/>
      <c r="HS1972" s="41"/>
      <c r="HT1972" s="41"/>
      <c r="HU1972" s="41"/>
      <c r="HV1972" s="41"/>
      <c r="HW1972" s="41"/>
      <c r="HX1972" s="41"/>
      <c r="HY1972" s="41"/>
      <c r="HZ1972" s="41"/>
      <c r="IA1972" s="41"/>
      <c r="IB1972" s="41"/>
      <c r="IC1972" s="41"/>
      <c r="ID1972" s="41"/>
      <c r="IE1972" s="41"/>
      <c r="IF1972" s="41"/>
      <c r="IG1972" s="41"/>
      <c r="IH1972" s="41"/>
      <c r="II1972" s="41"/>
      <c r="IJ1972" s="41"/>
      <c r="IK1972" s="41"/>
      <c r="IL1972" s="41"/>
      <c r="IM1972" s="41"/>
      <c r="IN1972" s="41"/>
      <c r="IO1972" s="41"/>
      <c r="IP1972" s="41"/>
      <c r="IQ1972" s="41"/>
      <c r="IR1972" s="41"/>
      <c r="IS1972" s="41"/>
      <c r="IT1972" s="41"/>
      <c r="IU1972" s="41"/>
    </row>
    <row r="1974" spans="68:255" x14ac:dyDescent="0.2">
      <c r="BP1974" s="41"/>
      <c r="BQ1974" s="41"/>
      <c r="BR1974" s="41"/>
      <c r="BS1974" s="41"/>
      <c r="BU1974" s="41"/>
      <c r="BV1974" s="41"/>
      <c r="BW1974" s="41"/>
      <c r="BX1974" s="41"/>
      <c r="BY1974" s="41"/>
      <c r="BZ1974" s="41"/>
      <c r="CA1974" s="41"/>
      <c r="CB1974" s="41"/>
      <c r="CC1974" s="41"/>
      <c r="CD1974" s="41"/>
      <c r="CE1974" s="41"/>
      <c r="CF1974" s="41"/>
      <c r="CG1974" s="41"/>
      <c r="CH1974" s="41"/>
      <c r="CI1974" s="41"/>
      <c r="CJ1974" s="41"/>
      <c r="CK1974" s="41"/>
      <c r="CL1974" s="41"/>
      <c r="CM1974" s="41"/>
      <c r="CN1974" s="41"/>
      <c r="CO1974" s="41"/>
      <c r="CP1974" s="41"/>
      <c r="CQ1974" s="41"/>
      <c r="CR1974" s="41"/>
      <c r="CS1974" s="41"/>
      <c r="CT1974" s="41"/>
      <c r="CU1974" s="41"/>
      <c r="CV1974" s="41"/>
      <c r="CW1974" s="41"/>
      <c r="CX1974" s="41"/>
      <c r="CY1974" s="41"/>
      <c r="CZ1974" s="41"/>
      <c r="DA1974" s="41"/>
      <c r="DB1974" s="41"/>
      <c r="DC1974" s="41"/>
      <c r="DD1974" s="41"/>
      <c r="DE1974" s="41"/>
      <c r="DF1974" s="41"/>
      <c r="DG1974" s="41"/>
      <c r="DH1974" s="41"/>
      <c r="DI1974" s="41"/>
      <c r="DJ1974" s="41"/>
      <c r="DK1974" s="41"/>
      <c r="DL1974" s="41"/>
      <c r="DM1974" s="41"/>
      <c r="DN1974" s="41"/>
      <c r="DO1974" s="41"/>
      <c r="DP1974" s="41"/>
      <c r="DQ1974" s="41"/>
      <c r="DR1974" s="41"/>
      <c r="DS1974" s="41"/>
      <c r="DT1974" s="41"/>
      <c r="DU1974" s="41"/>
      <c r="DV1974" s="41"/>
      <c r="DW1974" s="41"/>
      <c r="DX1974" s="41"/>
      <c r="DY1974" s="41"/>
      <c r="DZ1974" s="41"/>
      <c r="EA1974" s="41"/>
      <c r="EB1974" s="41"/>
      <c r="EC1974" s="41"/>
      <c r="ED1974" s="41"/>
      <c r="EE1974" s="41"/>
      <c r="EF1974" s="41"/>
      <c r="EG1974" s="41"/>
      <c r="EH1974" s="41"/>
      <c r="EI1974" s="41"/>
      <c r="EJ1974" s="41"/>
      <c r="EK1974" s="41"/>
      <c r="EL1974" s="41"/>
      <c r="EM1974" s="41"/>
      <c r="EN1974" s="41"/>
      <c r="EO1974" s="41"/>
      <c r="EP1974" s="41"/>
      <c r="EQ1974" s="41"/>
      <c r="ER1974" s="41"/>
      <c r="ES1974" s="41"/>
      <c r="ET1974" s="41"/>
      <c r="EU1974" s="41"/>
      <c r="EV1974" s="41"/>
      <c r="EW1974" s="41"/>
      <c r="EX1974" s="41"/>
      <c r="EY1974" s="41"/>
      <c r="EZ1974" s="41"/>
      <c r="FA1974" s="41"/>
      <c r="FB1974" s="41"/>
      <c r="FC1974" s="41"/>
      <c r="FD1974" s="41"/>
      <c r="FE1974" s="41"/>
      <c r="FF1974" s="41"/>
      <c r="FG1974" s="41"/>
      <c r="FH1974" s="41"/>
      <c r="FI1974" s="41"/>
      <c r="FJ1974" s="41"/>
      <c r="FK1974" s="41"/>
      <c r="FL1974" s="41"/>
      <c r="FM1974" s="41"/>
      <c r="FN1974" s="41"/>
      <c r="FO1974" s="41"/>
      <c r="FP1974" s="41"/>
      <c r="FQ1974" s="41"/>
      <c r="FR1974" s="41"/>
      <c r="FS1974" s="41"/>
      <c r="FT1974" s="41"/>
      <c r="FU1974" s="41"/>
      <c r="FV1974" s="41"/>
      <c r="FW1974" s="41"/>
      <c r="FX1974" s="41"/>
      <c r="FY1974" s="41"/>
      <c r="FZ1974" s="41"/>
      <c r="GA1974" s="41"/>
      <c r="GB1974" s="41"/>
      <c r="GC1974" s="41"/>
      <c r="GD1974" s="41"/>
      <c r="GE1974" s="41"/>
      <c r="GF1974" s="41"/>
      <c r="GG1974" s="41"/>
      <c r="GH1974" s="41"/>
      <c r="GI1974" s="41"/>
      <c r="GJ1974" s="41"/>
      <c r="GK1974" s="41"/>
      <c r="GL1974" s="41"/>
      <c r="GM1974" s="41"/>
      <c r="GN1974" s="41"/>
      <c r="GO1974" s="41"/>
      <c r="GP1974" s="41"/>
      <c r="GQ1974" s="41"/>
      <c r="GR1974" s="41"/>
      <c r="GS1974" s="41"/>
      <c r="GT1974" s="41"/>
      <c r="GU1974" s="41"/>
      <c r="GV1974" s="41"/>
      <c r="GW1974" s="41"/>
      <c r="GX1974" s="41"/>
      <c r="GY1974" s="41"/>
      <c r="GZ1974" s="41"/>
      <c r="HA1974" s="41"/>
      <c r="HB1974" s="41"/>
      <c r="HC1974" s="41"/>
      <c r="HD1974" s="41"/>
      <c r="HE1974" s="41"/>
      <c r="HF1974" s="41"/>
      <c r="HG1974" s="41"/>
      <c r="HH1974" s="41"/>
      <c r="HI1974" s="41"/>
      <c r="HJ1974" s="41"/>
      <c r="HK1974" s="41"/>
      <c r="HL1974" s="41"/>
      <c r="HM1974" s="41"/>
      <c r="HN1974" s="41"/>
      <c r="HO1974" s="41"/>
      <c r="HP1974" s="41"/>
      <c r="HQ1974" s="41"/>
      <c r="HR1974" s="41"/>
      <c r="HS1974" s="41"/>
      <c r="HT1974" s="41"/>
      <c r="HU1974" s="41"/>
      <c r="HV1974" s="41"/>
      <c r="HW1974" s="41"/>
      <c r="HX1974" s="41"/>
      <c r="HY1974" s="41"/>
      <c r="HZ1974" s="41"/>
      <c r="IA1974" s="41"/>
      <c r="IB1974" s="41"/>
      <c r="IC1974" s="41"/>
      <c r="ID1974" s="41"/>
      <c r="IE1974" s="41"/>
      <c r="IF1974" s="41"/>
      <c r="IG1974" s="41"/>
      <c r="IH1974" s="41"/>
      <c r="II1974" s="41"/>
      <c r="IJ1974" s="41"/>
      <c r="IK1974" s="41"/>
      <c r="IL1974" s="41"/>
      <c r="IM1974" s="41"/>
      <c r="IN1974" s="41"/>
      <c r="IO1974" s="41"/>
      <c r="IP1974" s="41"/>
      <c r="IQ1974" s="41"/>
      <c r="IR1974" s="41"/>
      <c r="IS1974" s="41"/>
      <c r="IT1974" s="41"/>
      <c r="IU1974" s="41"/>
    </row>
    <row r="1976" spans="68:255" x14ac:dyDescent="0.2">
      <c r="BP1976" s="41"/>
      <c r="BQ1976" s="41"/>
      <c r="BR1976" s="41"/>
      <c r="BS1976" s="41"/>
      <c r="BU1976" s="41"/>
      <c r="BV1976" s="41"/>
      <c r="BW1976" s="41"/>
      <c r="BX1976" s="41"/>
      <c r="BY1976" s="41"/>
      <c r="BZ1976" s="41"/>
      <c r="CA1976" s="41"/>
      <c r="CB1976" s="41"/>
      <c r="CC1976" s="41"/>
      <c r="CD1976" s="41"/>
      <c r="CE1976" s="41"/>
      <c r="CF1976" s="41"/>
      <c r="CG1976" s="41"/>
      <c r="CH1976" s="41"/>
      <c r="CI1976" s="41"/>
      <c r="CJ1976" s="41"/>
      <c r="CK1976" s="41"/>
      <c r="CL1976" s="41"/>
      <c r="CM1976" s="41"/>
      <c r="CN1976" s="41"/>
      <c r="CO1976" s="41"/>
      <c r="CP1976" s="41"/>
      <c r="CQ1976" s="41"/>
      <c r="CR1976" s="41"/>
      <c r="CS1976" s="41"/>
      <c r="CT1976" s="41"/>
      <c r="CU1976" s="41"/>
      <c r="CV1976" s="41"/>
      <c r="CW1976" s="41"/>
      <c r="CX1976" s="41"/>
      <c r="CY1976" s="41"/>
      <c r="CZ1976" s="41"/>
      <c r="DA1976" s="41"/>
      <c r="DB1976" s="41"/>
      <c r="DC1976" s="41"/>
      <c r="DD1976" s="41"/>
      <c r="DE1976" s="41"/>
      <c r="DF1976" s="41"/>
      <c r="DG1976" s="41"/>
      <c r="DH1976" s="41"/>
      <c r="DI1976" s="41"/>
      <c r="DJ1976" s="41"/>
      <c r="DK1976" s="41"/>
      <c r="DL1976" s="41"/>
      <c r="DM1976" s="41"/>
      <c r="DN1976" s="41"/>
      <c r="DO1976" s="41"/>
      <c r="DP1976" s="41"/>
      <c r="DQ1976" s="41"/>
      <c r="DR1976" s="41"/>
      <c r="DS1976" s="41"/>
      <c r="DT1976" s="41"/>
      <c r="DU1976" s="41"/>
      <c r="DV1976" s="41"/>
      <c r="DW1976" s="41"/>
      <c r="DX1976" s="41"/>
      <c r="DY1976" s="41"/>
      <c r="DZ1976" s="41"/>
      <c r="EA1976" s="41"/>
      <c r="EB1976" s="41"/>
      <c r="EC1976" s="41"/>
      <c r="ED1976" s="41"/>
      <c r="EE1976" s="41"/>
      <c r="EF1976" s="41"/>
      <c r="EG1976" s="41"/>
      <c r="EH1976" s="41"/>
      <c r="EI1976" s="41"/>
      <c r="EJ1976" s="41"/>
      <c r="EK1976" s="41"/>
      <c r="EL1976" s="41"/>
      <c r="EM1976" s="41"/>
      <c r="EN1976" s="41"/>
      <c r="EO1976" s="41"/>
      <c r="EP1976" s="41"/>
      <c r="EQ1976" s="41"/>
      <c r="ER1976" s="41"/>
      <c r="ES1976" s="41"/>
      <c r="ET1976" s="41"/>
      <c r="EU1976" s="41"/>
      <c r="EV1976" s="41"/>
      <c r="EW1976" s="41"/>
      <c r="EX1976" s="41"/>
      <c r="EY1976" s="41"/>
      <c r="EZ1976" s="41"/>
      <c r="FA1976" s="41"/>
      <c r="FB1976" s="41"/>
      <c r="FC1976" s="41"/>
      <c r="FD1976" s="41"/>
      <c r="FE1976" s="41"/>
      <c r="FF1976" s="41"/>
      <c r="FG1976" s="41"/>
      <c r="FH1976" s="41"/>
      <c r="FI1976" s="41"/>
      <c r="FJ1976" s="41"/>
      <c r="FK1976" s="41"/>
      <c r="FL1976" s="41"/>
      <c r="FM1976" s="41"/>
      <c r="FN1976" s="41"/>
      <c r="FO1976" s="41"/>
      <c r="FP1976" s="41"/>
      <c r="FQ1976" s="41"/>
      <c r="FR1976" s="41"/>
      <c r="FS1976" s="41"/>
      <c r="FT1976" s="41"/>
      <c r="FU1976" s="41"/>
      <c r="FV1976" s="41"/>
      <c r="FW1976" s="41"/>
      <c r="FX1976" s="41"/>
      <c r="FY1976" s="41"/>
      <c r="FZ1976" s="41"/>
      <c r="GA1976" s="41"/>
      <c r="GB1976" s="41"/>
      <c r="GC1976" s="41"/>
      <c r="GD1976" s="41"/>
      <c r="GE1976" s="41"/>
      <c r="GF1976" s="41"/>
      <c r="GG1976" s="41"/>
      <c r="GH1976" s="41"/>
      <c r="GI1976" s="41"/>
      <c r="GJ1976" s="41"/>
      <c r="GK1976" s="41"/>
      <c r="GL1976" s="41"/>
      <c r="GM1976" s="41"/>
      <c r="GN1976" s="41"/>
      <c r="GO1976" s="41"/>
      <c r="GP1976" s="41"/>
      <c r="GQ1976" s="41"/>
      <c r="GR1976" s="41"/>
      <c r="GS1976" s="41"/>
      <c r="GT1976" s="41"/>
      <c r="GU1976" s="41"/>
      <c r="GV1976" s="41"/>
      <c r="GW1976" s="41"/>
      <c r="GX1976" s="41"/>
      <c r="GY1976" s="41"/>
      <c r="GZ1976" s="41"/>
      <c r="HA1976" s="41"/>
      <c r="HB1976" s="41"/>
      <c r="HC1976" s="41"/>
      <c r="HD1976" s="41"/>
      <c r="HE1976" s="41"/>
      <c r="HF1976" s="41"/>
      <c r="HG1976" s="41"/>
      <c r="HH1976" s="41"/>
      <c r="HI1976" s="41"/>
      <c r="HJ1976" s="41"/>
      <c r="HK1976" s="41"/>
      <c r="HL1976" s="41"/>
      <c r="HM1976" s="41"/>
      <c r="HN1976" s="41"/>
      <c r="HO1976" s="41"/>
      <c r="HP1976" s="41"/>
      <c r="HQ1976" s="41"/>
      <c r="HR1976" s="41"/>
      <c r="HS1976" s="41"/>
      <c r="HT1976" s="41"/>
      <c r="HU1976" s="41"/>
      <c r="HV1976" s="41"/>
      <c r="HW1976" s="41"/>
      <c r="HX1976" s="41"/>
      <c r="HY1976" s="41"/>
      <c r="HZ1976" s="41"/>
      <c r="IA1976" s="41"/>
      <c r="IB1976" s="41"/>
      <c r="IC1976" s="41"/>
      <c r="ID1976" s="41"/>
      <c r="IE1976" s="41"/>
      <c r="IF1976" s="41"/>
      <c r="IG1976" s="41"/>
      <c r="IH1976" s="41"/>
      <c r="II1976" s="41"/>
      <c r="IJ1976" s="41"/>
      <c r="IK1976" s="41"/>
      <c r="IL1976" s="41"/>
      <c r="IM1976" s="41"/>
      <c r="IN1976" s="41"/>
      <c r="IO1976" s="41"/>
      <c r="IP1976" s="41"/>
      <c r="IQ1976" s="41"/>
      <c r="IR1976" s="41"/>
      <c r="IS1976" s="41"/>
      <c r="IT1976" s="41"/>
      <c r="IU1976" s="41"/>
    </row>
    <row r="1978" spans="68:255" x14ac:dyDescent="0.2">
      <c r="BP1978" s="41"/>
      <c r="BQ1978" s="41"/>
      <c r="BR1978" s="41"/>
      <c r="BS1978" s="41"/>
      <c r="BU1978" s="41"/>
      <c r="BV1978" s="41"/>
      <c r="BW1978" s="41"/>
      <c r="BX1978" s="41"/>
      <c r="BY1978" s="41"/>
      <c r="BZ1978" s="41"/>
      <c r="CA1978" s="41"/>
      <c r="CB1978" s="41"/>
      <c r="CC1978" s="41"/>
      <c r="CD1978" s="41"/>
      <c r="CE1978" s="41"/>
      <c r="CF1978" s="41"/>
      <c r="CG1978" s="41"/>
      <c r="CH1978" s="41"/>
      <c r="CI1978" s="41"/>
      <c r="CJ1978" s="41"/>
      <c r="CK1978" s="41"/>
      <c r="CL1978" s="41"/>
      <c r="CM1978" s="41"/>
      <c r="CN1978" s="41"/>
      <c r="CO1978" s="41"/>
      <c r="CP1978" s="41"/>
      <c r="CQ1978" s="41"/>
      <c r="CR1978" s="41"/>
      <c r="CS1978" s="41"/>
      <c r="CT1978" s="41"/>
      <c r="CU1978" s="41"/>
      <c r="CV1978" s="41"/>
      <c r="CW1978" s="41"/>
      <c r="CX1978" s="41"/>
      <c r="CY1978" s="41"/>
      <c r="CZ1978" s="41"/>
      <c r="DA1978" s="41"/>
      <c r="DB1978" s="41"/>
      <c r="DC1978" s="41"/>
      <c r="DD1978" s="41"/>
      <c r="DE1978" s="41"/>
      <c r="DF1978" s="41"/>
      <c r="DG1978" s="41"/>
      <c r="DH1978" s="41"/>
      <c r="DI1978" s="41"/>
      <c r="DJ1978" s="41"/>
      <c r="DK1978" s="41"/>
      <c r="DL1978" s="41"/>
      <c r="DM1978" s="41"/>
      <c r="DN1978" s="41"/>
      <c r="DO1978" s="41"/>
      <c r="DP1978" s="41"/>
      <c r="DQ1978" s="41"/>
      <c r="DR1978" s="41"/>
      <c r="DS1978" s="41"/>
      <c r="DT1978" s="41"/>
      <c r="DU1978" s="41"/>
      <c r="DV1978" s="41"/>
      <c r="DW1978" s="41"/>
      <c r="DX1978" s="41"/>
      <c r="DY1978" s="41"/>
      <c r="DZ1978" s="41"/>
      <c r="EA1978" s="41"/>
      <c r="EB1978" s="41"/>
      <c r="EC1978" s="41"/>
      <c r="ED1978" s="41"/>
      <c r="EE1978" s="41"/>
      <c r="EF1978" s="41"/>
      <c r="EG1978" s="41"/>
      <c r="EH1978" s="41"/>
      <c r="EI1978" s="41"/>
      <c r="EJ1978" s="41"/>
      <c r="EK1978" s="41"/>
      <c r="EL1978" s="41"/>
      <c r="EM1978" s="41"/>
      <c r="EN1978" s="41"/>
      <c r="EO1978" s="41"/>
      <c r="EP1978" s="41"/>
      <c r="EQ1978" s="41"/>
      <c r="ER1978" s="41"/>
      <c r="ES1978" s="41"/>
      <c r="ET1978" s="41"/>
      <c r="EU1978" s="41"/>
      <c r="EV1978" s="41"/>
      <c r="EW1978" s="41"/>
      <c r="EX1978" s="41"/>
      <c r="EY1978" s="41"/>
      <c r="EZ1978" s="41"/>
      <c r="FA1978" s="41"/>
      <c r="FB1978" s="41"/>
      <c r="FC1978" s="41"/>
      <c r="FD1978" s="41"/>
      <c r="FE1978" s="41"/>
      <c r="FF1978" s="41"/>
      <c r="FG1978" s="41"/>
      <c r="FH1978" s="41"/>
      <c r="FI1978" s="41"/>
      <c r="FJ1978" s="41"/>
      <c r="FK1978" s="41"/>
      <c r="FL1978" s="41"/>
      <c r="FM1978" s="41"/>
      <c r="FN1978" s="41"/>
      <c r="FO1978" s="41"/>
      <c r="FP1978" s="41"/>
      <c r="FQ1978" s="41"/>
      <c r="FR1978" s="41"/>
      <c r="FS1978" s="41"/>
      <c r="FT1978" s="41"/>
      <c r="FU1978" s="41"/>
      <c r="FV1978" s="41"/>
      <c r="FW1978" s="41"/>
      <c r="FX1978" s="41"/>
      <c r="FY1978" s="41"/>
      <c r="FZ1978" s="41"/>
      <c r="GA1978" s="41"/>
      <c r="GB1978" s="41"/>
      <c r="GC1978" s="41"/>
      <c r="GD1978" s="41"/>
      <c r="GE1978" s="41"/>
      <c r="GF1978" s="41"/>
      <c r="GG1978" s="41"/>
      <c r="GH1978" s="41"/>
      <c r="GI1978" s="41"/>
      <c r="GJ1978" s="41"/>
      <c r="GK1978" s="41"/>
      <c r="GL1978" s="41"/>
      <c r="GM1978" s="41"/>
      <c r="GN1978" s="41"/>
      <c r="GO1978" s="41"/>
      <c r="GP1978" s="41"/>
      <c r="GQ1978" s="41"/>
      <c r="GR1978" s="41"/>
      <c r="GS1978" s="41"/>
      <c r="GT1978" s="41"/>
      <c r="GU1978" s="41"/>
      <c r="GV1978" s="41"/>
      <c r="GW1978" s="41"/>
      <c r="GX1978" s="41"/>
      <c r="GY1978" s="41"/>
      <c r="GZ1978" s="41"/>
      <c r="HA1978" s="41"/>
      <c r="HB1978" s="41"/>
      <c r="HC1978" s="41"/>
      <c r="HD1978" s="41"/>
      <c r="HE1978" s="41"/>
      <c r="HF1978" s="41"/>
      <c r="HG1978" s="41"/>
      <c r="HH1978" s="41"/>
      <c r="HI1978" s="41"/>
      <c r="HJ1978" s="41"/>
      <c r="HK1978" s="41"/>
      <c r="HL1978" s="41"/>
      <c r="HM1978" s="41"/>
      <c r="HN1978" s="41"/>
      <c r="HO1978" s="41"/>
      <c r="HP1978" s="41"/>
      <c r="HQ1978" s="41"/>
      <c r="HR1978" s="41"/>
      <c r="HS1978" s="41"/>
      <c r="HT1978" s="41"/>
      <c r="HU1978" s="41"/>
      <c r="HV1978" s="41"/>
      <c r="HW1978" s="41"/>
      <c r="HX1978" s="41"/>
      <c r="HY1978" s="41"/>
      <c r="HZ1978" s="41"/>
      <c r="IA1978" s="41"/>
      <c r="IB1978" s="41"/>
      <c r="IC1978" s="41"/>
      <c r="ID1978" s="41"/>
      <c r="IE1978" s="41"/>
      <c r="IF1978" s="41"/>
      <c r="IG1978" s="41"/>
      <c r="IH1978" s="41"/>
      <c r="II1978" s="41"/>
      <c r="IJ1978" s="41"/>
      <c r="IK1978" s="41"/>
      <c r="IL1978" s="41"/>
      <c r="IM1978" s="41"/>
      <c r="IN1978" s="41"/>
      <c r="IO1978" s="41"/>
      <c r="IP1978" s="41"/>
      <c r="IQ1978" s="41"/>
      <c r="IR1978" s="41"/>
      <c r="IS1978" s="41"/>
      <c r="IT1978" s="41"/>
      <c r="IU1978" s="41"/>
    </row>
    <row r="1980" spans="68:255" x14ac:dyDescent="0.2">
      <c r="BP1980" s="41"/>
      <c r="BQ1980" s="41"/>
      <c r="BR1980" s="41"/>
      <c r="BS1980" s="41"/>
      <c r="BU1980" s="41"/>
      <c r="BV1980" s="41"/>
      <c r="BW1980" s="41"/>
      <c r="BX1980" s="41"/>
      <c r="BY1980" s="41"/>
      <c r="BZ1980" s="41"/>
      <c r="CA1980" s="41"/>
      <c r="CB1980" s="41"/>
      <c r="CC1980" s="41"/>
      <c r="CD1980" s="41"/>
      <c r="CE1980" s="41"/>
      <c r="CF1980" s="41"/>
      <c r="CG1980" s="41"/>
      <c r="CH1980" s="41"/>
      <c r="CI1980" s="41"/>
      <c r="CJ1980" s="41"/>
      <c r="CK1980" s="41"/>
      <c r="CL1980" s="41"/>
      <c r="CM1980" s="41"/>
      <c r="CN1980" s="41"/>
      <c r="CO1980" s="41"/>
      <c r="CP1980" s="41"/>
      <c r="CQ1980" s="41"/>
      <c r="CR1980" s="41"/>
      <c r="CS1980" s="41"/>
      <c r="CT1980" s="41"/>
      <c r="CU1980" s="41"/>
      <c r="CV1980" s="41"/>
      <c r="CW1980" s="41"/>
      <c r="CX1980" s="41"/>
      <c r="CY1980" s="41"/>
      <c r="CZ1980" s="41"/>
      <c r="DA1980" s="41"/>
      <c r="DB1980" s="41"/>
      <c r="DC1980" s="41"/>
      <c r="DD1980" s="41"/>
      <c r="DE1980" s="41"/>
      <c r="DF1980" s="41"/>
      <c r="DG1980" s="41"/>
      <c r="DH1980" s="41"/>
      <c r="DI1980" s="41"/>
      <c r="DJ1980" s="41"/>
      <c r="DK1980" s="41"/>
      <c r="DL1980" s="41"/>
      <c r="DM1980" s="41"/>
      <c r="DN1980" s="41"/>
      <c r="DO1980" s="41"/>
      <c r="DP1980" s="41"/>
      <c r="DQ1980" s="41"/>
      <c r="DR1980" s="41"/>
      <c r="DS1980" s="41"/>
      <c r="DT1980" s="41"/>
      <c r="DU1980" s="41"/>
      <c r="DV1980" s="41"/>
      <c r="DW1980" s="41"/>
      <c r="DX1980" s="41"/>
      <c r="DY1980" s="41"/>
      <c r="DZ1980" s="41"/>
      <c r="EA1980" s="41"/>
      <c r="EB1980" s="41"/>
      <c r="EC1980" s="41"/>
      <c r="ED1980" s="41"/>
      <c r="EE1980" s="41"/>
      <c r="EF1980" s="41"/>
      <c r="EG1980" s="41"/>
      <c r="EH1980" s="41"/>
      <c r="EI1980" s="41"/>
      <c r="EJ1980" s="41"/>
      <c r="EK1980" s="41"/>
      <c r="EL1980" s="41"/>
      <c r="EM1980" s="41"/>
      <c r="EN1980" s="41"/>
      <c r="EO1980" s="41"/>
      <c r="EP1980" s="41"/>
      <c r="EQ1980" s="41"/>
      <c r="ER1980" s="41"/>
      <c r="ES1980" s="41"/>
      <c r="ET1980" s="41"/>
      <c r="EU1980" s="41"/>
      <c r="EV1980" s="41"/>
      <c r="EW1980" s="41"/>
      <c r="EX1980" s="41"/>
      <c r="EY1980" s="41"/>
      <c r="EZ1980" s="41"/>
      <c r="FA1980" s="41"/>
      <c r="FB1980" s="41"/>
      <c r="FC1980" s="41"/>
      <c r="FD1980" s="41"/>
      <c r="FE1980" s="41"/>
      <c r="FF1980" s="41"/>
      <c r="FG1980" s="41"/>
      <c r="FH1980" s="41"/>
      <c r="FI1980" s="41"/>
      <c r="FJ1980" s="41"/>
      <c r="FK1980" s="41"/>
      <c r="FL1980" s="41"/>
      <c r="FM1980" s="41"/>
      <c r="FN1980" s="41"/>
      <c r="FO1980" s="41"/>
      <c r="FP1980" s="41"/>
      <c r="FQ1980" s="41"/>
      <c r="FR1980" s="41"/>
      <c r="FS1980" s="41"/>
      <c r="FT1980" s="41"/>
      <c r="FU1980" s="41"/>
      <c r="FV1980" s="41"/>
      <c r="FW1980" s="41"/>
      <c r="FX1980" s="41"/>
      <c r="FY1980" s="41"/>
      <c r="FZ1980" s="41"/>
      <c r="GA1980" s="41"/>
      <c r="GB1980" s="41"/>
      <c r="GC1980" s="41"/>
      <c r="GD1980" s="41"/>
      <c r="GE1980" s="41"/>
      <c r="GF1980" s="41"/>
      <c r="GG1980" s="41"/>
      <c r="GH1980" s="41"/>
      <c r="GI1980" s="41"/>
      <c r="GJ1980" s="41"/>
      <c r="GK1980" s="41"/>
      <c r="GL1980" s="41"/>
      <c r="GM1980" s="41"/>
      <c r="GN1980" s="41"/>
      <c r="GO1980" s="41"/>
      <c r="GP1980" s="41"/>
      <c r="GQ1980" s="41"/>
      <c r="GR1980" s="41"/>
      <c r="GS1980" s="41"/>
      <c r="GT1980" s="41"/>
      <c r="GU1980" s="41"/>
      <c r="GV1980" s="41"/>
      <c r="GW1980" s="41"/>
      <c r="GX1980" s="41"/>
      <c r="GY1980" s="41"/>
      <c r="GZ1980" s="41"/>
      <c r="HA1980" s="41"/>
      <c r="HB1980" s="41"/>
      <c r="HC1980" s="41"/>
      <c r="HD1980" s="41"/>
      <c r="HE1980" s="41"/>
      <c r="HF1980" s="41"/>
      <c r="HG1980" s="41"/>
      <c r="HH1980" s="41"/>
      <c r="HI1980" s="41"/>
      <c r="HJ1980" s="41"/>
      <c r="HK1980" s="41"/>
      <c r="HL1980" s="41"/>
      <c r="HM1980" s="41"/>
      <c r="HN1980" s="41"/>
      <c r="HO1980" s="41"/>
      <c r="HP1980" s="41"/>
      <c r="HQ1980" s="41"/>
      <c r="HR1980" s="41"/>
      <c r="HS1980" s="41"/>
      <c r="HT1980" s="41"/>
      <c r="HU1980" s="41"/>
      <c r="HV1980" s="41"/>
      <c r="HW1980" s="41"/>
      <c r="HX1980" s="41"/>
      <c r="HY1980" s="41"/>
      <c r="HZ1980" s="41"/>
      <c r="IA1980" s="41"/>
      <c r="IB1980" s="41"/>
      <c r="IC1980" s="41"/>
      <c r="ID1980" s="41"/>
      <c r="IE1980" s="41"/>
      <c r="IF1980" s="41"/>
      <c r="IG1980" s="41"/>
      <c r="IH1980" s="41"/>
      <c r="II1980" s="41"/>
      <c r="IJ1980" s="41"/>
      <c r="IK1980" s="41"/>
      <c r="IL1980" s="41"/>
      <c r="IM1980" s="41"/>
      <c r="IN1980" s="41"/>
      <c r="IO1980" s="41"/>
      <c r="IP1980" s="41"/>
      <c r="IQ1980" s="41"/>
      <c r="IR1980" s="41"/>
      <c r="IS1980" s="41"/>
      <c r="IT1980" s="41"/>
      <c r="IU1980" s="41"/>
    </row>
    <row r="1982" spans="68:255" x14ac:dyDescent="0.2">
      <c r="BP1982" s="41"/>
      <c r="BQ1982" s="41"/>
      <c r="BR1982" s="41"/>
      <c r="BS1982" s="41"/>
      <c r="BU1982" s="41"/>
      <c r="BV1982" s="41"/>
      <c r="BW1982" s="41"/>
      <c r="BX1982" s="41"/>
      <c r="BY1982" s="41"/>
      <c r="BZ1982" s="41"/>
      <c r="CA1982" s="41"/>
      <c r="CB1982" s="41"/>
      <c r="CC1982" s="41"/>
      <c r="CD1982" s="41"/>
      <c r="CE1982" s="41"/>
      <c r="CF1982" s="41"/>
      <c r="CG1982" s="41"/>
      <c r="CH1982" s="41"/>
      <c r="CI1982" s="41"/>
      <c r="CJ1982" s="41"/>
      <c r="CK1982" s="41"/>
      <c r="CL1982" s="41"/>
      <c r="CM1982" s="41"/>
      <c r="CN1982" s="41"/>
      <c r="CO1982" s="41"/>
      <c r="CP1982" s="41"/>
      <c r="CQ1982" s="41"/>
      <c r="CR1982" s="41"/>
      <c r="CS1982" s="41"/>
      <c r="CT1982" s="41"/>
      <c r="CU1982" s="41"/>
      <c r="CV1982" s="41"/>
      <c r="CW1982" s="41"/>
      <c r="CX1982" s="41"/>
      <c r="CY1982" s="41"/>
      <c r="CZ1982" s="41"/>
      <c r="DA1982" s="41"/>
      <c r="DB1982" s="41"/>
      <c r="DC1982" s="41"/>
      <c r="DD1982" s="41"/>
      <c r="DE1982" s="41"/>
      <c r="DF1982" s="41"/>
      <c r="DG1982" s="41"/>
      <c r="DH1982" s="41"/>
      <c r="DI1982" s="41"/>
      <c r="DJ1982" s="41"/>
      <c r="DK1982" s="41"/>
      <c r="DL1982" s="41"/>
      <c r="DM1982" s="41"/>
      <c r="DN1982" s="41"/>
      <c r="DO1982" s="41"/>
      <c r="DP1982" s="41"/>
      <c r="DQ1982" s="41"/>
      <c r="DR1982" s="41"/>
      <c r="DS1982" s="41"/>
      <c r="DT1982" s="41"/>
      <c r="DU1982" s="41"/>
      <c r="DV1982" s="41"/>
      <c r="DW1982" s="41"/>
      <c r="DX1982" s="41"/>
      <c r="DY1982" s="41"/>
      <c r="DZ1982" s="41"/>
      <c r="EA1982" s="41"/>
      <c r="EB1982" s="41"/>
      <c r="EC1982" s="41"/>
      <c r="ED1982" s="41"/>
      <c r="EE1982" s="41"/>
      <c r="EF1982" s="41"/>
      <c r="EG1982" s="41"/>
      <c r="EH1982" s="41"/>
      <c r="EI1982" s="41"/>
      <c r="EJ1982" s="41"/>
      <c r="EK1982" s="41"/>
      <c r="EL1982" s="41"/>
      <c r="EM1982" s="41"/>
      <c r="EN1982" s="41"/>
      <c r="EO1982" s="41"/>
      <c r="EP1982" s="41"/>
      <c r="EQ1982" s="41"/>
      <c r="ER1982" s="41"/>
      <c r="ES1982" s="41"/>
      <c r="ET1982" s="41"/>
      <c r="EU1982" s="41"/>
      <c r="EV1982" s="41"/>
      <c r="EW1982" s="41"/>
      <c r="EX1982" s="41"/>
      <c r="EY1982" s="41"/>
      <c r="EZ1982" s="41"/>
      <c r="FA1982" s="41"/>
      <c r="FB1982" s="41"/>
      <c r="FC1982" s="41"/>
      <c r="FD1982" s="41"/>
      <c r="FE1982" s="41"/>
      <c r="FF1982" s="41"/>
      <c r="FG1982" s="41"/>
      <c r="FH1982" s="41"/>
      <c r="FI1982" s="41"/>
      <c r="FJ1982" s="41"/>
      <c r="FK1982" s="41"/>
      <c r="FL1982" s="41"/>
      <c r="FM1982" s="41"/>
      <c r="FN1982" s="41"/>
      <c r="FO1982" s="41"/>
      <c r="FP1982" s="41"/>
      <c r="FQ1982" s="41"/>
      <c r="FR1982" s="41"/>
      <c r="FS1982" s="41"/>
      <c r="FT1982" s="41"/>
      <c r="FU1982" s="41"/>
      <c r="FV1982" s="41"/>
      <c r="FW1982" s="41"/>
      <c r="FX1982" s="41"/>
      <c r="FY1982" s="41"/>
      <c r="FZ1982" s="41"/>
      <c r="GA1982" s="41"/>
      <c r="GB1982" s="41"/>
      <c r="GC1982" s="41"/>
      <c r="GD1982" s="41"/>
      <c r="GE1982" s="41"/>
      <c r="GF1982" s="41"/>
      <c r="GG1982" s="41"/>
      <c r="GH1982" s="41"/>
      <c r="GI1982" s="41"/>
      <c r="GJ1982" s="41"/>
      <c r="GK1982" s="41"/>
      <c r="GL1982" s="41"/>
      <c r="GM1982" s="41"/>
      <c r="GN1982" s="41"/>
      <c r="GO1982" s="41"/>
      <c r="GP1982" s="41"/>
      <c r="GQ1982" s="41"/>
      <c r="GR1982" s="41"/>
      <c r="GS1982" s="41"/>
      <c r="GT1982" s="41"/>
      <c r="GU1982" s="41"/>
      <c r="GV1982" s="41"/>
      <c r="GW1982" s="41"/>
      <c r="GX1982" s="41"/>
      <c r="GY1982" s="41"/>
      <c r="GZ1982" s="41"/>
      <c r="HA1982" s="41"/>
      <c r="HB1982" s="41"/>
      <c r="HC1982" s="41"/>
      <c r="HD1982" s="41"/>
      <c r="HE1982" s="41"/>
      <c r="HF1982" s="41"/>
      <c r="HG1982" s="41"/>
      <c r="HH1982" s="41"/>
      <c r="HI1982" s="41"/>
      <c r="HJ1982" s="41"/>
      <c r="HK1982" s="41"/>
      <c r="HL1982" s="41"/>
      <c r="HM1982" s="41"/>
      <c r="HN1982" s="41"/>
      <c r="HO1982" s="41"/>
      <c r="HP1982" s="41"/>
      <c r="HQ1982" s="41"/>
      <c r="HR1982" s="41"/>
      <c r="HS1982" s="41"/>
      <c r="HT1982" s="41"/>
      <c r="HU1982" s="41"/>
      <c r="HV1982" s="41"/>
      <c r="HW1982" s="41"/>
      <c r="HX1982" s="41"/>
      <c r="HY1982" s="41"/>
      <c r="HZ1982" s="41"/>
      <c r="IA1982" s="41"/>
      <c r="IB1982" s="41"/>
      <c r="IC1982" s="41"/>
      <c r="ID1982" s="41"/>
      <c r="IE1982" s="41"/>
      <c r="IF1982" s="41"/>
      <c r="IG1982" s="41"/>
      <c r="IH1982" s="41"/>
      <c r="II1982" s="41"/>
      <c r="IJ1982" s="41"/>
      <c r="IK1982" s="41"/>
      <c r="IL1982" s="41"/>
      <c r="IM1982" s="41"/>
      <c r="IN1982" s="41"/>
      <c r="IO1982" s="41"/>
      <c r="IP1982" s="41"/>
      <c r="IQ1982" s="41"/>
      <c r="IR1982" s="41"/>
      <c r="IS1982" s="41"/>
      <c r="IT1982" s="41"/>
      <c r="IU1982" s="41"/>
    </row>
    <row r="1984" spans="68:255" x14ac:dyDescent="0.2">
      <c r="BP1984" s="41"/>
      <c r="BQ1984" s="41"/>
      <c r="BR1984" s="41"/>
      <c r="BS1984" s="41"/>
      <c r="BU1984" s="41"/>
      <c r="BV1984" s="41"/>
      <c r="BW1984" s="41"/>
      <c r="BX1984" s="41"/>
      <c r="BY1984" s="41"/>
      <c r="BZ1984" s="41"/>
      <c r="CA1984" s="41"/>
      <c r="CB1984" s="41"/>
      <c r="CC1984" s="41"/>
      <c r="CD1984" s="41"/>
      <c r="CE1984" s="41"/>
      <c r="CF1984" s="41"/>
      <c r="CG1984" s="41"/>
      <c r="CH1984" s="41"/>
      <c r="CI1984" s="41"/>
      <c r="CJ1984" s="41"/>
      <c r="CK1984" s="41"/>
      <c r="CL1984" s="41"/>
      <c r="CM1984" s="41"/>
      <c r="CN1984" s="41"/>
      <c r="CO1984" s="41"/>
      <c r="CP1984" s="41"/>
      <c r="CQ1984" s="41"/>
      <c r="CR1984" s="41"/>
      <c r="CS1984" s="41"/>
      <c r="CT1984" s="41"/>
      <c r="CU1984" s="41"/>
      <c r="CV1984" s="41"/>
      <c r="CW1984" s="41"/>
      <c r="CX1984" s="41"/>
      <c r="CY1984" s="41"/>
      <c r="CZ1984" s="41"/>
      <c r="DA1984" s="41"/>
      <c r="DB1984" s="41"/>
      <c r="DC1984" s="41"/>
      <c r="DD1984" s="41"/>
      <c r="DE1984" s="41"/>
      <c r="DF1984" s="41"/>
      <c r="DG1984" s="41"/>
      <c r="DH1984" s="41"/>
      <c r="DI1984" s="41"/>
      <c r="DJ1984" s="41"/>
      <c r="DK1984" s="41"/>
      <c r="DL1984" s="41"/>
      <c r="DM1984" s="41"/>
      <c r="DN1984" s="41"/>
      <c r="DO1984" s="41"/>
      <c r="DP1984" s="41"/>
      <c r="DQ1984" s="41"/>
      <c r="DR1984" s="41"/>
      <c r="DS1984" s="41"/>
      <c r="DT1984" s="41"/>
      <c r="DU1984" s="41"/>
      <c r="DV1984" s="41"/>
      <c r="DW1984" s="41"/>
      <c r="DX1984" s="41"/>
      <c r="DY1984" s="41"/>
      <c r="DZ1984" s="41"/>
      <c r="EA1984" s="41"/>
      <c r="EB1984" s="41"/>
      <c r="EC1984" s="41"/>
      <c r="ED1984" s="41"/>
      <c r="EE1984" s="41"/>
      <c r="EF1984" s="41"/>
      <c r="EG1984" s="41"/>
      <c r="EH1984" s="41"/>
      <c r="EI1984" s="41"/>
      <c r="EJ1984" s="41"/>
      <c r="EK1984" s="41"/>
      <c r="EL1984" s="41"/>
      <c r="EM1984" s="41"/>
      <c r="EN1984" s="41"/>
      <c r="EO1984" s="41"/>
      <c r="EP1984" s="41"/>
      <c r="EQ1984" s="41"/>
      <c r="ER1984" s="41"/>
      <c r="ES1984" s="41"/>
      <c r="ET1984" s="41"/>
      <c r="EU1984" s="41"/>
      <c r="EV1984" s="41"/>
      <c r="EW1984" s="41"/>
      <c r="EX1984" s="41"/>
      <c r="EY1984" s="41"/>
      <c r="EZ1984" s="41"/>
      <c r="FA1984" s="41"/>
      <c r="FB1984" s="41"/>
      <c r="FC1984" s="41"/>
      <c r="FD1984" s="41"/>
      <c r="FE1984" s="41"/>
      <c r="FF1984" s="41"/>
      <c r="FG1984" s="41"/>
      <c r="FH1984" s="41"/>
      <c r="FI1984" s="41"/>
      <c r="FJ1984" s="41"/>
      <c r="FK1984" s="41"/>
      <c r="FL1984" s="41"/>
      <c r="FM1984" s="41"/>
      <c r="FN1984" s="41"/>
      <c r="FO1984" s="41"/>
      <c r="FP1984" s="41"/>
      <c r="FQ1984" s="41"/>
      <c r="FR1984" s="41"/>
      <c r="FS1984" s="41"/>
      <c r="FT1984" s="41"/>
      <c r="FU1984" s="41"/>
      <c r="FV1984" s="41"/>
      <c r="FW1984" s="41"/>
      <c r="FX1984" s="41"/>
      <c r="FY1984" s="41"/>
      <c r="FZ1984" s="41"/>
      <c r="GA1984" s="41"/>
      <c r="GB1984" s="41"/>
      <c r="GC1984" s="41"/>
      <c r="GD1984" s="41"/>
      <c r="GE1984" s="41"/>
      <c r="GF1984" s="41"/>
      <c r="GG1984" s="41"/>
      <c r="GH1984" s="41"/>
      <c r="GI1984" s="41"/>
      <c r="GJ1984" s="41"/>
      <c r="GK1984" s="41"/>
      <c r="GL1984" s="41"/>
      <c r="GM1984" s="41"/>
      <c r="GN1984" s="41"/>
      <c r="GO1984" s="41"/>
      <c r="GP1984" s="41"/>
      <c r="GQ1984" s="41"/>
      <c r="GR1984" s="41"/>
      <c r="GS1984" s="41"/>
      <c r="GT1984" s="41"/>
      <c r="GU1984" s="41"/>
      <c r="GV1984" s="41"/>
      <c r="GW1984" s="41"/>
      <c r="GX1984" s="41"/>
      <c r="GY1984" s="41"/>
      <c r="GZ1984" s="41"/>
      <c r="HA1984" s="41"/>
      <c r="HB1984" s="41"/>
      <c r="HC1984" s="41"/>
      <c r="HD1984" s="41"/>
      <c r="HE1984" s="41"/>
      <c r="HF1984" s="41"/>
      <c r="HG1984" s="41"/>
      <c r="HH1984" s="41"/>
      <c r="HI1984" s="41"/>
      <c r="HJ1984" s="41"/>
      <c r="HK1984" s="41"/>
      <c r="HL1984" s="41"/>
      <c r="HM1984" s="41"/>
      <c r="HN1984" s="41"/>
      <c r="HO1984" s="41"/>
      <c r="HP1984" s="41"/>
      <c r="HQ1984" s="41"/>
      <c r="HR1984" s="41"/>
      <c r="HS1984" s="41"/>
      <c r="HT1984" s="41"/>
      <c r="HU1984" s="41"/>
      <c r="HV1984" s="41"/>
      <c r="HW1984" s="41"/>
      <c r="HX1984" s="41"/>
      <c r="HY1984" s="41"/>
      <c r="HZ1984" s="41"/>
      <c r="IA1984" s="41"/>
      <c r="IB1984" s="41"/>
      <c r="IC1984" s="41"/>
      <c r="ID1984" s="41"/>
      <c r="IE1984" s="41"/>
      <c r="IF1984" s="41"/>
      <c r="IG1984" s="41"/>
      <c r="IH1984" s="41"/>
      <c r="II1984" s="41"/>
      <c r="IJ1984" s="41"/>
      <c r="IK1984" s="41"/>
      <c r="IL1984" s="41"/>
      <c r="IM1984" s="41"/>
      <c r="IN1984" s="41"/>
      <c r="IO1984" s="41"/>
      <c r="IP1984" s="41"/>
      <c r="IQ1984" s="41"/>
      <c r="IR1984" s="41"/>
      <c r="IS1984" s="41"/>
      <c r="IT1984" s="41"/>
      <c r="IU1984" s="41"/>
    </row>
    <row r="1986" spans="68:255" x14ac:dyDescent="0.2">
      <c r="BP1986" s="41"/>
      <c r="BQ1986" s="41"/>
      <c r="BR1986" s="41"/>
      <c r="BS1986" s="41"/>
      <c r="BU1986" s="41"/>
      <c r="BV1986" s="41"/>
      <c r="BW1986" s="41"/>
      <c r="BX1986" s="41"/>
      <c r="BY1986" s="41"/>
      <c r="BZ1986" s="41"/>
      <c r="CA1986" s="41"/>
      <c r="CB1986" s="41"/>
      <c r="CC1986" s="41"/>
      <c r="CD1986" s="41"/>
      <c r="CE1986" s="41"/>
      <c r="CF1986" s="41"/>
      <c r="CG1986" s="41"/>
      <c r="CH1986" s="41"/>
      <c r="CI1986" s="41"/>
      <c r="CJ1986" s="41"/>
      <c r="CK1986" s="41"/>
      <c r="CL1986" s="41"/>
      <c r="CM1986" s="41"/>
      <c r="CN1986" s="41"/>
      <c r="CO1986" s="41"/>
      <c r="CP1986" s="41"/>
      <c r="CQ1986" s="41"/>
      <c r="CR1986" s="41"/>
      <c r="CS1986" s="41"/>
      <c r="CT1986" s="41"/>
      <c r="CU1986" s="41"/>
      <c r="CV1986" s="41"/>
      <c r="CW1986" s="41"/>
      <c r="CX1986" s="41"/>
      <c r="CY1986" s="41"/>
      <c r="CZ1986" s="41"/>
      <c r="DA1986" s="41"/>
      <c r="DB1986" s="41"/>
      <c r="DC1986" s="41"/>
      <c r="DD1986" s="41"/>
      <c r="DE1986" s="41"/>
      <c r="DF1986" s="41"/>
      <c r="DG1986" s="41"/>
      <c r="DH1986" s="41"/>
      <c r="DI1986" s="41"/>
      <c r="DJ1986" s="41"/>
      <c r="DK1986" s="41"/>
      <c r="DL1986" s="41"/>
      <c r="DM1986" s="41"/>
      <c r="DN1986" s="41"/>
      <c r="DO1986" s="41"/>
      <c r="DP1986" s="41"/>
      <c r="DQ1986" s="41"/>
      <c r="DR1986" s="41"/>
      <c r="DS1986" s="41"/>
      <c r="DT1986" s="41"/>
      <c r="DU1986" s="41"/>
      <c r="DV1986" s="41"/>
      <c r="DW1986" s="41"/>
      <c r="DX1986" s="41"/>
      <c r="DY1986" s="41"/>
      <c r="DZ1986" s="41"/>
      <c r="EA1986" s="41"/>
      <c r="EB1986" s="41"/>
      <c r="EC1986" s="41"/>
      <c r="ED1986" s="41"/>
      <c r="EE1986" s="41"/>
      <c r="EF1986" s="41"/>
      <c r="EG1986" s="41"/>
      <c r="EH1986" s="41"/>
      <c r="EI1986" s="41"/>
      <c r="EJ1986" s="41"/>
      <c r="EK1986" s="41"/>
      <c r="EL1986" s="41"/>
      <c r="EM1986" s="41"/>
      <c r="EN1986" s="41"/>
      <c r="EO1986" s="41"/>
      <c r="EP1986" s="41"/>
      <c r="EQ1986" s="41"/>
      <c r="ER1986" s="41"/>
      <c r="ES1986" s="41"/>
      <c r="ET1986" s="41"/>
      <c r="EU1986" s="41"/>
      <c r="EV1986" s="41"/>
      <c r="EW1986" s="41"/>
      <c r="EX1986" s="41"/>
      <c r="EY1986" s="41"/>
      <c r="EZ1986" s="41"/>
      <c r="FA1986" s="41"/>
      <c r="FB1986" s="41"/>
      <c r="FC1986" s="41"/>
      <c r="FD1986" s="41"/>
      <c r="FE1986" s="41"/>
      <c r="FF1986" s="41"/>
      <c r="FG1986" s="41"/>
      <c r="FH1986" s="41"/>
      <c r="FI1986" s="41"/>
      <c r="FJ1986" s="41"/>
      <c r="FK1986" s="41"/>
      <c r="FL1986" s="41"/>
      <c r="FM1986" s="41"/>
      <c r="FN1986" s="41"/>
      <c r="FO1986" s="41"/>
      <c r="FP1986" s="41"/>
      <c r="FQ1986" s="41"/>
      <c r="FR1986" s="41"/>
      <c r="FS1986" s="41"/>
      <c r="FT1986" s="41"/>
      <c r="FU1986" s="41"/>
      <c r="FV1986" s="41"/>
      <c r="FW1986" s="41"/>
      <c r="FX1986" s="41"/>
      <c r="FY1986" s="41"/>
      <c r="FZ1986" s="41"/>
      <c r="GA1986" s="41"/>
      <c r="GB1986" s="41"/>
      <c r="GC1986" s="41"/>
      <c r="GD1986" s="41"/>
      <c r="GE1986" s="41"/>
      <c r="GF1986" s="41"/>
      <c r="GG1986" s="41"/>
      <c r="GH1986" s="41"/>
      <c r="GI1986" s="41"/>
      <c r="GJ1986" s="41"/>
      <c r="GK1986" s="41"/>
      <c r="GL1986" s="41"/>
      <c r="GM1986" s="41"/>
      <c r="GN1986" s="41"/>
      <c r="GO1986" s="41"/>
      <c r="GP1986" s="41"/>
      <c r="GQ1986" s="41"/>
      <c r="GR1986" s="41"/>
      <c r="GS1986" s="41"/>
      <c r="GT1986" s="41"/>
      <c r="GU1986" s="41"/>
      <c r="GV1986" s="41"/>
      <c r="GW1986" s="41"/>
      <c r="GX1986" s="41"/>
      <c r="GY1986" s="41"/>
      <c r="GZ1986" s="41"/>
      <c r="HA1986" s="41"/>
      <c r="HB1986" s="41"/>
      <c r="HC1986" s="41"/>
      <c r="HD1986" s="41"/>
      <c r="HE1986" s="41"/>
      <c r="HF1986" s="41"/>
      <c r="HG1986" s="41"/>
      <c r="HH1986" s="41"/>
      <c r="HI1986" s="41"/>
      <c r="HJ1986" s="41"/>
      <c r="HK1986" s="41"/>
      <c r="HL1986" s="41"/>
      <c r="HM1986" s="41"/>
      <c r="HN1986" s="41"/>
      <c r="HO1986" s="41"/>
      <c r="HP1986" s="41"/>
      <c r="HQ1986" s="41"/>
      <c r="HR1986" s="41"/>
      <c r="HS1986" s="41"/>
      <c r="HT1986" s="41"/>
      <c r="HU1986" s="41"/>
      <c r="HV1986" s="41"/>
      <c r="HW1986" s="41"/>
      <c r="HX1986" s="41"/>
      <c r="HY1986" s="41"/>
      <c r="HZ1986" s="41"/>
      <c r="IA1986" s="41"/>
      <c r="IB1986" s="41"/>
      <c r="IC1986" s="41"/>
      <c r="ID1986" s="41"/>
      <c r="IE1986" s="41"/>
      <c r="IF1986" s="41"/>
      <c r="IG1986" s="41"/>
      <c r="IH1986" s="41"/>
      <c r="II1986" s="41"/>
      <c r="IJ1986" s="41"/>
      <c r="IK1986" s="41"/>
      <c r="IL1986" s="41"/>
      <c r="IM1986" s="41"/>
      <c r="IN1986" s="41"/>
      <c r="IO1986" s="41"/>
      <c r="IP1986" s="41"/>
      <c r="IQ1986" s="41"/>
      <c r="IR1986" s="41"/>
      <c r="IS1986" s="41"/>
      <c r="IT1986" s="41"/>
      <c r="IU1986" s="41"/>
    </row>
    <row r="1988" spans="68:255" x14ac:dyDescent="0.2">
      <c r="BP1988" s="41"/>
      <c r="BQ1988" s="41"/>
      <c r="BR1988" s="41"/>
      <c r="BS1988" s="41"/>
      <c r="BU1988" s="41"/>
      <c r="BV1988" s="41"/>
      <c r="BW1988" s="41"/>
      <c r="BX1988" s="41"/>
      <c r="BY1988" s="41"/>
      <c r="BZ1988" s="41"/>
      <c r="CA1988" s="41"/>
      <c r="CB1988" s="41"/>
      <c r="CC1988" s="41"/>
      <c r="CD1988" s="41"/>
      <c r="CE1988" s="41"/>
      <c r="CF1988" s="41"/>
      <c r="CG1988" s="41"/>
      <c r="CH1988" s="41"/>
      <c r="CI1988" s="41"/>
      <c r="CJ1988" s="41"/>
      <c r="CK1988" s="41"/>
      <c r="CL1988" s="41"/>
      <c r="CM1988" s="41"/>
      <c r="CN1988" s="41"/>
      <c r="CO1988" s="41"/>
      <c r="CP1988" s="41"/>
      <c r="CQ1988" s="41"/>
      <c r="CR1988" s="41"/>
      <c r="CS1988" s="41"/>
      <c r="CT1988" s="41"/>
      <c r="CU1988" s="41"/>
      <c r="CV1988" s="41"/>
      <c r="CW1988" s="41"/>
      <c r="CX1988" s="41"/>
      <c r="CY1988" s="41"/>
      <c r="CZ1988" s="41"/>
      <c r="DA1988" s="41"/>
      <c r="DB1988" s="41"/>
      <c r="DC1988" s="41"/>
      <c r="DD1988" s="41"/>
      <c r="DE1988" s="41"/>
      <c r="DF1988" s="41"/>
      <c r="DG1988" s="41"/>
      <c r="DH1988" s="41"/>
      <c r="DI1988" s="41"/>
      <c r="DJ1988" s="41"/>
      <c r="DK1988" s="41"/>
      <c r="DL1988" s="41"/>
      <c r="DM1988" s="41"/>
      <c r="DN1988" s="41"/>
      <c r="DO1988" s="41"/>
      <c r="DP1988" s="41"/>
      <c r="DQ1988" s="41"/>
      <c r="DR1988" s="41"/>
      <c r="DS1988" s="41"/>
      <c r="DT1988" s="41"/>
      <c r="DU1988" s="41"/>
      <c r="DV1988" s="41"/>
      <c r="DW1988" s="41"/>
      <c r="DX1988" s="41"/>
      <c r="DY1988" s="41"/>
      <c r="DZ1988" s="41"/>
      <c r="EA1988" s="41"/>
      <c r="EB1988" s="41"/>
      <c r="EC1988" s="41"/>
      <c r="ED1988" s="41"/>
      <c r="EE1988" s="41"/>
      <c r="EF1988" s="41"/>
      <c r="EG1988" s="41"/>
      <c r="EH1988" s="41"/>
      <c r="EI1988" s="41"/>
      <c r="EJ1988" s="41"/>
      <c r="EK1988" s="41"/>
      <c r="EL1988" s="41"/>
      <c r="EM1988" s="41"/>
      <c r="EN1988" s="41"/>
      <c r="EO1988" s="41"/>
      <c r="EP1988" s="41"/>
      <c r="EQ1988" s="41"/>
      <c r="ER1988" s="41"/>
      <c r="ES1988" s="41"/>
      <c r="ET1988" s="41"/>
      <c r="EU1988" s="41"/>
      <c r="EV1988" s="41"/>
      <c r="EW1988" s="41"/>
      <c r="EX1988" s="41"/>
      <c r="EY1988" s="41"/>
      <c r="EZ1988" s="41"/>
      <c r="FA1988" s="41"/>
      <c r="FB1988" s="41"/>
      <c r="FC1988" s="41"/>
      <c r="FD1988" s="41"/>
      <c r="FE1988" s="41"/>
      <c r="FF1988" s="41"/>
      <c r="FG1988" s="41"/>
      <c r="FH1988" s="41"/>
      <c r="FI1988" s="41"/>
      <c r="FJ1988" s="41"/>
      <c r="FK1988" s="41"/>
      <c r="FL1988" s="41"/>
      <c r="FM1988" s="41"/>
      <c r="FN1988" s="41"/>
      <c r="FO1988" s="41"/>
      <c r="FP1988" s="41"/>
      <c r="FQ1988" s="41"/>
      <c r="FR1988" s="41"/>
      <c r="FS1988" s="41"/>
      <c r="FT1988" s="41"/>
      <c r="FU1988" s="41"/>
      <c r="FV1988" s="41"/>
      <c r="FW1988" s="41"/>
      <c r="FX1988" s="41"/>
      <c r="FY1988" s="41"/>
      <c r="FZ1988" s="41"/>
      <c r="GA1988" s="41"/>
      <c r="GB1988" s="41"/>
      <c r="GC1988" s="41"/>
      <c r="GD1988" s="41"/>
      <c r="GE1988" s="41"/>
      <c r="GF1988" s="41"/>
      <c r="GG1988" s="41"/>
      <c r="GH1988" s="41"/>
      <c r="GI1988" s="41"/>
      <c r="GJ1988" s="41"/>
      <c r="GK1988" s="41"/>
      <c r="GL1988" s="41"/>
      <c r="GM1988" s="41"/>
      <c r="GN1988" s="41"/>
      <c r="GO1988" s="41"/>
      <c r="GP1988" s="41"/>
      <c r="GQ1988" s="41"/>
      <c r="GR1988" s="41"/>
      <c r="GS1988" s="41"/>
      <c r="GT1988" s="41"/>
      <c r="GU1988" s="41"/>
      <c r="GV1988" s="41"/>
      <c r="GW1988" s="41"/>
      <c r="GX1988" s="41"/>
      <c r="GY1988" s="41"/>
      <c r="GZ1988" s="41"/>
      <c r="HA1988" s="41"/>
      <c r="HB1988" s="41"/>
      <c r="HC1988" s="41"/>
      <c r="HD1988" s="41"/>
      <c r="HE1988" s="41"/>
      <c r="HF1988" s="41"/>
      <c r="HG1988" s="41"/>
      <c r="HH1988" s="41"/>
      <c r="HI1988" s="41"/>
      <c r="HJ1988" s="41"/>
      <c r="HK1988" s="41"/>
      <c r="HL1988" s="41"/>
      <c r="HM1988" s="41"/>
      <c r="HN1988" s="41"/>
      <c r="HO1988" s="41"/>
      <c r="HP1988" s="41"/>
      <c r="HQ1988" s="41"/>
      <c r="HR1988" s="41"/>
      <c r="HS1988" s="41"/>
      <c r="HT1988" s="41"/>
      <c r="HU1988" s="41"/>
      <c r="HV1988" s="41"/>
      <c r="HW1988" s="41"/>
      <c r="HX1988" s="41"/>
      <c r="HY1988" s="41"/>
      <c r="HZ1988" s="41"/>
      <c r="IA1988" s="41"/>
      <c r="IB1988" s="41"/>
      <c r="IC1988" s="41"/>
      <c r="ID1988" s="41"/>
      <c r="IE1988" s="41"/>
      <c r="IF1988" s="41"/>
      <c r="IG1988" s="41"/>
      <c r="IH1988" s="41"/>
      <c r="II1988" s="41"/>
      <c r="IJ1988" s="41"/>
      <c r="IK1988" s="41"/>
      <c r="IL1988" s="41"/>
      <c r="IM1988" s="41"/>
      <c r="IN1988" s="41"/>
      <c r="IO1988" s="41"/>
      <c r="IP1988" s="41"/>
      <c r="IQ1988" s="41"/>
      <c r="IR1988" s="41"/>
      <c r="IS1988" s="41"/>
      <c r="IT1988" s="41"/>
      <c r="IU1988" s="41"/>
    </row>
    <row r="1990" spans="68:255" x14ac:dyDescent="0.2">
      <c r="BP1990" s="41"/>
      <c r="BQ1990" s="41"/>
      <c r="BR1990" s="41"/>
      <c r="BS1990" s="41"/>
      <c r="BU1990" s="41"/>
      <c r="BV1990" s="41"/>
      <c r="BW1990" s="41"/>
      <c r="BX1990" s="41"/>
      <c r="BY1990" s="41"/>
      <c r="BZ1990" s="41"/>
      <c r="CA1990" s="41"/>
      <c r="CB1990" s="41"/>
      <c r="CC1990" s="41"/>
      <c r="CD1990" s="41"/>
      <c r="CE1990" s="41"/>
      <c r="CF1990" s="41"/>
      <c r="CG1990" s="41"/>
      <c r="CH1990" s="41"/>
      <c r="CI1990" s="41"/>
      <c r="CJ1990" s="41"/>
      <c r="CK1990" s="41"/>
      <c r="CL1990" s="41"/>
      <c r="CM1990" s="41"/>
      <c r="CN1990" s="41"/>
      <c r="CO1990" s="41"/>
      <c r="CP1990" s="41"/>
      <c r="CQ1990" s="41"/>
      <c r="CR1990" s="41"/>
      <c r="CS1990" s="41"/>
      <c r="CT1990" s="41"/>
      <c r="CU1990" s="41"/>
      <c r="CV1990" s="41"/>
      <c r="CW1990" s="41"/>
      <c r="CX1990" s="41"/>
      <c r="CY1990" s="41"/>
      <c r="CZ1990" s="41"/>
      <c r="DA1990" s="41"/>
      <c r="DB1990" s="41"/>
      <c r="DC1990" s="41"/>
      <c r="DD1990" s="41"/>
      <c r="DE1990" s="41"/>
      <c r="DF1990" s="41"/>
      <c r="DG1990" s="41"/>
      <c r="DH1990" s="41"/>
      <c r="DI1990" s="41"/>
      <c r="DJ1990" s="41"/>
      <c r="DK1990" s="41"/>
      <c r="DL1990" s="41"/>
      <c r="DM1990" s="41"/>
      <c r="DN1990" s="41"/>
      <c r="DO1990" s="41"/>
      <c r="DP1990" s="41"/>
      <c r="DQ1990" s="41"/>
      <c r="DR1990" s="41"/>
      <c r="DS1990" s="41"/>
      <c r="DT1990" s="41"/>
      <c r="DU1990" s="41"/>
      <c r="DV1990" s="41"/>
      <c r="DW1990" s="41"/>
      <c r="DX1990" s="41"/>
      <c r="DY1990" s="41"/>
      <c r="DZ1990" s="41"/>
      <c r="EA1990" s="41"/>
      <c r="EB1990" s="41"/>
      <c r="EC1990" s="41"/>
      <c r="ED1990" s="41"/>
      <c r="EE1990" s="41"/>
      <c r="EF1990" s="41"/>
      <c r="EG1990" s="41"/>
      <c r="EH1990" s="41"/>
      <c r="EI1990" s="41"/>
      <c r="EJ1990" s="41"/>
      <c r="EK1990" s="41"/>
      <c r="EL1990" s="41"/>
      <c r="EM1990" s="41"/>
      <c r="EN1990" s="41"/>
      <c r="EO1990" s="41"/>
      <c r="EP1990" s="41"/>
      <c r="EQ1990" s="41"/>
      <c r="ER1990" s="41"/>
      <c r="ES1990" s="41"/>
      <c r="ET1990" s="41"/>
      <c r="EU1990" s="41"/>
      <c r="EV1990" s="41"/>
      <c r="EW1990" s="41"/>
      <c r="EX1990" s="41"/>
      <c r="EY1990" s="41"/>
      <c r="EZ1990" s="41"/>
      <c r="FA1990" s="41"/>
      <c r="FB1990" s="41"/>
      <c r="FC1990" s="41"/>
      <c r="FD1990" s="41"/>
      <c r="FE1990" s="41"/>
      <c r="FF1990" s="41"/>
      <c r="FG1990" s="41"/>
      <c r="FH1990" s="41"/>
      <c r="FI1990" s="41"/>
      <c r="FJ1990" s="41"/>
      <c r="FK1990" s="41"/>
      <c r="FL1990" s="41"/>
      <c r="FM1990" s="41"/>
      <c r="FN1990" s="41"/>
      <c r="FO1990" s="41"/>
      <c r="FP1990" s="41"/>
      <c r="FQ1990" s="41"/>
      <c r="FR1990" s="41"/>
      <c r="FS1990" s="41"/>
      <c r="FT1990" s="41"/>
      <c r="FU1990" s="41"/>
      <c r="FV1990" s="41"/>
      <c r="FW1990" s="41"/>
      <c r="FX1990" s="41"/>
      <c r="FY1990" s="41"/>
      <c r="FZ1990" s="41"/>
      <c r="GA1990" s="41"/>
      <c r="GB1990" s="41"/>
      <c r="GC1990" s="41"/>
      <c r="GD1990" s="41"/>
      <c r="GE1990" s="41"/>
      <c r="GF1990" s="41"/>
      <c r="GG1990" s="41"/>
      <c r="GH1990" s="41"/>
      <c r="GI1990" s="41"/>
      <c r="GJ1990" s="41"/>
      <c r="GK1990" s="41"/>
      <c r="GL1990" s="41"/>
      <c r="GM1990" s="41"/>
      <c r="GN1990" s="41"/>
      <c r="GO1990" s="41"/>
      <c r="GP1990" s="41"/>
      <c r="GQ1990" s="41"/>
      <c r="GR1990" s="41"/>
      <c r="GS1990" s="41"/>
      <c r="GT1990" s="41"/>
      <c r="GU1990" s="41"/>
      <c r="GV1990" s="41"/>
      <c r="GW1990" s="41"/>
      <c r="GX1990" s="41"/>
      <c r="GY1990" s="41"/>
      <c r="GZ1990" s="41"/>
      <c r="HA1990" s="41"/>
      <c r="HB1990" s="41"/>
      <c r="HC1990" s="41"/>
      <c r="HD1990" s="41"/>
      <c r="HE1990" s="41"/>
      <c r="HF1990" s="41"/>
      <c r="HG1990" s="41"/>
      <c r="HH1990" s="41"/>
      <c r="HI1990" s="41"/>
      <c r="HJ1990" s="41"/>
      <c r="HK1990" s="41"/>
      <c r="HL1990" s="41"/>
      <c r="HM1990" s="41"/>
      <c r="HN1990" s="41"/>
      <c r="HO1990" s="41"/>
      <c r="HP1990" s="41"/>
      <c r="HQ1990" s="41"/>
      <c r="HR1990" s="41"/>
      <c r="HS1990" s="41"/>
      <c r="HT1990" s="41"/>
      <c r="HU1990" s="41"/>
      <c r="HV1990" s="41"/>
      <c r="HW1990" s="41"/>
      <c r="HX1990" s="41"/>
      <c r="HY1990" s="41"/>
      <c r="HZ1990" s="41"/>
      <c r="IA1990" s="41"/>
      <c r="IB1990" s="41"/>
      <c r="IC1990" s="41"/>
      <c r="ID1990" s="41"/>
      <c r="IE1990" s="41"/>
      <c r="IF1990" s="41"/>
      <c r="IG1990" s="41"/>
      <c r="IH1990" s="41"/>
      <c r="II1990" s="41"/>
      <c r="IJ1990" s="41"/>
      <c r="IK1990" s="41"/>
      <c r="IL1990" s="41"/>
      <c r="IM1990" s="41"/>
      <c r="IN1990" s="41"/>
      <c r="IO1990" s="41"/>
      <c r="IP1990" s="41"/>
      <c r="IQ1990" s="41"/>
      <c r="IR1990" s="41"/>
      <c r="IS1990" s="41"/>
      <c r="IT1990" s="41"/>
      <c r="IU1990" s="41"/>
    </row>
    <row r="1992" spans="68:255" x14ac:dyDescent="0.2">
      <c r="BP1992" s="41"/>
      <c r="BQ1992" s="41"/>
      <c r="BR1992" s="41"/>
      <c r="BS1992" s="41"/>
      <c r="BU1992" s="41"/>
      <c r="BV1992" s="41"/>
      <c r="BW1992" s="41"/>
      <c r="BX1992" s="41"/>
      <c r="BY1992" s="41"/>
      <c r="BZ1992" s="41"/>
      <c r="CA1992" s="41"/>
      <c r="CB1992" s="41"/>
      <c r="CC1992" s="41"/>
      <c r="CD1992" s="41"/>
      <c r="CE1992" s="41"/>
      <c r="CF1992" s="41"/>
      <c r="CG1992" s="41"/>
      <c r="CH1992" s="41"/>
      <c r="CI1992" s="41"/>
      <c r="CJ1992" s="41"/>
      <c r="CK1992" s="41"/>
      <c r="CL1992" s="41"/>
      <c r="CM1992" s="41"/>
      <c r="CN1992" s="41"/>
      <c r="CO1992" s="41"/>
      <c r="CP1992" s="41"/>
      <c r="CQ1992" s="41"/>
      <c r="CR1992" s="41"/>
      <c r="CS1992" s="41"/>
      <c r="CT1992" s="41"/>
      <c r="CU1992" s="41"/>
      <c r="CV1992" s="41"/>
      <c r="CW1992" s="41"/>
      <c r="CX1992" s="41"/>
      <c r="CY1992" s="41"/>
      <c r="CZ1992" s="41"/>
      <c r="DA1992" s="41"/>
      <c r="DB1992" s="41"/>
      <c r="DC1992" s="41"/>
      <c r="DD1992" s="41"/>
      <c r="DE1992" s="41"/>
      <c r="DF1992" s="41"/>
      <c r="DG1992" s="41"/>
      <c r="DH1992" s="41"/>
      <c r="DI1992" s="41"/>
      <c r="DJ1992" s="41"/>
      <c r="DK1992" s="41"/>
      <c r="DL1992" s="41"/>
      <c r="DM1992" s="41"/>
      <c r="DN1992" s="41"/>
      <c r="DO1992" s="41"/>
      <c r="DP1992" s="41"/>
      <c r="DQ1992" s="41"/>
      <c r="DR1992" s="41"/>
      <c r="DS1992" s="41"/>
      <c r="DT1992" s="41"/>
      <c r="DU1992" s="41"/>
      <c r="DV1992" s="41"/>
      <c r="DW1992" s="41"/>
      <c r="DX1992" s="41"/>
      <c r="DY1992" s="41"/>
      <c r="DZ1992" s="41"/>
      <c r="EA1992" s="41"/>
      <c r="EB1992" s="41"/>
      <c r="EC1992" s="41"/>
      <c r="ED1992" s="41"/>
      <c r="EE1992" s="41"/>
      <c r="EF1992" s="41"/>
      <c r="EG1992" s="41"/>
      <c r="EH1992" s="41"/>
      <c r="EI1992" s="41"/>
      <c r="EJ1992" s="41"/>
      <c r="EK1992" s="41"/>
      <c r="EL1992" s="41"/>
      <c r="EM1992" s="41"/>
      <c r="EN1992" s="41"/>
      <c r="EO1992" s="41"/>
      <c r="EP1992" s="41"/>
      <c r="EQ1992" s="41"/>
      <c r="ER1992" s="41"/>
      <c r="ES1992" s="41"/>
      <c r="ET1992" s="41"/>
      <c r="EU1992" s="41"/>
      <c r="EV1992" s="41"/>
      <c r="EW1992" s="41"/>
      <c r="EX1992" s="41"/>
      <c r="EY1992" s="41"/>
      <c r="EZ1992" s="41"/>
      <c r="FA1992" s="41"/>
      <c r="FB1992" s="41"/>
      <c r="FC1992" s="41"/>
      <c r="FD1992" s="41"/>
      <c r="FE1992" s="41"/>
      <c r="FF1992" s="41"/>
      <c r="FG1992" s="41"/>
      <c r="FH1992" s="41"/>
      <c r="FI1992" s="41"/>
      <c r="FJ1992" s="41"/>
      <c r="FK1992" s="41"/>
      <c r="FL1992" s="41"/>
      <c r="FM1992" s="41"/>
      <c r="FN1992" s="41"/>
      <c r="FO1992" s="41"/>
      <c r="FP1992" s="41"/>
      <c r="FQ1992" s="41"/>
      <c r="FR1992" s="41"/>
      <c r="FS1992" s="41"/>
      <c r="FT1992" s="41"/>
      <c r="FU1992" s="41"/>
      <c r="FV1992" s="41"/>
      <c r="FW1992" s="41"/>
      <c r="FX1992" s="41"/>
      <c r="FY1992" s="41"/>
      <c r="FZ1992" s="41"/>
      <c r="GA1992" s="41"/>
      <c r="GB1992" s="41"/>
      <c r="GC1992" s="41"/>
      <c r="GD1992" s="41"/>
      <c r="GE1992" s="41"/>
      <c r="GF1992" s="41"/>
      <c r="GG1992" s="41"/>
      <c r="GH1992" s="41"/>
      <c r="GI1992" s="41"/>
      <c r="GJ1992" s="41"/>
      <c r="GK1992" s="41"/>
      <c r="GL1992" s="41"/>
      <c r="GM1992" s="41"/>
      <c r="GN1992" s="41"/>
      <c r="GO1992" s="41"/>
      <c r="GP1992" s="41"/>
      <c r="GQ1992" s="41"/>
      <c r="GR1992" s="41"/>
      <c r="GS1992" s="41"/>
      <c r="GT1992" s="41"/>
      <c r="GU1992" s="41"/>
      <c r="GV1992" s="41"/>
      <c r="GW1992" s="41"/>
      <c r="GX1992" s="41"/>
      <c r="GY1992" s="41"/>
      <c r="GZ1992" s="41"/>
      <c r="HA1992" s="41"/>
      <c r="HB1992" s="41"/>
      <c r="HC1992" s="41"/>
      <c r="HD1992" s="41"/>
      <c r="HE1992" s="41"/>
      <c r="HF1992" s="41"/>
      <c r="HG1992" s="41"/>
      <c r="HH1992" s="41"/>
      <c r="HI1992" s="41"/>
      <c r="HJ1992" s="41"/>
      <c r="HK1992" s="41"/>
      <c r="HL1992" s="41"/>
      <c r="HM1992" s="41"/>
      <c r="HN1992" s="41"/>
      <c r="HO1992" s="41"/>
      <c r="HP1992" s="41"/>
      <c r="HQ1992" s="41"/>
      <c r="HR1992" s="41"/>
      <c r="HS1992" s="41"/>
      <c r="HT1992" s="41"/>
      <c r="HU1992" s="41"/>
      <c r="HV1992" s="41"/>
      <c r="HW1992" s="41"/>
      <c r="HX1992" s="41"/>
      <c r="HY1992" s="41"/>
      <c r="HZ1992" s="41"/>
      <c r="IA1992" s="41"/>
      <c r="IB1992" s="41"/>
      <c r="IC1992" s="41"/>
      <c r="ID1992" s="41"/>
      <c r="IE1992" s="41"/>
      <c r="IF1992" s="41"/>
      <c r="IG1992" s="41"/>
      <c r="IH1992" s="41"/>
      <c r="II1992" s="41"/>
      <c r="IJ1992" s="41"/>
      <c r="IK1992" s="41"/>
      <c r="IL1992" s="41"/>
      <c r="IM1992" s="41"/>
      <c r="IN1992" s="41"/>
      <c r="IO1992" s="41"/>
      <c r="IP1992" s="41"/>
      <c r="IQ1992" s="41"/>
      <c r="IR1992" s="41"/>
      <c r="IS1992" s="41"/>
      <c r="IT1992" s="41"/>
      <c r="IU1992" s="41"/>
    </row>
    <row r="1994" spans="68:255" x14ac:dyDescent="0.2">
      <c r="BP1994" s="41"/>
      <c r="BQ1994" s="41"/>
      <c r="BR1994" s="41"/>
      <c r="BS1994" s="41"/>
      <c r="BU1994" s="41"/>
      <c r="BV1994" s="41"/>
      <c r="BW1994" s="41"/>
      <c r="BX1994" s="41"/>
      <c r="BY1994" s="41"/>
      <c r="BZ1994" s="41"/>
      <c r="CA1994" s="41"/>
      <c r="CB1994" s="41"/>
      <c r="CC1994" s="41"/>
      <c r="CD1994" s="41"/>
      <c r="CE1994" s="41"/>
      <c r="CF1994" s="41"/>
      <c r="CG1994" s="41"/>
      <c r="CH1994" s="41"/>
      <c r="CI1994" s="41"/>
      <c r="CJ1994" s="41"/>
      <c r="CK1994" s="41"/>
      <c r="CL1994" s="41"/>
      <c r="CM1994" s="41"/>
      <c r="CN1994" s="41"/>
      <c r="CO1994" s="41"/>
      <c r="CP1994" s="41"/>
      <c r="CQ1994" s="41"/>
      <c r="CR1994" s="41"/>
      <c r="CS1994" s="41"/>
      <c r="CT1994" s="41"/>
      <c r="CU1994" s="41"/>
      <c r="CV1994" s="41"/>
      <c r="CW1994" s="41"/>
      <c r="CX1994" s="41"/>
      <c r="CY1994" s="41"/>
      <c r="CZ1994" s="41"/>
      <c r="DA1994" s="41"/>
      <c r="DB1994" s="41"/>
      <c r="DC1994" s="41"/>
      <c r="DD1994" s="41"/>
      <c r="DE1994" s="41"/>
      <c r="DF1994" s="41"/>
      <c r="DG1994" s="41"/>
      <c r="DH1994" s="41"/>
      <c r="DI1994" s="41"/>
      <c r="DJ1994" s="41"/>
      <c r="DK1994" s="41"/>
      <c r="DL1994" s="41"/>
      <c r="DM1994" s="41"/>
      <c r="DN1994" s="41"/>
      <c r="DO1994" s="41"/>
      <c r="DP1994" s="41"/>
      <c r="DQ1994" s="41"/>
      <c r="DR1994" s="41"/>
      <c r="DS1994" s="41"/>
      <c r="DT1994" s="41"/>
      <c r="DU1994" s="41"/>
      <c r="DV1994" s="41"/>
      <c r="DW1994" s="41"/>
      <c r="DX1994" s="41"/>
      <c r="DY1994" s="41"/>
      <c r="DZ1994" s="41"/>
      <c r="EA1994" s="41"/>
      <c r="EB1994" s="41"/>
      <c r="EC1994" s="41"/>
      <c r="ED1994" s="41"/>
      <c r="EE1994" s="41"/>
      <c r="EF1994" s="41"/>
      <c r="EG1994" s="41"/>
      <c r="EH1994" s="41"/>
      <c r="EI1994" s="41"/>
      <c r="EJ1994" s="41"/>
      <c r="EK1994" s="41"/>
      <c r="EL1994" s="41"/>
      <c r="EM1994" s="41"/>
      <c r="EN1994" s="41"/>
      <c r="EO1994" s="41"/>
      <c r="EP1994" s="41"/>
      <c r="EQ1994" s="41"/>
      <c r="ER1994" s="41"/>
      <c r="ES1994" s="41"/>
      <c r="ET1994" s="41"/>
      <c r="EU1994" s="41"/>
      <c r="EV1994" s="41"/>
      <c r="EW1994" s="41"/>
      <c r="EX1994" s="41"/>
      <c r="EY1994" s="41"/>
      <c r="EZ1994" s="41"/>
      <c r="FA1994" s="41"/>
      <c r="FB1994" s="41"/>
      <c r="FC1994" s="41"/>
      <c r="FD1994" s="41"/>
      <c r="FE1994" s="41"/>
      <c r="FF1994" s="41"/>
      <c r="FG1994" s="41"/>
      <c r="FH1994" s="41"/>
      <c r="FI1994" s="41"/>
      <c r="FJ1994" s="41"/>
      <c r="FK1994" s="41"/>
      <c r="FL1994" s="41"/>
      <c r="FM1994" s="41"/>
      <c r="FN1994" s="41"/>
      <c r="FO1994" s="41"/>
      <c r="FP1994" s="41"/>
      <c r="FQ1994" s="41"/>
      <c r="FR1994" s="41"/>
      <c r="FS1994" s="41"/>
      <c r="FT1994" s="41"/>
      <c r="FU1994" s="41"/>
      <c r="FV1994" s="41"/>
      <c r="FW1994" s="41"/>
      <c r="FX1994" s="41"/>
      <c r="FY1994" s="41"/>
      <c r="FZ1994" s="41"/>
      <c r="GA1994" s="41"/>
      <c r="GB1994" s="41"/>
      <c r="GC1994" s="41"/>
      <c r="GD1994" s="41"/>
      <c r="GE1994" s="41"/>
      <c r="GF1994" s="41"/>
      <c r="GG1994" s="41"/>
      <c r="GH1994" s="41"/>
      <c r="GI1994" s="41"/>
      <c r="GJ1994" s="41"/>
      <c r="GK1994" s="41"/>
      <c r="GL1994" s="41"/>
      <c r="GM1994" s="41"/>
      <c r="GN1994" s="41"/>
      <c r="GO1994" s="41"/>
      <c r="GP1994" s="41"/>
      <c r="GQ1994" s="41"/>
      <c r="GR1994" s="41"/>
      <c r="GS1994" s="41"/>
      <c r="GT1994" s="41"/>
      <c r="GU1994" s="41"/>
      <c r="GV1994" s="41"/>
      <c r="GW1994" s="41"/>
      <c r="GX1994" s="41"/>
      <c r="GY1994" s="41"/>
      <c r="GZ1994" s="41"/>
      <c r="HA1994" s="41"/>
      <c r="HB1994" s="41"/>
      <c r="HC1994" s="41"/>
      <c r="HD1994" s="41"/>
      <c r="HE1994" s="41"/>
      <c r="HF1994" s="41"/>
      <c r="HG1994" s="41"/>
      <c r="HH1994" s="41"/>
      <c r="HI1994" s="41"/>
      <c r="HJ1994" s="41"/>
      <c r="HK1994" s="41"/>
      <c r="HL1994" s="41"/>
      <c r="HM1994" s="41"/>
      <c r="HN1994" s="41"/>
      <c r="HO1994" s="41"/>
      <c r="HP1994" s="41"/>
      <c r="HQ1994" s="41"/>
      <c r="HR1994" s="41"/>
      <c r="HS1994" s="41"/>
      <c r="HT1994" s="41"/>
      <c r="HU1994" s="41"/>
      <c r="HV1994" s="41"/>
      <c r="HW1994" s="41"/>
      <c r="HX1994" s="41"/>
      <c r="HY1994" s="41"/>
      <c r="HZ1994" s="41"/>
      <c r="IA1994" s="41"/>
      <c r="IB1994" s="41"/>
      <c r="IC1994" s="41"/>
      <c r="ID1994" s="41"/>
      <c r="IE1994" s="41"/>
      <c r="IF1994" s="41"/>
      <c r="IG1994" s="41"/>
      <c r="IH1994" s="41"/>
      <c r="II1994" s="41"/>
      <c r="IJ1994" s="41"/>
      <c r="IK1994" s="41"/>
      <c r="IL1994" s="41"/>
      <c r="IM1994" s="41"/>
      <c r="IN1994" s="41"/>
      <c r="IO1994" s="41"/>
      <c r="IP1994" s="41"/>
      <c r="IQ1994" s="41"/>
      <c r="IR1994" s="41"/>
      <c r="IS1994" s="41"/>
      <c r="IT1994" s="41"/>
      <c r="IU1994" s="41"/>
    </row>
    <row r="1996" spans="68:255" x14ac:dyDescent="0.2">
      <c r="BP1996" s="41"/>
      <c r="BQ1996" s="41"/>
      <c r="BR1996" s="41"/>
      <c r="BS1996" s="41"/>
      <c r="BU1996" s="41"/>
      <c r="BV1996" s="41"/>
      <c r="BW1996" s="41"/>
      <c r="BX1996" s="41"/>
      <c r="BY1996" s="41"/>
      <c r="BZ1996" s="41"/>
      <c r="CA1996" s="41"/>
      <c r="CB1996" s="41"/>
      <c r="CC1996" s="41"/>
      <c r="CD1996" s="41"/>
      <c r="CE1996" s="41"/>
      <c r="CF1996" s="41"/>
      <c r="CG1996" s="41"/>
      <c r="CH1996" s="41"/>
      <c r="CI1996" s="41"/>
      <c r="CJ1996" s="41"/>
      <c r="CK1996" s="41"/>
      <c r="CL1996" s="41"/>
      <c r="CM1996" s="41"/>
      <c r="CN1996" s="41"/>
      <c r="CO1996" s="41"/>
      <c r="CP1996" s="41"/>
      <c r="CQ1996" s="41"/>
      <c r="CR1996" s="41"/>
      <c r="CS1996" s="41"/>
      <c r="CT1996" s="41"/>
      <c r="CU1996" s="41"/>
      <c r="CV1996" s="41"/>
      <c r="CW1996" s="41"/>
      <c r="CX1996" s="41"/>
      <c r="CY1996" s="41"/>
      <c r="CZ1996" s="41"/>
      <c r="DA1996" s="41"/>
      <c r="DB1996" s="41"/>
      <c r="DC1996" s="41"/>
      <c r="DD1996" s="41"/>
      <c r="DE1996" s="41"/>
      <c r="DF1996" s="41"/>
      <c r="DG1996" s="41"/>
      <c r="DH1996" s="41"/>
      <c r="DI1996" s="41"/>
      <c r="DJ1996" s="41"/>
      <c r="DK1996" s="41"/>
      <c r="DL1996" s="41"/>
      <c r="DM1996" s="41"/>
      <c r="DN1996" s="41"/>
      <c r="DO1996" s="41"/>
      <c r="DP1996" s="41"/>
      <c r="DQ1996" s="41"/>
      <c r="DR1996" s="41"/>
      <c r="DS1996" s="41"/>
      <c r="DT1996" s="41"/>
      <c r="DU1996" s="41"/>
      <c r="DV1996" s="41"/>
      <c r="DW1996" s="41"/>
      <c r="DX1996" s="41"/>
      <c r="DY1996" s="41"/>
      <c r="DZ1996" s="41"/>
      <c r="EA1996" s="41"/>
      <c r="EB1996" s="41"/>
      <c r="EC1996" s="41"/>
      <c r="ED1996" s="41"/>
      <c r="EE1996" s="41"/>
      <c r="EF1996" s="41"/>
      <c r="EG1996" s="41"/>
      <c r="EH1996" s="41"/>
      <c r="EI1996" s="41"/>
      <c r="EJ1996" s="41"/>
      <c r="EK1996" s="41"/>
      <c r="EL1996" s="41"/>
      <c r="EM1996" s="41"/>
      <c r="EN1996" s="41"/>
      <c r="EO1996" s="41"/>
      <c r="EP1996" s="41"/>
      <c r="EQ1996" s="41"/>
      <c r="ER1996" s="41"/>
      <c r="ES1996" s="41"/>
      <c r="ET1996" s="41"/>
      <c r="EU1996" s="41"/>
      <c r="EV1996" s="41"/>
      <c r="EW1996" s="41"/>
      <c r="EX1996" s="41"/>
      <c r="EY1996" s="41"/>
      <c r="EZ1996" s="41"/>
      <c r="FA1996" s="41"/>
      <c r="FB1996" s="41"/>
      <c r="FC1996" s="41"/>
      <c r="FD1996" s="41"/>
      <c r="FE1996" s="41"/>
      <c r="FF1996" s="41"/>
      <c r="FG1996" s="41"/>
      <c r="FH1996" s="41"/>
      <c r="FI1996" s="41"/>
      <c r="FJ1996" s="41"/>
      <c r="FK1996" s="41"/>
      <c r="FL1996" s="41"/>
      <c r="FM1996" s="41"/>
      <c r="FN1996" s="41"/>
      <c r="FO1996" s="41"/>
      <c r="FP1996" s="41"/>
      <c r="FQ1996" s="41"/>
      <c r="FR1996" s="41"/>
      <c r="FS1996" s="41"/>
      <c r="FT1996" s="41"/>
      <c r="FU1996" s="41"/>
      <c r="FV1996" s="41"/>
      <c r="FW1996" s="41"/>
      <c r="FX1996" s="41"/>
      <c r="FY1996" s="41"/>
      <c r="FZ1996" s="41"/>
      <c r="GA1996" s="41"/>
      <c r="GB1996" s="41"/>
      <c r="GC1996" s="41"/>
      <c r="GD1996" s="41"/>
      <c r="GE1996" s="41"/>
      <c r="GF1996" s="41"/>
      <c r="GG1996" s="41"/>
      <c r="GH1996" s="41"/>
      <c r="GI1996" s="41"/>
      <c r="GJ1996" s="41"/>
      <c r="GK1996" s="41"/>
      <c r="GL1996" s="41"/>
      <c r="GM1996" s="41"/>
      <c r="GN1996" s="41"/>
      <c r="GO1996" s="41"/>
      <c r="GP1996" s="41"/>
      <c r="GQ1996" s="41"/>
      <c r="GR1996" s="41"/>
      <c r="GS1996" s="41"/>
      <c r="GT1996" s="41"/>
      <c r="GU1996" s="41"/>
      <c r="GV1996" s="41"/>
      <c r="GW1996" s="41"/>
      <c r="GX1996" s="41"/>
      <c r="GY1996" s="41"/>
      <c r="GZ1996" s="41"/>
      <c r="HA1996" s="41"/>
      <c r="HB1996" s="41"/>
      <c r="HC1996" s="41"/>
      <c r="HD1996" s="41"/>
      <c r="HE1996" s="41"/>
      <c r="HF1996" s="41"/>
      <c r="HG1996" s="41"/>
      <c r="HH1996" s="41"/>
      <c r="HI1996" s="41"/>
      <c r="HJ1996" s="41"/>
      <c r="HK1996" s="41"/>
      <c r="HL1996" s="41"/>
      <c r="HM1996" s="41"/>
      <c r="HN1996" s="41"/>
      <c r="HO1996" s="41"/>
      <c r="HP1996" s="41"/>
      <c r="HQ1996" s="41"/>
      <c r="HR1996" s="41"/>
      <c r="HS1996" s="41"/>
      <c r="HT1996" s="41"/>
      <c r="HU1996" s="41"/>
      <c r="HV1996" s="41"/>
      <c r="HW1996" s="41"/>
      <c r="HX1996" s="41"/>
      <c r="HY1996" s="41"/>
      <c r="HZ1996" s="41"/>
      <c r="IA1996" s="41"/>
      <c r="IB1996" s="41"/>
      <c r="IC1996" s="41"/>
      <c r="ID1996" s="41"/>
      <c r="IE1996" s="41"/>
      <c r="IF1996" s="41"/>
      <c r="IG1996" s="41"/>
      <c r="IH1996" s="41"/>
      <c r="II1996" s="41"/>
      <c r="IJ1996" s="41"/>
      <c r="IK1996" s="41"/>
      <c r="IL1996" s="41"/>
      <c r="IM1996" s="41"/>
      <c r="IN1996" s="41"/>
      <c r="IO1996" s="41"/>
      <c r="IP1996" s="41"/>
      <c r="IQ1996" s="41"/>
      <c r="IR1996" s="41"/>
      <c r="IS1996" s="41"/>
      <c r="IT1996" s="41"/>
      <c r="IU1996" s="41"/>
    </row>
    <row r="1998" spans="68:255" x14ac:dyDescent="0.2">
      <c r="BP1998" s="41"/>
      <c r="BQ1998" s="41"/>
      <c r="BR1998" s="41"/>
      <c r="BS1998" s="41"/>
      <c r="BU1998" s="41"/>
      <c r="BV1998" s="41"/>
      <c r="BW1998" s="41"/>
      <c r="BX1998" s="41"/>
      <c r="BY1998" s="41"/>
      <c r="BZ1998" s="41"/>
      <c r="CA1998" s="41"/>
      <c r="CB1998" s="41"/>
      <c r="CC1998" s="41"/>
      <c r="CD1998" s="41"/>
      <c r="CE1998" s="41"/>
      <c r="CF1998" s="41"/>
      <c r="CG1998" s="41"/>
      <c r="CH1998" s="41"/>
      <c r="CI1998" s="41"/>
      <c r="CJ1998" s="41"/>
      <c r="CK1998" s="41"/>
      <c r="CL1998" s="41"/>
      <c r="CM1998" s="41"/>
      <c r="CN1998" s="41"/>
      <c r="CO1998" s="41"/>
      <c r="CP1998" s="41"/>
      <c r="CQ1998" s="41"/>
      <c r="CR1998" s="41"/>
      <c r="CS1998" s="41"/>
      <c r="CT1998" s="41"/>
      <c r="CU1998" s="41"/>
      <c r="CV1998" s="41"/>
      <c r="CW1998" s="41"/>
      <c r="CX1998" s="41"/>
      <c r="CY1998" s="41"/>
      <c r="CZ1998" s="41"/>
      <c r="DA1998" s="41"/>
      <c r="DB1998" s="41"/>
      <c r="DC1998" s="41"/>
      <c r="DD1998" s="41"/>
      <c r="DE1998" s="41"/>
      <c r="DF1998" s="41"/>
      <c r="DG1998" s="41"/>
      <c r="DH1998" s="41"/>
      <c r="DI1998" s="41"/>
      <c r="DJ1998" s="41"/>
      <c r="DK1998" s="41"/>
      <c r="DL1998" s="41"/>
      <c r="DM1998" s="41"/>
      <c r="DN1998" s="41"/>
      <c r="DO1998" s="41"/>
      <c r="DP1998" s="41"/>
      <c r="DQ1998" s="41"/>
      <c r="DR1998" s="41"/>
      <c r="DS1998" s="41"/>
      <c r="DT1998" s="41"/>
      <c r="DU1998" s="41"/>
      <c r="DV1998" s="41"/>
      <c r="DW1998" s="41"/>
      <c r="DX1998" s="41"/>
      <c r="DY1998" s="41"/>
      <c r="DZ1998" s="41"/>
      <c r="EA1998" s="41"/>
      <c r="EB1998" s="41"/>
      <c r="EC1998" s="41"/>
      <c r="ED1998" s="41"/>
      <c r="EE1998" s="41"/>
      <c r="EF1998" s="41"/>
      <c r="EG1998" s="41"/>
      <c r="EH1998" s="41"/>
      <c r="EI1998" s="41"/>
      <c r="EJ1998" s="41"/>
      <c r="EK1998" s="41"/>
      <c r="EL1998" s="41"/>
      <c r="EM1998" s="41"/>
      <c r="EN1998" s="41"/>
      <c r="EO1998" s="41"/>
      <c r="EP1998" s="41"/>
      <c r="EQ1998" s="41"/>
      <c r="ER1998" s="41"/>
      <c r="ES1998" s="41"/>
      <c r="ET1998" s="41"/>
      <c r="EU1998" s="41"/>
      <c r="EV1998" s="41"/>
      <c r="EW1998" s="41"/>
      <c r="EX1998" s="41"/>
      <c r="EY1998" s="41"/>
      <c r="EZ1998" s="41"/>
      <c r="FA1998" s="41"/>
      <c r="FB1998" s="41"/>
      <c r="FC1998" s="41"/>
      <c r="FD1998" s="41"/>
      <c r="FE1998" s="41"/>
      <c r="FF1998" s="41"/>
      <c r="FG1998" s="41"/>
      <c r="FH1998" s="41"/>
      <c r="FI1998" s="41"/>
      <c r="FJ1998" s="41"/>
      <c r="FK1998" s="41"/>
      <c r="FL1998" s="41"/>
      <c r="FM1998" s="41"/>
      <c r="FN1998" s="41"/>
      <c r="FO1998" s="41"/>
      <c r="FP1998" s="41"/>
      <c r="FQ1998" s="41"/>
      <c r="FR1998" s="41"/>
      <c r="FS1998" s="41"/>
      <c r="FT1998" s="41"/>
      <c r="FU1998" s="41"/>
      <c r="FV1998" s="41"/>
      <c r="FW1998" s="41"/>
      <c r="FX1998" s="41"/>
      <c r="FY1998" s="41"/>
      <c r="FZ1998" s="41"/>
      <c r="GA1998" s="41"/>
      <c r="GB1998" s="41"/>
      <c r="GC1998" s="41"/>
      <c r="GD1998" s="41"/>
      <c r="GE1998" s="41"/>
      <c r="GF1998" s="41"/>
      <c r="GG1998" s="41"/>
      <c r="GH1998" s="41"/>
      <c r="GI1998" s="41"/>
      <c r="GJ1998" s="41"/>
      <c r="GK1998" s="41"/>
      <c r="GL1998" s="41"/>
      <c r="GM1998" s="41"/>
      <c r="GN1998" s="41"/>
      <c r="GO1998" s="41"/>
      <c r="GP1998" s="41"/>
      <c r="GQ1998" s="41"/>
      <c r="GR1998" s="41"/>
      <c r="GS1998" s="41"/>
      <c r="GT1998" s="41"/>
      <c r="GU1998" s="41"/>
      <c r="GV1998" s="41"/>
      <c r="GW1998" s="41"/>
      <c r="GX1998" s="41"/>
      <c r="GY1998" s="41"/>
      <c r="GZ1998" s="41"/>
      <c r="HA1998" s="41"/>
      <c r="HB1998" s="41"/>
      <c r="HC1998" s="41"/>
      <c r="HD1998" s="41"/>
      <c r="HE1998" s="41"/>
      <c r="HF1998" s="41"/>
      <c r="HG1998" s="41"/>
      <c r="HH1998" s="41"/>
      <c r="HI1998" s="41"/>
      <c r="HJ1998" s="41"/>
      <c r="HK1998" s="41"/>
      <c r="HL1998" s="41"/>
      <c r="HM1998" s="41"/>
      <c r="HN1998" s="41"/>
      <c r="HO1998" s="41"/>
      <c r="HP1998" s="41"/>
      <c r="HQ1998" s="41"/>
      <c r="HR1998" s="41"/>
      <c r="HS1998" s="41"/>
      <c r="HT1998" s="41"/>
      <c r="HU1998" s="41"/>
      <c r="HV1998" s="41"/>
      <c r="HW1998" s="41"/>
      <c r="HX1998" s="41"/>
      <c r="HY1998" s="41"/>
      <c r="HZ1998" s="41"/>
      <c r="IA1998" s="41"/>
      <c r="IB1998" s="41"/>
      <c r="IC1998" s="41"/>
      <c r="ID1998" s="41"/>
      <c r="IE1998" s="41"/>
      <c r="IF1998" s="41"/>
      <c r="IG1998" s="41"/>
      <c r="IH1998" s="41"/>
      <c r="II1998" s="41"/>
      <c r="IJ1998" s="41"/>
      <c r="IK1998" s="41"/>
      <c r="IL1998" s="41"/>
      <c r="IM1998" s="41"/>
      <c r="IN1998" s="41"/>
      <c r="IO1998" s="41"/>
      <c r="IP1998" s="41"/>
      <c r="IQ1998" s="41"/>
      <c r="IR1998" s="41"/>
      <c r="IS1998" s="41"/>
      <c r="IT1998" s="41"/>
      <c r="IU1998" s="41"/>
    </row>
    <row r="2000" spans="68:255" x14ac:dyDescent="0.2">
      <c r="BP2000" s="41"/>
      <c r="BQ2000" s="41"/>
      <c r="BR2000" s="41"/>
      <c r="BS2000" s="41"/>
      <c r="BU2000" s="41"/>
      <c r="BV2000" s="41"/>
      <c r="BW2000" s="41"/>
      <c r="BX2000" s="41"/>
      <c r="BY2000" s="41"/>
      <c r="BZ2000" s="41"/>
      <c r="CA2000" s="41"/>
      <c r="CB2000" s="41"/>
      <c r="CC2000" s="41"/>
      <c r="CD2000" s="41"/>
      <c r="CE2000" s="41"/>
      <c r="CF2000" s="41"/>
      <c r="CG2000" s="41"/>
      <c r="CH2000" s="41"/>
      <c r="CI2000" s="41"/>
      <c r="CJ2000" s="41"/>
      <c r="CK2000" s="41"/>
      <c r="CL2000" s="41"/>
      <c r="CM2000" s="41"/>
      <c r="CN2000" s="41"/>
      <c r="CO2000" s="41"/>
      <c r="CP2000" s="41"/>
      <c r="CQ2000" s="41"/>
      <c r="CR2000" s="41"/>
      <c r="CS2000" s="41"/>
      <c r="CT2000" s="41"/>
      <c r="CU2000" s="41"/>
      <c r="CV2000" s="41"/>
      <c r="CW2000" s="41"/>
      <c r="CX2000" s="41"/>
      <c r="CY2000" s="41"/>
      <c r="CZ2000" s="41"/>
      <c r="DA2000" s="41"/>
      <c r="DB2000" s="41"/>
      <c r="DC2000" s="41"/>
      <c r="DD2000" s="41"/>
      <c r="DE2000" s="41"/>
      <c r="DF2000" s="41"/>
      <c r="DG2000" s="41"/>
      <c r="DH2000" s="41"/>
      <c r="DI2000" s="41"/>
      <c r="DJ2000" s="41"/>
      <c r="DK2000" s="41"/>
      <c r="DL2000" s="41"/>
      <c r="DM2000" s="41"/>
      <c r="DN2000" s="41"/>
      <c r="DO2000" s="41"/>
      <c r="DP2000" s="41"/>
      <c r="DQ2000" s="41"/>
      <c r="DR2000" s="41"/>
      <c r="DS2000" s="41"/>
      <c r="DT2000" s="41"/>
      <c r="DU2000" s="41"/>
      <c r="DV2000" s="41"/>
      <c r="DW2000" s="41"/>
      <c r="DX2000" s="41"/>
      <c r="DY2000" s="41"/>
      <c r="DZ2000" s="41"/>
      <c r="EA2000" s="41"/>
      <c r="EB2000" s="41"/>
      <c r="EC2000" s="41"/>
      <c r="ED2000" s="41"/>
      <c r="EE2000" s="41"/>
      <c r="EF2000" s="41"/>
      <c r="EG2000" s="41"/>
      <c r="EH2000" s="41"/>
      <c r="EI2000" s="41"/>
      <c r="EJ2000" s="41"/>
      <c r="EK2000" s="41"/>
      <c r="EL2000" s="41"/>
      <c r="EM2000" s="41"/>
      <c r="EN2000" s="41"/>
      <c r="EO2000" s="41"/>
      <c r="EP2000" s="41"/>
      <c r="EQ2000" s="41"/>
      <c r="ER2000" s="41"/>
      <c r="ES2000" s="41"/>
      <c r="ET2000" s="41"/>
      <c r="EU2000" s="41"/>
      <c r="EV2000" s="41"/>
      <c r="EW2000" s="41"/>
      <c r="EX2000" s="41"/>
      <c r="EY2000" s="41"/>
      <c r="EZ2000" s="41"/>
      <c r="FA2000" s="41"/>
      <c r="FB2000" s="41"/>
      <c r="FC2000" s="41"/>
      <c r="FD2000" s="41"/>
      <c r="FE2000" s="41"/>
      <c r="FF2000" s="41"/>
      <c r="FG2000" s="41"/>
      <c r="FH2000" s="41"/>
      <c r="FI2000" s="41"/>
      <c r="FJ2000" s="41"/>
      <c r="FK2000" s="41"/>
      <c r="FL2000" s="41"/>
      <c r="FM2000" s="41"/>
      <c r="FN2000" s="41"/>
      <c r="FO2000" s="41"/>
      <c r="FP2000" s="41"/>
      <c r="FQ2000" s="41"/>
      <c r="FR2000" s="41"/>
      <c r="FS2000" s="41"/>
      <c r="FT2000" s="41"/>
      <c r="FU2000" s="41"/>
      <c r="FV2000" s="41"/>
      <c r="FW2000" s="41"/>
      <c r="FX2000" s="41"/>
      <c r="FY2000" s="41"/>
      <c r="FZ2000" s="41"/>
      <c r="GA2000" s="41"/>
      <c r="GB2000" s="41"/>
      <c r="GC2000" s="41"/>
      <c r="GD2000" s="41"/>
      <c r="GE2000" s="41"/>
      <c r="GF2000" s="41"/>
      <c r="GG2000" s="41"/>
      <c r="GH2000" s="41"/>
      <c r="GI2000" s="41"/>
      <c r="GJ2000" s="41"/>
      <c r="GK2000" s="41"/>
      <c r="GL2000" s="41"/>
      <c r="GM2000" s="41"/>
      <c r="GN2000" s="41"/>
      <c r="GO2000" s="41"/>
      <c r="GP2000" s="41"/>
      <c r="GQ2000" s="41"/>
      <c r="GR2000" s="41"/>
      <c r="GS2000" s="41"/>
      <c r="GT2000" s="41"/>
      <c r="GU2000" s="41"/>
      <c r="GV2000" s="41"/>
      <c r="GW2000" s="41"/>
      <c r="GX2000" s="41"/>
      <c r="GY2000" s="41"/>
      <c r="GZ2000" s="41"/>
      <c r="HA2000" s="41"/>
      <c r="HB2000" s="41"/>
      <c r="HC2000" s="41"/>
      <c r="HD2000" s="41"/>
      <c r="HE2000" s="41"/>
      <c r="HF2000" s="41"/>
      <c r="HG2000" s="41"/>
      <c r="HH2000" s="41"/>
      <c r="HI2000" s="41"/>
      <c r="HJ2000" s="41"/>
      <c r="HK2000" s="41"/>
      <c r="HL2000" s="41"/>
      <c r="HM2000" s="41"/>
      <c r="HN2000" s="41"/>
      <c r="HO2000" s="41"/>
      <c r="HP2000" s="41"/>
      <c r="HQ2000" s="41"/>
      <c r="HR2000" s="41"/>
      <c r="HS2000" s="41"/>
      <c r="HT2000" s="41"/>
      <c r="HU2000" s="41"/>
      <c r="HV2000" s="41"/>
      <c r="HW2000" s="41"/>
      <c r="HX2000" s="41"/>
      <c r="HY2000" s="41"/>
      <c r="HZ2000" s="41"/>
      <c r="IA2000" s="41"/>
      <c r="IB2000" s="41"/>
      <c r="IC2000" s="41"/>
      <c r="ID2000" s="41"/>
      <c r="IE2000" s="41"/>
      <c r="IF2000" s="41"/>
      <c r="IG2000" s="41"/>
      <c r="IH2000" s="41"/>
      <c r="II2000" s="41"/>
      <c r="IJ2000" s="41"/>
      <c r="IK2000" s="41"/>
      <c r="IL2000" s="41"/>
      <c r="IM2000" s="41"/>
      <c r="IN2000" s="41"/>
      <c r="IO2000" s="41"/>
      <c r="IP2000" s="41"/>
      <c r="IQ2000" s="41"/>
      <c r="IR2000" s="41"/>
      <c r="IS2000" s="41"/>
      <c r="IT2000" s="41"/>
      <c r="IU2000" s="41"/>
    </row>
    <row r="2002" spans="68:255" x14ac:dyDescent="0.2">
      <c r="BP2002" s="41"/>
      <c r="BQ2002" s="41"/>
      <c r="BR2002" s="41"/>
      <c r="BS2002" s="41"/>
      <c r="BU2002" s="41"/>
      <c r="BV2002" s="41"/>
      <c r="BW2002" s="41"/>
      <c r="BX2002" s="41"/>
      <c r="BY2002" s="41"/>
      <c r="BZ2002" s="41"/>
      <c r="CA2002" s="41"/>
      <c r="CB2002" s="41"/>
      <c r="CC2002" s="41"/>
      <c r="CD2002" s="41"/>
      <c r="CE2002" s="41"/>
      <c r="CF2002" s="41"/>
      <c r="CG2002" s="41"/>
      <c r="CH2002" s="41"/>
      <c r="CI2002" s="41"/>
      <c r="CJ2002" s="41"/>
      <c r="CK2002" s="41"/>
      <c r="CL2002" s="41"/>
      <c r="CM2002" s="41"/>
      <c r="CN2002" s="41"/>
      <c r="CO2002" s="41"/>
      <c r="CP2002" s="41"/>
      <c r="CQ2002" s="41"/>
      <c r="CR2002" s="41"/>
      <c r="CS2002" s="41"/>
      <c r="CT2002" s="41"/>
      <c r="CU2002" s="41"/>
      <c r="CV2002" s="41"/>
      <c r="CW2002" s="41"/>
      <c r="CX2002" s="41"/>
      <c r="CY2002" s="41"/>
      <c r="CZ2002" s="41"/>
      <c r="DA2002" s="41"/>
      <c r="DB2002" s="41"/>
      <c r="DC2002" s="41"/>
      <c r="DD2002" s="41"/>
      <c r="DE2002" s="41"/>
      <c r="DF2002" s="41"/>
      <c r="DG2002" s="41"/>
      <c r="DH2002" s="41"/>
      <c r="DI2002" s="41"/>
      <c r="DJ2002" s="41"/>
      <c r="DK2002" s="41"/>
      <c r="DL2002" s="41"/>
      <c r="DM2002" s="41"/>
      <c r="DN2002" s="41"/>
      <c r="DO2002" s="41"/>
      <c r="DP2002" s="41"/>
      <c r="DQ2002" s="41"/>
      <c r="DR2002" s="41"/>
      <c r="DS2002" s="41"/>
      <c r="DT2002" s="41"/>
      <c r="DU2002" s="41"/>
      <c r="DV2002" s="41"/>
      <c r="DW2002" s="41"/>
      <c r="DX2002" s="41"/>
      <c r="DY2002" s="41"/>
      <c r="DZ2002" s="41"/>
      <c r="EA2002" s="41"/>
      <c r="EB2002" s="41"/>
      <c r="EC2002" s="41"/>
      <c r="ED2002" s="41"/>
      <c r="EE2002" s="41"/>
      <c r="EF2002" s="41"/>
      <c r="EG2002" s="41"/>
      <c r="EH2002" s="41"/>
      <c r="EI2002" s="41"/>
      <c r="EJ2002" s="41"/>
      <c r="EK2002" s="41"/>
      <c r="EL2002" s="41"/>
      <c r="EM2002" s="41"/>
      <c r="EN2002" s="41"/>
      <c r="EO2002" s="41"/>
      <c r="EP2002" s="41"/>
      <c r="EQ2002" s="41"/>
      <c r="ER2002" s="41"/>
      <c r="ES2002" s="41"/>
      <c r="ET2002" s="41"/>
      <c r="EU2002" s="41"/>
      <c r="EV2002" s="41"/>
      <c r="EW2002" s="41"/>
      <c r="EX2002" s="41"/>
      <c r="EY2002" s="41"/>
      <c r="EZ2002" s="41"/>
      <c r="FA2002" s="41"/>
      <c r="FB2002" s="41"/>
      <c r="FC2002" s="41"/>
      <c r="FD2002" s="41"/>
      <c r="FE2002" s="41"/>
      <c r="FF2002" s="41"/>
      <c r="FG2002" s="41"/>
      <c r="FH2002" s="41"/>
      <c r="FI2002" s="41"/>
      <c r="FJ2002" s="41"/>
      <c r="FK2002" s="41"/>
      <c r="FL2002" s="41"/>
      <c r="FM2002" s="41"/>
      <c r="FN2002" s="41"/>
      <c r="FO2002" s="41"/>
      <c r="FP2002" s="41"/>
      <c r="FQ2002" s="41"/>
      <c r="FR2002" s="41"/>
      <c r="FS2002" s="41"/>
      <c r="FT2002" s="41"/>
      <c r="FU2002" s="41"/>
      <c r="FV2002" s="41"/>
      <c r="FW2002" s="41"/>
      <c r="FX2002" s="41"/>
      <c r="FY2002" s="41"/>
      <c r="FZ2002" s="41"/>
      <c r="GA2002" s="41"/>
      <c r="GB2002" s="41"/>
      <c r="GC2002" s="41"/>
      <c r="GD2002" s="41"/>
      <c r="GE2002" s="41"/>
      <c r="GF2002" s="41"/>
      <c r="GG2002" s="41"/>
      <c r="GH2002" s="41"/>
      <c r="GI2002" s="41"/>
      <c r="GJ2002" s="41"/>
      <c r="GK2002" s="41"/>
      <c r="GL2002" s="41"/>
      <c r="GM2002" s="41"/>
      <c r="GN2002" s="41"/>
      <c r="GO2002" s="41"/>
      <c r="GP2002" s="41"/>
      <c r="GQ2002" s="41"/>
      <c r="GR2002" s="41"/>
      <c r="GS2002" s="41"/>
      <c r="GT2002" s="41"/>
      <c r="GU2002" s="41"/>
      <c r="GV2002" s="41"/>
      <c r="GW2002" s="41"/>
      <c r="GX2002" s="41"/>
      <c r="GY2002" s="41"/>
      <c r="GZ2002" s="41"/>
      <c r="HA2002" s="41"/>
      <c r="HB2002" s="41"/>
      <c r="HC2002" s="41"/>
      <c r="HD2002" s="41"/>
      <c r="HE2002" s="41"/>
      <c r="HF2002" s="41"/>
      <c r="HG2002" s="41"/>
      <c r="HH2002" s="41"/>
      <c r="HI2002" s="41"/>
      <c r="HJ2002" s="41"/>
      <c r="HK2002" s="41"/>
      <c r="HL2002" s="41"/>
      <c r="HM2002" s="41"/>
      <c r="HN2002" s="41"/>
      <c r="HO2002" s="41"/>
      <c r="HP2002" s="41"/>
      <c r="HQ2002" s="41"/>
      <c r="HR2002" s="41"/>
      <c r="HS2002" s="41"/>
      <c r="HT2002" s="41"/>
      <c r="HU2002" s="41"/>
      <c r="HV2002" s="41"/>
      <c r="HW2002" s="41"/>
      <c r="HX2002" s="41"/>
      <c r="HY2002" s="41"/>
      <c r="HZ2002" s="41"/>
      <c r="IA2002" s="41"/>
      <c r="IB2002" s="41"/>
      <c r="IC2002" s="41"/>
      <c r="ID2002" s="41"/>
      <c r="IE2002" s="41"/>
      <c r="IF2002" s="41"/>
      <c r="IG2002" s="41"/>
      <c r="IH2002" s="41"/>
      <c r="II2002" s="41"/>
      <c r="IJ2002" s="41"/>
      <c r="IK2002" s="41"/>
      <c r="IL2002" s="41"/>
      <c r="IM2002" s="41"/>
      <c r="IN2002" s="41"/>
      <c r="IO2002" s="41"/>
      <c r="IP2002" s="41"/>
      <c r="IQ2002" s="41"/>
      <c r="IR2002" s="41"/>
      <c r="IS2002" s="41"/>
      <c r="IT2002" s="41"/>
      <c r="IU2002" s="41"/>
    </row>
    <row r="2004" spans="68:255" x14ac:dyDescent="0.2">
      <c r="BP2004" s="41"/>
      <c r="BQ2004" s="41"/>
      <c r="BR2004" s="41"/>
      <c r="BS2004" s="41"/>
      <c r="BU2004" s="41"/>
      <c r="BV2004" s="41"/>
      <c r="BW2004" s="41"/>
      <c r="BX2004" s="41"/>
      <c r="BY2004" s="41"/>
      <c r="BZ2004" s="41"/>
      <c r="CA2004" s="41"/>
      <c r="CB2004" s="41"/>
      <c r="CC2004" s="41"/>
      <c r="CD2004" s="41"/>
      <c r="CE2004" s="41"/>
      <c r="CF2004" s="41"/>
      <c r="CG2004" s="41"/>
      <c r="CH2004" s="41"/>
      <c r="CI2004" s="41"/>
      <c r="CJ2004" s="41"/>
      <c r="CK2004" s="41"/>
      <c r="CL2004" s="41"/>
      <c r="CM2004" s="41"/>
      <c r="CN2004" s="41"/>
      <c r="CO2004" s="41"/>
      <c r="CP2004" s="41"/>
      <c r="CQ2004" s="41"/>
      <c r="CR2004" s="41"/>
      <c r="CS2004" s="41"/>
      <c r="CT2004" s="41"/>
      <c r="CU2004" s="41"/>
      <c r="CV2004" s="41"/>
      <c r="CW2004" s="41"/>
      <c r="CX2004" s="41"/>
      <c r="CY2004" s="41"/>
      <c r="CZ2004" s="41"/>
      <c r="DA2004" s="41"/>
      <c r="DB2004" s="41"/>
      <c r="DC2004" s="41"/>
      <c r="DD2004" s="41"/>
      <c r="DE2004" s="41"/>
      <c r="DF2004" s="41"/>
      <c r="DG2004" s="41"/>
      <c r="DH2004" s="41"/>
      <c r="DI2004" s="41"/>
      <c r="DJ2004" s="41"/>
      <c r="DK2004" s="41"/>
      <c r="DL2004" s="41"/>
      <c r="DM2004" s="41"/>
      <c r="DN2004" s="41"/>
      <c r="DO2004" s="41"/>
      <c r="DP2004" s="41"/>
      <c r="DQ2004" s="41"/>
      <c r="DR2004" s="41"/>
      <c r="DS2004" s="41"/>
      <c r="DT2004" s="41"/>
      <c r="DU2004" s="41"/>
      <c r="DV2004" s="41"/>
      <c r="DW2004" s="41"/>
      <c r="DX2004" s="41"/>
      <c r="DY2004" s="41"/>
      <c r="DZ2004" s="41"/>
      <c r="EA2004" s="41"/>
      <c r="EB2004" s="41"/>
      <c r="EC2004" s="41"/>
      <c r="ED2004" s="41"/>
      <c r="EE2004" s="41"/>
      <c r="EF2004" s="41"/>
      <c r="EG2004" s="41"/>
      <c r="EH2004" s="41"/>
      <c r="EI2004" s="41"/>
      <c r="EJ2004" s="41"/>
      <c r="EK2004" s="41"/>
      <c r="EL2004" s="41"/>
      <c r="EM2004" s="41"/>
      <c r="EN2004" s="41"/>
      <c r="EO2004" s="41"/>
      <c r="EP2004" s="41"/>
      <c r="EQ2004" s="41"/>
      <c r="ER2004" s="41"/>
      <c r="ES2004" s="41"/>
      <c r="ET2004" s="41"/>
      <c r="EU2004" s="41"/>
      <c r="EV2004" s="41"/>
      <c r="EW2004" s="41"/>
      <c r="EX2004" s="41"/>
      <c r="EY2004" s="41"/>
      <c r="EZ2004" s="41"/>
      <c r="FA2004" s="41"/>
      <c r="FB2004" s="41"/>
      <c r="FC2004" s="41"/>
      <c r="FD2004" s="41"/>
      <c r="FE2004" s="41"/>
      <c r="FF2004" s="41"/>
      <c r="FG2004" s="41"/>
      <c r="FH2004" s="41"/>
      <c r="FI2004" s="41"/>
      <c r="FJ2004" s="41"/>
      <c r="FK2004" s="41"/>
      <c r="FL2004" s="41"/>
      <c r="FM2004" s="41"/>
      <c r="FN2004" s="41"/>
      <c r="FO2004" s="41"/>
      <c r="FP2004" s="41"/>
      <c r="FQ2004" s="41"/>
      <c r="FR2004" s="41"/>
      <c r="FS2004" s="41"/>
      <c r="FT2004" s="41"/>
      <c r="FU2004" s="41"/>
      <c r="FV2004" s="41"/>
      <c r="FW2004" s="41"/>
      <c r="FX2004" s="41"/>
      <c r="FY2004" s="41"/>
      <c r="FZ2004" s="41"/>
      <c r="GA2004" s="41"/>
      <c r="GB2004" s="41"/>
      <c r="GC2004" s="41"/>
      <c r="GD2004" s="41"/>
      <c r="GE2004" s="41"/>
      <c r="GF2004" s="41"/>
      <c r="GG2004" s="41"/>
      <c r="GH2004" s="41"/>
      <c r="GI2004" s="41"/>
      <c r="GJ2004" s="41"/>
      <c r="GK2004" s="41"/>
      <c r="GL2004" s="41"/>
      <c r="GM2004" s="41"/>
      <c r="GN2004" s="41"/>
      <c r="GO2004" s="41"/>
      <c r="GP2004" s="41"/>
      <c r="GQ2004" s="41"/>
      <c r="GR2004" s="41"/>
      <c r="GS2004" s="41"/>
      <c r="GT2004" s="41"/>
      <c r="GU2004" s="41"/>
      <c r="GV2004" s="41"/>
      <c r="GW2004" s="41"/>
      <c r="GX2004" s="41"/>
      <c r="GY2004" s="41"/>
      <c r="GZ2004" s="41"/>
      <c r="HA2004" s="41"/>
      <c r="HB2004" s="41"/>
      <c r="HC2004" s="41"/>
      <c r="HD2004" s="41"/>
      <c r="HE2004" s="41"/>
      <c r="HF2004" s="41"/>
      <c r="HG2004" s="41"/>
      <c r="HH2004" s="41"/>
      <c r="HI2004" s="41"/>
      <c r="HJ2004" s="41"/>
      <c r="HK2004" s="41"/>
      <c r="HL2004" s="41"/>
      <c r="HM2004" s="41"/>
      <c r="HN2004" s="41"/>
      <c r="HO2004" s="41"/>
      <c r="HP2004" s="41"/>
      <c r="HQ2004" s="41"/>
      <c r="HR2004" s="41"/>
      <c r="HS2004" s="41"/>
      <c r="HT2004" s="41"/>
      <c r="HU2004" s="41"/>
      <c r="HV2004" s="41"/>
      <c r="HW2004" s="41"/>
      <c r="HX2004" s="41"/>
      <c r="HY2004" s="41"/>
      <c r="HZ2004" s="41"/>
      <c r="IA2004" s="41"/>
      <c r="IB2004" s="41"/>
      <c r="IC2004" s="41"/>
      <c r="ID2004" s="41"/>
      <c r="IE2004" s="41"/>
      <c r="IF2004" s="41"/>
      <c r="IG2004" s="41"/>
      <c r="IH2004" s="41"/>
      <c r="II2004" s="41"/>
      <c r="IJ2004" s="41"/>
      <c r="IK2004" s="41"/>
      <c r="IL2004" s="41"/>
      <c r="IM2004" s="41"/>
      <c r="IN2004" s="41"/>
      <c r="IO2004" s="41"/>
      <c r="IP2004" s="41"/>
      <c r="IQ2004" s="41"/>
      <c r="IR2004" s="41"/>
      <c r="IS2004" s="41"/>
      <c r="IT2004" s="41"/>
      <c r="IU2004" s="41"/>
    </row>
    <row r="2006" spans="68:255" x14ac:dyDescent="0.2">
      <c r="BP2006" s="41"/>
      <c r="BQ2006" s="41"/>
      <c r="BR2006" s="41"/>
      <c r="BS2006" s="41"/>
      <c r="BU2006" s="41"/>
      <c r="BV2006" s="41"/>
      <c r="BW2006" s="41"/>
      <c r="BX2006" s="41"/>
      <c r="BY2006" s="41"/>
      <c r="BZ2006" s="41"/>
      <c r="CA2006" s="41"/>
      <c r="CB2006" s="41"/>
      <c r="CC2006" s="41"/>
      <c r="CD2006" s="41"/>
      <c r="CE2006" s="41"/>
      <c r="CF2006" s="41"/>
      <c r="CG2006" s="41"/>
      <c r="CH2006" s="41"/>
      <c r="CI2006" s="41"/>
      <c r="CJ2006" s="41"/>
      <c r="CK2006" s="41"/>
      <c r="CL2006" s="41"/>
      <c r="CM2006" s="41"/>
      <c r="CN2006" s="41"/>
      <c r="CO2006" s="41"/>
      <c r="CP2006" s="41"/>
      <c r="CQ2006" s="41"/>
      <c r="CR2006" s="41"/>
      <c r="CS2006" s="41"/>
      <c r="CT2006" s="41"/>
      <c r="CU2006" s="41"/>
      <c r="CV2006" s="41"/>
      <c r="CW2006" s="41"/>
      <c r="CX2006" s="41"/>
      <c r="CY2006" s="41"/>
      <c r="CZ2006" s="41"/>
      <c r="DA2006" s="41"/>
      <c r="DB2006" s="41"/>
      <c r="DC2006" s="41"/>
      <c r="DD2006" s="41"/>
      <c r="DE2006" s="41"/>
      <c r="DF2006" s="41"/>
      <c r="DG2006" s="41"/>
      <c r="DH2006" s="41"/>
      <c r="DI2006" s="41"/>
      <c r="DJ2006" s="41"/>
      <c r="DK2006" s="41"/>
      <c r="DL2006" s="41"/>
      <c r="DM2006" s="41"/>
      <c r="DN2006" s="41"/>
      <c r="DO2006" s="41"/>
      <c r="DP2006" s="41"/>
      <c r="DQ2006" s="41"/>
      <c r="DR2006" s="41"/>
      <c r="DS2006" s="41"/>
      <c r="DT2006" s="41"/>
      <c r="DU2006" s="41"/>
      <c r="DV2006" s="41"/>
      <c r="DW2006" s="41"/>
      <c r="DX2006" s="41"/>
      <c r="DY2006" s="41"/>
      <c r="DZ2006" s="41"/>
      <c r="EA2006" s="41"/>
      <c r="EB2006" s="41"/>
      <c r="EC2006" s="41"/>
      <c r="ED2006" s="41"/>
      <c r="EE2006" s="41"/>
      <c r="EF2006" s="41"/>
      <c r="EG2006" s="41"/>
      <c r="EH2006" s="41"/>
      <c r="EI2006" s="41"/>
      <c r="EJ2006" s="41"/>
      <c r="EK2006" s="41"/>
      <c r="EL2006" s="41"/>
      <c r="EM2006" s="41"/>
      <c r="EN2006" s="41"/>
      <c r="EO2006" s="41"/>
      <c r="EP2006" s="41"/>
      <c r="EQ2006" s="41"/>
      <c r="ER2006" s="41"/>
      <c r="ES2006" s="41"/>
      <c r="ET2006" s="41"/>
      <c r="EU2006" s="41"/>
      <c r="EV2006" s="41"/>
      <c r="EW2006" s="41"/>
      <c r="EX2006" s="41"/>
      <c r="EY2006" s="41"/>
      <c r="EZ2006" s="41"/>
      <c r="FA2006" s="41"/>
      <c r="FB2006" s="41"/>
      <c r="FC2006" s="41"/>
      <c r="FD2006" s="41"/>
      <c r="FE2006" s="41"/>
      <c r="FF2006" s="41"/>
      <c r="FG2006" s="41"/>
      <c r="FH2006" s="41"/>
      <c r="FI2006" s="41"/>
      <c r="FJ2006" s="41"/>
      <c r="FK2006" s="41"/>
      <c r="FL2006" s="41"/>
      <c r="FM2006" s="41"/>
      <c r="FN2006" s="41"/>
      <c r="FO2006" s="41"/>
      <c r="FP2006" s="41"/>
      <c r="FQ2006" s="41"/>
      <c r="FR2006" s="41"/>
      <c r="FS2006" s="41"/>
      <c r="FT2006" s="41"/>
      <c r="FU2006" s="41"/>
      <c r="FV2006" s="41"/>
      <c r="FW2006" s="41"/>
      <c r="FX2006" s="41"/>
      <c r="FY2006" s="41"/>
      <c r="FZ2006" s="41"/>
      <c r="GA2006" s="41"/>
      <c r="GB2006" s="41"/>
      <c r="GC2006" s="41"/>
      <c r="GD2006" s="41"/>
      <c r="GE2006" s="41"/>
      <c r="GF2006" s="41"/>
      <c r="GG2006" s="41"/>
      <c r="GH2006" s="41"/>
      <c r="GI2006" s="41"/>
      <c r="GJ2006" s="41"/>
      <c r="GK2006" s="41"/>
      <c r="GL2006" s="41"/>
      <c r="GM2006" s="41"/>
      <c r="GN2006" s="41"/>
      <c r="GO2006" s="41"/>
      <c r="GP2006" s="41"/>
      <c r="GQ2006" s="41"/>
      <c r="GR2006" s="41"/>
      <c r="GS2006" s="41"/>
      <c r="GT2006" s="41"/>
      <c r="GU2006" s="41"/>
      <c r="GV2006" s="41"/>
      <c r="GW2006" s="41"/>
      <c r="GX2006" s="41"/>
      <c r="GY2006" s="41"/>
      <c r="GZ2006" s="41"/>
      <c r="HA2006" s="41"/>
      <c r="HB2006" s="41"/>
      <c r="HC2006" s="41"/>
      <c r="HD2006" s="41"/>
      <c r="HE2006" s="41"/>
      <c r="HF2006" s="41"/>
      <c r="HG2006" s="41"/>
      <c r="HH2006" s="41"/>
      <c r="HI2006" s="41"/>
      <c r="HJ2006" s="41"/>
      <c r="HK2006" s="41"/>
      <c r="HL2006" s="41"/>
      <c r="HM2006" s="41"/>
      <c r="HN2006" s="41"/>
      <c r="HO2006" s="41"/>
      <c r="HP2006" s="41"/>
      <c r="HQ2006" s="41"/>
      <c r="HR2006" s="41"/>
      <c r="HS2006" s="41"/>
      <c r="HT2006" s="41"/>
      <c r="HU2006" s="41"/>
      <c r="HV2006" s="41"/>
      <c r="HW2006" s="41"/>
      <c r="HX2006" s="41"/>
      <c r="HY2006" s="41"/>
      <c r="HZ2006" s="41"/>
      <c r="IA2006" s="41"/>
      <c r="IB2006" s="41"/>
      <c r="IC2006" s="41"/>
      <c r="ID2006" s="41"/>
      <c r="IE2006" s="41"/>
      <c r="IF2006" s="41"/>
      <c r="IG2006" s="41"/>
      <c r="IH2006" s="41"/>
      <c r="II2006" s="41"/>
      <c r="IJ2006" s="41"/>
      <c r="IK2006" s="41"/>
      <c r="IL2006" s="41"/>
      <c r="IM2006" s="41"/>
      <c r="IN2006" s="41"/>
      <c r="IO2006" s="41"/>
      <c r="IP2006" s="41"/>
      <c r="IQ2006" s="41"/>
      <c r="IR2006" s="41"/>
      <c r="IS2006" s="41"/>
      <c r="IT2006" s="41"/>
      <c r="IU2006" s="41"/>
    </row>
    <row r="2008" spans="68:255" x14ac:dyDescent="0.2">
      <c r="BP2008" s="41"/>
      <c r="BQ2008" s="41"/>
      <c r="BR2008" s="41"/>
      <c r="BS2008" s="41"/>
      <c r="BU2008" s="41"/>
      <c r="BV2008" s="41"/>
      <c r="BW2008" s="41"/>
      <c r="BX2008" s="41"/>
      <c r="BY2008" s="41"/>
      <c r="BZ2008" s="41"/>
      <c r="CA2008" s="41"/>
      <c r="CB2008" s="41"/>
      <c r="CC2008" s="41"/>
      <c r="CD2008" s="41"/>
      <c r="CE2008" s="41"/>
      <c r="CF2008" s="41"/>
      <c r="CG2008" s="41"/>
      <c r="CH2008" s="41"/>
      <c r="CI2008" s="41"/>
      <c r="CJ2008" s="41"/>
      <c r="CK2008" s="41"/>
      <c r="CL2008" s="41"/>
      <c r="CM2008" s="41"/>
      <c r="CN2008" s="41"/>
      <c r="CO2008" s="41"/>
      <c r="CP2008" s="41"/>
      <c r="CQ2008" s="41"/>
      <c r="CR2008" s="41"/>
      <c r="CS2008" s="41"/>
      <c r="CT2008" s="41"/>
      <c r="CU2008" s="41"/>
      <c r="CV2008" s="41"/>
      <c r="CW2008" s="41"/>
      <c r="CX2008" s="41"/>
      <c r="CY2008" s="41"/>
      <c r="CZ2008" s="41"/>
      <c r="DA2008" s="41"/>
      <c r="DB2008" s="41"/>
      <c r="DC2008" s="41"/>
      <c r="DD2008" s="41"/>
      <c r="DE2008" s="41"/>
      <c r="DF2008" s="41"/>
      <c r="DG2008" s="41"/>
      <c r="DH2008" s="41"/>
      <c r="DI2008" s="41"/>
      <c r="DJ2008" s="41"/>
      <c r="DK2008" s="41"/>
      <c r="DL2008" s="41"/>
      <c r="DM2008" s="41"/>
      <c r="DN2008" s="41"/>
      <c r="DO2008" s="41"/>
      <c r="DP2008" s="41"/>
      <c r="DQ2008" s="41"/>
      <c r="DR2008" s="41"/>
      <c r="DS2008" s="41"/>
      <c r="DT2008" s="41"/>
      <c r="DU2008" s="41"/>
      <c r="DV2008" s="41"/>
      <c r="DW2008" s="41"/>
      <c r="DX2008" s="41"/>
      <c r="DY2008" s="41"/>
      <c r="DZ2008" s="41"/>
      <c r="EA2008" s="41"/>
      <c r="EB2008" s="41"/>
      <c r="EC2008" s="41"/>
      <c r="ED2008" s="41"/>
      <c r="EE2008" s="41"/>
      <c r="EF2008" s="41"/>
      <c r="EG2008" s="41"/>
      <c r="EH2008" s="41"/>
      <c r="EI2008" s="41"/>
      <c r="EJ2008" s="41"/>
      <c r="EK2008" s="41"/>
      <c r="EL2008" s="41"/>
      <c r="EM2008" s="41"/>
      <c r="EN2008" s="41"/>
      <c r="EO2008" s="41"/>
      <c r="EP2008" s="41"/>
      <c r="EQ2008" s="41"/>
      <c r="ER2008" s="41"/>
      <c r="ES2008" s="41"/>
      <c r="ET2008" s="41"/>
      <c r="EU2008" s="41"/>
      <c r="EV2008" s="41"/>
      <c r="EW2008" s="41"/>
      <c r="EX2008" s="41"/>
      <c r="EY2008" s="41"/>
      <c r="EZ2008" s="41"/>
      <c r="FA2008" s="41"/>
      <c r="FB2008" s="41"/>
      <c r="FC2008" s="41"/>
      <c r="FD2008" s="41"/>
      <c r="FE2008" s="41"/>
      <c r="FF2008" s="41"/>
      <c r="FG2008" s="41"/>
      <c r="FH2008" s="41"/>
      <c r="FI2008" s="41"/>
      <c r="FJ2008" s="41"/>
      <c r="FK2008" s="41"/>
      <c r="FL2008" s="41"/>
      <c r="FM2008" s="41"/>
      <c r="FN2008" s="41"/>
      <c r="FO2008" s="41"/>
      <c r="FP2008" s="41"/>
      <c r="FQ2008" s="41"/>
      <c r="FR2008" s="41"/>
      <c r="FS2008" s="41"/>
      <c r="FT2008" s="41"/>
      <c r="FU2008" s="41"/>
      <c r="FV2008" s="41"/>
      <c r="FW2008" s="41"/>
      <c r="FX2008" s="41"/>
      <c r="FY2008" s="41"/>
      <c r="FZ2008" s="41"/>
      <c r="GA2008" s="41"/>
      <c r="GB2008" s="41"/>
      <c r="GC2008" s="41"/>
      <c r="GD2008" s="41"/>
      <c r="GE2008" s="41"/>
      <c r="GF2008" s="41"/>
      <c r="GG2008" s="41"/>
      <c r="GH2008" s="41"/>
      <c r="GI2008" s="41"/>
      <c r="GJ2008" s="41"/>
      <c r="GK2008" s="41"/>
      <c r="GL2008" s="41"/>
      <c r="GM2008" s="41"/>
      <c r="GN2008" s="41"/>
      <c r="GO2008" s="41"/>
      <c r="GP2008" s="41"/>
      <c r="GQ2008" s="41"/>
      <c r="GR2008" s="41"/>
      <c r="GS2008" s="41"/>
      <c r="GT2008" s="41"/>
      <c r="GU2008" s="41"/>
      <c r="GV2008" s="41"/>
      <c r="GW2008" s="41"/>
      <c r="GX2008" s="41"/>
      <c r="GY2008" s="41"/>
      <c r="GZ2008" s="41"/>
      <c r="HA2008" s="41"/>
      <c r="HB2008" s="41"/>
      <c r="HC2008" s="41"/>
      <c r="HD2008" s="41"/>
      <c r="HE2008" s="41"/>
      <c r="HF2008" s="41"/>
      <c r="HG2008" s="41"/>
      <c r="HH2008" s="41"/>
      <c r="HI2008" s="41"/>
      <c r="HJ2008" s="41"/>
      <c r="HK2008" s="41"/>
      <c r="HL2008" s="41"/>
      <c r="HM2008" s="41"/>
      <c r="HN2008" s="41"/>
      <c r="HO2008" s="41"/>
      <c r="HP2008" s="41"/>
      <c r="HQ2008" s="41"/>
      <c r="HR2008" s="41"/>
      <c r="HS2008" s="41"/>
      <c r="HT2008" s="41"/>
      <c r="HU2008" s="41"/>
      <c r="HV2008" s="41"/>
      <c r="HW2008" s="41"/>
      <c r="HX2008" s="41"/>
      <c r="HY2008" s="41"/>
      <c r="HZ2008" s="41"/>
      <c r="IA2008" s="41"/>
      <c r="IB2008" s="41"/>
      <c r="IC2008" s="41"/>
      <c r="ID2008" s="41"/>
      <c r="IE2008" s="41"/>
      <c r="IF2008" s="41"/>
      <c r="IG2008" s="41"/>
      <c r="IH2008" s="41"/>
      <c r="II2008" s="41"/>
      <c r="IJ2008" s="41"/>
      <c r="IK2008" s="41"/>
      <c r="IL2008" s="41"/>
      <c r="IM2008" s="41"/>
      <c r="IN2008" s="41"/>
      <c r="IO2008" s="41"/>
      <c r="IP2008" s="41"/>
      <c r="IQ2008" s="41"/>
      <c r="IR2008" s="41"/>
      <c r="IS2008" s="41"/>
      <c r="IT2008" s="41"/>
      <c r="IU2008" s="41"/>
    </row>
    <row r="2010" spans="68:255" x14ac:dyDescent="0.2">
      <c r="BP2010" s="41"/>
      <c r="BQ2010" s="41"/>
      <c r="BR2010" s="41"/>
      <c r="BS2010" s="41"/>
      <c r="BU2010" s="41"/>
      <c r="BV2010" s="41"/>
      <c r="BW2010" s="41"/>
      <c r="BX2010" s="41"/>
      <c r="BY2010" s="41"/>
      <c r="BZ2010" s="41"/>
      <c r="CA2010" s="41"/>
      <c r="CB2010" s="41"/>
      <c r="CC2010" s="41"/>
      <c r="CD2010" s="41"/>
      <c r="CE2010" s="41"/>
      <c r="CF2010" s="41"/>
      <c r="CG2010" s="41"/>
      <c r="CH2010" s="41"/>
      <c r="CI2010" s="41"/>
      <c r="CJ2010" s="41"/>
      <c r="CK2010" s="41"/>
      <c r="CL2010" s="41"/>
      <c r="CM2010" s="41"/>
      <c r="CN2010" s="41"/>
      <c r="CO2010" s="41"/>
      <c r="CP2010" s="41"/>
      <c r="CQ2010" s="41"/>
      <c r="CR2010" s="41"/>
      <c r="CS2010" s="41"/>
      <c r="CT2010" s="41"/>
      <c r="CU2010" s="41"/>
      <c r="CV2010" s="41"/>
      <c r="CW2010" s="41"/>
      <c r="CX2010" s="41"/>
      <c r="CY2010" s="41"/>
      <c r="CZ2010" s="41"/>
      <c r="DA2010" s="41"/>
      <c r="DB2010" s="41"/>
      <c r="DC2010" s="41"/>
      <c r="DD2010" s="41"/>
      <c r="DE2010" s="41"/>
      <c r="DF2010" s="41"/>
      <c r="DG2010" s="41"/>
      <c r="DH2010" s="41"/>
      <c r="DI2010" s="41"/>
      <c r="DJ2010" s="41"/>
      <c r="DK2010" s="41"/>
      <c r="DL2010" s="41"/>
      <c r="DM2010" s="41"/>
      <c r="DN2010" s="41"/>
      <c r="DO2010" s="41"/>
      <c r="DP2010" s="41"/>
      <c r="DQ2010" s="41"/>
      <c r="DR2010" s="41"/>
      <c r="DS2010" s="41"/>
      <c r="DT2010" s="41"/>
      <c r="DU2010" s="41"/>
      <c r="DV2010" s="41"/>
      <c r="DW2010" s="41"/>
      <c r="DX2010" s="41"/>
      <c r="DY2010" s="41"/>
      <c r="DZ2010" s="41"/>
      <c r="EA2010" s="41"/>
      <c r="EB2010" s="41"/>
      <c r="EC2010" s="41"/>
      <c r="ED2010" s="41"/>
      <c r="EE2010" s="41"/>
      <c r="EF2010" s="41"/>
      <c r="EG2010" s="41"/>
      <c r="EH2010" s="41"/>
      <c r="EI2010" s="41"/>
      <c r="EJ2010" s="41"/>
      <c r="EK2010" s="41"/>
      <c r="EL2010" s="41"/>
      <c r="EM2010" s="41"/>
      <c r="EN2010" s="41"/>
      <c r="EO2010" s="41"/>
      <c r="EP2010" s="41"/>
      <c r="EQ2010" s="41"/>
      <c r="ER2010" s="41"/>
      <c r="ES2010" s="41"/>
      <c r="ET2010" s="41"/>
      <c r="EU2010" s="41"/>
      <c r="EV2010" s="41"/>
      <c r="EW2010" s="41"/>
      <c r="EX2010" s="41"/>
      <c r="EY2010" s="41"/>
      <c r="EZ2010" s="41"/>
      <c r="FA2010" s="41"/>
      <c r="FB2010" s="41"/>
      <c r="FC2010" s="41"/>
      <c r="FD2010" s="41"/>
      <c r="FE2010" s="41"/>
      <c r="FF2010" s="41"/>
      <c r="FG2010" s="41"/>
      <c r="FH2010" s="41"/>
      <c r="FI2010" s="41"/>
      <c r="FJ2010" s="41"/>
      <c r="FK2010" s="41"/>
      <c r="FL2010" s="41"/>
      <c r="FM2010" s="41"/>
      <c r="FN2010" s="41"/>
      <c r="FO2010" s="41"/>
      <c r="FP2010" s="41"/>
      <c r="FQ2010" s="41"/>
      <c r="FR2010" s="41"/>
      <c r="FS2010" s="41"/>
      <c r="FT2010" s="41"/>
      <c r="FU2010" s="41"/>
      <c r="FV2010" s="41"/>
      <c r="FW2010" s="41"/>
      <c r="FX2010" s="41"/>
      <c r="FY2010" s="41"/>
      <c r="FZ2010" s="41"/>
      <c r="GA2010" s="41"/>
      <c r="GB2010" s="41"/>
      <c r="GC2010" s="41"/>
      <c r="GD2010" s="41"/>
      <c r="GE2010" s="41"/>
      <c r="GF2010" s="41"/>
      <c r="GG2010" s="41"/>
      <c r="GH2010" s="41"/>
      <c r="GI2010" s="41"/>
      <c r="GJ2010" s="41"/>
      <c r="GK2010" s="41"/>
      <c r="GL2010" s="41"/>
      <c r="GM2010" s="41"/>
      <c r="GN2010" s="41"/>
      <c r="GO2010" s="41"/>
      <c r="GP2010" s="41"/>
      <c r="GQ2010" s="41"/>
      <c r="GR2010" s="41"/>
      <c r="GS2010" s="41"/>
      <c r="GT2010" s="41"/>
      <c r="GU2010" s="41"/>
      <c r="GV2010" s="41"/>
      <c r="GW2010" s="41"/>
      <c r="GX2010" s="41"/>
      <c r="GY2010" s="41"/>
      <c r="GZ2010" s="41"/>
      <c r="HA2010" s="41"/>
      <c r="HB2010" s="41"/>
      <c r="HC2010" s="41"/>
      <c r="HD2010" s="41"/>
      <c r="HE2010" s="41"/>
      <c r="HF2010" s="41"/>
      <c r="HG2010" s="41"/>
      <c r="HH2010" s="41"/>
      <c r="HI2010" s="41"/>
      <c r="HJ2010" s="41"/>
      <c r="HK2010" s="41"/>
      <c r="HL2010" s="41"/>
      <c r="HM2010" s="41"/>
      <c r="HN2010" s="41"/>
      <c r="HO2010" s="41"/>
      <c r="HP2010" s="41"/>
      <c r="HQ2010" s="41"/>
      <c r="HR2010" s="41"/>
      <c r="HS2010" s="41"/>
      <c r="HT2010" s="41"/>
      <c r="HU2010" s="41"/>
      <c r="HV2010" s="41"/>
      <c r="HW2010" s="41"/>
      <c r="HX2010" s="41"/>
      <c r="HY2010" s="41"/>
      <c r="HZ2010" s="41"/>
      <c r="IA2010" s="41"/>
      <c r="IB2010" s="41"/>
      <c r="IC2010" s="41"/>
      <c r="ID2010" s="41"/>
      <c r="IE2010" s="41"/>
      <c r="IF2010" s="41"/>
      <c r="IG2010" s="41"/>
      <c r="IH2010" s="41"/>
      <c r="II2010" s="41"/>
      <c r="IJ2010" s="41"/>
      <c r="IK2010" s="41"/>
      <c r="IL2010" s="41"/>
      <c r="IM2010" s="41"/>
      <c r="IN2010" s="41"/>
      <c r="IO2010" s="41"/>
      <c r="IP2010" s="41"/>
      <c r="IQ2010" s="41"/>
      <c r="IR2010" s="41"/>
      <c r="IS2010" s="41"/>
      <c r="IT2010" s="41"/>
      <c r="IU2010" s="41"/>
    </row>
    <row r="2012" spans="68:255" x14ac:dyDescent="0.2">
      <c r="BP2012" s="41"/>
      <c r="BQ2012" s="41"/>
      <c r="BR2012" s="41"/>
      <c r="BS2012" s="41"/>
      <c r="BU2012" s="41"/>
      <c r="BV2012" s="41"/>
      <c r="BW2012" s="41"/>
      <c r="BX2012" s="41"/>
      <c r="BY2012" s="41"/>
      <c r="BZ2012" s="41"/>
      <c r="CA2012" s="41"/>
      <c r="CB2012" s="41"/>
      <c r="CC2012" s="41"/>
      <c r="CD2012" s="41"/>
      <c r="CE2012" s="41"/>
      <c r="CF2012" s="41"/>
      <c r="CG2012" s="41"/>
      <c r="CH2012" s="41"/>
      <c r="CI2012" s="41"/>
      <c r="CJ2012" s="41"/>
      <c r="CK2012" s="41"/>
      <c r="CL2012" s="41"/>
      <c r="CM2012" s="41"/>
      <c r="CN2012" s="41"/>
      <c r="CO2012" s="41"/>
      <c r="CP2012" s="41"/>
      <c r="CQ2012" s="41"/>
      <c r="CR2012" s="41"/>
      <c r="CS2012" s="41"/>
      <c r="CT2012" s="41"/>
      <c r="CU2012" s="41"/>
      <c r="CV2012" s="41"/>
      <c r="CW2012" s="41"/>
      <c r="CX2012" s="41"/>
      <c r="CY2012" s="41"/>
      <c r="CZ2012" s="41"/>
      <c r="DA2012" s="41"/>
      <c r="DB2012" s="41"/>
      <c r="DC2012" s="41"/>
      <c r="DD2012" s="41"/>
      <c r="DE2012" s="41"/>
      <c r="DF2012" s="41"/>
      <c r="DG2012" s="41"/>
      <c r="DH2012" s="41"/>
      <c r="DI2012" s="41"/>
      <c r="DJ2012" s="41"/>
      <c r="DK2012" s="41"/>
      <c r="DL2012" s="41"/>
      <c r="DM2012" s="41"/>
      <c r="DN2012" s="41"/>
      <c r="DO2012" s="41"/>
      <c r="DP2012" s="41"/>
      <c r="DQ2012" s="41"/>
      <c r="DR2012" s="41"/>
      <c r="DS2012" s="41"/>
      <c r="DT2012" s="41"/>
      <c r="DU2012" s="41"/>
      <c r="DV2012" s="41"/>
      <c r="DW2012" s="41"/>
      <c r="DX2012" s="41"/>
      <c r="DY2012" s="41"/>
      <c r="DZ2012" s="41"/>
      <c r="EA2012" s="41"/>
      <c r="EB2012" s="41"/>
      <c r="EC2012" s="41"/>
      <c r="ED2012" s="41"/>
      <c r="EE2012" s="41"/>
      <c r="EF2012" s="41"/>
      <c r="EG2012" s="41"/>
      <c r="EH2012" s="41"/>
      <c r="EI2012" s="41"/>
      <c r="EJ2012" s="41"/>
      <c r="EK2012" s="41"/>
      <c r="EL2012" s="41"/>
      <c r="EM2012" s="41"/>
      <c r="EN2012" s="41"/>
      <c r="EO2012" s="41"/>
      <c r="EP2012" s="41"/>
      <c r="EQ2012" s="41"/>
      <c r="ER2012" s="41"/>
      <c r="ES2012" s="41"/>
      <c r="ET2012" s="41"/>
      <c r="EU2012" s="41"/>
      <c r="EV2012" s="41"/>
      <c r="EW2012" s="41"/>
      <c r="EX2012" s="41"/>
      <c r="EY2012" s="41"/>
      <c r="EZ2012" s="41"/>
      <c r="FA2012" s="41"/>
      <c r="FB2012" s="41"/>
      <c r="FC2012" s="41"/>
      <c r="FD2012" s="41"/>
      <c r="FE2012" s="41"/>
      <c r="FF2012" s="41"/>
      <c r="FG2012" s="41"/>
      <c r="FH2012" s="41"/>
      <c r="FI2012" s="41"/>
      <c r="FJ2012" s="41"/>
      <c r="FK2012" s="41"/>
      <c r="FL2012" s="41"/>
      <c r="FM2012" s="41"/>
      <c r="FN2012" s="41"/>
      <c r="FO2012" s="41"/>
      <c r="FP2012" s="41"/>
      <c r="FQ2012" s="41"/>
      <c r="FR2012" s="41"/>
      <c r="FS2012" s="41"/>
      <c r="FT2012" s="41"/>
      <c r="FU2012" s="41"/>
      <c r="FV2012" s="41"/>
      <c r="FW2012" s="41"/>
      <c r="FX2012" s="41"/>
      <c r="FY2012" s="41"/>
      <c r="FZ2012" s="41"/>
      <c r="GA2012" s="41"/>
      <c r="GB2012" s="41"/>
      <c r="GC2012" s="41"/>
      <c r="GD2012" s="41"/>
      <c r="GE2012" s="41"/>
      <c r="GF2012" s="41"/>
      <c r="GG2012" s="41"/>
      <c r="GH2012" s="41"/>
      <c r="GI2012" s="41"/>
      <c r="GJ2012" s="41"/>
      <c r="GK2012" s="41"/>
      <c r="GL2012" s="41"/>
      <c r="GM2012" s="41"/>
      <c r="GN2012" s="41"/>
      <c r="GO2012" s="41"/>
      <c r="GP2012" s="41"/>
      <c r="GQ2012" s="41"/>
      <c r="GR2012" s="41"/>
      <c r="GS2012" s="41"/>
      <c r="GT2012" s="41"/>
      <c r="GU2012" s="41"/>
      <c r="GV2012" s="41"/>
      <c r="GW2012" s="41"/>
      <c r="GX2012" s="41"/>
      <c r="GY2012" s="41"/>
      <c r="GZ2012" s="41"/>
      <c r="HA2012" s="41"/>
      <c r="HB2012" s="41"/>
      <c r="HC2012" s="41"/>
      <c r="HD2012" s="41"/>
      <c r="HE2012" s="41"/>
      <c r="HF2012" s="41"/>
      <c r="HG2012" s="41"/>
      <c r="HH2012" s="41"/>
      <c r="HI2012" s="41"/>
      <c r="HJ2012" s="41"/>
      <c r="HK2012" s="41"/>
      <c r="HL2012" s="41"/>
      <c r="HM2012" s="41"/>
      <c r="HN2012" s="41"/>
      <c r="HO2012" s="41"/>
      <c r="HP2012" s="41"/>
      <c r="HQ2012" s="41"/>
      <c r="HR2012" s="41"/>
      <c r="HS2012" s="41"/>
      <c r="HT2012" s="41"/>
      <c r="HU2012" s="41"/>
      <c r="HV2012" s="41"/>
      <c r="HW2012" s="41"/>
      <c r="HX2012" s="41"/>
      <c r="HY2012" s="41"/>
      <c r="HZ2012" s="41"/>
      <c r="IA2012" s="41"/>
      <c r="IB2012" s="41"/>
      <c r="IC2012" s="41"/>
      <c r="ID2012" s="41"/>
      <c r="IE2012" s="41"/>
      <c r="IF2012" s="41"/>
      <c r="IG2012" s="41"/>
      <c r="IH2012" s="41"/>
      <c r="II2012" s="41"/>
      <c r="IJ2012" s="41"/>
      <c r="IK2012" s="41"/>
      <c r="IL2012" s="41"/>
      <c r="IM2012" s="41"/>
      <c r="IN2012" s="41"/>
      <c r="IO2012" s="41"/>
      <c r="IP2012" s="41"/>
      <c r="IQ2012" s="41"/>
      <c r="IR2012" s="41"/>
      <c r="IS2012" s="41"/>
      <c r="IT2012" s="41"/>
      <c r="IU2012" s="41"/>
    </row>
    <row r="2014" spans="68:255" x14ac:dyDescent="0.2">
      <c r="BP2014" s="41"/>
      <c r="BQ2014" s="41"/>
      <c r="BR2014" s="41"/>
      <c r="BS2014" s="41"/>
      <c r="BU2014" s="41"/>
      <c r="BV2014" s="41"/>
      <c r="BW2014" s="41"/>
      <c r="BX2014" s="41"/>
      <c r="BY2014" s="41"/>
      <c r="BZ2014" s="41"/>
      <c r="CA2014" s="41"/>
      <c r="CB2014" s="41"/>
      <c r="CC2014" s="41"/>
      <c r="CD2014" s="41"/>
      <c r="CE2014" s="41"/>
      <c r="CF2014" s="41"/>
      <c r="CG2014" s="41"/>
      <c r="CH2014" s="41"/>
      <c r="CI2014" s="41"/>
      <c r="CJ2014" s="41"/>
      <c r="CK2014" s="41"/>
      <c r="CL2014" s="41"/>
      <c r="CM2014" s="41"/>
      <c r="CN2014" s="41"/>
      <c r="CO2014" s="41"/>
      <c r="CP2014" s="41"/>
      <c r="CQ2014" s="41"/>
      <c r="CR2014" s="41"/>
      <c r="CS2014" s="41"/>
      <c r="CT2014" s="41"/>
      <c r="CU2014" s="41"/>
      <c r="CV2014" s="41"/>
      <c r="CW2014" s="41"/>
      <c r="CX2014" s="41"/>
      <c r="CY2014" s="41"/>
      <c r="CZ2014" s="41"/>
      <c r="DA2014" s="41"/>
      <c r="DB2014" s="41"/>
      <c r="DC2014" s="41"/>
      <c r="DD2014" s="41"/>
      <c r="DE2014" s="41"/>
      <c r="DF2014" s="41"/>
      <c r="DG2014" s="41"/>
      <c r="DH2014" s="41"/>
      <c r="DI2014" s="41"/>
      <c r="DJ2014" s="41"/>
      <c r="DK2014" s="41"/>
      <c r="DL2014" s="41"/>
      <c r="DM2014" s="41"/>
      <c r="DN2014" s="41"/>
      <c r="DO2014" s="41"/>
      <c r="DP2014" s="41"/>
      <c r="DQ2014" s="41"/>
      <c r="DR2014" s="41"/>
      <c r="DS2014" s="41"/>
      <c r="DT2014" s="41"/>
      <c r="DU2014" s="41"/>
      <c r="DV2014" s="41"/>
      <c r="DW2014" s="41"/>
      <c r="DX2014" s="41"/>
      <c r="DY2014" s="41"/>
      <c r="DZ2014" s="41"/>
      <c r="EA2014" s="41"/>
      <c r="EB2014" s="41"/>
      <c r="EC2014" s="41"/>
      <c r="ED2014" s="41"/>
      <c r="EE2014" s="41"/>
      <c r="EF2014" s="41"/>
      <c r="EG2014" s="41"/>
      <c r="EH2014" s="41"/>
      <c r="EI2014" s="41"/>
      <c r="EJ2014" s="41"/>
      <c r="EK2014" s="41"/>
      <c r="EL2014" s="41"/>
      <c r="EM2014" s="41"/>
      <c r="EN2014" s="41"/>
      <c r="EO2014" s="41"/>
      <c r="EP2014" s="41"/>
      <c r="EQ2014" s="41"/>
      <c r="ER2014" s="41"/>
      <c r="ES2014" s="41"/>
      <c r="ET2014" s="41"/>
      <c r="EU2014" s="41"/>
      <c r="EV2014" s="41"/>
      <c r="EW2014" s="41"/>
      <c r="EX2014" s="41"/>
      <c r="EY2014" s="41"/>
      <c r="EZ2014" s="41"/>
      <c r="FA2014" s="41"/>
      <c r="FB2014" s="41"/>
      <c r="FC2014" s="41"/>
      <c r="FD2014" s="41"/>
      <c r="FE2014" s="41"/>
      <c r="FF2014" s="41"/>
      <c r="FG2014" s="41"/>
      <c r="FH2014" s="41"/>
      <c r="FI2014" s="41"/>
      <c r="FJ2014" s="41"/>
      <c r="FK2014" s="41"/>
      <c r="FL2014" s="41"/>
      <c r="FM2014" s="41"/>
      <c r="FN2014" s="41"/>
      <c r="FO2014" s="41"/>
      <c r="FP2014" s="41"/>
      <c r="FQ2014" s="41"/>
      <c r="FR2014" s="41"/>
      <c r="FS2014" s="41"/>
      <c r="FT2014" s="41"/>
      <c r="FU2014" s="41"/>
      <c r="FV2014" s="41"/>
      <c r="FW2014" s="41"/>
      <c r="FX2014" s="41"/>
      <c r="FY2014" s="41"/>
      <c r="FZ2014" s="41"/>
      <c r="GA2014" s="41"/>
      <c r="GB2014" s="41"/>
      <c r="GC2014" s="41"/>
      <c r="GD2014" s="41"/>
      <c r="GE2014" s="41"/>
      <c r="GF2014" s="41"/>
      <c r="GG2014" s="41"/>
      <c r="GH2014" s="41"/>
      <c r="GI2014" s="41"/>
      <c r="GJ2014" s="41"/>
      <c r="GK2014" s="41"/>
      <c r="GL2014" s="41"/>
      <c r="GM2014" s="41"/>
      <c r="GN2014" s="41"/>
      <c r="GO2014" s="41"/>
      <c r="GP2014" s="41"/>
      <c r="GQ2014" s="41"/>
      <c r="GR2014" s="41"/>
      <c r="GS2014" s="41"/>
      <c r="GT2014" s="41"/>
      <c r="GU2014" s="41"/>
      <c r="GV2014" s="41"/>
      <c r="GW2014" s="41"/>
      <c r="GX2014" s="41"/>
      <c r="GY2014" s="41"/>
      <c r="GZ2014" s="41"/>
      <c r="HA2014" s="41"/>
      <c r="HB2014" s="41"/>
      <c r="HC2014" s="41"/>
      <c r="HD2014" s="41"/>
      <c r="HE2014" s="41"/>
      <c r="HF2014" s="41"/>
      <c r="HG2014" s="41"/>
      <c r="HH2014" s="41"/>
      <c r="HI2014" s="41"/>
      <c r="HJ2014" s="41"/>
      <c r="HK2014" s="41"/>
      <c r="HL2014" s="41"/>
      <c r="HM2014" s="41"/>
      <c r="HN2014" s="41"/>
      <c r="HO2014" s="41"/>
      <c r="HP2014" s="41"/>
      <c r="HQ2014" s="41"/>
      <c r="HR2014" s="41"/>
      <c r="HS2014" s="41"/>
      <c r="HT2014" s="41"/>
      <c r="HU2014" s="41"/>
      <c r="HV2014" s="41"/>
      <c r="HW2014" s="41"/>
      <c r="HX2014" s="41"/>
      <c r="HY2014" s="41"/>
      <c r="HZ2014" s="41"/>
      <c r="IA2014" s="41"/>
      <c r="IB2014" s="41"/>
      <c r="IC2014" s="41"/>
      <c r="ID2014" s="41"/>
      <c r="IE2014" s="41"/>
      <c r="IF2014" s="41"/>
      <c r="IG2014" s="41"/>
      <c r="IH2014" s="41"/>
      <c r="II2014" s="41"/>
      <c r="IJ2014" s="41"/>
      <c r="IK2014" s="41"/>
      <c r="IL2014" s="41"/>
      <c r="IM2014" s="41"/>
      <c r="IN2014" s="41"/>
      <c r="IO2014" s="41"/>
      <c r="IP2014" s="41"/>
      <c r="IQ2014" s="41"/>
      <c r="IR2014" s="41"/>
      <c r="IS2014" s="41"/>
      <c r="IT2014" s="41"/>
      <c r="IU2014" s="41"/>
    </row>
    <row r="2016" spans="68:255" x14ac:dyDescent="0.2">
      <c r="BP2016" s="41"/>
      <c r="BQ2016" s="41"/>
      <c r="BR2016" s="41"/>
      <c r="BS2016" s="41"/>
      <c r="BU2016" s="41"/>
      <c r="BV2016" s="41"/>
      <c r="BW2016" s="41"/>
      <c r="BX2016" s="41"/>
      <c r="BY2016" s="41"/>
      <c r="BZ2016" s="41"/>
      <c r="CA2016" s="41"/>
      <c r="CB2016" s="41"/>
      <c r="CC2016" s="41"/>
      <c r="CD2016" s="41"/>
      <c r="CE2016" s="41"/>
      <c r="CF2016" s="41"/>
      <c r="CG2016" s="41"/>
      <c r="CH2016" s="41"/>
      <c r="CI2016" s="41"/>
      <c r="CJ2016" s="41"/>
      <c r="CK2016" s="41"/>
      <c r="CL2016" s="41"/>
      <c r="CM2016" s="41"/>
      <c r="CN2016" s="41"/>
      <c r="CO2016" s="41"/>
      <c r="CP2016" s="41"/>
      <c r="CQ2016" s="41"/>
      <c r="CR2016" s="41"/>
      <c r="CS2016" s="41"/>
      <c r="CT2016" s="41"/>
      <c r="CU2016" s="41"/>
      <c r="CV2016" s="41"/>
      <c r="CW2016" s="41"/>
      <c r="CX2016" s="41"/>
      <c r="CY2016" s="41"/>
      <c r="CZ2016" s="41"/>
      <c r="DA2016" s="41"/>
      <c r="DB2016" s="41"/>
      <c r="DC2016" s="41"/>
      <c r="DD2016" s="41"/>
      <c r="DE2016" s="41"/>
      <c r="DF2016" s="41"/>
      <c r="DG2016" s="41"/>
      <c r="DH2016" s="41"/>
      <c r="DI2016" s="41"/>
      <c r="DJ2016" s="41"/>
      <c r="DK2016" s="41"/>
      <c r="DL2016" s="41"/>
      <c r="DM2016" s="41"/>
      <c r="DN2016" s="41"/>
      <c r="DO2016" s="41"/>
      <c r="DP2016" s="41"/>
      <c r="DQ2016" s="41"/>
      <c r="DR2016" s="41"/>
      <c r="DS2016" s="41"/>
      <c r="DT2016" s="41"/>
      <c r="DU2016" s="41"/>
      <c r="DV2016" s="41"/>
      <c r="DW2016" s="41"/>
      <c r="DX2016" s="41"/>
      <c r="DY2016" s="41"/>
      <c r="DZ2016" s="41"/>
      <c r="EA2016" s="41"/>
      <c r="EB2016" s="41"/>
      <c r="EC2016" s="41"/>
      <c r="ED2016" s="41"/>
      <c r="EE2016" s="41"/>
      <c r="EF2016" s="41"/>
      <c r="EG2016" s="41"/>
      <c r="EH2016" s="41"/>
      <c r="EI2016" s="41"/>
      <c r="EJ2016" s="41"/>
      <c r="EK2016" s="41"/>
      <c r="EL2016" s="41"/>
      <c r="EM2016" s="41"/>
      <c r="EN2016" s="41"/>
      <c r="EO2016" s="41"/>
      <c r="EP2016" s="41"/>
      <c r="EQ2016" s="41"/>
      <c r="ER2016" s="41"/>
      <c r="ES2016" s="41"/>
      <c r="ET2016" s="41"/>
      <c r="EU2016" s="41"/>
      <c r="EV2016" s="41"/>
      <c r="EW2016" s="41"/>
      <c r="EX2016" s="41"/>
      <c r="EY2016" s="41"/>
      <c r="EZ2016" s="41"/>
      <c r="FA2016" s="41"/>
      <c r="FB2016" s="41"/>
      <c r="FC2016" s="41"/>
      <c r="FD2016" s="41"/>
      <c r="FE2016" s="41"/>
      <c r="FF2016" s="41"/>
      <c r="FG2016" s="41"/>
      <c r="FH2016" s="41"/>
      <c r="FI2016" s="41"/>
      <c r="FJ2016" s="41"/>
      <c r="FK2016" s="41"/>
      <c r="FL2016" s="41"/>
      <c r="FM2016" s="41"/>
      <c r="FN2016" s="41"/>
      <c r="FO2016" s="41"/>
      <c r="FP2016" s="41"/>
      <c r="FQ2016" s="41"/>
      <c r="FR2016" s="41"/>
      <c r="FS2016" s="41"/>
      <c r="FT2016" s="41"/>
      <c r="FU2016" s="41"/>
      <c r="FV2016" s="41"/>
      <c r="FW2016" s="41"/>
      <c r="FX2016" s="41"/>
      <c r="FY2016" s="41"/>
      <c r="FZ2016" s="41"/>
      <c r="GA2016" s="41"/>
      <c r="GB2016" s="41"/>
      <c r="GC2016" s="41"/>
      <c r="GD2016" s="41"/>
      <c r="GE2016" s="41"/>
      <c r="GF2016" s="41"/>
      <c r="GG2016" s="41"/>
      <c r="GH2016" s="41"/>
      <c r="GI2016" s="41"/>
      <c r="GJ2016" s="41"/>
      <c r="GK2016" s="41"/>
      <c r="GL2016" s="41"/>
      <c r="GM2016" s="41"/>
      <c r="GN2016" s="41"/>
      <c r="GO2016" s="41"/>
      <c r="GP2016" s="41"/>
      <c r="GQ2016" s="41"/>
      <c r="GR2016" s="41"/>
      <c r="GS2016" s="41"/>
      <c r="GT2016" s="41"/>
      <c r="GU2016" s="41"/>
      <c r="GV2016" s="41"/>
      <c r="GW2016" s="41"/>
      <c r="GX2016" s="41"/>
      <c r="GY2016" s="41"/>
      <c r="GZ2016" s="41"/>
      <c r="HA2016" s="41"/>
      <c r="HB2016" s="41"/>
      <c r="HC2016" s="41"/>
      <c r="HD2016" s="41"/>
      <c r="HE2016" s="41"/>
      <c r="HF2016" s="41"/>
      <c r="HG2016" s="41"/>
      <c r="HH2016" s="41"/>
      <c r="HI2016" s="41"/>
      <c r="HJ2016" s="41"/>
      <c r="HK2016" s="41"/>
      <c r="HL2016" s="41"/>
      <c r="HM2016" s="41"/>
      <c r="HN2016" s="41"/>
      <c r="HO2016" s="41"/>
      <c r="HP2016" s="41"/>
      <c r="HQ2016" s="41"/>
      <c r="HR2016" s="41"/>
      <c r="HS2016" s="41"/>
      <c r="HT2016" s="41"/>
      <c r="HU2016" s="41"/>
      <c r="HV2016" s="41"/>
      <c r="HW2016" s="41"/>
      <c r="HX2016" s="41"/>
      <c r="HY2016" s="41"/>
      <c r="HZ2016" s="41"/>
      <c r="IA2016" s="41"/>
      <c r="IB2016" s="41"/>
      <c r="IC2016" s="41"/>
      <c r="ID2016" s="41"/>
      <c r="IE2016" s="41"/>
      <c r="IF2016" s="41"/>
      <c r="IG2016" s="41"/>
      <c r="IH2016" s="41"/>
      <c r="II2016" s="41"/>
      <c r="IJ2016" s="41"/>
      <c r="IK2016" s="41"/>
      <c r="IL2016" s="41"/>
      <c r="IM2016" s="41"/>
      <c r="IN2016" s="41"/>
      <c r="IO2016" s="41"/>
      <c r="IP2016" s="41"/>
      <c r="IQ2016" s="41"/>
      <c r="IR2016" s="41"/>
      <c r="IS2016" s="41"/>
      <c r="IT2016" s="41"/>
      <c r="IU2016" s="41"/>
    </row>
    <row r="2018" spans="68:255" x14ac:dyDescent="0.2">
      <c r="BP2018" s="41"/>
      <c r="BQ2018" s="41"/>
      <c r="BR2018" s="41"/>
      <c r="BS2018" s="41"/>
      <c r="BU2018" s="41"/>
      <c r="BV2018" s="41"/>
      <c r="BW2018" s="41"/>
      <c r="BX2018" s="41"/>
      <c r="BY2018" s="41"/>
      <c r="BZ2018" s="41"/>
      <c r="CA2018" s="41"/>
      <c r="CB2018" s="41"/>
      <c r="CC2018" s="41"/>
      <c r="CD2018" s="41"/>
      <c r="CE2018" s="41"/>
      <c r="CF2018" s="41"/>
      <c r="CG2018" s="41"/>
      <c r="CH2018" s="41"/>
      <c r="CI2018" s="41"/>
      <c r="CJ2018" s="41"/>
      <c r="CK2018" s="41"/>
      <c r="CL2018" s="41"/>
      <c r="CM2018" s="41"/>
      <c r="CN2018" s="41"/>
      <c r="CO2018" s="41"/>
      <c r="CP2018" s="41"/>
      <c r="CQ2018" s="41"/>
      <c r="CR2018" s="41"/>
      <c r="CS2018" s="41"/>
      <c r="CT2018" s="41"/>
      <c r="CU2018" s="41"/>
      <c r="CV2018" s="41"/>
      <c r="CW2018" s="41"/>
      <c r="CX2018" s="41"/>
      <c r="CY2018" s="41"/>
      <c r="CZ2018" s="41"/>
      <c r="DA2018" s="41"/>
      <c r="DB2018" s="41"/>
      <c r="DC2018" s="41"/>
      <c r="DD2018" s="41"/>
      <c r="DE2018" s="41"/>
      <c r="DF2018" s="41"/>
      <c r="DG2018" s="41"/>
      <c r="DH2018" s="41"/>
      <c r="DI2018" s="41"/>
      <c r="DJ2018" s="41"/>
      <c r="DK2018" s="41"/>
      <c r="DL2018" s="41"/>
      <c r="DM2018" s="41"/>
      <c r="DN2018" s="41"/>
      <c r="DO2018" s="41"/>
      <c r="DP2018" s="41"/>
      <c r="DQ2018" s="41"/>
      <c r="DR2018" s="41"/>
      <c r="DS2018" s="41"/>
      <c r="DT2018" s="41"/>
      <c r="DU2018" s="41"/>
      <c r="DV2018" s="41"/>
      <c r="DW2018" s="41"/>
      <c r="DX2018" s="41"/>
      <c r="DY2018" s="41"/>
      <c r="DZ2018" s="41"/>
      <c r="EA2018" s="41"/>
      <c r="EB2018" s="41"/>
      <c r="EC2018" s="41"/>
      <c r="ED2018" s="41"/>
      <c r="EE2018" s="41"/>
      <c r="EF2018" s="41"/>
      <c r="EG2018" s="41"/>
      <c r="EH2018" s="41"/>
      <c r="EI2018" s="41"/>
      <c r="EJ2018" s="41"/>
      <c r="EK2018" s="41"/>
      <c r="EL2018" s="41"/>
      <c r="EM2018" s="41"/>
      <c r="EN2018" s="41"/>
      <c r="EO2018" s="41"/>
      <c r="EP2018" s="41"/>
      <c r="EQ2018" s="41"/>
      <c r="ER2018" s="41"/>
      <c r="ES2018" s="41"/>
      <c r="ET2018" s="41"/>
      <c r="EU2018" s="41"/>
      <c r="EV2018" s="41"/>
      <c r="EW2018" s="41"/>
      <c r="EX2018" s="41"/>
      <c r="EY2018" s="41"/>
      <c r="EZ2018" s="41"/>
      <c r="FA2018" s="41"/>
      <c r="FB2018" s="41"/>
      <c r="FC2018" s="41"/>
      <c r="FD2018" s="41"/>
      <c r="FE2018" s="41"/>
      <c r="FF2018" s="41"/>
      <c r="FG2018" s="41"/>
      <c r="FH2018" s="41"/>
      <c r="FI2018" s="41"/>
      <c r="FJ2018" s="41"/>
      <c r="FK2018" s="41"/>
      <c r="FL2018" s="41"/>
      <c r="FM2018" s="41"/>
      <c r="FN2018" s="41"/>
      <c r="FO2018" s="41"/>
      <c r="FP2018" s="41"/>
      <c r="FQ2018" s="41"/>
      <c r="FR2018" s="41"/>
      <c r="FS2018" s="41"/>
      <c r="FT2018" s="41"/>
      <c r="FU2018" s="41"/>
      <c r="FV2018" s="41"/>
      <c r="FW2018" s="41"/>
      <c r="FX2018" s="41"/>
      <c r="FY2018" s="41"/>
      <c r="FZ2018" s="41"/>
      <c r="GA2018" s="41"/>
      <c r="GB2018" s="41"/>
      <c r="GC2018" s="41"/>
      <c r="GD2018" s="41"/>
      <c r="GE2018" s="41"/>
      <c r="GF2018" s="41"/>
      <c r="GG2018" s="41"/>
      <c r="GH2018" s="41"/>
      <c r="GI2018" s="41"/>
      <c r="GJ2018" s="41"/>
      <c r="GK2018" s="41"/>
      <c r="GL2018" s="41"/>
      <c r="GM2018" s="41"/>
      <c r="GN2018" s="41"/>
      <c r="GO2018" s="41"/>
      <c r="GP2018" s="41"/>
      <c r="GQ2018" s="41"/>
      <c r="GR2018" s="41"/>
      <c r="GS2018" s="41"/>
      <c r="GT2018" s="41"/>
      <c r="GU2018" s="41"/>
      <c r="GV2018" s="41"/>
      <c r="GW2018" s="41"/>
      <c r="GX2018" s="41"/>
      <c r="GY2018" s="41"/>
      <c r="GZ2018" s="41"/>
      <c r="HA2018" s="41"/>
      <c r="HB2018" s="41"/>
      <c r="HC2018" s="41"/>
      <c r="HD2018" s="41"/>
      <c r="HE2018" s="41"/>
      <c r="HF2018" s="41"/>
      <c r="HG2018" s="41"/>
      <c r="HH2018" s="41"/>
      <c r="HI2018" s="41"/>
      <c r="HJ2018" s="41"/>
      <c r="HK2018" s="41"/>
      <c r="HL2018" s="41"/>
      <c r="HM2018" s="41"/>
      <c r="HN2018" s="41"/>
      <c r="HO2018" s="41"/>
      <c r="HP2018" s="41"/>
      <c r="HQ2018" s="41"/>
      <c r="HR2018" s="41"/>
      <c r="HS2018" s="41"/>
      <c r="HT2018" s="41"/>
      <c r="HU2018" s="41"/>
      <c r="HV2018" s="41"/>
      <c r="HW2018" s="41"/>
      <c r="HX2018" s="41"/>
      <c r="HY2018" s="41"/>
      <c r="HZ2018" s="41"/>
      <c r="IA2018" s="41"/>
      <c r="IB2018" s="41"/>
      <c r="IC2018" s="41"/>
      <c r="ID2018" s="41"/>
      <c r="IE2018" s="41"/>
      <c r="IF2018" s="41"/>
      <c r="IG2018" s="41"/>
      <c r="IH2018" s="41"/>
      <c r="II2018" s="41"/>
      <c r="IJ2018" s="41"/>
      <c r="IK2018" s="41"/>
      <c r="IL2018" s="41"/>
      <c r="IM2018" s="41"/>
      <c r="IN2018" s="41"/>
      <c r="IO2018" s="41"/>
      <c r="IP2018" s="41"/>
      <c r="IQ2018" s="41"/>
      <c r="IR2018" s="41"/>
      <c r="IS2018" s="41"/>
      <c r="IT2018" s="41"/>
      <c r="IU2018" s="41"/>
    </row>
    <row r="2020" spans="68:255" x14ac:dyDescent="0.2">
      <c r="BP2020" s="41"/>
      <c r="BQ2020" s="41"/>
      <c r="BR2020" s="41"/>
      <c r="BS2020" s="41"/>
      <c r="BU2020" s="41"/>
      <c r="BV2020" s="41"/>
      <c r="BW2020" s="41"/>
      <c r="BX2020" s="41"/>
      <c r="BY2020" s="41"/>
      <c r="BZ2020" s="41"/>
      <c r="CA2020" s="41"/>
      <c r="CB2020" s="41"/>
      <c r="CC2020" s="41"/>
      <c r="CD2020" s="41"/>
      <c r="CE2020" s="41"/>
      <c r="CF2020" s="41"/>
      <c r="CG2020" s="41"/>
      <c r="CH2020" s="41"/>
      <c r="CI2020" s="41"/>
      <c r="CJ2020" s="41"/>
      <c r="CK2020" s="41"/>
      <c r="CL2020" s="41"/>
      <c r="CM2020" s="41"/>
      <c r="CN2020" s="41"/>
      <c r="CO2020" s="41"/>
      <c r="CP2020" s="41"/>
      <c r="CQ2020" s="41"/>
      <c r="CR2020" s="41"/>
      <c r="CS2020" s="41"/>
      <c r="CT2020" s="41"/>
      <c r="CU2020" s="41"/>
      <c r="CV2020" s="41"/>
      <c r="CW2020" s="41"/>
      <c r="CX2020" s="41"/>
      <c r="CY2020" s="41"/>
      <c r="CZ2020" s="41"/>
      <c r="DA2020" s="41"/>
      <c r="DB2020" s="41"/>
      <c r="DC2020" s="41"/>
      <c r="DD2020" s="41"/>
      <c r="DE2020" s="41"/>
      <c r="DF2020" s="41"/>
      <c r="DG2020" s="41"/>
      <c r="DH2020" s="41"/>
      <c r="DI2020" s="41"/>
      <c r="DJ2020" s="41"/>
      <c r="DK2020" s="41"/>
      <c r="DL2020" s="41"/>
      <c r="DM2020" s="41"/>
      <c r="DN2020" s="41"/>
      <c r="DO2020" s="41"/>
      <c r="DP2020" s="41"/>
      <c r="DQ2020" s="41"/>
      <c r="DR2020" s="41"/>
      <c r="DS2020" s="41"/>
      <c r="DT2020" s="41"/>
      <c r="DU2020" s="41"/>
      <c r="DV2020" s="41"/>
      <c r="DW2020" s="41"/>
      <c r="DX2020" s="41"/>
      <c r="DY2020" s="41"/>
      <c r="DZ2020" s="41"/>
      <c r="EA2020" s="41"/>
      <c r="EB2020" s="41"/>
      <c r="EC2020" s="41"/>
      <c r="ED2020" s="41"/>
      <c r="EE2020" s="41"/>
      <c r="EF2020" s="41"/>
      <c r="EG2020" s="41"/>
      <c r="EH2020" s="41"/>
      <c r="EI2020" s="41"/>
      <c r="EJ2020" s="41"/>
      <c r="EK2020" s="41"/>
      <c r="EL2020" s="41"/>
      <c r="EM2020" s="41"/>
      <c r="EN2020" s="41"/>
      <c r="EO2020" s="41"/>
      <c r="EP2020" s="41"/>
      <c r="EQ2020" s="41"/>
      <c r="ER2020" s="41"/>
      <c r="ES2020" s="41"/>
      <c r="ET2020" s="41"/>
      <c r="EU2020" s="41"/>
      <c r="EV2020" s="41"/>
      <c r="EW2020" s="41"/>
      <c r="EX2020" s="41"/>
      <c r="EY2020" s="41"/>
      <c r="EZ2020" s="41"/>
      <c r="FA2020" s="41"/>
      <c r="FB2020" s="41"/>
      <c r="FC2020" s="41"/>
      <c r="FD2020" s="41"/>
      <c r="FE2020" s="41"/>
      <c r="FF2020" s="41"/>
      <c r="FG2020" s="41"/>
      <c r="FH2020" s="41"/>
      <c r="FI2020" s="41"/>
      <c r="FJ2020" s="41"/>
      <c r="FK2020" s="41"/>
      <c r="FL2020" s="41"/>
      <c r="FM2020" s="41"/>
      <c r="FN2020" s="41"/>
      <c r="FO2020" s="41"/>
      <c r="FP2020" s="41"/>
      <c r="FQ2020" s="41"/>
      <c r="FR2020" s="41"/>
      <c r="FS2020" s="41"/>
      <c r="FT2020" s="41"/>
      <c r="FU2020" s="41"/>
      <c r="FV2020" s="41"/>
      <c r="FW2020" s="41"/>
      <c r="FX2020" s="41"/>
      <c r="FY2020" s="41"/>
      <c r="FZ2020" s="41"/>
      <c r="GA2020" s="41"/>
      <c r="GB2020" s="41"/>
      <c r="GC2020" s="41"/>
      <c r="GD2020" s="41"/>
      <c r="GE2020" s="41"/>
      <c r="GF2020" s="41"/>
      <c r="GG2020" s="41"/>
      <c r="GH2020" s="41"/>
      <c r="GI2020" s="41"/>
      <c r="GJ2020" s="41"/>
      <c r="GK2020" s="41"/>
      <c r="GL2020" s="41"/>
      <c r="GM2020" s="41"/>
      <c r="GN2020" s="41"/>
      <c r="GO2020" s="41"/>
      <c r="GP2020" s="41"/>
      <c r="GQ2020" s="41"/>
      <c r="GR2020" s="41"/>
      <c r="GS2020" s="41"/>
      <c r="GT2020" s="41"/>
      <c r="GU2020" s="41"/>
      <c r="GV2020" s="41"/>
      <c r="GW2020" s="41"/>
      <c r="GX2020" s="41"/>
      <c r="GY2020" s="41"/>
      <c r="GZ2020" s="41"/>
      <c r="HA2020" s="41"/>
      <c r="HB2020" s="41"/>
      <c r="HC2020" s="41"/>
      <c r="HD2020" s="41"/>
      <c r="HE2020" s="41"/>
      <c r="HF2020" s="41"/>
      <c r="HG2020" s="41"/>
      <c r="HH2020" s="41"/>
      <c r="HI2020" s="41"/>
      <c r="HJ2020" s="41"/>
      <c r="HK2020" s="41"/>
      <c r="HL2020" s="41"/>
      <c r="HM2020" s="41"/>
      <c r="HN2020" s="41"/>
      <c r="HO2020" s="41"/>
      <c r="HP2020" s="41"/>
      <c r="HQ2020" s="41"/>
      <c r="HR2020" s="41"/>
      <c r="HS2020" s="41"/>
      <c r="HT2020" s="41"/>
      <c r="HU2020" s="41"/>
      <c r="HV2020" s="41"/>
      <c r="HW2020" s="41"/>
      <c r="HX2020" s="41"/>
      <c r="HY2020" s="41"/>
      <c r="HZ2020" s="41"/>
      <c r="IA2020" s="41"/>
      <c r="IB2020" s="41"/>
      <c r="IC2020" s="41"/>
      <c r="ID2020" s="41"/>
      <c r="IE2020" s="41"/>
      <c r="IF2020" s="41"/>
      <c r="IG2020" s="41"/>
      <c r="IH2020" s="41"/>
      <c r="II2020" s="41"/>
      <c r="IJ2020" s="41"/>
      <c r="IK2020" s="41"/>
      <c r="IL2020" s="41"/>
      <c r="IM2020" s="41"/>
      <c r="IN2020" s="41"/>
      <c r="IO2020" s="41"/>
      <c r="IP2020" s="41"/>
      <c r="IQ2020" s="41"/>
      <c r="IR2020" s="41"/>
      <c r="IS2020" s="41"/>
      <c r="IT2020" s="41"/>
      <c r="IU2020" s="41"/>
    </row>
    <row r="2022" spans="68:255" x14ac:dyDescent="0.2">
      <c r="BP2022" s="41"/>
      <c r="BQ2022" s="41"/>
      <c r="BR2022" s="41"/>
      <c r="BS2022" s="41"/>
      <c r="BU2022" s="41"/>
      <c r="BV2022" s="41"/>
      <c r="BW2022" s="41"/>
      <c r="BX2022" s="41"/>
      <c r="BY2022" s="41"/>
      <c r="BZ2022" s="41"/>
      <c r="CA2022" s="41"/>
      <c r="CB2022" s="41"/>
      <c r="CC2022" s="41"/>
      <c r="CD2022" s="41"/>
      <c r="CE2022" s="41"/>
      <c r="CF2022" s="41"/>
      <c r="CG2022" s="41"/>
      <c r="CH2022" s="41"/>
      <c r="CI2022" s="41"/>
      <c r="CJ2022" s="41"/>
      <c r="CK2022" s="41"/>
      <c r="CL2022" s="41"/>
      <c r="CM2022" s="41"/>
      <c r="CN2022" s="41"/>
      <c r="CO2022" s="41"/>
      <c r="CP2022" s="41"/>
      <c r="CQ2022" s="41"/>
      <c r="CR2022" s="41"/>
      <c r="CS2022" s="41"/>
      <c r="CT2022" s="41"/>
      <c r="CU2022" s="41"/>
      <c r="CV2022" s="41"/>
      <c r="CW2022" s="41"/>
      <c r="CX2022" s="41"/>
      <c r="CY2022" s="41"/>
      <c r="CZ2022" s="41"/>
      <c r="DA2022" s="41"/>
      <c r="DB2022" s="41"/>
      <c r="DC2022" s="41"/>
      <c r="DD2022" s="41"/>
      <c r="DE2022" s="41"/>
      <c r="DF2022" s="41"/>
      <c r="DG2022" s="41"/>
      <c r="DH2022" s="41"/>
      <c r="DI2022" s="41"/>
      <c r="DJ2022" s="41"/>
      <c r="DK2022" s="41"/>
      <c r="DL2022" s="41"/>
      <c r="DM2022" s="41"/>
      <c r="DN2022" s="41"/>
      <c r="DO2022" s="41"/>
      <c r="DP2022" s="41"/>
      <c r="DQ2022" s="41"/>
      <c r="DR2022" s="41"/>
      <c r="DS2022" s="41"/>
      <c r="DT2022" s="41"/>
      <c r="DU2022" s="41"/>
      <c r="DV2022" s="41"/>
      <c r="DW2022" s="41"/>
      <c r="DX2022" s="41"/>
      <c r="DY2022" s="41"/>
      <c r="DZ2022" s="41"/>
      <c r="EA2022" s="41"/>
      <c r="EB2022" s="41"/>
      <c r="EC2022" s="41"/>
      <c r="ED2022" s="41"/>
      <c r="EE2022" s="41"/>
      <c r="EF2022" s="41"/>
      <c r="EG2022" s="41"/>
      <c r="EH2022" s="41"/>
      <c r="EI2022" s="41"/>
      <c r="EJ2022" s="41"/>
      <c r="EK2022" s="41"/>
      <c r="EL2022" s="41"/>
      <c r="EM2022" s="41"/>
      <c r="EN2022" s="41"/>
      <c r="EO2022" s="41"/>
      <c r="EP2022" s="41"/>
      <c r="EQ2022" s="41"/>
      <c r="ER2022" s="41"/>
      <c r="ES2022" s="41"/>
      <c r="ET2022" s="41"/>
      <c r="EU2022" s="41"/>
      <c r="EV2022" s="41"/>
      <c r="EW2022" s="41"/>
      <c r="EX2022" s="41"/>
      <c r="EY2022" s="41"/>
      <c r="EZ2022" s="41"/>
      <c r="FA2022" s="41"/>
      <c r="FB2022" s="41"/>
      <c r="FC2022" s="41"/>
      <c r="FD2022" s="41"/>
      <c r="FE2022" s="41"/>
      <c r="FF2022" s="41"/>
      <c r="FG2022" s="41"/>
      <c r="FH2022" s="41"/>
      <c r="FI2022" s="41"/>
      <c r="FJ2022" s="41"/>
      <c r="FK2022" s="41"/>
      <c r="FL2022" s="41"/>
      <c r="FM2022" s="41"/>
      <c r="FN2022" s="41"/>
      <c r="FO2022" s="41"/>
      <c r="FP2022" s="41"/>
      <c r="FQ2022" s="41"/>
      <c r="FR2022" s="41"/>
      <c r="FS2022" s="41"/>
      <c r="FT2022" s="41"/>
      <c r="FU2022" s="41"/>
      <c r="FV2022" s="41"/>
      <c r="FW2022" s="41"/>
      <c r="FX2022" s="41"/>
      <c r="FY2022" s="41"/>
      <c r="FZ2022" s="41"/>
      <c r="GA2022" s="41"/>
      <c r="GB2022" s="41"/>
      <c r="GC2022" s="41"/>
      <c r="GD2022" s="41"/>
      <c r="GE2022" s="41"/>
      <c r="GF2022" s="41"/>
      <c r="GG2022" s="41"/>
      <c r="GH2022" s="41"/>
      <c r="GI2022" s="41"/>
      <c r="GJ2022" s="41"/>
      <c r="GK2022" s="41"/>
      <c r="GL2022" s="41"/>
      <c r="GM2022" s="41"/>
      <c r="GN2022" s="41"/>
      <c r="GO2022" s="41"/>
      <c r="GP2022" s="41"/>
      <c r="GQ2022" s="41"/>
      <c r="GR2022" s="41"/>
      <c r="GS2022" s="41"/>
      <c r="GT2022" s="41"/>
      <c r="GU2022" s="41"/>
      <c r="GV2022" s="41"/>
      <c r="GW2022" s="41"/>
      <c r="GX2022" s="41"/>
      <c r="GY2022" s="41"/>
      <c r="GZ2022" s="41"/>
      <c r="HA2022" s="41"/>
      <c r="HB2022" s="41"/>
      <c r="HC2022" s="41"/>
      <c r="HD2022" s="41"/>
      <c r="HE2022" s="41"/>
      <c r="HF2022" s="41"/>
      <c r="HG2022" s="41"/>
      <c r="HH2022" s="41"/>
      <c r="HI2022" s="41"/>
      <c r="HJ2022" s="41"/>
      <c r="HK2022" s="41"/>
      <c r="HL2022" s="41"/>
      <c r="HM2022" s="41"/>
      <c r="HN2022" s="41"/>
      <c r="HO2022" s="41"/>
      <c r="HP2022" s="41"/>
      <c r="HQ2022" s="41"/>
      <c r="HR2022" s="41"/>
      <c r="HS2022" s="41"/>
      <c r="HT2022" s="41"/>
      <c r="HU2022" s="41"/>
      <c r="HV2022" s="41"/>
      <c r="HW2022" s="41"/>
      <c r="HX2022" s="41"/>
      <c r="HY2022" s="41"/>
      <c r="HZ2022" s="41"/>
      <c r="IA2022" s="41"/>
      <c r="IB2022" s="41"/>
      <c r="IC2022" s="41"/>
      <c r="ID2022" s="41"/>
      <c r="IE2022" s="41"/>
      <c r="IF2022" s="41"/>
      <c r="IG2022" s="41"/>
      <c r="IH2022" s="41"/>
      <c r="II2022" s="41"/>
      <c r="IJ2022" s="41"/>
      <c r="IK2022" s="41"/>
      <c r="IL2022" s="41"/>
      <c r="IM2022" s="41"/>
      <c r="IN2022" s="41"/>
      <c r="IO2022" s="41"/>
      <c r="IP2022" s="41"/>
      <c r="IQ2022" s="41"/>
      <c r="IR2022" s="41"/>
      <c r="IS2022" s="41"/>
      <c r="IT2022" s="41"/>
      <c r="IU2022" s="41"/>
    </row>
    <row r="2024" spans="68:255" x14ac:dyDescent="0.2">
      <c r="BP2024" s="41"/>
      <c r="BQ2024" s="41"/>
      <c r="BR2024" s="41"/>
      <c r="BS2024" s="41"/>
      <c r="BU2024" s="41"/>
      <c r="BV2024" s="41"/>
      <c r="BW2024" s="41"/>
      <c r="BX2024" s="41"/>
      <c r="BY2024" s="41"/>
      <c r="BZ2024" s="41"/>
      <c r="CA2024" s="41"/>
      <c r="CB2024" s="41"/>
      <c r="CC2024" s="41"/>
      <c r="CD2024" s="41"/>
      <c r="CE2024" s="41"/>
      <c r="CF2024" s="41"/>
      <c r="CG2024" s="41"/>
      <c r="CH2024" s="41"/>
      <c r="CI2024" s="41"/>
      <c r="CJ2024" s="41"/>
      <c r="CK2024" s="41"/>
      <c r="CL2024" s="41"/>
      <c r="CM2024" s="41"/>
      <c r="CN2024" s="41"/>
      <c r="CO2024" s="41"/>
      <c r="CP2024" s="41"/>
      <c r="CQ2024" s="41"/>
      <c r="CR2024" s="41"/>
      <c r="CS2024" s="41"/>
      <c r="CT2024" s="41"/>
      <c r="CU2024" s="41"/>
      <c r="CV2024" s="41"/>
      <c r="CW2024" s="41"/>
      <c r="CX2024" s="41"/>
      <c r="CY2024" s="41"/>
      <c r="CZ2024" s="41"/>
      <c r="DA2024" s="41"/>
      <c r="DB2024" s="41"/>
      <c r="DC2024" s="41"/>
      <c r="DD2024" s="41"/>
      <c r="DE2024" s="41"/>
      <c r="DF2024" s="41"/>
      <c r="DG2024" s="41"/>
      <c r="DH2024" s="41"/>
      <c r="DI2024" s="41"/>
      <c r="DJ2024" s="41"/>
      <c r="DK2024" s="41"/>
      <c r="DL2024" s="41"/>
      <c r="DM2024" s="41"/>
      <c r="DN2024" s="41"/>
      <c r="DO2024" s="41"/>
      <c r="DP2024" s="41"/>
      <c r="DQ2024" s="41"/>
      <c r="DR2024" s="41"/>
      <c r="DS2024" s="41"/>
      <c r="DT2024" s="41"/>
      <c r="DU2024" s="41"/>
      <c r="DV2024" s="41"/>
      <c r="DW2024" s="41"/>
      <c r="DX2024" s="41"/>
      <c r="DY2024" s="41"/>
      <c r="DZ2024" s="41"/>
      <c r="EA2024" s="41"/>
      <c r="EB2024" s="41"/>
      <c r="EC2024" s="41"/>
      <c r="ED2024" s="41"/>
      <c r="EE2024" s="41"/>
      <c r="EF2024" s="41"/>
      <c r="EG2024" s="41"/>
      <c r="EH2024" s="41"/>
      <c r="EI2024" s="41"/>
      <c r="EJ2024" s="41"/>
      <c r="EK2024" s="41"/>
      <c r="EL2024" s="41"/>
      <c r="EM2024" s="41"/>
      <c r="EN2024" s="41"/>
      <c r="EO2024" s="41"/>
      <c r="EP2024" s="41"/>
      <c r="EQ2024" s="41"/>
      <c r="ER2024" s="41"/>
      <c r="ES2024" s="41"/>
      <c r="ET2024" s="41"/>
      <c r="EU2024" s="41"/>
      <c r="EV2024" s="41"/>
      <c r="EW2024" s="41"/>
      <c r="EX2024" s="41"/>
      <c r="EY2024" s="41"/>
      <c r="EZ2024" s="41"/>
      <c r="FA2024" s="41"/>
      <c r="FB2024" s="41"/>
      <c r="FC2024" s="41"/>
      <c r="FD2024" s="41"/>
      <c r="FE2024" s="41"/>
      <c r="FF2024" s="41"/>
      <c r="FG2024" s="41"/>
      <c r="FH2024" s="41"/>
      <c r="FI2024" s="41"/>
      <c r="FJ2024" s="41"/>
      <c r="FK2024" s="41"/>
      <c r="FL2024" s="41"/>
      <c r="FM2024" s="41"/>
      <c r="FN2024" s="41"/>
      <c r="FO2024" s="41"/>
      <c r="FP2024" s="41"/>
      <c r="FQ2024" s="41"/>
      <c r="FR2024" s="41"/>
      <c r="FS2024" s="41"/>
      <c r="FT2024" s="41"/>
      <c r="FU2024" s="41"/>
      <c r="FV2024" s="41"/>
      <c r="FW2024" s="41"/>
      <c r="FX2024" s="41"/>
      <c r="FY2024" s="41"/>
      <c r="FZ2024" s="41"/>
      <c r="GA2024" s="41"/>
      <c r="GB2024" s="41"/>
      <c r="GC2024" s="41"/>
      <c r="GD2024" s="41"/>
      <c r="GE2024" s="41"/>
      <c r="GF2024" s="41"/>
      <c r="GG2024" s="41"/>
      <c r="GH2024" s="41"/>
      <c r="GI2024" s="41"/>
      <c r="GJ2024" s="41"/>
      <c r="GK2024" s="41"/>
      <c r="GL2024" s="41"/>
      <c r="GM2024" s="41"/>
      <c r="GN2024" s="41"/>
      <c r="GO2024" s="41"/>
      <c r="GP2024" s="41"/>
      <c r="GQ2024" s="41"/>
      <c r="GR2024" s="41"/>
      <c r="GS2024" s="41"/>
      <c r="GT2024" s="41"/>
      <c r="GU2024" s="41"/>
      <c r="GV2024" s="41"/>
      <c r="GW2024" s="41"/>
      <c r="GX2024" s="41"/>
      <c r="GY2024" s="41"/>
      <c r="GZ2024" s="41"/>
      <c r="HA2024" s="41"/>
      <c r="HB2024" s="41"/>
      <c r="HC2024" s="41"/>
      <c r="HD2024" s="41"/>
      <c r="HE2024" s="41"/>
      <c r="HF2024" s="41"/>
      <c r="HG2024" s="41"/>
      <c r="HH2024" s="41"/>
      <c r="HI2024" s="41"/>
      <c r="HJ2024" s="41"/>
      <c r="HK2024" s="41"/>
      <c r="HL2024" s="41"/>
      <c r="HM2024" s="41"/>
      <c r="HN2024" s="41"/>
      <c r="HO2024" s="41"/>
      <c r="HP2024" s="41"/>
      <c r="HQ2024" s="41"/>
      <c r="HR2024" s="41"/>
      <c r="HS2024" s="41"/>
      <c r="HT2024" s="41"/>
      <c r="HU2024" s="41"/>
      <c r="HV2024" s="41"/>
      <c r="HW2024" s="41"/>
      <c r="HX2024" s="41"/>
      <c r="HY2024" s="41"/>
      <c r="HZ2024" s="41"/>
      <c r="IA2024" s="41"/>
      <c r="IB2024" s="41"/>
      <c r="IC2024" s="41"/>
      <c r="ID2024" s="41"/>
      <c r="IE2024" s="41"/>
      <c r="IF2024" s="41"/>
      <c r="IG2024" s="41"/>
      <c r="IH2024" s="41"/>
      <c r="II2024" s="41"/>
      <c r="IJ2024" s="41"/>
      <c r="IK2024" s="41"/>
      <c r="IL2024" s="41"/>
      <c r="IM2024" s="41"/>
      <c r="IN2024" s="41"/>
      <c r="IO2024" s="41"/>
      <c r="IP2024" s="41"/>
      <c r="IQ2024" s="41"/>
      <c r="IR2024" s="41"/>
      <c r="IS2024" s="41"/>
      <c r="IT2024" s="41"/>
      <c r="IU2024" s="41"/>
    </row>
    <row r="2026" spans="68:255" x14ac:dyDescent="0.2">
      <c r="BP2026" s="41"/>
      <c r="BQ2026" s="41"/>
      <c r="BR2026" s="41"/>
      <c r="BS2026" s="41"/>
      <c r="BU2026" s="41"/>
      <c r="BV2026" s="41"/>
      <c r="BW2026" s="41"/>
      <c r="BX2026" s="41"/>
      <c r="BY2026" s="41"/>
      <c r="BZ2026" s="41"/>
      <c r="CA2026" s="41"/>
      <c r="CB2026" s="41"/>
      <c r="CC2026" s="41"/>
      <c r="CD2026" s="41"/>
      <c r="CE2026" s="41"/>
      <c r="CF2026" s="41"/>
      <c r="CG2026" s="41"/>
      <c r="CH2026" s="41"/>
      <c r="CI2026" s="41"/>
      <c r="CJ2026" s="41"/>
      <c r="CK2026" s="41"/>
      <c r="CL2026" s="41"/>
      <c r="CM2026" s="41"/>
      <c r="CN2026" s="41"/>
      <c r="CO2026" s="41"/>
      <c r="CP2026" s="41"/>
      <c r="CQ2026" s="41"/>
      <c r="CR2026" s="41"/>
      <c r="CS2026" s="41"/>
      <c r="CT2026" s="41"/>
      <c r="CU2026" s="41"/>
      <c r="CV2026" s="41"/>
      <c r="CW2026" s="41"/>
      <c r="CX2026" s="41"/>
      <c r="CY2026" s="41"/>
      <c r="CZ2026" s="41"/>
      <c r="DA2026" s="41"/>
      <c r="DB2026" s="41"/>
      <c r="DC2026" s="41"/>
      <c r="DD2026" s="41"/>
      <c r="DE2026" s="41"/>
      <c r="DF2026" s="41"/>
      <c r="DG2026" s="41"/>
      <c r="DH2026" s="41"/>
      <c r="DI2026" s="41"/>
      <c r="DJ2026" s="41"/>
      <c r="DK2026" s="41"/>
      <c r="DL2026" s="41"/>
      <c r="DM2026" s="41"/>
      <c r="DN2026" s="41"/>
      <c r="DO2026" s="41"/>
      <c r="DP2026" s="41"/>
      <c r="DQ2026" s="41"/>
      <c r="DR2026" s="41"/>
      <c r="DS2026" s="41"/>
      <c r="DT2026" s="41"/>
      <c r="DU2026" s="41"/>
      <c r="DV2026" s="41"/>
      <c r="DW2026" s="41"/>
      <c r="DX2026" s="41"/>
      <c r="DY2026" s="41"/>
      <c r="DZ2026" s="41"/>
      <c r="EA2026" s="41"/>
      <c r="EB2026" s="41"/>
      <c r="EC2026" s="41"/>
      <c r="ED2026" s="41"/>
      <c r="EE2026" s="41"/>
      <c r="EF2026" s="41"/>
      <c r="EG2026" s="41"/>
      <c r="EH2026" s="41"/>
      <c r="EI2026" s="41"/>
      <c r="EJ2026" s="41"/>
      <c r="EK2026" s="41"/>
      <c r="EL2026" s="41"/>
      <c r="EM2026" s="41"/>
      <c r="EN2026" s="41"/>
      <c r="EO2026" s="41"/>
      <c r="EP2026" s="41"/>
      <c r="EQ2026" s="41"/>
      <c r="ER2026" s="41"/>
      <c r="ES2026" s="41"/>
      <c r="ET2026" s="41"/>
      <c r="EU2026" s="41"/>
      <c r="EV2026" s="41"/>
      <c r="EW2026" s="41"/>
      <c r="EX2026" s="41"/>
      <c r="EY2026" s="41"/>
      <c r="EZ2026" s="41"/>
      <c r="FA2026" s="41"/>
      <c r="FB2026" s="41"/>
      <c r="FC2026" s="41"/>
      <c r="FD2026" s="41"/>
      <c r="FE2026" s="41"/>
      <c r="FF2026" s="41"/>
      <c r="FG2026" s="41"/>
      <c r="FH2026" s="41"/>
      <c r="FI2026" s="41"/>
      <c r="FJ2026" s="41"/>
      <c r="FK2026" s="41"/>
      <c r="FL2026" s="41"/>
      <c r="FM2026" s="41"/>
      <c r="FN2026" s="41"/>
      <c r="FO2026" s="41"/>
      <c r="FP2026" s="41"/>
      <c r="FQ2026" s="41"/>
      <c r="FR2026" s="41"/>
      <c r="FS2026" s="41"/>
      <c r="FT2026" s="41"/>
      <c r="FU2026" s="41"/>
      <c r="FV2026" s="41"/>
      <c r="FW2026" s="41"/>
      <c r="FX2026" s="41"/>
      <c r="FY2026" s="41"/>
      <c r="FZ2026" s="41"/>
      <c r="GA2026" s="41"/>
      <c r="GB2026" s="41"/>
      <c r="GC2026" s="41"/>
      <c r="GD2026" s="41"/>
      <c r="GE2026" s="41"/>
      <c r="GF2026" s="41"/>
      <c r="GG2026" s="41"/>
      <c r="GH2026" s="41"/>
      <c r="GI2026" s="41"/>
      <c r="GJ2026" s="41"/>
      <c r="GK2026" s="41"/>
      <c r="GL2026" s="41"/>
      <c r="GM2026" s="41"/>
      <c r="GN2026" s="41"/>
      <c r="GO2026" s="41"/>
      <c r="GP2026" s="41"/>
      <c r="GQ2026" s="41"/>
      <c r="GR2026" s="41"/>
      <c r="GS2026" s="41"/>
      <c r="GT2026" s="41"/>
      <c r="GU2026" s="41"/>
      <c r="GV2026" s="41"/>
      <c r="GW2026" s="41"/>
      <c r="GX2026" s="41"/>
      <c r="GY2026" s="41"/>
      <c r="GZ2026" s="41"/>
      <c r="HA2026" s="41"/>
      <c r="HB2026" s="41"/>
      <c r="HC2026" s="41"/>
      <c r="HD2026" s="41"/>
      <c r="HE2026" s="41"/>
      <c r="HF2026" s="41"/>
      <c r="HG2026" s="41"/>
      <c r="HH2026" s="41"/>
      <c r="HI2026" s="41"/>
      <c r="HJ2026" s="41"/>
      <c r="HK2026" s="41"/>
      <c r="HL2026" s="41"/>
      <c r="HM2026" s="41"/>
      <c r="HN2026" s="41"/>
      <c r="HO2026" s="41"/>
      <c r="HP2026" s="41"/>
      <c r="HQ2026" s="41"/>
      <c r="HR2026" s="41"/>
      <c r="HS2026" s="41"/>
      <c r="HT2026" s="41"/>
      <c r="HU2026" s="41"/>
      <c r="HV2026" s="41"/>
      <c r="HW2026" s="41"/>
      <c r="HX2026" s="41"/>
      <c r="HY2026" s="41"/>
      <c r="HZ2026" s="41"/>
      <c r="IA2026" s="41"/>
      <c r="IB2026" s="41"/>
      <c r="IC2026" s="41"/>
      <c r="ID2026" s="41"/>
      <c r="IE2026" s="41"/>
      <c r="IF2026" s="41"/>
      <c r="IG2026" s="41"/>
      <c r="IH2026" s="41"/>
      <c r="II2026" s="41"/>
      <c r="IJ2026" s="41"/>
      <c r="IK2026" s="41"/>
      <c r="IL2026" s="41"/>
      <c r="IM2026" s="41"/>
      <c r="IN2026" s="41"/>
      <c r="IO2026" s="41"/>
      <c r="IP2026" s="41"/>
      <c r="IQ2026" s="41"/>
      <c r="IR2026" s="41"/>
      <c r="IS2026" s="41"/>
      <c r="IT2026" s="41"/>
      <c r="IU2026" s="41"/>
    </row>
    <row r="2028" spans="68:255" x14ac:dyDescent="0.2">
      <c r="BP2028" s="41"/>
      <c r="BQ2028" s="41"/>
      <c r="BR2028" s="41"/>
      <c r="BS2028" s="41"/>
      <c r="BU2028" s="41"/>
      <c r="BV2028" s="41"/>
      <c r="BW2028" s="41"/>
      <c r="BX2028" s="41"/>
      <c r="BY2028" s="41"/>
      <c r="BZ2028" s="41"/>
      <c r="CA2028" s="41"/>
      <c r="CB2028" s="41"/>
      <c r="CC2028" s="41"/>
      <c r="CD2028" s="41"/>
      <c r="CE2028" s="41"/>
      <c r="CF2028" s="41"/>
      <c r="CG2028" s="41"/>
      <c r="CH2028" s="41"/>
      <c r="CI2028" s="41"/>
      <c r="CJ2028" s="41"/>
      <c r="CK2028" s="41"/>
      <c r="CL2028" s="41"/>
      <c r="CM2028" s="41"/>
      <c r="CN2028" s="41"/>
      <c r="CO2028" s="41"/>
      <c r="CP2028" s="41"/>
      <c r="CQ2028" s="41"/>
      <c r="CR2028" s="41"/>
      <c r="CS2028" s="41"/>
      <c r="CT2028" s="41"/>
      <c r="CU2028" s="41"/>
      <c r="CV2028" s="41"/>
      <c r="CW2028" s="41"/>
      <c r="CX2028" s="41"/>
      <c r="CY2028" s="41"/>
      <c r="CZ2028" s="41"/>
      <c r="DA2028" s="41"/>
      <c r="DB2028" s="41"/>
      <c r="DC2028" s="41"/>
      <c r="DD2028" s="41"/>
      <c r="DE2028" s="41"/>
      <c r="DF2028" s="41"/>
      <c r="DG2028" s="41"/>
      <c r="DH2028" s="41"/>
      <c r="DI2028" s="41"/>
      <c r="DJ2028" s="41"/>
      <c r="DK2028" s="41"/>
      <c r="DL2028" s="41"/>
      <c r="DM2028" s="41"/>
      <c r="DN2028" s="41"/>
      <c r="DO2028" s="41"/>
      <c r="DP2028" s="41"/>
      <c r="DQ2028" s="41"/>
      <c r="DR2028" s="41"/>
      <c r="DS2028" s="41"/>
      <c r="DT2028" s="41"/>
      <c r="DU2028" s="41"/>
      <c r="DV2028" s="41"/>
      <c r="DW2028" s="41"/>
      <c r="DX2028" s="41"/>
      <c r="DY2028" s="41"/>
      <c r="DZ2028" s="41"/>
      <c r="EA2028" s="41"/>
      <c r="EB2028" s="41"/>
      <c r="EC2028" s="41"/>
      <c r="ED2028" s="41"/>
      <c r="EE2028" s="41"/>
      <c r="EF2028" s="41"/>
      <c r="EG2028" s="41"/>
      <c r="EH2028" s="41"/>
      <c r="EI2028" s="41"/>
      <c r="EJ2028" s="41"/>
      <c r="EK2028" s="41"/>
      <c r="EL2028" s="41"/>
      <c r="EM2028" s="41"/>
      <c r="EN2028" s="41"/>
      <c r="EO2028" s="41"/>
      <c r="EP2028" s="41"/>
      <c r="EQ2028" s="41"/>
      <c r="ER2028" s="41"/>
      <c r="ES2028" s="41"/>
      <c r="ET2028" s="41"/>
      <c r="EU2028" s="41"/>
      <c r="EV2028" s="41"/>
      <c r="EW2028" s="41"/>
      <c r="EX2028" s="41"/>
      <c r="EY2028" s="41"/>
      <c r="EZ2028" s="41"/>
      <c r="FA2028" s="41"/>
      <c r="FB2028" s="41"/>
      <c r="FC2028" s="41"/>
      <c r="FD2028" s="41"/>
      <c r="FE2028" s="41"/>
      <c r="FF2028" s="41"/>
      <c r="FG2028" s="41"/>
      <c r="FH2028" s="41"/>
      <c r="FI2028" s="41"/>
      <c r="FJ2028" s="41"/>
      <c r="FK2028" s="41"/>
      <c r="FL2028" s="41"/>
      <c r="FM2028" s="41"/>
      <c r="FN2028" s="41"/>
      <c r="FO2028" s="41"/>
      <c r="FP2028" s="41"/>
      <c r="FQ2028" s="41"/>
      <c r="FR2028" s="41"/>
      <c r="FS2028" s="41"/>
      <c r="FT2028" s="41"/>
      <c r="FU2028" s="41"/>
      <c r="FV2028" s="41"/>
      <c r="FW2028" s="41"/>
      <c r="FX2028" s="41"/>
      <c r="FY2028" s="41"/>
      <c r="FZ2028" s="41"/>
      <c r="GA2028" s="41"/>
      <c r="GB2028" s="41"/>
      <c r="GC2028" s="41"/>
      <c r="GD2028" s="41"/>
      <c r="GE2028" s="41"/>
      <c r="GF2028" s="41"/>
      <c r="GG2028" s="41"/>
      <c r="GH2028" s="41"/>
      <c r="GI2028" s="41"/>
      <c r="GJ2028" s="41"/>
      <c r="GK2028" s="41"/>
      <c r="GL2028" s="41"/>
      <c r="GM2028" s="41"/>
      <c r="GN2028" s="41"/>
      <c r="GO2028" s="41"/>
      <c r="GP2028" s="41"/>
      <c r="GQ2028" s="41"/>
      <c r="GR2028" s="41"/>
      <c r="GS2028" s="41"/>
      <c r="GT2028" s="41"/>
      <c r="GU2028" s="41"/>
      <c r="GV2028" s="41"/>
      <c r="GW2028" s="41"/>
      <c r="GX2028" s="41"/>
      <c r="GY2028" s="41"/>
      <c r="GZ2028" s="41"/>
      <c r="HA2028" s="41"/>
      <c r="HB2028" s="41"/>
      <c r="HC2028" s="41"/>
      <c r="HD2028" s="41"/>
      <c r="HE2028" s="41"/>
      <c r="HF2028" s="41"/>
      <c r="HG2028" s="41"/>
      <c r="HH2028" s="41"/>
      <c r="HI2028" s="41"/>
      <c r="HJ2028" s="41"/>
      <c r="HK2028" s="41"/>
      <c r="HL2028" s="41"/>
      <c r="HM2028" s="41"/>
      <c r="HN2028" s="41"/>
      <c r="HO2028" s="41"/>
      <c r="HP2028" s="41"/>
      <c r="HQ2028" s="41"/>
      <c r="HR2028" s="41"/>
      <c r="HS2028" s="41"/>
      <c r="HT2028" s="41"/>
      <c r="HU2028" s="41"/>
      <c r="HV2028" s="41"/>
      <c r="HW2028" s="41"/>
      <c r="HX2028" s="41"/>
      <c r="HY2028" s="41"/>
      <c r="HZ2028" s="41"/>
      <c r="IA2028" s="41"/>
      <c r="IB2028" s="41"/>
      <c r="IC2028" s="41"/>
      <c r="ID2028" s="41"/>
      <c r="IE2028" s="41"/>
      <c r="IF2028" s="41"/>
      <c r="IG2028" s="41"/>
      <c r="IH2028" s="41"/>
      <c r="II2028" s="41"/>
      <c r="IJ2028" s="41"/>
      <c r="IK2028" s="41"/>
      <c r="IL2028" s="41"/>
      <c r="IM2028" s="41"/>
      <c r="IN2028" s="41"/>
      <c r="IO2028" s="41"/>
      <c r="IP2028" s="41"/>
      <c r="IQ2028" s="41"/>
      <c r="IR2028" s="41"/>
      <c r="IS2028" s="41"/>
      <c r="IT2028" s="41"/>
      <c r="IU2028" s="41"/>
    </row>
    <row r="2030" spans="68:255" x14ac:dyDescent="0.2">
      <c r="BP2030" s="41"/>
      <c r="BQ2030" s="41"/>
      <c r="BR2030" s="41"/>
      <c r="BS2030" s="41"/>
      <c r="BU2030" s="41"/>
      <c r="BV2030" s="41"/>
      <c r="BW2030" s="41"/>
      <c r="BX2030" s="41"/>
      <c r="BY2030" s="41"/>
      <c r="BZ2030" s="41"/>
      <c r="CA2030" s="41"/>
      <c r="CB2030" s="41"/>
      <c r="CC2030" s="41"/>
      <c r="CD2030" s="41"/>
      <c r="CE2030" s="41"/>
      <c r="CF2030" s="41"/>
      <c r="CG2030" s="41"/>
      <c r="CH2030" s="41"/>
      <c r="CI2030" s="41"/>
      <c r="CJ2030" s="41"/>
      <c r="CK2030" s="41"/>
      <c r="CL2030" s="41"/>
      <c r="CM2030" s="41"/>
      <c r="CN2030" s="41"/>
      <c r="CO2030" s="41"/>
      <c r="CP2030" s="41"/>
      <c r="CQ2030" s="41"/>
      <c r="CR2030" s="41"/>
      <c r="CS2030" s="41"/>
      <c r="CT2030" s="41"/>
      <c r="CU2030" s="41"/>
      <c r="CV2030" s="41"/>
      <c r="CW2030" s="41"/>
      <c r="CX2030" s="41"/>
      <c r="CY2030" s="41"/>
      <c r="CZ2030" s="41"/>
      <c r="DA2030" s="41"/>
      <c r="DB2030" s="41"/>
      <c r="DC2030" s="41"/>
      <c r="DD2030" s="41"/>
      <c r="DE2030" s="41"/>
      <c r="DF2030" s="41"/>
      <c r="DG2030" s="41"/>
      <c r="DH2030" s="41"/>
      <c r="DI2030" s="41"/>
      <c r="DJ2030" s="41"/>
      <c r="DK2030" s="41"/>
      <c r="DL2030" s="41"/>
      <c r="DM2030" s="41"/>
      <c r="DN2030" s="41"/>
      <c r="DO2030" s="41"/>
      <c r="DP2030" s="41"/>
      <c r="DQ2030" s="41"/>
      <c r="DR2030" s="41"/>
      <c r="DS2030" s="41"/>
      <c r="DT2030" s="41"/>
      <c r="DU2030" s="41"/>
      <c r="DV2030" s="41"/>
      <c r="DW2030" s="41"/>
      <c r="DX2030" s="41"/>
      <c r="DY2030" s="41"/>
      <c r="DZ2030" s="41"/>
      <c r="EA2030" s="41"/>
      <c r="EB2030" s="41"/>
      <c r="EC2030" s="41"/>
      <c r="ED2030" s="41"/>
      <c r="EE2030" s="41"/>
      <c r="EF2030" s="41"/>
      <c r="EG2030" s="41"/>
      <c r="EH2030" s="41"/>
      <c r="EI2030" s="41"/>
      <c r="EJ2030" s="41"/>
      <c r="EK2030" s="41"/>
      <c r="EL2030" s="41"/>
      <c r="EM2030" s="41"/>
      <c r="EN2030" s="41"/>
      <c r="EO2030" s="41"/>
      <c r="EP2030" s="41"/>
      <c r="EQ2030" s="41"/>
      <c r="ER2030" s="41"/>
      <c r="ES2030" s="41"/>
      <c r="ET2030" s="41"/>
      <c r="EU2030" s="41"/>
      <c r="EV2030" s="41"/>
      <c r="EW2030" s="41"/>
      <c r="EX2030" s="41"/>
      <c r="EY2030" s="41"/>
      <c r="EZ2030" s="41"/>
      <c r="FA2030" s="41"/>
      <c r="FB2030" s="41"/>
      <c r="FC2030" s="41"/>
      <c r="FD2030" s="41"/>
      <c r="FE2030" s="41"/>
      <c r="FF2030" s="41"/>
      <c r="FG2030" s="41"/>
      <c r="FH2030" s="41"/>
      <c r="FI2030" s="41"/>
      <c r="FJ2030" s="41"/>
      <c r="FK2030" s="41"/>
      <c r="FL2030" s="41"/>
      <c r="FM2030" s="41"/>
      <c r="FN2030" s="41"/>
      <c r="FO2030" s="41"/>
      <c r="FP2030" s="41"/>
      <c r="FQ2030" s="41"/>
      <c r="FR2030" s="41"/>
      <c r="FS2030" s="41"/>
      <c r="FT2030" s="41"/>
      <c r="FU2030" s="41"/>
      <c r="FV2030" s="41"/>
      <c r="FW2030" s="41"/>
      <c r="FX2030" s="41"/>
      <c r="FY2030" s="41"/>
      <c r="FZ2030" s="41"/>
      <c r="GA2030" s="41"/>
      <c r="GB2030" s="41"/>
      <c r="GC2030" s="41"/>
      <c r="GD2030" s="41"/>
      <c r="GE2030" s="41"/>
      <c r="GF2030" s="41"/>
      <c r="GG2030" s="41"/>
      <c r="GH2030" s="41"/>
      <c r="GI2030" s="41"/>
      <c r="GJ2030" s="41"/>
      <c r="GK2030" s="41"/>
      <c r="GL2030" s="41"/>
      <c r="GM2030" s="41"/>
      <c r="GN2030" s="41"/>
      <c r="GO2030" s="41"/>
      <c r="GP2030" s="41"/>
      <c r="GQ2030" s="41"/>
      <c r="GR2030" s="41"/>
      <c r="GS2030" s="41"/>
      <c r="GT2030" s="41"/>
      <c r="GU2030" s="41"/>
      <c r="GV2030" s="41"/>
      <c r="GW2030" s="41"/>
      <c r="GX2030" s="41"/>
      <c r="GY2030" s="41"/>
      <c r="GZ2030" s="41"/>
      <c r="HA2030" s="41"/>
      <c r="HB2030" s="41"/>
      <c r="HC2030" s="41"/>
      <c r="HD2030" s="41"/>
      <c r="HE2030" s="41"/>
      <c r="HF2030" s="41"/>
      <c r="HG2030" s="41"/>
      <c r="HH2030" s="41"/>
      <c r="HI2030" s="41"/>
      <c r="HJ2030" s="41"/>
      <c r="HK2030" s="41"/>
      <c r="HL2030" s="41"/>
      <c r="HM2030" s="41"/>
      <c r="HN2030" s="41"/>
      <c r="HO2030" s="41"/>
      <c r="HP2030" s="41"/>
      <c r="HQ2030" s="41"/>
      <c r="HR2030" s="41"/>
      <c r="HS2030" s="41"/>
      <c r="HT2030" s="41"/>
      <c r="HU2030" s="41"/>
      <c r="HV2030" s="41"/>
      <c r="HW2030" s="41"/>
      <c r="HX2030" s="41"/>
      <c r="HY2030" s="41"/>
      <c r="HZ2030" s="41"/>
      <c r="IA2030" s="41"/>
      <c r="IB2030" s="41"/>
      <c r="IC2030" s="41"/>
      <c r="ID2030" s="41"/>
      <c r="IE2030" s="41"/>
      <c r="IF2030" s="41"/>
      <c r="IG2030" s="41"/>
      <c r="IH2030" s="41"/>
      <c r="II2030" s="41"/>
      <c r="IJ2030" s="41"/>
      <c r="IK2030" s="41"/>
      <c r="IL2030" s="41"/>
      <c r="IM2030" s="41"/>
      <c r="IN2030" s="41"/>
      <c r="IO2030" s="41"/>
      <c r="IP2030" s="41"/>
      <c r="IQ2030" s="41"/>
      <c r="IR2030" s="41"/>
      <c r="IS2030" s="41"/>
      <c r="IT2030" s="41"/>
      <c r="IU2030" s="41"/>
    </row>
    <row r="2032" spans="68:255" x14ac:dyDescent="0.2">
      <c r="BP2032" s="41"/>
      <c r="BQ2032" s="41"/>
      <c r="BR2032" s="41"/>
      <c r="BS2032" s="41"/>
      <c r="BU2032" s="41"/>
      <c r="BV2032" s="41"/>
      <c r="BW2032" s="41"/>
      <c r="BX2032" s="41"/>
      <c r="BY2032" s="41"/>
      <c r="BZ2032" s="41"/>
      <c r="CA2032" s="41"/>
      <c r="CB2032" s="41"/>
      <c r="CC2032" s="41"/>
      <c r="CD2032" s="41"/>
      <c r="CE2032" s="41"/>
      <c r="CF2032" s="41"/>
      <c r="CG2032" s="41"/>
      <c r="CH2032" s="41"/>
      <c r="CI2032" s="41"/>
      <c r="CJ2032" s="41"/>
      <c r="CK2032" s="41"/>
      <c r="CL2032" s="41"/>
      <c r="CM2032" s="41"/>
      <c r="CN2032" s="41"/>
      <c r="CO2032" s="41"/>
      <c r="CP2032" s="41"/>
      <c r="CQ2032" s="41"/>
      <c r="CR2032" s="41"/>
      <c r="CS2032" s="41"/>
      <c r="CT2032" s="41"/>
      <c r="CU2032" s="41"/>
      <c r="CV2032" s="41"/>
      <c r="CW2032" s="41"/>
      <c r="CX2032" s="41"/>
      <c r="CY2032" s="41"/>
      <c r="CZ2032" s="41"/>
      <c r="DA2032" s="41"/>
      <c r="DB2032" s="41"/>
      <c r="DC2032" s="41"/>
      <c r="DD2032" s="41"/>
      <c r="DE2032" s="41"/>
      <c r="DF2032" s="41"/>
      <c r="DG2032" s="41"/>
      <c r="DH2032" s="41"/>
      <c r="DI2032" s="41"/>
      <c r="DJ2032" s="41"/>
      <c r="DK2032" s="41"/>
      <c r="DL2032" s="41"/>
      <c r="DM2032" s="41"/>
      <c r="DN2032" s="41"/>
      <c r="DO2032" s="41"/>
      <c r="DP2032" s="41"/>
      <c r="DQ2032" s="41"/>
      <c r="DR2032" s="41"/>
      <c r="DS2032" s="41"/>
      <c r="DT2032" s="41"/>
      <c r="DU2032" s="41"/>
      <c r="DV2032" s="41"/>
      <c r="DW2032" s="41"/>
      <c r="DX2032" s="41"/>
      <c r="DY2032" s="41"/>
      <c r="DZ2032" s="41"/>
      <c r="EA2032" s="41"/>
      <c r="EB2032" s="41"/>
      <c r="EC2032" s="41"/>
      <c r="ED2032" s="41"/>
      <c r="EE2032" s="41"/>
      <c r="EF2032" s="41"/>
      <c r="EG2032" s="41"/>
      <c r="EH2032" s="41"/>
      <c r="EI2032" s="41"/>
      <c r="EJ2032" s="41"/>
      <c r="EK2032" s="41"/>
      <c r="EL2032" s="41"/>
      <c r="EM2032" s="41"/>
      <c r="EN2032" s="41"/>
      <c r="EO2032" s="41"/>
      <c r="EP2032" s="41"/>
      <c r="EQ2032" s="41"/>
      <c r="ER2032" s="41"/>
      <c r="ES2032" s="41"/>
      <c r="ET2032" s="41"/>
      <c r="EU2032" s="41"/>
      <c r="EV2032" s="41"/>
      <c r="EW2032" s="41"/>
      <c r="EX2032" s="41"/>
      <c r="EY2032" s="41"/>
      <c r="EZ2032" s="41"/>
      <c r="FA2032" s="41"/>
      <c r="FB2032" s="41"/>
      <c r="FC2032" s="41"/>
      <c r="FD2032" s="41"/>
      <c r="FE2032" s="41"/>
      <c r="FF2032" s="41"/>
      <c r="FG2032" s="41"/>
      <c r="FH2032" s="41"/>
      <c r="FI2032" s="41"/>
      <c r="FJ2032" s="41"/>
      <c r="FK2032" s="41"/>
      <c r="FL2032" s="41"/>
      <c r="FM2032" s="41"/>
      <c r="FN2032" s="41"/>
      <c r="FO2032" s="41"/>
      <c r="FP2032" s="41"/>
      <c r="FQ2032" s="41"/>
      <c r="FR2032" s="41"/>
      <c r="FS2032" s="41"/>
      <c r="FT2032" s="41"/>
      <c r="FU2032" s="41"/>
      <c r="FV2032" s="41"/>
      <c r="FW2032" s="41"/>
      <c r="FX2032" s="41"/>
      <c r="FY2032" s="41"/>
      <c r="FZ2032" s="41"/>
      <c r="GA2032" s="41"/>
      <c r="GB2032" s="41"/>
      <c r="GC2032" s="41"/>
      <c r="GD2032" s="41"/>
      <c r="GE2032" s="41"/>
      <c r="GF2032" s="41"/>
      <c r="GG2032" s="41"/>
      <c r="GH2032" s="41"/>
      <c r="GI2032" s="41"/>
      <c r="GJ2032" s="41"/>
      <c r="GK2032" s="41"/>
      <c r="GL2032" s="41"/>
      <c r="GM2032" s="41"/>
      <c r="GN2032" s="41"/>
      <c r="GO2032" s="41"/>
      <c r="GP2032" s="41"/>
      <c r="GQ2032" s="41"/>
      <c r="GR2032" s="41"/>
      <c r="GS2032" s="41"/>
      <c r="GT2032" s="41"/>
      <c r="GU2032" s="41"/>
      <c r="GV2032" s="41"/>
      <c r="GW2032" s="41"/>
      <c r="GX2032" s="41"/>
      <c r="GY2032" s="41"/>
      <c r="GZ2032" s="41"/>
      <c r="HA2032" s="41"/>
      <c r="HB2032" s="41"/>
      <c r="HC2032" s="41"/>
      <c r="HD2032" s="41"/>
      <c r="HE2032" s="41"/>
      <c r="HF2032" s="41"/>
      <c r="HG2032" s="41"/>
      <c r="HH2032" s="41"/>
      <c r="HI2032" s="41"/>
      <c r="HJ2032" s="41"/>
      <c r="HK2032" s="41"/>
      <c r="HL2032" s="41"/>
      <c r="HM2032" s="41"/>
      <c r="HN2032" s="41"/>
      <c r="HO2032" s="41"/>
      <c r="HP2032" s="41"/>
      <c r="HQ2032" s="41"/>
      <c r="HR2032" s="41"/>
      <c r="HS2032" s="41"/>
      <c r="HT2032" s="41"/>
      <c r="HU2032" s="41"/>
      <c r="HV2032" s="41"/>
      <c r="HW2032" s="41"/>
      <c r="HX2032" s="41"/>
      <c r="HY2032" s="41"/>
      <c r="HZ2032" s="41"/>
      <c r="IA2032" s="41"/>
      <c r="IB2032" s="41"/>
      <c r="IC2032" s="41"/>
      <c r="ID2032" s="41"/>
      <c r="IE2032" s="41"/>
      <c r="IF2032" s="41"/>
      <c r="IG2032" s="41"/>
      <c r="IH2032" s="41"/>
      <c r="II2032" s="41"/>
      <c r="IJ2032" s="41"/>
      <c r="IK2032" s="41"/>
      <c r="IL2032" s="41"/>
      <c r="IM2032" s="41"/>
      <c r="IN2032" s="41"/>
      <c r="IO2032" s="41"/>
      <c r="IP2032" s="41"/>
      <c r="IQ2032" s="41"/>
      <c r="IR2032" s="41"/>
      <c r="IS2032" s="41"/>
      <c r="IT2032" s="41"/>
      <c r="IU2032" s="41"/>
    </row>
    <row r="2034" spans="68:255" x14ac:dyDescent="0.2">
      <c r="BP2034" s="41"/>
      <c r="BQ2034" s="41"/>
      <c r="BR2034" s="41"/>
      <c r="BS2034" s="41"/>
      <c r="BU2034" s="41"/>
      <c r="BV2034" s="41"/>
      <c r="BW2034" s="41"/>
      <c r="BX2034" s="41"/>
      <c r="BY2034" s="41"/>
      <c r="BZ2034" s="41"/>
      <c r="CA2034" s="41"/>
      <c r="CB2034" s="41"/>
      <c r="CC2034" s="41"/>
      <c r="CD2034" s="41"/>
      <c r="CE2034" s="41"/>
      <c r="CF2034" s="41"/>
      <c r="CG2034" s="41"/>
      <c r="CH2034" s="41"/>
      <c r="CI2034" s="41"/>
      <c r="CJ2034" s="41"/>
      <c r="CK2034" s="41"/>
      <c r="CL2034" s="41"/>
      <c r="CM2034" s="41"/>
      <c r="CN2034" s="41"/>
      <c r="CO2034" s="41"/>
      <c r="CP2034" s="41"/>
      <c r="CQ2034" s="41"/>
      <c r="CR2034" s="41"/>
      <c r="CS2034" s="41"/>
      <c r="CT2034" s="41"/>
      <c r="CU2034" s="41"/>
      <c r="CV2034" s="41"/>
      <c r="CW2034" s="41"/>
      <c r="CX2034" s="41"/>
      <c r="CY2034" s="41"/>
      <c r="CZ2034" s="41"/>
      <c r="DA2034" s="41"/>
      <c r="DB2034" s="41"/>
      <c r="DC2034" s="41"/>
      <c r="DD2034" s="41"/>
      <c r="DE2034" s="41"/>
      <c r="DF2034" s="41"/>
      <c r="DG2034" s="41"/>
      <c r="DH2034" s="41"/>
      <c r="DI2034" s="41"/>
      <c r="DJ2034" s="41"/>
      <c r="DK2034" s="41"/>
      <c r="DL2034" s="41"/>
      <c r="DM2034" s="41"/>
      <c r="DN2034" s="41"/>
      <c r="DO2034" s="41"/>
      <c r="DP2034" s="41"/>
      <c r="DQ2034" s="41"/>
      <c r="DR2034" s="41"/>
      <c r="DS2034" s="41"/>
      <c r="DT2034" s="41"/>
      <c r="DU2034" s="41"/>
      <c r="DV2034" s="41"/>
      <c r="DW2034" s="41"/>
      <c r="DX2034" s="41"/>
      <c r="DY2034" s="41"/>
      <c r="DZ2034" s="41"/>
      <c r="EA2034" s="41"/>
      <c r="EB2034" s="41"/>
      <c r="EC2034" s="41"/>
      <c r="ED2034" s="41"/>
      <c r="EE2034" s="41"/>
      <c r="EF2034" s="41"/>
      <c r="EG2034" s="41"/>
      <c r="EH2034" s="41"/>
      <c r="EI2034" s="41"/>
      <c r="EJ2034" s="41"/>
      <c r="EK2034" s="41"/>
      <c r="EL2034" s="41"/>
      <c r="EM2034" s="41"/>
      <c r="EN2034" s="41"/>
      <c r="EO2034" s="41"/>
      <c r="EP2034" s="41"/>
      <c r="EQ2034" s="41"/>
      <c r="ER2034" s="41"/>
      <c r="ES2034" s="41"/>
      <c r="ET2034" s="41"/>
      <c r="EU2034" s="41"/>
      <c r="EV2034" s="41"/>
      <c r="EW2034" s="41"/>
      <c r="EX2034" s="41"/>
      <c r="EY2034" s="41"/>
      <c r="EZ2034" s="41"/>
      <c r="FA2034" s="41"/>
      <c r="FB2034" s="41"/>
      <c r="FC2034" s="41"/>
      <c r="FD2034" s="41"/>
      <c r="FE2034" s="41"/>
      <c r="FF2034" s="41"/>
      <c r="FG2034" s="41"/>
      <c r="FH2034" s="41"/>
      <c r="FI2034" s="41"/>
      <c r="FJ2034" s="41"/>
      <c r="FK2034" s="41"/>
      <c r="FL2034" s="41"/>
      <c r="FM2034" s="41"/>
      <c r="FN2034" s="41"/>
      <c r="FO2034" s="41"/>
      <c r="FP2034" s="41"/>
      <c r="FQ2034" s="41"/>
      <c r="FR2034" s="41"/>
      <c r="FS2034" s="41"/>
      <c r="FT2034" s="41"/>
      <c r="FU2034" s="41"/>
      <c r="FV2034" s="41"/>
      <c r="FW2034" s="41"/>
      <c r="FX2034" s="41"/>
      <c r="FY2034" s="41"/>
      <c r="FZ2034" s="41"/>
      <c r="GA2034" s="41"/>
      <c r="GB2034" s="41"/>
      <c r="GC2034" s="41"/>
      <c r="GD2034" s="41"/>
      <c r="GE2034" s="41"/>
      <c r="GF2034" s="41"/>
      <c r="GG2034" s="41"/>
      <c r="GH2034" s="41"/>
      <c r="GI2034" s="41"/>
      <c r="GJ2034" s="41"/>
      <c r="GK2034" s="41"/>
      <c r="GL2034" s="41"/>
      <c r="GM2034" s="41"/>
      <c r="GN2034" s="41"/>
      <c r="GO2034" s="41"/>
      <c r="GP2034" s="41"/>
      <c r="GQ2034" s="41"/>
      <c r="GR2034" s="41"/>
      <c r="GS2034" s="41"/>
      <c r="GT2034" s="41"/>
      <c r="GU2034" s="41"/>
      <c r="GV2034" s="41"/>
      <c r="GW2034" s="41"/>
      <c r="GX2034" s="41"/>
      <c r="GY2034" s="41"/>
      <c r="GZ2034" s="41"/>
      <c r="HA2034" s="41"/>
      <c r="HB2034" s="41"/>
      <c r="HC2034" s="41"/>
      <c r="HD2034" s="41"/>
      <c r="HE2034" s="41"/>
      <c r="HF2034" s="41"/>
      <c r="HG2034" s="41"/>
      <c r="HH2034" s="41"/>
      <c r="HI2034" s="41"/>
      <c r="HJ2034" s="41"/>
      <c r="HK2034" s="41"/>
      <c r="HL2034" s="41"/>
      <c r="HM2034" s="41"/>
      <c r="HN2034" s="41"/>
      <c r="HO2034" s="41"/>
      <c r="HP2034" s="41"/>
      <c r="HQ2034" s="41"/>
      <c r="HR2034" s="41"/>
      <c r="HS2034" s="41"/>
      <c r="HT2034" s="41"/>
      <c r="HU2034" s="41"/>
      <c r="HV2034" s="41"/>
      <c r="HW2034" s="41"/>
      <c r="HX2034" s="41"/>
      <c r="HY2034" s="41"/>
      <c r="HZ2034" s="41"/>
      <c r="IA2034" s="41"/>
      <c r="IB2034" s="41"/>
      <c r="IC2034" s="41"/>
      <c r="ID2034" s="41"/>
      <c r="IE2034" s="41"/>
      <c r="IF2034" s="41"/>
      <c r="IG2034" s="41"/>
      <c r="IH2034" s="41"/>
      <c r="II2034" s="41"/>
      <c r="IJ2034" s="41"/>
      <c r="IK2034" s="41"/>
      <c r="IL2034" s="41"/>
      <c r="IM2034" s="41"/>
      <c r="IN2034" s="41"/>
      <c r="IO2034" s="41"/>
      <c r="IP2034" s="41"/>
      <c r="IQ2034" s="41"/>
      <c r="IR2034" s="41"/>
      <c r="IS2034" s="41"/>
      <c r="IT2034" s="41"/>
      <c r="IU2034" s="41"/>
    </row>
    <row r="2036" spans="68:255" x14ac:dyDescent="0.2">
      <c r="BP2036" s="41"/>
      <c r="BQ2036" s="41"/>
      <c r="BR2036" s="41"/>
      <c r="BS2036" s="41"/>
      <c r="BU2036" s="41"/>
      <c r="BV2036" s="41"/>
      <c r="BW2036" s="41"/>
      <c r="BX2036" s="41"/>
      <c r="BY2036" s="41"/>
      <c r="BZ2036" s="41"/>
      <c r="CA2036" s="41"/>
      <c r="CB2036" s="41"/>
      <c r="CC2036" s="41"/>
      <c r="CD2036" s="41"/>
      <c r="CE2036" s="41"/>
      <c r="CF2036" s="41"/>
      <c r="CG2036" s="41"/>
      <c r="CH2036" s="41"/>
      <c r="CI2036" s="41"/>
      <c r="CJ2036" s="41"/>
      <c r="CK2036" s="41"/>
      <c r="CL2036" s="41"/>
      <c r="CM2036" s="41"/>
      <c r="CN2036" s="41"/>
      <c r="CO2036" s="41"/>
      <c r="CP2036" s="41"/>
      <c r="CQ2036" s="41"/>
      <c r="CR2036" s="41"/>
      <c r="CS2036" s="41"/>
      <c r="CT2036" s="41"/>
      <c r="CU2036" s="41"/>
      <c r="CV2036" s="41"/>
      <c r="CW2036" s="41"/>
      <c r="CX2036" s="41"/>
      <c r="CY2036" s="41"/>
      <c r="CZ2036" s="41"/>
      <c r="DA2036" s="41"/>
      <c r="DB2036" s="41"/>
      <c r="DC2036" s="41"/>
      <c r="DD2036" s="41"/>
      <c r="DE2036" s="41"/>
      <c r="DF2036" s="41"/>
      <c r="DG2036" s="41"/>
      <c r="DH2036" s="41"/>
      <c r="DI2036" s="41"/>
      <c r="DJ2036" s="41"/>
      <c r="DK2036" s="41"/>
      <c r="DL2036" s="41"/>
      <c r="DM2036" s="41"/>
      <c r="DN2036" s="41"/>
      <c r="DO2036" s="41"/>
      <c r="DP2036" s="41"/>
      <c r="DQ2036" s="41"/>
      <c r="DR2036" s="41"/>
      <c r="DS2036" s="41"/>
      <c r="DT2036" s="41"/>
      <c r="DU2036" s="41"/>
      <c r="DV2036" s="41"/>
      <c r="DW2036" s="41"/>
      <c r="DX2036" s="41"/>
      <c r="DY2036" s="41"/>
      <c r="DZ2036" s="41"/>
      <c r="EA2036" s="41"/>
      <c r="EB2036" s="41"/>
      <c r="EC2036" s="41"/>
      <c r="ED2036" s="41"/>
      <c r="EE2036" s="41"/>
      <c r="EF2036" s="41"/>
      <c r="EG2036" s="41"/>
      <c r="EH2036" s="41"/>
      <c r="EI2036" s="41"/>
      <c r="EJ2036" s="41"/>
      <c r="EK2036" s="41"/>
      <c r="EL2036" s="41"/>
      <c r="EM2036" s="41"/>
      <c r="EN2036" s="41"/>
      <c r="EO2036" s="41"/>
      <c r="EP2036" s="41"/>
      <c r="EQ2036" s="41"/>
      <c r="ER2036" s="41"/>
      <c r="ES2036" s="41"/>
      <c r="ET2036" s="41"/>
      <c r="EU2036" s="41"/>
      <c r="EV2036" s="41"/>
      <c r="EW2036" s="41"/>
      <c r="EX2036" s="41"/>
      <c r="EY2036" s="41"/>
      <c r="EZ2036" s="41"/>
      <c r="FA2036" s="41"/>
      <c r="FB2036" s="41"/>
      <c r="FC2036" s="41"/>
      <c r="FD2036" s="41"/>
      <c r="FE2036" s="41"/>
      <c r="FF2036" s="41"/>
      <c r="FG2036" s="41"/>
      <c r="FH2036" s="41"/>
      <c r="FI2036" s="41"/>
      <c r="FJ2036" s="41"/>
      <c r="FK2036" s="41"/>
      <c r="FL2036" s="41"/>
      <c r="FM2036" s="41"/>
      <c r="FN2036" s="41"/>
      <c r="FO2036" s="41"/>
      <c r="FP2036" s="41"/>
      <c r="FQ2036" s="41"/>
      <c r="FR2036" s="41"/>
      <c r="FS2036" s="41"/>
      <c r="FT2036" s="41"/>
      <c r="FU2036" s="41"/>
      <c r="FV2036" s="41"/>
      <c r="FW2036" s="41"/>
      <c r="FX2036" s="41"/>
      <c r="FY2036" s="41"/>
      <c r="FZ2036" s="41"/>
      <c r="GA2036" s="41"/>
      <c r="GB2036" s="41"/>
      <c r="GC2036" s="41"/>
      <c r="GD2036" s="41"/>
      <c r="GE2036" s="41"/>
      <c r="GF2036" s="41"/>
      <c r="GG2036" s="41"/>
      <c r="GH2036" s="41"/>
      <c r="GI2036" s="41"/>
      <c r="GJ2036" s="41"/>
      <c r="GK2036" s="41"/>
      <c r="GL2036" s="41"/>
      <c r="GM2036" s="41"/>
      <c r="GN2036" s="41"/>
      <c r="GO2036" s="41"/>
      <c r="GP2036" s="41"/>
      <c r="GQ2036" s="41"/>
      <c r="GR2036" s="41"/>
      <c r="GS2036" s="41"/>
      <c r="GT2036" s="41"/>
      <c r="GU2036" s="41"/>
      <c r="GV2036" s="41"/>
      <c r="GW2036" s="41"/>
      <c r="GX2036" s="41"/>
      <c r="GY2036" s="41"/>
      <c r="GZ2036" s="41"/>
      <c r="HA2036" s="41"/>
      <c r="HB2036" s="41"/>
      <c r="HC2036" s="41"/>
      <c r="HD2036" s="41"/>
      <c r="HE2036" s="41"/>
      <c r="HF2036" s="41"/>
      <c r="HG2036" s="41"/>
      <c r="HH2036" s="41"/>
      <c r="HI2036" s="41"/>
      <c r="HJ2036" s="41"/>
      <c r="HK2036" s="41"/>
      <c r="HL2036" s="41"/>
      <c r="HM2036" s="41"/>
      <c r="HN2036" s="41"/>
      <c r="HO2036" s="41"/>
      <c r="HP2036" s="41"/>
      <c r="HQ2036" s="41"/>
      <c r="HR2036" s="41"/>
      <c r="HS2036" s="41"/>
      <c r="HT2036" s="41"/>
      <c r="HU2036" s="41"/>
      <c r="HV2036" s="41"/>
      <c r="HW2036" s="41"/>
      <c r="HX2036" s="41"/>
      <c r="HY2036" s="41"/>
      <c r="HZ2036" s="41"/>
      <c r="IA2036" s="41"/>
      <c r="IB2036" s="41"/>
      <c r="IC2036" s="41"/>
      <c r="ID2036" s="41"/>
      <c r="IE2036" s="41"/>
      <c r="IF2036" s="41"/>
      <c r="IG2036" s="41"/>
      <c r="IH2036" s="41"/>
      <c r="II2036" s="41"/>
      <c r="IJ2036" s="41"/>
      <c r="IK2036" s="41"/>
      <c r="IL2036" s="41"/>
      <c r="IM2036" s="41"/>
      <c r="IN2036" s="41"/>
      <c r="IO2036" s="41"/>
      <c r="IP2036" s="41"/>
      <c r="IQ2036" s="41"/>
      <c r="IR2036" s="41"/>
      <c r="IS2036" s="41"/>
      <c r="IT2036" s="41"/>
      <c r="IU2036" s="41"/>
    </row>
    <row r="2038" spans="68:255" x14ac:dyDescent="0.2">
      <c r="BP2038" s="41"/>
      <c r="BQ2038" s="41"/>
      <c r="BR2038" s="41"/>
      <c r="BS2038" s="41"/>
      <c r="BU2038" s="41"/>
      <c r="BV2038" s="41"/>
      <c r="BW2038" s="41"/>
      <c r="BX2038" s="41"/>
      <c r="BY2038" s="41"/>
      <c r="BZ2038" s="41"/>
      <c r="CA2038" s="41"/>
      <c r="CB2038" s="41"/>
      <c r="CC2038" s="41"/>
      <c r="CD2038" s="41"/>
      <c r="CE2038" s="41"/>
      <c r="CF2038" s="41"/>
      <c r="CG2038" s="41"/>
      <c r="CH2038" s="41"/>
      <c r="CI2038" s="41"/>
      <c r="CJ2038" s="41"/>
      <c r="CK2038" s="41"/>
      <c r="CL2038" s="41"/>
      <c r="CM2038" s="41"/>
      <c r="CN2038" s="41"/>
      <c r="CO2038" s="41"/>
      <c r="CP2038" s="41"/>
      <c r="CQ2038" s="41"/>
      <c r="CR2038" s="41"/>
      <c r="CS2038" s="41"/>
      <c r="CT2038" s="41"/>
      <c r="CU2038" s="41"/>
      <c r="CV2038" s="41"/>
      <c r="CW2038" s="41"/>
      <c r="CX2038" s="41"/>
      <c r="CY2038" s="41"/>
      <c r="CZ2038" s="41"/>
      <c r="DA2038" s="41"/>
      <c r="DB2038" s="41"/>
      <c r="DC2038" s="41"/>
      <c r="DD2038" s="41"/>
      <c r="DE2038" s="41"/>
      <c r="DF2038" s="41"/>
      <c r="DG2038" s="41"/>
      <c r="DH2038" s="41"/>
      <c r="DI2038" s="41"/>
      <c r="DJ2038" s="41"/>
      <c r="DK2038" s="41"/>
      <c r="DL2038" s="41"/>
      <c r="DM2038" s="41"/>
      <c r="DN2038" s="41"/>
      <c r="DO2038" s="41"/>
      <c r="DP2038" s="41"/>
      <c r="DQ2038" s="41"/>
      <c r="DR2038" s="41"/>
      <c r="DS2038" s="41"/>
      <c r="DT2038" s="41"/>
      <c r="DU2038" s="41"/>
      <c r="DV2038" s="41"/>
      <c r="DW2038" s="41"/>
      <c r="DX2038" s="41"/>
      <c r="DY2038" s="41"/>
      <c r="DZ2038" s="41"/>
      <c r="EA2038" s="41"/>
      <c r="EB2038" s="41"/>
      <c r="EC2038" s="41"/>
      <c r="ED2038" s="41"/>
      <c r="EE2038" s="41"/>
      <c r="EF2038" s="41"/>
      <c r="EG2038" s="41"/>
      <c r="EH2038" s="41"/>
      <c r="EI2038" s="41"/>
      <c r="EJ2038" s="41"/>
      <c r="EK2038" s="41"/>
      <c r="EL2038" s="41"/>
      <c r="EM2038" s="41"/>
      <c r="EN2038" s="41"/>
      <c r="EO2038" s="41"/>
      <c r="EP2038" s="41"/>
      <c r="EQ2038" s="41"/>
      <c r="ER2038" s="41"/>
      <c r="ES2038" s="41"/>
      <c r="ET2038" s="41"/>
      <c r="EU2038" s="41"/>
      <c r="EV2038" s="41"/>
      <c r="EW2038" s="41"/>
      <c r="EX2038" s="41"/>
      <c r="EY2038" s="41"/>
      <c r="EZ2038" s="41"/>
      <c r="FA2038" s="41"/>
      <c r="FB2038" s="41"/>
      <c r="FC2038" s="41"/>
      <c r="FD2038" s="41"/>
      <c r="FE2038" s="41"/>
      <c r="FF2038" s="41"/>
      <c r="FG2038" s="41"/>
      <c r="FH2038" s="41"/>
      <c r="FI2038" s="41"/>
      <c r="FJ2038" s="41"/>
      <c r="FK2038" s="41"/>
      <c r="FL2038" s="41"/>
      <c r="FM2038" s="41"/>
      <c r="FN2038" s="41"/>
      <c r="FO2038" s="41"/>
      <c r="FP2038" s="41"/>
      <c r="FQ2038" s="41"/>
      <c r="FR2038" s="41"/>
      <c r="FS2038" s="41"/>
      <c r="FT2038" s="41"/>
      <c r="FU2038" s="41"/>
      <c r="FV2038" s="41"/>
      <c r="FW2038" s="41"/>
      <c r="FX2038" s="41"/>
      <c r="FY2038" s="41"/>
      <c r="FZ2038" s="41"/>
      <c r="GA2038" s="41"/>
      <c r="GB2038" s="41"/>
      <c r="GC2038" s="41"/>
      <c r="GD2038" s="41"/>
      <c r="GE2038" s="41"/>
      <c r="GF2038" s="41"/>
      <c r="GG2038" s="41"/>
      <c r="GH2038" s="41"/>
      <c r="GI2038" s="41"/>
      <c r="GJ2038" s="41"/>
      <c r="GK2038" s="41"/>
      <c r="GL2038" s="41"/>
      <c r="GM2038" s="41"/>
      <c r="GN2038" s="41"/>
      <c r="GO2038" s="41"/>
      <c r="GP2038" s="41"/>
      <c r="GQ2038" s="41"/>
      <c r="GR2038" s="41"/>
      <c r="GS2038" s="41"/>
      <c r="GT2038" s="41"/>
      <c r="GU2038" s="41"/>
      <c r="GV2038" s="41"/>
      <c r="GW2038" s="41"/>
      <c r="GX2038" s="41"/>
      <c r="GY2038" s="41"/>
      <c r="GZ2038" s="41"/>
      <c r="HA2038" s="41"/>
      <c r="HB2038" s="41"/>
      <c r="HC2038" s="41"/>
      <c r="HD2038" s="41"/>
      <c r="HE2038" s="41"/>
      <c r="HF2038" s="41"/>
      <c r="HG2038" s="41"/>
      <c r="HH2038" s="41"/>
      <c r="HI2038" s="41"/>
      <c r="HJ2038" s="41"/>
      <c r="HK2038" s="41"/>
      <c r="HL2038" s="41"/>
      <c r="HM2038" s="41"/>
      <c r="HN2038" s="41"/>
      <c r="HO2038" s="41"/>
      <c r="HP2038" s="41"/>
      <c r="HQ2038" s="41"/>
      <c r="HR2038" s="41"/>
      <c r="HS2038" s="41"/>
      <c r="HT2038" s="41"/>
      <c r="HU2038" s="41"/>
      <c r="HV2038" s="41"/>
      <c r="HW2038" s="41"/>
      <c r="HX2038" s="41"/>
      <c r="HY2038" s="41"/>
      <c r="HZ2038" s="41"/>
      <c r="IA2038" s="41"/>
      <c r="IB2038" s="41"/>
      <c r="IC2038" s="41"/>
      <c r="ID2038" s="41"/>
      <c r="IE2038" s="41"/>
      <c r="IF2038" s="41"/>
      <c r="IG2038" s="41"/>
      <c r="IH2038" s="41"/>
      <c r="II2038" s="41"/>
      <c r="IJ2038" s="41"/>
      <c r="IK2038" s="41"/>
      <c r="IL2038" s="41"/>
      <c r="IM2038" s="41"/>
      <c r="IN2038" s="41"/>
      <c r="IO2038" s="41"/>
      <c r="IP2038" s="41"/>
      <c r="IQ2038" s="41"/>
      <c r="IR2038" s="41"/>
      <c r="IS2038" s="41"/>
      <c r="IT2038" s="41"/>
      <c r="IU2038" s="41"/>
    </row>
    <row r="2040" spans="68:255" x14ac:dyDescent="0.2">
      <c r="BP2040" s="41"/>
      <c r="BQ2040" s="41"/>
      <c r="BR2040" s="41"/>
      <c r="BS2040" s="41"/>
      <c r="BU2040" s="41"/>
      <c r="BV2040" s="41"/>
      <c r="BW2040" s="41"/>
      <c r="BX2040" s="41"/>
      <c r="BY2040" s="41"/>
      <c r="BZ2040" s="41"/>
      <c r="CA2040" s="41"/>
      <c r="CB2040" s="41"/>
      <c r="CC2040" s="41"/>
      <c r="CD2040" s="41"/>
      <c r="CE2040" s="41"/>
      <c r="CF2040" s="41"/>
      <c r="CG2040" s="41"/>
      <c r="CH2040" s="41"/>
      <c r="CI2040" s="41"/>
      <c r="CJ2040" s="41"/>
      <c r="CK2040" s="41"/>
      <c r="CL2040" s="41"/>
      <c r="CM2040" s="41"/>
      <c r="CN2040" s="41"/>
      <c r="CO2040" s="41"/>
      <c r="CP2040" s="41"/>
      <c r="CQ2040" s="41"/>
      <c r="CR2040" s="41"/>
      <c r="CS2040" s="41"/>
      <c r="CT2040" s="41"/>
      <c r="CU2040" s="41"/>
      <c r="CV2040" s="41"/>
      <c r="CW2040" s="41"/>
      <c r="CX2040" s="41"/>
      <c r="CY2040" s="41"/>
      <c r="CZ2040" s="41"/>
      <c r="DA2040" s="41"/>
      <c r="DB2040" s="41"/>
      <c r="DC2040" s="41"/>
      <c r="DD2040" s="41"/>
      <c r="DE2040" s="41"/>
      <c r="DF2040" s="41"/>
      <c r="DG2040" s="41"/>
      <c r="DH2040" s="41"/>
      <c r="DI2040" s="41"/>
      <c r="DJ2040" s="41"/>
      <c r="DK2040" s="41"/>
      <c r="DL2040" s="41"/>
      <c r="DM2040" s="41"/>
      <c r="DN2040" s="41"/>
      <c r="DO2040" s="41"/>
      <c r="DP2040" s="41"/>
      <c r="DQ2040" s="41"/>
      <c r="DR2040" s="41"/>
      <c r="DS2040" s="41"/>
      <c r="DT2040" s="41"/>
      <c r="DU2040" s="41"/>
      <c r="DV2040" s="41"/>
      <c r="DW2040" s="41"/>
      <c r="DX2040" s="41"/>
      <c r="DY2040" s="41"/>
      <c r="DZ2040" s="41"/>
      <c r="EA2040" s="41"/>
      <c r="EB2040" s="41"/>
      <c r="EC2040" s="41"/>
      <c r="ED2040" s="41"/>
      <c r="EE2040" s="41"/>
      <c r="EF2040" s="41"/>
      <c r="EG2040" s="41"/>
      <c r="EH2040" s="41"/>
      <c r="EI2040" s="41"/>
      <c r="EJ2040" s="41"/>
      <c r="EK2040" s="41"/>
      <c r="EL2040" s="41"/>
      <c r="EM2040" s="41"/>
      <c r="EN2040" s="41"/>
      <c r="EO2040" s="41"/>
      <c r="EP2040" s="41"/>
      <c r="EQ2040" s="41"/>
      <c r="ER2040" s="41"/>
      <c r="ES2040" s="41"/>
      <c r="ET2040" s="41"/>
      <c r="EU2040" s="41"/>
      <c r="EV2040" s="41"/>
      <c r="EW2040" s="41"/>
      <c r="EX2040" s="41"/>
      <c r="EY2040" s="41"/>
      <c r="EZ2040" s="41"/>
      <c r="FA2040" s="41"/>
      <c r="FB2040" s="41"/>
      <c r="FC2040" s="41"/>
      <c r="FD2040" s="41"/>
      <c r="FE2040" s="41"/>
      <c r="FF2040" s="41"/>
      <c r="FG2040" s="41"/>
      <c r="FH2040" s="41"/>
      <c r="FI2040" s="41"/>
      <c r="FJ2040" s="41"/>
      <c r="FK2040" s="41"/>
      <c r="FL2040" s="41"/>
      <c r="FM2040" s="41"/>
      <c r="FN2040" s="41"/>
      <c r="FO2040" s="41"/>
      <c r="FP2040" s="41"/>
      <c r="FQ2040" s="41"/>
      <c r="FR2040" s="41"/>
      <c r="FS2040" s="41"/>
      <c r="FT2040" s="41"/>
      <c r="FU2040" s="41"/>
      <c r="FV2040" s="41"/>
      <c r="FW2040" s="41"/>
      <c r="FX2040" s="41"/>
      <c r="FY2040" s="41"/>
      <c r="FZ2040" s="41"/>
      <c r="GA2040" s="41"/>
      <c r="GB2040" s="41"/>
      <c r="GC2040" s="41"/>
      <c r="GD2040" s="41"/>
      <c r="GE2040" s="41"/>
      <c r="GF2040" s="41"/>
      <c r="GG2040" s="41"/>
      <c r="GH2040" s="41"/>
      <c r="GI2040" s="41"/>
      <c r="GJ2040" s="41"/>
      <c r="GK2040" s="41"/>
      <c r="GL2040" s="41"/>
      <c r="GM2040" s="41"/>
      <c r="GN2040" s="41"/>
      <c r="GO2040" s="41"/>
      <c r="GP2040" s="41"/>
      <c r="GQ2040" s="41"/>
      <c r="GR2040" s="41"/>
      <c r="GS2040" s="41"/>
      <c r="GT2040" s="41"/>
      <c r="GU2040" s="41"/>
      <c r="GV2040" s="41"/>
      <c r="GW2040" s="41"/>
      <c r="GX2040" s="41"/>
      <c r="GY2040" s="41"/>
      <c r="GZ2040" s="41"/>
      <c r="HA2040" s="41"/>
      <c r="HB2040" s="41"/>
      <c r="HC2040" s="41"/>
      <c r="HD2040" s="41"/>
      <c r="HE2040" s="41"/>
      <c r="HF2040" s="41"/>
      <c r="HG2040" s="41"/>
      <c r="HH2040" s="41"/>
      <c r="HI2040" s="41"/>
      <c r="HJ2040" s="41"/>
      <c r="HK2040" s="41"/>
      <c r="HL2040" s="41"/>
      <c r="HM2040" s="41"/>
      <c r="HN2040" s="41"/>
      <c r="HO2040" s="41"/>
      <c r="HP2040" s="41"/>
      <c r="HQ2040" s="41"/>
      <c r="HR2040" s="41"/>
      <c r="HS2040" s="41"/>
      <c r="HT2040" s="41"/>
      <c r="HU2040" s="41"/>
      <c r="HV2040" s="41"/>
      <c r="HW2040" s="41"/>
      <c r="HX2040" s="41"/>
      <c r="HY2040" s="41"/>
      <c r="HZ2040" s="41"/>
      <c r="IA2040" s="41"/>
      <c r="IB2040" s="41"/>
      <c r="IC2040" s="41"/>
      <c r="ID2040" s="41"/>
      <c r="IE2040" s="41"/>
      <c r="IF2040" s="41"/>
      <c r="IG2040" s="41"/>
      <c r="IH2040" s="41"/>
      <c r="II2040" s="41"/>
      <c r="IJ2040" s="41"/>
      <c r="IK2040" s="41"/>
      <c r="IL2040" s="41"/>
      <c r="IM2040" s="41"/>
      <c r="IN2040" s="41"/>
      <c r="IO2040" s="41"/>
      <c r="IP2040" s="41"/>
      <c r="IQ2040" s="41"/>
      <c r="IR2040" s="41"/>
      <c r="IS2040" s="41"/>
      <c r="IT2040" s="41"/>
      <c r="IU2040" s="41"/>
    </row>
    <row r="2042" spans="68:255" x14ac:dyDescent="0.2">
      <c r="BP2042" s="41"/>
      <c r="BQ2042" s="41"/>
      <c r="BR2042" s="41"/>
      <c r="BS2042" s="41"/>
      <c r="BU2042" s="41"/>
      <c r="BV2042" s="41"/>
      <c r="BW2042" s="41"/>
      <c r="BX2042" s="41"/>
      <c r="BY2042" s="41"/>
      <c r="BZ2042" s="41"/>
      <c r="CA2042" s="41"/>
      <c r="CB2042" s="41"/>
      <c r="CC2042" s="41"/>
      <c r="CD2042" s="41"/>
      <c r="CE2042" s="41"/>
      <c r="CF2042" s="41"/>
      <c r="CG2042" s="41"/>
      <c r="CH2042" s="41"/>
      <c r="CI2042" s="41"/>
      <c r="CJ2042" s="41"/>
      <c r="CK2042" s="41"/>
      <c r="CL2042" s="41"/>
      <c r="CM2042" s="41"/>
      <c r="CN2042" s="41"/>
      <c r="CO2042" s="41"/>
      <c r="CP2042" s="41"/>
      <c r="CQ2042" s="41"/>
      <c r="CR2042" s="41"/>
      <c r="CS2042" s="41"/>
      <c r="CT2042" s="41"/>
      <c r="CU2042" s="41"/>
      <c r="CV2042" s="41"/>
      <c r="CW2042" s="41"/>
      <c r="CX2042" s="41"/>
      <c r="CY2042" s="41"/>
      <c r="CZ2042" s="41"/>
      <c r="DA2042" s="41"/>
      <c r="DB2042" s="41"/>
      <c r="DC2042" s="41"/>
      <c r="DD2042" s="41"/>
      <c r="DE2042" s="41"/>
      <c r="DF2042" s="41"/>
      <c r="DG2042" s="41"/>
      <c r="DH2042" s="41"/>
      <c r="DI2042" s="41"/>
      <c r="DJ2042" s="41"/>
      <c r="DK2042" s="41"/>
      <c r="DL2042" s="41"/>
      <c r="DM2042" s="41"/>
      <c r="DN2042" s="41"/>
      <c r="DO2042" s="41"/>
      <c r="DP2042" s="41"/>
      <c r="DQ2042" s="41"/>
      <c r="DR2042" s="41"/>
      <c r="DS2042" s="41"/>
      <c r="DT2042" s="41"/>
      <c r="DU2042" s="41"/>
      <c r="DV2042" s="41"/>
      <c r="DW2042" s="41"/>
      <c r="DX2042" s="41"/>
      <c r="DY2042" s="41"/>
      <c r="DZ2042" s="41"/>
      <c r="EA2042" s="41"/>
      <c r="EB2042" s="41"/>
      <c r="EC2042" s="41"/>
      <c r="ED2042" s="41"/>
      <c r="EE2042" s="41"/>
      <c r="EF2042" s="41"/>
      <c r="EG2042" s="41"/>
      <c r="EH2042" s="41"/>
      <c r="EI2042" s="41"/>
      <c r="EJ2042" s="41"/>
      <c r="EK2042" s="41"/>
      <c r="EL2042" s="41"/>
      <c r="EM2042" s="41"/>
      <c r="EN2042" s="41"/>
      <c r="EO2042" s="41"/>
      <c r="EP2042" s="41"/>
      <c r="EQ2042" s="41"/>
      <c r="ER2042" s="41"/>
      <c r="ES2042" s="41"/>
      <c r="ET2042" s="41"/>
      <c r="EU2042" s="41"/>
      <c r="EV2042" s="41"/>
      <c r="EW2042" s="41"/>
      <c r="EX2042" s="41"/>
      <c r="EY2042" s="41"/>
      <c r="EZ2042" s="41"/>
      <c r="FA2042" s="41"/>
      <c r="FB2042" s="41"/>
      <c r="FC2042" s="41"/>
      <c r="FD2042" s="41"/>
      <c r="FE2042" s="41"/>
      <c r="FF2042" s="41"/>
      <c r="FG2042" s="41"/>
      <c r="FH2042" s="41"/>
      <c r="FI2042" s="41"/>
      <c r="FJ2042" s="41"/>
      <c r="FK2042" s="41"/>
      <c r="FL2042" s="41"/>
      <c r="FM2042" s="41"/>
      <c r="FN2042" s="41"/>
      <c r="FO2042" s="41"/>
      <c r="FP2042" s="41"/>
      <c r="FQ2042" s="41"/>
      <c r="FR2042" s="41"/>
      <c r="FS2042" s="41"/>
      <c r="FT2042" s="41"/>
      <c r="FU2042" s="41"/>
      <c r="FV2042" s="41"/>
      <c r="FW2042" s="41"/>
      <c r="FX2042" s="41"/>
      <c r="FY2042" s="41"/>
      <c r="FZ2042" s="41"/>
      <c r="GA2042" s="41"/>
      <c r="GB2042" s="41"/>
      <c r="GC2042" s="41"/>
      <c r="GD2042" s="41"/>
      <c r="GE2042" s="41"/>
      <c r="GF2042" s="41"/>
      <c r="GG2042" s="41"/>
      <c r="GH2042" s="41"/>
      <c r="GI2042" s="41"/>
      <c r="GJ2042" s="41"/>
      <c r="GK2042" s="41"/>
      <c r="GL2042" s="41"/>
      <c r="GM2042" s="41"/>
      <c r="GN2042" s="41"/>
      <c r="GO2042" s="41"/>
      <c r="GP2042" s="41"/>
      <c r="GQ2042" s="41"/>
      <c r="GR2042" s="41"/>
      <c r="GS2042" s="41"/>
      <c r="GT2042" s="41"/>
      <c r="GU2042" s="41"/>
      <c r="GV2042" s="41"/>
      <c r="GW2042" s="41"/>
      <c r="GX2042" s="41"/>
      <c r="GY2042" s="41"/>
      <c r="GZ2042" s="41"/>
      <c r="HA2042" s="41"/>
      <c r="HB2042" s="41"/>
      <c r="HC2042" s="41"/>
      <c r="HD2042" s="41"/>
      <c r="HE2042" s="41"/>
      <c r="HF2042" s="41"/>
      <c r="HG2042" s="41"/>
      <c r="HH2042" s="41"/>
      <c r="HI2042" s="41"/>
      <c r="HJ2042" s="41"/>
      <c r="HK2042" s="41"/>
      <c r="HL2042" s="41"/>
      <c r="HM2042" s="41"/>
      <c r="HN2042" s="41"/>
      <c r="HO2042" s="41"/>
      <c r="HP2042" s="41"/>
      <c r="HQ2042" s="41"/>
      <c r="HR2042" s="41"/>
      <c r="HS2042" s="41"/>
      <c r="HT2042" s="41"/>
      <c r="HU2042" s="41"/>
      <c r="HV2042" s="41"/>
      <c r="HW2042" s="41"/>
      <c r="HX2042" s="41"/>
      <c r="HY2042" s="41"/>
      <c r="HZ2042" s="41"/>
      <c r="IA2042" s="41"/>
      <c r="IB2042" s="41"/>
      <c r="IC2042" s="41"/>
      <c r="ID2042" s="41"/>
      <c r="IE2042" s="41"/>
      <c r="IF2042" s="41"/>
      <c r="IG2042" s="41"/>
      <c r="IH2042" s="41"/>
      <c r="II2042" s="41"/>
      <c r="IJ2042" s="41"/>
      <c r="IK2042" s="41"/>
      <c r="IL2042" s="41"/>
      <c r="IM2042" s="41"/>
      <c r="IN2042" s="41"/>
      <c r="IO2042" s="41"/>
      <c r="IP2042" s="41"/>
      <c r="IQ2042" s="41"/>
      <c r="IR2042" s="41"/>
      <c r="IS2042" s="41"/>
      <c r="IT2042" s="41"/>
      <c r="IU2042" s="41"/>
    </row>
    <row r="2044" spans="68:255" x14ac:dyDescent="0.2">
      <c r="BP2044" s="41"/>
      <c r="BQ2044" s="41"/>
      <c r="BR2044" s="41"/>
      <c r="BS2044" s="41"/>
      <c r="BU2044" s="41"/>
      <c r="BV2044" s="41"/>
      <c r="BW2044" s="41"/>
      <c r="BX2044" s="41"/>
      <c r="BY2044" s="41"/>
      <c r="BZ2044" s="41"/>
      <c r="CA2044" s="41"/>
      <c r="CB2044" s="41"/>
      <c r="CC2044" s="41"/>
      <c r="CD2044" s="41"/>
      <c r="CE2044" s="41"/>
      <c r="CF2044" s="41"/>
      <c r="CG2044" s="41"/>
      <c r="CH2044" s="41"/>
      <c r="CI2044" s="41"/>
      <c r="CJ2044" s="41"/>
      <c r="CK2044" s="41"/>
      <c r="CL2044" s="41"/>
      <c r="CM2044" s="41"/>
      <c r="CN2044" s="41"/>
      <c r="CO2044" s="41"/>
      <c r="CP2044" s="41"/>
      <c r="CQ2044" s="41"/>
      <c r="CR2044" s="41"/>
      <c r="CS2044" s="41"/>
      <c r="CT2044" s="41"/>
      <c r="CU2044" s="41"/>
      <c r="CV2044" s="41"/>
      <c r="CW2044" s="41"/>
      <c r="CX2044" s="41"/>
      <c r="CY2044" s="41"/>
      <c r="CZ2044" s="41"/>
      <c r="DA2044" s="41"/>
      <c r="DB2044" s="41"/>
      <c r="DC2044" s="41"/>
      <c r="DD2044" s="41"/>
      <c r="DE2044" s="41"/>
      <c r="DF2044" s="41"/>
      <c r="DG2044" s="41"/>
      <c r="DH2044" s="41"/>
      <c r="DI2044" s="41"/>
      <c r="DJ2044" s="41"/>
      <c r="DK2044" s="41"/>
      <c r="DL2044" s="41"/>
      <c r="DM2044" s="41"/>
      <c r="DN2044" s="41"/>
      <c r="DO2044" s="41"/>
      <c r="DP2044" s="41"/>
      <c r="DQ2044" s="41"/>
      <c r="DR2044" s="41"/>
      <c r="DS2044" s="41"/>
      <c r="DT2044" s="41"/>
      <c r="DU2044" s="41"/>
      <c r="DV2044" s="41"/>
      <c r="DW2044" s="41"/>
      <c r="DX2044" s="41"/>
      <c r="DY2044" s="41"/>
      <c r="DZ2044" s="41"/>
      <c r="EA2044" s="41"/>
      <c r="EB2044" s="41"/>
      <c r="EC2044" s="41"/>
      <c r="ED2044" s="41"/>
      <c r="EE2044" s="41"/>
      <c r="EF2044" s="41"/>
      <c r="EG2044" s="41"/>
      <c r="EH2044" s="41"/>
      <c r="EI2044" s="41"/>
      <c r="EJ2044" s="41"/>
      <c r="EK2044" s="41"/>
      <c r="EL2044" s="41"/>
      <c r="EM2044" s="41"/>
      <c r="EN2044" s="41"/>
      <c r="EO2044" s="41"/>
      <c r="EP2044" s="41"/>
      <c r="EQ2044" s="41"/>
      <c r="ER2044" s="41"/>
      <c r="ES2044" s="41"/>
      <c r="ET2044" s="41"/>
      <c r="EU2044" s="41"/>
      <c r="EV2044" s="41"/>
      <c r="EW2044" s="41"/>
      <c r="EX2044" s="41"/>
      <c r="EY2044" s="41"/>
      <c r="EZ2044" s="41"/>
      <c r="FA2044" s="41"/>
      <c r="FB2044" s="41"/>
      <c r="FC2044" s="41"/>
      <c r="FD2044" s="41"/>
      <c r="FE2044" s="41"/>
      <c r="FF2044" s="41"/>
      <c r="FG2044" s="41"/>
      <c r="FH2044" s="41"/>
      <c r="FI2044" s="41"/>
      <c r="FJ2044" s="41"/>
      <c r="FK2044" s="41"/>
      <c r="FL2044" s="41"/>
      <c r="FM2044" s="41"/>
      <c r="FN2044" s="41"/>
      <c r="FO2044" s="41"/>
      <c r="FP2044" s="41"/>
      <c r="FQ2044" s="41"/>
      <c r="FR2044" s="41"/>
      <c r="FS2044" s="41"/>
      <c r="FT2044" s="41"/>
      <c r="FU2044" s="41"/>
      <c r="FV2044" s="41"/>
      <c r="FW2044" s="41"/>
      <c r="FX2044" s="41"/>
      <c r="FY2044" s="41"/>
      <c r="FZ2044" s="41"/>
      <c r="GA2044" s="41"/>
      <c r="GB2044" s="41"/>
      <c r="GC2044" s="41"/>
      <c r="GD2044" s="41"/>
      <c r="GE2044" s="41"/>
      <c r="GF2044" s="41"/>
      <c r="GG2044" s="41"/>
      <c r="GH2044" s="41"/>
      <c r="GI2044" s="41"/>
      <c r="GJ2044" s="41"/>
      <c r="GK2044" s="41"/>
      <c r="GL2044" s="41"/>
      <c r="GM2044" s="41"/>
      <c r="GN2044" s="41"/>
      <c r="GO2044" s="41"/>
      <c r="GP2044" s="41"/>
      <c r="GQ2044" s="41"/>
      <c r="GR2044" s="41"/>
      <c r="GS2044" s="41"/>
      <c r="GT2044" s="41"/>
      <c r="GU2044" s="41"/>
      <c r="GV2044" s="41"/>
      <c r="GW2044" s="41"/>
      <c r="GX2044" s="41"/>
      <c r="GY2044" s="41"/>
      <c r="GZ2044" s="41"/>
      <c r="HA2044" s="41"/>
      <c r="HB2044" s="41"/>
      <c r="HC2044" s="41"/>
      <c r="HD2044" s="41"/>
      <c r="HE2044" s="41"/>
      <c r="HF2044" s="41"/>
      <c r="HG2044" s="41"/>
      <c r="HH2044" s="41"/>
      <c r="HI2044" s="41"/>
      <c r="HJ2044" s="41"/>
      <c r="HK2044" s="41"/>
      <c r="HL2044" s="41"/>
      <c r="HM2044" s="41"/>
      <c r="HN2044" s="41"/>
      <c r="HO2044" s="41"/>
      <c r="HP2044" s="41"/>
      <c r="HQ2044" s="41"/>
      <c r="HR2044" s="41"/>
      <c r="HS2044" s="41"/>
      <c r="HT2044" s="41"/>
      <c r="HU2044" s="41"/>
      <c r="HV2044" s="41"/>
      <c r="HW2044" s="41"/>
      <c r="HX2044" s="41"/>
      <c r="HY2044" s="41"/>
      <c r="HZ2044" s="41"/>
      <c r="IA2044" s="41"/>
      <c r="IB2044" s="41"/>
      <c r="IC2044" s="41"/>
      <c r="ID2044" s="41"/>
      <c r="IE2044" s="41"/>
      <c r="IF2044" s="41"/>
      <c r="IG2044" s="41"/>
      <c r="IH2044" s="41"/>
      <c r="II2044" s="41"/>
      <c r="IJ2044" s="41"/>
      <c r="IK2044" s="41"/>
      <c r="IL2044" s="41"/>
      <c r="IM2044" s="41"/>
      <c r="IN2044" s="41"/>
      <c r="IO2044" s="41"/>
      <c r="IP2044" s="41"/>
      <c r="IQ2044" s="41"/>
      <c r="IR2044" s="41"/>
      <c r="IS2044" s="41"/>
      <c r="IT2044" s="41"/>
      <c r="IU2044" s="41"/>
    </row>
    <row r="2046" spans="68:255" x14ac:dyDescent="0.2">
      <c r="BP2046" s="41"/>
      <c r="BQ2046" s="41"/>
      <c r="BR2046" s="41"/>
      <c r="BS2046" s="41"/>
      <c r="BU2046" s="41"/>
      <c r="BV2046" s="41"/>
      <c r="BW2046" s="41"/>
      <c r="BX2046" s="41"/>
      <c r="BY2046" s="41"/>
      <c r="BZ2046" s="41"/>
      <c r="CA2046" s="41"/>
      <c r="CB2046" s="41"/>
      <c r="CC2046" s="41"/>
      <c r="CD2046" s="41"/>
      <c r="CE2046" s="41"/>
      <c r="CF2046" s="41"/>
      <c r="CG2046" s="41"/>
      <c r="CH2046" s="41"/>
      <c r="CI2046" s="41"/>
      <c r="CJ2046" s="41"/>
      <c r="CK2046" s="41"/>
      <c r="CL2046" s="41"/>
      <c r="CM2046" s="41"/>
      <c r="CN2046" s="41"/>
      <c r="CO2046" s="41"/>
      <c r="CP2046" s="41"/>
      <c r="CQ2046" s="41"/>
      <c r="CR2046" s="41"/>
      <c r="CS2046" s="41"/>
      <c r="CT2046" s="41"/>
      <c r="CU2046" s="41"/>
      <c r="CV2046" s="41"/>
      <c r="CW2046" s="41"/>
      <c r="CX2046" s="41"/>
      <c r="CY2046" s="41"/>
      <c r="CZ2046" s="41"/>
      <c r="DA2046" s="41"/>
      <c r="DB2046" s="41"/>
      <c r="DC2046" s="41"/>
      <c r="DD2046" s="41"/>
      <c r="DE2046" s="41"/>
      <c r="DF2046" s="41"/>
      <c r="DG2046" s="41"/>
      <c r="DH2046" s="41"/>
      <c r="DI2046" s="41"/>
      <c r="DJ2046" s="41"/>
      <c r="DK2046" s="41"/>
      <c r="DL2046" s="41"/>
      <c r="DM2046" s="41"/>
      <c r="DN2046" s="41"/>
      <c r="DO2046" s="41"/>
      <c r="DP2046" s="41"/>
      <c r="DQ2046" s="41"/>
      <c r="DR2046" s="41"/>
      <c r="DS2046" s="41"/>
      <c r="DT2046" s="41"/>
      <c r="DU2046" s="41"/>
      <c r="DV2046" s="41"/>
      <c r="DW2046" s="41"/>
      <c r="DX2046" s="41"/>
      <c r="DY2046" s="41"/>
      <c r="DZ2046" s="41"/>
      <c r="EA2046" s="41"/>
      <c r="EB2046" s="41"/>
      <c r="EC2046" s="41"/>
      <c r="ED2046" s="41"/>
      <c r="EE2046" s="41"/>
      <c r="EF2046" s="41"/>
      <c r="EG2046" s="41"/>
      <c r="EH2046" s="41"/>
      <c r="EI2046" s="41"/>
      <c r="EJ2046" s="41"/>
      <c r="EK2046" s="41"/>
      <c r="EL2046" s="41"/>
      <c r="EM2046" s="41"/>
      <c r="EN2046" s="41"/>
      <c r="EO2046" s="41"/>
      <c r="EP2046" s="41"/>
      <c r="EQ2046" s="41"/>
      <c r="ER2046" s="41"/>
      <c r="ES2046" s="41"/>
      <c r="ET2046" s="41"/>
      <c r="EU2046" s="41"/>
      <c r="EV2046" s="41"/>
      <c r="EW2046" s="41"/>
      <c r="EX2046" s="41"/>
      <c r="EY2046" s="41"/>
      <c r="EZ2046" s="41"/>
      <c r="FA2046" s="41"/>
      <c r="FB2046" s="41"/>
      <c r="FC2046" s="41"/>
      <c r="FD2046" s="41"/>
      <c r="FE2046" s="41"/>
      <c r="FF2046" s="41"/>
      <c r="FG2046" s="41"/>
      <c r="FH2046" s="41"/>
      <c r="FI2046" s="41"/>
      <c r="FJ2046" s="41"/>
      <c r="FK2046" s="41"/>
      <c r="FL2046" s="41"/>
      <c r="FM2046" s="41"/>
      <c r="FN2046" s="41"/>
      <c r="FO2046" s="41"/>
      <c r="FP2046" s="41"/>
      <c r="FQ2046" s="41"/>
      <c r="FR2046" s="41"/>
      <c r="FS2046" s="41"/>
      <c r="FT2046" s="41"/>
      <c r="FU2046" s="41"/>
      <c r="FV2046" s="41"/>
      <c r="FW2046" s="41"/>
      <c r="FX2046" s="41"/>
      <c r="FY2046" s="41"/>
      <c r="FZ2046" s="41"/>
      <c r="GA2046" s="41"/>
      <c r="GB2046" s="41"/>
      <c r="GC2046" s="41"/>
      <c r="GD2046" s="41"/>
      <c r="GE2046" s="41"/>
      <c r="GF2046" s="41"/>
      <c r="GG2046" s="41"/>
      <c r="GH2046" s="41"/>
      <c r="GI2046" s="41"/>
      <c r="GJ2046" s="41"/>
      <c r="GK2046" s="41"/>
      <c r="GL2046" s="41"/>
      <c r="GM2046" s="41"/>
      <c r="GN2046" s="41"/>
      <c r="GO2046" s="41"/>
      <c r="GP2046" s="41"/>
      <c r="GQ2046" s="41"/>
      <c r="GR2046" s="41"/>
      <c r="GS2046" s="41"/>
      <c r="GT2046" s="41"/>
      <c r="GU2046" s="41"/>
      <c r="GV2046" s="41"/>
      <c r="GW2046" s="41"/>
      <c r="GX2046" s="41"/>
      <c r="GY2046" s="41"/>
      <c r="GZ2046" s="41"/>
      <c r="HA2046" s="41"/>
      <c r="HB2046" s="41"/>
      <c r="HC2046" s="41"/>
      <c r="HD2046" s="41"/>
      <c r="HE2046" s="41"/>
      <c r="HF2046" s="41"/>
      <c r="HG2046" s="41"/>
      <c r="HH2046" s="41"/>
      <c r="HI2046" s="41"/>
      <c r="HJ2046" s="41"/>
      <c r="HK2046" s="41"/>
      <c r="HL2046" s="41"/>
      <c r="HM2046" s="41"/>
      <c r="HN2046" s="41"/>
      <c r="HO2046" s="41"/>
      <c r="HP2046" s="41"/>
      <c r="HQ2046" s="41"/>
      <c r="HR2046" s="41"/>
      <c r="HS2046" s="41"/>
      <c r="HT2046" s="41"/>
      <c r="HU2046" s="41"/>
      <c r="HV2046" s="41"/>
      <c r="HW2046" s="41"/>
      <c r="HX2046" s="41"/>
      <c r="HY2046" s="41"/>
      <c r="HZ2046" s="41"/>
      <c r="IA2046" s="41"/>
      <c r="IB2046" s="41"/>
      <c r="IC2046" s="41"/>
      <c r="ID2046" s="41"/>
      <c r="IE2046" s="41"/>
      <c r="IF2046" s="41"/>
      <c r="IG2046" s="41"/>
      <c r="IH2046" s="41"/>
      <c r="II2046" s="41"/>
      <c r="IJ2046" s="41"/>
      <c r="IK2046" s="41"/>
      <c r="IL2046" s="41"/>
      <c r="IM2046" s="41"/>
      <c r="IN2046" s="41"/>
      <c r="IO2046" s="41"/>
      <c r="IP2046" s="41"/>
      <c r="IQ2046" s="41"/>
      <c r="IR2046" s="41"/>
      <c r="IS2046" s="41"/>
      <c r="IT2046" s="41"/>
      <c r="IU2046" s="41"/>
    </row>
    <row r="2048" spans="68:255" x14ac:dyDescent="0.2">
      <c r="BP2048" s="41"/>
      <c r="BQ2048" s="41"/>
      <c r="BR2048" s="41"/>
      <c r="BS2048" s="41"/>
      <c r="BU2048" s="41"/>
      <c r="BV2048" s="41"/>
      <c r="BW2048" s="41"/>
      <c r="BX2048" s="41"/>
      <c r="BY2048" s="41"/>
      <c r="BZ2048" s="41"/>
      <c r="CA2048" s="41"/>
      <c r="CB2048" s="41"/>
      <c r="CC2048" s="41"/>
      <c r="CD2048" s="41"/>
      <c r="CE2048" s="41"/>
      <c r="CF2048" s="41"/>
      <c r="CG2048" s="41"/>
      <c r="CH2048" s="41"/>
      <c r="CI2048" s="41"/>
      <c r="CJ2048" s="41"/>
      <c r="CK2048" s="41"/>
      <c r="CL2048" s="41"/>
      <c r="CM2048" s="41"/>
      <c r="CN2048" s="41"/>
      <c r="CO2048" s="41"/>
      <c r="CP2048" s="41"/>
      <c r="CQ2048" s="41"/>
      <c r="CR2048" s="41"/>
      <c r="CS2048" s="41"/>
      <c r="CT2048" s="41"/>
      <c r="CU2048" s="41"/>
      <c r="CV2048" s="41"/>
      <c r="CW2048" s="41"/>
      <c r="CX2048" s="41"/>
      <c r="CY2048" s="41"/>
      <c r="CZ2048" s="41"/>
      <c r="DA2048" s="41"/>
      <c r="DB2048" s="41"/>
      <c r="DC2048" s="41"/>
      <c r="DD2048" s="41"/>
      <c r="DE2048" s="41"/>
      <c r="DF2048" s="41"/>
      <c r="DG2048" s="41"/>
      <c r="DH2048" s="41"/>
      <c r="DI2048" s="41"/>
      <c r="DJ2048" s="41"/>
      <c r="DK2048" s="41"/>
      <c r="DL2048" s="41"/>
      <c r="DM2048" s="41"/>
      <c r="DN2048" s="41"/>
      <c r="DO2048" s="41"/>
      <c r="DP2048" s="41"/>
      <c r="DQ2048" s="41"/>
      <c r="DR2048" s="41"/>
      <c r="DS2048" s="41"/>
      <c r="DT2048" s="41"/>
      <c r="DU2048" s="41"/>
      <c r="DV2048" s="41"/>
      <c r="DW2048" s="41"/>
      <c r="DX2048" s="41"/>
      <c r="DY2048" s="41"/>
      <c r="DZ2048" s="41"/>
      <c r="EA2048" s="41"/>
      <c r="EB2048" s="41"/>
      <c r="EC2048" s="41"/>
      <c r="ED2048" s="41"/>
      <c r="EE2048" s="41"/>
      <c r="EF2048" s="41"/>
      <c r="EG2048" s="41"/>
      <c r="EH2048" s="41"/>
      <c r="EI2048" s="41"/>
      <c r="EJ2048" s="41"/>
      <c r="EK2048" s="41"/>
      <c r="EL2048" s="41"/>
      <c r="EM2048" s="41"/>
      <c r="EN2048" s="41"/>
      <c r="EO2048" s="41"/>
      <c r="EP2048" s="41"/>
      <c r="EQ2048" s="41"/>
      <c r="ER2048" s="41"/>
      <c r="ES2048" s="41"/>
      <c r="ET2048" s="41"/>
      <c r="EU2048" s="41"/>
      <c r="EV2048" s="41"/>
      <c r="EW2048" s="41"/>
      <c r="EX2048" s="41"/>
      <c r="EY2048" s="41"/>
      <c r="EZ2048" s="41"/>
      <c r="FA2048" s="41"/>
      <c r="FB2048" s="41"/>
      <c r="FC2048" s="41"/>
      <c r="FD2048" s="41"/>
      <c r="FE2048" s="41"/>
      <c r="FF2048" s="41"/>
      <c r="FG2048" s="41"/>
      <c r="FH2048" s="41"/>
      <c r="FI2048" s="41"/>
      <c r="FJ2048" s="41"/>
      <c r="FK2048" s="41"/>
      <c r="FL2048" s="41"/>
      <c r="FM2048" s="41"/>
      <c r="FN2048" s="41"/>
      <c r="FO2048" s="41"/>
      <c r="FP2048" s="41"/>
      <c r="FQ2048" s="41"/>
      <c r="FR2048" s="41"/>
      <c r="FS2048" s="41"/>
      <c r="FT2048" s="41"/>
      <c r="FU2048" s="41"/>
      <c r="FV2048" s="41"/>
      <c r="FW2048" s="41"/>
      <c r="FX2048" s="41"/>
      <c r="FY2048" s="41"/>
      <c r="FZ2048" s="41"/>
      <c r="GA2048" s="41"/>
      <c r="GB2048" s="41"/>
      <c r="GC2048" s="41"/>
      <c r="GD2048" s="41"/>
      <c r="GE2048" s="41"/>
      <c r="GF2048" s="41"/>
      <c r="GG2048" s="41"/>
      <c r="GH2048" s="41"/>
      <c r="GI2048" s="41"/>
      <c r="GJ2048" s="41"/>
      <c r="GK2048" s="41"/>
      <c r="GL2048" s="41"/>
      <c r="GM2048" s="41"/>
      <c r="GN2048" s="41"/>
      <c r="GO2048" s="41"/>
      <c r="GP2048" s="41"/>
      <c r="GQ2048" s="41"/>
      <c r="GR2048" s="41"/>
      <c r="GS2048" s="41"/>
      <c r="GT2048" s="41"/>
      <c r="GU2048" s="41"/>
      <c r="GV2048" s="41"/>
      <c r="GW2048" s="41"/>
      <c r="GX2048" s="41"/>
      <c r="GY2048" s="41"/>
      <c r="GZ2048" s="41"/>
      <c r="HA2048" s="41"/>
      <c r="HB2048" s="41"/>
      <c r="HC2048" s="41"/>
      <c r="HD2048" s="41"/>
      <c r="HE2048" s="41"/>
      <c r="HF2048" s="41"/>
      <c r="HG2048" s="41"/>
      <c r="HH2048" s="41"/>
      <c r="HI2048" s="41"/>
      <c r="HJ2048" s="41"/>
      <c r="HK2048" s="41"/>
      <c r="HL2048" s="41"/>
      <c r="HM2048" s="41"/>
      <c r="HN2048" s="41"/>
      <c r="HO2048" s="41"/>
      <c r="HP2048" s="41"/>
      <c r="HQ2048" s="41"/>
      <c r="HR2048" s="41"/>
      <c r="HS2048" s="41"/>
      <c r="HT2048" s="41"/>
      <c r="HU2048" s="41"/>
      <c r="HV2048" s="41"/>
      <c r="HW2048" s="41"/>
      <c r="HX2048" s="41"/>
      <c r="HY2048" s="41"/>
      <c r="HZ2048" s="41"/>
      <c r="IA2048" s="41"/>
      <c r="IB2048" s="41"/>
      <c r="IC2048" s="41"/>
      <c r="ID2048" s="41"/>
      <c r="IE2048" s="41"/>
      <c r="IF2048" s="41"/>
      <c r="IG2048" s="41"/>
      <c r="IH2048" s="41"/>
      <c r="II2048" s="41"/>
      <c r="IJ2048" s="41"/>
      <c r="IK2048" s="41"/>
      <c r="IL2048" s="41"/>
      <c r="IM2048" s="41"/>
      <c r="IN2048" s="41"/>
      <c r="IO2048" s="41"/>
      <c r="IP2048" s="41"/>
      <c r="IQ2048" s="41"/>
      <c r="IR2048" s="41"/>
      <c r="IS2048" s="41"/>
      <c r="IT2048" s="41"/>
      <c r="IU2048" s="41"/>
    </row>
    <row r="2050" spans="68:255" x14ac:dyDescent="0.2">
      <c r="BP2050" s="41"/>
      <c r="BQ2050" s="41"/>
      <c r="BR2050" s="41"/>
      <c r="BS2050" s="41"/>
      <c r="BU2050" s="41"/>
      <c r="BV2050" s="41"/>
      <c r="BW2050" s="41"/>
      <c r="BX2050" s="41"/>
      <c r="BY2050" s="41"/>
      <c r="BZ2050" s="41"/>
      <c r="CA2050" s="41"/>
      <c r="CB2050" s="41"/>
      <c r="CC2050" s="41"/>
      <c r="CD2050" s="41"/>
      <c r="CE2050" s="41"/>
      <c r="CF2050" s="41"/>
      <c r="CG2050" s="41"/>
      <c r="CH2050" s="41"/>
      <c r="CI2050" s="41"/>
      <c r="CJ2050" s="41"/>
      <c r="CK2050" s="41"/>
      <c r="CL2050" s="41"/>
      <c r="CM2050" s="41"/>
      <c r="CN2050" s="41"/>
      <c r="CO2050" s="41"/>
      <c r="CP2050" s="41"/>
      <c r="CQ2050" s="41"/>
      <c r="CR2050" s="41"/>
      <c r="CS2050" s="41"/>
      <c r="CT2050" s="41"/>
      <c r="CU2050" s="41"/>
      <c r="CV2050" s="41"/>
      <c r="CW2050" s="41"/>
      <c r="CX2050" s="41"/>
      <c r="CY2050" s="41"/>
      <c r="CZ2050" s="41"/>
      <c r="DA2050" s="41"/>
      <c r="DB2050" s="41"/>
      <c r="DC2050" s="41"/>
      <c r="DD2050" s="41"/>
      <c r="DE2050" s="41"/>
      <c r="DF2050" s="41"/>
      <c r="DG2050" s="41"/>
      <c r="DH2050" s="41"/>
      <c r="DI2050" s="41"/>
      <c r="DJ2050" s="41"/>
      <c r="DK2050" s="41"/>
      <c r="DL2050" s="41"/>
      <c r="DM2050" s="41"/>
      <c r="DN2050" s="41"/>
      <c r="DO2050" s="41"/>
      <c r="DP2050" s="41"/>
      <c r="DQ2050" s="41"/>
      <c r="DR2050" s="41"/>
      <c r="DS2050" s="41"/>
      <c r="DT2050" s="41"/>
      <c r="DU2050" s="41"/>
      <c r="DV2050" s="41"/>
      <c r="DW2050" s="41"/>
      <c r="DX2050" s="41"/>
      <c r="DY2050" s="41"/>
      <c r="DZ2050" s="41"/>
      <c r="EA2050" s="41"/>
      <c r="EB2050" s="41"/>
      <c r="EC2050" s="41"/>
      <c r="ED2050" s="41"/>
      <c r="EE2050" s="41"/>
      <c r="EF2050" s="41"/>
      <c r="EG2050" s="41"/>
      <c r="EH2050" s="41"/>
      <c r="EI2050" s="41"/>
      <c r="EJ2050" s="41"/>
      <c r="EK2050" s="41"/>
      <c r="EL2050" s="41"/>
      <c r="EM2050" s="41"/>
      <c r="EN2050" s="41"/>
      <c r="EO2050" s="41"/>
      <c r="EP2050" s="41"/>
      <c r="EQ2050" s="41"/>
      <c r="ER2050" s="41"/>
      <c r="ES2050" s="41"/>
      <c r="ET2050" s="41"/>
      <c r="EU2050" s="41"/>
      <c r="EV2050" s="41"/>
      <c r="EW2050" s="41"/>
      <c r="EX2050" s="41"/>
      <c r="EY2050" s="41"/>
      <c r="EZ2050" s="41"/>
      <c r="FA2050" s="41"/>
      <c r="FB2050" s="41"/>
      <c r="FC2050" s="41"/>
      <c r="FD2050" s="41"/>
      <c r="FE2050" s="41"/>
      <c r="FF2050" s="41"/>
      <c r="FG2050" s="41"/>
      <c r="FH2050" s="41"/>
      <c r="FI2050" s="41"/>
      <c r="FJ2050" s="41"/>
      <c r="FK2050" s="41"/>
      <c r="FL2050" s="41"/>
      <c r="FM2050" s="41"/>
      <c r="FN2050" s="41"/>
      <c r="FO2050" s="41"/>
      <c r="FP2050" s="41"/>
      <c r="FQ2050" s="41"/>
      <c r="FR2050" s="41"/>
      <c r="FS2050" s="41"/>
      <c r="FT2050" s="41"/>
      <c r="FU2050" s="41"/>
      <c r="FV2050" s="41"/>
      <c r="FW2050" s="41"/>
      <c r="FX2050" s="41"/>
      <c r="FY2050" s="41"/>
      <c r="FZ2050" s="41"/>
      <c r="GA2050" s="41"/>
      <c r="GB2050" s="41"/>
      <c r="GC2050" s="41"/>
      <c r="GD2050" s="41"/>
      <c r="GE2050" s="41"/>
      <c r="GF2050" s="41"/>
      <c r="GG2050" s="41"/>
      <c r="GH2050" s="41"/>
      <c r="GI2050" s="41"/>
      <c r="GJ2050" s="41"/>
      <c r="GK2050" s="41"/>
      <c r="GL2050" s="41"/>
      <c r="GM2050" s="41"/>
      <c r="GN2050" s="41"/>
      <c r="GO2050" s="41"/>
      <c r="GP2050" s="41"/>
      <c r="GQ2050" s="41"/>
      <c r="GR2050" s="41"/>
      <c r="GS2050" s="41"/>
      <c r="GT2050" s="41"/>
      <c r="GU2050" s="41"/>
      <c r="GV2050" s="41"/>
      <c r="GW2050" s="41"/>
      <c r="GX2050" s="41"/>
      <c r="GY2050" s="41"/>
      <c r="GZ2050" s="41"/>
      <c r="HA2050" s="41"/>
      <c r="HB2050" s="41"/>
      <c r="HC2050" s="41"/>
      <c r="HD2050" s="41"/>
      <c r="HE2050" s="41"/>
      <c r="HF2050" s="41"/>
      <c r="HG2050" s="41"/>
      <c r="HH2050" s="41"/>
      <c r="HI2050" s="41"/>
      <c r="HJ2050" s="41"/>
      <c r="HK2050" s="41"/>
      <c r="HL2050" s="41"/>
      <c r="HM2050" s="41"/>
      <c r="HN2050" s="41"/>
      <c r="HO2050" s="41"/>
      <c r="HP2050" s="41"/>
      <c r="HQ2050" s="41"/>
      <c r="HR2050" s="41"/>
      <c r="HS2050" s="41"/>
      <c r="HT2050" s="41"/>
      <c r="HU2050" s="41"/>
      <c r="HV2050" s="41"/>
      <c r="HW2050" s="41"/>
      <c r="HX2050" s="41"/>
      <c r="HY2050" s="41"/>
      <c r="HZ2050" s="41"/>
      <c r="IA2050" s="41"/>
      <c r="IB2050" s="41"/>
      <c r="IC2050" s="41"/>
      <c r="ID2050" s="41"/>
      <c r="IE2050" s="41"/>
      <c r="IF2050" s="41"/>
      <c r="IG2050" s="41"/>
      <c r="IH2050" s="41"/>
      <c r="II2050" s="41"/>
      <c r="IJ2050" s="41"/>
      <c r="IK2050" s="41"/>
      <c r="IL2050" s="41"/>
      <c r="IM2050" s="41"/>
      <c r="IN2050" s="41"/>
      <c r="IO2050" s="41"/>
      <c r="IP2050" s="41"/>
      <c r="IQ2050" s="41"/>
      <c r="IR2050" s="41"/>
      <c r="IS2050" s="41"/>
      <c r="IT2050" s="41"/>
      <c r="IU2050" s="41"/>
    </row>
    <row r="2052" spans="68:255" x14ac:dyDescent="0.2">
      <c r="BP2052" s="41"/>
      <c r="BQ2052" s="41"/>
      <c r="BR2052" s="41"/>
      <c r="BS2052" s="41"/>
      <c r="BU2052" s="41"/>
      <c r="BV2052" s="41"/>
      <c r="BW2052" s="41"/>
      <c r="BX2052" s="41"/>
      <c r="BY2052" s="41"/>
      <c r="BZ2052" s="41"/>
      <c r="CA2052" s="41"/>
      <c r="CB2052" s="41"/>
      <c r="CC2052" s="41"/>
      <c r="CD2052" s="41"/>
      <c r="CE2052" s="41"/>
      <c r="CF2052" s="41"/>
      <c r="CG2052" s="41"/>
      <c r="CH2052" s="41"/>
      <c r="CI2052" s="41"/>
      <c r="CJ2052" s="41"/>
      <c r="CK2052" s="41"/>
      <c r="CL2052" s="41"/>
      <c r="CM2052" s="41"/>
      <c r="CN2052" s="41"/>
      <c r="CO2052" s="41"/>
      <c r="CP2052" s="41"/>
      <c r="CQ2052" s="41"/>
      <c r="CR2052" s="41"/>
      <c r="CS2052" s="41"/>
      <c r="CT2052" s="41"/>
      <c r="CU2052" s="41"/>
      <c r="CV2052" s="41"/>
      <c r="CW2052" s="41"/>
      <c r="CX2052" s="41"/>
      <c r="CY2052" s="41"/>
      <c r="CZ2052" s="41"/>
      <c r="DA2052" s="41"/>
      <c r="DB2052" s="41"/>
      <c r="DC2052" s="41"/>
      <c r="DD2052" s="41"/>
      <c r="DE2052" s="41"/>
      <c r="DF2052" s="41"/>
      <c r="DG2052" s="41"/>
      <c r="DH2052" s="41"/>
      <c r="DI2052" s="41"/>
      <c r="DJ2052" s="41"/>
      <c r="DK2052" s="41"/>
      <c r="DL2052" s="41"/>
      <c r="DM2052" s="41"/>
      <c r="DN2052" s="41"/>
      <c r="DO2052" s="41"/>
      <c r="DP2052" s="41"/>
      <c r="DQ2052" s="41"/>
      <c r="DR2052" s="41"/>
      <c r="DS2052" s="41"/>
      <c r="DT2052" s="41"/>
      <c r="DU2052" s="41"/>
      <c r="DV2052" s="41"/>
      <c r="DW2052" s="41"/>
      <c r="DX2052" s="41"/>
      <c r="DY2052" s="41"/>
      <c r="DZ2052" s="41"/>
      <c r="EA2052" s="41"/>
      <c r="EB2052" s="41"/>
      <c r="EC2052" s="41"/>
      <c r="ED2052" s="41"/>
      <c r="EE2052" s="41"/>
      <c r="EF2052" s="41"/>
      <c r="EG2052" s="41"/>
      <c r="EH2052" s="41"/>
      <c r="EI2052" s="41"/>
      <c r="EJ2052" s="41"/>
      <c r="EK2052" s="41"/>
      <c r="EL2052" s="41"/>
      <c r="EM2052" s="41"/>
      <c r="EN2052" s="41"/>
      <c r="EO2052" s="41"/>
      <c r="EP2052" s="41"/>
      <c r="EQ2052" s="41"/>
      <c r="ER2052" s="41"/>
      <c r="ES2052" s="41"/>
      <c r="ET2052" s="41"/>
      <c r="EU2052" s="41"/>
      <c r="EV2052" s="41"/>
      <c r="EW2052" s="41"/>
      <c r="EX2052" s="41"/>
      <c r="EY2052" s="41"/>
      <c r="EZ2052" s="41"/>
      <c r="FA2052" s="41"/>
      <c r="FB2052" s="41"/>
      <c r="FC2052" s="41"/>
      <c r="FD2052" s="41"/>
      <c r="FE2052" s="41"/>
      <c r="FF2052" s="41"/>
      <c r="FG2052" s="41"/>
      <c r="FH2052" s="41"/>
      <c r="FI2052" s="41"/>
      <c r="FJ2052" s="41"/>
      <c r="FK2052" s="41"/>
      <c r="FL2052" s="41"/>
      <c r="FM2052" s="41"/>
      <c r="FN2052" s="41"/>
      <c r="FO2052" s="41"/>
      <c r="FP2052" s="41"/>
      <c r="FQ2052" s="41"/>
      <c r="FR2052" s="41"/>
      <c r="FS2052" s="41"/>
      <c r="FT2052" s="41"/>
      <c r="FU2052" s="41"/>
      <c r="FV2052" s="41"/>
      <c r="FW2052" s="41"/>
      <c r="FX2052" s="41"/>
      <c r="FY2052" s="41"/>
      <c r="FZ2052" s="41"/>
      <c r="GA2052" s="41"/>
      <c r="GB2052" s="41"/>
      <c r="GC2052" s="41"/>
      <c r="GD2052" s="41"/>
      <c r="GE2052" s="41"/>
      <c r="GF2052" s="41"/>
      <c r="GG2052" s="41"/>
      <c r="GH2052" s="41"/>
      <c r="GI2052" s="41"/>
      <c r="GJ2052" s="41"/>
      <c r="GK2052" s="41"/>
      <c r="GL2052" s="41"/>
      <c r="GM2052" s="41"/>
      <c r="GN2052" s="41"/>
      <c r="GO2052" s="41"/>
      <c r="GP2052" s="41"/>
      <c r="GQ2052" s="41"/>
      <c r="GR2052" s="41"/>
      <c r="GS2052" s="41"/>
      <c r="GT2052" s="41"/>
      <c r="GU2052" s="41"/>
      <c r="GV2052" s="41"/>
      <c r="GW2052" s="41"/>
      <c r="GX2052" s="41"/>
      <c r="GY2052" s="41"/>
      <c r="GZ2052" s="41"/>
      <c r="HA2052" s="41"/>
      <c r="HB2052" s="41"/>
      <c r="HC2052" s="41"/>
      <c r="HD2052" s="41"/>
      <c r="HE2052" s="41"/>
      <c r="HF2052" s="41"/>
      <c r="HG2052" s="41"/>
      <c r="HH2052" s="41"/>
      <c r="HI2052" s="41"/>
      <c r="HJ2052" s="41"/>
      <c r="HK2052" s="41"/>
      <c r="HL2052" s="41"/>
      <c r="HM2052" s="41"/>
      <c r="HN2052" s="41"/>
      <c r="HO2052" s="41"/>
      <c r="HP2052" s="41"/>
      <c r="HQ2052" s="41"/>
      <c r="HR2052" s="41"/>
      <c r="HS2052" s="41"/>
      <c r="HT2052" s="41"/>
      <c r="HU2052" s="41"/>
      <c r="HV2052" s="41"/>
      <c r="HW2052" s="41"/>
      <c r="HX2052" s="41"/>
      <c r="HY2052" s="41"/>
      <c r="HZ2052" s="41"/>
      <c r="IA2052" s="41"/>
      <c r="IB2052" s="41"/>
      <c r="IC2052" s="41"/>
      <c r="ID2052" s="41"/>
      <c r="IE2052" s="41"/>
      <c r="IF2052" s="41"/>
      <c r="IG2052" s="41"/>
      <c r="IH2052" s="41"/>
      <c r="II2052" s="41"/>
      <c r="IJ2052" s="41"/>
      <c r="IK2052" s="41"/>
      <c r="IL2052" s="41"/>
      <c r="IM2052" s="41"/>
      <c r="IN2052" s="41"/>
      <c r="IO2052" s="41"/>
      <c r="IP2052" s="41"/>
      <c r="IQ2052" s="41"/>
      <c r="IR2052" s="41"/>
      <c r="IS2052" s="41"/>
      <c r="IT2052" s="41"/>
      <c r="IU2052" s="41"/>
    </row>
    <row r="2054" spans="68:255" x14ac:dyDescent="0.2">
      <c r="BP2054" s="41"/>
      <c r="BQ2054" s="41"/>
      <c r="BR2054" s="41"/>
      <c r="BS2054" s="41"/>
      <c r="BU2054" s="41"/>
      <c r="BV2054" s="41"/>
      <c r="BW2054" s="41"/>
      <c r="BX2054" s="41"/>
      <c r="BY2054" s="41"/>
      <c r="BZ2054" s="41"/>
      <c r="CA2054" s="41"/>
      <c r="CB2054" s="41"/>
      <c r="CC2054" s="41"/>
      <c r="CD2054" s="41"/>
      <c r="CE2054" s="41"/>
      <c r="CF2054" s="41"/>
      <c r="CG2054" s="41"/>
      <c r="CH2054" s="41"/>
      <c r="CI2054" s="41"/>
      <c r="CJ2054" s="41"/>
      <c r="CK2054" s="41"/>
      <c r="CL2054" s="41"/>
      <c r="CM2054" s="41"/>
      <c r="CN2054" s="41"/>
      <c r="CO2054" s="41"/>
      <c r="CP2054" s="41"/>
      <c r="CQ2054" s="41"/>
      <c r="CR2054" s="41"/>
      <c r="CS2054" s="41"/>
      <c r="CT2054" s="41"/>
      <c r="CU2054" s="41"/>
      <c r="CV2054" s="41"/>
      <c r="CW2054" s="41"/>
      <c r="CX2054" s="41"/>
      <c r="CY2054" s="41"/>
      <c r="CZ2054" s="41"/>
      <c r="DA2054" s="41"/>
      <c r="DB2054" s="41"/>
      <c r="DC2054" s="41"/>
      <c r="DD2054" s="41"/>
      <c r="DE2054" s="41"/>
      <c r="DF2054" s="41"/>
      <c r="DG2054" s="41"/>
      <c r="DH2054" s="41"/>
      <c r="DI2054" s="41"/>
      <c r="DJ2054" s="41"/>
      <c r="DK2054" s="41"/>
      <c r="DL2054" s="41"/>
      <c r="DM2054" s="41"/>
      <c r="DN2054" s="41"/>
      <c r="DO2054" s="41"/>
      <c r="DP2054" s="41"/>
      <c r="DQ2054" s="41"/>
      <c r="DR2054" s="41"/>
      <c r="DS2054" s="41"/>
      <c r="DT2054" s="41"/>
      <c r="DU2054" s="41"/>
      <c r="DV2054" s="41"/>
      <c r="DW2054" s="41"/>
      <c r="DX2054" s="41"/>
      <c r="DY2054" s="41"/>
      <c r="DZ2054" s="41"/>
      <c r="EA2054" s="41"/>
      <c r="EB2054" s="41"/>
      <c r="EC2054" s="41"/>
      <c r="ED2054" s="41"/>
      <c r="EE2054" s="41"/>
      <c r="EF2054" s="41"/>
      <c r="EG2054" s="41"/>
      <c r="EH2054" s="41"/>
      <c r="EI2054" s="41"/>
      <c r="EJ2054" s="41"/>
      <c r="EK2054" s="41"/>
      <c r="EL2054" s="41"/>
      <c r="EM2054" s="41"/>
      <c r="EN2054" s="41"/>
      <c r="EO2054" s="41"/>
      <c r="EP2054" s="41"/>
      <c r="EQ2054" s="41"/>
      <c r="ER2054" s="41"/>
      <c r="ES2054" s="41"/>
      <c r="ET2054" s="41"/>
      <c r="EU2054" s="41"/>
      <c r="EV2054" s="41"/>
      <c r="EW2054" s="41"/>
      <c r="EX2054" s="41"/>
      <c r="EY2054" s="41"/>
      <c r="EZ2054" s="41"/>
      <c r="FA2054" s="41"/>
      <c r="FB2054" s="41"/>
      <c r="FC2054" s="41"/>
      <c r="FD2054" s="41"/>
      <c r="FE2054" s="41"/>
      <c r="FF2054" s="41"/>
      <c r="FG2054" s="41"/>
      <c r="FH2054" s="41"/>
      <c r="FI2054" s="41"/>
      <c r="FJ2054" s="41"/>
      <c r="FK2054" s="41"/>
      <c r="FL2054" s="41"/>
      <c r="FM2054" s="41"/>
      <c r="FN2054" s="41"/>
      <c r="FO2054" s="41"/>
      <c r="FP2054" s="41"/>
      <c r="FQ2054" s="41"/>
      <c r="FR2054" s="41"/>
      <c r="FS2054" s="41"/>
      <c r="FT2054" s="41"/>
      <c r="FU2054" s="41"/>
      <c r="FV2054" s="41"/>
      <c r="FW2054" s="41"/>
      <c r="FX2054" s="41"/>
      <c r="FY2054" s="41"/>
      <c r="FZ2054" s="41"/>
      <c r="GA2054" s="41"/>
      <c r="GB2054" s="41"/>
      <c r="GC2054" s="41"/>
      <c r="GD2054" s="41"/>
      <c r="GE2054" s="41"/>
      <c r="GF2054" s="41"/>
      <c r="GG2054" s="41"/>
      <c r="GH2054" s="41"/>
      <c r="GI2054" s="41"/>
      <c r="GJ2054" s="41"/>
      <c r="GK2054" s="41"/>
      <c r="GL2054" s="41"/>
      <c r="GM2054" s="41"/>
      <c r="GN2054" s="41"/>
      <c r="GO2054" s="41"/>
      <c r="GP2054" s="41"/>
      <c r="GQ2054" s="41"/>
      <c r="GR2054" s="41"/>
      <c r="GS2054" s="41"/>
      <c r="GT2054" s="41"/>
      <c r="GU2054" s="41"/>
      <c r="GV2054" s="41"/>
      <c r="GW2054" s="41"/>
      <c r="GX2054" s="41"/>
      <c r="GY2054" s="41"/>
      <c r="GZ2054" s="41"/>
      <c r="HA2054" s="41"/>
      <c r="HB2054" s="41"/>
      <c r="HC2054" s="41"/>
      <c r="HD2054" s="41"/>
      <c r="HE2054" s="41"/>
      <c r="HF2054" s="41"/>
      <c r="HG2054" s="41"/>
      <c r="HH2054" s="41"/>
      <c r="HI2054" s="41"/>
      <c r="HJ2054" s="41"/>
      <c r="HK2054" s="41"/>
      <c r="HL2054" s="41"/>
      <c r="HM2054" s="41"/>
      <c r="HN2054" s="41"/>
      <c r="HO2054" s="41"/>
      <c r="HP2054" s="41"/>
      <c r="HQ2054" s="41"/>
      <c r="HR2054" s="41"/>
      <c r="HS2054" s="41"/>
      <c r="HT2054" s="41"/>
      <c r="HU2054" s="41"/>
      <c r="HV2054" s="41"/>
      <c r="HW2054" s="41"/>
      <c r="HX2054" s="41"/>
      <c r="HY2054" s="41"/>
      <c r="HZ2054" s="41"/>
      <c r="IA2054" s="41"/>
      <c r="IB2054" s="41"/>
      <c r="IC2054" s="41"/>
      <c r="ID2054" s="41"/>
      <c r="IE2054" s="41"/>
      <c r="IF2054" s="41"/>
      <c r="IG2054" s="41"/>
      <c r="IH2054" s="41"/>
      <c r="II2054" s="41"/>
      <c r="IJ2054" s="41"/>
      <c r="IK2054" s="41"/>
      <c r="IL2054" s="41"/>
      <c r="IM2054" s="41"/>
      <c r="IN2054" s="41"/>
      <c r="IO2054" s="41"/>
      <c r="IP2054" s="41"/>
      <c r="IQ2054" s="41"/>
      <c r="IR2054" s="41"/>
      <c r="IS2054" s="41"/>
      <c r="IT2054" s="41"/>
      <c r="IU2054" s="41"/>
    </row>
    <row r="2056" spans="68:255" x14ac:dyDescent="0.2">
      <c r="BP2056" s="41"/>
      <c r="BQ2056" s="41"/>
      <c r="BR2056" s="41"/>
      <c r="BS2056" s="41"/>
      <c r="BU2056" s="41"/>
      <c r="BV2056" s="41"/>
      <c r="BW2056" s="41"/>
      <c r="BX2056" s="41"/>
      <c r="BY2056" s="41"/>
      <c r="BZ2056" s="41"/>
      <c r="CA2056" s="41"/>
      <c r="CB2056" s="41"/>
      <c r="CC2056" s="41"/>
      <c r="CD2056" s="41"/>
      <c r="CE2056" s="41"/>
      <c r="CF2056" s="41"/>
      <c r="CG2056" s="41"/>
      <c r="CH2056" s="41"/>
      <c r="CI2056" s="41"/>
      <c r="CJ2056" s="41"/>
      <c r="CK2056" s="41"/>
      <c r="CL2056" s="41"/>
      <c r="CM2056" s="41"/>
      <c r="CN2056" s="41"/>
      <c r="CO2056" s="41"/>
      <c r="CP2056" s="41"/>
      <c r="CQ2056" s="41"/>
      <c r="CR2056" s="41"/>
      <c r="CS2056" s="41"/>
      <c r="CT2056" s="41"/>
      <c r="CU2056" s="41"/>
      <c r="CV2056" s="41"/>
      <c r="CW2056" s="41"/>
      <c r="CX2056" s="41"/>
      <c r="CY2056" s="41"/>
      <c r="CZ2056" s="41"/>
      <c r="DA2056" s="41"/>
      <c r="DB2056" s="41"/>
      <c r="DC2056" s="41"/>
      <c r="DD2056" s="41"/>
      <c r="DE2056" s="41"/>
      <c r="DF2056" s="41"/>
      <c r="DG2056" s="41"/>
      <c r="DH2056" s="41"/>
      <c r="DI2056" s="41"/>
      <c r="DJ2056" s="41"/>
      <c r="DK2056" s="41"/>
      <c r="DL2056" s="41"/>
      <c r="DM2056" s="41"/>
      <c r="DN2056" s="41"/>
      <c r="DO2056" s="41"/>
      <c r="DP2056" s="41"/>
      <c r="DQ2056" s="41"/>
      <c r="DR2056" s="41"/>
      <c r="DS2056" s="41"/>
      <c r="DT2056" s="41"/>
      <c r="DU2056" s="41"/>
      <c r="DV2056" s="41"/>
      <c r="DW2056" s="41"/>
      <c r="DX2056" s="41"/>
      <c r="DY2056" s="41"/>
      <c r="DZ2056" s="41"/>
      <c r="EA2056" s="41"/>
      <c r="EB2056" s="41"/>
      <c r="EC2056" s="41"/>
      <c r="ED2056" s="41"/>
      <c r="EE2056" s="41"/>
      <c r="EF2056" s="41"/>
      <c r="EG2056" s="41"/>
      <c r="EH2056" s="41"/>
      <c r="EI2056" s="41"/>
      <c r="EJ2056" s="41"/>
      <c r="EK2056" s="41"/>
      <c r="EL2056" s="41"/>
      <c r="EM2056" s="41"/>
      <c r="EN2056" s="41"/>
      <c r="EO2056" s="41"/>
      <c r="EP2056" s="41"/>
      <c r="EQ2056" s="41"/>
      <c r="ER2056" s="41"/>
      <c r="ES2056" s="41"/>
      <c r="ET2056" s="41"/>
      <c r="EU2056" s="41"/>
      <c r="EV2056" s="41"/>
      <c r="EW2056" s="41"/>
      <c r="EX2056" s="41"/>
      <c r="EY2056" s="41"/>
      <c r="EZ2056" s="41"/>
      <c r="FA2056" s="41"/>
      <c r="FB2056" s="41"/>
      <c r="FC2056" s="41"/>
      <c r="FD2056" s="41"/>
      <c r="FE2056" s="41"/>
      <c r="FF2056" s="41"/>
      <c r="FG2056" s="41"/>
      <c r="FH2056" s="41"/>
      <c r="FI2056" s="41"/>
      <c r="FJ2056" s="41"/>
      <c r="FK2056" s="41"/>
      <c r="FL2056" s="41"/>
      <c r="FM2056" s="41"/>
      <c r="FN2056" s="41"/>
      <c r="FO2056" s="41"/>
      <c r="FP2056" s="41"/>
      <c r="FQ2056" s="41"/>
      <c r="FR2056" s="41"/>
      <c r="FS2056" s="41"/>
      <c r="FT2056" s="41"/>
      <c r="FU2056" s="41"/>
      <c r="FV2056" s="41"/>
      <c r="FW2056" s="41"/>
      <c r="FX2056" s="41"/>
      <c r="FY2056" s="41"/>
      <c r="FZ2056" s="41"/>
      <c r="GA2056" s="41"/>
      <c r="GB2056" s="41"/>
      <c r="GC2056" s="41"/>
      <c r="GD2056" s="41"/>
      <c r="GE2056" s="41"/>
      <c r="GF2056" s="41"/>
      <c r="GG2056" s="41"/>
      <c r="GH2056" s="41"/>
      <c r="GI2056" s="41"/>
      <c r="GJ2056" s="41"/>
      <c r="GK2056" s="41"/>
      <c r="GL2056" s="41"/>
      <c r="GM2056" s="41"/>
      <c r="GN2056" s="41"/>
      <c r="GO2056" s="41"/>
      <c r="GP2056" s="41"/>
      <c r="GQ2056" s="41"/>
      <c r="GR2056" s="41"/>
      <c r="GS2056" s="41"/>
      <c r="GT2056" s="41"/>
      <c r="GU2056" s="41"/>
      <c r="GV2056" s="41"/>
      <c r="GW2056" s="41"/>
      <c r="GX2056" s="41"/>
      <c r="GY2056" s="41"/>
      <c r="GZ2056" s="41"/>
      <c r="HA2056" s="41"/>
      <c r="HB2056" s="41"/>
      <c r="HC2056" s="41"/>
      <c r="HD2056" s="41"/>
      <c r="HE2056" s="41"/>
      <c r="HF2056" s="41"/>
      <c r="HG2056" s="41"/>
      <c r="HH2056" s="41"/>
      <c r="HI2056" s="41"/>
      <c r="HJ2056" s="41"/>
      <c r="HK2056" s="41"/>
      <c r="HL2056" s="41"/>
      <c r="HM2056" s="41"/>
      <c r="HN2056" s="41"/>
      <c r="HO2056" s="41"/>
      <c r="HP2056" s="41"/>
      <c r="HQ2056" s="41"/>
      <c r="HR2056" s="41"/>
      <c r="HS2056" s="41"/>
      <c r="HT2056" s="41"/>
      <c r="HU2056" s="41"/>
      <c r="HV2056" s="41"/>
      <c r="HW2056" s="41"/>
      <c r="HX2056" s="41"/>
      <c r="HY2056" s="41"/>
      <c r="HZ2056" s="41"/>
      <c r="IA2056" s="41"/>
      <c r="IB2056" s="41"/>
      <c r="IC2056" s="41"/>
      <c r="ID2056" s="41"/>
      <c r="IE2056" s="41"/>
      <c r="IF2056" s="41"/>
      <c r="IG2056" s="41"/>
      <c r="IH2056" s="41"/>
      <c r="II2056" s="41"/>
      <c r="IJ2056" s="41"/>
      <c r="IK2056" s="41"/>
      <c r="IL2056" s="41"/>
      <c r="IM2056" s="41"/>
      <c r="IN2056" s="41"/>
      <c r="IO2056" s="41"/>
      <c r="IP2056" s="41"/>
      <c r="IQ2056" s="41"/>
      <c r="IR2056" s="41"/>
      <c r="IS2056" s="41"/>
      <c r="IT2056" s="41"/>
      <c r="IU2056" s="41"/>
    </row>
    <row r="2058" spans="68:255" x14ac:dyDescent="0.2">
      <c r="BP2058" s="41"/>
      <c r="BQ2058" s="41"/>
      <c r="BR2058" s="41"/>
      <c r="BS2058" s="41"/>
      <c r="BU2058" s="41"/>
      <c r="BV2058" s="41"/>
      <c r="BW2058" s="41"/>
      <c r="BX2058" s="41"/>
      <c r="BY2058" s="41"/>
      <c r="BZ2058" s="41"/>
      <c r="CA2058" s="41"/>
      <c r="CB2058" s="41"/>
      <c r="CC2058" s="41"/>
      <c r="CD2058" s="41"/>
      <c r="CE2058" s="41"/>
      <c r="CF2058" s="41"/>
      <c r="CG2058" s="41"/>
      <c r="CH2058" s="41"/>
      <c r="CI2058" s="41"/>
      <c r="CJ2058" s="41"/>
      <c r="CK2058" s="41"/>
      <c r="CL2058" s="41"/>
      <c r="CM2058" s="41"/>
      <c r="CN2058" s="41"/>
      <c r="CO2058" s="41"/>
      <c r="CP2058" s="41"/>
      <c r="CQ2058" s="41"/>
      <c r="CR2058" s="41"/>
      <c r="CS2058" s="41"/>
      <c r="CT2058" s="41"/>
      <c r="CU2058" s="41"/>
      <c r="CV2058" s="41"/>
      <c r="CW2058" s="41"/>
      <c r="CX2058" s="41"/>
      <c r="CY2058" s="41"/>
      <c r="CZ2058" s="41"/>
      <c r="DA2058" s="41"/>
      <c r="DB2058" s="41"/>
      <c r="DC2058" s="41"/>
      <c r="DD2058" s="41"/>
      <c r="DE2058" s="41"/>
      <c r="DF2058" s="41"/>
      <c r="DG2058" s="41"/>
      <c r="DH2058" s="41"/>
      <c r="DI2058" s="41"/>
      <c r="DJ2058" s="41"/>
      <c r="DK2058" s="41"/>
      <c r="DL2058" s="41"/>
      <c r="DM2058" s="41"/>
      <c r="DN2058" s="41"/>
      <c r="DO2058" s="41"/>
      <c r="DP2058" s="41"/>
      <c r="DQ2058" s="41"/>
      <c r="DR2058" s="41"/>
      <c r="DS2058" s="41"/>
      <c r="DT2058" s="41"/>
      <c r="DU2058" s="41"/>
      <c r="DV2058" s="41"/>
      <c r="DW2058" s="41"/>
      <c r="DX2058" s="41"/>
      <c r="DY2058" s="41"/>
      <c r="DZ2058" s="41"/>
      <c r="EA2058" s="41"/>
      <c r="EB2058" s="41"/>
      <c r="EC2058" s="41"/>
      <c r="ED2058" s="41"/>
      <c r="EE2058" s="41"/>
      <c r="EF2058" s="41"/>
      <c r="EG2058" s="41"/>
      <c r="EH2058" s="41"/>
      <c r="EI2058" s="41"/>
      <c r="EJ2058" s="41"/>
      <c r="EK2058" s="41"/>
      <c r="EL2058" s="41"/>
      <c r="EM2058" s="41"/>
      <c r="EN2058" s="41"/>
      <c r="EO2058" s="41"/>
      <c r="EP2058" s="41"/>
      <c r="EQ2058" s="41"/>
      <c r="ER2058" s="41"/>
      <c r="ES2058" s="41"/>
      <c r="ET2058" s="41"/>
      <c r="EU2058" s="41"/>
      <c r="EV2058" s="41"/>
      <c r="EW2058" s="41"/>
      <c r="EX2058" s="41"/>
      <c r="EY2058" s="41"/>
      <c r="EZ2058" s="41"/>
      <c r="FA2058" s="41"/>
      <c r="FB2058" s="41"/>
      <c r="FC2058" s="41"/>
      <c r="FD2058" s="41"/>
      <c r="FE2058" s="41"/>
      <c r="FF2058" s="41"/>
      <c r="FG2058" s="41"/>
      <c r="FH2058" s="41"/>
      <c r="FI2058" s="41"/>
      <c r="FJ2058" s="41"/>
      <c r="FK2058" s="41"/>
      <c r="FL2058" s="41"/>
      <c r="FM2058" s="41"/>
      <c r="FN2058" s="41"/>
      <c r="FO2058" s="41"/>
      <c r="FP2058" s="41"/>
      <c r="FQ2058" s="41"/>
      <c r="FR2058" s="41"/>
      <c r="FS2058" s="41"/>
      <c r="FT2058" s="41"/>
      <c r="FU2058" s="41"/>
      <c r="FV2058" s="41"/>
      <c r="FW2058" s="41"/>
      <c r="FX2058" s="41"/>
      <c r="FY2058" s="41"/>
      <c r="FZ2058" s="41"/>
      <c r="GA2058" s="41"/>
      <c r="GB2058" s="41"/>
      <c r="GC2058" s="41"/>
      <c r="GD2058" s="41"/>
      <c r="GE2058" s="41"/>
      <c r="GF2058" s="41"/>
      <c r="GG2058" s="41"/>
      <c r="GH2058" s="41"/>
      <c r="GI2058" s="41"/>
      <c r="GJ2058" s="41"/>
      <c r="GK2058" s="41"/>
      <c r="GL2058" s="41"/>
      <c r="GM2058" s="41"/>
      <c r="GN2058" s="41"/>
      <c r="GO2058" s="41"/>
      <c r="GP2058" s="41"/>
      <c r="GQ2058" s="41"/>
      <c r="GR2058" s="41"/>
      <c r="GS2058" s="41"/>
      <c r="GT2058" s="41"/>
      <c r="GU2058" s="41"/>
      <c r="GV2058" s="41"/>
      <c r="GW2058" s="41"/>
      <c r="GX2058" s="41"/>
      <c r="GY2058" s="41"/>
      <c r="GZ2058" s="41"/>
      <c r="HA2058" s="41"/>
      <c r="HB2058" s="41"/>
      <c r="HC2058" s="41"/>
      <c r="HD2058" s="41"/>
      <c r="HE2058" s="41"/>
      <c r="HF2058" s="41"/>
      <c r="HG2058" s="41"/>
      <c r="HH2058" s="41"/>
      <c r="HI2058" s="41"/>
      <c r="HJ2058" s="41"/>
      <c r="HK2058" s="41"/>
      <c r="HL2058" s="41"/>
      <c r="HM2058" s="41"/>
      <c r="HN2058" s="41"/>
      <c r="HO2058" s="41"/>
      <c r="HP2058" s="41"/>
      <c r="HQ2058" s="41"/>
      <c r="HR2058" s="41"/>
      <c r="HS2058" s="41"/>
      <c r="HT2058" s="41"/>
      <c r="HU2058" s="41"/>
      <c r="HV2058" s="41"/>
      <c r="HW2058" s="41"/>
      <c r="HX2058" s="41"/>
      <c r="HY2058" s="41"/>
      <c r="HZ2058" s="41"/>
      <c r="IA2058" s="41"/>
      <c r="IB2058" s="41"/>
      <c r="IC2058" s="41"/>
      <c r="ID2058" s="41"/>
      <c r="IE2058" s="41"/>
      <c r="IF2058" s="41"/>
      <c r="IG2058" s="41"/>
      <c r="IH2058" s="41"/>
      <c r="II2058" s="41"/>
      <c r="IJ2058" s="41"/>
      <c r="IK2058" s="41"/>
      <c r="IL2058" s="41"/>
      <c r="IM2058" s="41"/>
      <c r="IN2058" s="41"/>
      <c r="IO2058" s="41"/>
      <c r="IP2058" s="41"/>
      <c r="IQ2058" s="41"/>
      <c r="IR2058" s="41"/>
      <c r="IS2058" s="41"/>
      <c r="IT2058" s="41"/>
      <c r="IU2058" s="41"/>
    </row>
    <row r="2060" spans="68:255" x14ac:dyDescent="0.2">
      <c r="BP2060" s="41"/>
      <c r="BQ2060" s="41"/>
      <c r="BR2060" s="41"/>
      <c r="BS2060" s="41"/>
      <c r="BU2060" s="41"/>
      <c r="BV2060" s="41"/>
      <c r="BW2060" s="41"/>
      <c r="BX2060" s="41"/>
      <c r="BY2060" s="41"/>
      <c r="BZ2060" s="41"/>
      <c r="CA2060" s="41"/>
      <c r="CB2060" s="41"/>
      <c r="CC2060" s="41"/>
      <c r="CD2060" s="41"/>
      <c r="CE2060" s="41"/>
      <c r="CF2060" s="41"/>
      <c r="CG2060" s="41"/>
      <c r="CH2060" s="41"/>
      <c r="CI2060" s="41"/>
      <c r="CJ2060" s="41"/>
      <c r="CK2060" s="41"/>
      <c r="CL2060" s="41"/>
      <c r="CM2060" s="41"/>
      <c r="CN2060" s="41"/>
      <c r="CO2060" s="41"/>
      <c r="CP2060" s="41"/>
      <c r="CQ2060" s="41"/>
      <c r="CR2060" s="41"/>
      <c r="CS2060" s="41"/>
      <c r="CT2060" s="41"/>
      <c r="CU2060" s="41"/>
      <c r="CV2060" s="41"/>
      <c r="CW2060" s="41"/>
      <c r="CX2060" s="41"/>
      <c r="CY2060" s="41"/>
      <c r="CZ2060" s="41"/>
      <c r="DA2060" s="41"/>
      <c r="DB2060" s="41"/>
      <c r="DC2060" s="41"/>
      <c r="DD2060" s="41"/>
      <c r="DE2060" s="41"/>
      <c r="DF2060" s="41"/>
      <c r="DG2060" s="41"/>
      <c r="DH2060" s="41"/>
      <c r="DI2060" s="41"/>
      <c r="DJ2060" s="41"/>
      <c r="DK2060" s="41"/>
      <c r="DL2060" s="41"/>
      <c r="DM2060" s="41"/>
      <c r="DN2060" s="41"/>
      <c r="DO2060" s="41"/>
      <c r="DP2060" s="41"/>
      <c r="DQ2060" s="41"/>
      <c r="DR2060" s="41"/>
      <c r="DS2060" s="41"/>
      <c r="DT2060" s="41"/>
      <c r="DU2060" s="41"/>
      <c r="DV2060" s="41"/>
      <c r="DW2060" s="41"/>
      <c r="DX2060" s="41"/>
      <c r="DY2060" s="41"/>
      <c r="DZ2060" s="41"/>
      <c r="EA2060" s="41"/>
      <c r="EB2060" s="41"/>
      <c r="EC2060" s="41"/>
      <c r="ED2060" s="41"/>
      <c r="EE2060" s="41"/>
      <c r="EF2060" s="41"/>
      <c r="EG2060" s="41"/>
      <c r="EH2060" s="41"/>
      <c r="EI2060" s="41"/>
      <c r="EJ2060" s="41"/>
      <c r="EK2060" s="41"/>
      <c r="EL2060" s="41"/>
      <c r="EM2060" s="41"/>
      <c r="EN2060" s="41"/>
      <c r="EO2060" s="41"/>
      <c r="EP2060" s="41"/>
      <c r="EQ2060" s="41"/>
      <c r="ER2060" s="41"/>
      <c r="ES2060" s="41"/>
      <c r="ET2060" s="41"/>
      <c r="EU2060" s="41"/>
      <c r="EV2060" s="41"/>
      <c r="EW2060" s="41"/>
      <c r="EX2060" s="41"/>
      <c r="EY2060" s="41"/>
      <c r="EZ2060" s="41"/>
      <c r="FA2060" s="41"/>
      <c r="FB2060" s="41"/>
      <c r="FC2060" s="41"/>
      <c r="FD2060" s="41"/>
      <c r="FE2060" s="41"/>
      <c r="FF2060" s="41"/>
      <c r="FG2060" s="41"/>
      <c r="FH2060" s="41"/>
      <c r="FI2060" s="41"/>
      <c r="FJ2060" s="41"/>
      <c r="FK2060" s="41"/>
      <c r="FL2060" s="41"/>
      <c r="FM2060" s="41"/>
      <c r="FN2060" s="41"/>
      <c r="FO2060" s="41"/>
      <c r="FP2060" s="41"/>
      <c r="FQ2060" s="41"/>
      <c r="FR2060" s="41"/>
      <c r="FS2060" s="41"/>
      <c r="FT2060" s="41"/>
      <c r="FU2060" s="41"/>
      <c r="FV2060" s="41"/>
      <c r="FW2060" s="41"/>
      <c r="FX2060" s="41"/>
      <c r="FY2060" s="41"/>
      <c r="FZ2060" s="41"/>
      <c r="GA2060" s="41"/>
      <c r="GB2060" s="41"/>
      <c r="GC2060" s="41"/>
      <c r="GD2060" s="41"/>
      <c r="GE2060" s="41"/>
      <c r="GF2060" s="41"/>
      <c r="GG2060" s="41"/>
      <c r="GH2060" s="41"/>
      <c r="GI2060" s="41"/>
      <c r="GJ2060" s="41"/>
      <c r="GK2060" s="41"/>
      <c r="GL2060" s="41"/>
      <c r="GM2060" s="41"/>
      <c r="GN2060" s="41"/>
      <c r="GO2060" s="41"/>
      <c r="GP2060" s="41"/>
      <c r="GQ2060" s="41"/>
      <c r="GR2060" s="41"/>
      <c r="GS2060" s="41"/>
      <c r="GT2060" s="41"/>
      <c r="GU2060" s="41"/>
      <c r="GV2060" s="41"/>
      <c r="GW2060" s="41"/>
      <c r="GX2060" s="41"/>
      <c r="GY2060" s="41"/>
      <c r="GZ2060" s="41"/>
      <c r="HA2060" s="41"/>
      <c r="HB2060" s="41"/>
      <c r="HC2060" s="41"/>
      <c r="HD2060" s="41"/>
      <c r="HE2060" s="41"/>
      <c r="HF2060" s="41"/>
      <c r="HG2060" s="41"/>
      <c r="HH2060" s="41"/>
      <c r="HI2060" s="41"/>
      <c r="HJ2060" s="41"/>
      <c r="HK2060" s="41"/>
      <c r="HL2060" s="41"/>
      <c r="HM2060" s="41"/>
      <c r="HN2060" s="41"/>
      <c r="HO2060" s="41"/>
      <c r="HP2060" s="41"/>
      <c r="HQ2060" s="41"/>
      <c r="HR2060" s="41"/>
      <c r="HS2060" s="41"/>
      <c r="HT2060" s="41"/>
      <c r="HU2060" s="41"/>
      <c r="HV2060" s="41"/>
      <c r="HW2060" s="41"/>
      <c r="HX2060" s="41"/>
      <c r="HY2060" s="41"/>
      <c r="HZ2060" s="41"/>
      <c r="IA2060" s="41"/>
      <c r="IB2060" s="41"/>
      <c r="IC2060" s="41"/>
      <c r="ID2060" s="41"/>
      <c r="IE2060" s="41"/>
      <c r="IF2060" s="41"/>
      <c r="IG2060" s="41"/>
      <c r="IH2060" s="41"/>
      <c r="II2060" s="41"/>
      <c r="IJ2060" s="41"/>
      <c r="IK2060" s="41"/>
      <c r="IL2060" s="41"/>
      <c r="IM2060" s="41"/>
      <c r="IN2060" s="41"/>
      <c r="IO2060" s="41"/>
      <c r="IP2060" s="41"/>
      <c r="IQ2060" s="41"/>
      <c r="IR2060" s="41"/>
      <c r="IS2060" s="41"/>
      <c r="IT2060" s="41"/>
      <c r="IU2060" s="41"/>
    </row>
    <row r="2062" spans="68:255" x14ac:dyDescent="0.2">
      <c r="BP2062" s="41"/>
      <c r="BQ2062" s="41"/>
      <c r="BR2062" s="41"/>
      <c r="BS2062" s="41"/>
      <c r="BU2062" s="41"/>
      <c r="BV2062" s="41"/>
      <c r="BW2062" s="41"/>
      <c r="BX2062" s="41"/>
      <c r="BY2062" s="41"/>
      <c r="BZ2062" s="41"/>
      <c r="CA2062" s="41"/>
      <c r="CB2062" s="41"/>
      <c r="CC2062" s="41"/>
      <c r="CD2062" s="41"/>
      <c r="CE2062" s="41"/>
      <c r="CF2062" s="41"/>
      <c r="CG2062" s="41"/>
      <c r="CH2062" s="41"/>
      <c r="CI2062" s="41"/>
      <c r="CJ2062" s="41"/>
      <c r="CK2062" s="41"/>
      <c r="CL2062" s="41"/>
      <c r="CM2062" s="41"/>
      <c r="CN2062" s="41"/>
      <c r="CO2062" s="41"/>
      <c r="CP2062" s="41"/>
      <c r="CQ2062" s="41"/>
      <c r="CR2062" s="41"/>
      <c r="CS2062" s="41"/>
      <c r="CT2062" s="41"/>
      <c r="CU2062" s="41"/>
      <c r="CV2062" s="41"/>
      <c r="CW2062" s="41"/>
      <c r="CX2062" s="41"/>
      <c r="CY2062" s="41"/>
      <c r="CZ2062" s="41"/>
      <c r="DA2062" s="41"/>
      <c r="DB2062" s="41"/>
      <c r="DC2062" s="41"/>
      <c r="DD2062" s="41"/>
      <c r="DE2062" s="41"/>
      <c r="DF2062" s="41"/>
      <c r="DG2062" s="41"/>
      <c r="DH2062" s="41"/>
      <c r="DI2062" s="41"/>
      <c r="DJ2062" s="41"/>
      <c r="DK2062" s="41"/>
      <c r="DL2062" s="41"/>
      <c r="DM2062" s="41"/>
      <c r="DN2062" s="41"/>
      <c r="DO2062" s="41"/>
      <c r="DP2062" s="41"/>
      <c r="DQ2062" s="41"/>
      <c r="DR2062" s="41"/>
      <c r="DS2062" s="41"/>
      <c r="DT2062" s="41"/>
      <c r="DU2062" s="41"/>
      <c r="DV2062" s="41"/>
      <c r="DW2062" s="41"/>
      <c r="DX2062" s="41"/>
      <c r="DY2062" s="41"/>
      <c r="DZ2062" s="41"/>
      <c r="EA2062" s="41"/>
      <c r="EB2062" s="41"/>
      <c r="EC2062" s="41"/>
      <c r="ED2062" s="41"/>
      <c r="EE2062" s="41"/>
      <c r="EF2062" s="41"/>
      <c r="EG2062" s="41"/>
      <c r="EH2062" s="41"/>
      <c r="EI2062" s="41"/>
      <c r="EJ2062" s="41"/>
      <c r="EK2062" s="41"/>
      <c r="EL2062" s="41"/>
      <c r="EM2062" s="41"/>
      <c r="EN2062" s="41"/>
      <c r="EO2062" s="41"/>
      <c r="EP2062" s="41"/>
      <c r="EQ2062" s="41"/>
      <c r="ER2062" s="41"/>
      <c r="ES2062" s="41"/>
      <c r="ET2062" s="41"/>
      <c r="EU2062" s="41"/>
      <c r="EV2062" s="41"/>
      <c r="EW2062" s="41"/>
      <c r="EX2062" s="41"/>
      <c r="EY2062" s="41"/>
      <c r="EZ2062" s="41"/>
      <c r="FA2062" s="41"/>
      <c r="FB2062" s="41"/>
      <c r="FC2062" s="41"/>
      <c r="FD2062" s="41"/>
      <c r="FE2062" s="41"/>
      <c r="FF2062" s="41"/>
      <c r="FG2062" s="41"/>
      <c r="FH2062" s="41"/>
      <c r="FI2062" s="41"/>
      <c r="FJ2062" s="41"/>
      <c r="FK2062" s="41"/>
      <c r="FL2062" s="41"/>
      <c r="FM2062" s="41"/>
      <c r="FN2062" s="41"/>
      <c r="FO2062" s="41"/>
      <c r="FP2062" s="41"/>
      <c r="FQ2062" s="41"/>
      <c r="FR2062" s="41"/>
      <c r="FS2062" s="41"/>
      <c r="FT2062" s="41"/>
      <c r="FU2062" s="41"/>
      <c r="FV2062" s="41"/>
      <c r="FW2062" s="41"/>
      <c r="FX2062" s="41"/>
      <c r="FY2062" s="41"/>
      <c r="FZ2062" s="41"/>
      <c r="GA2062" s="41"/>
      <c r="GB2062" s="41"/>
      <c r="GC2062" s="41"/>
      <c r="GD2062" s="41"/>
      <c r="GE2062" s="41"/>
      <c r="GF2062" s="41"/>
      <c r="GG2062" s="41"/>
      <c r="GH2062" s="41"/>
      <c r="GI2062" s="41"/>
      <c r="GJ2062" s="41"/>
      <c r="GK2062" s="41"/>
      <c r="GL2062" s="41"/>
      <c r="GM2062" s="41"/>
      <c r="GN2062" s="41"/>
      <c r="GO2062" s="41"/>
      <c r="GP2062" s="41"/>
      <c r="GQ2062" s="41"/>
      <c r="GR2062" s="41"/>
      <c r="GS2062" s="41"/>
      <c r="GT2062" s="41"/>
      <c r="GU2062" s="41"/>
      <c r="GV2062" s="41"/>
      <c r="GW2062" s="41"/>
      <c r="GX2062" s="41"/>
      <c r="GY2062" s="41"/>
      <c r="GZ2062" s="41"/>
      <c r="HA2062" s="41"/>
      <c r="HB2062" s="41"/>
      <c r="HC2062" s="41"/>
      <c r="HD2062" s="41"/>
      <c r="HE2062" s="41"/>
      <c r="HF2062" s="41"/>
      <c r="HG2062" s="41"/>
      <c r="HH2062" s="41"/>
      <c r="HI2062" s="41"/>
      <c r="HJ2062" s="41"/>
      <c r="HK2062" s="41"/>
      <c r="HL2062" s="41"/>
      <c r="HM2062" s="41"/>
      <c r="HN2062" s="41"/>
      <c r="HO2062" s="41"/>
      <c r="HP2062" s="41"/>
      <c r="HQ2062" s="41"/>
      <c r="HR2062" s="41"/>
      <c r="HS2062" s="41"/>
      <c r="HT2062" s="41"/>
      <c r="HU2062" s="41"/>
      <c r="HV2062" s="41"/>
      <c r="HW2062" s="41"/>
      <c r="HX2062" s="41"/>
      <c r="HY2062" s="41"/>
      <c r="HZ2062" s="41"/>
      <c r="IA2062" s="41"/>
      <c r="IB2062" s="41"/>
      <c r="IC2062" s="41"/>
      <c r="ID2062" s="41"/>
      <c r="IE2062" s="41"/>
      <c r="IF2062" s="41"/>
      <c r="IG2062" s="41"/>
      <c r="IH2062" s="41"/>
      <c r="II2062" s="41"/>
      <c r="IJ2062" s="41"/>
      <c r="IK2062" s="41"/>
      <c r="IL2062" s="41"/>
      <c r="IM2062" s="41"/>
      <c r="IN2062" s="41"/>
      <c r="IO2062" s="41"/>
      <c r="IP2062" s="41"/>
      <c r="IQ2062" s="41"/>
      <c r="IR2062" s="41"/>
      <c r="IS2062" s="41"/>
      <c r="IT2062" s="41"/>
      <c r="IU2062" s="41"/>
    </row>
    <row r="2064" spans="68:255" x14ac:dyDescent="0.2">
      <c r="BP2064" s="41"/>
      <c r="BQ2064" s="41"/>
      <c r="BR2064" s="41"/>
      <c r="BS2064" s="41"/>
      <c r="BU2064" s="41"/>
      <c r="BV2064" s="41"/>
      <c r="BW2064" s="41"/>
      <c r="BX2064" s="41"/>
      <c r="BY2064" s="41"/>
      <c r="BZ2064" s="41"/>
      <c r="CA2064" s="41"/>
      <c r="CB2064" s="41"/>
      <c r="CC2064" s="41"/>
      <c r="CD2064" s="41"/>
      <c r="CE2064" s="41"/>
      <c r="CF2064" s="41"/>
      <c r="CG2064" s="41"/>
      <c r="CH2064" s="41"/>
      <c r="CI2064" s="41"/>
      <c r="CJ2064" s="41"/>
      <c r="CK2064" s="41"/>
      <c r="CL2064" s="41"/>
      <c r="CM2064" s="41"/>
      <c r="CN2064" s="41"/>
      <c r="CO2064" s="41"/>
      <c r="CP2064" s="41"/>
      <c r="CQ2064" s="41"/>
      <c r="CR2064" s="41"/>
      <c r="CS2064" s="41"/>
      <c r="CT2064" s="41"/>
      <c r="CU2064" s="41"/>
      <c r="CV2064" s="41"/>
      <c r="CW2064" s="41"/>
      <c r="CX2064" s="41"/>
      <c r="CY2064" s="41"/>
      <c r="CZ2064" s="41"/>
      <c r="DA2064" s="41"/>
      <c r="DB2064" s="41"/>
      <c r="DC2064" s="41"/>
      <c r="DD2064" s="41"/>
      <c r="DE2064" s="41"/>
      <c r="DF2064" s="41"/>
      <c r="DG2064" s="41"/>
      <c r="DH2064" s="41"/>
      <c r="DI2064" s="41"/>
      <c r="DJ2064" s="41"/>
      <c r="DK2064" s="41"/>
      <c r="DL2064" s="41"/>
      <c r="DM2064" s="41"/>
      <c r="DN2064" s="41"/>
      <c r="DO2064" s="41"/>
      <c r="DP2064" s="41"/>
      <c r="DQ2064" s="41"/>
      <c r="DR2064" s="41"/>
      <c r="DS2064" s="41"/>
      <c r="DT2064" s="41"/>
      <c r="DU2064" s="41"/>
      <c r="DV2064" s="41"/>
      <c r="DW2064" s="41"/>
      <c r="DX2064" s="41"/>
      <c r="DY2064" s="41"/>
      <c r="DZ2064" s="41"/>
      <c r="EA2064" s="41"/>
      <c r="EB2064" s="41"/>
      <c r="EC2064" s="41"/>
      <c r="ED2064" s="41"/>
      <c r="EE2064" s="41"/>
      <c r="EF2064" s="41"/>
      <c r="EG2064" s="41"/>
      <c r="EH2064" s="41"/>
      <c r="EI2064" s="41"/>
      <c r="EJ2064" s="41"/>
      <c r="EK2064" s="41"/>
      <c r="EL2064" s="41"/>
      <c r="EM2064" s="41"/>
      <c r="EN2064" s="41"/>
      <c r="EO2064" s="41"/>
      <c r="EP2064" s="41"/>
      <c r="EQ2064" s="41"/>
      <c r="ER2064" s="41"/>
      <c r="ES2064" s="41"/>
      <c r="ET2064" s="41"/>
      <c r="EU2064" s="41"/>
      <c r="EV2064" s="41"/>
      <c r="EW2064" s="41"/>
      <c r="EX2064" s="41"/>
      <c r="EY2064" s="41"/>
      <c r="EZ2064" s="41"/>
      <c r="FA2064" s="41"/>
      <c r="FB2064" s="41"/>
      <c r="FC2064" s="41"/>
      <c r="FD2064" s="41"/>
      <c r="FE2064" s="41"/>
      <c r="FF2064" s="41"/>
      <c r="FG2064" s="41"/>
      <c r="FH2064" s="41"/>
      <c r="FI2064" s="41"/>
      <c r="FJ2064" s="41"/>
      <c r="FK2064" s="41"/>
      <c r="FL2064" s="41"/>
      <c r="FM2064" s="41"/>
      <c r="FN2064" s="41"/>
      <c r="FO2064" s="41"/>
      <c r="FP2064" s="41"/>
      <c r="FQ2064" s="41"/>
      <c r="FR2064" s="41"/>
      <c r="FS2064" s="41"/>
      <c r="FT2064" s="41"/>
      <c r="FU2064" s="41"/>
      <c r="FV2064" s="41"/>
      <c r="FW2064" s="41"/>
      <c r="FX2064" s="41"/>
      <c r="FY2064" s="41"/>
      <c r="FZ2064" s="41"/>
      <c r="GA2064" s="41"/>
      <c r="GB2064" s="41"/>
      <c r="GC2064" s="41"/>
      <c r="GD2064" s="41"/>
      <c r="GE2064" s="41"/>
      <c r="GF2064" s="41"/>
      <c r="GG2064" s="41"/>
      <c r="GH2064" s="41"/>
      <c r="GI2064" s="41"/>
      <c r="GJ2064" s="41"/>
      <c r="GK2064" s="41"/>
      <c r="GL2064" s="41"/>
      <c r="GM2064" s="41"/>
      <c r="GN2064" s="41"/>
      <c r="GO2064" s="41"/>
      <c r="GP2064" s="41"/>
      <c r="GQ2064" s="41"/>
      <c r="GR2064" s="41"/>
      <c r="GS2064" s="41"/>
      <c r="GT2064" s="41"/>
      <c r="GU2064" s="41"/>
      <c r="GV2064" s="41"/>
      <c r="GW2064" s="41"/>
      <c r="GX2064" s="41"/>
      <c r="GY2064" s="41"/>
      <c r="GZ2064" s="41"/>
      <c r="HA2064" s="41"/>
      <c r="HB2064" s="41"/>
      <c r="HC2064" s="41"/>
      <c r="HD2064" s="41"/>
      <c r="HE2064" s="41"/>
      <c r="HF2064" s="41"/>
      <c r="HG2064" s="41"/>
      <c r="HH2064" s="41"/>
      <c r="HI2064" s="41"/>
      <c r="HJ2064" s="41"/>
      <c r="HK2064" s="41"/>
      <c r="HL2064" s="41"/>
      <c r="HM2064" s="41"/>
      <c r="HN2064" s="41"/>
      <c r="HO2064" s="41"/>
      <c r="HP2064" s="41"/>
      <c r="HQ2064" s="41"/>
      <c r="HR2064" s="41"/>
      <c r="HS2064" s="41"/>
      <c r="HT2064" s="41"/>
      <c r="HU2064" s="41"/>
      <c r="HV2064" s="41"/>
      <c r="HW2064" s="41"/>
      <c r="HX2064" s="41"/>
      <c r="HY2064" s="41"/>
      <c r="HZ2064" s="41"/>
      <c r="IA2064" s="41"/>
      <c r="IB2064" s="41"/>
      <c r="IC2064" s="41"/>
      <c r="ID2064" s="41"/>
      <c r="IE2064" s="41"/>
      <c r="IF2064" s="41"/>
      <c r="IG2064" s="41"/>
      <c r="IH2064" s="41"/>
      <c r="II2064" s="41"/>
      <c r="IJ2064" s="41"/>
      <c r="IK2064" s="41"/>
      <c r="IL2064" s="41"/>
      <c r="IM2064" s="41"/>
      <c r="IN2064" s="41"/>
      <c r="IO2064" s="41"/>
      <c r="IP2064" s="41"/>
      <c r="IQ2064" s="41"/>
      <c r="IR2064" s="41"/>
      <c r="IS2064" s="41"/>
      <c r="IT2064" s="41"/>
      <c r="IU2064" s="41"/>
    </row>
    <row r="2066" spans="68:255" x14ac:dyDescent="0.2">
      <c r="BP2066" s="41"/>
      <c r="BQ2066" s="41"/>
      <c r="BR2066" s="41"/>
      <c r="BS2066" s="41"/>
      <c r="BU2066" s="41"/>
      <c r="BV2066" s="41"/>
      <c r="BW2066" s="41"/>
      <c r="BX2066" s="41"/>
      <c r="BY2066" s="41"/>
      <c r="BZ2066" s="41"/>
      <c r="CA2066" s="41"/>
      <c r="CB2066" s="41"/>
      <c r="CC2066" s="41"/>
      <c r="CD2066" s="41"/>
      <c r="CE2066" s="41"/>
      <c r="CF2066" s="41"/>
      <c r="CG2066" s="41"/>
      <c r="CH2066" s="41"/>
      <c r="CI2066" s="41"/>
      <c r="CJ2066" s="41"/>
      <c r="CK2066" s="41"/>
      <c r="CL2066" s="41"/>
      <c r="CM2066" s="41"/>
      <c r="CN2066" s="41"/>
      <c r="CO2066" s="41"/>
      <c r="CP2066" s="41"/>
      <c r="CQ2066" s="41"/>
      <c r="CR2066" s="41"/>
      <c r="CS2066" s="41"/>
      <c r="CT2066" s="41"/>
      <c r="CU2066" s="41"/>
      <c r="CV2066" s="41"/>
      <c r="CW2066" s="41"/>
      <c r="CX2066" s="41"/>
      <c r="CY2066" s="41"/>
      <c r="CZ2066" s="41"/>
      <c r="DA2066" s="41"/>
      <c r="DB2066" s="41"/>
      <c r="DC2066" s="41"/>
      <c r="DD2066" s="41"/>
      <c r="DE2066" s="41"/>
      <c r="DF2066" s="41"/>
      <c r="DG2066" s="41"/>
      <c r="DH2066" s="41"/>
      <c r="DI2066" s="41"/>
      <c r="DJ2066" s="41"/>
      <c r="DK2066" s="41"/>
      <c r="DL2066" s="41"/>
      <c r="DM2066" s="41"/>
      <c r="DN2066" s="41"/>
      <c r="DO2066" s="41"/>
      <c r="DP2066" s="41"/>
      <c r="DQ2066" s="41"/>
      <c r="DR2066" s="41"/>
      <c r="DS2066" s="41"/>
      <c r="DT2066" s="41"/>
      <c r="DU2066" s="41"/>
      <c r="DV2066" s="41"/>
      <c r="DW2066" s="41"/>
      <c r="DX2066" s="41"/>
      <c r="DY2066" s="41"/>
      <c r="DZ2066" s="41"/>
      <c r="EA2066" s="41"/>
      <c r="EB2066" s="41"/>
      <c r="EC2066" s="41"/>
      <c r="ED2066" s="41"/>
      <c r="EE2066" s="41"/>
      <c r="EF2066" s="41"/>
      <c r="EG2066" s="41"/>
      <c r="EH2066" s="41"/>
      <c r="EI2066" s="41"/>
      <c r="EJ2066" s="41"/>
      <c r="EK2066" s="41"/>
      <c r="EL2066" s="41"/>
      <c r="EM2066" s="41"/>
      <c r="EN2066" s="41"/>
      <c r="EO2066" s="41"/>
      <c r="EP2066" s="41"/>
      <c r="EQ2066" s="41"/>
      <c r="ER2066" s="41"/>
      <c r="ES2066" s="41"/>
      <c r="ET2066" s="41"/>
      <c r="EU2066" s="41"/>
      <c r="EV2066" s="41"/>
      <c r="EW2066" s="41"/>
      <c r="EX2066" s="41"/>
      <c r="EY2066" s="41"/>
      <c r="EZ2066" s="41"/>
      <c r="FA2066" s="41"/>
      <c r="FB2066" s="41"/>
      <c r="FC2066" s="41"/>
      <c r="FD2066" s="41"/>
      <c r="FE2066" s="41"/>
      <c r="FF2066" s="41"/>
      <c r="FG2066" s="41"/>
      <c r="FH2066" s="41"/>
      <c r="FI2066" s="41"/>
      <c r="FJ2066" s="41"/>
      <c r="FK2066" s="41"/>
      <c r="FL2066" s="41"/>
      <c r="FM2066" s="41"/>
      <c r="FN2066" s="41"/>
      <c r="FO2066" s="41"/>
      <c r="FP2066" s="41"/>
      <c r="FQ2066" s="41"/>
      <c r="FR2066" s="41"/>
      <c r="FS2066" s="41"/>
      <c r="FT2066" s="41"/>
      <c r="FU2066" s="41"/>
      <c r="FV2066" s="41"/>
      <c r="FW2066" s="41"/>
      <c r="FX2066" s="41"/>
      <c r="FY2066" s="41"/>
      <c r="FZ2066" s="41"/>
      <c r="GA2066" s="41"/>
      <c r="GB2066" s="41"/>
      <c r="GC2066" s="41"/>
      <c r="GD2066" s="41"/>
      <c r="GE2066" s="41"/>
      <c r="GF2066" s="41"/>
      <c r="GG2066" s="41"/>
      <c r="GH2066" s="41"/>
      <c r="GI2066" s="41"/>
      <c r="GJ2066" s="41"/>
      <c r="GK2066" s="41"/>
      <c r="GL2066" s="41"/>
      <c r="GM2066" s="41"/>
      <c r="GN2066" s="41"/>
      <c r="GO2066" s="41"/>
      <c r="GP2066" s="41"/>
      <c r="GQ2066" s="41"/>
      <c r="GR2066" s="41"/>
      <c r="GS2066" s="41"/>
      <c r="GT2066" s="41"/>
      <c r="GU2066" s="41"/>
      <c r="GV2066" s="41"/>
      <c r="GW2066" s="41"/>
      <c r="GX2066" s="41"/>
      <c r="GY2066" s="41"/>
      <c r="GZ2066" s="41"/>
      <c r="HA2066" s="41"/>
      <c r="HB2066" s="41"/>
      <c r="HC2066" s="41"/>
      <c r="HD2066" s="41"/>
      <c r="HE2066" s="41"/>
      <c r="HF2066" s="41"/>
      <c r="HG2066" s="41"/>
      <c r="HH2066" s="41"/>
      <c r="HI2066" s="41"/>
      <c r="HJ2066" s="41"/>
      <c r="HK2066" s="41"/>
      <c r="HL2066" s="41"/>
      <c r="HM2066" s="41"/>
      <c r="HN2066" s="41"/>
      <c r="HO2066" s="41"/>
      <c r="HP2066" s="41"/>
      <c r="HQ2066" s="41"/>
      <c r="HR2066" s="41"/>
      <c r="HS2066" s="41"/>
      <c r="HT2066" s="41"/>
      <c r="HU2066" s="41"/>
      <c r="HV2066" s="41"/>
      <c r="HW2066" s="41"/>
      <c r="HX2066" s="41"/>
      <c r="HY2066" s="41"/>
      <c r="HZ2066" s="41"/>
      <c r="IA2066" s="41"/>
      <c r="IB2066" s="41"/>
      <c r="IC2066" s="41"/>
      <c r="ID2066" s="41"/>
      <c r="IE2066" s="41"/>
      <c r="IF2066" s="41"/>
      <c r="IG2066" s="41"/>
      <c r="IH2066" s="41"/>
      <c r="II2066" s="41"/>
      <c r="IJ2066" s="41"/>
      <c r="IK2066" s="41"/>
      <c r="IL2066" s="41"/>
      <c r="IM2066" s="41"/>
      <c r="IN2066" s="41"/>
      <c r="IO2066" s="41"/>
      <c r="IP2066" s="41"/>
      <c r="IQ2066" s="41"/>
      <c r="IR2066" s="41"/>
      <c r="IS2066" s="41"/>
      <c r="IT2066" s="41"/>
      <c r="IU2066" s="41"/>
    </row>
    <row r="2068" spans="68:255" x14ac:dyDescent="0.2">
      <c r="BP2068" s="41"/>
      <c r="BQ2068" s="41"/>
      <c r="BR2068" s="41"/>
      <c r="BS2068" s="41"/>
      <c r="BU2068" s="41"/>
      <c r="BV2068" s="41"/>
      <c r="BW2068" s="41"/>
      <c r="BX2068" s="41"/>
      <c r="BY2068" s="41"/>
      <c r="BZ2068" s="41"/>
      <c r="CA2068" s="41"/>
      <c r="CB2068" s="41"/>
      <c r="CC2068" s="41"/>
      <c r="CD2068" s="41"/>
      <c r="CE2068" s="41"/>
      <c r="CF2068" s="41"/>
      <c r="CG2068" s="41"/>
      <c r="CH2068" s="41"/>
      <c r="CI2068" s="41"/>
      <c r="CJ2068" s="41"/>
      <c r="CK2068" s="41"/>
      <c r="CL2068" s="41"/>
      <c r="CM2068" s="41"/>
      <c r="CN2068" s="41"/>
      <c r="CO2068" s="41"/>
      <c r="CP2068" s="41"/>
      <c r="CQ2068" s="41"/>
      <c r="CR2068" s="41"/>
      <c r="CS2068" s="41"/>
      <c r="CT2068" s="41"/>
      <c r="CU2068" s="41"/>
      <c r="CV2068" s="41"/>
      <c r="CW2068" s="41"/>
      <c r="CX2068" s="41"/>
      <c r="CY2068" s="41"/>
      <c r="CZ2068" s="41"/>
      <c r="DA2068" s="41"/>
      <c r="DB2068" s="41"/>
      <c r="DC2068" s="41"/>
      <c r="DD2068" s="41"/>
      <c r="DE2068" s="41"/>
      <c r="DF2068" s="41"/>
      <c r="DG2068" s="41"/>
      <c r="DH2068" s="41"/>
      <c r="DI2068" s="41"/>
      <c r="DJ2068" s="41"/>
      <c r="DK2068" s="41"/>
      <c r="DL2068" s="41"/>
      <c r="DM2068" s="41"/>
      <c r="DN2068" s="41"/>
      <c r="DO2068" s="41"/>
      <c r="DP2068" s="41"/>
      <c r="DQ2068" s="41"/>
      <c r="DR2068" s="41"/>
      <c r="DS2068" s="41"/>
      <c r="DT2068" s="41"/>
      <c r="DU2068" s="41"/>
      <c r="DV2068" s="41"/>
      <c r="DW2068" s="41"/>
      <c r="DX2068" s="41"/>
      <c r="DY2068" s="41"/>
      <c r="DZ2068" s="41"/>
      <c r="EA2068" s="41"/>
      <c r="EB2068" s="41"/>
      <c r="EC2068" s="41"/>
      <c r="ED2068" s="41"/>
      <c r="EE2068" s="41"/>
      <c r="EF2068" s="41"/>
      <c r="EG2068" s="41"/>
      <c r="EH2068" s="41"/>
      <c r="EI2068" s="41"/>
      <c r="EJ2068" s="41"/>
      <c r="EK2068" s="41"/>
      <c r="EL2068" s="41"/>
      <c r="EM2068" s="41"/>
      <c r="EN2068" s="41"/>
      <c r="EO2068" s="41"/>
      <c r="EP2068" s="41"/>
      <c r="EQ2068" s="41"/>
      <c r="ER2068" s="41"/>
      <c r="ES2068" s="41"/>
      <c r="ET2068" s="41"/>
      <c r="EU2068" s="41"/>
      <c r="EV2068" s="41"/>
      <c r="EW2068" s="41"/>
      <c r="EX2068" s="41"/>
      <c r="EY2068" s="41"/>
      <c r="EZ2068" s="41"/>
      <c r="FA2068" s="41"/>
      <c r="FB2068" s="41"/>
      <c r="FC2068" s="41"/>
      <c r="FD2068" s="41"/>
      <c r="FE2068" s="41"/>
      <c r="FF2068" s="41"/>
      <c r="FG2068" s="41"/>
      <c r="FH2068" s="41"/>
      <c r="FI2068" s="41"/>
      <c r="FJ2068" s="41"/>
      <c r="FK2068" s="41"/>
      <c r="FL2068" s="41"/>
      <c r="FM2068" s="41"/>
      <c r="FN2068" s="41"/>
      <c r="FO2068" s="41"/>
      <c r="FP2068" s="41"/>
      <c r="FQ2068" s="41"/>
      <c r="FR2068" s="41"/>
      <c r="FS2068" s="41"/>
      <c r="FT2068" s="41"/>
      <c r="FU2068" s="41"/>
      <c r="FV2068" s="41"/>
      <c r="FW2068" s="41"/>
      <c r="FX2068" s="41"/>
      <c r="FY2068" s="41"/>
      <c r="FZ2068" s="41"/>
      <c r="GA2068" s="41"/>
      <c r="GB2068" s="41"/>
      <c r="GC2068" s="41"/>
      <c r="GD2068" s="41"/>
      <c r="GE2068" s="41"/>
      <c r="GF2068" s="41"/>
      <c r="GG2068" s="41"/>
      <c r="GH2068" s="41"/>
      <c r="GI2068" s="41"/>
      <c r="GJ2068" s="41"/>
      <c r="GK2068" s="41"/>
      <c r="GL2068" s="41"/>
      <c r="GM2068" s="41"/>
      <c r="GN2068" s="41"/>
      <c r="GO2068" s="41"/>
      <c r="GP2068" s="41"/>
      <c r="GQ2068" s="41"/>
      <c r="GR2068" s="41"/>
      <c r="GS2068" s="41"/>
      <c r="GT2068" s="41"/>
      <c r="GU2068" s="41"/>
      <c r="GV2068" s="41"/>
      <c r="GW2068" s="41"/>
      <c r="GX2068" s="41"/>
      <c r="GY2068" s="41"/>
      <c r="GZ2068" s="41"/>
      <c r="HA2068" s="41"/>
      <c r="HB2068" s="41"/>
      <c r="HC2068" s="41"/>
      <c r="HD2068" s="41"/>
      <c r="HE2068" s="41"/>
      <c r="HF2068" s="41"/>
      <c r="HG2068" s="41"/>
      <c r="HH2068" s="41"/>
      <c r="HI2068" s="41"/>
      <c r="HJ2068" s="41"/>
      <c r="HK2068" s="41"/>
      <c r="HL2068" s="41"/>
      <c r="HM2068" s="41"/>
      <c r="HN2068" s="41"/>
      <c r="HO2068" s="41"/>
      <c r="HP2068" s="41"/>
      <c r="HQ2068" s="41"/>
      <c r="HR2068" s="41"/>
      <c r="HS2068" s="41"/>
      <c r="HT2068" s="41"/>
      <c r="HU2068" s="41"/>
      <c r="HV2068" s="41"/>
      <c r="HW2068" s="41"/>
      <c r="HX2068" s="41"/>
      <c r="HY2068" s="41"/>
      <c r="HZ2068" s="41"/>
      <c r="IA2068" s="41"/>
      <c r="IB2068" s="41"/>
      <c r="IC2068" s="41"/>
      <c r="ID2068" s="41"/>
      <c r="IE2068" s="41"/>
      <c r="IF2068" s="41"/>
      <c r="IG2068" s="41"/>
      <c r="IH2068" s="41"/>
      <c r="II2068" s="41"/>
      <c r="IJ2068" s="41"/>
      <c r="IK2068" s="41"/>
      <c r="IL2068" s="41"/>
      <c r="IM2068" s="41"/>
      <c r="IN2068" s="41"/>
      <c r="IO2068" s="41"/>
      <c r="IP2068" s="41"/>
      <c r="IQ2068" s="41"/>
      <c r="IR2068" s="41"/>
      <c r="IS2068" s="41"/>
      <c r="IT2068" s="41"/>
      <c r="IU2068" s="41"/>
    </row>
    <row r="2070" spans="68:255" x14ac:dyDescent="0.2">
      <c r="BP2070" s="41"/>
      <c r="BQ2070" s="41"/>
      <c r="BR2070" s="41"/>
      <c r="BS2070" s="41"/>
      <c r="BU2070" s="41"/>
      <c r="BV2070" s="41"/>
      <c r="BW2070" s="41"/>
      <c r="BX2070" s="41"/>
      <c r="BY2070" s="41"/>
      <c r="BZ2070" s="41"/>
      <c r="CA2070" s="41"/>
      <c r="CB2070" s="41"/>
      <c r="CC2070" s="41"/>
      <c r="CD2070" s="41"/>
      <c r="CE2070" s="41"/>
      <c r="CF2070" s="41"/>
      <c r="CG2070" s="41"/>
      <c r="CH2070" s="41"/>
      <c r="CI2070" s="41"/>
      <c r="CJ2070" s="41"/>
      <c r="CK2070" s="41"/>
      <c r="CL2070" s="41"/>
      <c r="CM2070" s="41"/>
      <c r="CN2070" s="41"/>
      <c r="CO2070" s="41"/>
      <c r="CP2070" s="41"/>
      <c r="CQ2070" s="41"/>
      <c r="CR2070" s="41"/>
      <c r="CS2070" s="41"/>
      <c r="CT2070" s="41"/>
      <c r="CU2070" s="41"/>
      <c r="CV2070" s="41"/>
      <c r="CW2070" s="41"/>
      <c r="CX2070" s="41"/>
      <c r="CY2070" s="41"/>
      <c r="CZ2070" s="41"/>
      <c r="DA2070" s="41"/>
      <c r="DB2070" s="41"/>
      <c r="DC2070" s="41"/>
      <c r="DD2070" s="41"/>
      <c r="DE2070" s="41"/>
      <c r="DF2070" s="41"/>
      <c r="DG2070" s="41"/>
      <c r="DH2070" s="41"/>
      <c r="DI2070" s="41"/>
      <c r="DJ2070" s="41"/>
      <c r="DK2070" s="41"/>
      <c r="DL2070" s="41"/>
      <c r="DM2070" s="41"/>
      <c r="DN2070" s="41"/>
      <c r="DO2070" s="41"/>
      <c r="DP2070" s="41"/>
      <c r="DQ2070" s="41"/>
      <c r="DR2070" s="41"/>
      <c r="DS2070" s="41"/>
      <c r="DT2070" s="41"/>
      <c r="DU2070" s="41"/>
      <c r="DV2070" s="41"/>
      <c r="DW2070" s="41"/>
      <c r="DX2070" s="41"/>
      <c r="DY2070" s="41"/>
      <c r="DZ2070" s="41"/>
      <c r="EA2070" s="41"/>
      <c r="EB2070" s="41"/>
      <c r="EC2070" s="41"/>
      <c r="ED2070" s="41"/>
      <c r="EE2070" s="41"/>
      <c r="EF2070" s="41"/>
      <c r="EG2070" s="41"/>
      <c r="EH2070" s="41"/>
      <c r="EI2070" s="41"/>
      <c r="EJ2070" s="41"/>
      <c r="EK2070" s="41"/>
      <c r="EL2070" s="41"/>
      <c r="EM2070" s="41"/>
      <c r="EN2070" s="41"/>
      <c r="EO2070" s="41"/>
      <c r="EP2070" s="41"/>
      <c r="EQ2070" s="41"/>
      <c r="ER2070" s="41"/>
      <c r="ES2070" s="41"/>
      <c r="ET2070" s="41"/>
      <c r="EU2070" s="41"/>
      <c r="EV2070" s="41"/>
      <c r="EW2070" s="41"/>
      <c r="EX2070" s="41"/>
      <c r="EY2070" s="41"/>
      <c r="EZ2070" s="41"/>
      <c r="FA2070" s="41"/>
      <c r="FB2070" s="41"/>
      <c r="FC2070" s="41"/>
      <c r="FD2070" s="41"/>
      <c r="FE2070" s="41"/>
      <c r="FF2070" s="41"/>
      <c r="FG2070" s="41"/>
      <c r="FH2070" s="41"/>
      <c r="FI2070" s="41"/>
      <c r="FJ2070" s="41"/>
      <c r="FK2070" s="41"/>
      <c r="FL2070" s="41"/>
      <c r="FM2070" s="41"/>
      <c r="FN2070" s="41"/>
      <c r="FO2070" s="41"/>
      <c r="FP2070" s="41"/>
      <c r="FQ2070" s="41"/>
      <c r="FR2070" s="41"/>
      <c r="FS2070" s="41"/>
      <c r="FT2070" s="41"/>
      <c r="FU2070" s="41"/>
      <c r="FV2070" s="41"/>
      <c r="FW2070" s="41"/>
      <c r="FX2070" s="41"/>
      <c r="FY2070" s="41"/>
      <c r="FZ2070" s="41"/>
      <c r="GA2070" s="41"/>
      <c r="GB2070" s="41"/>
      <c r="GC2070" s="41"/>
      <c r="GD2070" s="41"/>
      <c r="GE2070" s="41"/>
      <c r="GF2070" s="41"/>
      <c r="GG2070" s="41"/>
      <c r="GH2070" s="41"/>
      <c r="GI2070" s="41"/>
      <c r="GJ2070" s="41"/>
      <c r="GK2070" s="41"/>
      <c r="GL2070" s="41"/>
      <c r="GM2070" s="41"/>
      <c r="GN2070" s="41"/>
      <c r="GO2070" s="41"/>
      <c r="GP2070" s="41"/>
      <c r="GQ2070" s="41"/>
      <c r="GR2070" s="41"/>
      <c r="GS2070" s="41"/>
      <c r="GT2070" s="41"/>
      <c r="GU2070" s="41"/>
      <c r="GV2070" s="41"/>
      <c r="GW2070" s="41"/>
      <c r="GX2070" s="41"/>
      <c r="GY2070" s="41"/>
      <c r="GZ2070" s="41"/>
      <c r="HA2070" s="41"/>
      <c r="HB2070" s="41"/>
      <c r="HC2070" s="41"/>
      <c r="HD2070" s="41"/>
      <c r="HE2070" s="41"/>
      <c r="HF2070" s="41"/>
      <c r="HG2070" s="41"/>
      <c r="HH2070" s="41"/>
      <c r="HI2070" s="41"/>
      <c r="HJ2070" s="41"/>
      <c r="HK2070" s="41"/>
      <c r="HL2070" s="41"/>
      <c r="HM2070" s="41"/>
      <c r="HN2070" s="41"/>
      <c r="HO2070" s="41"/>
      <c r="HP2070" s="41"/>
      <c r="HQ2070" s="41"/>
      <c r="HR2070" s="41"/>
      <c r="HS2070" s="41"/>
      <c r="HT2070" s="41"/>
      <c r="HU2070" s="41"/>
      <c r="HV2070" s="41"/>
      <c r="HW2070" s="41"/>
      <c r="HX2070" s="41"/>
      <c r="HY2070" s="41"/>
      <c r="HZ2070" s="41"/>
      <c r="IA2070" s="41"/>
      <c r="IB2070" s="41"/>
      <c r="IC2070" s="41"/>
      <c r="ID2070" s="41"/>
      <c r="IE2070" s="41"/>
      <c r="IF2070" s="41"/>
      <c r="IG2070" s="41"/>
      <c r="IH2070" s="41"/>
      <c r="II2070" s="41"/>
      <c r="IJ2070" s="41"/>
      <c r="IK2070" s="41"/>
      <c r="IL2070" s="41"/>
      <c r="IM2070" s="41"/>
      <c r="IN2070" s="41"/>
      <c r="IO2070" s="41"/>
      <c r="IP2070" s="41"/>
      <c r="IQ2070" s="41"/>
      <c r="IR2070" s="41"/>
      <c r="IS2070" s="41"/>
      <c r="IT2070" s="41"/>
      <c r="IU2070" s="41"/>
    </row>
    <row r="2072" spans="68:255" x14ac:dyDescent="0.2">
      <c r="BP2072" s="41"/>
      <c r="BQ2072" s="41"/>
      <c r="BR2072" s="41"/>
      <c r="BS2072" s="41"/>
      <c r="BU2072" s="41"/>
      <c r="BV2072" s="41"/>
      <c r="BW2072" s="41"/>
      <c r="BX2072" s="41"/>
      <c r="BY2072" s="41"/>
      <c r="BZ2072" s="41"/>
      <c r="CA2072" s="41"/>
      <c r="CB2072" s="41"/>
      <c r="CC2072" s="41"/>
      <c r="CD2072" s="41"/>
      <c r="CE2072" s="41"/>
      <c r="CF2072" s="41"/>
      <c r="CG2072" s="41"/>
      <c r="CH2072" s="41"/>
      <c r="CI2072" s="41"/>
      <c r="CJ2072" s="41"/>
      <c r="CK2072" s="41"/>
      <c r="CL2072" s="41"/>
      <c r="CM2072" s="41"/>
      <c r="CN2072" s="41"/>
      <c r="CO2072" s="41"/>
      <c r="CP2072" s="41"/>
      <c r="CQ2072" s="41"/>
      <c r="CR2072" s="41"/>
      <c r="CS2072" s="41"/>
      <c r="CT2072" s="41"/>
      <c r="CU2072" s="41"/>
      <c r="CV2072" s="41"/>
      <c r="CW2072" s="41"/>
      <c r="CX2072" s="41"/>
      <c r="CY2072" s="41"/>
      <c r="CZ2072" s="41"/>
      <c r="DA2072" s="41"/>
      <c r="DB2072" s="41"/>
      <c r="DC2072" s="41"/>
      <c r="DD2072" s="41"/>
      <c r="DE2072" s="41"/>
      <c r="DF2072" s="41"/>
      <c r="DG2072" s="41"/>
      <c r="DH2072" s="41"/>
      <c r="DI2072" s="41"/>
      <c r="DJ2072" s="41"/>
      <c r="DK2072" s="41"/>
      <c r="DL2072" s="41"/>
      <c r="DM2072" s="41"/>
      <c r="DN2072" s="41"/>
      <c r="DO2072" s="41"/>
      <c r="DP2072" s="41"/>
      <c r="DQ2072" s="41"/>
      <c r="DR2072" s="41"/>
      <c r="DS2072" s="41"/>
      <c r="DT2072" s="41"/>
      <c r="DU2072" s="41"/>
      <c r="DV2072" s="41"/>
      <c r="DW2072" s="41"/>
      <c r="DX2072" s="41"/>
      <c r="DY2072" s="41"/>
      <c r="DZ2072" s="41"/>
      <c r="EA2072" s="41"/>
      <c r="EB2072" s="41"/>
      <c r="EC2072" s="41"/>
      <c r="ED2072" s="41"/>
      <c r="EE2072" s="41"/>
      <c r="EF2072" s="41"/>
      <c r="EG2072" s="41"/>
      <c r="EH2072" s="41"/>
      <c r="EI2072" s="41"/>
      <c r="EJ2072" s="41"/>
      <c r="EK2072" s="41"/>
      <c r="EL2072" s="41"/>
      <c r="EM2072" s="41"/>
      <c r="EN2072" s="41"/>
      <c r="EO2072" s="41"/>
      <c r="EP2072" s="41"/>
      <c r="EQ2072" s="41"/>
      <c r="ER2072" s="41"/>
      <c r="ES2072" s="41"/>
      <c r="ET2072" s="41"/>
      <c r="EU2072" s="41"/>
      <c r="EV2072" s="41"/>
      <c r="EW2072" s="41"/>
      <c r="EX2072" s="41"/>
      <c r="EY2072" s="41"/>
      <c r="EZ2072" s="41"/>
      <c r="FA2072" s="41"/>
      <c r="FB2072" s="41"/>
      <c r="FC2072" s="41"/>
      <c r="FD2072" s="41"/>
      <c r="FE2072" s="41"/>
      <c r="FF2072" s="41"/>
      <c r="FG2072" s="41"/>
      <c r="FH2072" s="41"/>
      <c r="FI2072" s="41"/>
      <c r="FJ2072" s="41"/>
      <c r="FK2072" s="41"/>
      <c r="FL2072" s="41"/>
      <c r="FM2072" s="41"/>
      <c r="FN2072" s="41"/>
      <c r="FO2072" s="41"/>
      <c r="FP2072" s="41"/>
      <c r="FQ2072" s="41"/>
      <c r="FR2072" s="41"/>
      <c r="FS2072" s="41"/>
      <c r="FT2072" s="41"/>
      <c r="FU2072" s="41"/>
      <c r="FV2072" s="41"/>
      <c r="FW2072" s="41"/>
      <c r="FX2072" s="41"/>
      <c r="FY2072" s="41"/>
      <c r="FZ2072" s="41"/>
      <c r="GA2072" s="41"/>
      <c r="GB2072" s="41"/>
      <c r="GC2072" s="41"/>
      <c r="GD2072" s="41"/>
      <c r="GE2072" s="41"/>
      <c r="GF2072" s="41"/>
      <c r="GG2072" s="41"/>
      <c r="GH2072" s="41"/>
      <c r="GI2072" s="41"/>
      <c r="GJ2072" s="41"/>
      <c r="GK2072" s="41"/>
      <c r="GL2072" s="41"/>
      <c r="GM2072" s="41"/>
      <c r="GN2072" s="41"/>
      <c r="GO2072" s="41"/>
      <c r="GP2072" s="41"/>
      <c r="GQ2072" s="41"/>
      <c r="GR2072" s="41"/>
      <c r="GS2072" s="41"/>
      <c r="GT2072" s="41"/>
      <c r="GU2072" s="41"/>
      <c r="GV2072" s="41"/>
      <c r="GW2072" s="41"/>
      <c r="GX2072" s="41"/>
      <c r="GY2072" s="41"/>
      <c r="GZ2072" s="41"/>
      <c r="HA2072" s="41"/>
      <c r="HB2072" s="41"/>
      <c r="HC2072" s="41"/>
      <c r="HD2072" s="41"/>
      <c r="HE2072" s="41"/>
      <c r="HF2072" s="41"/>
      <c r="HG2072" s="41"/>
      <c r="HH2072" s="41"/>
      <c r="HI2072" s="41"/>
      <c r="HJ2072" s="41"/>
      <c r="HK2072" s="41"/>
      <c r="HL2072" s="41"/>
      <c r="HM2072" s="41"/>
      <c r="HN2072" s="41"/>
      <c r="HO2072" s="41"/>
      <c r="HP2072" s="41"/>
      <c r="HQ2072" s="41"/>
      <c r="HR2072" s="41"/>
      <c r="HS2072" s="41"/>
      <c r="HT2072" s="41"/>
      <c r="HU2072" s="41"/>
      <c r="HV2072" s="41"/>
      <c r="HW2072" s="41"/>
      <c r="HX2072" s="41"/>
      <c r="HY2072" s="41"/>
      <c r="HZ2072" s="41"/>
      <c r="IA2072" s="41"/>
      <c r="IB2072" s="41"/>
      <c r="IC2072" s="41"/>
      <c r="ID2072" s="41"/>
      <c r="IE2072" s="41"/>
      <c r="IF2072" s="41"/>
      <c r="IG2072" s="41"/>
      <c r="IH2072" s="41"/>
      <c r="II2072" s="41"/>
      <c r="IJ2072" s="41"/>
      <c r="IK2072" s="41"/>
      <c r="IL2072" s="41"/>
      <c r="IM2072" s="41"/>
      <c r="IN2072" s="41"/>
      <c r="IO2072" s="41"/>
      <c r="IP2072" s="41"/>
      <c r="IQ2072" s="41"/>
      <c r="IR2072" s="41"/>
      <c r="IS2072" s="41"/>
      <c r="IT2072" s="41"/>
      <c r="IU2072" s="41"/>
    </row>
    <row r="2074" spans="68:255" x14ac:dyDescent="0.2">
      <c r="BP2074" s="41"/>
      <c r="BQ2074" s="41"/>
      <c r="BR2074" s="41"/>
      <c r="BS2074" s="41"/>
      <c r="BU2074" s="41"/>
      <c r="BV2074" s="41"/>
      <c r="BW2074" s="41"/>
      <c r="BX2074" s="41"/>
      <c r="BY2074" s="41"/>
      <c r="BZ2074" s="41"/>
      <c r="CA2074" s="41"/>
      <c r="CB2074" s="41"/>
      <c r="CC2074" s="41"/>
      <c r="CD2074" s="41"/>
      <c r="CE2074" s="41"/>
      <c r="CF2074" s="41"/>
      <c r="CG2074" s="41"/>
      <c r="CH2074" s="41"/>
      <c r="CI2074" s="41"/>
      <c r="CJ2074" s="41"/>
      <c r="CK2074" s="41"/>
      <c r="CL2074" s="41"/>
      <c r="CM2074" s="41"/>
      <c r="CN2074" s="41"/>
      <c r="CO2074" s="41"/>
      <c r="CP2074" s="41"/>
      <c r="CQ2074" s="41"/>
      <c r="CR2074" s="41"/>
      <c r="CS2074" s="41"/>
      <c r="CT2074" s="41"/>
      <c r="CU2074" s="41"/>
      <c r="CV2074" s="41"/>
      <c r="CW2074" s="41"/>
      <c r="CX2074" s="41"/>
      <c r="CY2074" s="41"/>
      <c r="CZ2074" s="41"/>
      <c r="DA2074" s="41"/>
      <c r="DB2074" s="41"/>
      <c r="DC2074" s="41"/>
      <c r="DD2074" s="41"/>
      <c r="DE2074" s="41"/>
      <c r="DF2074" s="41"/>
      <c r="DG2074" s="41"/>
      <c r="DH2074" s="41"/>
      <c r="DI2074" s="41"/>
      <c r="DJ2074" s="41"/>
      <c r="DK2074" s="41"/>
      <c r="DL2074" s="41"/>
      <c r="DM2074" s="41"/>
      <c r="DN2074" s="41"/>
      <c r="DO2074" s="41"/>
      <c r="DP2074" s="41"/>
      <c r="DQ2074" s="41"/>
      <c r="DR2074" s="41"/>
      <c r="DS2074" s="41"/>
      <c r="DT2074" s="41"/>
      <c r="DU2074" s="41"/>
      <c r="DV2074" s="41"/>
      <c r="DW2074" s="41"/>
      <c r="DX2074" s="41"/>
      <c r="DY2074" s="41"/>
      <c r="DZ2074" s="41"/>
      <c r="EA2074" s="41"/>
      <c r="EB2074" s="41"/>
      <c r="EC2074" s="41"/>
      <c r="ED2074" s="41"/>
      <c r="EE2074" s="41"/>
      <c r="EF2074" s="41"/>
      <c r="EG2074" s="41"/>
      <c r="EH2074" s="41"/>
      <c r="EI2074" s="41"/>
      <c r="EJ2074" s="41"/>
      <c r="EK2074" s="41"/>
      <c r="EL2074" s="41"/>
      <c r="EM2074" s="41"/>
      <c r="EN2074" s="41"/>
      <c r="EO2074" s="41"/>
      <c r="EP2074" s="41"/>
      <c r="EQ2074" s="41"/>
      <c r="ER2074" s="41"/>
      <c r="ES2074" s="41"/>
      <c r="ET2074" s="41"/>
      <c r="EU2074" s="41"/>
      <c r="EV2074" s="41"/>
      <c r="EW2074" s="41"/>
      <c r="EX2074" s="41"/>
      <c r="EY2074" s="41"/>
      <c r="EZ2074" s="41"/>
      <c r="FA2074" s="41"/>
      <c r="FB2074" s="41"/>
      <c r="FC2074" s="41"/>
      <c r="FD2074" s="41"/>
      <c r="FE2074" s="41"/>
      <c r="FF2074" s="41"/>
      <c r="FG2074" s="41"/>
      <c r="FH2074" s="41"/>
      <c r="FI2074" s="41"/>
      <c r="FJ2074" s="41"/>
      <c r="FK2074" s="41"/>
      <c r="FL2074" s="41"/>
      <c r="FM2074" s="41"/>
      <c r="FN2074" s="41"/>
      <c r="FO2074" s="41"/>
      <c r="FP2074" s="41"/>
      <c r="FQ2074" s="41"/>
      <c r="FR2074" s="41"/>
      <c r="FS2074" s="41"/>
      <c r="FT2074" s="41"/>
      <c r="FU2074" s="41"/>
      <c r="FV2074" s="41"/>
      <c r="FW2074" s="41"/>
      <c r="FX2074" s="41"/>
      <c r="FY2074" s="41"/>
      <c r="FZ2074" s="41"/>
      <c r="GA2074" s="41"/>
      <c r="GB2074" s="41"/>
      <c r="GC2074" s="41"/>
      <c r="GD2074" s="41"/>
      <c r="GE2074" s="41"/>
      <c r="GF2074" s="41"/>
      <c r="GG2074" s="41"/>
      <c r="GH2074" s="41"/>
      <c r="GI2074" s="41"/>
      <c r="GJ2074" s="41"/>
      <c r="GK2074" s="41"/>
      <c r="GL2074" s="41"/>
      <c r="GM2074" s="41"/>
      <c r="GN2074" s="41"/>
      <c r="GO2074" s="41"/>
      <c r="GP2074" s="41"/>
      <c r="GQ2074" s="41"/>
      <c r="GR2074" s="41"/>
      <c r="GS2074" s="41"/>
      <c r="GT2074" s="41"/>
      <c r="GU2074" s="41"/>
      <c r="GV2074" s="41"/>
      <c r="GW2074" s="41"/>
      <c r="GX2074" s="41"/>
      <c r="GY2074" s="41"/>
      <c r="GZ2074" s="41"/>
      <c r="HA2074" s="41"/>
      <c r="HB2074" s="41"/>
      <c r="HC2074" s="41"/>
      <c r="HD2074" s="41"/>
      <c r="HE2074" s="41"/>
      <c r="HF2074" s="41"/>
      <c r="HG2074" s="41"/>
      <c r="HH2074" s="41"/>
      <c r="HI2074" s="41"/>
      <c r="HJ2074" s="41"/>
      <c r="HK2074" s="41"/>
      <c r="HL2074" s="41"/>
      <c r="HM2074" s="41"/>
      <c r="HN2074" s="41"/>
      <c r="HO2074" s="41"/>
      <c r="HP2074" s="41"/>
      <c r="HQ2074" s="41"/>
      <c r="HR2074" s="41"/>
      <c r="HS2074" s="41"/>
      <c r="HT2074" s="41"/>
      <c r="HU2074" s="41"/>
      <c r="HV2074" s="41"/>
      <c r="HW2074" s="41"/>
      <c r="HX2074" s="41"/>
      <c r="HY2074" s="41"/>
      <c r="HZ2074" s="41"/>
      <c r="IA2074" s="41"/>
      <c r="IB2074" s="41"/>
      <c r="IC2074" s="41"/>
      <c r="ID2074" s="41"/>
      <c r="IE2074" s="41"/>
      <c r="IF2074" s="41"/>
      <c r="IG2074" s="41"/>
      <c r="IH2074" s="41"/>
      <c r="II2074" s="41"/>
      <c r="IJ2074" s="41"/>
      <c r="IK2074" s="41"/>
      <c r="IL2074" s="41"/>
      <c r="IM2074" s="41"/>
      <c r="IN2074" s="41"/>
      <c r="IO2074" s="41"/>
      <c r="IP2074" s="41"/>
      <c r="IQ2074" s="41"/>
      <c r="IR2074" s="41"/>
      <c r="IS2074" s="41"/>
      <c r="IT2074" s="41"/>
      <c r="IU2074" s="41"/>
    </row>
    <row r="2076" spans="68:255" x14ac:dyDescent="0.2">
      <c r="BP2076" s="41"/>
      <c r="BQ2076" s="41"/>
      <c r="BR2076" s="41"/>
      <c r="BS2076" s="41"/>
      <c r="BU2076" s="41"/>
      <c r="BV2076" s="41"/>
      <c r="BW2076" s="41"/>
      <c r="BX2076" s="41"/>
      <c r="BY2076" s="41"/>
      <c r="BZ2076" s="41"/>
      <c r="CA2076" s="41"/>
      <c r="CB2076" s="41"/>
      <c r="CC2076" s="41"/>
      <c r="CD2076" s="41"/>
      <c r="CE2076" s="41"/>
      <c r="CF2076" s="41"/>
      <c r="CG2076" s="41"/>
      <c r="CH2076" s="41"/>
      <c r="CI2076" s="41"/>
      <c r="CJ2076" s="41"/>
      <c r="CK2076" s="41"/>
      <c r="CL2076" s="41"/>
      <c r="CM2076" s="41"/>
      <c r="CN2076" s="41"/>
      <c r="CO2076" s="41"/>
      <c r="CP2076" s="41"/>
      <c r="CQ2076" s="41"/>
      <c r="CR2076" s="41"/>
      <c r="CS2076" s="41"/>
      <c r="CT2076" s="41"/>
      <c r="CU2076" s="41"/>
      <c r="CV2076" s="41"/>
      <c r="CW2076" s="41"/>
      <c r="CX2076" s="41"/>
      <c r="CY2076" s="41"/>
      <c r="CZ2076" s="41"/>
      <c r="DA2076" s="41"/>
      <c r="DB2076" s="41"/>
      <c r="DC2076" s="41"/>
      <c r="DD2076" s="41"/>
      <c r="DE2076" s="41"/>
      <c r="DF2076" s="41"/>
      <c r="DG2076" s="41"/>
      <c r="DH2076" s="41"/>
      <c r="DI2076" s="41"/>
      <c r="DJ2076" s="41"/>
      <c r="DK2076" s="41"/>
      <c r="DL2076" s="41"/>
      <c r="DM2076" s="41"/>
      <c r="DN2076" s="41"/>
      <c r="DO2076" s="41"/>
      <c r="DP2076" s="41"/>
      <c r="DQ2076" s="41"/>
      <c r="DR2076" s="41"/>
      <c r="DS2076" s="41"/>
      <c r="DT2076" s="41"/>
      <c r="DU2076" s="41"/>
      <c r="DV2076" s="41"/>
      <c r="DW2076" s="41"/>
      <c r="DX2076" s="41"/>
      <c r="DY2076" s="41"/>
      <c r="DZ2076" s="41"/>
      <c r="EA2076" s="41"/>
      <c r="EB2076" s="41"/>
      <c r="EC2076" s="41"/>
      <c r="ED2076" s="41"/>
      <c r="EE2076" s="41"/>
      <c r="EF2076" s="41"/>
      <c r="EG2076" s="41"/>
      <c r="EH2076" s="41"/>
      <c r="EI2076" s="41"/>
      <c r="EJ2076" s="41"/>
      <c r="EK2076" s="41"/>
      <c r="EL2076" s="41"/>
      <c r="EM2076" s="41"/>
      <c r="EN2076" s="41"/>
      <c r="EO2076" s="41"/>
      <c r="EP2076" s="41"/>
      <c r="EQ2076" s="41"/>
      <c r="ER2076" s="41"/>
      <c r="ES2076" s="41"/>
      <c r="ET2076" s="41"/>
      <c r="EU2076" s="41"/>
      <c r="EV2076" s="41"/>
      <c r="EW2076" s="41"/>
      <c r="EX2076" s="41"/>
      <c r="EY2076" s="41"/>
      <c r="EZ2076" s="41"/>
      <c r="FA2076" s="41"/>
      <c r="FB2076" s="41"/>
      <c r="FC2076" s="41"/>
      <c r="FD2076" s="41"/>
      <c r="FE2076" s="41"/>
      <c r="FF2076" s="41"/>
      <c r="FG2076" s="41"/>
      <c r="FH2076" s="41"/>
      <c r="FI2076" s="41"/>
      <c r="FJ2076" s="41"/>
      <c r="FK2076" s="41"/>
      <c r="FL2076" s="41"/>
      <c r="FM2076" s="41"/>
      <c r="FN2076" s="41"/>
      <c r="FO2076" s="41"/>
      <c r="FP2076" s="41"/>
      <c r="FQ2076" s="41"/>
      <c r="FR2076" s="41"/>
      <c r="FS2076" s="41"/>
      <c r="FT2076" s="41"/>
      <c r="FU2076" s="41"/>
      <c r="FV2076" s="41"/>
      <c r="FW2076" s="41"/>
      <c r="FX2076" s="41"/>
      <c r="FY2076" s="41"/>
      <c r="FZ2076" s="41"/>
      <c r="GA2076" s="41"/>
      <c r="GB2076" s="41"/>
      <c r="GC2076" s="41"/>
      <c r="GD2076" s="41"/>
      <c r="GE2076" s="41"/>
      <c r="GF2076" s="41"/>
      <c r="GG2076" s="41"/>
      <c r="GH2076" s="41"/>
      <c r="GI2076" s="41"/>
      <c r="GJ2076" s="41"/>
      <c r="GK2076" s="41"/>
      <c r="GL2076" s="41"/>
      <c r="GM2076" s="41"/>
      <c r="GN2076" s="41"/>
      <c r="GO2076" s="41"/>
      <c r="GP2076" s="41"/>
      <c r="GQ2076" s="41"/>
      <c r="GR2076" s="41"/>
      <c r="GS2076" s="41"/>
      <c r="GT2076" s="41"/>
      <c r="GU2076" s="41"/>
      <c r="GV2076" s="41"/>
      <c r="GW2076" s="41"/>
      <c r="GX2076" s="41"/>
      <c r="GY2076" s="41"/>
      <c r="GZ2076" s="41"/>
      <c r="HA2076" s="41"/>
      <c r="HB2076" s="41"/>
      <c r="HC2076" s="41"/>
      <c r="HD2076" s="41"/>
      <c r="HE2076" s="41"/>
      <c r="HF2076" s="41"/>
      <c r="HG2076" s="41"/>
      <c r="HH2076" s="41"/>
      <c r="HI2076" s="41"/>
      <c r="HJ2076" s="41"/>
      <c r="HK2076" s="41"/>
      <c r="HL2076" s="41"/>
      <c r="HM2076" s="41"/>
      <c r="HN2076" s="41"/>
      <c r="HO2076" s="41"/>
      <c r="HP2076" s="41"/>
      <c r="HQ2076" s="41"/>
      <c r="HR2076" s="41"/>
      <c r="HS2076" s="41"/>
      <c r="HT2076" s="41"/>
      <c r="HU2076" s="41"/>
      <c r="HV2076" s="41"/>
      <c r="HW2076" s="41"/>
      <c r="HX2076" s="41"/>
      <c r="HY2076" s="41"/>
      <c r="HZ2076" s="41"/>
      <c r="IA2076" s="41"/>
      <c r="IB2076" s="41"/>
      <c r="IC2076" s="41"/>
      <c r="ID2076" s="41"/>
      <c r="IE2076" s="41"/>
      <c r="IF2076" s="41"/>
      <c r="IG2076" s="41"/>
      <c r="IH2076" s="41"/>
      <c r="II2076" s="41"/>
      <c r="IJ2076" s="41"/>
      <c r="IK2076" s="41"/>
      <c r="IL2076" s="41"/>
      <c r="IM2076" s="41"/>
      <c r="IN2076" s="41"/>
      <c r="IO2076" s="41"/>
      <c r="IP2076" s="41"/>
      <c r="IQ2076" s="41"/>
      <c r="IR2076" s="41"/>
      <c r="IS2076" s="41"/>
      <c r="IT2076" s="41"/>
      <c r="IU2076" s="41"/>
    </row>
    <row r="2078" spans="68:255" x14ac:dyDescent="0.2">
      <c r="BP2078" s="41"/>
      <c r="BQ2078" s="41"/>
      <c r="BR2078" s="41"/>
      <c r="BS2078" s="41"/>
      <c r="BU2078" s="41"/>
      <c r="BV2078" s="41"/>
      <c r="BW2078" s="41"/>
      <c r="BX2078" s="41"/>
      <c r="BY2078" s="41"/>
      <c r="BZ2078" s="41"/>
      <c r="CA2078" s="41"/>
      <c r="CB2078" s="41"/>
      <c r="CC2078" s="41"/>
      <c r="CD2078" s="41"/>
      <c r="CE2078" s="41"/>
      <c r="CF2078" s="41"/>
      <c r="CG2078" s="41"/>
      <c r="CH2078" s="41"/>
      <c r="CI2078" s="41"/>
      <c r="CJ2078" s="41"/>
      <c r="CK2078" s="41"/>
      <c r="CL2078" s="41"/>
      <c r="CM2078" s="41"/>
      <c r="CN2078" s="41"/>
      <c r="CO2078" s="41"/>
      <c r="CP2078" s="41"/>
      <c r="CQ2078" s="41"/>
      <c r="CR2078" s="41"/>
      <c r="CS2078" s="41"/>
      <c r="CT2078" s="41"/>
      <c r="CU2078" s="41"/>
      <c r="CV2078" s="41"/>
      <c r="CW2078" s="41"/>
      <c r="CX2078" s="41"/>
      <c r="CY2078" s="41"/>
      <c r="CZ2078" s="41"/>
      <c r="DA2078" s="41"/>
      <c r="DB2078" s="41"/>
      <c r="DC2078" s="41"/>
      <c r="DD2078" s="41"/>
      <c r="DE2078" s="41"/>
      <c r="DF2078" s="41"/>
      <c r="DG2078" s="41"/>
      <c r="DH2078" s="41"/>
      <c r="DI2078" s="41"/>
      <c r="DJ2078" s="41"/>
      <c r="DK2078" s="41"/>
      <c r="DL2078" s="41"/>
      <c r="DM2078" s="41"/>
      <c r="DN2078" s="41"/>
      <c r="DO2078" s="41"/>
      <c r="DP2078" s="41"/>
      <c r="DQ2078" s="41"/>
      <c r="DR2078" s="41"/>
      <c r="DS2078" s="41"/>
      <c r="DT2078" s="41"/>
      <c r="DU2078" s="41"/>
      <c r="DV2078" s="41"/>
      <c r="DW2078" s="41"/>
      <c r="DX2078" s="41"/>
      <c r="DY2078" s="41"/>
      <c r="DZ2078" s="41"/>
      <c r="EA2078" s="41"/>
      <c r="EB2078" s="41"/>
      <c r="EC2078" s="41"/>
      <c r="ED2078" s="41"/>
      <c r="EE2078" s="41"/>
      <c r="EF2078" s="41"/>
      <c r="EG2078" s="41"/>
      <c r="EH2078" s="41"/>
      <c r="EI2078" s="41"/>
      <c r="EJ2078" s="41"/>
      <c r="EK2078" s="41"/>
      <c r="EL2078" s="41"/>
      <c r="EM2078" s="41"/>
      <c r="EN2078" s="41"/>
      <c r="EO2078" s="41"/>
      <c r="EP2078" s="41"/>
      <c r="EQ2078" s="41"/>
      <c r="ER2078" s="41"/>
      <c r="ES2078" s="41"/>
      <c r="ET2078" s="41"/>
      <c r="EU2078" s="41"/>
      <c r="EV2078" s="41"/>
      <c r="EW2078" s="41"/>
      <c r="EX2078" s="41"/>
      <c r="EY2078" s="41"/>
      <c r="EZ2078" s="41"/>
      <c r="FA2078" s="41"/>
      <c r="FB2078" s="41"/>
      <c r="FC2078" s="41"/>
      <c r="FD2078" s="41"/>
      <c r="FE2078" s="41"/>
      <c r="FF2078" s="41"/>
      <c r="FG2078" s="41"/>
      <c r="FH2078" s="41"/>
      <c r="FI2078" s="41"/>
      <c r="FJ2078" s="41"/>
      <c r="FK2078" s="41"/>
      <c r="FL2078" s="41"/>
      <c r="FM2078" s="41"/>
      <c r="FN2078" s="41"/>
      <c r="FO2078" s="41"/>
      <c r="FP2078" s="41"/>
      <c r="FQ2078" s="41"/>
      <c r="FR2078" s="41"/>
      <c r="FS2078" s="41"/>
      <c r="FT2078" s="41"/>
      <c r="FU2078" s="41"/>
      <c r="FV2078" s="41"/>
      <c r="FW2078" s="41"/>
      <c r="FX2078" s="41"/>
      <c r="FY2078" s="41"/>
      <c r="FZ2078" s="41"/>
      <c r="GA2078" s="41"/>
      <c r="GB2078" s="41"/>
      <c r="GC2078" s="41"/>
      <c r="GD2078" s="41"/>
      <c r="GE2078" s="41"/>
      <c r="GF2078" s="41"/>
      <c r="GG2078" s="41"/>
      <c r="GH2078" s="41"/>
      <c r="GI2078" s="41"/>
      <c r="GJ2078" s="41"/>
      <c r="GK2078" s="41"/>
      <c r="GL2078" s="41"/>
      <c r="GM2078" s="41"/>
      <c r="GN2078" s="41"/>
      <c r="GO2078" s="41"/>
      <c r="GP2078" s="41"/>
      <c r="GQ2078" s="41"/>
      <c r="GR2078" s="41"/>
      <c r="GS2078" s="41"/>
      <c r="GT2078" s="41"/>
      <c r="GU2078" s="41"/>
      <c r="GV2078" s="41"/>
      <c r="GW2078" s="41"/>
      <c r="GX2078" s="41"/>
      <c r="GY2078" s="41"/>
      <c r="GZ2078" s="41"/>
      <c r="HA2078" s="41"/>
      <c r="HB2078" s="41"/>
      <c r="HC2078" s="41"/>
      <c r="HD2078" s="41"/>
      <c r="HE2078" s="41"/>
      <c r="HF2078" s="41"/>
      <c r="HG2078" s="41"/>
      <c r="HH2078" s="41"/>
      <c r="HI2078" s="41"/>
      <c r="HJ2078" s="41"/>
      <c r="HK2078" s="41"/>
      <c r="HL2078" s="41"/>
      <c r="HM2078" s="41"/>
      <c r="HN2078" s="41"/>
      <c r="HO2078" s="41"/>
      <c r="HP2078" s="41"/>
      <c r="HQ2078" s="41"/>
      <c r="HR2078" s="41"/>
      <c r="HS2078" s="41"/>
      <c r="HT2078" s="41"/>
      <c r="HU2078" s="41"/>
      <c r="HV2078" s="41"/>
      <c r="HW2078" s="41"/>
      <c r="HX2078" s="41"/>
      <c r="HY2078" s="41"/>
      <c r="HZ2078" s="41"/>
      <c r="IA2078" s="41"/>
      <c r="IB2078" s="41"/>
      <c r="IC2078" s="41"/>
      <c r="ID2078" s="41"/>
      <c r="IE2078" s="41"/>
      <c r="IF2078" s="41"/>
      <c r="IG2078" s="41"/>
      <c r="IH2078" s="41"/>
      <c r="II2078" s="41"/>
      <c r="IJ2078" s="41"/>
      <c r="IK2078" s="41"/>
      <c r="IL2078" s="41"/>
      <c r="IM2078" s="41"/>
      <c r="IN2078" s="41"/>
      <c r="IO2078" s="41"/>
      <c r="IP2078" s="41"/>
      <c r="IQ2078" s="41"/>
      <c r="IR2078" s="41"/>
      <c r="IS2078" s="41"/>
      <c r="IT2078" s="41"/>
      <c r="IU2078" s="41"/>
    </row>
    <row r="2080" spans="68:255" x14ac:dyDescent="0.2">
      <c r="BP2080" s="41"/>
      <c r="BQ2080" s="41"/>
      <c r="BR2080" s="41"/>
      <c r="BS2080" s="41"/>
      <c r="BU2080" s="41"/>
      <c r="BV2080" s="41"/>
      <c r="BW2080" s="41"/>
      <c r="BX2080" s="41"/>
      <c r="BY2080" s="41"/>
      <c r="BZ2080" s="41"/>
      <c r="CA2080" s="41"/>
      <c r="CB2080" s="41"/>
      <c r="CC2080" s="41"/>
      <c r="CD2080" s="41"/>
      <c r="CE2080" s="41"/>
      <c r="CF2080" s="41"/>
      <c r="CG2080" s="41"/>
      <c r="CH2080" s="41"/>
      <c r="CI2080" s="41"/>
      <c r="CJ2080" s="41"/>
      <c r="CK2080" s="41"/>
      <c r="CL2080" s="41"/>
      <c r="CM2080" s="41"/>
      <c r="CN2080" s="41"/>
      <c r="CO2080" s="41"/>
      <c r="CP2080" s="41"/>
      <c r="CQ2080" s="41"/>
      <c r="CR2080" s="41"/>
      <c r="CS2080" s="41"/>
      <c r="CT2080" s="41"/>
      <c r="CU2080" s="41"/>
      <c r="CV2080" s="41"/>
      <c r="CW2080" s="41"/>
      <c r="CX2080" s="41"/>
      <c r="CY2080" s="41"/>
      <c r="CZ2080" s="41"/>
      <c r="DA2080" s="41"/>
      <c r="DB2080" s="41"/>
      <c r="DC2080" s="41"/>
      <c r="DD2080" s="41"/>
      <c r="DE2080" s="41"/>
      <c r="DF2080" s="41"/>
      <c r="DG2080" s="41"/>
      <c r="DH2080" s="41"/>
      <c r="DI2080" s="41"/>
      <c r="DJ2080" s="41"/>
      <c r="DK2080" s="41"/>
      <c r="DL2080" s="41"/>
      <c r="DM2080" s="41"/>
      <c r="DN2080" s="41"/>
      <c r="DO2080" s="41"/>
      <c r="DP2080" s="41"/>
      <c r="DQ2080" s="41"/>
      <c r="DR2080" s="41"/>
      <c r="DS2080" s="41"/>
      <c r="DT2080" s="41"/>
      <c r="DU2080" s="41"/>
      <c r="DV2080" s="41"/>
      <c r="DW2080" s="41"/>
      <c r="DX2080" s="41"/>
      <c r="DY2080" s="41"/>
      <c r="DZ2080" s="41"/>
      <c r="EA2080" s="41"/>
      <c r="EB2080" s="41"/>
      <c r="EC2080" s="41"/>
      <c r="ED2080" s="41"/>
      <c r="EE2080" s="41"/>
      <c r="EF2080" s="41"/>
      <c r="EG2080" s="41"/>
      <c r="EH2080" s="41"/>
      <c r="EI2080" s="41"/>
      <c r="EJ2080" s="41"/>
      <c r="EK2080" s="41"/>
      <c r="EL2080" s="41"/>
      <c r="EM2080" s="41"/>
      <c r="EN2080" s="41"/>
      <c r="EO2080" s="41"/>
      <c r="EP2080" s="41"/>
      <c r="EQ2080" s="41"/>
      <c r="ER2080" s="41"/>
      <c r="ES2080" s="41"/>
      <c r="ET2080" s="41"/>
      <c r="EU2080" s="41"/>
      <c r="EV2080" s="41"/>
      <c r="EW2080" s="41"/>
      <c r="EX2080" s="41"/>
      <c r="EY2080" s="41"/>
      <c r="EZ2080" s="41"/>
      <c r="FA2080" s="41"/>
      <c r="FB2080" s="41"/>
      <c r="FC2080" s="41"/>
      <c r="FD2080" s="41"/>
      <c r="FE2080" s="41"/>
      <c r="FF2080" s="41"/>
      <c r="FG2080" s="41"/>
      <c r="FH2080" s="41"/>
      <c r="FI2080" s="41"/>
      <c r="FJ2080" s="41"/>
      <c r="FK2080" s="41"/>
      <c r="FL2080" s="41"/>
      <c r="FM2080" s="41"/>
      <c r="FN2080" s="41"/>
      <c r="FO2080" s="41"/>
      <c r="FP2080" s="41"/>
      <c r="FQ2080" s="41"/>
      <c r="FR2080" s="41"/>
      <c r="FS2080" s="41"/>
      <c r="FT2080" s="41"/>
      <c r="FU2080" s="41"/>
      <c r="FV2080" s="41"/>
      <c r="FW2080" s="41"/>
      <c r="FX2080" s="41"/>
      <c r="FY2080" s="41"/>
      <c r="FZ2080" s="41"/>
      <c r="GA2080" s="41"/>
      <c r="GB2080" s="41"/>
      <c r="GC2080" s="41"/>
      <c r="GD2080" s="41"/>
      <c r="GE2080" s="41"/>
      <c r="GF2080" s="41"/>
      <c r="GG2080" s="41"/>
      <c r="GH2080" s="41"/>
      <c r="GI2080" s="41"/>
      <c r="GJ2080" s="41"/>
      <c r="GK2080" s="41"/>
      <c r="GL2080" s="41"/>
      <c r="GM2080" s="41"/>
      <c r="GN2080" s="41"/>
      <c r="GO2080" s="41"/>
      <c r="GP2080" s="41"/>
      <c r="GQ2080" s="41"/>
      <c r="GR2080" s="41"/>
      <c r="GS2080" s="41"/>
      <c r="GT2080" s="41"/>
      <c r="GU2080" s="41"/>
      <c r="GV2080" s="41"/>
      <c r="GW2080" s="41"/>
      <c r="GX2080" s="41"/>
      <c r="GY2080" s="41"/>
      <c r="GZ2080" s="41"/>
      <c r="HA2080" s="41"/>
      <c r="HB2080" s="41"/>
      <c r="HC2080" s="41"/>
      <c r="HD2080" s="41"/>
      <c r="HE2080" s="41"/>
      <c r="HF2080" s="41"/>
      <c r="HG2080" s="41"/>
      <c r="HH2080" s="41"/>
      <c r="HI2080" s="41"/>
      <c r="HJ2080" s="41"/>
      <c r="HK2080" s="41"/>
      <c r="HL2080" s="41"/>
      <c r="HM2080" s="41"/>
      <c r="HN2080" s="41"/>
      <c r="HO2080" s="41"/>
      <c r="HP2080" s="41"/>
      <c r="HQ2080" s="41"/>
      <c r="HR2080" s="41"/>
      <c r="HS2080" s="41"/>
      <c r="HT2080" s="41"/>
      <c r="HU2080" s="41"/>
      <c r="HV2080" s="41"/>
      <c r="HW2080" s="41"/>
      <c r="HX2080" s="41"/>
      <c r="HY2080" s="41"/>
      <c r="HZ2080" s="41"/>
      <c r="IA2080" s="41"/>
      <c r="IB2080" s="41"/>
      <c r="IC2080" s="41"/>
      <c r="ID2080" s="41"/>
      <c r="IE2080" s="41"/>
      <c r="IF2080" s="41"/>
      <c r="IG2080" s="41"/>
      <c r="IH2080" s="41"/>
      <c r="II2080" s="41"/>
      <c r="IJ2080" s="41"/>
      <c r="IK2080" s="41"/>
      <c r="IL2080" s="41"/>
      <c r="IM2080" s="41"/>
      <c r="IN2080" s="41"/>
      <c r="IO2080" s="41"/>
      <c r="IP2080" s="41"/>
      <c r="IQ2080" s="41"/>
      <c r="IR2080" s="41"/>
      <c r="IS2080" s="41"/>
      <c r="IT2080" s="41"/>
      <c r="IU2080" s="41"/>
    </row>
    <row r="2082" spans="68:255" x14ac:dyDescent="0.2">
      <c r="BP2082" s="41"/>
      <c r="BQ2082" s="41"/>
      <c r="BR2082" s="41"/>
      <c r="BS2082" s="41"/>
      <c r="BU2082" s="41"/>
      <c r="BV2082" s="41"/>
      <c r="BW2082" s="41"/>
      <c r="BX2082" s="41"/>
      <c r="BY2082" s="41"/>
      <c r="BZ2082" s="41"/>
      <c r="CA2082" s="41"/>
      <c r="CB2082" s="41"/>
      <c r="CC2082" s="41"/>
      <c r="CD2082" s="41"/>
      <c r="CE2082" s="41"/>
      <c r="CF2082" s="41"/>
      <c r="CG2082" s="41"/>
      <c r="CH2082" s="41"/>
      <c r="CI2082" s="41"/>
      <c r="CJ2082" s="41"/>
      <c r="CK2082" s="41"/>
      <c r="CL2082" s="41"/>
      <c r="CM2082" s="41"/>
      <c r="CN2082" s="41"/>
      <c r="CO2082" s="41"/>
      <c r="CP2082" s="41"/>
      <c r="CQ2082" s="41"/>
      <c r="CR2082" s="41"/>
      <c r="CS2082" s="41"/>
      <c r="CT2082" s="41"/>
      <c r="CU2082" s="41"/>
      <c r="CV2082" s="41"/>
      <c r="CW2082" s="41"/>
      <c r="CX2082" s="41"/>
      <c r="CY2082" s="41"/>
      <c r="CZ2082" s="41"/>
      <c r="DA2082" s="41"/>
      <c r="DB2082" s="41"/>
      <c r="DC2082" s="41"/>
      <c r="DD2082" s="41"/>
      <c r="DE2082" s="41"/>
      <c r="DF2082" s="41"/>
      <c r="DG2082" s="41"/>
      <c r="DH2082" s="41"/>
      <c r="DI2082" s="41"/>
      <c r="DJ2082" s="41"/>
      <c r="DK2082" s="41"/>
      <c r="DL2082" s="41"/>
      <c r="DM2082" s="41"/>
      <c r="DN2082" s="41"/>
      <c r="DO2082" s="41"/>
      <c r="DP2082" s="41"/>
      <c r="DQ2082" s="41"/>
      <c r="DR2082" s="41"/>
      <c r="DS2082" s="41"/>
      <c r="DT2082" s="41"/>
      <c r="DU2082" s="41"/>
      <c r="DV2082" s="41"/>
      <c r="DW2082" s="41"/>
      <c r="DX2082" s="41"/>
      <c r="DY2082" s="41"/>
      <c r="DZ2082" s="41"/>
      <c r="EA2082" s="41"/>
      <c r="EB2082" s="41"/>
      <c r="EC2082" s="41"/>
      <c r="ED2082" s="41"/>
      <c r="EE2082" s="41"/>
      <c r="EF2082" s="41"/>
      <c r="EG2082" s="41"/>
      <c r="EH2082" s="41"/>
      <c r="EI2082" s="41"/>
      <c r="EJ2082" s="41"/>
      <c r="EK2082" s="41"/>
      <c r="EL2082" s="41"/>
      <c r="EM2082" s="41"/>
      <c r="EN2082" s="41"/>
      <c r="EO2082" s="41"/>
      <c r="EP2082" s="41"/>
      <c r="EQ2082" s="41"/>
      <c r="ER2082" s="41"/>
      <c r="ES2082" s="41"/>
      <c r="ET2082" s="41"/>
      <c r="EU2082" s="41"/>
      <c r="EV2082" s="41"/>
      <c r="EW2082" s="41"/>
      <c r="EX2082" s="41"/>
      <c r="EY2082" s="41"/>
      <c r="EZ2082" s="41"/>
      <c r="FA2082" s="41"/>
      <c r="FB2082" s="41"/>
      <c r="FC2082" s="41"/>
      <c r="FD2082" s="41"/>
      <c r="FE2082" s="41"/>
      <c r="FF2082" s="41"/>
      <c r="FG2082" s="41"/>
      <c r="FH2082" s="41"/>
      <c r="FI2082" s="41"/>
      <c r="FJ2082" s="41"/>
      <c r="FK2082" s="41"/>
      <c r="FL2082" s="41"/>
      <c r="FM2082" s="41"/>
      <c r="FN2082" s="41"/>
      <c r="FO2082" s="41"/>
      <c r="FP2082" s="41"/>
      <c r="FQ2082" s="41"/>
      <c r="FR2082" s="41"/>
      <c r="FS2082" s="41"/>
      <c r="FT2082" s="41"/>
      <c r="FU2082" s="41"/>
      <c r="FV2082" s="41"/>
      <c r="FW2082" s="41"/>
      <c r="FX2082" s="41"/>
      <c r="FY2082" s="41"/>
      <c r="FZ2082" s="41"/>
      <c r="GA2082" s="41"/>
      <c r="GB2082" s="41"/>
      <c r="GC2082" s="41"/>
      <c r="GD2082" s="41"/>
      <c r="GE2082" s="41"/>
      <c r="GF2082" s="41"/>
      <c r="GG2082" s="41"/>
      <c r="GH2082" s="41"/>
      <c r="GI2082" s="41"/>
      <c r="GJ2082" s="41"/>
      <c r="GK2082" s="41"/>
      <c r="GL2082" s="41"/>
      <c r="GM2082" s="41"/>
      <c r="GN2082" s="41"/>
      <c r="GO2082" s="41"/>
      <c r="GP2082" s="41"/>
      <c r="GQ2082" s="41"/>
      <c r="GR2082" s="41"/>
      <c r="GS2082" s="41"/>
      <c r="GT2082" s="41"/>
      <c r="GU2082" s="41"/>
      <c r="GV2082" s="41"/>
      <c r="GW2082" s="41"/>
      <c r="GX2082" s="41"/>
      <c r="GY2082" s="41"/>
      <c r="GZ2082" s="41"/>
      <c r="HA2082" s="41"/>
      <c r="HB2082" s="41"/>
      <c r="HC2082" s="41"/>
      <c r="HD2082" s="41"/>
      <c r="HE2082" s="41"/>
      <c r="HF2082" s="41"/>
      <c r="HG2082" s="41"/>
      <c r="HH2082" s="41"/>
      <c r="HI2082" s="41"/>
      <c r="HJ2082" s="41"/>
      <c r="HK2082" s="41"/>
      <c r="HL2082" s="41"/>
      <c r="HM2082" s="41"/>
      <c r="HN2082" s="41"/>
      <c r="HO2082" s="41"/>
      <c r="HP2082" s="41"/>
      <c r="HQ2082" s="41"/>
      <c r="HR2082" s="41"/>
      <c r="HS2082" s="41"/>
      <c r="HT2082" s="41"/>
      <c r="HU2082" s="41"/>
      <c r="HV2082" s="41"/>
      <c r="HW2082" s="41"/>
      <c r="HX2082" s="41"/>
      <c r="HY2082" s="41"/>
      <c r="HZ2082" s="41"/>
      <c r="IA2082" s="41"/>
      <c r="IB2082" s="41"/>
      <c r="IC2082" s="41"/>
      <c r="ID2082" s="41"/>
      <c r="IE2082" s="41"/>
      <c r="IF2082" s="41"/>
      <c r="IG2082" s="41"/>
      <c r="IH2082" s="41"/>
      <c r="II2082" s="41"/>
      <c r="IJ2082" s="41"/>
      <c r="IK2082" s="41"/>
      <c r="IL2082" s="41"/>
      <c r="IM2082" s="41"/>
      <c r="IN2082" s="41"/>
      <c r="IO2082" s="41"/>
      <c r="IP2082" s="41"/>
      <c r="IQ2082" s="41"/>
      <c r="IR2082" s="41"/>
      <c r="IS2082" s="41"/>
      <c r="IT2082" s="41"/>
      <c r="IU2082" s="41"/>
    </row>
    <row r="2084" spans="68:255" x14ac:dyDescent="0.2">
      <c r="BP2084" s="41"/>
      <c r="BQ2084" s="41"/>
      <c r="BR2084" s="41"/>
      <c r="BS2084" s="41"/>
      <c r="BU2084" s="41"/>
      <c r="BV2084" s="41"/>
      <c r="BW2084" s="41"/>
      <c r="BX2084" s="41"/>
      <c r="BY2084" s="41"/>
      <c r="BZ2084" s="41"/>
      <c r="CA2084" s="41"/>
      <c r="CB2084" s="41"/>
      <c r="CC2084" s="41"/>
      <c r="CD2084" s="41"/>
      <c r="CE2084" s="41"/>
      <c r="CF2084" s="41"/>
      <c r="CG2084" s="41"/>
      <c r="CH2084" s="41"/>
      <c r="CI2084" s="41"/>
      <c r="CJ2084" s="41"/>
      <c r="CK2084" s="41"/>
      <c r="CL2084" s="41"/>
      <c r="CM2084" s="41"/>
      <c r="CN2084" s="41"/>
      <c r="CO2084" s="41"/>
      <c r="CP2084" s="41"/>
      <c r="CQ2084" s="41"/>
      <c r="CR2084" s="41"/>
      <c r="CS2084" s="41"/>
      <c r="CT2084" s="41"/>
      <c r="CU2084" s="41"/>
      <c r="CV2084" s="41"/>
      <c r="CW2084" s="41"/>
      <c r="CX2084" s="41"/>
      <c r="CY2084" s="41"/>
      <c r="CZ2084" s="41"/>
      <c r="DA2084" s="41"/>
      <c r="DB2084" s="41"/>
      <c r="DC2084" s="41"/>
      <c r="DD2084" s="41"/>
      <c r="DE2084" s="41"/>
      <c r="DF2084" s="41"/>
      <c r="DG2084" s="41"/>
      <c r="DH2084" s="41"/>
      <c r="DI2084" s="41"/>
      <c r="DJ2084" s="41"/>
      <c r="DK2084" s="41"/>
      <c r="DL2084" s="41"/>
      <c r="DM2084" s="41"/>
      <c r="DN2084" s="41"/>
      <c r="DO2084" s="41"/>
      <c r="DP2084" s="41"/>
      <c r="DQ2084" s="41"/>
      <c r="DR2084" s="41"/>
      <c r="DS2084" s="41"/>
      <c r="DT2084" s="41"/>
      <c r="DU2084" s="41"/>
      <c r="DV2084" s="41"/>
      <c r="DW2084" s="41"/>
      <c r="DX2084" s="41"/>
      <c r="DY2084" s="41"/>
      <c r="DZ2084" s="41"/>
      <c r="EA2084" s="41"/>
      <c r="EB2084" s="41"/>
      <c r="EC2084" s="41"/>
      <c r="ED2084" s="41"/>
      <c r="EE2084" s="41"/>
      <c r="EF2084" s="41"/>
      <c r="EG2084" s="41"/>
      <c r="EH2084" s="41"/>
      <c r="EI2084" s="41"/>
      <c r="EJ2084" s="41"/>
      <c r="EK2084" s="41"/>
      <c r="EL2084" s="41"/>
      <c r="EM2084" s="41"/>
      <c r="EN2084" s="41"/>
      <c r="EO2084" s="41"/>
      <c r="EP2084" s="41"/>
      <c r="EQ2084" s="41"/>
      <c r="ER2084" s="41"/>
      <c r="ES2084" s="41"/>
      <c r="ET2084" s="41"/>
      <c r="EU2084" s="41"/>
      <c r="EV2084" s="41"/>
      <c r="EW2084" s="41"/>
      <c r="EX2084" s="41"/>
      <c r="EY2084" s="41"/>
      <c r="EZ2084" s="41"/>
      <c r="FA2084" s="41"/>
      <c r="FB2084" s="41"/>
      <c r="FC2084" s="41"/>
      <c r="FD2084" s="41"/>
      <c r="FE2084" s="41"/>
      <c r="FF2084" s="41"/>
      <c r="FG2084" s="41"/>
      <c r="FH2084" s="41"/>
      <c r="FI2084" s="41"/>
      <c r="FJ2084" s="41"/>
      <c r="FK2084" s="41"/>
      <c r="FL2084" s="41"/>
      <c r="FM2084" s="41"/>
      <c r="FN2084" s="41"/>
      <c r="FO2084" s="41"/>
      <c r="FP2084" s="41"/>
      <c r="FQ2084" s="41"/>
      <c r="FR2084" s="41"/>
      <c r="FS2084" s="41"/>
      <c r="FT2084" s="41"/>
      <c r="FU2084" s="41"/>
      <c r="FV2084" s="41"/>
      <c r="FW2084" s="41"/>
      <c r="FX2084" s="41"/>
      <c r="FY2084" s="41"/>
      <c r="FZ2084" s="41"/>
      <c r="GA2084" s="41"/>
      <c r="GB2084" s="41"/>
      <c r="GC2084" s="41"/>
      <c r="GD2084" s="41"/>
      <c r="GE2084" s="41"/>
      <c r="GF2084" s="41"/>
      <c r="GG2084" s="41"/>
      <c r="GH2084" s="41"/>
      <c r="GI2084" s="41"/>
      <c r="GJ2084" s="41"/>
      <c r="GK2084" s="41"/>
      <c r="GL2084" s="41"/>
      <c r="GM2084" s="41"/>
      <c r="GN2084" s="41"/>
      <c r="GO2084" s="41"/>
      <c r="GP2084" s="41"/>
      <c r="GQ2084" s="41"/>
      <c r="GR2084" s="41"/>
      <c r="GS2084" s="41"/>
      <c r="GT2084" s="41"/>
      <c r="GU2084" s="41"/>
      <c r="GV2084" s="41"/>
      <c r="GW2084" s="41"/>
      <c r="GX2084" s="41"/>
      <c r="GY2084" s="41"/>
      <c r="GZ2084" s="41"/>
      <c r="HA2084" s="41"/>
      <c r="HB2084" s="41"/>
      <c r="HC2084" s="41"/>
      <c r="HD2084" s="41"/>
      <c r="HE2084" s="41"/>
      <c r="HF2084" s="41"/>
      <c r="HG2084" s="41"/>
      <c r="HH2084" s="41"/>
      <c r="HI2084" s="41"/>
      <c r="HJ2084" s="41"/>
      <c r="HK2084" s="41"/>
      <c r="HL2084" s="41"/>
      <c r="HM2084" s="41"/>
      <c r="HN2084" s="41"/>
      <c r="HO2084" s="41"/>
      <c r="HP2084" s="41"/>
      <c r="HQ2084" s="41"/>
      <c r="HR2084" s="41"/>
      <c r="HS2084" s="41"/>
      <c r="HT2084" s="41"/>
      <c r="HU2084" s="41"/>
      <c r="HV2084" s="41"/>
      <c r="HW2084" s="41"/>
      <c r="HX2084" s="41"/>
      <c r="HY2084" s="41"/>
      <c r="HZ2084" s="41"/>
      <c r="IA2084" s="41"/>
      <c r="IB2084" s="41"/>
      <c r="IC2084" s="41"/>
      <c r="ID2084" s="41"/>
      <c r="IE2084" s="41"/>
      <c r="IF2084" s="41"/>
      <c r="IG2084" s="41"/>
      <c r="IH2084" s="41"/>
      <c r="II2084" s="41"/>
      <c r="IJ2084" s="41"/>
      <c r="IK2084" s="41"/>
      <c r="IL2084" s="41"/>
      <c r="IM2084" s="41"/>
      <c r="IN2084" s="41"/>
      <c r="IO2084" s="41"/>
      <c r="IP2084" s="41"/>
      <c r="IQ2084" s="41"/>
      <c r="IR2084" s="41"/>
      <c r="IS2084" s="41"/>
      <c r="IT2084" s="41"/>
      <c r="IU2084" s="41"/>
    </row>
    <row r="2086" spans="68:255" x14ac:dyDescent="0.2">
      <c r="BP2086" s="41"/>
      <c r="BQ2086" s="41"/>
      <c r="BR2086" s="41"/>
      <c r="BS2086" s="41"/>
      <c r="BU2086" s="41"/>
      <c r="BV2086" s="41"/>
      <c r="BW2086" s="41"/>
      <c r="BX2086" s="41"/>
      <c r="BY2086" s="41"/>
      <c r="BZ2086" s="41"/>
      <c r="CA2086" s="41"/>
      <c r="CB2086" s="41"/>
      <c r="CC2086" s="41"/>
      <c r="CD2086" s="41"/>
      <c r="CE2086" s="41"/>
      <c r="CF2086" s="41"/>
      <c r="CG2086" s="41"/>
      <c r="CH2086" s="41"/>
      <c r="CI2086" s="41"/>
      <c r="CJ2086" s="41"/>
      <c r="CK2086" s="41"/>
      <c r="CL2086" s="41"/>
      <c r="CM2086" s="41"/>
      <c r="CN2086" s="41"/>
      <c r="CO2086" s="41"/>
      <c r="CP2086" s="41"/>
      <c r="CQ2086" s="41"/>
      <c r="CR2086" s="41"/>
      <c r="CS2086" s="41"/>
      <c r="CT2086" s="41"/>
      <c r="CU2086" s="41"/>
      <c r="CV2086" s="41"/>
      <c r="CW2086" s="41"/>
      <c r="CX2086" s="41"/>
      <c r="CY2086" s="41"/>
      <c r="CZ2086" s="41"/>
      <c r="DA2086" s="41"/>
      <c r="DB2086" s="41"/>
      <c r="DC2086" s="41"/>
      <c r="DD2086" s="41"/>
      <c r="DE2086" s="41"/>
      <c r="DF2086" s="41"/>
      <c r="DG2086" s="41"/>
      <c r="DH2086" s="41"/>
      <c r="DI2086" s="41"/>
      <c r="DJ2086" s="41"/>
      <c r="DK2086" s="41"/>
      <c r="DL2086" s="41"/>
      <c r="DM2086" s="41"/>
      <c r="DN2086" s="41"/>
      <c r="DO2086" s="41"/>
      <c r="DP2086" s="41"/>
      <c r="DQ2086" s="41"/>
      <c r="DR2086" s="41"/>
      <c r="DS2086" s="41"/>
      <c r="DT2086" s="41"/>
      <c r="DU2086" s="41"/>
      <c r="DV2086" s="41"/>
      <c r="DW2086" s="41"/>
      <c r="DX2086" s="41"/>
      <c r="DY2086" s="41"/>
      <c r="DZ2086" s="41"/>
      <c r="EA2086" s="41"/>
      <c r="EB2086" s="41"/>
      <c r="EC2086" s="41"/>
      <c r="ED2086" s="41"/>
      <c r="EE2086" s="41"/>
      <c r="EF2086" s="41"/>
      <c r="EG2086" s="41"/>
      <c r="EH2086" s="41"/>
      <c r="EI2086" s="41"/>
      <c r="EJ2086" s="41"/>
      <c r="EK2086" s="41"/>
      <c r="EL2086" s="41"/>
      <c r="EM2086" s="41"/>
      <c r="EN2086" s="41"/>
      <c r="EO2086" s="41"/>
      <c r="EP2086" s="41"/>
      <c r="EQ2086" s="41"/>
      <c r="ER2086" s="41"/>
      <c r="ES2086" s="41"/>
      <c r="ET2086" s="41"/>
      <c r="EU2086" s="41"/>
      <c r="EV2086" s="41"/>
      <c r="EW2086" s="41"/>
      <c r="EX2086" s="41"/>
      <c r="EY2086" s="41"/>
      <c r="EZ2086" s="41"/>
      <c r="FA2086" s="41"/>
      <c r="FB2086" s="41"/>
      <c r="FC2086" s="41"/>
      <c r="FD2086" s="41"/>
      <c r="FE2086" s="41"/>
      <c r="FF2086" s="41"/>
      <c r="FG2086" s="41"/>
      <c r="FH2086" s="41"/>
      <c r="FI2086" s="41"/>
      <c r="FJ2086" s="41"/>
      <c r="FK2086" s="41"/>
      <c r="FL2086" s="41"/>
      <c r="FM2086" s="41"/>
      <c r="FN2086" s="41"/>
      <c r="FO2086" s="41"/>
      <c r="FP2086" s="41"/>
      <c r="FQ2086" s="41"/>
      <c r="FR2086" s="41"/>
      <c r="FS2086" s="41"/>
      <c r="FT2086" s="41"/>
      <c r="FU2086" s="41"/>
      <c r="FV2086" s="41"/>
      <c r="FW2086" s="41"/>
      <c r="FX2086" s="41"/>
      <c r="FY2086" s="41"/>
      <c r="FZ2086" s="41"/>
      <c r="GA2086" s="41"/>
      <c r="GB2086" s="41"/>
      <c r="GC2086" s="41"/>
      <c r="GD2086" s="41"/>
      <c r="GE2086" s="41"/>
      <c r="GF2086" s="41"/>
      <c r="GG2086" s="41"/>
      <c r="GH2086" s="41"/>
      <c r="GI2086" s="41"/>
      <c r="GJ2086" s="41"/>
      <c r="GK2086" s="41"/>
      <c r="GL2086" s="41"/>
      <c r="GM2086" s="41"/>
      <c r="GN2086" s="41"/>
      <c r="GO2086" s="41"/>
      <c r="GP2086" s="41"/>
      <c r="GQ2086" s="41"/>
      <c r="GR2086" s="41"/>
      <c r="GS2086" s="41"/>
      <c r="GT2086" s="41"/>
      <c r="GU2086" s="41"/>
      <c r="GV2086" s="41"/>
      <c r="GW2086" s="41"/>
      <c r="GX2086" s="41"/>
      <c r="GY2086" s="41"/>
      <c r="GZ2086" s="41"/>
      <c r="HA2086" s="41"/>
      <c r="HB2086" s="41"/>
      <c r="HC2086" s="41"/>
      <c r="HD2086" s="41"/>
      <c r="HE2086" s="41"/>
      <c r="HF2086" s="41"/>
      <c r="HG2086" s="41"/>
      <c r="HH2086" s="41"/>
      <c r="HI2086" s="41"/>
      <c r="HJ2086" s="41"/>
      <c r="HK2086" s="41"/>
      <c r="HL2086" s="41"/>
      <c r="HM2086" s="41"/>
      <c r="HN2086" s="41"/>
      <c r="HO2086" s="41"/>
      <c r="HP2086" s="41"/>
      <c r="HQ2086" s="41"/>
      <c r="HR2086" s="41"/>
      <c r="HS2086" s="41"/>
      <c r="HT2086" s="41"/>
      <c r="HU2086" s="41"/>
      <c r="HV2086" s="41"/>
      <c r="HW2086" s="41"/>
      <c r="HX2086" s="41"/>
      <c r="HY2086" s="41"/>
      <c r="HZ2086" s="41"/>
      <c r="IA2086" s="41"/>
      <c r="IB2086" s="41"/>
      <c r="IC2086" s="41"/>
      <c r="ID2086" s="41"/>
      <c r="IE2086" s="41"/>
      <c r="IF2086" s="41"/>
      <c r="IG2086" s="41"/>
      <c r="IH2086" s="41"/>
      <c r="II2086" s="41"/>
      <c r="IJ2086" s="41"/>
      <c r="IK2086" s="41"/>
      <c r="IL2086" s="41"/>
      <c r="IM2086" s="41"/>
      <c r="IN2086" s="41"/>
      <c r="IO2086" s="41"/>
      <c r="IP2086" s="41"/>
      <c r="IQ2086" s="41"/>
      <c r="IR2086" s="41"/>
      <c r="IS2086" s="41"/>
      <c r="IT2086" s="41"/>
      <c r="IU2086" s="41"/>
    </row>
    <row r="2088" spans="68:255" x14ac:dyDescent="0.2">
      <c r="BP2088" s="41"/>
      <c r="BQ2088" s="41"/>
      <c r="BR2088" s="41"/>
      <c r="BS2088" s="41"/>
      <c r="BU2088" s="41"/>
      <c r="BV2088" s="41"/>
      <c r="BW2088" s="41"/>
      <c r="BX2088" s="41"/>
      <c r="BY2088" s="41"/>
      <c r="BZ2088" s="41"/>
      <c r="CA2088" s="41"/>
      <c r="CB2088" s="41"/>
      <c r="CC2088" s="41"/>
      <c r="CD2088" s="41"/>
      <c r="CE2088" s="41"/>
      <c r="CF2088" s="41"/>
      <c r="CG2088" s="41"/>
      <c r="CH2088" s="41"/>
      <c r="CI2088" s="41"/>
      <c r="CJ2088" s="41"/>
      <c r="CK2088" s="41"/>
      <c r="CL2088" s="41"/>
      <c r="CM2088" s="41"/>
      <c r="CN2088" s="41"/>
      <c r="CO2088" s="41"/>
      <c r="CP2088" s="41"/>
      <c r="CQ2088" s="41"/>
      <c r="CR2088" s="41"/>
      <c r="CS2088" s="41"/>
      <c r="CT2088" s="41"/>
      <c r="CU2088" s="41"/>
      <c r="CV2088" s="41"/>
      <c r="CW2088" s="41"/>
      <c r="CX2088" s="41"/>
      <c r="CY2088" s="41"/>
      <c r="CZ2088" s="41"/>
      <c r="DA2088" s="41"/>
      <c r="DB2088" s="41"/>
      <c r="DC2088" s="41"/>
      <c r="DD2088" s="41"/>
      <c r="DE2088" s="41"/>
      <c r="DF2088" s="41"/>
      <c r="DG2088" s="41"/>
      <c r="DH2088" s="41"/>
      <c r="DI2088" s="41"/>
      <c r="DJ2088" s="41"/>
      <c r="DK2088" s="41"/>
      <c r="DL2088" s="41"/>
      <c r="DM2088" s="41"/>
      <c r="DN2088" s="41"/>
      <c r="DO2088" s="41"/>
      <c r="DP2088" s="41"/>
      <c r="DQ2088" s="41"/>
      <c r="DR2088" s="41"/>
      <c r="DS2088" s="41"/>
      <c r="DT2088" s="41"/>
      <c r="DU2088" s="41"/>
      <c r="DV2088" s="41"/>
      <c r="DW2088" s="41"/>
      <c r="DX2088" s="41"/>
      <c r="DY2088" s="41"/>
      <c r="DZ2088" s="41"/>
      <c r="EA2088" s="41"/>
      <c r="EB2088" s="41"/>
      <c r="EC2088" s="41"/>
      <c r="ED2088" s="41"/>
      <c r="EE2088" s="41"/>
      <c r="EF2088" s="41"/>
      <c r="EG2088" s="41"/>
      <c r="EH2088" s="41"/>
      <c r="EI2088" s="41"/>
      <c r="EJ2088" s="41"/>
      <c r="EK2088" s="41"/>
      <c r="EL2088" s="41"/>
      <c r="EM2088" s="41"/>
      <c r="EN2088" s="41"/>
      <c r="EO2088" s="41"/>
      <c r="EP2088" s="41"/>
      <c r="EQ2088" s="41"/>
      <c r="ER2088" s="41"/>
      <c r="ES2088" s="41"/>
      <c r="ET2088" s="41"/>
      <c r="EU2088" s="41"/>
      <c r="EV2088" s="41"/>
      <c r="EW2088" s="41"/>
      <c r="EX2088" s="41"/>
      <c r="EY2088" s="41"/>
      <c r="EZ2088" s="41"/>
      <c r="FA2088" s="41"/>
      <c r="FB2088" s="41"/>
      <c r="FC2088" s="41"/>
      <c r="FD2088" s="41"/>
      <c r="FE2088" s="41"/>
      <c r="FF2088" s="41"/>
      <c r="FG2088" s="41"/>
      <c r="FH2088" s="41"/>
      <c r="FI2088" s="41"/>
      <c r="FJ2088" s="41"/>
      <c r="FK2088" s="41"/>
      <c r="FL2088" s="41"/>
      <c r="FM2088" s="41"/>
      <c r="FN2088" s="41"/>
      <c r="FO2088" s="41"/>
      <c r="FP2088" s="41"/>
      <c r="FQ2088" s="41"/>
      <c r="FR2088" s="41"/>
      <c r="FS2088" s="41"/>
      <c r="FT2088" s="41"/>
      <c r="FU2088" s="41"/>
      <c r="FV2088" s="41"/>
      <c r="FW2088" s="41"/>
      <c r="FX2088" s="41"/>
      <c r="FY2088" s="41"/>
      <c r="FZ2088" s="41"/>
      <c r="GA2088" s="41"/>
      <c r="GB2088" s="41"/>
      <c r="GC2088" s="41"/>
      <c r="GD2088" s="41"/>
      <c r="GE2088" s="41"/>
      <c r="GF2088" s="41"/>
      <c r="GG2088" s="41"/>
      <c r="GH2088" s="41"/>
      <c r="GI2088" s="41"/>
      <c r="GJ2088" s="41"/>
      <c r="GK2088" s="41"/>
      <c r="GL2088" s="41"/>
      <c r="GM2088" s="41"/>
      <c r="GN2088" s="41"/>
      <c r="GO2088" s="41"/>
      <c r="GP2088" s="41"/>
      <c r="GQ2088" s="41"/>
      <c r="GR2088" s="41"/>
      <c r="GS2088" s="41"/>
      <c r="GT2088" s="41"/>
      <c r="GU2088" s="41"/>
      <c r="GV2088" s="41"/>
      <c r="GW2088" s="41"/>
      <c r="GX2088" s="41"/>
      <c r="GY2088" s="41"/>
      <c r="GZ2088" s="41"/>
      <c r="HA2088" s="41"/>
      <c r="HB2088" s="41"/>
      <c r="HC2088" s="41"/>
      <c r="HD2088" s="41"/>
      <c r="HE2088" s="41"/>
      <c r="HF2088" s="41"/>
      <c r="HG2088" s="41"/>
      <c r="HH2088" s="41"/>
      <c r="HI2088" s="41"/>
      <c r="HJ2088" s="41"/>
      <c r="HK2088" s="41"/>
      <c r="HL2088" s="41"/>
      <c r="HM2088" s="41"/>
      <c r="HN2088" s="41"/>
      <c r="HO2088" s="41"/>
      <c r="HP2088" s="41"/>
      <c r="HQ2088" s="41"/>
      <c r="HR2088" s="41"/>
      <c r="HS2088" s="41"/>
      <c r="HT2088" s="41"/>
      <c r="HU2088" s="41"/>
      <c r="HV2088" s="41"/>
      <c r="HW2088" s="41"/>
      <c r="HX2088" s="41"/>
      <c r="HY2088" s="41"/>
      <c r="HZ2088" s="41"/>
      <c r="IA2088" s="41"/>
      <c r="IB2088" s="41"/>
      <c r="IC2088" s="41"/>
      <c r="ID2088" s="41"/>
      <c r="IE2088" s="41"/>
      <c r="IF2088" s="41"/>
      <c r="IG2088" s="41"/>
      <c r="IH2088" s="41"/>
      <c r="II2088" s="41"/>
      <c r="IJ2088" s="41"/>
      <c r="IK2088" s="41"/>
      <c r="IL2088" s="41"/>
      <c r="IM2088" s="41"/>
      <c r="IN2088" s="41"/>
      <c r="IO2088" s="41"/>
      <c r="IP2088" s="41"/>
      <c r="IQ2088" s="41"/>
      <c r="IR2088" s="41"/>
      <c r="IS2088" s="41"/>
      <c r="IT2088" s="41"/>
      <c r="IU2088" s="41"/>
    </row>
    <row r="2090" spans="68:255" x14ac:dyDescent="0.2">
      <c r="BP2090" s="41"/>
      <c r="BQ2090" s="41"/>
      <c r="BR2090" s="41"/>
      <c r="BS2090" s="41"/>
      <c r="BU2090" s="41"/>
      <c r="BV2090" s="41"/>
      <c r="BW2090" s="41"/>
      <c r="BX2090" s="41"/>
      <c r="BY2090" s="41"/>
      <c r="BZ2090" s="41"/>
      <c r="CA2090" s="41"/>
      <c r="CB2090" s="41"/>
      <c r="CC2090" s="41"/>
      <c r="CD2090" s="41"/>
      <c r="CE2090" s="41"/>
      <c r="CF2090" s="41"/>
      <c r="CG2090" s="41"/>
      <c r="CH2090" s="41"/>
      <c r="CI2090" s="41"/>
      <c r="CJ2090" s="41"/>
      <c r="CK2090" s="41"/>
      <c r="CL2090" s="41"/>
      <c r="CM2090" s="41"/>
      <c r="CN2090" s="41"/>
      <c r="CO2090" s="41"/>
      <c r="CP2090" s="41"/>
      <c r="CQ2090" s="41"/>
      <c r="CR2090" s="41"/>
      <c r="CS2090" s="41"/>
      <c r="CT2090" s="41"/>
      <c r="CU2090" s="41"/>
      <c r="CV2090" s="41"/>
      <c r="CW2090" s="41"/>
      <c r="CX2090" s="41"/>
      <c r="CY2090" s="41"/>
      <c r="CZ2090" s="41"/>
      <c r="DA2090" s="41"/>
      <c r="DB2090" s="41"/>
      <c r="DC2090" s="41"/>
      <c r="DD2090" s="41"/>
      <c r="DE2090" s="41"/>
      <c r="DF2090" s="41"/>
      <c r="DG2090" s="41"/>
      <c r="DH2090" s="41"/>
      <c r="DI2090" s="41"/>
      <c r="DJ2090" s="41"/>
      <c r="DK2090" s="41"/>
      <c r="DL2090" s="41"/>
      <c r="DM2090" s="41"/>
      <c r="DN2090" s="41"/>
      <c r="DO2090" s="41"/>
      <c r="DP2090" s="41"/>
      <c r="DQ2090" s="41"/>
      <c r="DR2090" s="41"/>
      <c r="DS2090" s="41"/>
      <c r="DT2090" s="41"/>
      <c r="DU2090" s="41"/>
      <c r="DV2090" s="41"/>
      <c r="DW2090" s="41"/>
      <c r="DX2090" s="41"/>
      <c r="DY2090" s="41"/>
      <c r="DZ2090" s="41"/>
      <c r="EA2090" s="41"/>
      <c r="EB2090" s="41"/>
      <c r="EC2090" s="41"/>
      <c r="ED2090" s="41"/>
      <c r="EE2090" s="41"/>
      <c r="EF2090" s="41"/>
      <c r="EG2090" s="41"/>
      <c r="EH2090" s="41"/>
      <c r="EI2090" s="41"/>
      <c r="EJ2090" s="41"/>
      <c r="EK2090" s="41"/>
      <c r="EL2090" s="41"/>
      <c r="EM2090" s="41"/>
      <c r="EN2090" s="41"/>
      <c r="EO2090" s="41"/>
      <c r="EP2090" s="41"/>
      <c r="EQ2090" s="41"/>
      <c r="ER2090" s="41"/>
      <c r="ES2090" s="41"/>
      <c r="ET2090" s="41"/>
      <c r="EU2090" s="41"/>
      <c r="EV2090" s="41"/>
      <c r="EW2090" s="41"/>
      <c r="EX2090" s="41"/>
      <c r="EY2090" s="41"/>
      <c r="EZ2090" s="41"/>
      <c r="FA2090" s="41"/>
      <c r="FB2090" s="41"/>
      <c r="FC2090" s="41"/>
      <c r="FD2090" s="41"/>
      <c r="FE2090" s="41"/>
      <c r="FF2090" s="41"/>
      <c r="FG2090" s="41"/>
      <c r="FH2090" s="41"/>
      <c r="FI2090" s="41"/>
      <c r="FJ2090" s="41"/>
      <c r="FK2090" s="41"/>
      <c r="FL2090" s="41"/>
      <c r="FM2090" s="41"/>
      <c r="FN2090" s="41"/>
      <c r="FO2090" s="41"/>
      <c r="FP2090" s="41"/>
      <c r="FQ2090" s="41"/>
      <c r="FR2090" s="41"/>
      <c r="FS2090" s="41"/>
      <c r="FT2090" s="41"/>
      <c r="FU2090" s="41"/>
      <c r="FV2090" s="41"/>
      <c r="FW2090" s="41"/>
      <c r="FX2090" s="41"/>
      <c r="FY2090" s="41"/>
      <c r="FZ2090" s="41"/>
      <c r="GA2090" s="41"/>
      <c r="GB2090" s="41"/>
      <c r="GC2090" s="41"/>
      <c r="GD2090" s="41"/>
      <c r="GE2090" s="41"/>
      <c r="GF2090" s="41"/>
      <c r="GG2090" s="41"/>
      <c r="GH2090" s="41"/>
      <c r="GI2090" s="41"/>
      <c r="GJ2090" s="41"/>
      <c r="GK2090" s="41"/>
      <c r="GL2090" s="41"/>
      <c r="GM2090" s="41"/>
      <c r="GN2090" s="41"/>
      <c r="GO2090" s="41"/>
      <c r="GP2090" s="41"/>
      <c r="GQ2090" s="41"/>
      <c r="GR2090" s="41"/>
      <c r="GS2090" s="41"/>
      <c r="GT2090" s="41"/>
      <c r="GU2090" s="41"/>
      <c r="GV2090" s="41"/>
      <c r="GW2090" s="41"/>
      <c r="GX2090" s="41"/>
      <c r="GY2090" s="41"/>
      <c r="GZ2090" s="41"/>
      <c r="HA2090" s="41"/>
      <c r="HB2090" s="41"/>
      <c r="HC2090" s="41"/>
      <c r="HD2090" s="41"/>
      <c r="HE2090" s="41"/>
      <c r="HF2090" s="41"/>
      <c r="HG2090" s="41"/>
      <c r="HH2090" s="41"/>
      <c r="HI2090" s="41"/>
      <c r="HJ2090" s="41"/>
      <c r="HK2090" s="41"/>
      <c r="HL2090" s="41"/>
      <c r="HM2090" s="41"/>
      <c r="HN2090" s="41"/>
      <c r="HO2090" s="41"/>
      <c r="HP2090" s="41"/>
      <c r="HQ2090" s="41"/>
      <c r="HR2090" s="41"/>
      <c r="HS2090" s="41"/>
      <c r="HT2090" s="41"/>
      <c r="HU2090" s="41"/>
      <c r="HV2090" s="41"/>
      <c r="HW2090" s="41"/>
      <c r="HX2090" s="41"/>
      <c r="HY2090" s="41"/>
      <c r="HZ2090" s="41"/>
      <c r="IA2090" s="41"/>
      <c r="IB2090" s="41"/>
      <c r="IC2090" s="41"/>
      <c r="ID2090" s="41"/>
      <c r="IE2090" s="41"/>
      <c r="IF2090" s="41"/>
      <c r="IG2090" s="41"/>
      <c r="IH2090" s="41"/>
      <c r="II2090" s="41"/>
      <c r="IJ2090" s="41"/>
      <c r="IK2090" s="41"/>
      <c r="IL2090" s="41"/>
      <c r="IM2090" s="41"/>
      <c r="IN2090" s="41"/>
      <c r="IO2090" s="41"/>
      <c r="IP2090" s="41"/>
      <c r="IQ2090" s="41"/>
      <c r="IR2090" s="41"/>
      <c r="IS2090" s="41"/>
      <c r="IT2090" s="41"/>
      <c r="IU2090" s="41"/>
    </row>
    <row r="2092" spans="68:255" x14ac:dyDescent="0.2">
      <c r="BP2092" s="41"/>
      <c r="BQ2092" s="41"/>
      <c r="BR2092" s="41"/>
      <c r="BS2092" s="41"/>
      <c r="BU2092" s="41"/>
      <c r="BV2092" s="41"/>
      <c r="BW2092" s="41"/>
      <c r="BX2092" s="41"/>
      <c r="BY2092" s="41"/>
      <c r="BZ2092" s="41"/>
      <c r="CA2092" s="41"/>
      <c r="CB2092" s="41"/>
      <c r="CC2092" s="41"/>
      <c r="CD2092" s="41"/>
      <c r="CE2092" s="41"/>
      <c r="CF2092" s="41"/>
      <c r="CG2092" s="41"/>
      <c r="CH2092" s="41"/>
      <c r="CI2092" s="41"/>
      <c r="CJ2092" s="41"/>
      <c r="CK2092" s="41"/>
      <c r="CL2092" s="41"/>
      <c r="CM2092" s="41"/>
      <c r="CN2092" s="41"/>
      <c r="CO2092" s="41"/>
      <c r="CP2092" s="41"/>
      <c r="CQ2092" s="41"/>
      <c r="CR2092" s="41"/>
      <c r="CS2092" s="41"/>
      <c r="CT2092" s="41"/>
      <c r="CU2092" s="41"/>
      <c r="CV2092" s="41"/>
      <c r="CW2092" s="41"/>
      <c r="CX2092" s="41"/>
      <c r="CY2092" s="41"/>
      <c r="CZ2092" s="41"/>
      <c r="DA2092" s="41"/>
      <c r="DB2092" s="41"/>
      <c r="DC2092" s="41"/>
      <c r="DD2092" s="41"/>
      <c r="DE2092" s="41"/>
      <c r="DF2092" s="41"/>
      <c r="DG2092" s="41"/>
      <c r="DH2092" s="41"/>
      <c r="DI2092" s="41"/>
      <c r="DJ2092" s="41"/>
      <c r="DK2092" s="41"/>
      <c r="DL2092" s="41"/>
      <c r="DM2092" s="41"/>
      <c r="DN2092" s="41"/>
      <c r="DO2092" s="41"/>
      <c r="DP2092" s="41"/>
      <c r="DQ2092" s="41"/>
      <c r="DR2092" s="41"/>
      <c r="DS2092" s="41"/>
      <c r="DT2092" s="41"/>
      <c r="DU2092" s="41"/>
      <c r="DV2092" s="41"/>
      <c r="DW2092" s="41"/>
      <c r="DX2092" s="41"/>
      <c r="DY2092" s="41"/>
      <c r="DZ2092" s="41"/>
      <c r="EA2092" s="41"/>
      <c r="EB2092" s="41"/>
      <c r="EC2092" s="41"/>
      <c r="ED2092" s="41"/>
      <c r="EE2092" s="41"/>
      <c r="EF2092" s="41"/>
      <c r="EG2092" s="41"/>
      <c r="EH2092" s="41"/>
      <c r="EI2092" s="41"/>
      <c r="EJ2092" s="41"/>
      <c r="EK2092" s="41"/>
      <c r="EL2092" s="41"/>
      <c r="EM2092" s="41"/>
      <c r="EN2092" s="41"/>
      <c r="EO2092" s="41"/>
      <c r="EP2092" s="41"/>
      <c r="EQ2092" s="41"/>
      <c r="ER2092" s="41"/>
      <c r="ES2092" s="41"/>
      <c r="ET2092" s="41"/>
      <c r="EU2092" s="41"/>
      <c r="EV2092" s="41"/>
      <c r="EW2092" s="41"/>
      <c r="EX2092" s="41"/>
      <c r="EY2092" s="41"/>
      <c r="EZ2092" s="41"/>
      <c r="FA2092" s="41"/>
      <c r="FB2092" s="41"/>
      <c r="FC2092" s="41"/>
      <c r="FD2092" s="41"/>
      <c r="FE2092" s="41"/>
      <c r="FF2092" s="41"/>
      <c r="FG2092" s="41"/>
      <c r="FH2092" s="41"/>
      <c r="FI2092" s="41"/>
      <c r="FJ2092" s="41"/>
      <c r="FK2092" s="41"/>
      <c r="FL2092" s="41"/>
      <c r="FM2092" s="41"/>
      <c r="FN2092" s="41"/>
      <c r="FO2092" s="41"/>
      <c r="FP2092" s="41"/>
      <c r="FQ2092" s="41"/>
      <c r="FR2092" s="41"/>
      <c r="FS2092" s="41"/>
      <c r="FT2092" s="41"/>
      <c r="FU2092" s="41"/>
      <c r="FV2092" s="41"/>
      <c r="FW2092" s="41"/>
      <c r="FX2092" s="41"/>
      <c r="FY2092" s="41"/>
      <c r="FZ2092" s="41"/>
      <c r="GA2092" s="41"/>
      <c r="GB2092" s="41"/>
      <c r="GC2092" s="41"/>
      <c r="GD2092" s="41"/>
      <c r="GE2092" s="41"/>
      <c r="GF2092" s="41"/>
      <c r="GG2092" s="41"/>
      <c r="GH2092" s="41"/>
      <c r="GI2092" s="41"/>
      <c r="GJ2092" s="41"/>
      <c r="GK2092" s="41"/>
      <c r="GL2092" s="41"/>
      <c r="GM2092" s="41"/>
      <c r="GN2092" s="41"/>
      <c r="GO2092" s="41"/>
      <c r="GP2092" s="41"/>
      <c r="GQ2092" s="41"/>
      <c r="GR2092" s="41"/>
      <c r="GS2092" s="41"/>
      <c r="GT2092" s="41"/>
      <c r="GU2092" s="41"/>
      <c r="GV2092" s="41"/>
      <c r="GW2092" s="41"/>
      <c r="GX2092" s="41"/>
      <c r="GY2092" s="41"/>
      <c r="GZ2092" s="41"/>
      <c r="HA2092" s="41"/>
      <c r="HB2092" s="41"/>
      <c r="HC2092" s="41"/>
      <c r="HD2092" s="41"/>
      <c r="HE2092" s="41"/>
      <c r="HF2092" s="41"/>
      <c r="HG2092" s="41"/>
      <c r="HH2092" s="41"/>
      <c r="HI2092" s="41"/>
      <c r="HJ2092" s="41"/>
      <c r="HK2092" s="41"/>
      <c r="HL2092" s="41"/>
      <c r="HM2092" s="41"/>
      <c r="HN2092" s="41"/>
      <c r="HO2092" s="41"/>
      <c r="HP2092" s="41"/>
      <c r="HQ2092" s="41"/>
      <c r="HR2092" s="41"/>
      <c r="HS2092" s="41"/>
      <c r="HT2092" s="41"/>
      <c r="HU2092" s="41"/>
      <c r="HV2092" s="41"/>
      <c r="HW2092" s="41"/>
      <c r="HX2092" s="41"/>
      <c r="HY2092" s="41"/>
      <c r="HZ2092" s="41"/>
      <c r="IA2092" s="41"/>
      <c r="IB2092" s="41"/>
      <c r="IC2092" s="41"/>
      <c r="ID2092" s="41"/>
      <c r="IE2092" s="41"/>
      <c r="IF2092" s="41"/>
      <c r="IG2092" s="41"/>
      <c r="IH2092" s="41"/>
      <c r="II2092" s="41"/>
      <c r="IJ2092" s="41"/>
      <c r="IK2092" s="41"/>
      <c r="IL2092" s="41"/>
      <c r="IM2092" s="41"/>
      <c r="IN2092" s="41"/>
      <c r="IO2092" s="41"/>
      <c r="IP2092" s="41"/>
      <c r="IQ2092" s="41"/>
      <c r="IR2092" s="41"/>
      <c r="IS2092" s="41"/>
      <c r="IT2092" s="41"/>
      <c r="IU2092" s="41"/>
    </row>
    <row r="2094" spans="68:255" x14ac:dyDescent="0.2">
      <c r="BP2094" s="41"/>
      <c r="BQ2094" s="41"/>
      <c r="BR2094" s="41"/>
      <c r="BS2094" s="41"/>
      <c r="BU2094" s="41"/>
      <c r="BV2094" s="41"/>
      <c r="BW2094" s="41"/>
      <c r="BX2094" s="41"/>
      <c r="BY2094" s="41"/>
      <c r="BZ2094" s="41"/>
      <c r="CA2094" s="41"/>
      <c r="CB2094" s="41"/>
      <c r="CC2094" s="41"/>
      <c r="CD2094" s="41"/>
      <c r="CE2094" s="41"/>
      <c r="CF2094" s="41"/>
      <c r="CG2094" s="41"/>
      <c r="CH2094" s="41"/>
      <c r="CI2094" s="41"/>
      <c r="CJ2094" s="41"/>
      <c r="CK2094" s="41"/>
      <c r="CL2094" s="41"/>
      <c r="CM2094" s="41"/>
      <c r="CN2094" s="41"/>
      <c r="CO2094" s="41"/>
      <c r="CP2094" s="41"/>
      <c r="CQ2094" s="41"/>
      <c r="CR2094" s="41"/>
      <c r="CS2094" s="41"/>
      <c r="CT2094" s="41"/>
      <c r="CU2094" s="41"/>
      <c r="CV2094" s="41"/>
      <c r="CW2094" s="41"/>
      <c r="CX2094" s="41"/>
      <c r="CY2094" s="41"/>
      <c r="CZ2094" s="41"/>
      <c r="DA2094" s="41"/>
      <c r="DB2094" s="41"/>
      <c r="DC2094" s="41"/>
      <c r="DD2094" s="41"/>
      <c r="DE2094" s="41"/>
      <c r="DF2094" s="41"/>
      <c r="DG2094" s="41"/>
      <c r="DH2094" s="41"/>
      <c r="DI2094" s="41"/>
      <c r="DJ2094" s="41"/>
      <c r="DK2094" s="41"/>
      <c r="DL2094" s="41"/>
      <c r="DM2094" s="41"/>
      <c r="DN2094" s="41"/>
      <c r="DO2094" s="41"/>
      <c r="DP2094" s="41"/>
      <c r="DQ2094" s="41"/>
      <c r="DR2094" s="41"/>
      <c r="DS2094" s="41"/>
      <c r="DT2094" s="41"/>
      <c r="DU2094" s="41"/>
      <c r="DV2094" s="41"/>
      <c r="DW2094" s="41"/>
      <c r="DX2094" s="41"/>
      <c r="DY2094" s="41"/>
      <c r="DZ2094" s="41"/>
      <c r="EA2094" s="41"/>
      <c r="EB2094" s="41"/>
      <c r="EC2094" s="41"/>
      <c r="ED2094" s="41"/>
      <c r="EE2094" s="41"/>
      <c r="EF2094" s="41"/>
      <c r="EG2094" s="41"/>
      <c r="EH2094" s="41"/>
      <c r="EI2094" s="41"/>
      <c r="EJ2094" s="41"/>
      <c r="EK2094" s="41"/>
      <c r="EL2094" s="41"/>
      <c r="EM2094" s="41"/>
      <c r="EN2094" s="41"/>
      <c r="EO2094" s="41"/>
      <c r="EP2094" s="41"/>
      <c r="EQ2094" s="41"/>
      <c r="ER2094" s="41"/>
      <c r="ES2094" s="41"/>
      <c r="ET2094" s="41"/>
      <c r="EU2094" s="41"/>
      <c r="EV2094" s="41"/>
      <c r="EW2094" s="41"/>
      <c r="EX2094" s="41"/>
      <c r="EY2094" s="41"/>
      <c r="EZ2094" s="41"/>
      <c r="FA2094" s="41"/>
      <c r="FB2094" s="41"/>
      <c r="FC2094" s="41"/>
      <c r="FD2094" s="41"/>
      <c r="FE2094" s="41"/>
      <c r="FF2094" s="41"/>
      <c r="FG2094" s="41"/>
      <c r="FH2094" s="41"/>
      <c r="FI2094" s="41"/>
      <c r="FJ2094" s="41"/>
      <c r="FK2094" s="41"/>
      <c r="FL2094" s="41"/>
      <c r="FM2094" s="41"/>
      <c r="FN2094" s="41"/>
      <c r="FO2094" s="41"/>
      <c r="FP2094" s="41"/>
      <c r="FQ2094" s="41"/>
      <c r="FR2094" s="41"/>
      <c r="FS2094" s="41"/>
      <c r="FT2094" s="41"/>
      <c r="FU2094" s="41"/>
      <c r="FV2094" s="41"/>
      <c r="FW2094" s="41"/>
      <c r="FX2094" s="41"/>
      <c r="FY2094" s="41"/>
      <c r="FZ2094" s="41"/>
      <c r="GA2094" s="41"/>
      <c r="GB2094" s="41"/>
      <c r="GC2094" s="41"/>
      <c r="GD2094" s="41"/>
      <c r="GE2094" s="41"/>
      <c r="GF2094" s="41"/>
      <c r="GG2094" s="41"/>
      <c r="GH2094" s="41"/>
      <c r="GI2094" s="41"/>
      <c r="GJ2094" s="41"/>
      <c r="GK2094" s="41"/>
      <c r="GL2094" s="41"/>
      <c r="GM2094" s="41"/>
      <c r="GN2094" s="41"/>
      <c r="GO2094" s="41"/>
      <c r="GP2094" s="41"/>
      <c r="GQ2094" s="41"/>
      <c r="GR2094" s="41"/>
      <c r="GS2094" s="41"/>
      <c r="GT2094" s="41"/>
      <c r="GU2094" s="41"/>
      <c r="GV2094" s="41"/>
      <c r="GW2094" s="41"/>
      <c r="GX2094" s="41"/>
      <c r="GY2094" s="41"/>
      <c r="GZ2094" s="41"/>
      <c r="HA2094" s="41"/>
      <c r="HB2094" s="41"/>
      <c r="HC2094" s="41"/>
      <c r="HD2094" s="41"/>
      <c r="HE2094" s="41"/>
      <c r="HF2094" s="41"/>
      <c r="HG2094" s="41"/>
      <c r="HH2094" s="41"/>
      <c r="HI2094" s="41"/>
      <c r="HJ2094" s="41"/>
      <c r="HK2094" s="41"/>
      <c r="HL2094" s="41"/>
      <c r="HM2094" s="41"/>
      <c r="HN2094" s="41"/>
      <c r="HO2094" s="41"/>
      <c r="HP2094" s="41"/>
      <c r="HQ2094" s="41"/>
      <c r="HR2094" s="41"/>
      <c r="HS2094" s="41"/>
      <c r="HT2094" s="41"/>
      <c r="HU2094" s="41"/>
      <c r="HV2094" s="41"/>
      <c r="HW2094" s="41"/>
      <c r="HX2094" s="41"/>
      <c r="HY2094" s="41"/>
      <c r="HZ2094" s="41"/>
      <c r="IA2094" s="41"/>
      <c r="IB2094" s="41"/>
      <c r="IC2094" s="41"/>
      <c r="ID2094" s="41"/>
      <c r="IE2094" s="41"/>
      <c r="IF2094" s="41"/>
      <c r="IG2094" s="41"/>
      <c r="IH2094" s="41"/>
      <c r="II2094" s="41"/>
      <c r="IJ2094" s="41"/>
      <c r="IK2094" s="41"/>
      <c r="IL2094" s="41"/>
      <c r="IM2094" s="41"/>
      <c r="IN2094" s="41"/>
      <c r="IO2094" s="41"/>
      <c r="IP2094" s="41"/>
      <c r="IQ2094" s="41"/>
      <c r="IR2094" s="41"/>
      <c r="IS2094" s="41"/>
      <c r="IT2094" s="41"/>
      <c r="IU2094" s="41"/>
    </row>
    <row r="2096" spans="68:255" x14ac:dyDescent="0.2">
      <c r="BP2096" s="41"/>
      <c r="BQ2096" s="41"/>
      <c r="BR2096" s="41"/>
      <c r="BS2096" s="41"/>
      <c r="BU2096" s="41"/>
      <c r="BV2096" s="41"/>
      <c r="BW2096" s="41"/>
      <c r="BX2096" s="41"/>
      <c r="BY2096" s="41"/>
      <c r="BZ2096" s="41"/>
      <c r="CA2096" s="41"/>
      <c r="CB2096" s="41"/>
      <c r="CC2096" s="41"/>
      <c r="CD2096" s="41"/>
      <c r="CE2096" s="41"/>
      <c r="CF2096" s="41"/>
      <c r="CG2096" s="41"/>
      <c r="CH2096" s="41"/>
      <c r="CI2096" s="41"/>
      <c r="CJ2096" s="41"/>
      <c r="CK2096" s="41"/>
      <c r="CL2096" s="41"/>
      <c r="CM2096" s="41"/>
      <c r="CN2096" s="41"/>
      <c r="CO2096" s="41"/>
      <c r="CP2096" s="41"/>
      <c r="CQ2096" s="41"/>
      <c r="CR2096" s="41"/>
      <c r="CS2096" s="41"/>
      <c r="CT2096" s="41"/>
      <c r="CU2096" s="41"/>
      <c r="CV2096" s="41"/>
      <c r="CW2096" s="41"/>
      <c r="CX2096" s="41"/>
      <c r="CY2096" s="41"/>
      <c r="CZ2096" s="41"/>
      <c r="DA2096" s="41"/>
      <c r="DB2096" s="41"/>
      <c r="DC2096" s="41"/>
      <c r="DD2096" s="41"/>
      <c r="DE2096" s="41"/>
      <c r="DF2096" s="41"/>
      <c r="DG2096" s="41"/>
      <c r="DH2096" s="41"/>
      <c r="DI2096" s="41"/>
      <c r="DJ2096" s="41"/>
      <c r="DK2096" s="41"/>
      <c r="DL2096" s="41"/>
      <c r="DM2096" s="41"/>
      <c r="DN2096" s="41"/>
      <c r="DO2096" s="41"/>
      <c r="DP2096" s="41"/>
      <c r="DQ2096" s="41"/>
      <c r="DR2096" s="41"/>
      <c r="DS2096" s="41"/>
      <c r="DT2096" s="41"/>
      <c r="DU2096" s="41"/>
      <c r="DV2096" s="41"/>
      <c r="DW2096" s="41"/>
      <c r="DX2096" s="41"/>
      <c r="DY2096" s="41"/>
      <c r="DZ2096" s="41"/>
      <c r="EA2096" s="41"/>
      <c r="EB2096" s="41"/>
      <c r="EC2096" s="41"/>
      <c r="ED2096" s="41"/>
      <c r="EE2096" s="41"/>
      <c r="EF2096" s="41"/>
      <c r="EG2096" s="41"/>
      <c r="EH2096" s="41"/>
      <c r="EI2096" s="41"/>
      <c r="EJ2096" s="41"/>
      <c r="EK2096" s="41"/>
      <c r="EL2096" s="41"/>
      <c r="EM2096" s="41"/>
      <c r="EN2096" s="41"/>
      <c r="EO2096" s="41"/>
      <c r="EP2096" s="41"/>
      <c r="EQ2096" s="41"/>
      <c r="ER2096" s="41"/>
      <c r="ES2096" s="41"/>
      <c r="ET2096" s="41"/>
      <c r="EU2096" s="41"/>
      <c r="EV2096" s="41"/>
      <c r="EW2096" s="41"/>
      <c r="EX2096" s="41"/>
      <c r="EY2096" s="41"/>
      <c r="EZ2096" s="41"/>
      <c r="FA2096" s="41"/>
      <c r="FB2096" s="41"/>
      <c r="FC2096" s="41"/>
      <c r="FD2096" s="41"/>
      <c r="FE2096" s="41"/>
      <c r="FF2096" s="41"/>
      <c r="FG2096" s="41"/>
      <c r="FH2096" s="41"/>
      <c r="FI2096" s="41"/>
      <c r="FJ2096" s="41"/>
      <c r="FK2096" s="41"/>
      <c r="FL2096" s="41"/>
      <c r="FM2096" s="41"/>
      <c r="FN2096" s="41"/>
      <c r="FO2096" s="41"/>
      <c r="FP2096" s="41"/>
      <c r="FQ2096" s="41"/>
      <c r="FR2096" s="41"/>
      <c r="FS2096" s="41"/>
      <c r="FT2096" s="41"/>
      <c r="FU2096" s="41"/>
      <c r="FV2096" s="41"/>
      <c r="FW2096" s="41"/>
      <c r="FX2096" s="41"/>
      <c r="FY2096" s="41"/>
      <c r="FZ2096" s="41"/>
      <c r="GA2096" s="41"/>
      <c r="GB2096" s="41"/>
      <c r="GC2096" s="41"/>
      <c r="GD2096" s="41"/>
      <c r="GE2096" s="41"/>
      <c r="GF2096" s="41"/>
      <c r="GG2096" s="41"/>
      <c r="GH2096" s="41"/>
      <c r="GI2096" s="41"/>
      <c r="GJ2096" s="41"/>
      <c r="GK2096" s="41"/>
      <c r="GL2096" s="41"/>
      <c r="GM2096" s="41"/>
      <c r="GN2096" s="41"/>
      <c r="GO2096" s="41"/>
      <c r="GP2096" s="41"/>
      <c r="GQ2096" s="41"/>
      <c r="GR2096" s="41"/>
      <c r="GS2096" s="41"/>
      <c r="GT2096" s="41"/>
      <c r="GU2096" s="41"/>
      <c r="GV2096" s="41"/>
      <c r="GW2096" s="41"/>
      <c r="GX2096" s="41"/>
      <c r="GY2096" s="41"/>
      <c r="GZ2096" s="41"/>
      <c r="HA2096" s="41"/>
      <c r="HB2096" s="41"/>
      <c r="HC2096" s="41"/>
      <c r="HD2096" s="41"/>
      <c r="HE2096" s="41"/>
      <c r="HF2096" s="41"/>
      <c r="HG2096" s="41"/>
      <c r="HH2096" s="41"/>
      <c r="HI2096" s="41"/>
      <c r="HJ2096" s="41"/>
      <c r="HK2096" s="41"/>
      <c r="HL2096" s="41"/>
      <c r="HM2096" s="41"/>
      <c r="HN2096" s="41"/>
      <c r="HO2096" s="41"/>
      <c r="HP2096" s="41"/>
      <c r="HQ2096" s="41"/>
      <c r="HR2096" s="41"/>
      <c r="HS2096" s="41"/>
      <c r="HT2096" s="41"/>
      <c r="HU2096" s="41"/>
      <c r="HV2096" s="41"/>
      <c r="HW2096" s="41"/>
      <c r="HX2096" s="41"/>
      <c r="HY2096" s="41"/>
      <c r="HZ2096" s="41"/>
      <c r="IA2096" s="41"/>
      <c r="IB2096" s="41"/>
      <c r="IC2096" s="41"/>
      <c r="ID2096" s="41"/>
      <c r="IE2096" s="41"/>
      <c r="IF2096" s="41"/>
      <c r="IG2096" s="41"/>
      <c r="IH2096" s="41"/>
      <c r="II2096" s="41"/>
      <c r="IJ2096" s="41"/>
      <c r="IK2096" s="41"/>
      <c r="IL2096" s="41"/>
      <c r="IM2096" s="41"/>
      <c r="IN2096" s="41"/>
      <c r="IO2096" s="41"/>
      <c r="IP2096" s="41"/>
      <c r="IQ2096" s="41"/>
      <c r="IR2096" s="41"/>
      <c r="IS2096" s="41"/>
      <c r="IT2096" s="41"/>
      <c r="IU2096" s="41"/>
    </row>
    <row r="2098" spans="68:255" x14ac:dyDescent="0.2">
      <c r="BP2098" s="41"/>
      <c r="BQ2098" s="41"/>
      <c r="BR2098" s="41"/>
      <c r="BS2098" s="41"/>
      <c r="BU2098" s="41"/>
      <c r="BV2098" s="41"/>
      <c r="BW2098" s="41"/>
      <c r="BX2098" s="41"/>
      <c r="BY2098" s="41"/>
      <c r="BZ2098" s="41"/>
      <c r="CA2098" s="41"/>
      <c r="CB2098" s="41"/>
      <c r="CC2098" s="41"/>
      <c r="CD2098" s="41"/>
      <c r="CE2098" s="41"/>
      <c r="CF2098" s="41"/>
      <c r="CG2098" s="41"/>
      <c r="CH2098" s="41"/>
      <c r="CI2098" s="41"/>
      <c r="CJ2098" s="41"/>
      <c r="CK2098" s="41"/>
      <c r="CL2098" s="41"/>
      <c r="CM2098" s="41"/>
      <c r="CN2098" s="41"/>
      <c r="CO2098" s="41"/>
      <c r="CP2098" s="41"/>
      <c r="CQ2098" s="41"/>
      <c r="CR2098" s="41"/>
      <c r="CS2098" s="41"/>
      <c r="CT2098" s="41"/>
      <c r="CU2098" s="41"/>
      <c r="CV2098" s="41"/>
      <c r="CW2098" s="41"/>
      <c r="CX2098" s="41"/>
      <c r="CY2098" s="41"/>
      <c r="CZ2098" s="41"/>
      <c r="DA2098" s="41"/>
      <c r="DB2098" s="41"/>
      <c r="DC2098" s="41"/>
      <c r="DD2098" s="41"/>
      <c r="DE2098" s="41"/>
      <c r="DF2098" s="41"/>
      <c r="DG2098" s="41"/>
      <c r="DH2098" s="41"/>
      <c r="DI2098" s="41"/>
      <c r="DJ2098" s="41"/>
      <c r="DK2098" s="41"/>
      <c r="DL2098" s="41"/>
      <c r="DM2098" s="41"/>
      <c r="DN2098" s="41"/>
      <c r="DO2098" s="41"/>
      <c r="DP2098" s="41"/>
      <c r="DQ2098" s="41"/>
      <c r="DR2098" s="41"/>
      <c r="DS2098" s="41"/>
      <c r="DT2098" s="41"/>
      <c r="DU2098" s="41"/>
      <c r="DV2098" s="41"/>
      <c r="DW2098" s="41"/>
      <c r="DX2098" s="41"/>
      <c r="DY2098" s="41"/>
      <c r="DZ2098" s="41"/>
      <c r="EA2098" s="41"/>
      <c r="EB2098" s="41"/>
      <c r="EC2098" s="41"/>
      <c r="ED2098" s="41"/>
      <c r="EE2098" s="41"/>
      <c r="EF2098" s="41"/>
      <c r="EG2098" s="41"/>
      <c r="EH2098" s="41"/>
      <c r="EI2098" s="41"/>
      <c r="EJ2098" s="41"/>
      <c r="EK2098" s="41"/>
      <c r="EL2098" s="41"/>
      <c r="EM2098" s="41"/>
      <c r="EN2098" s="41"/>
      <c r="EO2098" s="41"/>
      <c r="EP2098" s="41"/>
      <c r="EQ2098" s="41"/>
      <c r="ER2098" s="41"/>
      <c r="ES2098" s="41"/>
      <c r="ET2098" s="41"/>
      <c r="EU2098" s="41"/>
      <c r="EV2098" s="41"/>
      <c r="EW2098" s="41"/>
      <c r="EX2098" s="41"/>
      <c r="EY2098" s="41"/>
      <c r="EZ2098" s="41"/>
      <c r="FA2098" s="41"/>
      <c r="FB2098" s="41"/>
      <c r="FC2098" s="41"/>
      <c r="FD2098" s="41"/>
      <c r="FE2098" s="41"/>
      <c r="FF2098" s="41"/>
      <c r="FG2098" s="41"/>
      <c r="FH2098" s="41"/>
      <c r="FI2098" s="41"/>
      <c r="FJ2098" s="41"/>
      <c r="FK2098" s="41"/>
      <c r="FL2098" s="41"/>
      <c r="FM2098" s="41"/>
      <c r="FN2098" s="41"/>
      <c r="FO2098" s="41"/>
      <c r="FP2098" s="41"/>
      <c r="FQ2098" s="41"/>
      <c r="FR2098" s="41"/>
      <c r="FS2098" s="41"/>
      <c r="FT2098" s="41"/>
      <c r="FU2098" s="41"/>
      <c r="FV2098" s="41"/>
      <c r="FW2098" s="41"/>
      <c r="FX2098" s="41"/>
      <c r="FY2098" s="41"/>
      <c r="FZ2098" s="41"/>
      <c r="GA2098" s="41"/>
      <c r="GB2098" s="41"/>
      <c r="GC2098" s="41"/>
      <c r="GD2098" s="41"/>
      <c r="GE2098" s="41"/>
      <c r="GF2098" s="41"/>
      <c r="GG2098" s="41"/>
      <c r="GH2098" s="41"/>
      <c r="GI2098" s="41"/>
      <c r="GJ2098" s="41"/>
      <c r="GK2098" s="41"/>
      <c r="GL2098" s="41"/>
      <c r="GM2098" s="41"/>
      <c r="GN2098" s="41"/>
      <c r="GO2098" s="41"/>
      <c r="GP2098" s="41"/>
      <c r="GQ2098" s="41"/>
      <c r="GR2098" s="41"/>
      <c r="GS2098" s="41"/>
      <c r="GT2098" s="41"/>
      <c r="GU2098" s="41"/>
      <c r="GV2098" s="41"/>
      <c r="GW2098" s="41"/>
      <c r="GX2098" s="41"/>
      <c r="GY2098" s="41"/>
      <c r="GZ2098" s="41"/>
      <c r="HA2098" s="41"/>
      <c r="HB2098" s="41"/>
      <c r="HC2098" s="41"/>
      <c r="HD2098" s="41"/>
      <c r="HE2098" s="41"/>
      <c r="HF2098" s="41"/>
      <c r="HG2098" s="41"/>
      <c r="HH2098" s="41"/>
      <c r="HI2098" s="41"/>
      <c r="HJ2098" s="41"/>
      <c r="HK2098" s="41"/>
      <c r="HL2098" s="41"/>
      <c r="HM2098" s="41"/>
      <c r="HN2098" s="41"/>
      <c r="HO2098" s="41"/>
      <c r="HP2098" s="41"/>
      <c r="HQ2098" s="41"/>
      <c r="HR2098" s="41"/>
      <c r="HS2098" s="41"/>
      <c r="HT2098" s="41"/>
      <c r="HU2098" s="41"/>
      <c r="HV2098" s="41"/>
      <c r="HW2098" s="41"/>
      <c r="HX2098" s="41"/>
      <c r="HY2098" s="41"/>
      <c r="HZ2098" s="41"/>
      <c r="IA2098" s="41"/>
      <c r="IB2098" s="41"/>
      <c r="IC2098" s="41"/>
      <c r="ID2098" s="41"/>
      <c r="IE2098" s="41"/>
      <c r="IF2098" s="41"/>
      <c r="IG2098" s="41"/>
      <c r="IH2098" s="41"/>
      <c r="II2098" s="41"/>
      <c r="IJ2098" s="41"/>
      <c r="IK2098" s="41"/>
      <c r="IL2098" s="41"/>
      <c r="IM2098" s="41"/>
      <c r="IN2098" s="41"/>
      <c r="IO2098" s="41"/>
      <c r="IP2098" s="41"/>
      <c r="IQ2098" s="41"/>
      <c r="IR2098" s="41"/>
      <c r="IS2098" s="41"/>
      <c r="IT2098" s="41"/>
      <c r="IU2098" s="41"/>
    </row>
    <row r="2100" spans="68:255" x14ac:dyDescent="0.2">
      <c r="BP2100" s="41"/>
      <c r="BQ2100" s="41"/>
      <c r="BR2100" s="41"/>
      <c r="BS2100" s="41"/>
      <c r="BU2100" s="41"/>
      <c r="BV2100" s="41"/>
      <c r="BW2100" s="41"/>
      <c r="BX2100" s="41"/>
      <c r="BY2100" s="41"/>
      <c r="BZ2100" s="41"/>
      <c r="CA2100" s="41"/>
      <c r="CB2100" s="41"/>
      <c r="CC2100" s="41"/>
      <c r="CD2100" s="41"/>
      <c r="CE2100" s="41"/>
      <c r="CF2100" s="41"/>
      <c r="CG2100" s="41"/>
      <c r="CH2100" s="41"/>
      <c r="CI2100" s="41"/>
      <c r="CJ2100" s="41"/>
      <c r="CK2100" s="41"/>
      <c r="CL2100" s="41"/>
      <c r="CM2100" s="41"/>
      <c r="CN2100" s="41"/>
      <c r="CO2100" s="41"/>
      <c r="CP2100" s="41"/>
      <c r="CQ2100" s="41"/>
      <c r="CR2100" s="41"/>
      <c r="CS2100" s="41"/>
      <c r="CT2100" s="41"/>
      <c r="CU2100" s="41"/>
      <c r="CV2100" s="41"/>
      <c r="CW2100" s="41"/>
      <c r="CX2100" s="41"/>
      <c r="CY2100" s="41"/>
      <c r="CZ2100" s="41"/>
      <c r="DA2100" s="41"/>
      <c r="DB2100" s="41"/>
      <c r="DC2100" s="41"/>
      <c r="DD2100" s="41"/>
      <c r="DE2100" s="41"/>
      <c r="DF2100" s="41"/>
      <c r="DG2100" s="41"/>
      <c r="DH2100" s="41"/>
      <c r="DI2100" s="41"/>
      <c r="DJ2100" s="41"/>
      <c r="DK2100" s="41"/>
      <c r="DL2100" s="41"/>
      <c r="DM2100" s="41"/>
      <c r="DN2100" s="41"/>
      <c r="DO2100" s="41"/>
      <c r="DP2100" s="41"/>
      <c r="DQ2100" s="41"/>
      <c r="DR2100" s="41"/>
      <c r="DS2100" s="41"/>
      <c r="DT2100" s="41"/>
      <c r="DU2100" s="41"/>
      <c r="DV2100" s="41"/>
      <c r="DW2100" s="41"/>
      <c r="DX2100" s="41"/>
      <c r="DY2100" s="41"/>
      <c r="DZ2100" s="41"/>
      <c r="EA2100" s="41"/>
      <c r="EB2100" s="41"/>
      <c r="EC2100" s="41"/>
      <c r="ED2100" s="41"/>
      <c r="EE2100" s="41"/>
      <c r="EF2100" s="41"/>
      <c r="EG2100" s="41"/>
      <c r="EH2100" s="41"/>
      <c r="EI2100" s="41"/>
      <c r="EJ2100" s="41"/>
      <c r="EK2100" s="41"/>
      <c r="EL2100" s="41"/>
      <c r="EM2100" s="41"/>
      <c r="EN2100" s="41"/>
      <c r="EO2100" s="41"/>
      <c r="EP2100" s="41"/>
      <c r="EQ2100" s="41"/>
      <c r="ER2100" s="41"/>
      <c r="ES2100" s="41"/>
      <c r="ET2100" s="41"/>
      <c r="EU2100" s="41"/>
      <c r="EV2100" s="41"/>
      <c r="EW2100" s="41"/>
      <c r="EX2100" s="41"/>
      <c r="EY2100" s="41"/>
      <c r="EZ2100" s="41"/>
      <c r="FA2100" s="41"/>
      <c r="FB2100" s="41"/>
      <c r="FC2100" s="41"/>
      <c r="FD2100" s="41"/>
      <c r="FE2100" s="41"/>
      <c r="FF2100" s="41"/>
      <c r="FG2100" s="41"/>
      <c r="FH2100" s="41"/>
      <c r="FI2100" s="41"/>
      <c r="FJ2100" s="41"/>
      <c r="FK2100" s="41"/>
      <c r="FL2100" s="41"/>
      <c r="FM2100" s="41"/>
      <c r="FN2100" s="41"/>
      <c r="FO2100" s="41"/>
      <c r="FP2100" s="41"/>
      <c r="FQ2100" s="41"/>
      <c r="FR2100" s="41"/>
      <c r="FS2100" s="41"/>
      <c r="FT2100" s="41"/>
      <c r="FU2100" s="41"/>
      <c r="FV2100" s="41"/>
      <c r="FW2100" s="41"/>
      <c r="FX2100" s="41"/>
      <c r="FY2100" s="41"/>
      <c r="FZ2100" s="41"/>
      <c r="GA2100" s="41"/>
      <c r="GB2100" s="41"/>
      <c r="GC2100" s="41"/>
      <c r="GD2100" s="41"/>
      <c r="GE2100" s="41"/>
      <c r="GF2100" s="41"/>
      <c r="GG2100" s="41"/>
      <c r="GH2100" s="41"/>
      <c r="GI2100" s="41"/>
      <c r="GJ2100" s="41"/>
      <c r="GK2100" s="41"/>
      <c r="GL2100" s="41"/>
      <c r="GM2100" s="41"/>
      <c r="GN2100" s="41"/>
      <c r="GO2100" s="41"/>
      <c r="GP2100" s="41"/>
      <c r="GQ2100" s="41"/>
      <c r="GR2100" s="41"/>
      <c r="GS2100" s="41"/>
      <c r="GT2100" s="41"/>
      <c r="GU2100" s="41"/>
      <c r="GV2100" s="41"/>
      <c r="GW2100" s="41"/>
      <c r="GX2100" s="41"/>
      <c r="GY2100" s="41"/>
      <c r="GZ2100" s="41"/>
      <c r="HA2100" s="41"/>
      <c r="HB2100" s="41"/>
      <c r="HC2100" s="41"/>
      <c r="HD2100" s="41"/>
      <c r="HE2100" s="41"/>
      <c r="HF2100" s="41"/>
      <c r="HG2100" s="41"/>
      <c r="HH2100" s="41"/>
      <c r="HI2100" s="41"/>
      <c r="HJ2100" s="41"/>
      <c r="HK2100" s="41"/>
      <c r="HL2100" s="41"/>
      <c r="HM2100" s="41"/>
      <c r="HN2100" s="41"/>
      <c r="HO2100" s="41"/>
      <c r="HP2100" s="41"/>
      <c r="HQ2100" s="41"/>
      <c r="HR2100" s="41"/>
      <c r="HS2100" s="41"/>
      <c r="HT2100" s="41"/>
      <c r="HU2100" s="41"/>
      <c r="HV2100" s="41"/>
      <c r="HW2100" s="41"/>
      <c r="HX2100" s="41"/>
      <c r="HY2100" s="41"/>
      <c r="HZ2100" s="41"/>
      <c r="IA2100" s="41"/>
      <c r="IB2100" s="41"/>
      <c r="IC2100" s="41"/>
      <c r="ID2100" s="41"/>
      <c r="IE2100" s="41"/>
      <c r="IF2100" s="41"/>
      <c r="IG2100" s="41"/>
      <c r="IH2100" s="41"/>
      <c r="II2100" s="41"/>
      <c r="IJ2100" s="41"/>
      <c r="IK2100" s="41"/>
      <c r="IL2100" s="41"/>
      <c r="IM2100" s="41"/>
      <c r="IN2100" s="41"/>
      <c r="IO2100" s="41"/>
      <c r="IP2100" s="41"/>
      <c r="IQ2100" s="41"/>
      <c r="IR2100" s="41"/>
      <c r="IS2100" s="41"/>
      <c r="IT2100" s="41"/>
      <c r="IU2100" s="41"/>
    </row>
    <row r="2102" spans="68:255" x14ac:dyDescent="0.2">
      <c r="BP2102" s="41"/>
      <c r="BQ2102" s="41"/>
      <c r="BR2102" s="41"/>
      <c r="BS2102" s="41"/>
      <c r="BU2102" s="41"/>
      <c r="BV2102" s="41"/>
      <c r="BW2102" s="41"/>
      <c r="BX2102" s="41"/>
      <c r="BY2102" s="41"/>
      <c r="BZ2102" s="41"/>
      <c r="CA2102" s="41"/>
      <c r="CB2102" s="41"/>
      <c r="CC2102" s="41"/>
      <c r="CD2102" s="41"/>
      <c r="CE2102" s="41"/>
      <c r="CF2102" s="41"/>
      <c r="CG2102" s="41"/>
      <c r="CH2102" s="41"/>
      <c r="CI2102" s="41"/>
      <c r="CJ2102" s="41"/>
      <c r="CK2102" s="41"/>
      <c r="CL2102" s="41"/>
      <c r="CM2102" s="41"/>
      <c r="CN2102" s="41"/>
      <c r="CO2102" s="41"/>
      <c r="CP2102" s="41"/>
      <c r="CQ2102" s="41"/>
      <c r="CR2102" s="41"/>
      <c r="CS2102" s="41"/>
      <c r="CT2102" s="41"/>
      <c r="CU2102" s="41"/>
      <c r="CV2102" s="41"/>
      <c r="CW2102" s="41"/>
      <c r="CX2102" s="41"/>
      <c r="CY2102" s="41"/>
      <c r="CZ2102" s="41"/>
      <c r="DA2102" s="41"/>
      <c r="DB2102" s="41"/>
      <c r="DC2102" s="41"/>
      <c r="DD2102" s="41"/>
      <c r="DE2102" s="41"/>
      <c r="DF2102" s="41"/>
      <c r="DG2102" s="41"/>
      <c r="DH2102" s="41"/>
      <c r="DI2102" s="41"/>
      <c r="DJ2102" s="41"/>
      <c r="DK2102" s="41"/>
      <c r="DL2102" s="41"/>
      <c r="DM2102" s="41"/>
      <c r="DN2102" s="41"/>
      <c r="DO2102" s="41"/>
      <c r="DP2102" s="41"/>
      <c r="DQ2102" s="41"/>
      <c r="DR2102" s="41"/>
      <c r="DS2102" s="41"/>
      <c r="DT2102" s="41"/>
      <c r="DU2102" s="41"/>
      <c r="DV2102" s="41"/>
      <c r="DW2102" s="41"/>
      <c r="DX2102" s="41"/>
      <c r="DY2102" s="41"/>
      <c r="DZ2102" s="41"/>
      <c r="EA2102" s="41"/>
      <c r="EB2102" s="41"/>
      <c r="EC2102" s="41"/>
      <c r="ED2102" s="41"/>
      <c r="EE2102" s="41"/>
      <c r="EF2102" s="41"/>
      <c r="EG2102" s="41"/>
      <c r="EH2102" s="41"/>
      <c r="EI2102" s="41"/>
      <c r="EJ2102" s="41"/>
      <c r="EK2102" s="41"/>
      <c r="EL2102" s="41"/>
      <c r="EM2102" s="41"/>
      <c r="EN2102" s="41"/>
      <c r="EO2102" s="41"/>
      <c r="EP2102" s="41"/>
      <c r="EQ2102" s="41"/>
      <c r="ER2102" s="41"/>
      <c r="ES2102" s="41"/>
      <c r="ET2102" s="41"/>
      <c r="EU2102" s="41"/>
      <c r="EV2102" s="41"/>
      <c r="EW2102" s="41"/>
      <c r="EX2102" s="41"/>
      <c r="EY2102" s="41"/>
      <c r="EZ2102" s="41"/>
      <c r="FA2102" s="41"/>
      <c r="FB2102" s="41"/>
      <c r="FC2102" s="41"/>
      <c r="FD2102" s="41"/>
      <c r="FE2102" s="41"/>
      <c r="FF2102" s="41"/>
      <c r="FG2102" s="41"/>
      <c r="FH2102" s="41"/>
      <c r="FI2102" s="41"/>
      <c r="FJ2102" s="41"/>
      <c r="FK2102" s="41"/>
      <c r="FL2102" s="41"/>
      <c r="FM2102" s="41"/>
      <c r="FN2102" s="41"/>
      <c r="FO2102" s="41"/>
      <c r="FP2102" s="41"/>
      <c r="FQ2102" s="41"/>
      <c r="FR2102" s="41"/>
      <c r="FS2102" s="41"/>
      <c r="FT2102" s="41"/>
      <c r="FU2102" s="41"/>
      <c r="FV2102" s="41"/>
      <c r="FW2102" s="41"/>
      <c r="FX2102" s="41"/>
      <c r="FY2102" s="41"/>
      <c r="FZ2102" s="41"/>
      <c r="GA2102" s="41"/>
      <c r="GB2102" s="41"/>
      <c r="GC2102" s="41"/>
      <c r="GD2102" s="41"/>
      <c r="GE2102" s="41"/>
      <c r="GF2102" s="41"/>
      <c r="GG2102" s="41"/>
      <c r="GH2102" s="41"/>
      <c r="GI2102" s="41"/>
      <c r="GJ2102" s="41"/>
      <c r="GK2102" s="41"/>
      <c r="GL2102" s="41"/>
      <c r="GM2102" s="41"/>
      <c r="GN2102" s="41"/>
      <c r="GO2102" s="41"/>
      <c r="GP2102" s="41"/>
      <c r="GQ2102" s="41"/>
      <c r="GR2102" s="41"/>
      <c r="GS2102" s="41"/>
      <c r="GT2102" s="41"/>
      <c r="GU2102" s="41"/>
      <c r="GV2102" s="41"/>
      <c r="GW2102" s="41"/>
      <c r="GX2102" s="41"/>
      <c r="GY2102" s="41"/>
      <c r="GZ2102" s="41"/>
      <c r="HA2102" s="41"/>
      <c r="HB2102" s="41"/>
      <c r="HC2102" s="41"/>
      <c r="HD2102" s="41"/>
      <c r="HE2102" s="41"/>
      <c r="HF2102" s="41"/>
      <c r="HG2102" s="41"/>
      <c r="HH2102" s="41"/>
      <c r="HI2102" s="41"/>
      <c r="HJ2102" s="41"/>
      <c r="HK2102" s="41"/>
      <c r="HL2102" s="41"/>
      <c r="HM2102" s="41"/>
      <c r="HN2102" s="41"/>
      <c r="HO2102" s="41"/>
      <c r="HP2102" s="41"/>
      <c r="HQ2102" s="41"/>
      <c r="HR2102" s="41"/>
      <c r="HS2102" s="41"/>
      <c r="HT2102" s="41"/>
      <c r="HU2102" s="41"/>
      <c r="HV2102" s="41"/>
      <c r="HW2102" s="41"/>
      <c r="HX2102" s="41"/>
      <c r="HY2102" s="41"/>
      <c r="HZ2102" s="41"/>
      <c r="IA2102" s="41"/>
      <c r="IB2102" s="41"/>
      <c r="IC2102" s="41"/>
      <c r="ID2102" s="41"/>
      <c r="IE2102" s="41"/>
      <c r="IF2102" s="41"/>
      <c r="IG2102" s="41"/>
      <c r="IH2102" s="41"/>
      <c r="II2102" s="41"/>
      <c r="IJ2102" s="41"/>
      <c r="IK2102" s="41"/>
      <c r="IL2102" s="41"/>
      <c r="IM2102" s="41"/>
      <c r="IN2102" s="41"/>
      <c r="IO2102" s="41"/>
      <c r="IP2102" s="41"/>
      <c r="IQ2102" s="41"/>
      <c r="IR2102" s="41"/>
      <c r="IS2102" s="41"/>
      <c r="IT2102" s="41"/>
      <c r="IU2102" s="41"/>
    </row>
    <row r="2104" spans="68:255" x14ac:dyDescent="0.2">
      <c r="BP2104" s="41"/>
      <c r="BQ2104" s="41"/>
      <c r="BR2104" s="41"/>
      <c r="BS2104" s="41"/>
      <c r="BU2104" s="41"/>
      <c r="BV2104" s="41"/>
      <c r="BW2104" s="41"/>
      <c r="BX2104" s="41"/>
      <c r="BY2104" s="41"/>
      <c r="BZ2104" s="41"/>
      <c r="CA2104" s="41"/>
      <c r="CB2104" s="41"/>
      <c r="CC2104" s="41"/>
      <c r="CD2104" s="41"/>
      <c r="CE2104" s="41"/>
      <c r="CF2104" s="41"/>
      <c r="CG2104" s="41"/>
      <c r="CH2104" s="41"/>
      <c r="CI2104" s="41"/>
      <c r="CJ2104" s="41"/>
      <c r="CK2104" s="41"/>
      <c r="CL2104" s="41"/>
      <c r="CM2104" s="41"/>
      <c r="CN2104" s="41"/>
      <c r="CO2104" s="41"/>
      <c r="CP2104" s="41"/>
      <c r="CQ2104" s="41"/>
      <c r="CR2104" s="41"/>
      <c r="CS2104" s="41"/>
      <c r="CT2104" s="41"/>
      <c r="CU2104" s="41"/>
      <c r="CV2104" s="41"/>
      <c r="CW2104" s="41"/>
      <c r="CX2104" s="41"/>
      <c r="CY2104" s="41"/>
      <c r="CZ2104" s="41"/>
      <c r="DA2104" s="41"/>
      <c r="DB2104" s="41"/>
      <c r="DC2104" s="41"/>
      <c r="DD2104" s="41"/>
      <c r="DE2104" s="41"/>
      <c r="DF2104" s="41"/>
      <c r="DG2104" s="41"/>
      <c r="DH2104" s="41"/>
      <c r="DI2104" s="41"/>
      <c r="DJ2104" s="41"/>
      <c r="DK2104" s="41"/>
      <c r="DL2104" s="41"/>
      <c r="DM2104" s="41"/>
      <c r="DN2104" s="41"/>
      <c r="DO2104" s="41"/>
      <c r="DP2104" s="41"/>
      <c r="DQ2104" s="41"/>
      <c r="DR2104" s="41"/>
      <c r="DS2104" s="41"/>
      <c r="DT2104" s="41"/>
      <c r="DU2104" s="41"/>
      <c r="DV2104" s="41"/>
      <c r="DW2104" s="41"/>
      <c r="DX2104" s="41"/>
      <c r="DY2104" s="41"/>
      <c r="DZ2104" s="41"/>
      <c r="EA2104" s="41"/>
      <c r="EB2104" s="41"/>
      <c r="EC2104" s="41"/>
      <c r="ED2104" s="41"/>
      <c r="EE2104" s="41"/>
      <c r="EF2104" s="41"/>
      <c r="EG2104" s="41"/>
      <c r="EH2104" s="41"/>
      <c r="EI2104" s="41"/>
      <c r="EJ2104" s="41"/>
      <c r="EK2104" s="41"/>
      <c r="EL2104" s="41"/>
      <c r="EM2104" s="41"/>
      <c r="EN2104" s="41"/>
      <c r="EO2104" s="41"/>
      <c r="EP2104" s="41"/>
      <c r="EQ2104" s="41"/>
      <c r="ER2104" s="41"/>
      <c r="ES2104" s="41"/>
      <c r="ET2104" s="41"/>
      <c r="EU2104" s="41"/>
      <c r="EV2104" s="41"/>
      <c r="EW2104" s="41"/>
      <c r="EX2104" s="41"/>
      <c r="EY2104" s="41"/>
      <c r="EZ2104" s="41"/>
      <c r="FA2104" s="41"/>
      <c r="FB2104" s="41"/>
      <c r="FC2104" s="41"/>
      <c r="FD2104" s="41"/>
      <c r="FE2104" s="41"/>
      <c r="FF2104" s="41"/>
      <c r="FG2104" s="41"/>
      <c r="FH2104" s="41"/>
      <c r="FI2104" s="41"/>
      <c r="FJ2104" s="41"/>
      <c r="FK2104" s="41"/>
      <c r="FL2104" s="41"/>
      <c r="FM2104" s="41"/>
      <c r="FN2104" s="41"/>
      <c r="FO2104" s="41"/>
      <c r="FP2104" s="41"/>
      <c r="FQ2104" s="41"/>
      <c r="FR2104" s="41"/>
      <c r="FS2104" s="41"/>
      <c r="FT2104" s="41"/>
      <c r="FU2104" s="41"/>
      <c r="FV2104" s="41"/>
      <c r="FW2104" s="41"/>
      <c r="FX2104" s="41"/>
      <c r="FY2104" s="41"/>
      <c r="FZ2104" s="41"/>
      <c r="GA2104" s="41"/>
      <c r="GB2104" s="41"/>
      <c r="GC2104" s="41"/>
      <c r="GD2104" s="41"/>
      <c r="GE2104" s="41"/>
      <c r="GF2104" s="41"/>
      <c r="GG2104" s="41"/>
      <c r="GH2104" s="41"/>
      <c r="GI2104" s="41"/>
      <c r="GJ2104" s="41"/>
      <c r="GK2104" s="41"/>
      <c r="GL2104" s="41"/>
      <c r="GM2104" s="41"/>
      <c r="GN2104" s="41"/>
      <c r="GO2104" s="41"/>
      <c r="GP2104" s="41"/>
      <c r="GQ2104" s="41"/>
      <c r="GR2104" s="41"/>
      <c r="GS2104" s="41"/>
      <c r="GT2104" s="41"/>
      <c r="GU2104" s="41"/>
      <c r="GV2104" s="41"/>
      <c r="GW2104" s="41"/>
      <c r="GX2104" s="41"/>
      <c r="GY2104" s="41"/>
      <c r="GZ2104" s="41"/>
      <c r="HA2104" s="41"/>
      <c r="HB2104" s="41"/>
      <c r="HC2104" s="41"/>
      <c r="HD2104" s="41"/>
      <c r="HE2104" s="41"/>
      <c r="HF2104" s="41"/>
      <c r="HG2104" s="41"/>
      <c r="HH2104" s="41"/>
      <c r="HI2104" s="41"/>
      <c r="HJ2104" s="41"/>
      <c r="HK2104" s="41"/>
      <c r="HL2104" s="41"/>
      <c r="HM2104" s="41"/>
      <c r="HN2104" s="41"/>
      <c r="HO2104" s="41"/>
      <c r="HP2104" s="41"/>
      <c r="HQ2104" s="41"/>
      <c r="HR2104" s="41"/>
      <c r="HS2104" s="41"/>
      <c r="HT2104" s="41"/>
      <c r="HU2104" s="41"/>
      <c r="HV2104" s="41"/>
      <c r="HW2104" s="41"/>
      <c r="HX2104" s="41"/>
      <c r="HY2104" s="41"/>
      <c r="HZ2104" s="41"/>
      <c r="IA2104" s="41"/>
      <c r="IB2104" s="41"/>
      <c r="IC2104" s="41"/>
      <c r="ID2104" s="41"/>
      <c r="IE2104" s="41"/>
      <c r="IF2104" s="41"/>
      <c r="IG2104" s="41"/>
      <c r="IH2104" s="41"/>
      <c r="II2104" s="41"/>
      <c r="IJ2104" s="41"/>
      <c r="IK2104" s="41"/>
      <c r="IL2104" s="41"/>
      <c r="IM2104" s="41"/>
      <c r="IN2104" s="41"/>
      <c r="IO2104" s="41"/>
      <c r="IP2104" s="41"/>
      <c r="IQ2104" s="41"/>
      <c r="IR2104" s="41"/>
      <c r="IS2104" s="41"/>
      <c r="IT2104" s="41"/>
      <c r="IU2104" s="41"/>
    </row>
    <row r="2106" spans="68:255" x14ac:dyDescent="0.2">
      <c r="BP2106" s="41"/>
      <c r="BQ2106" s="41"/>
      <c r="BR2106" s="41"/>
      <c r="BS2106" s="41"/>
      <c r="BU2106" s="41"/>
      <c r="BV2106" s="41"/>
      <c r="BW2106" s="41"/>
      <c r="BX2106" s="41"/>
      <c r="BY2106" s="41"/>
      <c r="BZ2106" s="41"/>
      <c r="CA2106" s="41"/>
      <c r="CB2106" s="41"/>
      <c r="CC2106" s="41"/>
      <c r="CD2106" s="41"/>
      <c r="CE2106" s="41"/>
      <c r="CF2106" s="41"/>
      <c r="CG2106" s="41"/>
      <c r="CH2106" s="41"/>
      <c r="CI2106" s="41"/>
      <c r="CJ2106" s="41"/>
      <c r="CK2106" s="41"/>
      <c r="CL2106" s="41"/>
      <c r="CM2106" s="41"/>
      <c r="CN2106" s="41"/>
      <c r="CO2106" s="41"/>
      <c r="CP2106" s="41"/>
      <c r="CQ2106" s="41"/>
      <c r="CR2106" s="41"/>
      <c r="CS2106" s="41"/>
      <c r="CT2106" s="41"/>
      <c r="CU2106" s="41"/>
      <c r="CV2106" s="41"/>
      <c r="CW2106" s="41"/>
      <c r="CX2106" s="41"/>
      <c r="CY2106" s="41"/>
      <c r="CZ2106" s="41"/>
      <c r="DA2106" s="41"/>
      <c r="DB2106" s="41"/>
      <c r="DC2106" s="41"/>
      <c r="DD2106" s="41"/>
      <c r="DE2106" s="41"/>
      <c r="DF2106" s="41"/>
      <c r="DG2106" s="41"/>
      <c r="DH2106" s="41"/>
      <c r="DI2106" s="41"/>
      <c r="DJ2106" s="41"/>
      <c r="DK2106" s="41"/>
      <c r="DL2106" s="41"/>
      <c r="DM2106" s="41"/>
      <c r="DN2106" s="41"/>
      <c r="DO2106" s="41"/>
      <c r="DP2106" s="41"/>
      <c r="DQ2106" s="41"/>
      <c r="DR2106" s="41"/>
      <c r="DS2106" s="41"/>
      <c r="DT2106" s="41"/>
      <c r="DU2106" s="41"/>
      <c r="DV2106" s="41"/>
      <c r="DW2106" s="41"/>
      <c r="DX2106" s="41"/>
      <c r="DY2106" s="41"/>
      <c r="DZ2106" s="41"/>
      <c r="EA2106" s="41"/>
      <c r="EB2106" s="41"/>
      <c r="EC2106" s="41"/>
      <c r="ED2106" s="41"/>
      <c r="EE2106" s="41"/>
      <c r="EF2106" s="41"/>
      <c r="EG2106" s="41"/>
      <c r="EH2106" s="41"/>
      <c r="EI2106" s="41"/>
      <c r="EJ2106" s="41"/>
      <c r="EK2106" s="41"/>
      <c r="EL2106" s="41"/>
      <c r="EM2106" s="41"/>
      <c r="EN2106" s="41"/>
      <c r="EO2106" s="41"/>
      <c r="EP2106" s="41"/>
      <c r="EQ2106" s="41"/>
      <c r="ER2106" s="41"/>
      <c r="ES2106" s="41"/>
      <c r="ET2106" s="41"/>
      <c r="EU2106" s="41"/>
      <c r="EV2106" s="41"/>
      <c r="EW2106" s="41"/>
      <c r="EX2106" s="41"/>
      <c r="EY2106" s="41"/>
      <c r="EZ2106" s="41"/>
      <c r="FA2106" s="41"/>
      <c r="FB2106" s="41"/>
      <c r="FC2106" s="41"/>
      <c r="FD2106" s="41"/>
      <c r="FE2106" s="41"/>
      <c r="FF2106" s="41"/>
      <c r="FG2106" s="41"/>
      <c r="FH2106" s="41"/>
      <c r="FI2106" s="41"/>
      <c r="FJ2106" s="41"/>
      <c r="FK2106" s="41"/>
      <c r="FL2106" s="41"/>
      <c r="FM2106" s="41"/>
      <c r="FN2106" s="41"/>
      <c r="FO2106" s="41"/>
      <c r="FP2106" s="41"/>
      <c r="FQ2106" s="41"/>
      <c r="FR2106" s="41"/>
      <c r="FS2106" s="41"/>
      <c r="FT2106" s="41"/>
      <c r="FU2106" s="41"/>
      <c r="FV2106" s="41"/>
      <c r="FW2106" s="41"/>
      <c r="FX2106" s="41"/>
      <c r="FY2106" s="41"/>
      <c r="FZ2106" s="41"/>
      <c r="GA2106" s="41"/>
      <c r="GB2106" s="41"/>
      <c r="GC2106" s="41"/>
      <c r="GD2106" s="41"/>
      <c r="GE2106" s="41"/>
      <c r="GF2106" s="41"/>
      <c r="GG2106" s="41"/>
      <c r="GH2106" s="41"/>
      <c r="GI2106" s="41"/>
      <c r="GJ2106" s="41"/>
      <c r="GK2106" s="41"/>
      <c r="GL2106" s="41"/>
      <c r="GM2106" s="41"/>
      <c r="GN2106" s="41"/>
      <c r="GO2106" s="41"/>
      <c r="GP2106" s="41"/>
      <c r="GQ2106" s="41"/>
      <c r="GR2106" s="41"/>
      <c r="GS2106" s="41"/>
      <c r="GT2106" s="41"/>
      <c r="GU2106" s="41"/>
      <c r="GV2106" s="41"/>
      <c r="GW2106" s="41"/>
      <c r="GX2106" s="41"/>
      <c r="GY2106" s="41"/>
      <c r="GZ2106" s="41"/>
      <c r="HA2106" s="41"/>
      <c r="HB2106" s="41"/>
      <c r="HC2106" s="41"/>
      <c r="HD2106" s="41"/>
      <c r="HE2106" s="41"/>
      <c r="HF2106" s="41"/>
      <c r="HG2106" s="41"/>
      <c r="HH2106" s="41"/>
      <c r="HI2106" s="41"/>
      <c r="HJ2106" s="41"/>
      <c r="HK2106" s="41"/>
      <c r="HL2106" s="41"/>
      <c r="HM2106" s="41"/>
      <c r="HN2106" s="41"/>
      <c r="HO2106" s="41"/>
      <c r="HP2106" s="41"/>
      <c r="HQ2106" s="41"/>
      <c r="HR2106" s="41"/>
      <c r="HS2106" s="41"/>
      <c r="HT2106" s="41"/>
      <c r="HU2106" s="41"/>
      <c r="HV2106" s="41"/>
      <c r="HW2106" s="41"/>
      <c r="HX2106" s="41"/>
      <c r="HY2106" s="41"/>
      <c r="HZ2106" s="41"/>
      <c r="IA2106" s="41"/>
      <c r="IB2106" s="41"/>
      <c r="IC2106" s="41"/>
      <c r="ID2106" s="41"/>
      <c r="IE2106" s="41"/>
      <c r="IF2106" s="41"/>
      <c r="IG2106" s="41"/>
      <c r="IH2106" s="41"/>
      <c r="II2106" s="41"/>
      <c r="IJ2106" s="41"/>
      <c r="IK2106" s="41"/>
      <c r="IL2106" s="41"/>
      <c r="IM2106" s="41"/>
      <c r="IN2106" s="41"/>
      <c r="IO2106" s="41"/>
      <c r="IP2106" s="41"/>
      <c r="IQ2106" s="41"/>
      <c r="IR2106" s="41"/>
      <c r="IS2106" s="41"/>
      <c r="IT2106" s="41"/>
      <c r="IU2106" s="41"/>
    </row>
    <row r="2108" spans="68:255" x14ac:dyDescent="0.2">
      <c r="BP2108" s="41"/>
      <c r="BQ2108" s="41"/>
      <c r="BR2108" s="41"/>
      <c r="BS2108" s="41"/>
      <c r="BU2108" s="41"/>
      <c r="BV2108" s="41"/>
      <c r="BW2108" s="41"/>
      <c r="BX2108" s="41"/>
      <c r="BY2108" s="41"/>
      <c r="BZ2108" s="41"/>
      <c r="CA2108" s="41"/>
      <c r="CB2108" s="41"/>
      <c r="CC2108" s="41"/>
      <c r="CD2108" s="41"/>
      <c r="CE2108" s="41"/>
      <c r="CF2108" s="41"/>
      <c r="CG2108" s="41"/>
      <c r="CH2108" s="41"/>
      <c r="CI2108" s="41"/>
      <c r="CJ2108" s="41"/>
      <c r="CK2108" s="41"/>
      <c r="CL2108" s="41"/>
      <c r="CM2108" s="41"/>
      <c r="CN2108" s="41"/>
      <c r="CO2108" s="41"/>
      <c r="CP2108" s="41"/>
      <c r="CQ2108" s="41"/>
      <c r="CR2108" s="41"/>
      <c r="CS2108" s="41"/>
      <c r="CT2108" s="41"/>
      <c r="CU2108" s="41"/>
      <c r="CV2108" s="41"/>
      <c r="CW2108" s="41"/>
      <c r="CX2108" s="41"/>
      <c r="CY2108" s="41"/>
      <c r="CZ2108" s="41"/>
      <c r="DA2108" s="41"/>
      <c r="DB2108" s="41"/>
      <c r="DC2108" s="41"/>
      <c r="DD2108" s="41"/>
      <c r="DE2108" s="41"/>
      <c r="DF2108" s="41"/>
      <c r="DG2108" s="41"/>
      <c r="DH2108" s="41"/>
      <c r="DI2108" s="41"/>
      <c r="DJ2108" s="41"/>
      <c r="DK2108" s="41"/>
      <c r="DL2108" s="41"/>
      <c r="DM2108" s="41"/>
      <c r="DN2108" s="41"/>
      <c r="DO2108" s="41"/>
      <c r="DP2108" s="41"/>
      <c r="DQ2108" s="41"/>
      <c r="DR2108" s="41"/>
      <c r="DS2108" s="41"/>
      <c r="DT2108" s="41"/>
      <c r="DU2108" s="41"/>
      <c r="DV2108" s="41"/>
      <c r="DW2108" s="41"/>
      <c r="DX2108" s="41"/>
      <c r="DY2108" s="41"/>
      <c r="DZ2108" s="41"/>
      <c r="EA2108" s="41"/>
      <c r="EB2108" s="41"/>
      <c r="EC2108" s="41"/>
      <c r="ED2108" s="41"/>
      <c r="EE2108" s="41"/>
      <c r="EF2108" s="41"/>
      <c r="EG2108" s="41"/>
      <c r="EH2108" s="41"/>
      <c r="EI2108" s="41"/>
      <c r="EJ2108" s="41"/>
      <c r="EK2108" s="41"/>
      <c r="EL2108" s="41"/>
      <c r="EM2108" s="41"/>
      <c r="EN2108" s="41"/>
      <c r="EO2108" s="41"/>
      <c r="EP2108" s="41"/>
      <c r="EQ2108" s="41"/>
      <c r="ER2108" s="41"/>
      <c r="ES2108" s="41"/>
      <c r="ET2108" s="41"/>
      <c r="EU2108" s="41"/>
      <c r="EV2108" s="41"/>
      <c r="EW2108" s="41"/>
      <c r="EX2108" s="41"/>
      <c r="EY2108" s="41"/>
      <c r="EZ2108" s="41"/>
      <c r="FA2108" s="41"/>
      <c r="FB2108" s="41"/>
      <c r="FC2108" s="41"/>
      <c r="FD2108" s="41"/>
      <c r="FE2108" s="41"/>
      <c r="FF2108" s="41"/>
      <c r="FG2108" s="41"/>
      <c r="FH2108" s="41"/>
      <c r="FI2108" s="41"/>
      <c r="FJ2108" s="41"/>
      <c r="FK2108" s="41"/>
      <c r="FL2108" s="41"/>
      <c r="FM2108" s="41"/>
      <c r="FN2108" s="41"/>
      <c r="FO2108" s="41"/>
      <c r="FP2108" s="41"/>
      <c r="FQ2108" s="41"/>
      <c r="FR2108" s="41"/>
      <c r="FS2108" s="41"/>
      <c r="FT2108" s="41"/>
      <c r="FU2108" s="41"/>
      <c r="FV2108" s="41"/>
      <c r="FW2108" s="41"/>
      <c r="FX2108" s="41"/>
      <c r="FY2108" s="41"/>
      <c r="FZ2108" s="41"/>
      <c r="GA2108" s="41"/>
      <c r="GB2108" s="41"/>
      <c r="GC2108" s="41"/>
      <c r="GD2108" s="41"/>
      <c r="GE2108" s="41"/>
      <c r="GF2108" s="41"/>
      <c r="GG2108" s="41"/>
      <c r="GH2108" s="41"/>
      <c r="GI2108" s="41"/>
      <c r="GJ2108" s="41"/>
      <c r="GK2108" s="41"/>
      <c r="GL2108" s="41"/>
      <c r="GM2108" s="41"/>
      <c r="GN2108" s="41"/>
      <c r="GO2108" s="41"/>
      <c r="GP2108" s="41"/>
      <c r="GQ2108" s="41"/>
      <c r="GR2108" s="41"/>
      <c r="GS2108" s="41"/>
      <c r="GT2108" s="41"/>
      <c r="GU2108" s="41"/>
      <c r="GV2108" s="41"/>
      <c r="GW2108" s="41"/>
      <c r="GX2108" s="41"/>
      <c r="GY2108" s="41"/>
      <c r="GZ2108" s="41"/>
      <c r="HA2108" s="41"/>
      <c r="HB2108" s="41"/>
      <c r="HC2108" s="41"/>
      <c r="HD2108" s="41"/>
      <c r="HE2108" s="41"/>
      <c r="HF2108" s="41"/>
      <c r="HG2108" s="41"/>
      <c r="HH2108" s="41"/>
      <c r="HI2108" s="41"/>
      <c r="HJ2108" s="41"/>
      <c r="HK2108" s="41"/>
      <c r="HL2108" s="41"/>
      <c r="HM2108" s="41"/>
      <c r="HN2108" s="41"/>
      <c r="HO2108" s="41"/>
      <c r="HP2108" s="41"/>
      <c r="HQ2108" s="41"/>
      <c r="HR2108" s="41"/>
      <c r="HS2108" s="41"/>
      <c r="HT2108" s="41"/>
      <c r="HU2108" s="41"/>
      <c r="HV2108" s="41"/>
      <c r="HW2108" s="41"/>
      <c r="HX2108" s="41"/>
      <c r="HY2108" s="41"/>
      <c r="HZ2108" s="41"/>
      <c r="IA2108" s="41"/>
      <c r="IB2108" s="41"/>
      <c r="IC2108" s="41"/>
      <c r="ID2108" s="41"/>
      <c r="IE2108" s="41"/>
      <c r="IF2108" s="41"/>
      <c r="IG2108" s="41"/>
      <c r="IH2108" s="41"/>
      <c r="II2108" s="41"/>
      <c r="IJ2108" s="41"/>
      <c r="IK2108" s="41"/>
      <c r="IL2108" s="41"/>
      <c r="IM2108" s="41"/>
      <c r="IN2108" s="41"/>
      <c r="IO2108" s="41"/>
      <c r="IP2108" s="41"/>
      <c r="IQ2108" s="41"/>
      <c r="IR2108" s="41"/>
      <c r="IS2108" s="41"/>
      <c r="IT2108" s="41"/>
      <c r="IU2108" s="41"/>
    </row>
    <row r="2110" spans="68:255" x14ac:dyDescent="0.2">
      <c r="BP2110" s="41"/>
      <c r="BQ2110" s="41"/>
      <c r="BR2110" s="41"/>
      <c r="BS2110" s="41"/>
      <c r="BU2110" s="41"/>
      <c r="BV2110" s="41"/>
      <c r="BW2110" s="41"/>
      <c r="BX2110" s="41"/>
      <c r="BY2110" s="41"/>
      <c r="BZ2110" s="41"/>
      <c r="CA2110" s="41"/>
      <c r="CB2110" s="41"/>
      <c r="CC2110" s="41"/>
      <c r="CD2110" s="41"/>
      <c r="CE2110" s="41"/>
      <c r="CF2110" s="41"/>
      <c r="CG2110" s="41"/>
      <c r="CH2110" s="41"/>
      <c r="CI2110" s="41"/>
      <c r="CJ2110" s="41"/>
      <c r="CK2110" s="41"/>
      <c r="CL2110" s="41"/>
      <c r="CM2110" s="41"/>
      <c r="CN2110" s="41"/>
      <c r="CO2110" s="41"/>
      <c r="CP2110" s="41"/>
      <c r="CQ2110" s="41"/>
      <c r="CR2110" s="41"/>
      <c r="CS2110" s="41"/>
      <c r="CT2110" s="41"/>
      <c r="CU2110" s="41"/>
      <c r="CV2110" s="41"/>
      <c r="CW2110" s="41"/>
      <c r="CX2110" s="41"/>
      <c r="CY2110" s="41"/>
      <c r="CZ2110" s="41"/>
      <c r="DA2110" s="41"/>
      <c r="DB2110" s="41"/>
      <c r="DC2110" s="41"/>
      <c r="DD2110" s="41"/>
      <c r="DE2110" s="41"/>
      <c r="DF2110" s="41"/>
      <c r="DG2110" s="41"/>
      <c r="DH2110" s="41"/>
      <c r="DI2110" s="41"/>
      <c r="DJ2110" s="41"/>
      <c r="DK2110" s="41"/>
      <c r="DL2110" s="41"/>
      <c r="DM2110" s="41"/>
      <c r="DN2110" s="41"/>
      <c r="DO2110" s="41"/>
      <c r="DP2110" s="41"/>
      <c r="DQ2110" s="41"/>
      <c r="DR2110" s="41"/>
      <c r="DS2110" s="41"/>
      <c r="DT2110" s="41"/>
      <c r="DU2110" s="41"/>
      <c r="DV2110" s="41"/>
      <c r="DW2110" s="41"/>
      <c r="DX2110" s="41"/>
      <c r="DY2110" s="41"/>
      <c r="DZ2110" s="41"/>
      <c r="EA2110" s="41"/>
      <c r="EB2110" s="41"/>
      <c r="EC2110" s="41"/>
      <c r="ED2110" s="41"/>
      <c r="EE2110" s="41"/>
      <c r="EF2110" s="41"/>
      <c r="EG2110" s="41"/>
      <c r="EH2110" s="41"/>
      <c r="EI2110" s="41"/>
      <c r="EJ2110" s="41"/>
      <c r="EK2110" s="41"/>
      <c r="EL2110" s="41"/>
      <c r="EM2110" s="41"/>
      <c r="EN2110" s="41"/>
      <c r="EO2110" s="41"/>
      <c r="EP2110" s="41"/>
      <c r="EQ2110" s="41"/>
      <c r="ER2110" s="41"/>
      <c r="ES2110" s="41"/>
      <c r="ET2110" s="41"/>
      <c r="EU2110" s="41"/>
      <c r="EV2110" s="41"/>
      <c r="EW2110" s="41"/>
      <c r="EX2110" s="41"/>
      <c r="EY2110" s="41"/>
      <c r="EZ2110" s="41"/>
      <c r="FA2110" s="41"/>
      <c r="FB2110" s="41"/>
      <c r="FC2110" s="41"/>
      <c r="FD2110" s="41"/>
      <c r="FE2110" s="41"/>
      <c r="FF2110" s="41"/>
      <c r="FG2110" s="41"/>
      <c r="FH2110" s="41"/>
      <c r="FI2110" s="41"/>
      <c r="FJ2110" s="41"/>
      <c r="FK2110" s="41"/>
      <c r="FL2110" s="41"/>
      <c r="FM2110" s="41"/>
      <c r="FN2110" s="41"/>
      <c r="FO2110" s="41"/>
      <c r="FP2110" s="41"/>
      <c r="FQ2110" s="41"/>
      <c r="FR2110" s="41"/>
      <c r="FS2110" s="41"/>
      <c r="FT2110" s="41"/>
      <c r="FU2110" s="41"/>
      <c r="FV2110" s="41"/>
      <c r="FW2110" s="41"/>
      <c r="FX2110" s="41"/>
      <c r="FY2110" s="41"/>
      <c r="FZ2110" s="41"/>
      <c r="GA2110" s="41"/>
      <c r="GB2110" s="41"/>
      <c r="GC2110" s="41"/>
      <c r="GD2110" s="41"/>
      <c r="GE2110" s="41"/>
      <c r="GF2110" s="41"/>
      <c r="GG2110" s="41"/>
      <c r="GH2110" s="41"/>
      <c r="GI2110" s="41"/>
      <c r="GJ2110" s="41"/>
      <c r="GK2110" s="41"/>
      <c r="GL2110" s="41"/>
      <c r="GM2110" s="41"/>
      <c r="GN2110" s="41"/>
      <c r="GO2110" s="41"/>
      <c r="GP2110" s="41"/>
      <c r="GQ2110" s="41"/>
      <c r="GR2110" s="41"/>
      <c r="GS2110" s="41"/>
      <c r="GT2110" s="41"/>
      <c r="GU2110" s="41"/>
      <c r="GV2110" s="41"/>
      <c r="GW2110" s="41"/>
      <c r="GX2110" s="41"/>
      <c r="GY2110" s="41"/>
      <c r="GZ2110" s="41"/>
      <c r="HA2110" s="41"/>
      <c r="HB2110" s="41"/>
      <c r="HC2110" s="41"/>
      <c r="HD2110" s="41"/>
      <c r="HE2110" s="41"/>
      <c r="HF2110" s="41"/>
      <c r="HG2110" s="41"/>
      <c r="HH2110" s="41"/>
      <c r="HI2110" s="41"/>
      <c r="HJ2110" s="41"/>
      <c r="HK2110" s="41"/>
      <c r="HL2110" s="41"/>
      <c r="HM2110" s="41"/>
      <c r="HN2110" s="41"/>
      <c r="HO2110" s="41"/>
      <c r="HP2110" s="41"/>
      <c r="HQ2110" s="41"/>
      <c r="HR2110" s="41"/>
      <c r="HS2110" s="41"/>
      <c r="HT2110" s="41"/>
      <c r="HU2110" s="41"/>
      <c r="HV2110" s="41"/>
      <c r="HW2110" s="41"/>
      <c r="HX2110" s="41"/>
      <c r="HY2110" s="41"/>
      <c r="HZ2110" s="41"/>
      <c r="IA2110" s="41"/>
      <c r="IB2110" s="41"/>
      <c r="IC2110" s="41"/>
      <c r="ID2110" s="41"/>
      <c r="IE2110" s="41"/>
      <c r="IF2110" s="41"/>
      <c r="IG2110" s="41"/>
      <c r="IH2110" s="41"/>
      <c r="II2110" s="41"/>
      <c r="IJ2110" s="41"/>
      <c r="IK2110" s="41"/>
      <c r="IL2110" s="41"/>
      <c r="IM2110" s="41"/>
      <c r="IN2110" s="41"/>
      <c r="IO2110" s="41"/>
      <c r="IP2110" s="41"/>
      <c r="IQ2110" s="41"/>
      <c r="IR2110" s="41"/>
      <c r="IS2110" s="41"/>
      <c r="IT2110" s="41"/>
      <c r="IU2110" s="41"/>
    </row>
    <row r="2112" spans="68:255" x14ac:dyDescent="0.2">
      <c r="BP2112" s="41"/>
      <c r="BQ2112" s="41"/>
      <c r="BR2112" s="41"/>
      <c r="BS2112" s="41"/>
      <c r="BU2112" s="41"/>
      <c r="BV2112" s="41"/>
      <c r="BW2112" s="41"/>
      <c r="BX2112" s="41"/>
      <c r="BY2112" s="41"/>
      <c r="BZ2112" s="41"/>
      <c r="CA2112" s="41"/>
      <c r="CB2112" s="41"/>
      <c r="CC2112" s="41"/>
      <c r="CD2112" s="41"/>
      <c r="CE2112" s="41"/>
      <c r="CF2112" s="41"/>
      <c r="CG2112" s="41"/>
      <c r="CH2112" s="41"/>
      <c r="CI2112" s="41"/>
      <c r="CJ2112" s="41"/>
      <c r="CK2112" s="41"/>
      <c r="CL2112" s="41"/>
      <c r="CM2112" s="41"/>
      <c r="CN2112" s="41"/>
      <c r="CO2112" s="41"/>
      <c r="CP2112" s="41"/>
      <c r="CQ2112" s="41"/>
      <c r="CR2112" s="41"/>
      <c r="CS2112" s="41"/>
      <c r="CT2112" s="41"/>
      <c r="CU2112" s="41"/>
      <c r="CV2112" s="41"/>
      <c r="CW2112" s="41"/>
      <c r="CX2112" s="41"/>
      <c r="CY2112" s="41"/>
      <c r="CZ2112" s="41"/>
      <c r="DA2112" s="41"/>
      <c r="DB2112" s="41"/>
      <c r="DC2112" s="41"/>
      <c r="DD2112" s="41"/>
      <c r="DE2112" s="41"/>
      <c r="DF2112" s="41"/>
      <c r="DG2112" s="41"/>
      <c r="DH2112" s="41"/>
      <c r="DI2112" s="41"/>
      <c r="DJ2112" s="41"/>
      <c r="DK2112" s="41"/>
      <c r="DL2112" s="41"/>
      <c r="DM2112" s="41"/>
      <c r="DN2112" s="41"/>
      <c r="DO2112" s="41"/>
      <c r="DP2112" s="41"/>
      <c r="DQ2112" s="41"/>
      <c r="DR2112" s="41"/>
      <c r="DS2112" s="41"/>
      <c r="DT2112" s="41"/>
      <c r="DU2112" s="41"/>
      <c r="DV2112" s="41"/>
      <c r="DW2112" s="41"/>
      <c r="DX2112" s="41"/>
      <c r="DY2112" s="41"/>
      <c r="DZ2112" s="41"/>
      <c r="EA2112" s="41"/>
      <c r="EB2112" s="41"/>
      <c r="EC2112" s="41"/>
      <c r="ED2112" s="41"/>
      <c r="EE2112" s="41"/>
      <c r="EF2112" s="41"/>
      <c r="EG2112" s="41"/>
      <c r="EH2112" s="41"/>
      <c r="EI2112" s="41"/>
      <c r="EJ2112" s="41"/>
      <c r="EK2112" s="41"/>
      <c r="EL2112" s="41"/>
      <c r="EM2112" s="41"/>
      <c r="EN2112" s="41"/>
      <c r="EO2112" s="41"/>
      <c r="EP2112" s="41"/>
      <c r="EQ2112" s="41"/>
      <c r="ER2112" s="41"/>
      <c r="ES2112" s="41"/>
      <c r="ET2112" s="41"/>
      <c r="EU2112" s="41"/>
      <c r="EV2112" s="41"/>
      <c r="EW2112" s="41"/>
      <c r="EX2112" s="41"/>
      <c r="EY2112" s="41"/>
      <c r="EZ2112" s="41"/>
      <c r="FA2112" s="41"/>
      <c r="FB2112" s="41"/>
      <c r="FC2112" s="41"/>
      <c r="FD2112" s="41"/>
      <c r="FE2112" s="41"/>
      <c r="FF2112" s="41"/>
      <c r="FG2112" s="41"/>
      <c r="FH2112" s="41"/>
      <c r="FI2112" s="41"/>
      <c r="FJ2112" s="41"/>
      <c r="FK2112" s="41"/>
      <c r="FL2112" s="41"/>
      <c r="FM2112" s="41"/>
      <c r="FN2112" s="41"/>
      <c r="FO2112" s="41"/>
      <c r="FP2112" s="41"/>
      <c r="FQ2112" s="41"/>
      <c r="FR2112" s="41"/>
      <c r="FS2112" s="41"/>
      <c r="FT2112" s="41"/>
      <c r="FU2112" s="41"/>
      <c r="FV2112" s="41"/>
      <c r="FW2112" s="41"/>
      <c r="FX2112" s="41"/>
      <c r="FY2112" s="41"/>
      <c r="FZ2112" s="41"/>
      <c r="GA2112" s="41"/>
      <c r="GB2112" s="41"/>
      <c r="GC2112" s="41"/>
      <c r="GD2112" s="41"/>
      <c r="GE2112" s="41"/>
      <c r="GF2112" s="41"/>
      <c r="GG2112" s="41"/>
      <c r="GH2112" s="41"/>
      <c r="GI2112" s="41"/>
      <c r="GJ2112" s="41"/>
      <c r="GK2112" s="41"/>
      <c r="GL2112" s="41"/>
      <c r="GM2112" s="41"/>
      <c r="GN2112" s="41"/>
      <c r="GO2112" s="41"/>
      <c r="GP2112" s="41"/>
      <c r="GQ2112" s="41"/>
      <c r="GR2112" s="41"/>
      <c r="GS2112" s="41"/>
      <c r="GT2112" s="41"/>
      <c r="GU2112" s="41"/>
      <c r="GV2112" s="41"/>
      <c r="GW2112" s="41"/>
      <c r="GX2112" s="41"/>
      <c r="GY2112" s="41"/>
      <c r="GZ2112" s="41"/>
      <c r="HA2112" s="41"/>
      <c r="HB2112" s="41"/>
      <c r="HC2112" s="41"/>
      <c r="HD2112" s="41"/>
      <c r="HE2112" s="41"/>
      <c r="HF2112" s="41"/>
      <c r="HG2112" s="41"/>
      <c r="HH2112" s="41"/>
      <c r="HI2112" s="41"/>
      <c r="HJ2112" s="41"/>
      <c r="HK2112" s="41"/>
      <c r="HL2112" s="41"/>
      <c r="HM2112" s="41"/>
      <c r="HN2112" s="41"/>
      <c r="HO2112" s="41"/>
      <c r="HP2112" s="41"/>
      <c r="HQ2112" s="41"/>
      <c r="HR2112" s="41"/>
      <c r="HS2112" s="41"/>
      <c r="HT2112" s="41"/>
      <c r="HU2112" s="41"/>
      <c r="HV2112" s="41"/>
      <c r="HW2112" s="41"/>
      <c r="HX2112" s="41"/>
      <c r="HY2112" s="41"/>
      <c r="HZ2112" s="41"/>
      <c r="IA2112" s="41"/>
      <c r="IB2112" s="41"/>
      <c r="IC2112" s="41"/>
      <c r="ID2112" s="41"/>
      <c r="IE2112" s="41"/>
      <c r="IF2112" s="41"/>
      <c r="IG2112" s="41"/>
      <c r="IH2112" s="41"/>
      <c r="II2112" s="41"/>
      <c r="IJ2112" s="41"/>
      <c r="IK2112" s="41"/>
      <c r="IL2112" s="41"/>
      <c r="IM2112" s="41"/>
      <c r="IN2112" s="41"/>
      <c r="IO2112" s="41"/>
      <c r="IP2112" s="41"/>
      <c r="IQ2112" s="41"/>
      <c r="IR2112" s="41"/>
      <c r="IS2112" s="41"/>
      <c r="IT2112" s="41"/>
      <c r="IU2112" s="41"/>
    </row>
    <row r="2114" spans="68:255" x14ac:dyDescent="0.2">
      <c r="BP2114" s="41"/>
      <c r="BQ2114" s="41"/>
      <c r="BR2114" s="41"/>
      <c r="BS2114" s="41"/>
      <c r="BU2114" s="41"/>
      <c r="BV2114" s="41"/>
      <c r="BW2114" s="41"/>
      <c r="BX2114" s="41"/>
      <c r="BY2114" s="41"/>
      <c r="BZ2114" s="41"/>
      <c r="CA2114" s="41"/>
      <c r="CB2114" s="41"/>
      <c r="CC2114" s="41"/>
      <c r="CD2114" s="41"/>
      <c r="CE2114" s="41"/>
      <c r="CF2114" s="41"/>
      <c r="CG2114" s="41"/>
      <c r="CH2114" s="41"/>
      <c r="CI2114" s="41"/>
      <c r="CJ2114" s="41"/>
      <c r="CK2114" s="41"/>
      <c r="CL2114" s="41"/>
      <c r="CM2114" s="41"/>
      <c r="CN2114" s="41"/>
      <c r="CO2114" s="41"/>
      <c r="CP2114" s="41"/>
      <c r="CQ2114" s="41"/>
      <c r="CR2114" s="41"/>
      <c r="CS2114" s="41"/>
      <c r="CT2114" s="41"/>
      <c r="CU2114" s="41"/>
      <c r="CV2114" s="41"/>
      <c r="CW2114" s="41"/>
      <c r="CX2114" s="41"/>
      <c r="CY2114" s="41"/>
      <c r="CZ2114" s="41"/>
      <c r="DA2114" s="41"/>
      <c r="DB2114" s="41"/>
      <c r="DC2114" s="41"/>
      <c r="DD2114" s="41"/>
      <c r="DE2114" s="41"/>
      <c r="DF2114" s="41"/>
      <c r="DG2114" s="41"/>
      <c r="DH2114" s="41"/>
      <c r="DI2114" s="41"/>
      <c r="DJ2114" s="41"/>
      <c r="DK2114" s="41"/>
      <c r="DL2114" s="41"/>
      <c r="DM2114" s="41"/>
      <c r="DN2114" s="41"/>
      <c r="DO2114" s="41"/>
      <c r="DP2114" s="41"/>
      <c r="DQ2114" s="41"/>
      <c r="DR2114" s="41"/>
      <c r="DS2114" s="41"/>
      <c r="DT2114" s="41"/>
      <c r="DU2114" s="41"/>
      <c r="DV2114" s="41"/>
      <c r="DW2114" s="41"/>
      <c r="DX2114" s="41"/>
      <c r="DY2114" s="41"/>
      <c r="DZ2114" s="41"/>
      <c r="EA2114" s="41"/>
      <c r="EB2114" s="41"/>
      <c r="EC2114" s="41"/>
      <c r="ED2114" s="41"/>
      <c r="EE2114" s="41"/>
      <c r="EF2114" s="41"/>
      <c r="EG2114" s="41"/>
      <c r="EH2114" s="41"/>
      <c r="EI2114" s="41"/>
      <c r="EJ2114" s="41"/>
      <c r="EK2114" s="41"/>
      <c r="EL2114" s="41"/>
      <c r="EM2114" s="41"/>
      <c r="EN2114" s="41"/>
      <c r="EO2114" s="41"/>
      <c r="EP2114" s="41"/>
      <c r="EQ2114" s="41"/>
      <c r="ER2114" s="41"/>
      <c r="ES2114" s="41"/>
      <c r="ET2114" s="41"/>
      <c r="EU2114" s="41"/>
      <c r="EV2114" s="41"/>
      <c r="EW2114" s="41"/>
      <c r="EX2114" s="41"/>
      <c r="EY2114" s="41"/>
      <c r="EZ2114" s="41"/>
      <c r="FA2114" s="41"/>
      <c r="FB2114" s="41"/>
      <c r="FC2114" s="41"/>
      <c r="FD2114" s="41"/>
      <c r="FE2114" s="41"/>
      <c r="FF2114" s="41"/>
      <c r="FG2114" s="41"/>
      <c r="FH2114" s="41"/>
      <c r="FI2114" s="41"/>
      <c r="FJ2114" s="41"/>
      <c r="FK2114" s="41"/>
      <c r="FL2114" s="41"/>
      <c r="FM2114" s="41"/>
      <c r="FN2114" s="41"/>
      <c r="FO2114" s="41"/>
      <c r="FP2114" s="41"/>
      <c r="FQ2114" s="41"/>
      <c r="FR2114" s="41"/>
      <c r="FS2114" s="41"/>
      <c r="FT2114" s="41"/>
      <c r="FU2114" s="41"/>
      <c r="FV2114" s="41"/>
      <c r="FW2114" s="41"/>
      <c r="FX2114" s="41"/>
      <c r="FY2114" s="41"/>
      <c r="FZ2114" s="41"/>
      <c r="GA2114" s="41"/>
      <c r="GB2114" s="41"/>
      <c r="GC2114" s="41"/>
      <c r="GD2114" s="41"/>
      <c r="GE2114" s="41"/>
      <c r="GF2114" s="41"/>
      <c r="GG2114" s="41"/>
      <c r="GH2114" s="41"/>
      <c r="GI2114" s="41"/>
      <c r="GJ2114" s="41"/>
      <c r="GK2114" s="41"/>
      <c r="GL2114" s="41"/>
      <c r="GM2114" s="41"/>
      <c r="GN2114" s="41"/>
      <c r="GO2114" s="41"/>
      <c r="GP2114" s="41"/>
      <c r="GQ2114" s="41"/>
      <c r="GR2114" s="41"/>
      <c r="GS2114" s="41"/>
      <c r="GT2114" s="41"/>
      <c r="GU2114" s="41"/>
      <c r="GV2114" s="41"/>
      <c r="GW2114" s="41"/>
      <c r="GX2114" s="41"/>
      <c r="GY2114" s="41"/>
      <c r="GZ2114" s="41"/>
      <c r="HA2114" s="41"/>
      <c r="HB2114" s="41"/>
      <c r="HC2114" s="41"/>
      <c r="HD2114" s="41"/>
      <c r="HE2114" s="41"/>
      <c r="HF2114" s="41"/>
      <c r="HG2114" s="41"/>
      <c r="HH2114" s="41"/>
      <c r="HI2114" s="41"/>
      <c r="HJ2114" s="41"/>
      <c r="HK2114" s="41"/>
      <c r="HL2114" s="41"/>
      <c r="HM2114" s="41"/>
      <c r="HN2114" s="41"/>
      <c r="HO2114" s="41"/>
      <c r="HP2114" s="41"/>
      <c r="HQ2114" s="41"/>
      <c r="HR2114" s="41"/>
      <c r="HS2114" s="41"/>
      <c r="HT2114" s="41"/>
      <c r="HU2114" s="41"/>
      <c r="HV2114" s="41"/>
      <c r="HW2114" s="41"/>
      <c r="HX2114" s="41"/>
      <c r="HY2114" s="41"/>
      <c r="HZ2114" s="41"/>
      <c r="IA2114" s="41"/>
      <c r="IB2114" s="41"/>
      <c r="IC2114" s="41"/>
      <c r="ID2114" s="41"/>
      <c r="IE2114" s="41"/>
      <c r="IF2114" s="41"/>
      <c r="IG2114" s="41"/>
      <c r="IH2114" s="41"/>
      <c r="II2114" s="41"/>
      <c r="IJ2114" s="41"/>
      <c r="IK2114" s="41"/>
      <c r="IL2114" s="41"/>
      <c r="IM2114" s="41"/>
      <c r="IN2114" s="41"/>
      <c r="IO2114" s="41"/>
      <c r="IP2114" s="41"/>
      <c r="IQ2114" s="41"/>
      <c r="IR2114" s="41"/>
      <c r="IS2114" s="41"/>
      <c r="IT2114" s="41"/>
      <c r="IU2114" s="41"/>
    </row>
    <row r="2116" spans="68:255" x14ac:dyDescent="0.2">
      <c r="BP2116" s="41"/>
      <c r="BQ2116" s="41"/>
      <c r="BR2116" s="41"/>
      <c r="BS2116" s="41"/>
      <c r="BU2116" s="41"/>
      <c r="BV2116" s="41"/>
      <c r="BW2116" s="41"/>
      <c r="BX2116" s="41"/>
      <c r="BY2116" s="41"/>
      <c r="BZ2116" s="41"/>
      <c r="CA2116" s="41"/>
      <c r="CB2116" s="41"/>
      <c r="CC2116" s="41"/>
      <c r="CD2116" s="41"/>
      <c r="CE2116" s="41"/>
      <c r="CF2116" s="41"/>
      <c r="CG2116" s="41"/>
      <c r="CH2116" s="41"/>
      <c r="CI2116" s="41"/>
      <c r="CJ2116" s="41"/>
      <c r="CK2116" s="41"/>
      <c r="CL2116" s="41"/>
      <c r="CM2116" s="41"/>
      <c r="CN2116" s="41"/>
      <c r="CO2116" s="41"/>
      <c r="CP2116" s="41"/>
      <c r="CQ2116" s="41"/>
      <c r="CR2116" s="41"/>
      <c r="CS2116" s="41"/>
      <c r="CT2116" s="41"/>
      <c r="CU2116" s="41"/>
      <c r="CV2116" s="41"/>
      <c r="CW2116" s="41"/>
      <c r="CX2116" s="41"/>
      <c r="CY2116" s="41"/>
      <c r="CZ2116" s="41"/>
      <c r="DA2116" s="41"/>
      <c r="DB2116" s="41"/>
      <c r="DC2116" s="41"/>
      <c r="DD2116" s="41"/>
      <c r="DE2116" s="41"/>
      <c r="DF2116" s="41"/>
      <c r="DG2116" s="41"/>
      <c r="DH2116" s="41"/>
      <c r="DI2116" s="41"/>
      <c r="DJ2116" s="41"/>
      <c r="DK2116" s="41"/>
      <c r="DL2116" s="41"/>
      <c r="DM2116" s="41"/>
      <c r="DN2116" s="41"/>
      <c r="DO2116" s="41"/>
      <c r="DP2116" s="41"/>
      <c r="DQ2116" s="41"/>
      <c r="DR2116" s="41"/>
      <c r="DS2116" s="41"/>
      <c r="DT2116" s="41"/>
      <c r="DU2116" s="41"/>
      <c r="DV2116" s="41"/>
      <c r="DW2116" s="41"/>
      <c r="DX2116" s="41"/>
      <c r="DY2116" s="41"/>
      <c r="DZ2116" s="41"/>
      <c r="EA2116" s="41"/>
      <c r="EB2116" s="41"/>
      <c r="EC2116" s="41"/>
      <c r="ED2116" s="41"/>
      <c r="EE2116" s="41"/>
      <c r="EF2116" s="41"/>
      <c r="EG2116" s="41"/>
      <c r="EH2116" s="41"/>
      <c r="EI2116" s="41"/>
      <c r="EJ2116" s="41"/>
      <c r="EK2116" s="41"/>
      <c r="EL2116" s="41"/>
      <c r="EM2116" s="41"/>
      <c r="EN2116" s="41"/>
      <c r="EO2116" s="41"/>
      <c r="EP2116" s="41"/>
      <c r="EQ2116" s="41"/>
      <c r="ER2116" s="41"/>
      <c r="ES2116" s="41"/>
      <c r="ET2116" s="41"/>
      <c r="EU2116" s="41"/>
      <c r="EV2116" s="41"/>
      <c r="EW2116" s="41"/>
      <c r="EX2116" s="41"/>
      <c r="EY2116" s="41"/>
      <c r="EZ2116" s="41"/>
      <c r="FA2116" s="41"/>
      <c r="FB2116" s="41"/>
      <c r="FC2116" s="41"/>
      <c r="FD2116" s="41"/>
      <c r="FE2116" s="41"/>
      <c r="FF2116" s="41"/>
      <c r="FG2116" s="41"/>
      <c r="FH2116" s="41"/>
      <c r="FI2116" s="41"/>
      <c r="FJ2116" s="41"/>
      <c r="FK2116" s="41"/>
      <c r="FL2116" s="41"/>
      <c r="FM2116" s="41"/>
      <c r="FN2116" s="41"/>
      <c r="FO2116" s="41"/>
      <c r="FP2116" s="41"/>
      <c r="FQ2116" s="41"/>
      <c r="FR2116" s="41"/>
      <c r="FS2116" s="41"/>
      <c r="FT2116" s="41"/>
      <c r="FU2116" s="41"/>
      <c r="FV2116" s="41"/>
      <c r="FW2116" s="41"/>
      <c r="FX2116" s="41"/>
      <c r="FY2116" s="41"/>
      <c r="FZ2116" s="41"/>
      <c r="GA2116" s="41"/>
      <c r="GB2116" s="41"/>
      <c r="GC2116" s="41"/>
      <c r="GD2116" s="41"/>
      <c r="GE2116" s="41"/>
      <c r="GF2116" s="41"/>
      <c r="GG2116" s="41"/>
      <c r="GH2116" s="41"/>
      <c r="GI2116" s="41"/>
      <c r="GJ2116" s="41"/>
      <c r="GK2116" s="41"/>
      <c r="GL2116" s="41"/>
      <c r="GM2116" s="41"/>
      <c r="GN2116" s="41"/>
      <c r="GO2116" s="41"/>
      <c r="GP2116" s="41"/>
      <c r="GQ2116" s="41"/>
      <c r="GR2116" s="41"/>
      <c r="GS2116" s="41"/>
      <c r="GT2116" s="41"/>
      <c r="GU2116" s="41"/>
      <c r="GV2116" s="41"/>
      <c r="GW2116" s="41"/>
      <c r="GX2116" s="41"/>
      <c r="GY2116" s="41"/>
      <c r="GZ2116" s="41"/>
      <c r="HA2116" s="41"/>
      <c r="HB2116" s="41"/>
      <c r="HC2116" s="41"/>
      <c r="HD2116" s="41"/>
      <c r="HE2116" s="41"/>
      <c r="HF2116" s="41"/>
      <c r="HG2116" s="41"/>
      <c r="HH2116" s="41"/>
      <c r="HI2116" s="41"/>
      <c r="HJ2116" s="41"/>
      <c r="HK2116" s="41"/>
      <c r="HL2116" s="41"/>
      <c r="HM2116" s="41"/>
      <c r="HN2116" s="41"/>
      <c r="HO2116" s="41"/>
      <c r="HP2116" s="41"/>
      <c r="HQ2116" s="41"/>
      <c r="HR2116" s="41"/>
      <c r="HS2116" s="41"/>
      <c r="HT2116" s="41"/>
      <c r="HU2116" s="41"/>
      <c r="HV2116" s="41"/>
      <c r="HW2116" s="41"/>
      <c r="HX2116" s="41"/>
      <c r="HY2116" s="41"/>
      <c r="HZ2116" s="41"/>
      <c r="IA2116" s="41"/>
      <c r="IB2116" s="41"/>
      <c r="IC2116" s="41"/>
      <c r="ID2116" s="41"/>
      <c r="IE2116" s="41"/>
      <c r="IF2116" s="41"/>
      <c r="IG2116" s="41"/>
      <c r="IH2116" s="41"/>
      <c r="II2116" s="41"/>
      <c r="IJ2116" s="41"/>
      <c r="IK2116" s="41"/>
      <c r="IL2116" s="41"/>
      <c r="IM2116" s="41"/>
      <c r="IN2116" s="41"/>
      <c r="IO2116" s="41"/>
      <c r="IP2116" s="41"/>
      <c r="IQ2116" s="41"/>
      <c r="IR2116" s="41"/>
      <c r="IS2116" s="41"/>
      <c r="IT2116" s="41"/>
      <c r="IU2116" s="41"/>
    </row>
    <row r="2118" spans="68:255" x14ac:dyDescent="0.2">
      <c r="BP2118" s="41"/>
      <c r="BQ2118" s="41"/>
      <c r="BR2118" s="41"/>
      <c r="BS2118" s="41"/>
      <c r="BU2118" s="41"/>
      <c r="BV2118" s="41"/>
      <c r="BW2118" s="41"/>
      <c r="BX2118" s="41"/>
      <c r="BY2118" s="41"/>
      <c r="BZ2118" s="41"/>
      <c r="CA2118" s="41"/>
      <c r="CB2118" s="41"/>
      <c r="CC2118" s="41"/>
      <c r="CD2118" s="41"/>
      <c r="CE2118" s="41"/>
      <c r="CF2118" s="41"/>
      <c r="CG2118" s="41"/>
      <c r="CH2118" s="41"/>
      <c r="CI2118" s="41"/>
      <c r="CJ2118" s="41"/>
      <c r="CK2118" s="41"/>
      <c r="CL2118" s="41"/>
      <c r="CM2118" s="41"/>
      <c r="CN2118" s="41"/>
      <c r="CO2118" s="41"/>
      <c r="CP2118" s="41"/>
      <c r="CQ2118" s="41"/>
      <c r="CR2118" s="41"/>
      <c r="CS2118" s="41"/>
      <c r="CT2118" s="41"/>
      <c r="CU2118" s="41"/>
      <c r="CV2118" s="41"/>
      <c r="CW2118" s="41"/>
      <c r="CX2118" s="41"/>
      <c r="CY2118" s="41"/>
      <c r="CZ2118" s="41"/>
      <c r="DA2118" s="41"/>
      <c r="DB2118" s="41"/>
      <c r="DC2118" s="41"/>
      <c r="DD2118" s="41"/>
      <c r="DE2118" s="41"/>
      <c r="DF2118" s="41"/>
      <c r="DG2118" s="41"/>
      <c r="DH2118" s="41"/>
      <c r="DI2118" s="41"/>
      <c r="DJ2118" s="41"/>
      <c r="DK2118" s="41"/>
      <c r="DL2118" s="41"/>
      <c r="DM2118" s="41"/>
      <c r="DN2118" s="41"/>
      <c r="DO2118" s="41"/>
      <c r="DP2118" s="41"/>
      <c r="DQ2118" s="41"/>
      <c r="DR2118" s="41"/>
      <c r="DS2118" s="41"/>
      <c r="DT2118" s="41"/>
      <c r="DU2118" s="41"/>
      <c r="DV2118" s="41"/>
      <c r="DW2118" s="41"/>
      <c r="DX2118" s="41"/>
      <c r="DY2118" s="41"/>
      <c r="DZ2118" s="41"/>
      <c r="EA2118" s="41"/>
      <c r="EB2118" s="41"/>
      <c r="EC2118" s="41"/>
      <c r="ED2118" s="41"/>
      <c r="EE2118" s="41"/>
      <c r="EF2118" s="41"/>
      <c r="EG2118" s="41"/>
      <c r="EH2118" s="41"/>
      <c r="EI2118" s="41"/>
      <c r="EJ2118" s="41"/>
      <c r="EK2118" s="41"/>
      <c r="EL2118" s="41"/>
      <c r="EM2118" s="41"/>
      <c r="EN2118" s="41"/>
      <c r="EO2118" s="41"/>
      <c r="EP2118" s="41"/>
      <c r="EQ2118" s="41"/>
      <c r="ER2118" s="41"/>
      <c r="ES2118" s="41"/>
      <c r="ET2118" s="41"/>
      <c r="EU2118" s="41"/>
      <c r="EV2118" s="41"/>
      <c r="EW2118" s="41"/>
      <c r="EX2118" s="41"/>
      <c r="EY2118" s="41"/>
      <c r="EZ2118" s="41"/>
      <c r="FA2118" s="41"/>
      <c r="FB2118" s="41"/>
      <c r="FC2118" s="41"/>
      <c r="FD2118" s="41"/>
      <c r="FE2118" s="41"/>
      <c r="FF2118" s="41"/>
      <c r="FG2118" s="41"/>
      <c r="FH2118" s="41"/>
      <c r="FI2118" s="41"/>
      <c r="FJ2118" s="41"/>
      <c r="FK2118" s="41"/>
      <c r="FL2118" s="41"/>
      <c r="FM2118" s="41"/>
      <c r="FN2118" s="41"/>
      <c r="FO2118" s="41"/>
      <c r="FP2118" s="41"/>
      <c r="FQ2118" s="41"/>
      <c r="FR2118" s="41"/>
      <c r="FS2118" s="41"/>
      <c r="FT2118" s="41"/>
      <c r="FU2118" s="41"/>
      <c r="FV2118" s="41"/>
      <c r="FW2118" s="41"/>
      <c r="FX2118" s="41"/>
      <c r="FY2118" s="41"/>
      <c r="FZ2118" s="41"/>
      <c r="GA2118" s="41"/>
      <c r="GB2118" s="41"/>
      <c r="GC2118" s="41"/>
      <c r="GD2118" s="41"/>
      <c r="GE2118" s="41"/>
      <c r="GF2118" s="41"/>
      <c r="GG2118" s="41"/>
      <c r="GH2118" s="41"/>
      <c r="GI2118" s="41"/>
      <c r="GJ2118" s="41"/>
      <c r="GK2118" s="41"/>
      <c r="GL2118" s="41"/>
      <c r="GM2118" s="41"/>
      <c r="GN2118" s="41"/>
      <c r="GO2118" s="41"/>
      <c r="GP2118" s="41"/>
      <c r="GQ2118" s="41"/>
      <c r="GR2118" s="41"/>
      <c r="GS2118" s="41"/>
      <c r="GT2118" s="41"/>
      <c r="GU2118" s="41"/>
      <c r="GV2118" s="41"/>
      <c r="GW2118" s="41"/>
      <c r="GX2118" s="41"/>
      <c r="GY2118" s="41"/>
      <c r="GZ2118" s="41"/>
      <c r="HA2118" s="41"/>
      <c r="HB2118" s="41"/>
      <c r="HC2118" s="41"/>
      <c r="HD2118" s="41"/>
      <c r="HE2118" s="41"/>
      <c r="HF2118" s="41"/>
      <c r="HG2118" s="41"/>
      <c r="HH2118" s="41"/>
      <c r="HI2118" s="41"/>
      <c r="HJ2118" s="41"/>
      <c r="HK2118" s="41"/>
      <c r="HL2118" s="41"/>
      <c r="HM2118" s="41"/>
      <c r="HN2118" s="41"/>
      <c r="HO2118" s="41"/>
      <c r="HP2118" s="41"/>
      <c r="HQ2118" s="41"/>
      <c r="HR2118" s="41"/>
      <c r="HS2118" s="41"/>
      <c r="HT2118" s="41"/>
      <c r="HU2118" s="41"/>
      <c r="HV2118" s="41"/>
      <c r="HW2118" s="41"/>
      <c r="HX2118" s="41"/>
      <c r="HY2118" s="41"/>
      <c r="HZ2118" s="41"/>
      <c r="IA2118" s="41"/>
      <c r="IB2118" s="41"/>
      <c r="IC2118" s="41"/>
      <c r="ID2118" s="41"/>
      <c r="IE2118" s="41"/>
      <c r="IF2118" s="41"/>
      <c r="IG2118" s="41"/>
      <c r="IH2118" s="41"/>
      <c r="II2118" s="41"/>
      <c r="IJ2118" s="41"/>
      <c r="IK2118" s="41"/>
      <c r="IL2118" s="41"/>
      <c r="IM2118" s="41"/>
      <c r="IN2118" s="41"/>
      <c r="IO2118" s="41"/>
      <c r="IP2118" s="41"/>
      <c r="IQ2118" s="41"/>
      <c r="IR2118" s="41"/>
      <c r="IS2118" s="41"/>
      <c r="IT2118" s="41"/>
      <c r="IU2118" s="41"/>
    </row>
    <row r="2120" spans="68:255" x14ac:dyDescent="0.2">
      <c r="BP2120" s="41"/>
      <c r="BQ2120" s="41"/>
      <c r="BR2120" s="41"/>
      <c r="BS2120" s="41"/>
      <c r="BU2120" s="41"/>
      <c r="BV2120" s="41"/>
      <c r="BW2120" s="41"/>
      <c r="BX2120" s="41"/>
      <c r="BY2120" s="41"/>
      <c r="BZ2120" s="41"/>
      <c r="CA2120" s="41"/>
      <c r="CB2120" s="41"/>
      <c r="CC2120" s="41"/>
      <c r="CD2120" s="41"/>
      <c r="CE2120" s="41"/>
      <c r="CF2120" s="41"/>
      <c r="CG2120" s="41"/>
      <c r="CH2120" s="41"/>
      <c r="CI2120" s="41"/>
      <c r="CJ2120" s="41"/>
      <c r="CK2120" s="41"/>
      <c r="CL2120" s="41"/>
      <c r="CM2120" s="41"/>
      <c r="CN2120" s="41"/>
      <c r="CO2120" s="41"/>
      <c r="CP2120" s="41"/>
      <c r="CQ2120" s="41"/>
      <c r="CR2120" s="41"/>
      <c r="CS2120" s="41"/>
      <c r="CT2120" s="41"/>
      <c r="CU2120" s="41"/>
      <c r="CV2120" s="41"/>
      <c r="CW2120" s="41"/>
      <c r="CX2120" s="41"/>
      <c r="CY2120" s="41"/>
      <c r="CZ2120" s="41"/>
      <c r="DA2120" s="41"/>
      <c r="DB2120" s="41"/>
      <c r="DC2120" s="41"/>
      <c r="DD2120" s="41"/>
      <c r="DE2120" s="41"/>
      <c r="DF2120" s="41"/>
      <c r="DG2120" s="41"/>
      <c r="DH2120" s="41"/>
      <c r="DI2120" s="41"/>
      <c r="DJ2120" s="41"/>
      <c r="DK2120" s="41"/>
      <c r="DL2120" s="41"/>
      <c r="DM2120" s="41"/>
      <c r="DN2120" s="41"/>
      <c r="DO2120" s="41"/>
      <c r="DP2120" s="41"/>
      <c r="DQ2120" s="41"/>
      <c r="DR2120" s="41"/>
      <c r="DS2120" s="41"/>
      <c r="DT2120" s="41"/>
      <c r="DU2120" s="41"/>
      <c r="DV2120" s="41"/>
      <c r="DW2120" s="41"/>
      <c r="DX2120" s="41"/>
      <c r="DY2120" s="41"/>
      <c r="DZ2120" s="41"/>
      <c r="EA2120" s="41"/>
      <c r="EB2120" s="41"/>
      <c r="EC2120" s="41"/>
      <c r="ED2120" s="41"/>
      <c r="EE2120" s="41"/>
      <c r="EF2120" s="41"/>
      <c r="EG2120" s="41"/>
      <c r="EH2120" s="41"/>
      <c r="EI2120" s="41"/>
      <c r="EJ2120" s="41"/>
      <c r="EK2120" s="41"/>
      <c r="EL2120" s="41"/>
      <c r="EM2120" s="41"/>
      <c r="EN2120" s="41"/>
      <c r="EO2120" s="41"/>
      <c r="EP2120" s="41"/>
      <c r="EQ2120" s="41"/>
      <c r="ER2120" s="41"/>
      <c r="ES2120" s="41"/>
      <c r="ET2120" s="41"/>
      <c r="EU2120" s="41"/>
      <c r="EV2120" s="41"/>
      <c r="EW2120" s="41"/>
      <c r="EX2120" s="41"/>
      <c r="EY2120" s="41"/>
      <c r="EZ2120" s="41"/>
      <c r="FA2120" s="41"/>
      <c r="FB2120" s="41"/>
      <c r="FC2120" s="41"/>
      <c r="FD2120" s="41"/>
      <c r="FE2120" s="41"/>
      <c r="FF2120" s="41"/>
      <c r="FG2120" s="41"/>
      <c r="FH2120" s="41"/>
      <c r="FI2120" s="41"/>
      <c r="FJ2120" s="41"/>
      <c r="FK2120" s="41"/>
      <c r="FL2120" s="41"/>
      <c r="FM2120" s="41"/>
      <c r="FN2120" s="41"/>
      <c r="FO2120" s="41"/>
      <c r="FP2120" s="41"/>
      <c r="FQ2120" s="41"/>
      <c r="FR2120" s="41"/>
      <c r="FS2120" s="41"/>
      <c r="FT2120" s="41"/>
      <c r="FU2120" s="41"/>
      <c r="FV2120" s="41"/>
      <c r="FW2120" s="41"/>
      <c r="FX2120" s="41"/>
      <c r="FY2120" s="41"/>
      <c r="FZ2120" s="41"/>
      <c r="GA2120" s="41"/>
      <c r="GB2120" s="41"/>
      <c r="GC2120" s="41"/>
      <c r="GD2120" s="41"/>
      <c r="GE2120" s="41"/>
      <c r="GF2120" s="41"/>
      <c r="GG2120" s="41"/>
      <c r="GH2120" s="41"/>
      <c r="GI2120" s="41"/>
      <c r="GJ2120" s="41"/>
      <c r="GK2120" s="41"/>
      <c r="GL2120" s="41"/>
      <c r="GM2120" s="41"/>
      <c r="GN2120" s="41"/>
      <c r="GO2120" s="41"/>
      <c r="GP2120" s="41"/>
      <c r="GQ2120" s="41"/>
      <c r="GR2120" s="41"/>
      <c r="GS2120" s="41"/>
      <c r="GT2120" s="41"/>
      <c r="GU2120" s="41"/>
      <c r="GV2120" s="41"/>
      <c r="GW2120" s="41"/>
      <c r="GX2120" s="41"/>
      <c r="GY2120" s="41"/>
      <c r="GZ2120" s="41"/>
      <c r="HA2120" s="41"/>
      <c r="HB2120" s="41"/>
      <c r="HC2120" s="41"/>
      <c r="HD2120" s="41"/>
      <c r="HE2120" s="41"/>
      <c r="HF2120" s="41"/>
      <c r="HG2120" s="41"/>
      <c r="HH2120" s="41"/>
      <c r="HI2120" s="41"/>
      <c r="HJ2120" s="41"/>
      <c r="HK2120" s="41"/>
      <c r="HL2120" s="41"/>
      <c r="HM2120" s="41"/>
      <c r="HN2120" s="41"/>
      <c r="HO2120" s="41"/>
      <c r="HP2120" s="41"/>
      <c r="HQ2120" s="41"/>
      <c r="HR2120" s="41"/>
      <c r="HS2120" s="41"/>
      <c r="HT2120" s="41"/>
      <c r="HU2120" s="41"/>
      <c r="HV2120" s="41"/>
      <c r="HW2120" s="41"/>
      <c r="HX2120" s="41"/>
      <c r="HY2120" s="41"/>
      <c r="HZ2120" s="41"/>
      <c r="IA2120" s="41"/>
      <c r="IB2120" s="41"/>
      <c r="IC2120" s="41"/>
      <c r="ID2120" s="41"/>
      <c r="IE2120" s="41"/>
      <c r="IF2120" s="41"/>
      <c r="IG2120" s="41"/>
      <c r="IH2120" s="41"/>
      <c r="II2120" s="41"/>
      <c r="IJ2120" s="41"/>
      <c r="IK2120" s="41"/>
      <c r="IL2120" s="41"/>
      <c r="IM2120" s="41"/>
      <c r="IN2120" s="41"/>
      <c r="IO2120" s="41"/>
      <c r="IP2120" s="41"/>
      <c r="IQ2120" s="41"/>
      <c r="IR2120" s="41"/>
      <c r="IS2120" s="41"/>
      <c r="IT2120" s="41"/>
      <c r="IU2120" s="41"/>
    </row>
    <row r="2122" spans="68:255" x14ac:dyDescent="0.2">
      <c r="BP2122" s="41"/>
      <c r="BQ2122" s="41"/>
      <c r="BR2122" s="41"/>
      <c r="BS2122" s="41"/>
      <c r="BU2122" s="41"/>
      <c r="BV2122" s="41"/>
      <c r="BW2122" s="41"/>
      <c r="BX2122" s="41"/>
      <c r="BY2122" s="41"/>
      <c r="BZ2122" s="41"/>
      <c r="CA2122" s="41"/>
      <c r="CB2122" s="41"/>
      <c r="CC2122" s="41"/>
      <c r="CD2122" s="41"/>
      <c r="CE2122" s="41"/>
      <c r="CF2122" s="41"/>
      <c r="CG2122" s="41"/>
      <c r="CH2122" s="41"/>
      <c r="CI2122" s="41"/>
      <c r="CJ2122" s="41"/>
      <c r="CK2122" s="41"/>
      <c r="CL2122" s="41"/>
      <c r="CM2122" s="41"/>
      <c r="CN2122" s="41"/>
      <c r="CO2122" s="41"/>
      <c r="CP2122" s="41"/>
      <c r="CQ2122" s="41"/>
      <c r="CR2122" s="41"/>
      <c r="CS2122" s="41"/>
      <c r="CT2122" s="41"/>
      <c r="CU2122" s="41"/>
      <c r="CV2122" s="41"/>
      <c r="CW2122" s="41"/>
      <c r="CX2122" s="41"/>
      <c r="CY2122" s="41"/>
      <c r="CZ2122" s="41"/>
      <c r="DA2122" s="41"/>
      <c r="DB2122" s="41"/>
      <c r="DC2122" s="41"/>
      <c r="DD2122" s="41"/>
      <c r="DE2122" s="41"/>
      <c r="DF2122" s="41"/>
      <c r="DG2122" s="41"/>
      <c r="DH2122" s="41"/>
      <c r="DI2122" s="41"/>
      <c r="DJ2122" s="41"/>
      <c r="DK2122" s="41"/>
      <c r="DL2122" s="41"/>
      <c r="DM2122" s="41"/>
      <c r="DN2122" s="41"/>
      <c r="DO2122" s="41"/>
      <c r="DP2122" s="41"/>
      <c r="DQ2122" s="41"/>
      <c r="DR2122" s="41"/>
      <c r="DS2122" s="41"/>
      <c r="DT2122" s="41"/>
      <c r="DU2122" s="41"/>
      <c r="DV2122" s="41"/>
      <c r="DW2122" s="41"/>
      <c r="DX2122" s="41"/>
      <c r="DY2122" s="41"/>
      <c r="DZ2122" s="41"/>
      <c r="EA2122" s="41"/>
      <c r="EB2122" s="41"/>
      <c r="EC2122" s="41"/>
      <c r="ED2122" s="41"/>
      <c r="EE2122" s="41"/>
      <c r="EF2122" s="41"/>
      <c r="EG2122" s="41"/>
      <c r="EH2122" s="41"/>
      <c r="EI2122" s="41"/>
      <c r="EJ2122" s="41"/>
      <c r="EK2122" s="41"/>
      <c r="EL2122" s="41"/>
      <c r="EM2122" s="41"/>
      <c r="EN2122" s="41"/>
      <c r="EO2122" s="41"/>
      <c r="EP2122" s="41"/>
      <c r="EQ2122" s="41"/>
      <c r="ER2122" s="41"/>
      <c r="ES2122" s="41"/>
      <c r="ET2122" s="41"/>
      <c r="EU2122" s="41"/>
      <c r="EV2122" s="41"/>
      <c r="EW2122" s="41"/>
      <c r="EX2122" s="41"/>
      <c r="EY2122" s="41"/>
      <c r="EZ2122" s="41"/>
      <c r="FA2122" s="41"/>
      <c r="FB2122" s="41"/>
      <c r="FC2122" s="41"/>
      <c r="FD2122" s="41"/>
      <c r="FE2122" s="41"/>
      <c r="FF2122" s="41"/>
      <c r="FG2122" s="41"/>
      <c r="FH2122" s="41"/>
      <c r="FI2122" s="41"/>
      <c r="FJ2122" s="41"/>
      <c r="FK2122" s="41"/>
      <c r="FL2122" s="41"/>
      <c r="FM2122" s="41"/>
      <c r="FN2122" s="41"/>
      <c r="FO2122" s="41"/>
      <c r="FP2122" s="41"/>
      <c r="FQ2122" s="41"/>
      <c r="FR2122" s="41"/>
      <c r="FS2122" s="41"/>
      <c r="FT2122" s="41"/>
      <c r="FU2122" s="41"/>
      <c r="FV2122" s="41"/>
      <c r="FW2122" s="41"/>
      <c r="FX2122" s="41"/>
      <c r="FY2122" s="41"/>
      <c r="FZ2122" s="41"/>
      <c r="GA2122" s="41"/>
      <c r="GB2122" s="41"/>
      <c r="GC2122" s="41"/>
      <c r="GD2122" s="41"/>
      <c r="GE2122" s="41"/>
      <c r="GF2122" s="41"/>
      <c r="GG2122" s="41"/>
      <c r="GH2122" s="41"/>
      <c r="GI2122" s="41"/>
      <c r="GJ2122" s="41"/>
      <c r="GK2122" s="41"/>
      <c r="GL2122" s="41"/>
      <c r="GM2122" s="41"/>
      <c r="GN2122" s="41"/>
      <c r="GO2122" s="41"/>
      <c r="GP2122" s="41"/>
      <c r="GQ2122" s="41"/>
      <c r="GR2122" s="41"/>
      <c r="GS2122" s="41"/>
      <c r="GT2122" s="41"/>
      <c r="GU2122" s="41"/>
      <c r="GV2122" s="41"/>
      <c r="GW2122" s="41"/>
      <c r="GX2122" s="41"/>
      <c r="GY2122" s="41"/>
      <c r="GZ2122" s="41"/>
      <c r="HA2122" s="41"/>
      <c r="HB2122" s="41"/>
      <c r="HC2122" s="41"/>
      <c r="HD2122" s="41"/>
      <c r="HE2122" s="41"/>
      <c r="HF2122" s="41"/>
      <c r="HG2122" s="41"/>
      <c r="HH2122" s="41"/>
      <c r="HI2122" s="41"/>
      <c r="HJ2122" s="41"/>
      <c r="HK2122" s="41"/>
      <c r="HL2122" s="41"/>
      <c r="HM2122" s="41"/>
      <c r="HN2122" s="41"/>
      <c r="HO2122" s="41"/>
      <c r="HP2122" s="41"/>
      <c r="HQ2122" s="41"/>
      <c r="HR2122" s="41"/>
      <c r="HS2122" s="41"/>
      <c r="HT2122" s="41"/>
      <c r="HU2122" s="41"/>
      <c r="HV2122" s="41"/>
      <c r="HW2122" s="41"/>
      <c r="HX2122" s="41"/>
      <c r="HY2122" s="41"/>
      <c r="HZ2122" s="41"/>
      <c r="IA2122" s="41"/>
      <c r="IB2122" s="41"/>
      <c r="IC2122" s="41"/>
      <c r="ID2122" s="41"/>
      <c r="IE2122" s="41"/>
      <c r="IF2122" s="41"/>
      <c r="IG2122" s="41"/>
      <c r="IH2122" s="41"/>
      <c r="II2122" s="41"/>
      <c r="IJ2122" s="41"/>
      <c r="IK2122" s="41"/>
      <c r="IL2122" s="41"/>
      <c r="IM2122" s="41"/>
      <c r="IN2122" s="41"/>
      <c r="IO2122" s="41"/>
      <c r="IP2122" s="41"/>
      <c r="IQ2122" s="41"/>
      <c r="IR2122" s="41"/>
      <c r="IS2122" s="41"/>
      <c r="IT2122" s="41"/>
      <c r="IU2122" s="41"/>
    </row>
    <row r="2124" spans="68:255" x14ac:dyDescent="0.2">
      <c r="BP2124" s="41"/>
      <c r="BQ2124" s="41"/>
      <c r="BR2124" s="41"/>
      <c r="BS2124" s="41"/>
      <c r="BU2124" s="41"/>
      <c r="BV2124" s="41"/>
      <c r="BW2124" s="41"/>
      <c r="BX2124" s="41"/>
      <c r="BY2124" s="41"/>
      <c r="BZ2124" s="41"/>
      <c r="CA2124" s="41"/>
      <c r="CB2124" s="41"/>
      <c r="CC2124" s="41"/>
      <c r="CD2124" s="41"/>
      <c r="CE2124" s="41"/>
      <c r="CF2124" s="41"/>
      <c r="CG2124" s="41"/>
      <c r="CH2124" s="41"/>
      <c r="CI2124" s="41"/>
      <c r="CJ2124" s="41"/>
      <c r="CK2124" s="41"/>
      <c r="CL2124" s="41"/>
      <c r="CM2124" s="41"/>
      <c r="CN2124" s="41"/>
      <c r="CO2124" s="41"/>
      <c r="CP2124" s="41"/>
      <c r="CQ2124" s="41"/>
      <c r="CR2124" s="41"/>
      <c r="CS2124" s="41"/>
      <c r="CT2124" s="41"/>
      <c r="CU2124" s="41"/>
      <c r="CV2124" s="41"/>
      <c r="CW2124" s="41"/>
      <c r="CX2124" s="41"/>
      <c r="CY2124" s="41"/>
      <c r="CZ2124" s="41"/>
      <c r="DA2124" s="41"/>
      <c r="DB2124" s="41"/>
      <c r="DC2124" s="41"/>
      <c r="DD2124" s="41"/>
      <c r="DE2124" s="41"/>
      <c r="DF2124" s="41"/>
      <c r="DG2124" s="41"/>
      <c r="DH2124" s="41"/>
      <c r="DI2124" s="41"/>
      <c r="DJ2124" s="41"/>
      <c r="DK2124" s="41"/>
      <c r="DL2124" s="41"/>
      <c r="DM2124" s="41"/>
      <c r="DN2124" s="41"/>
      <c r="DO2124" s="41"/>
      <c r="DP2124" s="41"/>
      <c r="DQ2124" s="41"/>
      <c r="DR2124" s="41"/>
      <c r="DS2124" s="41"/>
      <c r="DT2124" s="41"/>
      <c r="DU2124" s="41"/>
      <c r="DV2124" s="41"/>
      <c r="DW2124" s="41"/>
      <c r="DX2124" s="41"/>
      <c r="DY2124" s="41"/>
      <c r="DZ2124" s="41"/>
      <c r="EA2124" s="41"/>
      <c r="EB2124" s="41"/>
      <c r="EC2124" s="41"/>
      <c r="ED2124" s="41"/>
      <c r="EE2124" s="41"/>
      <c r="EF2124" s="41"/>
      <c r="EG2124" s="41"/>
      <c r="EH2124" s="41"/>
      <c r="EI2124" s="41"/>
      <c r="EJ2124" s="41"/>
      <c r="EK2124" s="41"/>
      <c r="EL2124" s="41"/>
      <c r="EM2124" s="41"/>
      <c r="EN2124" s="41"/>
      <c r="EO2124" s="41"/>
      <c r="EP2124" s="41"/>
      <c r="EQ2124" s="41"/>
      <c r="ER2124" s="41"/>
      <c r="ES2124" s="41"/>
      <c r="ET2124" s="41"/>
      <c r="EU2124" s="41"/>
      <c r="EV2124" s="41"/>
      <c r="EW2124" s="41"/>
      <c r="EX2124" s="41"/>
      <c r="EY2124" s="41"/>
      <c r="EZ2124" s="41"/>
      <c r="FA2124" s="41"/>
      <c r="FB2124" s="41"/>
      <c r="FC2124" s="41"/>
      <c r="FD2124" s="41"/>
      <c r="FE2124" s="41"/>
      <c r="FF2124" s="41"/>
      <c r="FG2124" s="41"/>
      <c r="FH2124" s="41"/>
      <c r="FI2124" s="41"/>
      <c r="FJ2124" s="41"/>
      <c r="FK2124" s="41"/>
      <c r="FL2124" s="41"/>
      <c r="FM2124" s="41"/>
      <c r="FN2124" s="41"/>
      <c r="FO2124" s="41"/>
      <c r="FP2124" s="41"/>
      <c r="FQ2124" s="41"/>
      <c r="FR2124" s="41"/>
      <c r="FS2124" s="41"/>
      <c r="FT2124" s="41"/>
      <c r="FU2124" s="41"/>
      <c r="FV2124" s="41"/>
      <c r="FW2124" s="41"/>
      <c r="FX2124" s="41"/>
      <c r="FY2124" s="41"/>
      <c r="FZ2124" s="41"/>
      <c r="GA2124" s="41"/>
      <c r="GB2124" s="41"/>
      <c r="GC2124" s="41"/>
      <c r="GD2124" s="41"/>
      <c r="GE2124" s="41"/>
      <c r="GF2124" s="41"/>
      <c r="GG2124" s="41"/>
      <c r="GH2124" s="41"/>
      <c r="GI2124" s="41"/>
      <c r="GJ2124" s="41"/>
      <c r="GK2124" s="41"/>
      <c r="GL2124" s="41"/>
      <c r="GM2124" s="41"/>
      <c r="GN2124" s="41"/>
      <c r="GO2124" s="41"/>
      <c r="GP2124" s="41"/>
      <c r="GQ2124" s="41"/>
      <c r="GR2124" s="41"/>
      <c r="GS2124" s="41"/>
      <c r="GT2124" s="41"/>
      <c r="GU2124" s="41"/>
      <c r="GV2124" s="41"/>
      <c r="GW2124" s="41"/>
      <c r="GX2124" s="41"/>
      <c r="GY2124" s="41"/>
      <c r="GZ2124" s="41"/>
      <c r="HA2124" s="41"/>
      <c r="HB2124" s="41"/>
      <c r="HC2124" s="41"/>
      <c r="HD2124" s="41"/>
      <c r="HE2124" s="41"/>
      <c r="HF2124" s="41"/>
      <c r="HG2124" s="41"/>
      <c r="HH2124" s="41"/>
      <c r="HI2124" s="41"/>
      <c r="HJ2124" s="41"/>
      <c r="HK2124" s="41"/>
      <c r="HL2124" s="41"/>
      <c r="HM2124" s="41"/>
      <c r="HN2124" s="41"/>
      <c r="HO2124" s="41"/>
      <c r="HP2124" s="41"/>
      <c r="HQ2124" s="41"/>
      <c r="HR2124" s="41"/>
      <c r="HS2124" s="41"/>
      <c r="HT2124" s="41"/>
      <c r="HU2124" s="41"/>
      <c r="HV2124" s="41"/>
      <c r="HW2124" s="41"/>
      <c r="HX2124" s="41"/>
      <c r="HY2124" s="41"/>
      <c r="HZ2124" s="41"/>
      <c r="IA2124" s="41"/>
      <c r="IB2124" s="41"/>
      <c r="IC2124" s="41"/>
      <c r="ID2124" s="41"/>
      <c r="IE2124" s="41"/>
      <c r="IF2124" s="41"/>
      <c r="IG2124" s="41"/>
      <c r="IH2124" s="41"/>
      <c r="II2124" s="41"/>
      <c r="IJ2124" s="41"/>
      <c r="IK2124" s="41"/>
      <c r="IL2124" s="41"/>
      <c r="IM2124" s="41"/>
      <c r="IN2124" s="41"/>
      <c r="IO2124" s="41"/>
      <c r="IP2124" s="41"/>
      <c r="IQ2124" s="41"/>
      <c r="IR2124" s="41"/>
      <c r="IS2124" s="41"/>
      <c r="IT2124" s="41"/>
      <c r="IU2124" s="41"/>
    </row>
    <row r="2126" spans="68:255" x14ac:dyDescent="0.2">
      <c r="BP2126" s="41"/>
      <c r="BQ2126" s="41"/>
      <c r="BR2126" s="41"/>
      <c r="BS2126" s="41"/>
      <c r="BU2126" s="41"/>
      <c r="BV2126" s="41"/>
      <c r="BW2126" s="41"/>
      <c r="BX2126" s="41"/>
      <c r="BY2126" s="41"/>
      <c r="BZ2126" s="41"/>
      <c r="CA2126" s="41"/>
      <c r="CB2126" s="41"/>
      <c r="CC2126" s="41"/>
      <c r="CD2126" s="41"/>
      <c r="CE2126" s="41"/>
      <c r="CF2126" s="41"/>
      <c r="CG2126" s="41"/>
      <c r="CH2126" s="41"/>
      <c r="CI2126" s="41"/>
      <c r="CJ2126" s="41"/>
      <c r="CK2126" s="41"/>
      <c r="CL2126" s="41"/>
      <c r="CM2126" s="41"/>
      <c r="CN2126" s="41"/>
      <c r="CO2126" s="41"/>
      <c r="CP2126" s="41"/>
      <c r="CQ2126" s="41"/>
      <c r="CR2126" s="41"/>
      <c r="CS2126" s="41"/>
      <c r="CT2126" s="41"/>
      <c r="CU2126" s="41"/>
      <c r="CV2126" s="41"/>
      <c r="CW2126" s="41"/>
      <c r="CX2126" s="41"/>
      <c r="CY2126" s="41"/>
      <c r="CZ2126" s="41"/>
      <c r="DA2126" s="41"/>
      <c r="DB2126" s="41"/>
      <c r="DC2126" s="41"/>
      <c r="DD2126" s="41"/>
      <c r="DE2126" s="41"/>
      <c r="DF2126" s="41"/>
      <c r="DG2126" s="41"/>
      <c r="DH2126" s="41"/>
      <c r="DI2126" s="41"/>
      <c r="DJ2126" s="41"/>
      <c r="DK2126" s="41"/>
      <c r="DL2126" s="41"/>
      <c r="DM2126" s="41"/>
      <c r="DN2126" s="41"/>
      <c r="DO2126" s="41"/>
      <c r="DP2126" s="41"/>
      <c r="DQ2126" s="41"/>
      <c r="DR2126" s="41"/>
      <c r="DS2126" s="41"/>
      <c r="DT2126" s="41"/>
      <c r="DU2126" s="41"/>
      <c r="DV2126" s="41"/>
      <c r="DW2126" s="41"/>
      <c r="DX2126" s="41"/>
      <c r="DY2126" s="41"/>
      <c r="DZ2126" s="41"/>
      <c r="EA2126" s="41"/>
      <c r="EB2126" s="41"/>
      <c r="EC2126" s="41"/>
      <c r="ED2126" s="41"/>
      <c r="EE2126" s="41"/>
      <c r="EF2126" s="41"/>
      <c r="EG2126" s="41"/>
      <c r="EH2126" s="41"/>
      <c r="EI2126" s="41"/>
      <c r="EJ2126" s="41"/>
      <c r="EK2126" s="41"/>
      <c r="EL2126" s="41"/>
      <c r="EM2126" s="41"/>
      <c r="EN2126" s="41"/>
      <c r="EO2126" s="41"/>
      <c r="EP2126" s="41"/>
      <c r="EQ2126" s="41"/>
      <c r="ER2126" s="41"/>
      <c r="ES2126" s="41"/>
      <c r="ET2126" s="41"/>
      <c r="EU2126" s="41"/>
      <c r="EV2126" s="41"/>
      <c r="EW2126" s="41"/>
      <c r="EX2126" s="41"/>
      <c r="EY2126" s="41"/>
      <c r="EZ2126" s="41"/>
      <c r="FA2126" s="41"/>
      <c r="FB2126" s="41"/>
      <c r="FC2126" s="41"/>
      <c r="FD2126" s="41"/>
      <c r="FE2126" s="41"/>
      <c r="FF2126" s="41"/>
      <c r="FG2126" s="41"/>
      <c r="FH2126" s="41"/>
      <c r="FI2126" s="41"/>
      <c r="FJ2126" s="41"/>
      <c r="FK2126" s="41"/>
      <c r="FL2126" s="41"/>
      <c r="FM2126" s="41"/>
      <c r="FN2126" s="41"/>
      <c r="FO2126" s="41"/>
      <c r="FP2126" s="41"/>
      <c r="FQ2126" s="41"/>
      <c r="FR2126" s="41"/>
      <c r="FS2126" s="41"/>
      <c r="FT2126" s="41"/>
      <c r="FU2126" s="41"/>
      <c r="FV2126" s="41"/>
      <c r="FW2126" s="41"/>
      <c r="FX2126" s="41"/>
      <c r="FY2126" s="41"/>
      <c r="FZ2126" s="41"/>
      <c r="GA2126" s="41"/>
      <c r="GB2126" s="41"/>
      <c r="GC2126" s="41"/>
      <c r="GD2126" s="41"/>
      <c r="GE2126" s="41"/>
      <c r="GF2126" s="41"/>
      <c r="GG2126" s="41"/>
      <c r="GH2126" s="41"/>
      <c r="GI2126" s="41"/>
      <c r="GJ2126" s="41"/>
      <c r="GK2126" s="41"/>
      <c r="GL2126" s="41"/>
      <c r="GM2126" s="41"/>
      <c r="GN2126" s="41"/>
      <c r="GO2126" s="41"/>
      <c r="GP2126" s="41"/>
      <c r="GQ2126" s="41"/>
      <c r="GR2126" s="41"/>
      <c r="GS2126" s="41"/>
      <c r="GT2126" s="41"/>
      <c r="GU2126" s="41"/>
      <c r="GV2126" s="41"/>
      <c r="GW2126" s="41"/>
      <c r="GX2126" s="41"/>
      <c r="GY2126" s="41"/>
      <c r="GZ2126" s="41"/>
      <c r="HA2126" s="41"/>
      <c r="HB2126" s="41"/>
      <c r="HC2126" s="41"/>
      <c r="HD2126" s="41"/>
      <c r="HE2126" s="41"/>
      <c r="HF2126" s="41"/>
      <c r="HG2126" s="41"/>
      <c r="HH2126" s="41"/>
      <c r="HI2126" s="41"/>
      <c r="HJ2126" s="41"/>
      <c r="HK2126" s="41"/>
      <c r="HL2126" s="41"/>
      <c r="HM2126" s="41"/>
      <c r="HN2126" s="41"/>
      <c r="HO2126" s="41"/>
      <c r="HP2126" s="41"/>
      <c r="HQ2126" s="41"/>
      <c r="HR2126" s="41"/>
      <c r="HS2126" s="41"/>
      <c r="HT2126" s="41"/>
      <c r="HU2126" s="41"/>
      <c r="HV2126" s="41"/>
      <c r="HW2126" s="41"/>
      <c r="HX2126" s="41"/>
      <c r="HY2126" s="41"/>
      <c r="HZ2126" s="41"/>
      <c r="IA2126" s="41"/>
      <c r="IB2126" s="41"/>
      <c r="IC2126" s="41"/>
      <c r="ID2126" s="41"/>
      <c r="IE2126" s="41"/>
      <c r="IF2126" s="41"/>
      <c r="IG2126" s="41"/>
      <c r="IH2126" s="41"/>
      <c r="II2126" s="41"/>
      <c r="IJ2126" s="41"/>
      <c r="IK2126" s="41"/>
      <c r="IL2126" s="41"/>
      <c r="IM2126" s="41"/>
      <c r="IN2126" s="41"/>
      <c r="IO2126" s="41"/>
      <c r="IP2126" s="41"/>
      <c r="IQ2126" s="41"/>
      <c r="IR2126" s="41"/>
      <c r="IS2126" s="41"/>
      <c r="IT2126" s="41"/>
      <c r="IU2126" s="41"/>
    </row>
    <row r="2128" spans="68:255" x14ac:dyDescent="0.2">
      <c r="BP2128" s="41"/>
      <c r="BQ2128" s="41"/>
      <c r="BR2128" s="41"/>
      <c r="BS2128" s="41"/>
      <c r="BU2128" s="41"/>
      <c r="BV2128" s="41"/>
      <c r="BW2128" s="41"/>
      <c r="BX2128" s="41"/>
      <c r="BY2128" s="41"/>
      <c r="BZ2128" s="41"/>
      <c r="CA2128" s="41"/>
      <c r="CB2128" s="41"/>
      <c r="CC2128" s="41"/>
      <c r="CD2128" s="41"/>
      <c r="CE2128" s="41"/>
      <c r="CF2128" s="41"/>
      <c r="CG2128" s="41"/>
      <c r="CH2128" s="41"/>
      <c r="CI2128" s="41"/>
      <c r="CJ2128" s="41"/>
      <c r="CK2128" s="41"/>
      <c r="CL2128" s="41"/>
      <c r="CM2128" s="41"/>
      <c r="CN2128" s="41"/>
      <c r="CO2128" s="41"/>
      <c r="CP2128" s="41"/>
      <c r="CQ2128" s="41"/>
      <c r="CR2128" s="41"/>
      <c r="CS2128" s="41"/>
      <c r="CT2128" s="41"/>
      <c r="CU2128" s="41"/>
      <c r="CV2128" s="41"/>
      <c r="CW2128" s="41"/>
      <c r="CX2128" s="41"/>
      <c r="CY2128" s="41"/>
      <c r="CZ2128" s="41"/>
      <c r="DA2128" s="41"/>
      <c r="DB2128" s="41"/>
      <c r="DC2128" s="41"/>
      <c r="DD2128" s="41"/>
      <c r="DE2128" s="41"/>
      <c r="DF2128" s="41"/>
      <c r="DG2128" s="41"/>
      <c r="DH2128" s="41"/>
      <c r="DI2128" s="41"/>
      <c r="DJ2128" s="41"/>
      <c r="DK2128" s="41"/>
      <c r="DL2128" s="41"/>
      <c r="DM2128" s="41"/>
      <c r="DN2128" s="41"/>
      <c r="DO2128" s="41"/>
      <c r="DP2128" s="41"/>
      <c r="DQ2128" s="41"/>
      <c r="DR2128" s="41"/>
      <c r="DS2128" s="41"/>
      <c r="DT2128" s="41"/>
      <c r="DU2128" s="41"/>
      <c r="DV2128" s="41"/>
      <c r="DW2128" s="41"/>
      <c r="DX2128" s="41"/>
      <c r="DY2128" s="41"/>
      <c r="DZ2128" s="41"/>
      <c r="EA2128" s="41"/>
      <c r="EB2128" s="41"/>
      <c r="EC2128" s="41"/>
      <c r="ED2128" s="41"/>
      <c r="EE2128" s="41"/>
      <c r="EF2128" s="41"/>
      <c r="EG2128" s="41"/>
      <c r="EH2128" s="41"/>
      <c r="EI2128" s="41"/>
      <c r="EJ2128" s="41"/>
      <c r="EK2128" s="41"/>
      <c r="EL2128" s="41"/>
      <c r="EM2128" s="41"/>
      <c r="EN2128" s="41"/>
      <c r="EO2128" s="41"/>
      <c r="EP2128" s="41"/>
      <c r="EQ2128" s="41"/>
      <c r="ER2128" s="41"/>
      <c r="ES2128" s="41"/>
      <c r="ET2128" s="41"/>
      <c r="EU2128" s="41"/>
      <c r="EV2128" s="41"/>
      <c r="EW2128" s="41"/>
      <c r="EX2128" s="41"/>
      <c r="EY2128" s="41"/>
      <c r="EZ2128" s="41"/>
      <c r="FA2128" s="41"/>
      <c r="FB2128" s="41"/>
      <c r="FC2128" s="41"/>
      <c r="FD2128" s="41"/>
      <c r="FE2128" s="41"/>
      <c r="FF2128" s="41"/>
      <c r="FG2128" s="41"/>
      <c r="FH2128" s="41"/>
      <c r="FI2128" s="41"/>
      <c r="FJ2128" s="41"/>
      <c r="FK2128" s="41"/>
      <c r="FL2128" s="41"/>
      <c r="FM2128" s="41"/>
      <c r="FN2128" s="41"/>
      <c r="FO2128" s="41"/>
      <c r="FP2128" s="41"/>
      <c r="FQ2128" s="41"/>
      <c r="FR2128" s="41"/>
      <c r="FS2128" s="41"/>
      <c r="FT2128" s="41"/>
      <c r="FU2128" s="41"/>
      <c r="FV2128" s="41"/>
      <c r="FW2128" s="41"/>
      <c r="FX2128" s="41"/>
      <c r="FY2128" s="41"/>
      <c r="FZ2128" s="41"/>
      <c r="GA2128" s="41"/>
      <c r="GB2128" s="41"/>
      <c r="GC2128" s="41"/>
      <c r="GD2128" s="41"/>
      <c r="GE2128" s="41"/>
      <c r="GF2128" s="41"/>
      <c r="GG2128" s="41"/>
      <c r="GH2128" s="41"/>
      <c r="GI2128" s="41"/>
      <c r="GJ2128" s="41"/>
      <c r="GK2128" s="41"/>
      <c r="GL2128" s="41"/>
      <c r="GM2128" s="41"/>
      <c r="GN2128" s="41"/>
      <c r="GO2128" s="41"/>
      <c r="GP2128" s="41"/>
      <c r="GQ2128" s="41"/>
      <c r="GR2128" s="41"/>
      <c r="GS2128" s="41"/>
      <c r="GT2128" s="41"/>
      <c r="GU2128" s="41"/>
      <c r="GV2128" s="41"/>
      <c r="GW2128" s="41"/>
      <c r="GX2128" s="41"/>
      <c r="GY2128" s="41"/>
      <c r="GZ2128" s="41"/>
      <c r="HA2128" s="41"/>
      <c r="HB2128" s="41"/>
      <c r="HC2128" s="41"/>
      <c r="HD2128" s="41"/>
      <c r="HE2128" s="41"/>
      <c r="HF2128" s="41"/>
      <c r="HG2128" s="41"/>
      <c r="HH2128" s="41"/>
      <c r="HI2128" s="41"/>
      <c r="HJ2128" s="41"/>
      <c r="HK2128" s="41"/>
      <c r="HL2128" s="41"/>
      <c r="HM2128" s="41"/>
      <c r="HN2128" s="41"/>
      <c r="HO2128" s="41"/>
      <c r="HP2128" s="41"/>
      <c r="HQ2128" s="41"/>
      <c r="HR2128" s="41"/>
      <c r="HS2128" s="41"/>
      <c r="HT2128" s="41"/>
      <c r="HU2128" s="41"/>
      <c r="HV2128" s="41"/>
      <c r="HW2128" s="41"/>
      <c r="HX2128" s="41"/>
      <c r="HY2128" s="41"/>
      <c r="HZ2128" s="41"/>
      <c r="IA2128" s="41"/>
      <c r="IB2128" s="41"/>
      <c r="IC2128" s="41"/>
      <c r="ID2128" s="41"/>
      <c r="IE2128" s="41"/>
      <c r="IF2128" s="41"/>
      <c r="IG2128" s="41"/>
      <c r="IH2128" s="41"/>
      <c r="II2128" s="41"/>
      <c r="IJ2128" s="41"/>
      <c r="IK2128" s="41"/>
      <c r="IL2128" s="41"/>
      <c r="IM2128" s="41"/>
      <c r="IN2128" s="41"/>
      <c r="IO2128" s="41"/>
      <c r="IP2128" s="41"/>
      <c r="IQ2128" s="41"/>
      <c r="IR2128" s="41"/>
      <c r="IS2128" s="41"/>
      <c r="IT2128" s="41"/>
      <c r="IU2128" s="41"/>
    </row>
    <row r="2130" spans="68:255" x14ac:dyDescent="0.2">
      <c r="BP2130" s="41"/>
      <c r="BQ2130" s="41"/>
      <c r="BR2130" s="41"/>
      <c r="BS2130" s="41"/>
      <c r="BU2130" s="41"/>
      <c r="BV2130" s="41"/>
      <c r="BW2130" s="41"/>
      <c r="BX2130" s="41"/>
      <c r="BY2130" s="41"/>
      <c r="BZ2130" s="41"/>
      <c r="CA2130" s="41"/>
      <c r="CB2130" s="41"/>
      <c r="CC2130" s="41"/>
      <c r="CD2130" s="41"/>
      <c r="CE2130" s="41"/>
      <c r="CF2130" s="41"/>
      <c r="CG2130" s="41"/>
      <c r="CH2130" s="41"/>
      <c r="CI2130" s="41"/>
      <c r="CJ2130" s="41"/>
      <c r="CK2130" s="41"/>
      <c r="CL2130" s="41"/>
      <c r="CM2130" s="41"/>
      <c r="CN2130" s="41"/>
      <c r="CO2130" s="41"/>
      <c r="CP2130" s="41"/>
      <c r="CQ2130" s="41"/>
      <c r="CR2130" s="41"/>
      <c r="CS2130" s="41"/>
      <c r="CT2130" s="41"/>
      <c r="CU2130" s="41"/>
      <c r="CV2130" s="41"/>
      <c r="CW2130" s="41"/>
      <c r="CX2130" s="41"/>
      <c r="CY2130" s="41"/>
      <c r="CZ2130" s="41"/>
      <c r="DA2130" s="41"/>
      <c r="DB2130" s="41"/>
      <c r="DC2130" s="41"/>
      <c r="DD2130" s="41"/>
      <c r="DE2130" s="41"/>
      <c r="DF2130" s="41"/>
      <c r="DG2130" s="41"/>
      <c r="DH2130" s="41"/>
      <c r="DI2130" s="41"/>
      <c r="DJ2130" s="41"/>
      <c r="DK2130" s="41"/>
      <c r="DL2130" s="41"/>
      <c r="DM2130" s="41"/>
      <c r="DN2130" s="41"/>
      <c r="DO2130" s="41"/>
      <c r="DP2130" s="41"/>
      <c r="DQ2130" s="41"/>
      <c r="DR2130" s="41"/>
      <c r="DS2130" s="41"/>
      <c r="DT2130" s="41"/>
      <c r="DU2130" s="41"/>
      <c r="DV2130" s="41"/>
      <c r="DW2130" s="41"/>
      <c r="DX2130" s="41"/>
      <c r="DY2130" s="41"/>
      <c r="DZ2130" s="41"/>
      <c r="EA2130" s="41"/>
      <c r="EB2130" s="41"/>
      <c r="EC2130" s="41"/>
      <c r="ED2130" s="41"/>
      <c r="EE2130" s="41"/>
      <c r="EF2130" s="41"/>
      <c r="EG2130" s="41"/>
      <c r="EH2130" s="41"/>
      <c r="EI2130" s="41"/>
      <c r="EJ2130" s="41"/>
      <c r="EK2130" s="41"/>
      <c r="EL2130" s="41"/>
      <c r="EM2130" s="41"/>
      <c r="EN2130" s="41"/>
      <c r="EO2130" s="41"/>
      <c r="EP2130" s="41"/>
      <c r="EQ2130" s="41"/>
      <c r="ER2130" s="41"/>
      <c r="ES2130" s="41"/>
      <c r="ET2130" s="41"/>
      <c r="EU2130" s="41"/>
      <c r="EV2130" s="41"/>
      <c r="EW2130" s="41"/>
      <c r="EX2130" s="41"/>
      <c r="EY2130" s="41"/>
      <c r="EZ2130" s="41"/>
      <c r="FA2130" s="41"/>
      <c r="FB2130" s="41"/>
      <c r="FC2130" s="41"/>
      <c r="FD2130" s="41"/>
      <c r="FE2130" s="41"/>
      <c r="FF2130" s="41"/>
      <c r="FG2130" s="41"/>
      <c r="FH2130" s="41"/>
      <c r="FI2130" s="41"/>
      <c r="FJ2130" s="41"/>
      <c r="FK2130" s="41"/>
      <c r="FL2130" s="41"/>
      <c r="FM2130" s="41"/>
      <c r="FN2130" s="41"/>
      <c r="FO2130" s="41"/>
      <c r="FP2130" s="41"/>
      <c r="FQ2130" s="41"/>
      <c r="FR2130" s="41"/>
      <c r="FS2130" s="41"/>
      <c r="FT2130" s="41"/>
      <c r="FU2130" s="41"/>
      <c r="FV2130" s="41"/>
      <c r="FW2130" s="41"/>
      <c r="FX2130" s="41"/>
      <c r="FY2130" s="41"/>
      <c r="FZ2130" s="41"/>
      <c r="GA2130" s="41"/>
      <c r="GB2130" s="41"/>
      <c r="GC2130" s="41"/>
      <c r="GD2130" s="41"/>
      <c r="GE2130" s="41"/>
      <c r="GF2130" s="41"/>
      <c r="GG2130" s="41"/>
      <c r="GH2130" s="41"/>
      <c r="GI2130" s="41"/>
      <c r="GJ2130" s="41"/>
      <c r="GK2130" s="41"/>
      <c r="GL2130" s="41"/>
      <c r="GM2130" s="41"/>
      <c r="GN2130" s="41"/>
      <c r="GO2130" s="41"/>
      <c r="GP2130" s="41"/>
      <c r="GQ2130" s="41"/>
      <c r="GR2130" s="41"/>
      <c r="GS2130" s="41"/>
      <c r="GT2130" s="41"/>
      <c r="GU2130" s="41"/>
      <c r="GV2130" s="41"/>
      <c r="GW2130" s="41"/>
      <c r="GX2130" s="41"/>
      <c r="GY2130" s="41"/>
      <c r="GZ2130" s="41"/>
      <c r="HA2130" s="41"/>
      <c r="HB2130" s="41"/>
      <c r="HC2130" s="41"/>
      <c r="HD2130" s="41"/>
      <c r="HE2130" s="41"/>
      <c r="HF2130" s="41"/>
      <c r="HG2130" s="41"/>
      <c r="HH2130" s="41"/>
      <c r="HI2130" s="41"/>
      <c r="HJ2130" s="41"/>
      <c r="HK2130" s="41"/>
      <c r="HL2130" s="41"/>
      <c r="HM2130" s="41"/>
      <c r="HN2130" s="41"/>
      <c r="HO2130" s="41"/>
      <c r="HP2130" s="41"/>
      <c r="HQ2130" s="41"/>
      <c r="HR2130" s="41"/>
      <c r="HS2130" s="41"/>
      <c r="HT2130" s="41"/>
      <c r="HU2130" s="41"/>
      <c r="HV2130" s="41"/>
      <c r="HW2130" s="41"/>
      <c r="HX2130" s="41"/>
      <c r="HY2130" s="41"/>
      <c r="HZ2130" s="41"/>
      <c r="IA2130" s="41"/>
      <c r="IB2130" s="41"/>
      <c r="IC2130" s="41"/>
      <c r="ID2130" s="41"/>
      <c r="IE2130" s="41"/>
      <c r="IF2130" s="41"/>
      <c r="IG2130" s="41"/>
      <c r="IH2130" s="41"/>
      <c r="II2130" s="41"/>
      <c r="IJ2130" s="41"/>
      <c r="IK2130" s="41"/>
      <c r="IL2130" s="41"/>
      <c r="IM2130" s="41"/>
      <c r="IN2130" s="41"/>
      <c r="IO2130" s="41"/>
      <c r="IP2130" s="41"/>
      <c r="IQ2130" s="41"/>
      <c r="IR2130" s="41"/>
      <c r="IS2130" s="41"/>
      <c r="IT2130" s="41"/>
      <c r="IU2130" s="41"/>
    </row>
    <row r="2132" spans="68:255" x14ac:dyDescent="0.2">
      <c r="BP2132" s="41"/>
      <c r="BQ2132" s="41"/>
      <c r="BR2132" s="41"/>
      <c r="BS2132" s="41"/>
      <c r="BU2132" s="41"/>
      <c r="BV2132" s="41"/>
      <c r="BW2132" s="41"/>
      <c r="BX2132" s="41"/>
      <c r="BY2132" s="41"/>
      <c r="BZ2132" s="41"/>
      <c r="CA2132" s="41"/>
      <c r="CB2132" s="41"/>
      <c r="CC2132" s="41"/>
      <c r="CD2132" s="41"/>
      <c r="CE2132" s="41"/>
      <c r="CF2132" s="41"/>
      <c r="CG2132" s="41"/>
      <c r="CH2132" s="41"/>
      <c r="CI2132" s="41"/>
      <c r="CJ2132" s="41"/>
      <c r="CK2132" s="41"/>
      <c r="CL2132" s="41"/>
      <c r="CM2132" s="41"/>
      <c r="CN2132" s="41"/>
      <c r="CO2132" s="41"/>
      <c r="CP2132" s="41"/>
      <c r="CQ2132" s="41"/>
      <c r="CR2132" s="41"/>
      <c r="CS2132" s="41"/>
      <c r="CT2132" s="41"/>
      <c r="CU2132" s="41"/>
      <c r="CV2132" s="41"/>
      <c r="CW2132" s="41"/>
      <c r="CX2132" s="41"/>
      <c r="CY2132" s="41"/>
      <c r="CZ2132" s="41"/>
      <c r="DA2132" s="41"/>
      <c r="DB2132" s="41"/>
      <c r="DC2132" s="41"/>
      <c r="DD2132" s="41"/>
      <c r="DE2132" s="41"/>
      <c r="DF2132" s="41"/>
      <c r="DG2132" s="41"/>
      <c r="DH2132" s="41"/>
      <c r="DI2132" s="41"/>
      <c r="DJ2132" s="41"/>
      <c r="DK2132" s="41"/>
      <c r="DL2132" s="41"/>
      <c r="DM2132" s="41"/>
      <c r="DN2132" s="41"/>
      <c r="DO2132" s="41"/>
      <c r="DP2132" s="41"/>
      <c r="DQ2132" s="41"/>
      <c r="DR2132" s="41"/>
      <c r="DS2132" s="41"/>
      <c r="DT2132" s="41"/>
      <c r="DU2132" s="41"/>
      <c r="DV2132" s="41"/>
      <c r="DW2132" s="41"/>
      <c r="DX2132" s="41"/>
      <c r="DY2132" s="41"/>
      <c r="DZ2132" s="41"/>
      <c r="EA2132" s="41"/>
      <c r="EB2132" s="41"/>
      <c r="EC2132" s="41"/>
      <c r="ED2132" s="41"/>
      <c r="EE2132" s="41"/>
      <c r="EF2132" s="41"/>
      <c r="EG2132" s="41"/>
      <c r="EH2132" s="41"/>
      <c r="EI2132" s="41"/>
      <c r="EJ2132" s="41"/>
      <c r="EK2132" s="41"/>
      <c r="EL2132" s="41"/>
      <c r="EM2132" s="41"/>
      <c r="EN2132" s="41"/>
      <c r="EO2132" s="41"/>
      <c r="EP2132" s="41"/>
      <c r="EQ2132" s="41"/>
      <c r="ER2132" s="41"/>
      <c r="ES2132" s="41"/>
      <c r="ET2132" s="41"/>
      <c r="EU2132" s="41"/>
      <c r="EV2132" s="41"/>
      <c r="EW2132" s="41"/>
      <c r="EX2132" s="41"/>
      <c r="EY2132" s="41"/>
      <c r="EZ2132" s="41"/>
      <c r="FA2132" s="41"/>
      <c r="FB2132" s="41"/>
      <c r="FC2132" s="41"/>
      <c r="FD2132" s="41"/>
      <c r="FE2132" s="41"/>
      <c r="FF2132" s="41"/>
      <c r="FG2132" s="41"/>
      <c r="FH2132" s="41"/>
      <c r="FI2132" s="41"/>
      <c r="FJ2132" s="41"/>
      <c r="FK2132" s="41"/>
      <c r="FL2132" s="41"/>
      <c r="FM2132" s="41"/>
      <c r="FN2132" s="41"/>
      <c r="FO2132" s="41"/>
      <c r="FP2132" s="41"/>
      <c r="FQ2132" s="41"/>
      <c r="FR2132" s="41"/>
      <c r="FS2132" s="41"/>
      <c r="FT2132" s="41"/>
      <c r="FU2132" s="41"/>
      <c r="FV2132" s="41"/>
      <c r="FW2132" s="41"/>
      <c r="FX2132" s="41"/>
      <c r="FY2132" s="41"/>
      <c r="FZ2132" s="41"/>
      <c r="GA2132" s="41"/>
      <c r="GB2132" s="41"/>
      <c r="GC2132" s="41"/>
      <c r="GD2132" s="41"/>
      <c r="GE2132" s="41"/>
      <c r="GF2132" s="41"/>
      <c r="GG2132" s="41"/>
      <c r="GH2132" s="41"/>
      <c r="GI2132" s="41"/>
      <c r="GJ2132" s="41"/>
      <c r="GK2132" s="41"/>
      <c r="GL2132" s="41"/>
      <c r="GM2132" s="41"/>
      <c r="GN2132" s="41"/>
      <c r="GO2132" s="41"/>
      <c r="GP2132" s="41"/>
      <c r="GQ2132" s="41"/>
      <c r="GR2132" s="41"/>
      <c r="GS2132" s="41"/>
      <c r="GT2132" s="41"/>
      <c r="GU2132" s="41"/>
      <c r="GV2132" s="41"/>
      <c r="GW2132" s="41"/>
      <c r="GX2132" s="41"/>
      <c r="GY2132" s="41"/>
      <c r="GZ2132" s="41"/>
      <c r="HA2132" s="41"/>
      <c r="HB2132" s="41"/>
      <c r="HC2132" s="41"/>
      <c r="HD2132" s="41"/>
      <c r="HE2132" s="41"/>
      <c r="HF2132" s="41"/>
      <c r="HG2132" s="41"/>
      <c r="HH2132" s="41"/>
      <c r="HI2132" s="41"/>
      <c r="HJ2132" s="41"/>
      <c r="HK2132" s="41"/>
      <c r="HL2132" s="41"/>
      <c r="HM2132" s="41"/>
      <c r="HN2132" s="41"/>
      <c r="HO2132" s="41"/>
      <c r="HP2132" s="41"/>
      <c r="HQ2132" s="41"/>
      <c r="HR2132" s="41"/>
      <c r="HS2132" s="41"/>
      <c r="HT2132" s="41"/>
      <c r="HU2132" s="41"/>
      <c r="HV2132" s="41"/>
      <c r="HW2132" s="41"/>
      <c r="HX2132" s="41"/>
      <c r="HY2132" s="41"/>
      <c r="HZ2132" s="41"/>
      <c r="IA2132" s="41"/>
      <c r="IB2132" s="41"/>
      <c r="IC2132" s="41"/>
      <c r="ID2132" s="41"/>
      <c r="IE2132" s="41"/>
      <c r="IF2132" s="41"/>
      <c r="IG2132" s="41"/>
      <c r="IH2132" s="41"/>
      <c r="II2132" s="41"/>
      <c r="IJ2132" s="41"/>
      <c r="IK2132" s="41"/>
      <c r="IL2132" s="41"/>
      <c r="IM2132" s="41"/>
      <c r="IN2132" s="41"/>
      <c r="IO2132" s="41"/>
      <c r="IP2132" s="41"/>
      <c r="IQ2132" s="41"/>
      <c r="IR2132" s="41"/>
      <c r="IS2132" s="41"/>
      <c r="IT2132" s="41"/>
      <c r="IU2132" s="41"/>
    </row>
    <row r="2134" spans="68:255" x14ac:dyDescent="0.2">
      <c r="BP2134" s="41"/>
      <c r="BQ2134" s="41"/>
      <c r="BR2134" s="41"/>
      <c r="BS2134" s="41"/>
      <c r="BU2134" s="41"/>
      <c r="BV2134" s="41"/>
      <c r="BW2134" s="41"/>
      <c r="BX2134" s="41"/>
      <c r="BY2134" s="41"/>
      <c r="BZ2134" s="41"/>
      <c r="CA2134" s="41"/>
      <c r="CB2134" s="41"/>
      <c r="CC2134" s="41"/>
      <c r="CD2134" s="41"/>
      <c r="CE2134" s="41"/>
      <c r="CF2134" s="41"/>
      <c r="CG2134" s="41"/>
      <c r="CH2134" s="41"/>
      <c r="CI2134" s="41"/>
      <c r="CJ2134" s="41"/>
      <c r="CK2134" s="41"/>
      <c r="CL2134" s="41"/>
      <c r="CM2134" s="41"/>
      <c r="CN2134" s="41"/>
      <c r="CO2134" s="41"/>
      <c r="CP2134" s="41"/>
      <c r="CQ2134" s="41"/>
      <c r="CR2134" s="41"/>
      <c r="CS2134" s="41"/>
      <c r="CT2134" s="41"/>
      <c r="CU2134" s="41"/>
      <c r="CV2134" s="41"/>
      <c r="CW2134" s="41"/>
      <c r="CX2134" s="41"/>
      <c r="CY2134" s="41"/>
      <c r="CZ2134" s="41"/>
      <c r="DA2134" s="41"/>
      <c r="DB2134" s="41"/>
      <c r="DC2134" s="41"/>
      <c r="DD2134" s="41"/>
      <c r="DE2134" s="41"/>
      <c r="DF2134" s="41"/>
      <c r="DG2134" s="41"/>
      <c r="DH2134" s="41"/>
      <c r="DI2134" s="41"/>
      <c r="DJ2134" s="41"/>
      <c r="DK2134" s="41"/>
      <c r="DL2134" s="41"/>
      <c r="DM2134" s="41"/>
      <c r="DN2134" s="41"/>
      <c r="DO2134" s="41"/>
      <c r="DP2134" s="41"/>
      <c r="DQ2134" s="41"/>
      <c r="DR2134" s="41"/>
      <c r="DS2134" s="41"/>
      <c r="DT2134" s="41"/>
      <c r="DU2134" s="41"/>
      <c r="DV2134" s="41"/>
      <c r="DW2134" s="41"/>
      <c r="DX2134" s="41"/>
      <c r="DY2134" s="41"/>
      <c r="DZ2134" s="41"/>
      <c r="EA2134" s="41"/>
      <c r="EB2134" s="41"/>
      <c r="EC2134" s="41"/>
      <c r="ED2134" s="41"/>
      <c r="EE2134" s="41"/>
      <c r="EF2134" s="41"/>
      <c r="EG2134" s="41"/>
      <c r="EH2134" s="41"/>
      <c r="EI2134" s="41"/>
      <c r="EJ2134" s="41"/>
      <c r="EK2134" s="41"/>
      <c r="EL2134" s="41"/>
      <c r="EM2134" s="41"/>
      <c r="EN2134" s="41"/>
      <c r="EO2134" s="41"/>
      <c r="EP2134" s="41"/>
      <c r="EQ2134" s="41"/>
      <c r="ER2134" s="41"/>
      <c r="ES2134" s="41"/>
      <c r="ET2134" s="41"/>
      <c r="EU2134" s="41"/>
      <c r="EV2134" s="41"/>
      <c r="EW2134" s="41"/>
      <c r="EX2134" s="41"/>
      <c r="EY2134" s="41"/>
      <c r="EZ2134" s="41"/>
      <c r="FA2134" s="41"/>
      <c r="FB2134" s="41"/>
      <c r="FC2134" s="41"/>
      <c r="FD2134" s="41"/>
      <c r="FE2134" s="41"/>
      <c r="FF2134" s="41"/>
      <c r="FG2134" s="41"/>
      <c r="FH2134" s="41"/>
      <c r="FI2134" s="41"/>
      <c r="FJ2134" s="41"/>
      <c r="FK2134" s="41"/>
      <c r="FL2134" s="41"/>
      <c r="FM2134" s="41"/>
      <c r="FN2134" s="41"/>
      <c r="FO2134" s="41"/>
      <c r="FP2134" s="41"/>
      <c r="FQ2134" s="41"/>
      <c r="FR2134" s="41"/>
      <c r="FS2134" s="41"/>
      <c r="FT2134" s="41"/>
      <c r="FU2134" s="41"/>
      <c r="FV2134" s="41"/>
      <c r="FW2134" s="41"/>
      <c r="FX2134" s="41"/>
      <c r="FY2134" s="41"/>
      <c r="FZ2134" s="41"/>
      <c r="GA2134" s="41"/>
      <c r="GB2134" s="41"/>
      <c r="GC2134" s="41"/>
      <c r="GD2134" s="41"/>
      <c r="GE2134" s="41"/>
      <c r="GF2134" s="41"/>
      <c r="GG2134" s="41"/>
      <c r="GH2134" s="41"/>
      <c r="GI2134" s="41"/>
      <c r="GJ2134" s="41"/>
      <c r="GK2134" s="41"/>
      <c r="GL2134" s="41"/>
      <c r="GM2134" s="41"/>
      <c r="GN2134" s="41"/>
      <c r="GO2134" s="41"/>
      <c r="GP2134" s="41"/>
      <c r="GQ2134" s="41"/>
      <c r="GR2134" s="41"/>
      <c r="GS2134" s="41"/>
      <c r="GT2134" s="41"/>
      <c r="GU2134" s="41"/>
      <c r="GV2134" s="41"/>
      <c r="GW2134" s="41"/>
      <c r="GX2134" s="41"/>
      <c r="GY2134" s="41"/>
      <c r="GZ2134" s="41"/>
      <c r="HA2134" s="41"/>
      <c r="HB2134" s="41"/>
      <c r="HC2134" s="41"/>
      <c r="HD2134" s="41"/>
      <c r="HE2134" s="41"/>
      <c r="HF2134" s="41"/>
      <c r="HG2134" s="41"/>
      <c r="HH2134" s="41"/>
      <c r="HI2134" s="41"/>
      <c r="HJ2134" s="41"/>
      <c r="HK2134" s="41"/>
      <c r="HL2134" s="41"/>
      <c r="HM2134" s="41"/>
      <c r="HN2134" s="41"/>
      <c r="HO2134" s="41"/>
      <c r="HP2134" s="41"/>
      <c r="HQ2134" s="41"/>
      <c r="HR2134" s="41"/>
      <c r="HS2134" s="41"/>
      <c r="HT2134" s="41"/>
      <c r="HU2134" s="41"/>
      <c r="HV2134" s="41"/>
      <c r="HW2134" s="41"/>
      <c r="HX2134" s="41"/>
      <c r="HY2134" s="41"/>
      <c r="HZ2134" s="41"/>
      <c r="IA2134" s="41"/>
      <c r="IB2134" s="41"/>
      <c r="IC2134" s="41"/>
      <c r="ID2134" s="41"/>
      <c r="IE2134" s="41"/>
      <c r="IF2134" s="41"/>
      <c r="IG2134" s="41"/>
      <c r="IH2134" s="41"/>
      <c r="II2134" s="41"/>
      <c r="IJ2134" s="41"/>
      <c r="IK2134" s="41"/>
      <c r="IL2134" s="41"/>
      <c r="IM2134" s="41"/>
      <c r="IN2134" s="41"/>
      <c r="IO2134" s="41"/>
      <c r="IP2134" s="41"/>
      <c r="IQ2134" s="41"/>
      <c r="IR2134" s="41"/>
      <c r="IS2134" s="41"/>
      <c r="IT2134" s="41"/>
      <c r="IU2134" s="41"/>
    </row>
    <row r="2136" spans="68:255" x14ac:dyDescent="0.2">
      <c r="BP2136" s="41"/>
      <c r="BQ2136" s="41"/>
      <c r="BR2136" s="41"/>
      <c r="BS2136" s="41"/>
      <c r="BU2136" s="41"/>
      <c r="BV2136" s="41"/>
      <c r="BW2136" s="41"/>
      <c r="BX2136" s="41"/>
      <c r="BY2136" s="41"/>
      <c r="BZ2136" s="41"/>
      <c r="CA2136" s="41"/>
      <c r="CB2136" s="41"/>
      <c r="CC2136" s="41"/>
      <c r="CD2136" s="41"/>
      <c r="CE2136" s="41"/>
      <c r="CF2136" s="41"/>
      <c r="CG2136" s="41"/>
      <c r="CH2136" s="41"/>
      <c r="CI2136" s="41"/>
      <c r="CJ2136" s="41"/>
      <c r="CK2136" s="41"/>
      <c r="CL2136" s="41"/>
      <c r="CM2136" s="41"/>
      <c r="CN2136" s="41"/>
      <c r="CO2136" s="41"/>
      <c r="CP2136" s="41"/>
      <c r="CQ2136" s="41"/>
      <c r="CR2136" s="41"/>
      <c r="CS2136" s="41"/>
      <c r="CT2136" s="41"/>
      <c r="CU2136" s="41"/>
      <c r="CV2136" s="41"/>
      <c r="CW2136" s="41"/>
      <c r="CX2136" s="41"/>
      <c r="CY2136" s="41"/>
      <c r="CZ2136" s="41"/>
      <c r="DA2136" s="41"/>
      <c r="DB2136" s="41"/>
      <c r="DC2136" s="41"/>
      <c r="DD2136" s="41"/>
      <c r="DE2136" s="41"/>
      <c r="DF2136" s="41"/>
      <c r="DG2136" s="41"/>
      <c r="DH2136" s="41"/>
      <c r="DI2136" s="41"/>
      <c r="DJ2136" s="41"/>
      <c r="DK2136" s="41"/>
      <c r="DL2136" s="41"/>
      <c r="DM2136" s="41"/>
      <c r="DN2136" s="41"/>
      <c r="DO2136" s="41"/>
      <c r="DP2136" s="41"/>
      <c r="DQ2136" s="41"/>
      <c r="DR2136" s="41"/>
      <c r="DS2136" s="41"/>
      <c r="DT2136" s="41"/>
      <c r="DU2136" s="41"/>
      <c r="DV2136" s="41"/>
      <c r="DW2136" s="41"/>
      <c r="DX2136" s="41"/>
      <c r="DY2136" s="41"/>
      <c r="DZ2136" s="41"/>
      <c r="EA2136" s="41"/>
      <c r="EB2136" s="41"/>
      <c r="EC2136" s="41"/>
      <c r="ED2136" s="41"/>
      <c r="EE2136" s="41"/>
      <c r="EF2136" s="41"/>
      <c r="EG2136" s="41"/>
      <c r="EH2136" s="41"/>
      <c r="EI2136" s="41"/>
      <c r="EJ2136" s="41"/>
      <c r="EK2136" s="41"/>
      <c r="EL2136" s="41"/>
      <c r="EM2136" s="41"/>
      <c r="EN2136" s="41"/>
      <c r="EO2136" s="41"/>
      <c r="EP2136" s="41"/>
      <c r="EQ2136" s="41"/>
      <c r="ER2136" s="41"/>
      <c r="ES2136" s="41"/>
      <c r="ET2136" s="41"/>
      <c r="EU2136" s="41"/>
      <c r="EV2136" s="41"/>
      <c r="EW2136" s="41"/>
      <c r="EX2136" s="41"/>
      <c r="EY2136" s="41"/>
      <c r="EZ2136" s="41"/>
      <c r="FA2136" s="41"/>
      <c r="FB2136" s="41"/>
      <c r="FC2136" s="41"/>
      <c r="FD2136" s="41"/>
      <c r="FE2136" s="41"/>
      <c r="FF2136" s="41"/>
      <c r="FG2136" s="41"/>
      <c r="FH2136" s="41"/>
      <c r="FI2136" s="41"/>
      <c r="FJ2136" s="41"/>
      <c r="FK2136" s="41"/>
      <c r="FL2136" s="41"/>
      <c r="FM2136" s="41"/>
      <c r="FN2136" s="41"/>
      <c r="FO2136" s="41"/>
      <c r="FP2136" s="41"/>
      <c r="FQ2136" s="41"/>
      <c r="FR2136" s="41"/>
      <c r="FS2136" s="41"/>
      <c r="FT2136" s="41"/>
      <c r="FU2136" s="41"/>
      <c r="FV2136" s="41"/>
      <c r="FW2136" s="41"/>
      <c r="FX2136" s="41"/>
      <c r="FY2136" s="41"/>
      <c r="FZ2136" s="41"/>
      <c r="GA2136" s="41"/>
      <c r="GB2136" s="41"/>
      <c r="GC2136" s="41"/>
      <c r="GD2136" s="41"/>
      <c r="GE2136" s="41"/>
      <c r="GF2136" s="41"/>
      <c r="GG2136" s="41"/>
      <c r="GH2136" s="41"/>
      <c r="GI2136" s="41"/>
      <c r="GJ2136" s="41"/>
      <c r="GK2136" s="41"/>
      <c r="GL2136" s="41"/>
      <c r="GM2136" s="41"/>
      <c r="GN2136" s="41"/>
      <c r="GO2136" s="41"/>
      <c r="GP2136" s="41"/>
      <c r="GQ2136" s="41"/>
      <c r="GR2136" s="41"/>
      <c r="GS2136" s="41"/>
      <c r="GT2136" s="41"/>
      <c r="GU2136" s="41"/>
      <c r="GV2136" s="41"/>
      <c r="GW2136" s="41"/>
      <c r="GX2136" s="41"/>
      <c r="GY2136" s="41"/>
      <c r="GZ2136" s="41"/>
      <c r="HA2136" s="41"/>
      <c r="HB2136" s="41"/>
      <c r="HC2136" s="41"/>
      <c r="HD2136" s="41"/>
      <c r="HE2136" s="41"/>
      <c r="HF2136" s="41"/>
      <c r="HG2136" s="41"/>
      <c r="HH2136" s="41"/>
      <c r="HI2136" s="41"/>
      <c r="HJ2136" s="41"/>
      <c r="HK2136" s="41"/>
      <c r="HL2136" s="41"/>
      <c r="HM2136" s="41"/>
      <c r="HN2136" s="41"/>
      <c r="HO2136" s="41"/>
      <c r="HP2136" s="41"/>
      <c r="HQ2136" s="41"/>
      <c r="HR2136" s="41"/>
      <c r="HS2136" s="41"/>
      <c r="HT2136" s="41"/>
      <c r="HU2136" s="41"/>
      <c r="HV2136" s="41"/>
      <c r="HW2136" s="41"/>
      <c r="HX2136" s="41"/>
      <c r="HY2136" s="41"/>
      <c r="HZ2136" s="41"/>
      <c r="IA2136" s="41"/>
      <c r="IB2136" s="41"/>
      <c r="IC2136" s="41"/>
      <c r="ID2136" s="41"/>
      <c r="IE2136" s="41"/>
      <c r="IF2136" s="41"/>
      <c r="IG2136" s="41"/>
      <c r="IH2136" s="41"/>
      <c r="II2136" s="41"/>
      <c r="IJ2136" s="41"/>
      <c r="IK2136" s="41"/>
      <c r="IL2136" s="41"/>
      <c r="IM2136" s="41"/>
      <c r="IN2136" s="41"/>
      <c r="IO2136" s="41"/>
      <c r="IP2136" s="41"/>
      <c r="IQ2136" s="41"/>
      <c r="IR2136" s="41"/>
      <c r="IS2136" s="41"/>
      <c r="IT2136" s="41"/>
      <c r="IU2136" s="41"/>
    </row>
    <row r="2138" spans="68:255" x14ac:dyDescent="0.2">
      <c r="BP2138" s="41"/>
      <c r="BQ2138" s="41"/>
      <c r="BR2138" s="41"/>
      <c r="BS2138" s="41"/>
      <c r="BU2138" s="41"/>
      <c r="BV2138" s="41"/>
      <c r="BW2138" s="41"/>
      <c r="BX2138" s="41"/>
      <c r="BY2138" s="41"/>
      <c r="BZ2138" s="41"/>
      <c r="CA2138" s="41"/>
      <c r="CB2138" s="41"/>
      <c r="CC2138" s="41"/>
      <c r="CD2138" s="41"/>
      <c r="CE2138" s="41"/>
      <c r="CF2138" s="41"/>
      <c r="CG2138" s="41"/>
      <c r="CH2138" s="41"/>
      <c r="CI2138" s="41"/>
      <c r="CJ2138" s="41"/>
      <c r="CK2138" s="41"/>
      <c r="CL2138" s="41"/>
      <c r="CM2138" s="41"/>
      <c r="CN2138" s="41"/>
      <c r="CO2138" s="41"/>
      <c r="CP2138" s="41"/>
      <c r="CQ2138" s="41"/>
      <c r="CR2138" s="41"/>
      <c r="CS2138" s="41"/>
      <c r="CT2138" s="41"/>
      <c r="CU2138" s="41"/>
      <c r="CV2138" s="41"/>
      <c r="CW2138" s="41"/>
      <c r="CX2138" s="41"/>
      <c r="CY2138" s="41"/>
      <c r="CZ2138" s="41"/>
      <c r="DA2138" s="41"/>
      <c r="DB2138" s="41"/>
      <c r="DC2138" s="41"/>
      <c r="DD2138" s="41"/>
      <c r="DE2138" s="41"/>
      <c r="DF2138" s="41"/>
      <c r="DG2138" s="41"/>
      <c r="DH2138" s="41"/>
      <c r="DI2138" s="41"/>
      <c r="DJ2138" s="41"/>
      <c r="DK2138" s="41"/>
      <c r="DL2138" s="41"/>
      <c r="DM2138" s="41"/>
      <c r="DN2138" s="41"/>
      <c r="DO2138" s="41"/>
      <c r="DP2138" s="41"/>
      <c r="DQ2138" s="41"/>
      <c r="DR2138" s="41"/>
      <c r="DS2138" s="41"/>
      <c r="DT2138" s="41"/>
      <c r="DU2138" s="41"/>
      <c r="DV2138" s="41"/>
      <c r="DW2138" s="41"/>
      <c r="DX2138" s="41"/>
      <c r="DY2138" s="41"/>
      <c r="DZ2138" s="41"/>
      <c r="EA2138" s="41"/>
      <c r="EB2138" s="41"/>
      <c r="EC2138" s="41"/>
      <c r="ED2138" s="41"/>
      <c r="EE2138" s="41"/>
      <c r="EF2138" s="41"/>
      <c r="EG2138" s="41"/>
      <c r="EH2138" s="41"/>
      <c r="EI2138" s="41"/>
      <c r="EJ2138" s="41"/>
      <c r="EK2138" s="41"/>
      <c r="EL2138" s="41"/>
      <c r="EM2138" s="41"/>
      <c r="EN2138" s="41"/>
      <c r="EO2138" s="41"/>
      <c r="EP2138" s="41"/>
      <c r="EQ2138" s="41"/>
      <c r="ER2138" s="41"/>
      <c r="ES2138" s="41"/>
      <c r="ET2138" s="41"/>
      <c r="EU2138" s="41"/>
      <c r="EV2138" s="41"/>
      <c r="EW2138" s="41"/>
      <c r="EX2138" s="41"/>
      <c r="EY2138" s="41"/>
      <c r="EZ2138" s="41"/>
      <c r="FA2138" s="41"/>
      <c r="FB2138" s="41"/>
      <c r="FC2138" s="41"/>
      <c r="FD2138" s="41"/>
      <c r="FE2138" s="41"/>
      <c r="FF2138" s="41"/>
      <c r="FG2138" s="41"/>
      <c r="FH2138" s="41"/>
      <c r="FI2138" s="41"/>
      <c r="FJ2138" s="41"/>
      <c r="FK2138" s="41"/>
      <c r="FL2138" s="41"/>
      <c r="FM2138" s="41"/>
      <c r="FN2138" s="41"/>
      <c r="FO2138" s="41"/>
      <c r="FP2138" s="41"/>
      <c r="FQ2138" s="41"/>
      <c r="FR2138" s="41"/>
      <c r="FS2138" s="41"/>
      <c r="FT2138" s="41"/>
      <c r="FU2138" s="41"/>
      <c r="FV2138" s="41"/>
      <c r="FW2138" s="41"/>
      <c r="FX2138" s="41"/>
      <c r="FY2138" s="41"/>
      <c r="FZ2138" s="41"/>
      <c r="GA2138" s="41"/>
      <c r="GB2138" s="41"/>
      <c r="GC2138" s="41"/>
      <c r="GD2138" s="41"/>
      <c r="GE2138" s="41"/>
      <c r="GF2138" s="41"/>
      <c r="GG2138" s="41"/>
      <c r="GH2138" s="41"/>
      <c r="GI2138" s="41"/>
      <c r="GJ2138" s="41"/>
      <c r="GK2138" s="41"/>
      <c r="GL2138" s="41"/>
      <c r="GM2138" s="41"/>
      <c r="GN2138" s="41"/>
      <c r="GO2138" s="41"/>
      <c r="GP2138" s="41"/>
      <c r="GQ2138" s="41"/>
      <c r="GR2138" s="41"/>
      <c r="GS2138" s="41"/>
      <c r="GT2138" s="41"/>
      <c r="GU2138" s="41"/>
      <c r="GV2138" s="41"/>
      <c r="GW2138" s="41"/>
      <c r="GX2138" s="41"/>
      <c r="GY2138" s="41"/>
      <c r="GZ2138" s="41"/>
      <c r="HA2138" s="41"/>
      <c r="HB2138" s="41"/>
      <c r="HC2138" s="41"/>
      <c r="HD2138" s="41"/>
      <c r="HE2138" s="41"/>
      <c r="HF2138" s="41"/>
      <c r="HG2138" s="41"/>
      <c r="HH2138" s="41"/>
      <c r="HI2138" s="41"/>
      <c r="HJ2138" s="41"/>
      <c r="HK2138" s="41"/>
      <c r="HL2138" s="41"/>
      <c r="HM2138" s="41"/>
      <c r="HN2138" s="41"/>
      <c r="HO2138" s="41"/>
      <c r="HP2138" s="41"/>
      <c r="HQ2138" s="41"/>
      <c r="HR2138" s="41"/>
      <c r="HS2138" s="41"/>
      <c r="HT2138" s="41"/>
      <c r="HU2138" s="41"/>
      <c r="HV2138" s="41"/>
      <c r="HW2138" s="41"/>
      <c r="HX2138" s="41"/>
      <c r="HY2138" s="41"/>
      <c r="HZ2138" s="41"/>
      <c r="IA2138" s="41"/>
      <c r="IB2138" s="41"/>
      <c r="IC2138" s="41"/>
      <c r="ID2138" s="41"/>
      <c r="IE2138" s="41"/>
      <c r="IF2138" s="41"/>
      <c r="IG2138" s="41"/>
      <c r="IH2138" s="41"/>
      <c r="II2138" s="41"/>
      <c r="IJ2138" s="41"/>
      <c r="IK2138" s="41"/>
      <c r="IL2138" s="41"/>
      <c r="IM2138" s="41"/>
      <c r="IN2138" s="41"/>
      <c r="IO2138" s="41"/>
      <c r="IP2138" s="41"/>
      <c r="IQ2138" s="41"/>
      <c r="IR2138" s="41"/>
      <c r="IS2138" s="41"/>
      <c r="IT2138" s="41"/>
      <c r="IU2138" s="41"/>
    </row>
    <row r="2140" spans="68:255" x14ac:dyDescent="0.2">
      <c r="BP2140" s="41"/>
      <c r="BQ2140" s="41"/>
      <c r="BR2140" s="41"/>
      <c r="BS2140" s="41"/>
      <c r="BU2140" s="41"/>
      <c r="BV2140" s="41"/>
      <c r="BW2140" s="41"/>
      <c r="BX2140" s="41"/>
      <c r="BY2140" s="41"/>
      <c r="BZ2140" s="41"/>
      <c r="CA2140" s="41"/>
      <c r="CB2140" s="41"/>
      <c r="CC2140" s="41"/>
      <c r="CD2140" s="41"/>
      <c r="CE2140" s="41"/>
      <c r="CF2140" s="41"/>
      <c r="CG2140" s="41"/>
      <c r="CH2140" s="41"/>
      <c r="CI2140" s="41"/>
      <c r="CJ2140" s="41"/>
      <c r="CK2140" s="41"/>
      <c r="CL2140" s="41"/>
      <c r="CM2140" s="41"/>
      <c r="CN2140" s="41"/>
      <c r="CO2140" s="41"/>
      <c r="CP2140" s="41"/>
      <c r="CQ2140" s="41"/>
      <c r="CR2140" s="41"/>
      <c r="CS2140" s="41"/>
      <c r="CT2140" s="41"/>
      <c r="CU2140" s="41"/>
      <c r="CV2140" s="41"/>
      <c r="CW2140" s="41"/>
      <c r="CX2140" s="41"/>
      <c r="CY2140" s="41"/>
      <c r="CZ2140" s="41"/>
      <c r="DA2140" s="41"/>
      <c r="DB2140" s="41"/>
      <c r="DC2140" s="41"/>
      <c r="DD2140" s="41"/>
      <c r="DE2140" s="41"/>
      <c r="DF2140" s="41"/>
      <c r="DG2140" s="41"/>
      <c r="DH2140" s="41"/>
      <c r="DI2140" s="41"/>
      <c r="DJ2140" s="41"/>
      <c r="DK2140" s="41"/>
      <c r="DL2140" s="41"/>
      <c r="DM2140" s="41"/>
      <c r="DN2140" s="41"/>
      <c r="DO2140" s="41"/>
      <c r="DP2140" s="41"/>
      <c r="DQ2140" s="41"/>
      <c r="DR2140" s="41"/>
      <c r="DS2140" s="41"/>
      <c r="DT2140" s="41"/>
      <c r="DU2140" s="41"/>
      <c r="DV2140" s="41"/>
      <c r="DW2140" s="41"/>
      <c r="DX2140" s="41"/>
      <c r="DY2140" s="41"/>
      <c r="DZ2140" s="41"/>
      <c r="EA2140" s="41"/>
      <c r="EB2140" s="41"/>
      <c r="EC2140" s="41"/>
      <c r="ED2140" s="41"/>
      <c r="EE2140" s="41"/>
      <c r="EF2140" s="41"/>
      <c r="EG2140" s="41"/>
      <c r="EH2140" s="41"/>
      <c r="EI2140" s="41"/>
      <c r="EJ2140" s="41"/>
      <c r="EK2140" s="41"/>
      <c r="EL2140" s="41"/>
      <c r="EM2140" s="41"/>
      <c r="EN2140" s="41"/>
      <c r="EO2140" s="41"/>
      <c r="EP2140" s="41"/>
      <c r="EQ2140" s="41"/>
      <c r="ER2140" s="41"/>
      <c r="ES2140" s="41"/>
      <c r="ET2140" s="41"/>
      <c r="EU2140" s="41"/>
      <c r="EV2140" s="41"/>
      <c r="EW2140" s="41"/>
      <c r="EX2140" s="41"/>
      <c r="EY2140" s="41"/>
      <c r="EZ2140" s="41"/>
      <c r="FA2140" s="41"/>
      <c r="FB2140" s="41"/>
      <c r="FC2140" s="41"/>
      <c r="FD2140" s="41"/>
      <c r="FE2140" s="41"/>
      <c r="FF2140" s="41"/>
      <c r="FG2140" s="41"/>
      <c r="FH2140" s="41"/>
      <c r="FI2140" s="41"/>
      <c r="FJ2140" s="41"/>
      <c r="FK2140" s="41"/>
      <c r="FL2140" s="41"/>
      <c r="FM2140" s="41"/>
      <c r="FN2140" s="41"/>
      <c r="FO2140" s="41"/>
      <c r="FP2140" s="41"/>
      <c r="FQ2140" s="41"/>
      <c r="FR2140" s="41"/>
      <c r="FS2140" s="41"/>
      <c r="FT2140" s="41"/>
      <c r="FU2140" s="41"/>
      <c r="FV2140" s="41"/>
      <c r="FW2140" s="41"/>
      <c r="FX2140" s="41"/>
      <c r="FY2140" s="41"/>
      <c r="FZ2140" s="41"/>
      <c r="GA2140" s="41"/>
      <c r="GB2140" s="41"/>
      <c r="GC2140" s="41"/>
      <c r="GD2140" s="41"/>
      <c r="GE2140" s="41"/>
      <c r="GF2140" s="41"/>
      <c r="GG2140" s="41"/>
      <c r="GH2140" s="41"/>
      <c r="GI2140" s="41"/>
      <c r="GJ2140" s="41"/>
      <c r="GK2140" s="41"/>
      <c r="GL2140" s="41"/>
      <c r="GM2140" s="41"/>
      <c r="GN2140" s="41"/>
      <c r="GO2140" s="41"/>
      <c r="GP2140" s="41"/>
      <c r="GQ2140" s="41"/>
      <c r="GR2140" s="41"/>
      <c r="GS2140" s="41"/>
      <c r="GT2140" s="41"/>
      <c r="GU2140" s="41"/>
      <c r="GV2140" s="41"/>
      <c r="GW2140" s="41"/>
      <c r="GX2140" s="41"/>
      <c r="GY2140" s="41"/>
      <c r="GZ2140" s="41"/>
      <c r="HA2140" s="41"/>
      <c r="HB2140" s="41"/>
      <c r="HC2140" s="41"/>
      <c r="HD2140" s="41"/>
      <c r="HE2140" s="41"/>
      <c r="HF2140" s="41"/>
      <c r="HG2140" s="41"/>
      <c r="HH2140" s="41"/>
      <c r="HI2140" s="41"/>
      <c r="HJ2140" s="41"/>
      <c r="HK2140" s="41"/>
      <c r="HL2140" s="41"/>
      <c r="HM2140" s="41"/>
      <c r="HN2140" s="41"/>
      <c r="HO2140" s="41"/>
      <c r="HP2140" s="41"/>
      <c r="HQ2140" s="41"/>
      <c r="HR2140" s="41"/>
      <c r="HS2140" s="41"/>
      <c r="HT2140" s="41"/>
      <c r="HU2140" s="41"/>
      <c r="HV2140" s="41"/>
      <c r="HW2140" s="41"/>
      <c r="HX2140" s="41"/>
      <c r="HY2140" s="41"/>
      <c r="HZ2140" s="41"/>
      <c r="IA2140" s="41"/>
      <c r="IB2140" s="41"/>
      <c r="IC2140" s="41"/>
      <c r="ID2140" s="41"/>
      <c r="IE2140" s="41"/>
      <c r="IF2140" s="41"/>
      <c r="IG2140" s="41"/>
      <c r="IH2140" s="41"/>
      <c r="II2140" s="41"/>
      <c r="IJ2140" s="41"/>
      <c r="IK2140" s="41"/>
      <c r="IL2140" s="41"/>
      <c r="IM2140" s="41"/>
      <c r="IN2140" s="41"/>
      <c r="IO2140" s="41"/>
      <c r="IP2140" s="41"/>
      <c r="IQ2140" s="41"/>
      <c r="IR2140" s="41"/>
      <c r="IS2140" s="41"/>
      <c r="IT2140" s="41"/>
      <c r="IU2140" s="41"/>
    </row>
    <row r="2142" spans="68:255" x14ac:dyDescent="0.2">
      <c r="BP2142" s="41"/>
      <c r="BQ2142" s="41"/>
      <c r="BR2142" s="41"/>
      <c r="BS2142" s="41"/>
      <c r="BU2142" s="41"/>
      <c r="BV2142" s="41"/>
      <c r="BW2142" s="41"/>
      <c r="BX2142" s="41"/>
      <c r="BY2142" s="41"/>
      <c r="BZ2142" s="41"/>
      <c r="CA2142" s="41"/>
      <c r="CB2142" s="41"/>
      <c r="CC2142" s="41"/>
      <c r="CD2142" s="41"/>
      <c r="CE2142" s="41"/>
      <c r="CF2142" s="41"/>
      <c r="CG2142" s="41"/>
      <c r="CH2142" s="41"/>
      <c r="CI2142" s="41"/>
      <c r="CJ2142" s="41"/>
      <c r="CK2142" s="41"/>
      <c r="CL2142" s="41"/>
      <c r="CM2142" s="41"/>
      <c r="CN2142" s="41"/>
      <c r="CO2142" s="41"/>
      <c r="CP2142" s="41"/>
      <c r="CQ2142" s="41"/>
      <c r="CR2142" s="41"/>
      <c r="CS2142" s="41"/>
      <c r="CT2142" s="41"/>
      <c r="CU2142" s="41"/>
      <c r="CV2142" s="41"/>
      <c r="CW2142" s="41"/>
      <c r="CX2142" s="41"/>
      <c r="CY2142" s="41"/>
      <c r="CZ2142" s="41"/>
      <c r="DA2142" s="41"/>
      <c r="DB2142" s="41"/>
      <c r="DC2142" s="41"/>
      <c r="DD2142" s="41"/>
      <c r="DE2142" s="41"/>
      <c r="DF2142" s="41"/>
      <c r="DG2142" s="41"/>
      <c r="DH2142" s="41"/>
      <c r="DI2142" s="41"/>
      <c r="DJ2142" s="41"/>
      <c r="DK2142" s="41"/>
      <c r="DL2142" s="41"/>
      <c r="DM2142" s="41"/>
      <c r="DN2142" s="41"/>
      <c r="DO2142" s="41"/>
      <c r="DP2142" s="41"/>
      <c r="DQ2142" s="41"/>
      <c r="DR2142" s="41"/>
      <c r="DS2142" s="41"/>
      <c r="DT2142" s="41"/>
      <c r="DU2142" s="41"/>
      <c r="DV2142" s="41"/>
      <c r="DW2142" s="41"/>
      <c r="DX2142" s="41"/>
      <c r="DY2142" s="41"/>
      <c r="DZ2142" s="41"/>
      <c r="EA2142" s="41"/>
      <c r="EB2142" s="41"/>
      <c r="EC2142" s="41"/>
      <c r="ED2142" s="41"/>
      <c r="EE2142" s="41"/>
      <c r="EF2142" s="41"/>
      <c r="EG2142" s="41"/>
      <c r="EH2142" s="41"/>
      <c r="EI2142" s="41"/>
      <c r="EJ2142" s="41"/>
      <c r="EK2142" s="41"/>
      <c r="EL2142" s="41"/>
      <c r="EM2142" s="41"/>
      <c r="EN2142" s="41"/>
      <c r="EO2142" s="41"/>
      <c r="EP2142" s="41"/>
      <c r="EQ2142" s="41"/>
      <c r="ER2142" s="41"/>
      <c r="ES2142" s="41"/>
      <c r="ET2142" s="41"/>
      <c r="EU2142" s="41"/>
      <c r="EV2142" s="41"/>
      <c r="EW2142" s="41"/>
      <c r="EX2142" s="41"/>
      <c r="EY2142" s="41"/>
      <c r="EZ2142" s="41"/>
      <c r="FA2142" s="41"/>
      <c r="FB2142" s="41"/>
      <c r="FC2142" s="41"/>
      <c r="FD2142" s="41"/>
      <c r="FE2142" s="41"/>
      <c r="FF2142" s="41"/>
      <c r="FG2142" s="41"/>
      <c r="FH2142" s="41"/>
      <c r="FI2142" s="41"/>
      <c r="FJ2142" s="41"/>
      <c r="FK2142" s="41"/>
      <c r="FL2142" s="41"/>
      <c r="FM2142" s="41"/>
      <c r="FN2142" s="41"/>
      <c r="FO2142" s="41"/>
      <c r="FP2142" s="41"/>
      <c r="FQ2142" s="41"/>
      <c r="FR2142" s="41"/>
      <c r="FS2142" s="41"/>
      <c r="FT2142" s="41"/>
      <c r="FU2142" s="41"/>
      <c r="FV2142" s="41"/>
      <c r="FW2142" s="41"/>
      <c r="FX2142" s="41"/>
      <c r="FY2142" s="41"/>
      <c r="FZ2142" s="41"/>
      <c r="GA2142" s="41"/>
      <c r="GB2142" s="41"/>
      <c r="GC2142" s="41"/>
      <c r="GD2142" s="41"/>
      <c r="GE2142" s="41"/>
      <c r="GF2142" s="41"/>
      <c r="GG2142" s="41"/>
      <c r="GH2142" s="41"/>
      <c r="GI2142" s="41"/>
      <c r="GJ2142" s="41"/>
      <c r="GK2142" s="41"/>
      <c r="GL2142" s="41"/>
      <c r="GM2142" s="41"/>
      <c r="GN2142" s="41"/>
      <c r="GO2142" s="41"/>
      <c r="GP2142" s="41"/>
      <c r="GQ2142" s="41"/>
      <c r="GR2142" s="41"/>
      <c r="GS2142" s="41"/>
      <c r="GT2142" s="41"/>
      <c r="GU2142" s="41"/>
      <c r="GV2142" s="41"/>
      <c r="GW2142" s="41"/>
      <c r="GX2142" s="41"/>
      <c r="GY2142" s="41"/>
      <c r="GZ2142" s="41"/>
      <c r="HA2142" s="41"/>
      <c r="HB2142" s="41"/>
      <c r="HC2142" s="41"/>
      <c r="HD2142" s="41"/>
      <c r="HE2142" s="41"/>
      <c r="HF2142" s="41"/>
      <c r="HG2142" s="41"/>
      <c r="HH2142" s="41"/>
      <c r="HI2142" s="41"/>
      <c r="HJ2142" s="41"/>
      <c r="HK2142" s="41"/>
      <c r="HL2142" s="41"/>
      <c r="HM2142" s="41"/>
      <c r="HN2142" s="41"/>
      <c r="HO2142" s="41"/>
      <c r="HP2142" s="41"/>
      <c r="HQ2142" s="41"/>
      <c r="HR2142" s="41"/>
      <c r="HS2142" s="41"/>
      <c r="HT2142" s="41"/>
      <c r="HU2142" s="41"/>
      <c r="HV2142" s="41"/>
      <c r="HW2142" s="41"/>
      <c r="HX2142" s="41"/>
      <c r="HY2142" s="41"/>
      <c r="HZ2142" s="41"/>
      <c r="IA2142" s="41"/>
      <c r="IB2142" s="41"/>
      <c r="IC2142" s="41"/>
      <c r="ID2142" s="41"/>
      <c r="IE2142" s="41"/>
      <c r="IF2142" s="41"/>
      <c r="IG2142" s="41"/>
      <c r="IH2142" s="41"/>
      <c r="II2142" s="41"/>
      <c r="IJ2142" s="41"/>
      <c r="IK2142" s="41"/>
      <c r="IL2142" s="41"/>
      <c r="IM2142" s="41"/>
      <c r="IN2142" s="41"/>
      <c r="IO2142" s="41"/>
      <c r="IP2142" s="41"/>
      <c r="IQ2142" s="41"/>
      <c r="IR2142" s="41"/>
      <c r="IS2142" s="41"/>
      <c r="IT2142" s="41"/>
      <c r="IU2142" s="41"/>
    </row>
    <row r="2144" spans="68:255" x14ac:dyDescent="0.2">
      <c r="BP2144" s="41"/>
      <c r="BQ2144" s="41"/>
      <c r="BR2144" s="41"/>
      <c r="BS2144" s="41"/>
      <c r="BU2144" s="41"/>
      <c r="BV2144" s="41"/>
      <c r="BW2144" s="41"/>
      <c r="BX2144" s="41"/>
      <c r="BY2144" s="41"/>
      <c r="BZ2144" s="41"/>
      <c r="CA2144" s="41"/>
      <c r="CB2144" s="41"/>
      <c r="CC2144" s="41"/>
      <c r="CD2144" s="41"/>
      <c r="CE2144" s="41"/>
      <c r="CF2144" s="41"/>
      <c r="CG2144" s="41"/>
      <c r="CH2144" s="41"/>
      <c r="CI2144" s="41"/>
      <c r="CJ2144" s="41"/>
      <c r="CK2144" s="41"/>
      <c r="CL2144" s="41"/>
      <c r="CM2144" s="41"/>
      <c r="CN2144" s="41"/>
      <c r="CO2144" s="41"/>
      <c r="CP2144" s="41"/>
      <c r="CQ2144" s="41"/>
      <c r="CR2144" s="41"/>
      <c r="CS2144" s="41"/>
      <c r="CT2144" s="41"/>
      <c r="CU2144" s="41"/>
      <c r="CV2144" s="41"/>
      <c r="CW2144" s="41"/>
      <c r="CX2144" s="41"/>
      <c r="CY2144" s="41"/>
      <c r="CZ2144" s="41"/>
      <c r="DA2144" s="41"/>
      <c r="DB2144" s="41"/>
      <c r="DC2144" s="41"/>
      <c r="DD2144" s="41"/>
      <c r="DE2144" s="41"/>
      <c r="DF2144" s="41"/>
      <c r="DG2144" s="41"/>
      <c r="DH2144" s="41"/>
      <c r="DI2144" s="41"/>
      <c r="DJ2144" s="41"/>
      <c r="DK2144" s="41"/>
      <c r="DL2144" s="41"/>
      <c r="DM2144" s="41"/>
      <c r="DN2144" s="41"/>
      <c r="DO2144" s="41"/>
      <c r="DP2144" s="41"/>
      <c r="DQ2144" s="41"/>
      <c r="DR2144" s="41"/>
      <c r="DS2144" s="41"/>
      <c r="DT2144" s="41"/>
      <c r="DU2144" s="41"/>
      <c r="DV2144" s="41"/>
      <c r="DW2144" s="41"/>
      <c r="DX2144" s="41"/>
      <c r="DY2144" s="41"/>
      <c r="DZ2144" s="41"/>
      <c r="EA2144" s="41"/>
      <c r="EB2144" s="41"/>
      <c r="EC2144" s="41"/>
      <c r="ED2144" s="41"/>
      <c r="EE2144" s="41"/>
      <c r="EF2144" s="41"/>
      <c r="EG2144" s="41"/>
      <c r="EH2144" s="41"/>
      <c r="EI2144" s="41"/>
      <c r="EJ2144" s="41"/>
      <c r="EK2144" s="41"/>
      <c r="EL2144" s="41"/>
      <c r="EM2144" s="41"/>
      <c r="EN2144" s="41"/>
      <c r="EO2144" s="41"/>
      <c r="EP2144" s="41"/>
      <c r="EQ2144" s="41"/>
      <c r="ER2144" s="41"/>
      <c r="ES2144" s="41"/>
      <c r="ET2144" s="41"/>
      <c r="EU2144" s="41"/>
      <c r="EV2144" s="41"/>
      <c r="EW2144" s="41"/>
      <c r="EX2144" s="41"/>
      <c r="EY2144" s="41"/>
      <c r="EZ2144" s="41"/>
      <c r="FA2144" s="41"/>
      <c r="FB2144" s="41"/>
      <c r="FC2144" s="41"/>
      <c r="FD2144" s="41"/>
      <c r="FE2144" s="41"/>
      <c r="FF2144" s="41"/>
      <c r="FG2144" s="41"/>
      <c r="FH2144" s="41"/>
      <c r="FI2144" s="41"/>
      <c r="FJ2144" s="41"/>
      <c r="FK2144" s="41"/>
      <c r="FL2144" s="41"/>
      <c r="FM2144" s="41"/>
      <c r="FN2144" s="41"/>
      <c r="FO2144" s="41"/>
      <c r="FP2144" s="41"/>
      <c r="FQ2144" s="41"/>
      <c r="FR2144" s="41"/>
      <c r="FS2144" s="41"/>
      <c r="FT2144" s="41"/>
      <c r="FU2144" s="41"/>
      <c r="FV2144" s="41"/>
      <c r="FW2144" s="41"/>
      <c r="FX2144" s="41"/>
      <c r="FY2144" s="41"/>
      <c r="FZ2144" s="41"/>
      <c r="GA2144" s="41"/>
      <c r="GB2144" s="41"/>
      <c r="GC2144" s="41"/>
      <c r="GD2144" s="41"/>
      <c r="GE2144" s="41"/>
      <c r="GF2144" s="41"/>
      <c r="GG2144" s="41"/>
      <c r="GH2144" s="41"/>
      <c r="GI2144" s="41"/>
      <c r="GJ2144" s="41"/>
      <c r="GK2144" s="41"/>
      <c r="GL2144" s="41"/>
      <c r="GM2144" s="41"/>
      <c r="GN2144" s="41"/>
      <c r="GO2144" s="41"/>
      <c r="GP2144" s="41"/>
      <c r="GQ2144" s="41"/>
      <c r="GR2144" s="41"/>
      <c r="GS2144" s="41"/>
      <c r="GT2144" s="41"/>
      <c r="GU2144" s="41"/>
      <c r="GV2144" s="41"/>
      <c r="GW2144" s="41"/>
      <c r="GX2144" s="41"/>
      <c r="GY2144" s="41"/>
      <c r="GZ2144" s="41"/>
      <c r="HA2144" s="41"/>
      <c r="HB2144" s="41"/>
      <c r="HC2144" s="41"/>
      <c r="HD2144" s="41"/>
      <c r="HE2144" s="41"/>
      <c r="HF2144" s="41"/>
      <c r="HG2144" s="41"/>
      <c r="HH2144" s="41"/>
      <c r="HI2144" s="41"/>
      <c r="HJ2144" s="41"/>
      <c r="HK2144" s="41"/>
      <c r="HL2144" s="41"/>
      <c r="HM2144" s="41"/>
      <c r="HN2144" s="41"/>
      <c r="HO2144" s="41"/>
      <c r="HP2144" s="41"/>
      <c r="HQ2144" s="41"/>
      <c r="HR2144" s="41"/>
      <c r="HS2144" s="41"/>
      <c r="HT2144" s="41"/>
      <c r="HU2144" s="41"/>
      <c r="HV2144" s="41"/>
      <c r="HW2144" s="41"/>
      <c r="HX2144" s="41"/>
      <c r="HY2144" s="41"/>
      <c r="HZ2144" s="41"/>
      <c r="IA2144" s="41"/>
      <c r="IB2144" s="41"/>
      <c r="IC2144" s="41"/>
      <c r="ID2144" s="41"/>
      <c r="IE2144" s="41"/>
      <c r="IF2144" s="41"/>
      <c r="IG2144" s="41"/>
      <c r="IH2144" s="41"/>
      <c r="II2144" s="41"/>
      <c r="IJ2144" s="41"/>
      <c r="IK2144" s="41"/>
      <c r="IL2144" s="41"/>
      <c r="IM2144" s="41"/>
      <c r="IN2144" s="41"/>
      <c r="IO2144" s="41"/>
      <c r="IP2144" s="41"/>
      <c r="IQ2144" s="41"/>
      <c r="IR2144" s="41"/>
      <c r="IS2144" s="41"/>
      <c r="IT2144" s="41"/>
      <c r="IU2144" s="41"/>
    </row>
    <row r="2146" spans="68:255" x14ac:dyDescent="0.2">
      <c r="BP2146" s="41"/>
      <c r="BQ2146" s="41"/>
      <c r="BR2146" s="41"/>
      <c r="BS2146" s="41"/>
      <c r="BU2146" s="41"/>
      <c r="BV2146" s="41"/>
      <c r="BW2146" s="41"/>
      <c r="BX2146" s="41"/>
      <c r="BY2146" s="41"/>
      <c r="BZ2146" s="41"/>
      <c r="CA2146" s="41"/>
      <c r="CB2146" s="41"/>
      <c r="CC2146" s="41"/>
      <c r="CD2146" s="41"/>
      <c r="CE2146" s="41"/>
      <c r="CF2146" s="41"/>
      <c r="CG2146" s="41"/>
      <c r="CH2146" s="41"/>
      <c r="CI2146" s="41"/>
      <c r="CJ2146" s="41"/>
      <c r="CK2146" s="41"/>
      <c r="CL2146" s="41"/>
      <c r="CM2146" s="41"/>
      <c r="CN2146" s="41"/>
      <c r="CO2146" s="41"/>
      <c r="CP2146" s="41"/>
      <c r="CQ2146" s="41"/>
      <c r="CR2146" s="41"/>
      <c r="CS2146" s="41"/>
      <c r="CT2146" s="41"/>
      <c r="CU2146" s="41"/>
      <c r="CV2146" s="41"/>
      <c r="CW2146" s="41"/>
      <c r="CX2146" s="41"/>
      <c r="CY2146" s="41"/>
      <c r="CZ2146" s="41"/>
      <c r="DA2146" s="41"/>
      <c r="DB2146" s="41"/>
      <c r="DC2146" s="41"/>
      <c r="DD2146" s="41"/>
      <c r="DE2146" s="41"/>
      <c r="DF2146" s="41"/>
      <c r="DG2146" s="41"/>
      <c r="DH2146" s="41"/>
      <c r="DI2146" s="41"/>
      <c r="DJ2146" s="41"/>
      <c r="DK2146" s="41"/>
      <c r="DL2146" s="41"/>
      <c r="DM2146" s="41"/>
      <c r="DN2146" s="41"/>
      <c r="DO2146" s="41"/>
      <c r="DP2146" s="41"/>
      <c r="DQ2146" s="41"/>
      <c r="DR2146" s="41"/>
      <c r="DS2146" s="41"/>
      <c r="DT2146" s="41"/>
      <c r="DU2146" s="41"/>
      <c r="DV2146" s="41"/>
      <c r="DW2146" s="41"/>
      <c r="DX2146" s="41"/>
      <c r="DY2146" s="41"/>
      <c r="DZ2146" s="41"/>
      <c r="EA2146" s="41"/>
      <c r="EB2146" s="41"/>
      <c r="EC2146" s="41"/>
      <c r="ED2146" s="41"/>
      <c r="EE2146" s="41"/>
      <c r="EF2146" s="41"/>
      <c r="EG2146" s="41"/>
      <c r="EH2146" s="41"/>
      <c r="EI2146" s="41"/>
      <c r="EJ2146" s="41"/>
      <c r="EK2146" s="41"/>
      <c r="EL2146" s="41"/>
      <c r="EM2146" s="41"/>
      <c r="EN2146" s="41"/>
      <c r="EO2146" s="41"/>
      <c r="EP2146" s="41"/>
      <c r="EQ2146" s="41"/>
      <c r="ER2146" s="41"/>
      <c r="ES2146" s="41"/>
      <c r="ET2146" s="41"/>
      <c r="EU2146" s="41"/>
      <c r="EV2146" s="41"/>
      <c r="EW2146" s="41"/>
      <c r="EX2146" s="41"/>
      <c r="EY2146" s="41"/>
      <c r="EZ2146" s="41"/>
      <c r="FA2146" s="41"/>
      <c r="FB2146" s="41"/>
      <c r="FC2146" s="41"/>
      <c r="FD2146" s="41"/>
      <c r="FE2146" s="41"/>
      <c r="FF2146" s="41"/>
      <c r="FG2146" s="41"/>
      <c r="FH2146" s="41"/>
      <c r="FI2146" s="41"/>
      <c r="FJ2146" s="41"/>
      <c r="FK2146" s="41"/>
      <c r="FL2146" s="41"/>
      <c r="FM2146" s="41"/>
      <c r="FN2146" s="41"/>
      <c r="FO2146" s="41"/>
      <c r="FP2146" s="41"/>
      <c r="FQ2146" s="41"/>
      <c r="FR2146" s="41"/>
      <c r="FS2146" s="41"/>
      <c r="FT2146" s="41"/>
      <c r="FU2146" s="41"/>
      <c r="FV2146" s="41"/>
      <c r="FW2146" s="41"/>
      <c r="FX2146" s="41"/>
      <c r="FY2146" s="41"/>
      <c r="FZ2146" s="41"/>
      <c r="GA2146" s="41"/>
      <c r="GB2146" s="41"/>
      <c r="GC2146" s="41"/>
      <c r="GD2146" s="41"/>
      <c r="GE2146" s="41"/>
      <c r="GF2146" s="41"/>
      <c r="GG2146" s="41"/>
      <c r="GH2146" s="41"/>
      <c r="GI2146" s="41"/>
      <c r="GJ2146" s="41"/>
      <c r="GK2146" s="41"/>
      <c r="GL2146" s="41"/>
      <c r="GM2146" s="41"/>
      <c r="GN2146" s="41"/>
      <c r="GO2146" s="41"/>
      <c r="GP2146" s="41"/>
      <c r="GQ2146" s="41"/>
      <c r="GR2146" s="41"/>
      <c r="GS2146" s="41"/>
      <c r="GT2146" s="41"/>
      <c r="GU2146" s="41"/>
      <c r="GV2146" s="41"/>
      <c r="GW2146" s="41"/>
      <c r="GX2146" s="41"/>
      <c r="GY2146" s="41"/>
      <c r="GZ2146" s="41"/>
      <c r="HA2146" s="41"/>
      <c r="HB2146" s="41"/>
      <c r="HC2146" s="41"/>
      <c r="HD2146" s="41"/>
      <c r="HE2146" s="41"/>
      <c r="HF2146" s="41"/>
      <c r="HG2146" s="41"/>
      <c r="HH2146" s="41"/>
      <c r="HI2146" s="41"/>
      <c r="HJ2146" s="41"/>
      <c r="HK2146" s="41"/>
      <c r="HL2146" s="41"/>
      <c r="HM2146" s="41"/>
      <c r="HN2146" s="41"/>
      <c r="HO2146" s="41"/>
      <c r="HP2146" s="41"/>
      <c r="HQ2146" s="41"/>
      <c r="HR2146" s="41"/>
      <c r="HS2146" s="41"/>
      <c r="HT2146" s="41"/>
      <c r="HU2146" s="41"/>
      <c r="HV2146" s="41"/>
      <c r="HW2146" s="41"/>
      <c r="HX2146" s="41"/>
      <c r="HY2146" s="41"/>
      <c r="HZ2146" s="41"/>
      <c r="IA2146" s="41"/>
      <c r="IB2146" s="41"/>
      <c r="IC2146" s="41"/>
      <c r="ID2146" s="41"/>
      <c r="IE2146" s="41"/>
      <c r="IF2146" s="41"/>
      <c r="IG2146" s="41"/>
      <c r="IH2146" s="41"/>
      <c r="II2146" s="41"/>
      <c r="IJ2146" s="41"/>
      <c r="IK2146" s="41"/>
      <c r="IL2146" s="41"/>
      <c r="IM2146" s="41"/>
      <c r="IN2146" s="41"/>
      <c r="IO2146" s="41"/>
      <c r="IP2146" s="41"/>
      <c r="IQ2146" s="41"/>
      <c r="IR2146" s="41"/>
      <c r="IS2146" s="41"/>
      <c r="IT2146" s="41"/>
      <c r="IU2146" s="41"/>
    </row>
    <row r="2148" spans="68:255" x14ac:dyDescent="0.2">
      <c r="BP2148" s="41"/>
      <c r="BQ2148" s="41"/>
      <c r="BR2148" s="41"/>
      <c r="BS2148" s="41"/>
      <c r="BU2148" s="41"/>
      <c r="BV2148" s="41"/>
      <c r="BW2148" s="41"/>
      <c r="BX2148" s="41"/>
      <c r="BY2148" s="41"/>
      <c r="BZ2148" s="41"/>
      <c r="CA2148" s="41"/>
      <c r="CB2148" s="41"/>
      <c r="CC2148" s="41"/>
      <c r="CD2148" s="41"/>
      <c r="CE2148" s="41"/>
      <c r="CF2148" s="41"/>
      <c r="CG2148" s="41"/>
      <c r="CH2148" s="41"/>
      <c r="CI2148" s="41"/>
      <c r="CJ2148" s="41"/>
      <c r="CK2148" s="41"/>
      <c r="CL2148" s="41"/>
      <c r="CM2148" s="41"/>
      <c r="CN2148" s="41"/>
      <c r="CO2148" s="41"/>
      <c r="CP2148" s="41"/>
      <c r="CQ2148" s="41"/>
      <c r="CR2148" s="41"/>
      <c r="CS2148" s="41"/>
      <c r="CT2148" s="41"/>
      <c r="CU2148" s="41"/>
      <c r="CV2148" s="41"/>
      <c r="CW2148" s="41"/>
      <c r="CX2148" s="41"/>
      <c r="CY2148" s="41"/>
      <c r="CZ2148" s="41"/>
      <c r="DA2148" s="41"/>
      <c r="DB2148" s="41"/>
      <c r="DC2148" s="41"/>
      <c r="DD2148" s="41"/>
      <c r="DE2148" s="41"/>
      <c r="DF2148" s="41"/>
      <c r="DG2148" s="41"/>
      <c r="DH2148" s="41"/>
      <c r="DI2148" s="41"/>
      <c r="DJ2148" s="41"/>
      <c r="DK2148" s="41"/>
      <c r="DL2148" s="41"/>
      <c r="DM2148" s="41"/>
      <c r="DN2148" s="41"/>
      <c r="DO2148" s="41"/>
      <c r="DP2148" s="41"/>
      <c r="DQ2148" s="41"/>
      <c r="DR2148" s="41"/>
      <c r="DS2148" s="41"/>
      <c r="DT2148" s="41"/>
      <c r="DU2148" s="41"/>
      <c r="DV2148" s="41"/>
      <c r="DW2148" s="41"/>
      <c r="DX2148" s="41"/>
      <c r="DY2148" s="41"/>
      <c r="DZ2148" s="41"/>
      <c r="EA2148" s="41"/>
      <c r="EB2148" s="41"/>
      <c r="EC2148" s="41"/>
      <c r="ED2148" s="41"/>
      <c r="EE2148" s="41"/>
      <c r="EF2148" s="41"/>
      <c r="EG2148" s="41"/>
      <c r="EH2148" s="41"/>
      <c r="EI2148" s="41"/>
      <c r="EJ2148" s="41"/>
      <c r="EK2148" s="41"/>
      <c r="EL2148" s="41"/>
      <c r="EM2148" s="41"/>
      <c r="EN2148" s="41"/>
      <c r="EO2148" s="41"/>
      <c r="EP2148" s="41"/>
      <c r="EQ2148" s="41"/>
      <c r="ER2148" s="41"/>
      <c r="ES2148" s="41"/>
      <c r="ET2148" s="41"/>
      <c r="EU2148" s="41"/>
      <c r="EV2148" s="41"/>
      <c r="EW2148" s="41"/>
      <c r="EX2148" s="41"/>
      <c r="EY2148" s="41"/>
      <c r="EZ2148" s="41"/>
      <c r="FA2148" s="41"/>
      <c r="FB2148" s="41"/>
      <c r="FC2148" s="41"/>
      <c r="FD2148" s="41"/>
      <c r="FE2148" s="41"/>
      <c r="FF2148" s="41"/>
      <c r="FG2148" s="41"/>
      <c r="FH2148" s="41"/>
      <c r="FI2148" s="41"/>
      <c r="FJ2148" s="41"/>
      <c r="FK2148" s="41"/>
      <c r="FL2148" s="41"/>
      <c r="FM2148" s="41"/>
      <c r="FN2148" s="41"/>
      <c r="FO2148" s="41"/>
      <c r="FP2148" s="41"/>
      <c r="FQ2148" s="41"/>
      <c r="FR2148" s="41"/>
      <c r="FS2148" s="41"/>
      <c r="FT2148" s="41"/>
      <c r="FU2148" s="41"/>
      <c r="FV2148" s="41"/>
      <c r="FW2148" s="41"/>
      <c r="FX2148" s="41"/>
      <c r="FY2148" s="41"/>
      <c r="FZ2148" s="41"/>
      <c r="GA2148" s="41"/>
      <c r="GB2148" s="41"/>
      <c r="GC2148" s="41"/>
      <c r="GD2148" s="41"/>
      <c r="GE2148" s="41"/>
      <c r="GF2148" s="41"/>
      <c r="GG2148" s="41"/>
      <c r="GH2148" s="41"/>
      <c r="GI2148" s="41"/>
      <c r="GJ2148" s="41"/>
      <c r="GK2148" s="41"/>
      <c r="GL2148" s="41"/>
      <c r="GM2148" s="41"/>
      <c r="GN2148" s="41"/>
      <c r="GO2148" s="41"/>
      <c r="GP2148" s="41"/>
      <c r="GQ2148" s="41"/>
      <c r="GR2148" s="41"/>
      <c r="GS2148" s="41"/>
      <c r="GT2148" s="41"/>
      <c r="GU2148" s="41"/>
      <c r="GV2148" s="41"/>
      <c r="GW2148" s="41"/>
      <c r="GX2148" s="41"/>
      <c r="GY2148" s="41"/>
      <c r="GZ2148" s="41"/>
      <c r="HA2148" s="41"/>
      <c r="HB2148" s="41"/>
      <c r="HC2148" s="41"/>
      <c r="HD2148" s="41"/>
      <c r="HE2148" s="41"/>
      <c r="HF2148" s="41"/>
      <c r="HG2148" s="41"/>
      <c r="HH2148" s="41"/>
      <c r="HI2148" s="41"/>
      <c r="HJ2148" s="41"/>
      <c r="HK2148" s="41"/>
      <c r="HL2148" s="41"/>
      <c r="HM2148" s="41"/>
      <c r="HN2148" s="41"/>
      <c r="HO2148" s="41"/>
      <c r="HP2148" s="41"/>
      <c r="HQ2148" s="41"/>
      <c r="HR2148" s="41"/>
      <c r="HS2148" s="41"/>
      <c r="HT2148" s="41"/>
      <c r="HU2148" s="41"/>
      <c r="HV2148" s="41"/>
      <c r="HW2148" s="41"/>
      <c r="HX2148" s="41"/>
      <c r="HY2148" s="41"/>
      <c r="HZ2148" s="41"/>
      <c r="IA2148" s="41"/>
      <c r="IB2148" s="41"/>
      <c r="IC2148" s="41"/>
      <c r="ID2148" s="41"/>
      <c r="IE2148" s="41"/>
      <c r="IF2148" s="41"/>
      <c r="IG2148" s="41"/>
      <c r="IH2148" s="41"/>
      <c r="II2148" s="41"/>
      <c r="IJ2148" s="41"/>
      <c r="IK2148" s="41"/>
      <c r="IL2148" s="41"/>
      <c r="IM2148" s="41"/>
      <c r="IN2148" s="41"/>
      <c r="IO2148" s="41"/>
      <c r="IP2148" s="41"/>
      <c r="IQ2148" s="41"/>
      <c r="IR2148" s="41"/>
      <c r="IS2148" s="41"/>
      <c r="IT2148" s="41"/>
      <c r="IU2148" s="41"/>
    </row>
    <row r="2150" spans="68:255" x14ac:dyDescent="0.2">
      <c r="BP2150" s="41"/>
      <c r="BQ2150" s="41"/>
      <c r="BR2150" s="41"/>
      <c r="BS2150" s="41"/>
      <c r="BU2150" s="41"/>
      <c r="BV2150" s="41"/>
      <c r="BW2150" s="41"/>
      <c r="BX2150" s="41"/>
      <c r="BY2150" s="41"/>
      <c r="BZ2150" s="41"/>
      <c r="CA2150" s="41"/>
      <c r="CB2150" s="41"/>
      <c r="CC2150" s="41"/>
      <c r="CD2150" s="41"/>
      <c r="CE2150" s="41"/>
      <c r="CF2150" s="41"/>
      <c r="CG2150" s="41"/>
      <c r="CH2150" s="41"/>
      <c r="CI2150" s="41"/>
      <c r="CJ2150" s="41"/>
      <c r="CK2150" s="41"/>
      <c r="CL2150" s="41"/>
      <c r="CM2150" s="41"/>
      <c r="CN2150" s="41"/>
      <c r="CO2150" s="41"/>
      <c r="CP2150" s="41"/>
      <c r="CQ2150" s="41"/>
      <c r="CR2150" s="41"/>
      <c r="CS2150" s="41"/>
      <c r="CT2150" s="41"/>
      <c r="CU2150" s="41"/>
      <c r="CV2150" s="41"/>
      <c r="CW2150" s="41"/>
      <c r="CX2150" s="41"/>
      <c r="CY2150" s="41"/>
      <c r="CZ2150" s="41"/>
      <c r="DA2150" s="41"/>
      <c r="DB2150" s="41"/>
      <c r="DC2150" s="41"/>
      <c r="DD2150" s="41"/>
      <c r="DE2150" s="41"/>
      <c r="DF2150" s="41"/>
      <c r="DG2150" s="41"/>
      <c r="DH2150" s="41"/>
      <c r="DI2150" s="41"/>
      <c r="DJ2150" s="41"/>
      <c r="DK2150" s="41"/>
      <c r="DL2150" s="41"/>
      <c r="DM2150" s="41"/>
      <c r="DN2150" s="41"/>
      <c r="DO2150" s="41"/>
      <c r="DP2150" s="41"/>
      <c r="DQ2150" s="41"/>
      <c r="DR2150" s="41"/>
      <c r="DS2150" s="41"/>
      <c r="DT2150" s="41"/>
      <c r="DU2150" s="41"/>
      <c r="DV2150" s="41"/>
      <c r="DW2150" s="41"/>
      <c r="DX2150" s="41"/>
      <c r="DY2150" s="41"/>
      <c r="DZ2150" s="41"/>
      <c r="EA2150" s="41"/>
      <c r="EB2150" s="41"/>
      <c r="EC2150" s="41"/>
      <c r="ED2150" s="41"/>
      <c r="EE2150" s="41"/>
      <c r="EF2150" s="41"/>
      <c r="EG2150" s="41"/>
      <c r="EH2150" s="41"/>
      <c r="EI2150" s="41"/>
      <c r="EJ2150" s="41"/>
      <c r="EK2150" s="41"/>
      <c r="EL2150" s="41"/>
      <c r="EM2150" s="41"/>
      <c r="EN2150" s="41"/>
      <c r="EO2150" s="41"/>
      <c r="EP2150" s="41"/>
      <c r="EQ2150" s="41"/>
      <c r="ER2150" s="41"/>
      <c r="ES2150" s="41"/>
      <c r="ET2150" s="41"/>
      <c r="EU2150" s="41"/>
      <c r="EV2150" s="41"/>
      <c r="EW2150" s="41"/>
      <c r="EX2150" s="41"/>
      <c r="EY2150" s="41"/>
      <c r="EZ2150" s="41"/>
      <c r="FA2150" s="41"/>
      <c r="FB2150" s="41"/>
      <c r="FC2150" s="41"/>
      <c r="FD2150" s="41"/>
      <c r="FE2150" s="41"/>
      <c r="FF2150" s="41"/>
      <c r="FG2150" s="41"/>
      <c r="FH2150" s="41"/>
      <c r="FI2150" s="41"/>
      <c r="FJ2150" s="41"/>
      <c r="FK2150" s="41"/>
      <c r="FL2150" s="41"/>
      <c r="FM2150" s="41"/>
      <c r="FN2150" s="41"/>
      <c r="FO2150" s="41"/>
      <c r="FP2150" s="41"/>
      <c r="FQ2150" s="41"/>
      <c r="FR2150" s="41"/>
      <c r="FS2150" s="41"/>
      <c r="FT2150" s="41"/>
      <c r="FU2150" s="41"/>
      <c r="FV2150" s="41"/>
      <c r="FW2150" s="41"/>
      <c r="FX2150" s="41"/>
      <c r="FY2150" s="41"/>
      <c r="FZ2150" s="41"/>
      <c r="GA2150" s="41"/>
      <c r="GB2150" s="41"/>
      <c r="GC2150" s="41"/>
      <c r="GD2150" s="41"/>
      <c r="GE2150" s="41"/>
      <c r="GF2150" s="41"/>
      <c r="GG2150" s="41"/>
      <c r="GH2150" s="41"/>
      <c r="GI2150" s="41"/>
      <c r="GJ2150" s="41"/>
      <c r="GK2150" s="41"/>
      <c r="GL2150" s="41"/>
      <c r="GM2150" s="41"/>
      <c r="GN2150" s="41"/>
      <c r="GO2150" s="41"/>
      <c r="GP2150" s="41"/>
      <c r="GQ2150" s="41"/>
      <c r="GR2150" s="41"/>
      <c r="GS2150" s="41"/>
      <c r="GT2150" s="41"/>
      <c r="GU2150" s="41"/>
      <c r="GV2150" s="41"/>
      <c r="GW2150" s="41"/>
      <c r="GX2150" s="41"/>
      <c r="GY2150" s="41"/>
      <c r="GZ2150" s="41"/>
      <c r="HA2150" s="41"/>
      <c r="HB2150" s="41"/>
      <c r="HC2150" s="41"/>
      <c r="HD2150" s="41"/>
      <c r="HE2150" s="41"/>
      <c r="HF2150" s="41"/>
      <c r="HG2150" s="41"/>
      <c r="HH2150" s="41"/>
      <c r="HI2150" s="41"/>
      <c r="HJ2150" s="41"/>
      <c r="HK2150" s="41"/>
      <c r="HL2150" s="41"/>
      <c r="HM2150" s="41"/>
      <c r="HN2150" s="41"/>
      <c r="HO2150" s="41"/>
      <c r="HP2150" s="41"/>
      <c r="HQ2150" s="41"/>
      <c r="HR2150" s="41"/>
      <c r="HS2150" s="41"/>
      <c r="HT2150" s="41"/>
      <c r="HU2150" s="41"/>
      <c r="HV2150" s="41"/>
      <c r="HW2150" s="41"/>
      <c r="HX2150" s="41"/>
      <c r="HY2150" s="41"/>
      <c r="HZ2150" s="41"/>
      <c r="IA2150" s="41"/>
      <c r="IB2150" s="41"/>
      <c r="IC2150" s="41"/>
      <c r="ID2150" s="41"/>
      <c r="IE2150" s="41"/>
      <c r="IF2150" s="41"/>
      <c r="IG2150" s="41"/>
      <c r="IH2150" s="41"/>
      <c r="II2150" s="41"/>
      <c r="IJ2150" s="41"/>
      <c r="IK2150" s="41"/>
      <c r="IL2150" s="41"/>
      <c r="IM2150" s="41"/>
      <c r="IN2150" s="41"/>
      <c r="IO2150" s="41"/>
      <c r="IP2150" s="41"/>
      <c r="IQ2150" s="41"/>
      <c r="IR2150" s="41"/>
      <c r="IS2150" s="41"/>
      <c r="IT2150" s="41"/>
      <c r="IU2150" s="41"/>
    </row>
    <row r="2152" spans="68:255" x14ac:dyDescent="0.2">
      <c r="BP2152" s="41"/>
      <c r="BQ2152" s="41"/>
      <c r="BR2152" s="41"/>
      <c r="BS2152" s="41"/>
      <c r="BU2152" s="41"/>
      <c r="BV2152" s="41"/>
      <c r="BW2152" s="41"/>
      <c r="BX2152" s="41"/>
      <c r="BY2152" s="41"/>
      <c r="BZ2152" s="41"/>
      <c r="CA2152" s="41"/>
      <c r="CB2152" s="41"/>
      <c r="CC2152" s="41"/>
      <c r="CD2152" s="41"/>
      <c r="CE2152" s="41"/>
      <c r="CF2152" s="41"/>
      <c r="CG2152" s="41"/>
      <c r="CH2152" s="41"/>
      <c r="CI2152" s="41"/>
      <c r="CJ2152" s="41"/>
      <c r="CK2152" s="41"/>
      <c r="CL2152" s="41"/>
      <c r="CM2152" s="41"/>
      <c r="CN2152" s="41"/>
      <c r="CO2152" s="41"/>
      <c r="CP2152" s="41"/>
      <c r="CQ2152" s="41"/>
      <c r="CR2152" s="41"/>
      <c r="CS2152" s="41"/>
      <c r="CT2152" s="41"/>
      <c r="CU2152" s="41"/>
      <c r="CV2152" s="41"/>
      <c r="CW2152" s="41"/>
      <c r="CX2152" s="41"/>
      <c r="CY2152" s="41"/>
      <c r="CZ2152" s="41"/>
      <c r="DA2152" s="41"/>
      <c r="DB2152" s="41"/>
      <c r="DC2152" s="41"/>
      <c r="DD2152" s="41"/>
      <c r="DE2152" s="41"/>
      <c r="DF2152" s="41"/>
      <c r="DG2152" s="41"/>
      <c r="DH2152" s="41"/>
      <c r="DI2152" s="41"/>
      <c r="DJ2152" s="41"/>
      <c r="DK2152" s="41"/>
      <c r="DL2152" s="41"/>
      <c r="DM2152" s="41"/>
      <c r="DN2152" s="41"/>
      <c r="DO2152" s="41"/>
      <c r="DP2152" s="41"/>
      <c r="DQ2152" s="41"/>
      <c r="DR2152" s="41"/>
      <c r="DS2152" s="41"/>
      <c r="DT2152" s="41"/>
      <c r="DU2152" s="41"/>
      <c r="DV2152" s="41"/>
      <c r="DW2152" s="41"/>
      <c r="DX2152" s="41"/>
      <c r="DY2152" s="41"/>
      <c r="DZ2152" s="41"/>
      <c r="EA2152" s="41"/>
      <c r="EB2152" s="41"/>
      <c r="EC2152" s="41"/>
      <c r="ED2152" s="41"/>
      <c r="EE2152" s="41"/>
      <c r="EF2152" s="41"/>
      <c r="EG2152" s="41"/>
      <c r="EH2152" s="41"/>
      <c r="EI2152" s="41"/>
      <c r="EJ2152" s="41"/>
      <c r="EK2152" s="41"/>
      <c r="EL2152" s="41"/>
      <c r="EM2152" s="41"/>
      <c r="EN2152" s="41"/>
      <c r="EO2152" s="41"/>
      <c r="EP2152" s="41"/>
      <c r="EQ2152" s="41"/>
      <c r="ER2152" s="41"/>
      <c r="ES2152" s="41"/>
      <c r="ET2152" s="41"/>
      <c r="EU2152" s="41"/>
      <c r="EV2152" s="41"/>
      <c r="EW2152" s="41"/>
      <c r="EX2152" s="41"/>
      <c r="EY2152" s="41"/>
      <c r="EZ2152" s="41"/>
      <c r="FA2152" s="41"/>
      <c r="FB2152" s="41"/>
      <c r="FC2152" s="41"/>
      <c r="FD2152" s="41"/>
      <c r="FE2152" s="41"/>
      <c r="FF2152" s="41"/>
      <c r="FG2152" s="41"/>
      <c r="FH2152" s="41"/>
      <c r="FI2152" s="41"/>
      <c r="FJ2152" s="41"/>
      <c r="FK2152" s="41"/>
      <c r="FL2152" s="41"/>
      <c r="FM2152" s="41"/>
      <c r="FN2152" s="41"/>
      <c r="FO2152" s="41"/>
      <c r="FP2152" s="41"/>
      <c r="FQ2152" s="41"/>
      <c r="FR2152" s="41"/>
      <c r="FS2152" s="41"/>
      <c r="FT2152" s="41"/>
      <c r="FU2152" s="41"/>
      <c r="FV2152" s="41"/>
      <c r="FW2152" s="41"/>
      <c r="FX2152" s="41"/>
      <c r="FY2152" s="41"/>
      <c r="FZ2152" s="41"/>
      <c r="GA2152" s="41"/>
      <c r="GB2152" s="41"/>
      <c r="GC2152" s="41"/>
      <c r="GD2152" s="41"/>
      <c r="GE2152" s="41"/>
      <c r="GF2152" s="41"/>
      <c r="GG2152" s="41"/>
      <c r="GH2152" s="41"/>
      <c r="GI2152" s="41"/>
      <c r="GJ2152" s="41"/>
      <c r="GK2152" s="41"/>
      <c r="GL2152" s="41"/>
      <c r="GM2152" s="41"/>
      <c r="GN2152" s="41"/>
      <c r="GO2152" s="41"/>
      <c r="GP2152" s="41"/>
      <c r="GQ2152" s="41"/>
      <c r="GR2152" s="41"/>
      <c r="GS2152" s="41"/>
      <c r="GT2152" s="41"/>
      <c r="GU2152" s="41"/>
      <c r="GV2152" s="41"/>
      <c r="GW2152" s="41"/>
      <c r="GX2152" s="41"/>
      <c r="GY2152" s="41"/>
      <c r="GZ2152" s="41"/>
      <c r="HA2152" s="41"/>
      <c r="HB2152" s="41"/>
      <c r="HC2152" s="41"/>
      <c r="HD2152" s="41"/>
      <c r="HE2152" s="41"/>
      <c r="HF2152" s="41"/>
      <c r="HG2152" s="41"/>
      <c r="HH2152" s="41"/>
      <c r="HI2152" s="41"/>
      <c r="HJ2152" s="41"/>
      <c r="HK2152" s="41"/>
      <c r="HL2152" s="41"/>
      <c r="HM2152" s="41"/>
      <c r="HN2152" s="41"/>
      <c r="HO2152" s="41"/>
      <c r="HP2152" s="41"/>
      <c r="HQ2152" s="41"/>
      <c r="HR2152" s="41"/>
      <c r="HS2152" s="41"/>
      <c r="HT2152" s="41"/>
      <c r="HU2152" s="41"/>
      <c r="HV2152" s="41"/>
      <c r="HW2152" s="41"/>
      <c r="HX2152" s="41"/>
      <c r="HY2152" s="41"/>
      <c r="HZ2152" s="41"/>
      <c r="IA2152" s="41"/>
      <c r="IB2152" s="41"/>
      <c r="IC2152" s="41"/>
      <c r="ID2152" s="41"/>
      <c r="IE2152" s="41"/>
      <c r="IF2152" s="41"/>
      <c r="IG2152" s="41"/>
      <c r="IH2152" s="41"/>
      <c r="II2152" s="41"/>
      <c r="IJ2152" s="41"/>
      <c r="IK2152" s="41"/>
      <c r="IL2152" s="41"/>
      <c r="IM2152" s="41"/>
      <c r="IN2152" s="41"/>
      <c r="IO2152" s="41"/>
      <c r="IP2152" s="41"/>
      <c r="IQ2152" s="41"/>
      <c r="IR2152" s="41"/>
      <c r="IS2152" s="41"/>
      <c r="IT2152" s="41"/>
      <c r="IU2152" s="41"/>
    </row>
    <row r="2154" spans="68:255" x14ac:dyDescent="0.2">
      <c r="BP2154" s="41"/>
      <c r="BQ2154" s="41"/>
      <c r="BR2154" s="41"/>
      <c r="BS2154" s="41"/>
      <c r="BU2154" s="41"/>
      <c r="BV2154" s="41"/>
      <c r="BW2154" s="41"/>
      <c r="BX2154" s="41"/>
      <c r="BY2154" s="41"/>
      <c r="BZ2154" s="41"/>
      <c r="CA2154" s="41"/>
      <c r="CB2154" s="41"/>
      <c r="CC2154" s="41"/>
      <c r="CD2154" s="41"/>
      <c r="CE2154" s="41"/>
      <c r="CF2154" s="41"/>
      <c r="CG2154" s="41"/>
      <c r="CH2154" s="41"/>
      <c r="CI2154" s="41"/>
      <c r="CJ2154" s="41"/>
      <c r="CK2154" s="41"/>
      <c r="CL2154" s="41"/>
      <c r="CM2154" s="41"/>
      <c r="CN2154" s="41"/>
      <c r="CO2154" s="41"/>
      <c r="CP2154" s="41"/>
      <c r="CQ2154" s="41"/>
      <c r="CR2154" s="41"/>
      <c r="CS2154" s="41"/>
      <c r="CT2154" s="41"/>
      <c r="CU2154" s="41"/>
      <c r="CV2154" s="41"/>
      <c r="CW2154" s="41"/>
      <c r="CX2154" s="41"/>
      <c r="CY2154" s="41"/>
      <c r="CZ2154" s="41"/>
      <c r="DA2154" s="41"/>
      <c r="DB2154" s="41"/>
      <c r="DC2154" s="41"/>
      <c r="DD2154" s="41"/>
      <c r="DE2154" s="41"/>
      <c r="DF2154" s="41"/>
      <c r="DG2154" s="41"/>
      <c r="DH2154" s="41"/>
      <c r="DI2154" s="41"/>
      <c r="DJ2154" s="41"/>
      <c r="DK2154" s="41"/>
      <c r="DL2154" s="41"/>
      <c r="DM2154" s="41"/>
      <c r="DN2154" s="41"/>
      <c r="DO2154" s="41"/>
      <c r="DP2154" s="41"/>
      <c r="DQ2154" s="41"/>
      <c r="DR2154" s="41"/>
      <c r="DS2154" s="41"/>
      <c r="DT2154" s="41"/>
      <c r="DU2154" s="41"/>
      <c r="DV2154" s="41"/>
      <c r="DW2154" s="41"/>
      <c r="DX2154" s="41"/>
      <c r="DY2154" s="41"/>
      <c r="DZ2154" s="41"/>
      <c r="EA2154" s="41"/>
      <c r="EB2154" s="41"/>
      <c r="EC2154" s="41"/>
      <c r="ED2154" s="41"/>
      <c r="EE2154" s="41"/>
      <c r="EF2154" s="41"/>
      <c r="EG2154" s="41"/>
      <c r="EH2154" s="41"/>
      <c r="EI2154" s="41"/>
      <c r="EJ2154" s="41"/>
      <c r="EK2154" s="41"/>
      <c r="EL2154" s="41"/>
      <c r="EM2154" s="41"/>
      <c r="EN2154" s="41"/>
      <c r="EO2154" s="41"/>
      <c r="EP2154" s="41"/>
      <c r="EQ2154" s="41"/>
      <c r="ER2154" s="41"/>
      <c r="ES2154" s="41"/>
      <c r="ET2154" s="41"/>
      <c r="EU2154" s="41"/>
      <c r="EV2154" s="41"/>
      <c r="EW2154" s="41"/>
      <c r="EX2154" s="41"/>
      <c r="EY2154" s="41"/>
      <c r="EZ2154" s="41"/>
      <c r="FA2154" s="41"/>
      <c r="FB2154" s="41"/>
      <c r="FC2154" s="41"/>
      <c r="FD2154" s="41"/>
      <c r="FE2154" s="41"/>
      <c r="FF2154" s="41"/>
      <c r="FG2154" s="41"/>
      <c r="FH2154" s="41"/>
      <c r="FI2154" s="41"/>
      <c r="FJ2154" s="41"/>
      <c r="FK2154" s="41"/>
      <c r="FL2154" s="41"/>
      <c r="FM2154" s="41"/>
      <c r="FN2154" s="41"/>
      <c r="FO2154" s="41"/>
      <c r="FP2154" s="41"/>
      <c r="FQ2154" s="41"/>
      <c r="FR2154" s="41"/>
      <c r="FS2154" s="41"/>
      <c r="FT2154" s="41"/>
      <c r="FU2154" s="41"/>
      <c r="FV2154" s="41"/>
      <c r="FW2154" s="41"/>
      <c r="FX2154" s="41"/>
      <c r="FY2154" s="41"/>
      <c r="FZ2154" s="41"/>
      <c r="GA2154" s="41"/>
      <c r="GB2154" s="41"/>
      <c r="GC2154" s="41"/>
      <c r="GD2154" s="41"/>
      <c r="GE2154" s="41"/>
      <c r="GF2154" s="41"/>
      <c r="GG2154" s="41"/>
      <c r="GH2154" s="41"/>
      <c r="GI2154" s="41"/>
      <c r="GJ2154" s="41"/>
      <c r="GK2154" s="41"/>
      <c r="GL2154" s="41"/>
      <c r="GM2154" s="41"/>
      <c r="GN2154" s="41"/>
      <c r="GO2154" s="41"/>
      <c r="GP2154" s="41"/>
      <c r="GQ2154" s="41"/>
      <c r="GR2154" s="41"/>
      <c r="GS2154" s="41"/>
      <c r="GT2154" s="41"/>
      <c r="GU2154" s="41"/>
      <c r="GV2154" s="41"/>
      <c r="GW2154" s="41"/>
      <c r="GX2154" s="41"/>
      <c r="GY2154" s="41"/>
      <c r="GZ2154" s="41"/>
      <c r="HA2154" s="41"/>
      <c r="HB2154" s="41"/>
      <c r="HC2154" s="41"/>
      <c r="HD2154" s="41"/>
      <c r="HE2154" s="41"/>
      <c r="HF2154" s="41"/>
      <c r="HG2154" s="41"/>
      <c r="HH2154" s="41"/>
      <c r="HI2154" s="41"/>
      <c r="HJ2154" s="41"/>
      <c r="HK2154" s="41"/>
      <c r="HL2154" s="41"/>
      <c r="HM2154" s="41"/>
      <c r="HN2154" s="41"/>
      <c r="HO2154" s="41"/>
      <c r="HP2154" s="41"/>
      <c r="HQ2154" s="41"/>
      <c r="HR2154" s="41"/>
      <c r="HS2154" s="41"/>
      <c r="HT2154" s="41"/>
      <c r="HU2154" s="41"/>
      <c r="HV2154" s="41"/>
      <c r="HW2154" s="41"/>
      <c r="HX2154" s="41"/>
      <c r="HY2154" s="41"/>
      <c r="HZ2154" s="41"/>
      <c r="IA2154" s="41"/>
      <c r="IB2154" s="41"/>
      <c r="IC2154" s="41"/>
      <c r="ID2154" s="41"/>
      <c r="IE2154" s="41"/>
      <c r="IF2154" s="41"/>
      <c r="IG2154" s="41"/>
      <c r="IH2154" s="41"/>
      <c r="II2154" s="41"/>
      <c r="IJ2154" s="41"/>
      <c r="IK2154" s="41"/>
      <c r="IL2154" s="41"/>
      <c r="IM2154" s="41"/>
      <c r="IN2154" s="41"/>
      <c r="IO2154" s="41"/>
      <c r="IP2154" s="41"/>
      <c r="IQ2154" s="41"/>
      <c r="IR2154" s="41"/>
      <c r="IS2154" s="41"/>
      <c r="IT2154" s="41"/>
      <c r="IU2154" s="41"/>
    </row>
    <row r="2156" spans="68:255" x14ac:dyDescent="0.2">
      <c r="BP2156" s="41"/>
      <c r="BQ2156" s="41"/>
      <c r="BR2156" s="41"/>
      <c r="BS2156" s="41"/>
      <c r="BU2156" s="41"/>
      <c r="BV2156" s="41"/>
      <c r="BW2156" s="41"/>
      <c r="BX2156" s="41"/>
      <c r="BY2156" s="41"/>
      <c r="BZ2156" s="41"/>
      <c r="CA2156" s="41"/>
      <c r="CB2156" s="41"/>
      <c r="CC2156" s="41"/>
      <c r="CD2156" s="41"/>
      <c r="CE2156" s="41"/>
      <c r="CF2156" s="41"/>
      <c r="CG2156" s="41"/>
      <c r="CH2156" s="41"/>
      <c r="CI2156" s="41"/>
      <c r="CJ2156" s="41"/>
      <c r="CK2156" s="41"/>
      <c r="CL2156" s="41"/>
      <c r="CM2156" s="41"/>
      <c r="CN2156" s="41"/>
      <c r="CO2156" s="41"/>
      <c r="CP2156" s="41"/>
      <c r="CQ2156" s="41"/>
      <c r="CR2156" s="41"/>
      <c r="CS2156" s="41"/>
      <c r="CT2156" s="41"/>
      <c r="CU2156" s="41"/>
      <c r="CV2156" s="41"/>
      <c r="CW2156" s="41"/>
      <c r="CX2156" s="41"/>
      <c r="CY2156" s="41"/>
      <c r="CZ2156" s="41"/>
      <c r="DA2156" s="41"/>
      <c r="DB2156" s="41"/>
      <c r="DC2156" s="41"/>
      <c r="DD2156" s="41"/>
      <c r="DE2156" s="41"/>
      <c r="DF2156" s="41"/>
      <c r="DG2156" s="41"/>
      <c r="DH2156" s="41"/>
      <c r="DI2156" s="41"/>
      <c r="DJ2156" s="41"/>
      <c r="DK2156" s="41"/>
      <c r="DL2156" s="41"/>
      <c r="DM2156" s="41"/>
      <c r="DN2156" s="41"/>
      <c r="DO2156" s="41"/>
      <c r="DP2156" s="41"/>
      <c r="DQ2156" s="41"/>
      <c r="DR2156" s="41"/>
      <c r="DS2156" s="41"/>
      <c r="DT2156" s="41"/>
      <c r="DU2156" s="41"/>
      <c r="DV2156" s="41"/>
      <c r="DW2156" s="41"/>
      <c r="DX2156" s="41"/>
      <c r="DY2156" s="41"/>
      <c r="DZ2156" s="41"/>
      <c r="EA2156" s="41"/>
      <c r="EB2156" s="41"/>
      <c r="EC2156" s="41"/>
      <c r="ED2156" s="41"/>
      <c r="EE2156" s="41"/>
      <c r="EF2156" s="41"/>
      <c r="EG2156" s="41"/>
      <c r="EH2156" s="41"/>
      <c r="EI2156" s="41"/>
      <c r="EJ2156" s="41"/>
      <c r="EK2156" s="41"/>
      <c r="EL2156" s="41"/>
      <c r="EM2156" s="41"/>
      <c r="EN2156" s="41"/>
      <c r="EO2156" s="41"/>
      <c r="EP2156" s="41"/>
      <c r="EQ2156" s="41"/>
      <c r="ER2156" s="41"/>
      <c r="ES2156" s="41"/>
      <c r="ET2156" s="41"/>
      <c r="EU2156" s="41"/>
      <c r="EV2156" s="41"/>
      <c r="EW2156" s="41"/>
      <c r="EX2156" s="41"/>
      <c r="EY2156" s="41"/>
      <c r="EZ2156" s="41"/>
      <c r="FA2156" s="41"/>
      <c r="FB2156" s="41"/>
      <c r="FC2156" s="41"/>
      <c r="FD2156" s="41"/>
      <c r="FE2156" s="41"/>
      <c r="FF2156" s="41"/>
      <c r="FG2156" s="41"/>
      <c r="FH2156" s="41"/>
      <c r="FI2156" s="41"/>
      <c r="FJ2156" s="41"/>
      <c r="FK2156" s="41"/>
      <c r="FL2156" s="41"/>
      <c r="FM2156" s="41"/>
      <c r="FN2156" s="41"/>
      <c r="FO2156" s="41"/>
      <c r="FP2156" s="41"/>
      <c r="FQ2156" s="41"/>
      <c r="FR2156" s="41"/>
      <c r="FS2156" s="41"/>
      <c r="FT2156" s="41"/>
      <c r="FU2156" s="41"/>
      <c r="FV2156" s="41"/>
      <c r="FW2156" s="41"/>
      <c r="FX2156" s="41"/>
      <c r="FY2156" s="41"/>
      <c r="FZ2156" s="41"/>
      <c r="GA2156" s="41"/>
      <c r="GB2156" s="41"/>
      <c r="GC2156" s="41"/>
      <c r="GD2156" s="41"/>
      <c r="GE2156" s="41"/>
      <c r="GF2156" s="41"/>
      <c r="GG2156" s="41"/>
      <c r="GH2156" s="41"/>
      <c r="GI2156" s="41"/>
      <c r="GJ2156" s="41"/>
      <c r="GK2156" s="41"/>
      <c r="GL2156" s="41"/>
      <c r="GM2156" s="41"/>
      <c r="GN2156" s="41"/>
      <c r="GO2156" s="41"/>
      <c r="GP2156" s="41"/>
      <c r="GQ2156" s="41"/>
      <c r="GR2156" s="41"/>
      <c r="GS2156" s="41"/>
      <c r="GT2156" s="41"/>
      <c r="GU2156" s="41"/>
      <c r="GV2156" s="41"/>
      <c r="GW2156" s="41"/>
      <c r="GX2156" s="41"/>
      <c r="GY2156" s="41"/>
      <c r="GZ2156" s="41"/>
      <c r="HA2156" s="41"/>
      <c r="HB2156" s="41"/>
      <c r="HC2156" s="41"/>
      <c r="HD2156" s="41"/>
      <c r="HE2156" s="41"/>
      <c r="HF2156" s="41"/>
      <c r="HG2156" s="41"/>
      <c r="HH2156" s="41"/>
      <c r="HI2156" s="41"/>
      <c r="HJ2156" s="41"/>
      <c r="HK2156" s="41"/>
      <c r="HL2156" s="41"/>
      <c r="HM2156" s="41"/>
      <c r="HN2156" s="41"/>
      <c r="HO2156" s="41"/>
      <c r="HP2156" s="41"/>
      <c r="HQ2156" s="41"/>
      <c r="HR2156" s="41"/>
      <c r="HS2156" s="41"/>
      <c r="HT2156" s="41"/>
      <c r="HU2156" s="41"/>
      <c r="HV2156" s="41"/>
      <c r="HW2156" s="41"/>
      <c r="HX2156" s="41"/>
      <c r="HY2156" s="41"/>
      <c r="HZ2156" s="41"/>
      <c r="IA2156" s="41"/>
      <c r="IB2156" s="41"/>
      <c r="IC2156" s="41"/>
      <c r="ID2156" s="41"/>
      <c r="IE2156" s="41"/>
      <c r="IF2156" s="41"/>
      <c r="IG2156" s="41"/>
      <c r="IH2156" s="41"/>
      <c r="II2156" s="41"/>
      <c r="IJ2156" s="41"/>
      <c r="IK2156" s="41"/>
      <c r="IL2156" s="41"/>
      <c r="IM2156" s="41"/>
      <c r="IN2156" s="41"/>
      <c r="IO2156" s="41"/>
      <c r="IP2156" s="41"/>
      <c r="IQ2156" s="41"/>
      <c r="IR2156" s="41"/>
      <c r="IS2156" s="41"/>
      <c r="IT2156" s="41"/>
      <c r="IU2156" s="41"/>
    </row>
    <row r="2158" spans="68:255" x14ac:dyDescent="0.2">
      <c r="BP2158" s="41"/>
      <c r="BQ2158" s="41"/>
      <c r="BR2158" s="41"/>
      <c r="BS2158" s="41"/>
      <c r="BU2158" s="41"/>
      <c r="BV2158" s="41"/>
      <c r="BW2158" s="41"/>
      <c r="BX2158" s="41"/>
      <c r="BY2158" s="41"/>
      <c r="BZ2158" s="41"/>
      <c r="CA2158" s="41"/>
      <c r="CB2158" s="41"/>
      <c r="CC2158" s="41"/>
      <c r="CD2158" s="41"/>
      <c r="CE2158" s="41"/>
      <c r="CF2158" s="41"/>
      <c r="CG2158" s="41"/>
      <c r="CH2158" s="41"/>
      <c r="CI2158" s="41"/>
      <c r="CJ2158" s="41"/>
      <c r="CK2158" s="41"/>
      <c r="CL2158" s="41"/>
      <c r="CM2158" s="41"/>
      <c r="CN2158" s="41"/>
      <c r="CO2158" s="41"/>
      <c r="CP2158" s="41"/>
      <c r="CQ2158" s="41"/>
      <c r="CR2158" s="41"/>
      <c r="CS2158" s="41"/>
      <c r="CT2158" s="41"/>
      <c r="CU2158" s="41"/>
      <c r="CV2158" s="41"/>
      <c r="CW2158" s="41"/>
      <c r="CX2158" s="41"/>
      <c r="CY2158" s="41"/>
      <c r="CZ2158" s="41"/>
      <c r="DA2158" s="41"/>
      <c r="DB2158" s="41"/>
      <c r="DC2158" s="41"/>
      <c r="DD2158" s="41"/>
      <c r="DE2158" s="41"/>
      <c r="DF2158" s="41"/>
      <c r="DG2158" s="41"/>
      <c r="DH2158" s="41"/>
      <c r="DI2158" s="41"/>
      <c r="DJ2158" s="41"/>
      <c r="DK2158" s="41"/>
      <c r="DL2158" s="41"/>
      <c r="DM2158" s="41"/>
      <c r="DN2158" s="41"/>
      <c r="DO2158" s="41"/>
      <c r="DP2158" s="41"/>
      <c r="DQ2158" s="41"/>
      <c r="DR2158" s="41"/>
      <c r="DS2158" s="41"/>
      <c r="DT2158" s="41"/>
      <c r="DU2158" s="41"/>
      <c r="DV2158" s="41"/>
      <c r="DW2158" s="41"/>
      <c r="DX2158" s="41"/>
      <c r="DY2158" s="41"/>
      <c r="DZ2158" s="41"/>
      <c r="EA2158" s="41"/>
      <c r="EB2158" s="41"/>
      <c r="EC2158" s="41"/>
      <c r="ED2158" s="41"/>
      <c r="EE2158" s="41"/>
      <c r="EF2158" s="41"/>
      <c r="EG2158" s="41"/>
      <c r="EH2158" s="41"/>
      <c r="EI2158" s="41"/>
      <c r="EJ2158" s="41"/>
      <c r="EK2158" s="41"/>
      <c r="EL2158" s="41"/>
      <c r="EM2158" s="41"/>
      <c r="EN2158" s="41"/>
      <c r="EO2158" s="41"/>
      <c r="EP2158" s="41"/>
      <c r="EQ2158" s="41"/>
      <c r="ER2158" s="41"/>
      <c r="ES2158" s="41"/>
      <c r="ET2158" s="41"/>
      <c r="EU2158" s="41"/>
      <c r="EV2158" s="41"/>
      <c r="EW2158" s="41"/>
      <c r="EX2158" s="41"/>
      <c r="EY2158" s="41"/>
      <c r="EZ2158" s="41"/>
      <c r="FA2158" s="41"/>
      <c r="FB2158" s="41"/>
      <c r="FC2158" s="41"/>
      <c r="FD2158" s="41"/>
      <c r="FE2158" s="41"/>
      <c r="FF2158" s="41"/>
      <c r="FG2158" s="41"/>
      <c r="FH2158" s="41"/>
      <c r="FI2158" s="41"/>
      <c r="FJ2158" s="41"/>
      <c r="FK2158" s="41"/>
      <c r="FL2158" s="41"/>
      <c r="FM2158" s="41"/>
      <c r="FN2158" s="41"/>
      <c r="FO2158" s="41"/>
      <c r="FP2158" s="41"/>
      <c r="FQ2158" s="41"/>
      <c r="FR2158" s="41"/>
      <c r="FS2158" s="41"/>
      <c r="FT2158" s="41"/>
      <c r="FU2158" s="41"/>
      <c r="FV2158" s="41"/>
      <c r="FW2158" s="41"/>
      <c r="FX2158" s="41"/>
      <c r="FY2158" s="41"/>
      <c r="FZ2158" s="41"/>
      <c r="GA2158" s="41"/>
      <c r="GB2158" s="41"/>
      <c r="GC2158" s="41"/>
      <c r="GD2158" s="41"/>
      <c r="GE2158" s="41"/>
      <c r="GF2158" s="41"/>
      <c r="GG2158" s="41"/>
      <c r="GH2158" s="41"/>
      <c r="GI2158" s="41"/>
      <c r="GJ2158" s="41"/>
      <c r="GK2158" s="41"/>
      <c r="GL2158" s="41"/>
      <c r="GM2158" s="41"/>
      <c r="GN2158" s="41"/>
      <c r="GO2158" s="41"/>
      <c r="GP2158" s="41"/>
      <c r="GQ2158" s="41"/>
      <c r="GR2158" s="41"/>
      <c r="GS2158" s="41"/>
      <c r="GT2158" s="41"/>
      <c r="GU2158" s="41"/>
      <c r="GV2158" s="41"/>
      <c r="GW2158" s="41"/>
      <c r="GX2158" s="41"/>
      <c r="GY2158" s="41"/>
      <c r="GZ2158" s="41"/>
      <c r="HA2158" s="41"/>
      <c r="HB2158" s="41"/>
      <c r="HC2158" s="41"/>
      <c r="HD2158" s="41"/>
      <c r="HE2158" s="41"/>
      <c r="HF2158" s="41"/>
      <c r="HG2158" s="41"/>
      <c r="HH2158" s="41"/>
      <c r="HI2158" s="41"/>
      <c r="HJ2158" s="41"/>
      <c r="HK2158" s="41"/>
      <c r="HL2158" s="41"/>
      <c r="HM2158" s="41"/>
      <c r="HN2158" s="41"/>
      <c r="HO2158" s="41"/>
      <c r="HP2158" s="41"/>
      <c r="HQ2158" s="41"/>
      <c r="HR2158" s="41"/>
      <c r="HS2158" s="41"/>
      <c r="HT2158" s="41"/>
      <c r="HU2158" s="41"/>
      <c r="HV2158" s="41"/>
      <c r="HW2158" s="41"/>
      <c r="HX2158" s="41"/>
      <c r="HY2158" s="41"/>
      <c r="HZ2158" s="41"/>
      <c r="IA2158" s="41"/>
      <c r="IB2158" s="41"/>
      <c r="IC2158" s="41"/>
      <c r="ID2158" s="41"/>
      <c r="IE2158" s="41"/>
      <c r="IF2158" s="41"/>
      <c r="IG2158" s="41"/>
      <c r="IH2158" s="41"/>
      <c r="II2158" s="41"/>
      <c r="IJ2158" s="41"/>
      <c r="IK2158" s="41"/>
      <c r="IL2158" s="41"/>
      <c r="IM2158" s="41"/>
      <c r="IN2158" s="41"/>
      <c r="IO2158" s="41"/>
      <c r="IP2158" s="41"/>
      <c r="IQ2158" s="41"/>
      <c r="IR2158" s="41"/>
      <c r="IS2158" s="41"/>
      <c r="IT2158" s="41"/>
      <c r="IU2158" s="41"/>
    </row>
    <row r="2160" spans="68:255" x14ac:dyDescent="0.2">
      <c r="BP2160" s="41"/>
      <c r="BQ2160" s="41"/>
      <c r="BR2160" s="41"/>
      <c r="BS2160" s="41"/>
      <c r="BU2160" s="41"/>
      <c r="BV2160" s="41"/>
      <c r="BW2160" s="41"/>
      <c r="BX2160" s="41"/>
      <c r="BY2160" s="41"/>
      <c r="BZ2160" s="41"/>
      <c r="CA2160" s="41"/>
      <c r="CB2160" s="41"/>
      <c r="CC2160" s="41"/>
      <c r="CD2160" s="41"/>
      <c r="CE2160" s="41"/>
      <c r="CF2160" s="41"/>
      <c r="CG2160" s="41"/>
      <c r="CH2160" s="41"/>
      <c r="CI2160" s="41"/>
      <c r="CJ2160" s="41"/>
      <c r="CK2160" s="41"/>
      <c r="CL2160" s="41"/>
      <c r="CM2160" s="41"/>
      <c r="CN2160" s="41"/>
      <c r="CO2160" s="41"/>
      <c r="CP2160" s="41"/>
      <c r="CQ2160" s="41"/>
      <c r="CR2160" s="41"/>
      <c r="CS2160" s="41"/>
      <c r="CT2160" s="41"/>
      <c r="CU2160" s="41"/>
      <c r="CV2160" s="41"/>
      <c r="CW2160" s="41"/>
      <c r="CX2160" s="41"/>
      <c r="CY2160" s="41"/>
      <c r="CZ2160" s="41"/>
      <c r="DA2160" s="41"/>
      <c r="DB2160" s="41"/>
      <c r="DC2160" s="41"/>
      <c r="DD2160" s="41"/>
      <c r="DE2160" s="41"/>
      <c r="DF2160" s="41"/>
      <c r="DG2160" s="41"/>
      <c r="DH2160" s="41"/>
      <c r="DI2160" s="41"/>
      <c r="DJ2160" s="41"/>
      <c r="DK2160" s="41"/>
      <c r="DL2160" s="41"/>
      <c r="DM2160" s="41"/>
      <c r="DN2160" s="41"/>
      <c r="DO2160" s="41"/>
      <c r="DP2160" s="41"/>
      <c r="DQ2160" s="41"/>
      <c r="DR2160" s="41"/>
      <c r="DS2160" s="41"/>
      <c r="DT2160" s="41"/>
      <c r="DU2160" s="41"/>
      <c r="DV2160" s="41"/>
      <c r="DW2160" s="41"/>
      <c r="DX2160" s="41"/>
      <c r="DY2160" s="41"/>
      <c r="DZ2160" s="41"/>
      <c r="EA2160" s="41"/>
      <c r="EB2160" s="41"/>
      <c r="EC2160" s="41"/>
      <c r="ED2160" s="41"/>
      <c r="EE2160" s="41"/>
      <c r="EF2160" s="41"/>
      <c r="EG2160" s="41"/>
      <c r="EH2160" s="41"/>
      <c r="EI2160" s="41"/>
      <c r="EJ2160" s="41"/>
      <c r="EK2160" s="41"/>
      <c r="EL2160" s="41"/>
      <c r="EM2160" s="41"/>
      <c r="EN2160" s="41"/>
      <c r="EO2160" s="41"/>
      <c r="EP2160" s="41"/>
      <c r="EQ2160" s="41"/>
      <c r="ER2160" s="41"/>
      <c r="ES2160" s="41"/>
      <c r="ET2160" s="41"/>
      <c r="EU2160" s="41"/>
      <c r="EV2160" s="41"/>
      <c r="EW2160" s="41"/>
      <c r="EX2160" s="41"/>
      <c r="EY2160" s="41"/>
      <c r="EZ2160" s="41"/>
      <c r="FA2160" s="41"/>
      <c r="FB2160" s="41"/>
      <c r="FC2160" s="41"/>
      <c r="FD2160" s="41"/>
      <c r="FE2160" s="41"/>
      <c r="FF2160" s="41"/>
      <c r="FG2160" s="41"/>
      <c r="FH2160" s="41"/>
      <c r="FI2160" s="41"/>
      <c r="FJ2160" s="41"/>
      <c r="FK2160" s="41"/>
      <c r="FL2160" s="41"/>
      <c r="FM2160" s="41"/>
      <c r="FN2160" s="41"/>
      <c r="FO2160" s="41"/>
      <c r="FP2160" s="41"/>
      <c r="FQ2160" s="41"/>
      <c r="FR2160" s="41"/>
      <c r="FS2160" s="41"/>
      <c r="FT2160" s="41"/>
      <c r="FU2160" s="41"/>
      <c r="FV2160" s="41"/>
      <c r="FW2160" s="41"/>
      <c r="FX2160" s="41"/>
      <c r="FY2160" s="41"/>
      <c r="FZ2160" s="41"/>
      <c r="GA2160" s="41"/>
      <c r="GB2160" s="41"/>
      <c r="GC2160" s="41"/>
      <c r="GD2160" s="41"/>
      <c r="GE2160" s="41"/>
      <c r="GF2160" s="41"/>
      <c r="GG2160" s="41"/>
      <c r="GH2160" s="41"/>
      <c r="GI2160" s="41"/>
      <c r="GJ2160" s="41"/>
      <c r="GK2160" s="41"/>
      <c r="GL2160" s="41"/>
      <c r="GM2160" s="41"/>
      <c r="GN2160" s="41"/>
      <c r="GO2160" s="41"/>
      <c r="GP2160" s="41"/>
      <c r="GQ2160" s="41"/>
      <c r="GR2160" s="41"/>
      <c r="GS2160" s="41"/>
      <c r="GT2160" s="41"/>
      <c r="GU2160" s="41"/>
      <c r="GV2160" s="41"/>
      <c r="GW2160" s="41"/>
      <c r="GX2160" s="41"/>
      <c r="GY2160" s="41"/>
      <c r="GZ2160" s="41"/>
      <c r="HA2160" s="41"/>
      <c r="HB2160" s="41"/>
      <c r="HC2160" s="41"/>
      <c r="HD2160" s="41"/>
      <c r="HE2160" s="41"/>
      <c r="HF2160" s="41"/>
      <c r="HG2160" s="41"/>
      <c r="HH2160" s="41"/>
      <c r="HI2160" s="41"/>
      <c r="HJ2160" s="41"/>
      <c r="HK2160" s="41"/>
      <c r="HL2160" s="41"/>
      <c r="HM2160" s="41"/>
      <c r="HN2160" s="41"/>
      <c r="HO2160" s="41"/>
      <c r="HP2160" s="41"/>
      <c r="HQ2160" s="41"/>
      <c r="HR2160" s="41"/>
      <c r="HS2160" s="41"/>
      <c r="HT2160" s="41"/>
      <c r="HU2160" s="41"/>
      <c r="HV2160" s="41"/>
      <c r="HW2160" s="41"/>
      <c r="HX2160" s="41"/>
      <c r="HY2160" s="41"/>
      <c r="HZ2160" s="41"/>
      <c r="IA2160" s="41"/>
      <c r="IB2160" s="41"/>
      <c r="IC2160" s="41"/>
      <c r="ID2160" s="41"/>
      <c r="IE2160" s="41"/>
      <c r="IF2160" s="41"/>
      <c r="IG2160" s="41"/>
      <c r="IH2160" s="41"/>
      <c r="II2160" s="41"/>
      <c r="IJ2160" s="41"/>
      <c r="IK2160" s="41"/>
      <c r="IL2160" s="41"/>
      <c r="IM2160" s="41"/>
      <c r="IN2160" s="41"/>
      <c r="IO2160" s="41"/>
      <c r="IP2160" s="41"/>
      <c r="IQ2160" s="41"/>
      <c r="IR2160" s="41"/>
      <c r="IS2160" s="41"/>
      <c r="IT2160" s="41"/>
      <c r="IU2160" s="41"/>
    </row>
    <row r="2162" spans="68:255" x14ac:dyDescent="0.2">
      <c r="BP2162" s="41"/>
      <c r="BQ2162" s="41"/>
      <c r="BR2162" s="41"/>
      <c r="BS2162" s="41"/>
      <c r="BU2162" s="41"/>
      <c r="BV2162" s="41"/>
      <c r="BW2162" s="41"/>
      <c r="BX2162" s="41"/>
      <c r="BY2162" s="41"/>
      <c r="BZ2162" s="41"/>
      <c r="CA2162" s="41"/>
      <c r="CB2162" s="41"/>
      <c r="CC2162" s="41"/>
      <c r="CD2162" s="41"/>
      <c r="CE2162" s="41"/>
      <c r="CF2162" s="41"/>
      <c r="CG2162" s="41"/>
      <c r="CH2162" s="41"/>
      <c r="CI2162" s="41"/>
      <c r="CJ2162" s="41"/>
      <c r="CK2162" s="41"/>
      <c r="CL2162" s="41"/>
      <c r="CM2162" s="41"/>
      <c r="CN2162" s="41"/>
      <c r="CO2162" s="41"/>
      <c r="CP2162" s="41"/>
      <c r="CQ2162" s="41"/>
      <c r="CR2162" s="41"/>
      <c r="CS2162" s="41"/>
      <c r="CT2162" s="41"/>
      <c r="CU2162" s="41"/>
      <c r="CV2162" s="41"/>
      <c r="CW2162" s="41"/>
      <c r="CX2162" s="41"/>
      <c r="CY2162" s="41"/>
      <c r="CZ2162" s="41"/>
      <c r="DA2162" s="41"/>
      <c r="DB2162" s="41"/>
      <c r="DC2162" s="41"/>
      <c r="DD2162" s="41"/>
      <c r="DE2162" s="41"/>
      <c r="DF2162" s="41"/>
      <c r="DG2162" s="41"/>
      <c r="DH2162" s="41"/>
      <c r="DI2162" s="41"/>
      <c r="DJ2162" s="41"/>
      <c r="DK2162" s="41"/>
      <c r="DL2162" s="41"/>
      <c r="DM2162" s="41"/>
      <c r="DN2162" s="41"/>
      <c r="DO2162" s="41"/>
      <c r="DP2162" s="41"/>
      <c r="DQ2162" s="41"/>
      <c r="DR2162" s="41"/>
      <c r="DS2162" s="41"/>
      <c r="DT2162" s="41"/>
      <c r="DU2162" s="41"/>
      <c r="DV2162" s="41"/>
      <c r="DW2162" s="41"/>
      <c r="DX2162" s="41"/>
      <c r="DY2162" s="41"/>
      <c r="DZ2162" s="41"/>
      <c r="EA2162" s="41"/>
      <c r="EB2162" s="41"/>
      <c r="EC2162" s="41"/>
      <c r="ED2162" s="41"/>
      <c r="EE2162" s="41"/>
      <c r="EF2162" s="41"/>
      <c r="EG2162" s="41"/>
      <c r="EH2162" s="41"/>
      <c r="EI2162" s="41"/>
      <c r="EJ2162" s="41"/>
      <c r="EK2162" s="41"/>
      <c r="EL2162" s="41"/>
      <c r="EM2162" s="41"/>
      <c r="EN2162" s="41"/>
      <c r="EO2162" s="41"/>
      <c r="EP2162" s="41"/>
      <c r="EQ2162" s="41"/>
      <c r="ER2162" s="41"/>
      <c r="ES2162" s="41"/>
      <c r="ET2162" s="41"/>
      <c r="EU2162" s="41"/>
      <c r="EV2162" s="41"/>
      <c r="EW2162" s="41"/>
      <c r="EX2162" s="41"/>
      <c r="EY2162" s="41"/>
      <c r="EZ2162" s="41"/>
      <c r="FA2162" s="41"/>
      <c r="FB2162" s="41"/>
      <c r="FC2162" s="41"/>
      <c r="FD2162" s="41"/>
      <c r="FE2162" s="41"/>
      <c r="FF2162" s="41"/>
      <c r="FG2162" s="41"/>
      <c r="FH2162" s="41"/>
      <c r="FI2162" s="41"/>
      <c r="FJ2162" s="41"/>
      <c r="FK2162" s="41"/>
      <c r="FL2162" s="41"/>
      <c r="FM2162" s="41"/>
      <c r="FN2162" s="41"/>
      <c r="FO2162" s="41"/>
      <c r="FP2162" s="41"/>
      <c r="FQ2162" s="41"/>
      <c r="FR2162" s="41"/>
      <c r="FS2162" s="41"/>
      <c r="FT2162" s="41"/>
      <c r="FU2162" s="41"/>
      <c r="FV2162" s="41"/>
      <c r="FW2162" s="41"/>
      <c r="FX2162" s="41"/>
      <c r="FY2162" s="41"/>
      <c r="FZ2162" s="41"/>
      <c r="GA2162" s="41"/>
      <c r="GB2162" s="41"/>
      <c r="GC2162" s="41"/>
      <c r="GD2162" s="41"/>
      <c r="GE2162" s="41"/>
      <c r="GF2162" s="41"/>
      <c r="GG2162" s="41"/>
      <c r="GH2162" s="41"/>
      <c r="GI2162" s="41"/>
      <c r="GJ2162" s="41"/>
      <c r="GK2162" s="41"/>
      <c r="GL2162" s="41"/>
      <c r="GM2162" s="41"/>
      <c r="GN2162" s="41"/>
      <c r="GO2162" s="41"/>
      <c r="GP2162" s="41"/>
      <c r="GQ2162" s="41"/>
      <c r="GR2162" s="41"/>
      <c r="GS2162" s="41"/>
      <c r="GT2162" s="41"/>
      <c r="GU2162" s="41"/>
      <c r="GV2162" s="41"/>
      <c r="GW2162" s="41"/>
      <c r="GX2162" s="41"/>
      <c r="GY2162" s="41"/>
      <c r="GZ2162" s="41"/>
      <c r="HA2162" s="41"/>
      <c r="HB2162" s="41"/>
      <c r="HC2162" s="41"/>
      <c r="HD2162" s="41"/>
      <c r="HE2162" s="41"/>
      <c r="HF2162" s="41"/>
      <c r="HG2162" s="41"/>
      <c r="HH2162" s="41"/>
      <c r="HI2162" s="41"/>
      <c r="HJ2162" s="41"/>
      <c r="HK2162" s="41"/>
      <c r="HL2162" s="41"/>
      <c r="HM2162" s="41"/>
      <c r="HN2162" s="41"/>
      <c r="HO2162" s="41"/>
      <c r="HP2162" s="41"/>
      <c r="HQ2162" s="41"/>
      <c r="HR2162" s="41"/>
      <c r="HS2162" s="41"/>
      <c r="HT2162" s="41"/>
      <c r="HU2162" s="41"/>
      <c r="HV2162" s="41"/>
      <c r="HW2162" s="41"/>
      <c r="HX2162" s="41"/>
      <c r="HY2162" s="41"/>
      <c r="HZ2162" s="41"/>
      <c r="IA2162" s="41"/>
      <c r="IB2162" s="41"/>
      <c r="IC2162" s="41"/>
      <c r="ID2162" s="41"/>
      <c r="IE2162" s="41"/>
      <c r="IF2162" s="41"/>
      <c r="IG2162" s="41"/>
      <c r="IH2162" s="41"/>
      <c r="II2162" s="41"/>
      <c r="IJ2162" s="41"/>
      <c r="IK2162" s="41"/>
      <c r="IL2162" s="41"/>
      <c r="IM2162" s="41"/>
      <c r="IN2162" s="41"/>
      <c r="IO2162" s="41"/>
      <c r="IP2162" s="41"/>
      <c r="IQ2162" s="41"/>
      <c r="IR2162" s="41"/>
      <c r="IS2162" s="41"/>
      <c r="IT2162" s="41"/>
      <c r="IU2162" s="41"/>
    </row>
    <row r="2164" spans="68:255" x14ac:dyDescent="0.2">
      <c r="BP2164" s="41"/>
      <c r="BQ2164" s="41"/>
      <c r="BR2164" s="41"/>
      <c r="BS2164" s="41"/>
      <c r="BU2164" s="41"/>
      <c r="BV2164" s="41"/>
      <c r="BW2164" s="41"/>
      <c r="BX2164" s="41"/>
      <c r="BY2164" s="41"/>
      <c r="BZ2164" s="41"/>
      <c r="CA2164" s="41"/>
      <c r="CB2164" s="41"/>
      <c r="CC2164" s="41"/>
      <c r="CD2164" s="41"/>
      <c r="CE2164" s="41"/>
      <c r="CF2164" s="41"/>
      <c r="CG2164" s="41"/>
      <c r="CH2164" s="41"/>
      <c r="CI2164" s="41"/>
      <c r="CJ2164" s="41"/>
      <c r="CK2164" s="41"/>
      <c r="CL2164" s="41"/>
      <c r="CM2164" s="41"/>
      <c r="CN2164" s="41"/>
      <c r="CO2164" s="41"/>
      <c r="CP2164" s="41"/>
      <c r="CQ2164" s="41"/>
      <c r="CR2164" s="41"/>
      <c r="CS2164" s="41"/>
      <c r="CT2164" s="41"/>
      <c r="CU2164" s="41"/>
      <c r="CV2164" s="41"/>
      <c r="CW2164" s="41"/>
      <c r="CX2164" s="41"/>
      <c r="CY2164" s="41"/>
      <c r="CZ2164" s="41"/>
      <c r="DA2164" s="41"/>
      <c r="DB2164" s="41"/>
      <c r="DC2164" s="41"/>
      <c r="DD2164" s="41"/>
      <c r="DE2164" s="41"/>
      <c r="DF2164" s="41"/>
      <c r="DG2164" s="41"/>
      <c r="DH2164" s="41"/>
      <c r="DI2164" s="41"/>
      <c r="DJ2164" s="41"/>
      <c r="DK2164" s="41"/>
      <c r="DL2164" s="41"/>
      <c r="DM2164" s="41"/>
      <c r="DN2164" s="41"/>
      <c r="DO2164" s="41"/>
      <c r="DP2164" s="41"/>
      <c r="DQ2164" s="41"/>
      <c r="DR2164" s="41"/>
      <c r="DS2164" s="41"/>
      <c r="DT2164" s="41"/>
      <c r="DU2164" s="41"/>
      <c r="DV2164" s="41"/>
      <c r="DW2164" s="41"/>
      <c r="DX2164" s="41"/>
      <c r="DY2164" s="41"/>
      <c r="DZ2164" s="41"/>
      <c r="EA2164" s="41"/>
      <c r="EB2164" s="41"/>
      <c r="EC2164" s="41"/>
      <c r="ED2164" s="41"/>
      <c r="EE2164" s="41"/>
      <c r="EF2164" s="41"/>
      <c r="EG2164" s="41"/>
      <c r="EH2164" s="41"/>
      <c r="EI2164" s="41"/>
      <c r="EJ2164" s="41"/>
      <c r="EK2164" s="41"/>
      <c r="EL2164" s="41"/>
      <c r="EM2164" s="41"/>
      <c r="EN2164" s="41"/>
      <c r="EO2164" s="41"/>
      <c r="EP2164" s="41"/>
      <c r="EQ2164" s="41"/>
      <c r="ER2164" s="41"/>
      <c r="ES2164" s="41"/>
      <c r="ET2164" s="41"/>
      <c r="EU2164" s="41"/>
      <c r="EV2164" s="41"/>
      <c r="EW2164" s="41"/>
      <c r="EX2164" s="41"/>
      <c r="EY2164" s="41"/>
      <c r="EZ2164" s="41"/>
      <c r="FA2164" s="41"/>
      <c r="FB2164" s="41"/>
      <c r="FC2164" s="41"/>
      <c r="FD2164" s="41"/>
      <c r="FE2164" s="41"/>
      <c r="FF2164" s="41"/>
      <c r="FG2164" s="41"/>
      <c r="FH2164" s="41"/>
      <c r="FI2164" s="41"/>
      <c r="FJ2164" s="41"/>
      <c r="FK2164" s="41"/>
      <c r="FL2164" s="41"/>
      <c r="FM2164" s="41"/>
      <c r="FN2164" s="41"/>
      <c r="FO2164" s="41"/>
      <c r="FP2164" s="41"/>
      <c r="FQ2164" s="41"/>
      <c r="FR2164" s="41"/>
      <c r="FS2164" s="41"/>
      <c r="FT2164" s="41"/>
      <c r="FU2164" s="41"/>
      <c r="FV2164" s="41"/>
      <c r="FW2164" s="41"/>
      <c r="FX2164" s="41"/>
      <c r="FY2164" s="41"/>
      <c r="FZ2164" s="41"/>
      <c r="GA2164" s="41"/>
      <c r="GB2164" s="41"/>
      <c r="GC2164" s="41"/>
      <c r="GD2164" s="41"/>
      <c r="GE2164" s="41"/>
      <c r="GF2164" s="41"/>
      <c r="GG2164" s="41"/>
      <c r="GH2164" s="41"/>
      <c r="GI2164" s="41"/>
      <c r="GJ2164" s="41"/>
      <c r="GK2164" s="41"/>
      <c r="GL2164" s="41"/>
      <c r="GM2164" s="41"/>
      <c r="GN2164" s="41"/>
      <c r="GO2164" s="41"/>
      <c r="GP2164" s="41"/>
      <c r="GQ2164" s="41"/>
      <c r="GR2164" s="41"/>
      <c r="GS2164" s="41"/>
      <c r="GT2164" s="41"/>
      <c r="GU2164" s="41"/>
      <c r="GV2164" s="41"/>
      <c r="GW2164" s="41"/>
      <c r="GX2164" s="41"/>
      <c r="GY2164" s="41"/>
      <c r="GZ2164" s="41"/>
      <c r="HA2164" s="41"/>
      <c r="HB2164" s="41"/>
      <c r="HC2164" s="41"/>
      <c r="HD2164" s="41"/>
      <c r="HE2164" s="41"/>
      <c r="HF2164" s="41"/>
      <c r="HG2164" s="41"/>
      <c r="HH2164" s="41"/>
      <c r="HI2164" s="41"/>
      <c r="HJ2164" s="41"/>
      <c r="HK2164" s="41"/>
      <c r="HL2164" s="41"/>
      <c r="HM2164" s="41"/>
      <c r="HN2164" s="41"/>
      <c r="HO2164" s="41"/>
      <c r="HP2164" s="41"/>
      <c r="HQ2164" s="41"/>
      <c r="HR2164" s="41"/>
      <c r="HS2164" s="41"/>
      <c r="HT2164" s="41"/>
      <c r="HU2164" s="41"/>
      <c r="HV2164" s="41"/>
      <c r="HW2164" s="41"/>
      <c r="HX2164" s="41"/>
      <c r="HY2164" s="41"/>
      <c r="HZ2164" s="41"/>
      <c r="IA2164" s="41"/>
      <c r="IB2164" s="41"/>
      <c r="IC2164" s="41"/>
      <c r="ID2164" s="41"/>
      <c r="IE2164" s="41"/>
      <c r="IF2164" s="41"/>
      <c r="IG2164" s="41"/>
      <c r="IH2164" s="41"/>
      <c r="II2164" s="41"/>
      <c r="IJ2164" s="41"/>
      <c r="IK2164" s="41"/>
      <c r="IL2164" s="41"/>
      <c r="IM2164" s="41"/>
      <c r="IN2164" s="41"/>
      <c r="IO2164" s="41"/>
      <c r="IP2164" s="41"/>
      <c r="IQ2164" s="41"/>
      <c r="IR2164" s="41"/>
      <c r="IS2164" s="41"/>
      <c r="IT2164" s="41"/>
      <c r="IU2164" s="41"/>
    </row>
    <row r="2166" spans="68:255" x14ac:dyDescent="0.2">
      <c r="BP2166" s="41"/>
      <c r="BQ2166" s="41"/>
      <c r="BR2166" s="41"/>
      <c r="BS2166" s="41"/>
      <c r="BU2166" s="41"/>
      <c r="BV2166" s="41"/>
      <c r="BW2166" s="41"/>
      <c r="BX2166" s="41"/>
      <c r="BY2166" s="41"/>
      <c r="BZ2166" s="41"/>
      <c r="CA2166" s="41"/>
      <c r="CB2166" s="41"/>
      <c r="CC2166" s="41"/>
      <c r="CD2166" s="41"/>
      <c r="CE2166" s="41"/>
      <c r="CF2166" s="41"/>
      <c r="CG2166" s="41"/>
      <c r="CH2166" s="41"/>
      <c r="CI2166" s="41"/>
      <c r="CJ2166" s="41"/>
      <c r="CK2166" s="41"/>
      <c r="CL2166" s="41"/>
      <c r="CM2166" s="41"/>
      <c r="CN2166" s="41"/>
      <c r="CO2166" s="41"/>
      <c r="CP2166" s="41"/>
      <c r="CQ2166" s="41"/>
      <c r="CR2166" s="41"/>
      <c r="CS2166" s="41"/>
      <c r="CT2166" s="41"/>
      <c r="CU2166" s="41"/>
      <c r="CV2166" s="41"/>
      <c r="CW2166" s="41"/>
      <c r="CX2166" s="41"/>
      <c r="CY2166" s="41"/>
      <c r="CZ2166" s="41"/>
      <c r="DA2166" s="41"/>
      <c r="DB2166" s="41"/>
      <c r="DC2166" s="41"/>
      <c r="DD2166" s="41"/>
      <c r="DE2166" s="41"/>
      <c r="DF2166" s="41"/>
      <c r="DG2166" s="41"/>
      <c r="DH2166" s="41"/>
      <c r="DI2166" s="41"/>
      <c r="DJ2166" s="41"/>
      <c r="DK2166" s="41"/>
      <c r="DL2166" s="41"/>
      <c r="DM2166" s="41"/>
      <c r="DN2166" s="41"/>
      <c r="DO2166" s="41"/>
      <c r="DP2166" s="41"/>
      <c r="DQ2166" s="41"/>
      <c r="DR2166" s="41"/>
      <c r="DS2166" s="41"/>
      <c r="DT2166" s="41"/>
      <c r="DU2166" s="41"/>
      <c r="DV2166" s="41"/>
      <c r="DW2166" s="41"/>
      <c r="DX2166" s="41"/>
      <c r="DY2166" s="41"/>
      <c r="DZ2166" s="41"/>
      <c r="EA2166" s="41"/>
      <c r="EB2166" s="41"/>
      <c r="EC2166" s="41"/>
      <c r="ED2166" s="41"/>
      <c r="EE2166" s="41"/>
      <c r="EF2166" s="41"/>
      <c r="EG2166" s="41"/>
      <c r="EH2166" s="41"/>
      <c r="EI2166" s="41"/>
      <c r="EJ2166" s="41"/>
      <c r="EK2166" s="41"/>
      <c r="EL2166" s="41"/>
      <c r="EM2166" s="41"/>
      <c r="EN2166" s="41"/>
      <c r="EO2166" s="41"/>
      <c r="EP2166" s="41"/>
      <c r="EQ2166" s="41"/>
      <c r="ER2166" s="41"/>
      <c r="ES2166" s="41"/>
      <c r="ET2166" s="41"/>
      <c r="EU2166" s="41"/>
      <c r="EV2166" s="41"/>
      <c r="EW2166" s="41"/>
      <c r="EX2166" s="41"/>
      <c r="EY2166" s="41"/>
      <c r="EZ2166" s="41"/>
      <c r="FA2166" s="41"/>
      <c r="FB2166" s="41"/>
      <c r="FC2166" s="41"/>
      <c r="FD2166" s="41"/>
      <c r="FE2166" s="41"/>
      <c r="FF2166" s="41"/>
      <c r="FG2166" s="41"/>
      <c r="FH2166" s="41"/>
      <c r="FI2166" s="41"/>
      <c r="FJ2166" s="41"/>
      <c r="FK2166" s="41"/>
      <c r="FL2166" s="41"/>
      <c r="FM2166" s="41"/>
      <c r="FN2166" s="41"/>
      <c r="FO2166" s="41"/>
      <c r="FP2166" s="41"/>
      <c r="FQ2166" s="41"/>
      <c r="FR2166" s="41"/>
      <c r="FS2166" s="41"/>
      <c r="FT2166" s="41"/>
      <c r="FU2166" s="41"/>
      <c r="FV2166" s="41"/>
      <c r="FW2166" s="41"/>
      <c r="FX2166" s="41"/>
      <c r="FY2166" s="41"/>
      <c r="FZ2166" s="41"/>
      <c r="GA2166" s="41"/>
      <c r="GB2166" s="41"/>
      <c r="GC2166" s="41"/>
      <c r="GD2166" s="41"/>
      <c r="GE2166" s="41"/>
      <c r="GF2166" s="41"/>
      <c r="GG2166" s="41"/>
      <c r="GH2166" s="41"/>
      <c r="GI2166" s="41"/>
      <c r="GJ2166" s="41"/>
      <c r="GK2166" s="41"/>
      <c r="GL2166" s="41"/>
      <c r="GM2166" s="41"/>
      <c r="GN2166" s="41"/>
      <c r="GO2166" s="41"/>
      <c r="GP2166" s="41"/>
      <c r="GQ2166" s="41"/>
      <c r="GR2166" s="41"/>
      <c r="GS2166" s="41"/>
      <c r="GT2166" s="41"/>
      <c r="GU2166" s="41"/>
      <c r="GV2166" s="41"/>
      <c r="GW2166" s="41"/>
      <c r="GX2166" s="41"/>
      <c r="GY2166" s="41"/>
      <c r="GZ2166" s="41"/>
      <c r="HA2166" s="41"/>
      <c r="HB2166" s="41"/>
      <c r="HC2166" s="41"/>
      <c r="HD2166" s="41"/>
      <c r="HE2166" s="41"/>
      <c r="HF2166" s="41"/>
      <c r="HG2166" s="41"/>
      <c r="HH2166" s="41"/>
      <c r="HI2166" s="41"/>
      <c r="HJ2166" s="41"/>
      <c r="HK2166" s="41"/>
      <c r="HL2166" s="41"/>
      <c r="HM2166" s="41"/>
      <c r="HN2166" s="41"/>
      <c r="HO2166" s="41"/>
      <c r="HP2166" s="41"/>
      <c r="HQ2166" s="41"/>
      <c r="HR2166" s="41"/>
      <c r="HS2166" s="41"/>
      <c r="HT2166" s="41"/>
      <c r="HU2166" s="41"/>
      <c r="HV2166" s="41"/>
      <c r="HW2166" s="41"/>
      <c r="HX2166" s="41"/>
      <c r="HY2166" s="41"/>
      <c r="HZ2166" s="41"/>
      <c r="IA2166" s="41"/>
      <c r="IB2166" s="41"/>
      <c r="IC2166" s="41"/>
      <c r="ID2166" s="41"/>
      <c r="IE2166" s="41"/>
      <c r="IF2166" s="41"/>
      <c r="IG2166" s="41"/>
      <c r="IH2166" s="41"/>
      <c r="II2166" s="41"/>
      <c r="IJ2166" s="41"/>
      <c r="IK2166" s="41"/>
      <c r="IL2166" s="41"/>
      <c r="IM2166" s="41"/>
      <c r="IN2166" s="41"/>
      <c r="IO2166" s="41"/>
      <c r="IP2166" s="41"/>
      <c r="IQ2166" s="41"/>
      <c r="IR2166" s="41"/>
      <c r="IS2166" s="41"/>
      <c r="IT2166" s="41"/>
      <c r="IU2166" s="41"/>
    </row>
    <row r="2168" spans="68:255" x14ac:dyDescent="0.2">
      <c r="BP2168" s="41"/>
      <c r="BQ2168" s="41"/>
      <c r="BR2168" s="41"/>
      <c r="BS2168" s="41"/>
      <c r="BU2168" s="41"/>
      <c r="BV2168" s="41"/>
      <c r="BW2168" s="41"/>
      <c r="BX2168" s="41"/>
      <c r="BY2168" s="41"/>
      <c r="BZ2168" s="41"/>
      <c r="CA2168" s="41"/>
      <c r="CB2168" s="41"/>
      <c r="CC2168" s="41"/>
      <c r="CD2168" s="41"/>
      <c r="CE2168" s="41"/>
      <c r="CF2168" s="41"/>
      <c r="CG2168" s="41"/>
      <c r="CH2168" s="41"/>
      <c r="CI2168" s="41"/>
      <c r="CJ2168" s="41"/>
      <c r="CK2168" s="41"/>
      <c r="CL2168" s="41"/>
      <c r="CM2168" s="41"/>
      <c r="CN2168" s="41"/>
      <c r="CO2168" s="41"/>
      <c r="CP2168" s="41"/>
      <c r="CQ2168" s="41"/>
      <c r="CR2168" s="41"/>
      <c r="CS2168" s="41"/>
      <c r="CT2168" s="41"/>
      <c r="CU2168" s="41"/>
      <c r="CV2168" s="41"/>
      <c r="CW2168" s="41"/>
      <c r="CX2168" s="41"/>
      <c r="CY2168" s="41"/>
      <c r="CZ2168" s="41"/>
      <c r="DA2168" s="41"/>
      <c r="DB2168" s="41"/>
      <c r="DC2168" s="41"/>
      <c r="DD2168" s="41"/>
      <c r="DE2168" s="41"/>
      <c r="DF2168" s="41"/>
      <c r="DG2168" s="41"/>
      <c r="DH2168" s="41"/>
      <c r="DI2168" s="41"/>
      <c r="DJ2168" s="41"/>
      <c r="DK2168" s="41"/>
      <c r="DL2168" s="41"/>
      <c r="DM2168" s="41"/>
      <c r="DN2168" s="41"/>
      <c r="DO2168" s="41"/>
      <c r="DP2168" s="41"/>
      <c r="DQ2168" s="41"/>
      <c r="DR2168" s="41"/>
      <c r="DS2168" s="41"/>
      <c r="DT2168" s="41"/>
      <c r="DU2168" s="41"/>
      <c r="DV2168" s="41"/>
      <c r="DW2168" s="41"/>
      <c r="DX2168" s="41"/>
      <c r="DY2168" s="41"/>
      <c r="DZ2168" s="41"/>
      <c r="EA2168" s="41"/>
      <c r="EB2168" s="41"/>
      <c r="EC2168" s="41"/>
      <c r="ED2168" s="41"/>
      <c r="EE2168" s="41"/>
      <c r="EF2168" s="41"/>
      <c r="EG2168" s="41"/>
      <c r="EH2168" s="41"/>
      <c r="EI2168" s="41"/>
      <c r="EJ2168" s="41"/>
      <c r="EK2168" s="41"/>
      <c r="EL2168" s="41"/>
      <c r="EM2168" s="41"/>
      <c r="EN2168" s="41"/>
      <c r="EO2168" s="41"/>
      <c r="EP2168" s="41"/>
      <c r="EQ2168" s="41"/>
      <c r="ER2168" s="41"/>
      <c r="ES2168" s="41"/>
      <c r="ET2168" s="41"/>
      <c r="EU2168" s="41"/>
      <c r="EV2168" s="41"/>
      <c r="EW2168" s="41"/>
      <c r="EX2168" s="41"/>
      <c r="EY2168" s="41"/>
      <c r="EZ2168" s="41"/>
      <c r="FA2168" s="41"/>
      <c r="FB2168" s="41"/>
      <c r="FC2168" s="41"/>
      <c r="FD2168" s="41"/>
      <c r="FE2168" s="41"/>
      <c r="FF2168" s="41"/>
      <c r="FG2168" s="41"/>
      <c r="FH2168" s="41"/>
      <c r="FI2168" s="41"/>
      <c r="FJ2168" s="41"/>
      <c r="FK2168" s="41"/>
      <c r="FL2168" s="41"/>
      <c r="FM2168" s="41"/>
      <c r="FN2168" s="41"/>
      <c r="FO2168" s="41"/>
      <c r="FP2168" s="41"/>
      <c r="FQ2168" s="41"/>
      <c r="FR2168" s="41"/>
      <c r="FS2168" s="41"/>
      <c r="FT2168" s="41"/>
      <c r="FU2168" s="41"/>
      <c r="FV2168" s="41"/>
      <c r="FW2168" s="41"/>
      <c r="FX2168" s="41"/>
      <c r="FY2168" s="41"/>
      <c r="FZ2168" s="41"/>
      <c r="GA2168" s="41"/>
      <c r="GB2168" s="41"/>
      <c r="GC2168" s="41"/>
      <c r="GD2168" s="41"/>
      <c r="GE2168" s="41"/>
      <c r="GF2168" s="41"/>
      <c r="GG2168" s="41"/>
      <c r="GH2168" s="41"/>
      <c r="GI2168" s="41"/>
      <c r="GJ2168" s="41"/>
      <c r="GK2168" s="41"/>
      <c r="GL2168" s="41"/>
      <c r="GM2168" s="41"/>
      <c r="GN2168" s="41"/>
      <c r="GO2168" s="41"/>
      <c r="GP2168" s="41"/>
      <c r="GQ2168" s="41"/>
      <c r="GR2168" s="41"/>
      <c r="GS2168" s="41"/>
      <c r="GT2168" s="41"/>
      <c r="GU2168" s="41"/>
      <c r="GV2168" s="41"/>
      <c r="GW2168" s="41"/>
      <c r="GX2168" s="41"/>
      <c r="GY2168" s="41"/>
      <c r="GZ2168" s="41"/>
      <c r="HA2168" s="41"/>
      <c r="HB2168" s="41"/>
      <c r="HC2168" s="41"/>
      <c r="HD2168" s="41"/>
      <c r="HE2168" s="41"/>
      <c r="HF2168" s="41"/>
      <c r="HG2168" s="41"/>
      <c r="HH2168" s="41"/>
      <c r="HI2168" s="41"/>
      <c r="HJ2168" s="41"/>
      <c r="HK2168" s="41"/>
      <c r="HL2168" s="41"/>
      <c r="HM2168" s="41"/>
      <c r="HN2168" s="41"/>
      <c r="HO2168" s="41"/>
      <c r="HP2168" s="41"/>
      <c r="HQ2168" s="41"/>
      <c r="HR2168" s="41"/>
      <c r="HS2168" s="41"/>
      <c r="HT2168" s="41"/>
      <c r="HU2168" s="41"/>
      <c r="HV2168" s="41"/>
      <c r="HW2168" s="41"/>
      <c r="HX2168" s="41"/>
      <c r="HY2168" s="41"/>
      <c r="HZ2168" s="41"/>
      <c r="IA2168" s="41"/>
      <c r="IB2168" s="41"/>
      <c r="IC2168" s="41"/>
      <c r="ID2168" s="41"/>
      <c r="IE2168" s="41"/>
      <c r="IF2168" s="41"/>
      <c r="IG2168" s="41"/>
      <c r="IH2168" s="41"/>
      <c r="II2168" s="41"/>
      <c r="IJ2168" s="41"/>
      <c r="IK2168" s="41"/>
      <c r="IL2168" s="41"/>
      <c r="IM2168" s="41"/>
      <c r="IN2168" s="41"/>
      <c r="IO2168" s="41"/>
      <c r="IP2168" s="41"/>
      <c r="IQ2168" s="41"/>
      <c r="IR2168" s="41"/>
      <c r="IS2168" s="41"/>
      <c r="IT2168" s="41"/>
      <c r="IU2168" s="41"/>
    </row>
    <row r="2170" spans="68:255" x14ac:dyDescent="0.2">
      <c r="BP2170" s="41"/>
      <c r="BQ2170" s="41"/>
      <c r="BR2170" s="41"/>
      <c r="BS2170" s="41"/>
      <c r="BU2170" s="41"/>
      <c r="BV2170" s="41"/>
      <c r="BW2170" s="41"/>
      <c r="BX2170" s="41"/>
      <c r="BY2170" s="41"/>
      <c r="BZ2170" s="41"/>
      <c r="CA2170" s="41"/>
      <c r="CB2170" s="41"/>
      <c r="CC2170" s="41"/>
      <c r="CD2170" s="41"/>
      <c r="CE2170" s="41"/>
      <c r="CF2170" s="41"/>
      <c r="CG2170" s="41"/>
      <c r="CH2170" s="41"/>
      <c r="CI2170" s="41"/>
      <c r="CJ2170" s="41"/>
      <c r="CK2170" s="41"/>
      <c r="CL2170" s="41"/>
      <c r="CM2170" s="41"/>
      <c r="CN2170" s="41"/>
      <c r="CO2170" s="41"/>
      <c r="CP2170" s="41"/>
      <c r="CQ2170" s="41"/>
      <c r="CR2170" s="41"/>
      <c r="CS2170" s="41"/>
      <c r="CT2170" s="41"/>
      <c r="CU2170" s="41"/>
      <c r="CV2170" s="41"/>
      <c r="CW2170" s="41"/>
      <c r="CX2170" s="41"/>
      <c r="CY2170" s="41"/>
      <c r="CZ2170" s="41"/>
      <c r="DA2170" s="41"/>
      <c r="DB2170" s="41"/>
      <c r="DC2170" s="41"/>
      <c r="DD2170" s="41"/>
      <c r="DE2170" s="41"/>
      <c r="DF2170" s="41"/>
      <c r="DG2170" s="41"/>
      <c r="DH2170" s="41"/>
      <c r="DI2170" s="41"/>
      <c r="DJ2170" s="41"/>
      <c r="DK2170" s="41"/>
      <c r="DL2170" s="41"/>
      <c r="DM2170" s="41"/>
      <c r="DN2170" s="41"/>
      <c r="DO2170" s="41"/>
      <c r="DP2170" s="41"/>
      <c r="DQ2170" s="41"/>
      <c r="DR2170" s="41"/>
      <c r="DS2170" s="41"/>
      <c r="DT2170" s="41"/>
      <c r="DU2170" s="41"/>
      <c r="DV2170" s="41"/>
      <c r="DW2170" s="41"/>
      <c r="DX2170" s="41"/>
      <c r="DY2170" s="41"/>
      <c r="DZ2170" s="41"/>
      <c r="EA2170" s="41"/>
      <c r="EB2170" s="41"/>
      <c r="EC2170" s="41"/>
      <c r="ED2170" s="41"/>
      <c r="EE2170" s="41"/>
      <c r="EF2170" s="41"/>
      <c r="EG2170" s="41"/>
      <c r="EH2170" s="41"/>
      <c r="EI2170" s="41"/>
      <c r="EJ2170" s="41"/>
      <c r="EK2170" s="41"/>
      <c r="EL2170" s="41"/>
      <c r="EM2170" s="41"/>
      <c r="EN2170" s="41"/>
      <c r="EO2170" s="41"/>
      <c r="EP2170" s="41"/>
      <c r="EQ2170" s="41"/>
      <c r="ER2170" s="41"/>
      <c r="ES2170" s="41"/>
      <c r="ET2170" s="41"/>
      <c r="EU2170" s="41"/>
      <c r="EV2170" s="41"/>
      <c r="EW2170" s="41"/>
      <c r="EX2170" s="41"/>
      <c r="EY2170" s="41"/>
      <c r="EZ2170" s="41"/>
      <c r="FA2170" s="41"/>
      <c r="FB2170" s="41"/>
      <c r="FC2170" s="41"/>
      <c r="FD2170" s="41"/>
      <c r="FE2170" s="41"/>
      <c r="FF2170" s="41"/>
      <c r="FG2170" s="41"/>
      <c r="FH2170" s="41"/>
      <c r="FI2170" s="41"/>
      <c r="FJ2170" s="41"/>
      <c r="FK2170" s="41"/>
      <c r="FL2170" s="41"/>
      <c r="FM2170" s="41"/>
      <c r="FN2170" s="41"/>
      <c r="FO2170" s="41"/>
      <c r="FP2170" s="41"/>
      <c r="FQ2170" s="41"/>
      <c r="FR2170" s="41"/>
      <c r="FS2170" s="41"/>
      <c r="FT2170" s="41"/>
      <c r="FU2170" s="41"/>
      <c r="FV2170" s="41"/>
      <c r="FW2170" s="41"/>
      <c r="FX2170" s="41"/>
      <c r="FY2170" s="41"/>
      <c r="FZ2170" s="41"/>
      <c r="GA2170" s="41"/>
      <c r="GB2170" s="41"/>
      <c r="GC2170" s="41"/>
      <c r="GD2170" s="41"/>
      <c r="GE2170" s="41"/>
      <c r="GF2170" s="41"/>
      <c r="GG2170" s="41"/>
      <c r="GH2170" s="41"/>
      <c r="GI2170" s="41"/>
      <c r="GJ2170" s="41"/>
      <c r="GK2170" s="41"/>
      <c r="GL2170" s="41"/>
      <c r="GM2170" s="41"/>
      <c r="GN2170" s="41"/>
      <c r="GO2170" s="41"/>
      <c r="GP2170" s="41"/>
      <c r="GQ2170" s="41"/>
      <c r="GR2170" s="41"/>
      <c r="GS2170" s="41"/>
      <c r="GT2170" s="41"/>
      <c r="GU2170" s="41"/>
      <c r="GV2170" s="41"/>
      <c r="GW2170" s="41"/>
      <c r="GX2170" s="41"/>
      <c r="GY2170" s="41"/>
      <c r="GZ2170" s="41"/>
      <c r="HA2170" s="41"/>
      <c r="HB2170" s="41"/>
      <c r="HC2170" s="41"/>
      <c r="HD2170" s="41"/>
      <c r="HE2170" s="41"/>
      <c r="HF2170" s="41"/>
      <c r="HG2170" s="41"/>
      <c r="HH2170" s="41"/>
      <c r="HI2170" s="41"/>
      <c r="HJ2170" s="41"/>
      <c r="HK2170" s="41"/>
      <c r="HL2170" s="41"/>
      <c r="HM2170" s="41"/>
      <c r="HN2170" s="41"/>
      <c r="HO2170" s="41"/>
      <c r="HP2170" s="41"/>
      <c r="HQ2170" s="41"/>
      <c r="HR2170" s="41"/>
      <c r="HS2170" s="41"/>
      <c r="HT2170" s="41"/>
      <c r="HU2170" s="41"/>
      <c r="HV2170" s="41"/>
      <c r="HW2170" s="41"/>
      <c r="HX2170" s="41"/>
      <c r="HY2170" s="41"/>
      <c r="HZ2170" s="41"/>
      <c r="IA2170" s="41"/>
      <c r="IB2170" s="41"/>
      <c r="IC2170" s="41"/>
      <c r="ID2170" s="41"/>
      <c r="IE2170" s="41"/>
      <c r="IF2170" s="41"/>
      <c r="IG2170" s="41"/>
      <c r="IH2170" s="41"/>
      <c r="II2170" s="41"/>
      <c r="IJ2170" s="41"/>
      <c r="IK2170" s="41"/>
      <c r="IL2170" s="41"/>
      <c r="IM2170" s="41"/>
      <c r="IN2170" s="41"/>
      <c r="IO2170" s="41"/>
      <c r="IP2170" s="41"/>
      <c r="IQ2170" s="41"/>
      <c r="IR2170" s="41"/>
      <c r="IS2170" s="41"/>
      <c r="IT2170" s="41"/>
      <c r="IU2170" s="41"/>
    </row>
    <row r="2172" spans="68:255" x14ac:dyDescent="0.2">
      <c r="BP2172" s="41"/>
      <c r="BQ2172" s="41"/>
      <c r="BR2172" s="41"/>
      <c r="BS2172" s="41"/>
      <c r="BU2172" s="41"/>
      <c r="BV2172" s="41"/>
      <c r="BW2172" s="41"/>
      <c r="BX2172" s="41"/>
      <c r="BY2172" s="41"/>
      <c r="BZ2172" s="41"/>
      <c r="CA2172" s="41"/>
      <c r="CB2172" s="41"/>
      <c r="CC2172" s="41"/>
      <c r="CD2172" s="41"/>
      <c r="CE2172" s="41"/>
      <c r="CF2172" s="41"/>
      <c r="CG2172" s="41"/>
      <c r="CH2172" s="41"/>
      <c r="CI2172" s="41"/>
      <c r="CJ2172" s="41"/>
      <c r="CK2172" s="41"/>
      <c r="CL2172" s="41"/>
      <c r="CM2172" s="41"/>
      <c r="CN2172" s="41"/>
      <c r="CO2172" s="41"/>
      <c r="CP2172" s="41"/>
      <c r="CQ2172" s="41"/>
      <c r="CR2172" s="41"/>
      <c r="CS2172" s="41"/>
      <c r="CT2172" s="41"/>
      <c r="CU2172" s="41"/>
      <c r="CV2172" s="41"/>
      <c r="CW2172" s="41"/>
      <c r="CX2172" s="41"/>
      <c r="CY2172" s="41"/>
      <c r="CZ2172" s="41"/>
      <c r="DA2172" s="41"/>
      <c r="DB2172" s="41"/>
      <c r="DC2172" s="41"/>
      <c r="DD2172" s="41"/>
      <c r="DE2172" s="41"/>
      <c r="DF2172" s="41"/>
      <c r="DG2172" s="41"/>
      <c r="DH2172" s="41"/>
      <c r="DI2172" s="41"/>
      <c r="DJ2172" s="41"/>
      <c r="DK2172" s="41"/>
      <c r="DL2172" s="41"/>
      <c r="DM2172" s="41"/>
      <c r="DN2172" s="41"/>
      <c r="DO2172" s="41"/>
      <c r="DP2172" s="41"/>
      <c r="DQ2172" s="41"/>
      <c r="DR2172" s="41"/>
      <c r="DS2172" s="41"/>
      <c r="DT2172" s="41"/>
      <c r="DU2172" s="41"/>
      <c r="DV2172" s="41"/>
      <c r="DW2172" s="41"/>
      <c r="DX2172" s="41"/>
      <c r="DY2172" s="41"/>
      <c r="DZ2172" s="41"/>
      <c r="EA2172" s="41"/>
      <c r="EB2172" s="41"/>
      <c r="EC2172" s="41"/>
      <c r="ED2172" s="41"/>
      <c r="EE2172" s="41"/>
      <c r="EF2172" s="41"/>
      <c r="EG2172" s="41"/>
      <c r="EH2172" s="41"/>
      <c r="EI2172" s="41"/>
      <c r="EJ2172" s="41"/>
      <c r="EK2172" s="41"/>
      <c r="EL2172" s="41"/>
      <c r="EM2172" s="41"/>
      <c r="EN2172" s="41"/>
      <c r="EO2172" s="41"/>
      <c r="EP2172" s="41"/>
      <c r="EQ2172" s="41"/>
      <c r="ER2172" s="41"/>
      <c r="ES2172" s="41"/>
      <c r="ET2172" s="41"/>
      <c r="EU2172" s="41"/>
      <c r="EV2172" s="41"/>
      <c r="EW2172" s="41"/>
      <c r="EX2172" s="41"/>
      <c r="EY2172" s="41"/>
      <c r="EZ2172" s="41"/>
      <c r="FA2172" s="41"/>
      <c r="FB2172" s="41"/>
      <c r="FC2172" s="41"/>
      <c r="FD2172" s="41"/>
      <c r="FE2172" s="41"/>
      <c r="FF2172" s="41"/>
      <c r="FG2172" s="41"/>
      <c r="FH2172" s="41"/>
      <c r="FI2172" s="41"/>
      <c r="FJ2172" s="41"/>
      <c r="FK2172" s="41"/>
      <c r="FL2172" s="41"/>
      <c r="FM2172" s="41"/>
      <c r="FN2172" s="41"/>
      <c r="FO2172" s="41"/>
      <c r="FP2172" s="41"/>
      <c r="FQ2172" s="41"/>
      <c r="FR2172" s="41"/>
      <c r="FS2172" s="41"/>
      <c r="FT2172" s="41"/>
      <c r="FU2172" s="41"/>
      <c r="FV2172" s="41"/>
      <c r="FW2172" s="41"/>
      <c r="FX2172" s="41"/>
      <c r="FY2172" s="41"/>
      <c r="FZ2172" s="41"/>
      <c r="GA2172" s="41"/>
      <c r="GB2172" s="41"/>
      <c r="GC2172" s="41"/>
      <c r="GD2172" s="41"/>
      <c r="GE2172" s="41"/>
      <c r="GF2172" s="41"/>
      <c r="GG2172" s="41"/>
      <c r="GH2172" s="41"/>
      <c r="GI2172" s="41"/>
      <c r="GJ2172" s="41"/>
      <c r="GK2172" s="41"/>
      <c r="GL2172" s="41"/>
      <c r="GM2172" s="41"/>
      <c r="GN2172" s="41"/>
      <c r="GO2172" s="41"/>
      <c r="GP2172" s="41"/>
      <c r="GQ2172" s="41"/>
      <c r="GR2172" s="41"/>
      <c r="GS2172" s="41"/>
      <c r="GT2172" s="41"/>
      <c r="GU2172" s="41"/>
      <c r="GV2172" s="41"/>
      <c r="GW2172" s="41"/>
      <c r="GX2172" s="41"/>
      <c r="GY2172" s="41"/>
      <c r="GZ2172" s="41"/>
      <c r="HA2172" s="41"/>
      <c r="HB2172" s="41"/>
      <c r="HC2172" s="41"/>
      <c r="HD2172" s="41"/>
      <c r="HE2172" s="41"/>
      <c r="HF2172" s="41"/>
      <c r="HG2172" s="41"/>
      <c r="HH2172" s="41"/>
      <c r="HI2172" s="41"/>
      <c r="HJ2172" s="41"/>
      <c r="HK2172" s="41"/>
      <c r="HL2172" s="41"/>
      <c r="HM2172" s="41"/>
      <c r="HN2172" s="41"/>
      <c r="HO2172" s="41"/>
      <c r="HP2172" s="41"/>
      <c r="HQ2172" s="41"/>
      <c r="HR2172" s="41"/>
      <c r="HS2172" s="41"/>
      <c r="HT2172" s="41"/>
      <c r="HU2172" s="41"/>
      <c r="HV2172" s="41"/>
      <c r="HW2172" s="41"/>
      <c r="HX2172" s="41"/>
      <c r="HY2172" s="41"/>
      <c r="HZ2172" s="41"/>
      <c r="IA2172" s="41"/>
      <c r="IB2172" s="41"/>
      <c r="IC2172" s="41"/>
      <c r="ID2172" s="41"/>
      <c r="IE2172" s="41"/>
      <c r="IF2172" s="41"/>
      <c r="IG2172" s="41"/>
      <c r="IH2172" s="41"/>
      <c r="II2172" s="41"/>
      <c r="IJ2172" s="41"/>
      <c r="IK2172" s="41"/>
      <c r="IL2172" s="41"/>
      <c r="IM2172" s="41"/>
      <c r="IN2172" s="41"/>
      <c r="IO2172" s="41"/>
      <c r="IP2172" s="41"/>
      <c r="IQ2172" s="41"/>
      <c r="IR2172" s="41"/>
      <c r="IS2172" s="41"/>
      <c r="IT2172" s="41"/>
      <c r="IU2172" s="41"/>
    </row>
    <row r="2174" spans="68:255" x14ac:dyDescent="0.2">
      <c r="BP2174" s="41"/>
      <c r="BQ2174" s="41"/>
      <c r="BR2174" s="41"/>
      <c r="BS2174" s="41"/>
      <c r="BU2174" s="41"/>
      <c r="BV2174" s="41"/>
      <c r="BW2174" s="41"/>
      <c r="BX2174" s="41"/>
      <c r="BY2174" s="41"/>
      <c r="BZ2174" s="41"/>
      <c r="CA2174" s="41"/>
      <c r="CB2174" s="41"/>
      <c r="CC2174" s="41"/>
      <c r="CD2174" s="41"/>
      <c r="CE2174" s="41"/>
      <c r="CF2174" s="41"/>
      <c r="CG2174" s="41"/>
      <c r="CH2174" s="41"/>
      <c r="CI2174" s="41"/>
      <c r="CJ2174" s="41"/>
      <c r="CK2174" s="41"/>
      <c r="CL2174" s="41"/>
      <c r="CM2174" s="41"/>
      <c r="CN2174" s="41"/>
      <c r="CO2174" s="41"/>
      <c r="CP2174" s="41"/>
      <c r="CQ2174" s="41"/>
      <c r="CR2174" s="41"/>
      <c r="CS2174" s="41"/>
      <c r="CT2174" s="41"/>
      <c r="CU2174" s="41"/>
      <c r="CV2174" s="41"/>
      <c r="CW2174" s="41"/>
      <c r="CX2174" s="41"/>
      <c r="CY2174" s="41"/>
      <c r="CZ2174" s="41"/>
      <c r="DA2174" s="41"/>
      <c r="DB2174" s="41"/>
      <c r="DC2174" s="41"/>
      <c r="DD2174" s="41"/>
      <c r="DE2174" s="41"/>
      <c r="DF2174" s="41"/>
      <c r="DG2174" s="41"/>
      <c r="DH2174" s="41"/>
      <c r="DI2174" s="41"/>
      <c r="DJ2174" s="41"/>
      <c r="DK2174" s="41"/>
      <c r="DL2174" s="41"/>
      <c r="DM2174" s="41"/>
      <c r="DN2174" s="41"/>
      <c r="DO2174" s="41"/>
      <c r="DP2174" s="41"/>
      <c r="DQ2174" s="41"/>
      <c r="DR2174" s="41"/>
      <c r="DS2174" s="41"/>
      <c r="DT2174" s="41"/>
      <c r="DU2174" s="41"/>
      <c r="DV2174" s="41"/>
      <c r="DW2174" s="41"/>
      <c r="DX2174" s="41"/>
      <c r="DY2174" s="41"/>
      <c r="DZ2174" s="41"/>
      <c r="EA2174" s="41"/>
      <c r="EB2174" s="41"/>
      <c r="EC2174" s="41"/>
      <c r="ED2174" s="41"/>
      <c r="EE2174" s="41"/>
      <c r="EF2174" s="41"/>
      <c r="EG2174" s="41"/>
      <c r="EH2174" s="41"/>
      <c r="EI2174" s="41"/>
      <c r="EJ2174" s="41"/>
      <c r="EK2174" s="41"/>
      <c r="EL2174" s="41"/>
      <c r="EM2174" s="41"/>
      <c r="EN2174" s="41"/>
      <c r="EO2174" s="41"/>
      <c r="EP2174" s="41"/>
      <c r="EQ2174" s="41"/>
      <c r="ER2174" s="41"/>
      <c r="ES2174" s="41"/>
      <c r="ET2174" s="41"/>
      <c r="EU2174" s="41"/>
      <c r="EV2174" s="41"/>
      <c r="EW2174" s="41"/>
      <c r="EX2174" s="41"/>
      <c r="EY2174" s="41"/>
      <c r="EZ2174" s="41"/>
      <c r="FA2174" s="41"/>
      <c r="FB2174" s="41"/>
      <c r="FC2174" s="41"/>
      <c r="FD2174" s="41"/>
      <c r="FE2174" s="41"/>
      <c r="FF2174" s="41"/>
      <c r="FG2174" s="41"/>
      <c r="FH2174" s="41"/>
      <c r="FI2174" s="41"/>
      <c r="FJ2174" s="41"/>
      <c r="FK2174" s="41"/>
      <c r="FL2174" s="41"/>
      <c r="FM2174" s="41"/>
      <c r="FN2174" s="41"/>
      <c r="FO2174" s="41"/>
      <c r="FP2174" s="41"/>
      <c r="FQ2174" s="41"/>
      <c r="FR2174" s="41"/>
      <c r="FS2174" s="41"/>
      <c r="FT2174" s="41"/>
      <c r="FU2174" s="41"/>
      <c r="FV2174" s="41"/>
      <c r="FW2174" s="41"/>
      <c r="FX2174" s="41"/>
      <c r="FY2174" s="41"/>
      <c r="FZ2174" s="41"/>
      <c r="GA2174" s="41"/>
      <c r="GB2174" s="41"/>
      <c r="GC2174" s="41"/>
      <c r="GD2174" s="41"/>
      <c r="GE2174" s="41"/>
      <c r="GF2174" s="41"/>
      <c r="GG2174" s="41"/>
      <c r="GH2174" s="41"/>
      <c r="GI2174" s="41"/>
      <c r="GJ2174" s="41"/>
      <c r="GK2174" s="41"/>
      <c r="GL2174" s="41"/>
      <c r="GM2174" s="41"/>
      <c r="GN2174" s="41"/>
      <c r="GO2174" s="41"/>
      <c r="GP2174" s="41"/>
      <c r="GQ2174" s="41"/>
      <c r="GR2174" s="41"/>
      <c r="GS2174" s="41"/>
      <c r="GT2174" s="41"/>
      <c r="GU2174" s="41"/>
      <c r="GV2174" s="41"/>
      <c r="GW2174" s="41"/>
      <c r="GX2174" s="41"/>
      <c r="GY2174" s="41"/>
      <c r="GZ2174" s="41"/>
      <c r="HA2174" s="41"/>
      <c r="HB2174" s="41"/>
      <c r="HC2174" s="41"/>
      <c r="HD2174" s="41"/>
      <c r="HE2174" s="41"/>
      <c r="HF2174" s="41"/>
      <c r="HG2174" s="41"/>
      <c r="HH2174" s="41"/>
      <c r="HI2174" s="41"/>
      <c r="HJ2174" s="41"/>
      <c r="HK2174" s="41"/>
      <c r="HL2174" s="41"/>
      <c r="HM2174" s="41"/>
      <c r="HN2174" s="41"/>
      <c r="HO2174" s="41"/>
      <c r="HP2174" s="41"/>
      <c r="HQ2174" s="41"/>
      <c r="HR2174" s="41"/>
      <c r="HS2174" s="41"/>
      <c r="HT2174" s="41"/>
      <c r="HU2174" s="41"/>
      <c r="HV2174" s="41"/>
      <c r="HW2174" s="41"/>
      <c r="HX2174" s="41"/>
      <c r="HY2174" s="41"/>
      <c r="HZ2174" s="41"/>
      <c r="IA2174" s="41"/>
      <c r="IB2174" s="41"/>
      <c r="IC2174" s="41"/>
      <c r="ID2174" s="41"/>
      <c r="IE2174" s="41"/>
      <c r="IF2174" s="41"/>
      <c r="IG2174" s="41"/>
      <c r="IH2174" s="41"/>
      <c r="II2174" s="41"/>
      <c r="IJ2174" s="41"/>
      <c r="IK2174" s="41"/>
      <c r="IL2174" s="41"/>
      <c r="IM2174" s="41"/>
      <c r="IN2174" s="41"/>
      <c r="IO2174" s="41"/>
      <c r="IP2174" s="41"/>
      <c r="IQ2174" s="41"/>
      <c r="IR2174" s="41"/>
      <c r="IS2174" s="41"/>
      <c r="IT2174" s="41"/>
      <c r="IU2174" s="41"/>
    </row>
    <row r="2176" spans="68:255" x14ac:dyDescent="0.2">
      <c r="BP2176" s="41"/>
      <c r="BQ2176" s="41"/>
      <c r="BR2176" s="41"/>
      <c r="BS2176" s="41"/>
      <c r="BU2176" s="41"/>
      <c r="BV2176" s="41"/>
      <c r="BW2176" s="41"/>
      <c r="BX2176" s="41"/>
      <c r="BY2176" s="41"/>
      <c r="BZ2176" s="41"/>
      <c r="CA2176" s="41"/>
      <c r="CB2176" s="41"/>
      <c r="CC2176" s="41"/>
      <c r="CD2176" s="41"/>
      <c r="CE2176" s="41"/>
      <c r="CF2176" s="41"/>
      <c r="CG2176" s="41"/>
      <c r="CH2176" s="41"/>
      <c r="CI2176" s="41"/>
      <c r="CJ2176" s="41"/>
      <c r="CK2176" s="41"/>
      <c r="CL2176" s="41"/>
      <c r="CM2176" s="41"/>
      <c r="CN2176" s="41"/>
      <c r="CO2176" s="41"/>
      <c r="CP2176" s="41"/>
      <c r="CQ2176" s="41"/>
      <c r="CR2176" s="41"/>
      <c r="CS2176" s="41"/>
      <c r="CT2176" s="41"/>
      <c r="CU2176" s="41"/>
      <c r="CV2176" s="41"/>
      <c r="CW2176" s="41"/>
      <c r="CX2176" s="41"/>
      <c r="CY2176" s="41"/>
      <c r="CZ2176" s="41"/>
      <c r="DA2176" s="41"/>
      <c r="DB2176" s="41"/>
      <c r="DC2176" s="41"/>
      <c r="DD2176" s="41"/>
      <c r="DE2176" s="41"/>
      <c r="DF2176" s="41"/>
      <c r="DG2176" s="41"/>
      <c r="DH2176" s="41"/>
      <c r="DI2176" s="41"/>
      <c r="DJ2176" s="41"/>
      <c r="DK2176" s="41"/>
      <c r="DL2176" s="41"/>
      <c r="DM2176" s="41"/>
      <c r="DN2176" s="41"/>
      <c r="DO2176" s="41"/>
      <c r="DP2176" s="41"/>
      <c r="DQ2176" s="41"/>
      <c r="DR2176" s="41"/>
      <c r="DS2176" s="41"/>
      <c r="DT2176" s="41"/>
      <c r="DU2176" s="41"/>
      <c r="DV2176" s="41"/>
      <c r="DW2176" s="41"/>
      <c r="DX2176" s="41"/>
      <c r="DY2176" s="41"/>
      <c r="DZ2176" s="41"/>
      <c r="EA2176" s="41"/>
      <c r="EB2176" s="41"/>
      <c r="EC2176" s="41"/>
      <c r="ED2176" s="41"/>
      <c r="EE2176" s="41"/>
      <c r="EF2176" s="41"/>
      <c r="EG2176" s="41"/>
      <c r="EH2176" s="41"/>
      <c r="EI2176" s="41"/>
      <c r="EJ2176" s="41"/>
      <c r="EK2176" s="41"/>
      <c r="EL2176" s="41"/>
      <c r="EM2176" s="41"/>
      <c r="EN2176" s="41"/>
      <c r="EO2176" s="41"/>
      <c r="EP2176" s="41"/>
      <c r="EQ2176" s="41"/>
      <c r="ER2176" s="41"/>
      <c r="ES2176" s="41"/>
      <c r="ET2176" s="41"/>
      <c r="EU2176" s="41"/>
      <c r="EV2176" s="41"/>
      <c r="EW2176" s="41"/>
      <c r="EX2176" s="41"/>
      <c r="EY2176" s="41"/>
      <c r="EZ2176" s="41"/>
      <c r="FA2176" s="41"/>
      <c r="FB2176" s="41"/>
      <c r="FC2176" s="41"/>
      <c r="FD2176" s="41"/>
      <c r="FE2176" s="41"/>
      <c r="FF2176" s="41"/>
      <c r="FG2176" s="41"/>
      <c r="FH2176" s="41"/>
      <c r="FI2176" s="41"/>
      <c r="FJ2176" s="41"/>
      <c r="FK2176" s="41"/>
      <c r="FL2176" s="41"/>
      <c r="FM2176" s="41"/>
      <c r="FN2176" s="41"/>
      <c r="FO2176" s="41"/>
      <c r="FP2176" s="41"/>
      <c r="FQ2176" s="41"/>
      <c r="FR2176" s="41"/>
      <c r="FS2176" s="41"/>
      <c r="FT2176" s="41"/>
      <c r="FU2176" s="41"/>
      <c r="FV2176" s="41"/>
      <c r="FW2176" s="41"/>
      <c r="FX2176" s="41"/>
      <c r="FY2176" s="41"/>
      <c r="FZ2176" s="41"/>
      <c r="GA2176" s="41"/>
      <c r="GB2176" s="41"/>
      <c r="GC2176" s="41"/>
      <c r="GD2176" s="41"/>
      <c r="GE2176" s="41"/>
      <c r="GF2176" s="41"/>
      <c r="GG2176" s="41"/>
      <c r="GH2176" s="41"/>
      <c r="GI2176" s="41"/>
      <c r="GJ2176" s="41"/>
      <c r="GK2176" s="41"/>
      <c r="GL2176" s="41"/>
      <c r="GM2176" s="41"/>
      <c r="GN2176" s="41"/>
      <c r="GO2176" s="41"/>
      <c r="GP2176" s="41"/>
      <c r="GQ2176" s="41"/>
      <c r="GR2176" s="41"/>
      <c r="GS2176" s="41"/>
      <c r="GT2176" s="41"/>
      <c r="GU2176" s="41"/>
      <c r="GV2176" s="41"/>
      <c r="GW2176" s="41"/>
      <c r="GX2176" s="41"/>
      <c r="GY2176" s="41"/>
      <c r="GZ2176" s="41"/>
      <c r="HA2176" s="41"/>
      <c r="HB2176" s="41"/>
      <c r="HC2176" s="41"/>
      <c r="HD2176" s="41"/>
      <c r="HE2176" s="41"/>
      <c r="HF2176" s="41"/>
      <c r="HG2176" s="41"/>
      <c r="HH2176" s="41"/>
      <c r="HI2176" s="41"/>
      <c r="HJ2176" s="41"/>
      <c r="HK2176" s="41"/>
      <c r="HL2176" s="41"/>
      <c r="HM2176" s="41"/>
      <c r="HN2176" s="41"/>
      <c r="HO2176" s="41"/>
      <c r="HP2176" s="41"/>
      <c r="HQ2176" s="41"/>
      <c r="HR2176" s="41"/>
      <c r="HS2176" s="41"/>
      <c r="HT2176" s="41"/>
      <c r="HU2176" s="41"/>
      <c r="HV2176" s="41"/>
      <c r="HW2176" s="41"/>
      <c r="HX2176" s="41"/>
      <c r="HY2176" s="41"/>
      <c r="HZ2176" s="41"/>
      <c r="IA2176" s="41"/>
      <c r="IB2176" s="41"/>
      <c r="IC2176" s="41"/>
      <c r="ID2176" s="41"/>
      <c r="IE2176" s="41"/>
      <c r="IF2176" s="41"/>
      <c r="IG2176" s="41"/>
      <c r="IH2176" s="41"/>
      <c r="II2176" s="41"/>
      <c r="IJ2176" s="41"/>
      <c r="IK2176" s="41"/>
      <c r="IL2176" s="41"/>
      <c r="IM2176" s="41"/>
      <c r="IN2176" s="41"/>
      <c r="IO2176" s="41"/>
      <c r="IP2176" s="41"/>
      <c r="IQ2176" s="41"/>
      <c r="IR2176" s="41"/>
      <c r="IS2176" s="41"/>
      <c r="IT2176" s="41"/>
      <c r="IU2176" s="41"/>
    </row>
    <row r="2178" spans="68:255" x14ac:dyDescent="0.2">
      <c r="BP2178" s="41"/>
      <c r="BQ2178" s="41"/>
      <c r="BR2178" s="41"/>
      <c r="BS2178" s="41"/>
      <c r="BU2178" s="41"/>
      <c r="BV2178" s="41"/>
      <c r="BW2178" s="41"/>
      <c r="BX2178" s="41"/>
      <c r="BY2178" s="41"/>
      <c r="BZ2178" s="41"/>
      <c r="CA2178" s="41"/>
      <c r="CB2178" s="41"/>
      <c r="CC2178" s="41"/>
      <c r="CD2178" s="41"/>
      <c r="CE2178" s="41"/>
      <c r="CF2178" s="41"/>
      <c r="CG2178" s="41"/>
      <c r="CH2178" s="41"/>
      <c r="CI2178" s="41"/>
      <c r="CJ2178" s="41"/>
      <c r="CK2178" s="41"/>
      <c r="CL2178" s="41"/>
      <c r="CM2178" s="41"/>
      <c r="CN2178" s="41"/>
      <c r="CO2178" s="41"/>
      <c r="CP2178" s="41"/>
      <c r="CQ2178" s="41"/>
      <c r="CR2178" s="41"/>
      <c r="CS2178" s="41"/>
      <c r="CT2178" s="41"/>
      <c r="CU2178" s="41"/>
      <c r="CV2178" s="41"/>
      <c r="CW2178" s="41"/>
      <c r="CX2178" s="41"/>
      <c r="CY2178" s="41"/>
      <c r="CZ2178" s="41"/>
      <c r="DA2178" s="41"/>
      <c r="DB2178" s="41"/>
      <c r="DC2178" s="41"/>
      <c r="DD2178" s="41"/>
      <c r="DE2178" s="41"/>
      <c r="DF2178" s="41"/>
      <c r="DG2178" s="41"/>
      <c r="DH2178" s="41"/>
      <c r="DI2178" s="41"/>
      <c r="DJ2178" s="41"/>
      <c r="DK2178" s="41"/>
      <c r="DL2178" s="41"/>
      <c r="DM2178" s="41"/>
      <c r="DN2178" s="41"/>
      <c r="DO2178" s="41"/>
      <c r="DP2178" s="41"/>
      <c r="DQ2178" s="41"/>
      <c r="DR2178" s="41"/>
      <c r="DS2178" s="41"/>
      <c r="DT2178" s="41"/>
      <c r="DU2178" s="41"/>
      <c r="DV2178" s="41"/>
      <c r="DW2178" s="41"/>
      <c r="DX2178" s="41"/>
      <c r="DY2178" s="41"/>
      <c r="DZ2178" s="41"/>
      <c r="EA2178" s="41"/>
      <c r="EB2178" s="41"/>
      <c r="EC2178" s="41"/>
      <c r="ED2178" s="41"/>
      <c r="EE2178" s="41"/>
      <c r="EF2178" s="41"/>
      <c r="EG2178" s="41"/>
      <c r="EH2178" s="41"/>
      <c r="EI2178" s="41"/>
      <c r="EJ2178" s="41"/>
      <c r="EK2178" s="41"/>
      <c r="EL2178" s="41"/>
      <c r="EM2178" s="41"/>
      <c r="EN2178" s="41"/>
      <c r="EO2178" s="41"/>
      <c r="EP2178" s="41"/>
      <c r="EQ2178" s="41"/>
      <c r="ER2178" s="41"/>
      <c r="ES2178" s="41"/>
      <c r="ET2178" s="41"/>
      <c r="EU2178" s="41"/>
      <c r="EV2178" s="41"/>
      <c r="EW2178" s="41"/>
      <c r="EX2178" s="41"/>
      <c r="EY2178" s="41"/>
      <c r="EZ2178" s="41"/>
      <c r="FA2178" s="41"/>
      <c r="FB2178" s="41"/>
      <c r="FC2178" s="41"/>
      <c r="FD2178" s="41"/>
      <c r="FE2178" s="41"/>
      <c r="FF2178" s="41"/>
      <c r="FG2178" s="41"/>
      <c r="FH2178" s="41"/>
      <c r="FI2178" s="41"/>
      <c r="FJ2178" s="41"/>
      <c r="FK2178" s="41"/>
      <c r="FL2178" s="41"/>
      <c r="FM2178" s="41"/>
      <c r="FN2178" s="41"/>
      <c r="FO2178" s="41"/>
      <c r="FP2178" s="41"/>
      <c r="FQ2178" s="41"/>
      <c r="FR2178" s="41"/>
      <c r="FS2178" s="41"/>
      <c r="FT2178" s="41"/>
      <c r="FU2178" s="41"/>
      <c r="FV2178" s="41"/>
      <c r="FW2178" s="41"/>
      <c r="FX2178" s="41"/>
      <c r="FY2178" s="41"/>
      <c r="FZ2178" s="41"/>
      <c r="GA2178" s="41"/>
      <c r="GB2178" s="41"/>
      <c r="GC2178" s="41"/>
      <c r="GD2178" s="41"/>
      <c r="GE2178" s="41"/>
      <c r="GF2178" s="41"/>
      <c r="GG2178" s="41"/>
      <c r="GH2178" s="41"/>
      <c r="GI2178" s="41"/>
      <c r="GJ2178" s="41"/>
      <c r="GK2178" s="41"/>
      <c r="GL2178" s="41"/>
      <c r="GM2178" s="41"/>
      <c r="GN2178" s="41"/>
      <c r="GO2178" s="41"/>
      <c r="GP2178" s="41"/>
      <c r="GQ2178" s="41"/>
      <c r="GR2178" s="41"/>
      <c r="GS2178" s="41"/>
      <c r="GT2178" s="41"/>
      <c r="GU2178" s="41"/>
      <c r="GV2178" s="41"/>
      <c r="GW2178" s="41"/>
      <c r="GX2178" s="41"/>
      <c r="GY2178" s="41"/>
      <c r="GZ2178" s="41"/>
      <c r="HA2178" s="41"/>
      <c r="HB2178" s="41"/>
      <c r="HC2178" s="41"/>
      <c r="HD2178" s="41"/>
      <c r="HE2178" s="41"/>
      <c r="HF2178" s="41"/>
      <c r="HG2178" s="41"/>
      <c r="HH2178" s="41"/>
      <c r="HI2178" s="41"/>
      <c r="HJ2178" s="41"/>
      <c r="HK2178" s="41"/>
      <c r="HL2178" s="41"/>
      <c r="HM2178" s="41"/>
      <c r="HN2178" s="41"/>
      <c r="HO2178" s="41"/>
      <c r="HP2178" s="41"/>
      <c r="HQ2178" s="41"/>
      <c r="HR2178" s="41"/>
      <c r="HS2178" s="41"/>
      <c r="HT2178" s="41"/>
      <c r="HU2178" s="41"/>
      <c r="HV2178" s="41"/>
      <c r="HW2178" s="41"/>
      <c r="HX2178" s="41"/>
      <c r="HY2178" s="41"/>
      <c r="HZ2178" s="41"/>
      <c r="IA2178" s="41"/>
      <c r="IB2178" s="41"/>
      <c r="IC2178" s="41"/>
      <c r="ID2178" s="41"/>
      <c r="IE2178" s="41"/>
      <c r="IF2178" s="41"/>
      <c r="IG2178" s="41"/>
      <c r="IH2178" s="41"/>
      <c r="II2178" s="41"/>
      <c r="IJ2178" s="41"/>
      <c r="IK2178" s="41"/>
      <c r="IL2178" s="41"/>
      <c r="IM2178" s="41"/>
      <c r="IN2178" s="41"/>
      <c r="IO2178" s="41"/>
      <c r="IP2178" s="41"/>
      <c r="IQ2178" s="41"/>
      <c r="IR2178" s="41"/>
      <c r="IS2178" s="41"/>
      <c r="IT2178" s="41"/>
      <c r="IU2178" s="41"/>
    </row>
    <row r="2180" spans="68:255" x14ac:dyDescent="0.2">
      <c r="BP2180" s="41"/>
      <c r="BQ2180" s="41"/>
      <c r="BR2180" s="41"/>
      <c r="BS2180" s="41"/>
      <c r="BU2180" s="41"/>
      <c r="BV2180" s="41"/>
      <c r="BW2180" s="41"/>
      <c r="BX2180" s="41"/>
      <c r="BY2180" s="41"/>
      <c r="BZ2180" s="41"/>
      <c r="CA2180" s="41"/>
      <c r="CB2180" s="41"/>
      <c r="CC2180" s="41"/>
      <c r="CD2180" s="41"/>
      <c r="CE2180" s="41"/>
      <c r="CF2180" s="41"/>
      <c r="CG2180" s="41"/>
      <c r="CH2180" s="41"/>
      <c r="CI2180" s="41"/>
      <c r="CJ2180" s="41"/>
      <c r="CK2180" s="41"/>
      <c r="CL2180" s="41"/>
      <c r="CM2180" s="41"/>
      <c r="CN2180" s="41"/>
      <c r="CO2180" s="41"/>
      <c r="CP2180" s="41"/>
      <c r="CQ2180" s="41"/>
      <c r="CR2180" s="41"/>
      <c r="CS2180" s="41"/>
      <c r="CT2180" s="41"/>
      <c r="CU2180" s="41"/>
      <c r="CV2180" s="41"/>
      <c r="CW2180" s="41"/>
      <c r="CX2180" s="41"/>
      <c r="CY2180" s="41"/>
      <c r="CZ2180" s="41"/>
      <c r="DA2180" s="41"/>
      <c r="DB2180" s="41"/>
      <c r="DC2180" s="41"/>
      <c r="DD2180" s="41"/>
      <c r="DE2180" s="41"/>
      <c r="DF2180" s="41"/>
      <c r="DG2180" s="41"/>
      <c r="DH2180" s="41"/>
      <c r="DI2180" s="41"/>
      <c r="DJ2180" s="41"/>
      <c r="DK2180" s="41"/>
      <c r="DL2180" s="41"/>
      <c r="DM2180" s="41"/>
      <c r="DN2180" s="41"/>
      <c r="DO2180" s="41"/>
      <c r="DP2180" s="41"/>
      <c r="DQ2180" s="41"/>
      <c r="DR2180" s="41"/>
      <c r="DS2180" s="41"/>
      <c r="DT2180" s="41"/>
      <c r="DU2180" s="41"/>
      <c r="DV2180" s="41"/>
      <c r="DW2180" s="41"/>
      <c r="DX2180" s="41"/>
      <c r="DY2180" s="41"/>
      <c r="DZ2180" s="41"/>
      <c r="EA2180" s="41"/>
      <c r="EB2180" s="41"/>
      <c r="EC2180" s="41"/>
      <c r="ED2180" s="41"/>
      <c r="EE2180" s="41"/>
      <c r="EF2180" s="41"/>
      <c r="EG2180" s="41"/>
      <c r="EH2180" s="41"/>
      <c r="EI2180" s="41"/>
      <c r="EJ2180" s="41"/>
      <c r="EK2180" s="41"/>
      <c r="EL2180" s="41"/>
      <c r="EM2180" s="41"/>
      <c r="EN2180" s="41"/>
      <c r="EO2180" s="41"/>
      <c r="EP2180" s="41"/>
      <c r="EQ2180" s="41"/>
      <c r="ER2180" s="41"/>
      <c r="ES2180" s="41"/>
      <c r="ET2180" s="41"/>
      <c r="EU2180" s="41"/>
      <c r="EV2180" s="41"/>
      <c r="EW2180" s="41"/>
      <c r="EX2180" s="41"/>
      <c r="EY2180" s="41"/>
      <c r="EZ2180" s="41"/>
      <c r="FA2180" s="41"/>
      <c r="FB2180" s="41"/>
      <c r="FC2180" s="41"/>
      <c r="FD2180" s="41"/>
      <c r="FE2180" s="41"/>
      <c r="FF2180" s="41"/>
      <c r="FG2180" s="41"/>
      <c r="FH2180" s="41"/>
      <c r="FI2180" s="41"/>
      <c r="FJ2180" s="41"/>
      <c r="FK2180" s="41"/>
      <c r="FL2180" s="41"/>
      <c r="FM2180" s="41"/>
      <c r="FN2180" s="41"/>
      <c r="FO2180" s="41"/>
      <c r="FP2180" s="41"/>
      <c r="FQ2180" s="41"/>
      <c r="FR2180" s="41"/>
      <c r="FS2180" s="41"/>
      <c r="FT2180" s="41"/>
      <c r="FU2180" s="41"/>
      <c r="FV2180" s="41"/>
      <c r="FW2180" s="41"/>
      <c r="FX2180" s="41"/>
      <c r="FY2180" s="41"/>
      <c r="FZ2180" s="41"/>
      <c r="GA2180" s="41"/>
      <c r="GB2180" s="41"/>
      <c r="GC2180" s="41"/>
      <c r="GD2180" s="41"/>
      <c r="GE2180" s="41"/>
      <c r="GF2180" s="41"/>
      <c r="GG2180" s="41"/>
      <c r="GH2180" s="41"/>
      <c r="GI2180" s="41"/>
      <c r="GJ2180" s="41"/>
      <c r="GK2180" s="41"/>
      <c r="GL2180" s="41"/>
      <c r="GM2180" s="41"/>
      <c r="GN2180" s="41"/>
      <c r="GO2180" s="41"/>
      <c r="GP2180" s="41"/>
      <c r="GQ2180" s="41"/>
      <c r="GR2180" s="41"/>
      <c r="GS2180" s="41"/>
      <c r="GT2180" s="41"/>
      <c r="GU2180" s="41"/>
      <c r="GV2180" s="41"/>
      <c r="GW2180" s="41"/>
      <c r="GX2180" s="41"/>
      <c r="GY2180" s="41"/>
      <c r="GZ2180" s="41"/>
      <c r="HA2180" s="41"/>
      <c r="HB2180" s="41"/>
      <c r="HC2180" s="41"/>
      <c r="HD2180" s="41"/>
      <c r="HE2180" s="41"/>
      <c r="HF2180" s="41"/>
      <c r="HG2180" s="41"/>
      <c r="HH2180" s="41"/>
      <c r="HI2180" s="41"/>
      <c r="HJ2180" s="41"/>
      <c r="HK2180" s="41"/>
      <c r="HL2180" s="41"/>
      <c r="HM2180" s="41"/>
      <c r="HN2180" s="41"/>
      <c r="HO2180" s="41"/>
      <c r="HP2180" s="41"/>
      <c r="HQ2180" s="41"/>
      <c r="HR2180" s="41"/>
      <c r="HS2180" s="41"/>
      <c r="HT2180" s="41"/>
      <c r="HU2180" s="41"/>
      <c r="HV2180" s="41"/>
      <c r="HW2180" s="41"/>
      <c r="HX2180" s="41"/>
      <c r="HY2180" s="41"/>
      <c r="HZ2180" s="41"/>
      <c r="IA2180" s="41"/>
      <c r="IB2180" s="41"/>
      <c r="IC2180" s="41"/>
      <c r="ID2180" s="41"/>
      <c r="IE2180" s="41"/>
      <c r="IF2180" s="41"/>
      <c r="IG2180" s="41"/>
      <c r="IH2180" s="41"/>
      <c r="II2180" s="41"/>
      <c r="IJ2180" s="41"/>
      <c r="IK2180" s="41"/>
      <c r="IL2180" s="41"/>
      <c r="IM2180" s="41"/>
      <c r="IN2180" s="41"/>
      <c r="IO2180" s="41"/>
      <c r="IP2180" s="41"/>
      <c r="IQ2180" s="41"/>
      <c r="IR2180" s="41"/>
      <c r="IS2180" s="41"/>
      <c r="IT2180" s="41"/>
      <c r="IU2180" s="41"/>
    </row>
    <row r="2182" spans="68:255" x14ac:dyDescent="0.2">
      <c r="BP2182" s="41"/>
      <c r="BQ2182" s="41"/>
      <c r="BR2182" s="41"/>
      <c r="BS2182" s="41"/>
      <c r="BU2182" s="41"/>
      <c r="BV2182" s="41"/>
      <c r="BW2182" s="41"/>
      <c r="BX2182" s="41"/>
      <c r="BY2182" s="41"/>
      <c r="BZ2182" s="41"/>
      <c r="CA2182" s="41"/>
      <c r="CB2182" s="41"/>
      <c r="CC2182" s="41"/>
      <c r="CD2182" s="41"/>
      <c r="CE2182" s="41"/>
      <c r="CF2182" s="41"/>
      <c r="CG2182" s="41"/>
      <c r="CH2182" s="41"/>
      <c r="CI2182" s="41"/>
      <c r="CJ2182" s="41"/>
      <c r="CK2182" s="41"/>
      <c r="CL2182" s="41"/>
      <c r="CM2182" s="41"/>
      <c r="CN2182" s="41"/>
      <c r="CO2182" s="41"/>
      <c r="CP2182" s="41"/>
      <c r="CQ2182" s="41"/>
      <c r="CR2182" s="41"/>
      <c r="CS2182" s="41"/>
      <c r="CT2182" s="41"/>
      <c r="CU2182" s="41"/>
      <c r="CV2182" s="41"/>
      <c r="CW2182" s="41"/>
      <c r="CX2182" s="41"/>
      <c r="CY2182" s="41"/>
      <c r="CZ2182" s="41"/>
      <c r="DA2182" s="41"/>
      <c r="DB2182" s="41"/>
      <c r="DC2182" s="41"/>
      <c r="DD2182" s="41"/>
      <c r="DE2182" s="41"/>
      <c r="DF2182" s="41"/>
      <c r="DG2182" s="41"/>
      <c r="DH2182" s="41"/>
      <c r="DI2182" s="41"/>
      <c r="DJ2182" s="41"/>
      <c r="DK2182" s="41"/>
      <c r="DL2182" s="41"/>
      <c r="DM2182" s="41"/>
      <c r="DN2182" s="41"/>
      <c r="DO2182" s="41"/>
      <c r="DP2182" s="41"/>
      <c r="DQ2182" s="41"/>
      <c r="DR2182" s="41"/>
      <c r="DS2182" s="41"/>
      <c r="DT2182" s="41"/>
      <c r="DU2182" s="41"/>
      <c r="DV2182" s="41"/>
      <c r="DW2182" s="41"/>
      <c r="DX2182" s="41"/>
      <c r="DY2182" s="41"/>
      <c r="DZ2182" s="41"/>
      <c r="EA2182" s="41"/>
      <c r="EB2182" s="41"/>
      <c r="EC2182" s="41"/>
      <c r="ED2182" s="41"/>
      <c r="EE2182" s="41"/>
      <c r="EF2182" s="41"/>
      <c r="EG2182" s="41"/>
      <c r="EH2182" s="41"/>
      <c r="EI2182" s="41"/>
      <c r="EJ2182" s="41"/>
      <c r="EK2182" s="41"/>
      <c r="EL2182" s="41"/>
      <c r="EM2182" s="41"/>
      <c r="EN2182" s="41"/>
      <c r="EO2182" s="41"/>
      <c r="EP2182" s="41"/>
      <c r="EQ2182" s="41"/>
      <c r="ER2182" s="41"/>
      <c r="ES2182" s="41"/>
      <c r="ET2182" s="41"/>
      <c r="EU2182" s="41"/>
      <c r="EV2182" s="41"/>
      <c r="EW2182" s="41"/>
      <c r="EX2182" s="41"/>
      <c r="EY2182" s="41"/>
      <c r="EZ2182" s="41"/>
      <c r="FA2182" s="41"/>
      <c r="FB2182" s="41"/>
      <c r="FC2182" s="41"/>
      <c r="FD2182" s="41"/>
      <c r="FE2182" s="41"/>
      <c r="FF2182" s="41"/>
      <c r="FG2182" s="41"/>
      <c r="FH2182" s="41"/>
      <c r="FI2182" s="41"/>
      <c r="FJ2182" s="41"/>
      <c r="FK2182" s="41"/>
      <c r="FL2182" s="41"/>
      <c r="FM2182" s="41"/>
      <c r="FN2182" s="41"/>
      <c r="FO2182" s="41"/>
      <c r="FP2182" s="41"/>
      <c r="FQ2182" s="41"/>
      <c r="FR2182" s="41"/>
      <c r="FS2182" s="41"/>
      <c r="FT2182" s="41"/>
      <c r="FU2182" s="41"/>
      <c r="FV2182" s="41"/>
      <c r="FW2182" s="41"/>
      <c r="FX2182" s="41"/>
      <c r="FY2182" s="41"/>
      <c r="FZ2182" s="41"/>
      <c r="GA2182" s="41"/>
      <c r="GB2182" s="41"/>
      <c r="GC2182" s="41"/>
      <c r="GD2182" s="41"/>
      <c r="GE2182" s="41"/>
      <c r="GF2182" s="41"/>
      <c r="GG2182" s="41"/>
      <c r="GH2182" s="41"/>
      <c r="GI2182" s="41"/>
      <c r="GJ2182" s="41"/>
      <c r="GK2182" s="41"/>
      <c r="GL2182" s="41"/>
      <c r="GM2182" s="41"/>
      <c r="GN2182" s="41"/>
      <c r="GO2182" s="41"/>
      <c r="GP2182" s="41"/>
      <c r="GQ2182" s="41"/>
      <c r="GR2182" s="41"/>
      <c r="GS2182" s="41"/>
      <c r="GT2182" s="41"/>
      <c r="GU2182" s="41"/>
      <c r="GV2182" s="41"/>
      <c r="GW2182" s="41"/>
      <c r="GX2182" s="41"/>
      <c r="GY2182" s="41"/>
      <c r="GZ2182" s="41"/>
      <c r="HA2182" s="41"/>
      <c r="HB2182" s="41"/>
      <c r="HC2182" s="41"/>
      <c r="HD2182" s="41"/>
      <c r="HE2182" s="41"/>
      <c r="HF2182" s="41"/>
      <c r="HG2182" s="41"/>
      <c r="HH2182" s="41"/>
      <c r="HI2182" s="41"/>
      <c r="HJ2182" s="41"/>
      <c r="HK2182" s="41"/>
      <c r="HL2182" s="41"/>
      <c r="HM2182" s="41"/>
      <c r="HN2182" s="41"/>
      <c r="HO2182" s="41"/>
      <c r="HP2182" s="41"/>
      <c r="HQ2182" s="41"/>
      <c r="HR2182" s="41"/>
      <c r="HS2182" s="41"/>
      <c r="HT2182" s="41"/>
      <c r="HU2182" s="41"/>
      <c r="HV2182" s="41"/>
      <c r="HW2182" s="41"/>
      <c r="HX2182" s="41"/>
      <c r="HY2182" s="41"/>
      <c r="HZ2182" s="41"/>
      <c r="IA2182" s="41"/>
      <c r="IB2182" s="41"/>
      <c r="IC2182" s="41"/>
      <c r="ID2182" s="41"/>
      <c r="IE2182" s="41"/>
      <c r="IF2182" s="41"/>
      <c r="IG2182" s="41"/>
      <c r="IH2182" s="41"/>
      <c r="II2182" s="41"/>
      <c r="IJ2182" s="41"/>
      <c r="IK2182" s="41"/>
      <c r="IL2182" s="41"/>
      <c r="IM2182" s="41"/>
      <c r="IN2182" s="41"/>
      <c r="IO2182" s="41"/>
      <c r="IP2182" s="41"/>
      <c r="IQ2182" s="41"/>
      <c r="IR2182" s="41"/>
      <c r="IS2182" s="41"/>
      <c r="IT2182" s="41"/>
      <c r="IU2182" s="41"/>
    </row>
    <row r="2184" spans="68:255" x14ac:dyDescent="0.2">
      <c r="BP2184" s="41"/>
      <c r="BQ2184" s="41"/>
      <c r="BR2184" s="41"/>
      <c r="BS2184" s="41"/>
      <c r="BU2184" s="41"/>
      <c r="BV2184" s="41"/>
      <c r="BW2184" s="41"/>
      <c r="BX2184" s="41"/>
      <c r="BY2184" s="41"/>
      <c r="BZ2184" s="41"/>
      <c r="CA2184" s="41"/>
      <c r="CB2184" s="41"/>
      <c r="CC2184" s="41"/>
      <c r="CD2184" s="41"/>
      <c r="CE2184" s="41"/>
      <c r="CF2184" s="41"/>
      <c r="CG2184" s="41"/>
      <c r="CH2184" s="41"/>
      <c r="CI2184" s="41"/>
      <c r="CJ2184" s="41"/>
      <c r="CK2184" s="41"/>
      <c r="CL2184" s="41"/>
      <c r="CM2184" s="41"/>
      <c r="CN2184" s="41"/>
      <c r="CO2184" s="41"/>
      <c r="CP2184" s="41"/>
      <c r="CQ2184" s="41"/>
      <c r="CR2184" s="41"/>
      <c r="CS2184" s="41"/>
      <c r="CT2184" s="41"/>
      <c r="CU2184" s="41"/>
      <c r="CV2184" s="41"/>
      <c r="CW2184" s="41"/>
      <c r="CX2184" s="41"/>
      <c r="CY2184" s="41"/>
      <c r="CZ2184" s="41"/>
      <c r="DA2184" s="41"/>
      <c r="DB2184" s="41"/>
      <c r="DC2184" s="41"/>
      <c r="DD2184" s="41"/>
      <c r="DE2184" s="41"/>
      <c r="DF2184" s="41"/>
      <c r="DG2184" s="41"/>
      <c r="DH2184" s="41"/>
      <c r="DI2184" s="41"/>
      <c r="DJ2184" s="41"/>
      <c r="DK2184" s="41"/>
      <c r="DL2184" s="41"/>
      <c r="DM2184" s="41"/>
      <c r="DN2184" s="41"/>
      <c r="DO2184" s="41"/>
      <c r="DP2184" s="41"/>
      <c r="DQ2184" s="41"/>
      <c r="DR2184" s="41"/>
      <c r="DS2184" s="41"/>
      <c r="DT2184" s="41"/>
      <c r="DU2184" s="41"/>
      <c r="DV2184" s="41"/>
      <c r="DW2184" s="41"/>
      <c r="DX2184" s="41"/>
      <c r="DY2184" s="41"/>
      <c r="DZ2184" s="41"/>
      <c r="EA2184" s="41"/>
      <c r="EB2184" s="41"/>
      <c r="EC2184" s="41"/>
      <c r="ED2184" s="41"/>
      <c r="EE2184" s="41"/>
      <c r="EF2184" s="41"/>
      <c r="EG2184" s="41"/>
      <c r="EH2184" s="41"/>
      <c r="EI2184" s="41"/>
      <c r="EJ2184" s="41"/>
      <c r="EK2184" s="41"/>
      <c r="EL2184" s="41"/>
      <c r="EM2184" s="41"/>
      <c r="EN2184" s="41"/>
      <c r="EO2184" s="41"/>
      <c r="EP2184" s="41"/>
      <c r="EQ2184" s="41"/>
      <c r="ER2184" s="41"/>
      <c r="ES2184" s="41"/>
      <c r="ET2184" s="41"/>
      <c r="EU2184" s="41"/>
      <c r="EV2184" s="41"/>
      <c r="EW2184" s="41"/>
      <c r="EX2184" s="41"/>
      <c r="EY2184" s="41"/>
      <c r="EZ2184" s="41"/>
      <c r="FA2184" s="41"/>
      <c r="FB2184" s="41"/>
      <c r="FC2184" s="41"/>
      <c r="FD2184" s="41"/>
      <c r="FE2184" s="41"/>
      <c r="FF2184" s="41"/>
      <c r="FG2184" s="41"/>
      <c r="FH2184" s="41"/>
      <c r="FI2184" s="41"/>
      <c r="FJ2184" s="41"/>
      <c r="FK2184" s="41"/>
      <c r="FL2184" s="41"/>
      <c r="FM2184" s="41"/>
      <c r="FN2184" s="41"/>
      <c r="FO2184" s="41"/>
      <c r="FP2184" s="41"/>
      <c r="FQ2184" s="41"/>
      <c r="FR2184" s="41"/>
      <c r="FS2184" s="41"/>
      <c r="FT2184" s="41"/>
      <c r="FU2184" s="41"/>
      <c r="FV2184" s="41"/>
      <c r="FW2184" s="41"/>
      <c r="FX2184" s="41"/>
      <c r="FY2184" s="41"/>
      <c r="FZ2184" s="41"/>
      <c r="GA2184" s="41"/>
      <c r="GB2184" s="41"/>
      <c r="GC2184" s="41"/>
      <c r="GD2184" s="41"/>
      <c r="GE2184" s="41"/>
      <c r="GF2184" s="41"/>
      <c r="GG2184" s="41"/>
      <c r="GH2184" s="41"/>
      <c r="GI2184" s="41"/>
      <c r="GJ2184" s="41"/>
      <c r="GK2184" s="41"/>
      <c r="GL2184" s="41"/>
      <c r="GM2184" s="41"/>
      <c r="GN2184" s="41"/>
      <c r="GO2184" s="41"/>
      <c r="GP2184" s="41"/>
      <c r="GQ2184" s="41"/>
      <c r="GR2184" s="41"/>
      <c r="GS2184" s="41"/>
      <c r="GT2184" s="41"/>
      <c r="GU2184" s="41"/>
      <c r="GV2184" s="41"/>
      <c r="GW2184" s="41"/>
      <c r="GX2184" s="41"/>
      <c r="GY2184" s="41"/>
      <c r="GZ2184" s="41"/>
      <c r="HA2184" s="41"/>
      <c r="HB2184" s="41"/>
      <c r="HC2184" s="41"/>
      <c r="HD2184" s="41"/>
      <c r="HE2184" s="41"/>
      <c r="HF2184" s="41"/>
      <c r="HG2184" s="41"/>
      <c r="HH2184" s="41"/>
      <c r="HI2184" s="41"/>
      <c r="HJ2184" s="41"/>
      <c r="HK2184" s="41"/>
      <c r="HL2184" s="41"/>
      <c r="HM2184" s="41"/>
      <c r="HN2184" s="41"/>
      <c r="HO2184" s="41"/>
      <c r="HP2184" s="41"/>
      <c r="HQ2184" s="41"/>
      <c r="HR2184" s="41"/>
      <c r="HS2184" s="41"/>
      <c r="HT2184" s="41"/>
      <c r="HU2184" s="41"/>
      <c r="HV2184" s="41"/>
      <c r="HW2184" s="41"/>
      <c r="HX2184" s="41"/>
      <c r="HY2184" s="41"/>
      <c r="HZ2184" s="41"/>
      <c r="IA2184" s="41"/>
      <c r="IB2184" s="41"/>
      <c r="IC2184" s="41"/>
      <c r="ID2184" s="41"/>
      <c r="IE2184" s="41"/>
      <c r="IF2184" s="41"/>
      <c r="IG2184" s="41"/>
      <c r="IH2184" s="41"/>
      <c r="II2184" s="41"/>
      <c r="IJ2184" s="41"/>
      <c r="IK2184" s="41"/>
      <c r="IL2184" s="41"/>
      <c r="IM2184" s="41"/>
      <c r="IN2184" s="41"/>
      <c r="IO2184" s="41"/>
      <c r="IP2184" s="41"/>
      <c r="IQ2184" s="41"/>
      <c r="IR2184" s="41"/>
      <c r="IS2184" s="41"/>
      <c r="IT2184" s="41"/>
      <c r="IU2184" s="41"/>
    </row>
    <row r="2186" spans="68:255" x14ac:dyDescent="0.2">
      <c r="BP2186" s="41"/>
      <c r="BQ2186" s="41"/>
      <c r="BR2186" s="41"/>
      <c r="BS2186" s="41"/>
      <c r="BU2186" s="41"/>
      <c r="BV2186" s="41"/>
      <c r="BW2186" s="41"/>
      <c r="BX2186" s="41"/>
      <c r="BY2186" s="41"/>
      <c r="BZ2186" s="41"/>
      <c r="CA2186" s="41"/>
      <c r="CB2186" s="41"/>
      <c r="CC2186" s="41"/>
      <c r="CD2186" s="41"/>
      <c r="CE2186" s="41"/>
      <c r="CF2186" s="41"/>
      <c r="CG2186" s="41"/>
      <c r="CH2186" s="41"/>
      <c r="CI2186" s="41"/>
      <c r="CJ2186" s="41"/>
      <c r="CK2186" s="41"/>
      <c r="CL2186" s="41"/>
      <c r="CM2186" s="41"/>
      <c r="CN2186" s="41"/>
      <c r="CO2186" s="41"/>
      <c r="CP2186" s="41"/>
      <c r="CQ2186" s="41"/>
      <c r="CR2186" s="41"/>
      <c r="CS2186" s="41"/>
      <c r="CT2186" s="41"/>
      <c r="CU2186" s="41"/>
      <c r="CV2186" s="41"/>
      <c r="CW2186" s="41"/>
      <c r="CX2186" s="41"/>
      <c r="CY2186" s="41"/>
      <c r="CZ2186" s="41"/>
      <c r="DA2186" s="41"/>
      <c r="DB2186" s="41"/>
      <c r="DC2186" s="41"/>
      <c r="DD2186" s="41"/>
      <c r="DE2186" s="41"/>
      <c r="DF2186" s="41"/>
      <c r="DG2186" s="41"/>
      <c r="DH2186" s="41"/>
      <c r="DI2186" s="41"/>
      <c r="DJ2186" s="41"/>
      <c r="DK2186" s="41"/>
      <c r="DL2186" s="41"/>
      <c r="DM2186" s="41"/>
      <c r="DN2186" s="41"/>
      <c r="DO2186" s="41"/>
      <c r="DP2186" s="41"/>
      <c r="DQ2186" s="41"/>
      <c r="DR2186" s="41"/>
      <c r="DS2186" s="41"/>
      <c r="DT2186" s="41"/>
      <c r="DU2186" s="41"/>
      <c r="DV2186" s="41"/>
      <c r="DW2186" s="41"/>
      <c r="DX2186" s="41"/>
      <c r="DY2186" s="41"/>
      <c r="DZ2186" s="41"/>
      <c r="EA2186" s="41"/>
      <c r="EB2186" s="41"/>
      <c r="EC2186" s="41"/>
      <c r="ED2186" s="41"/>
      <c r="EE2186" s="41"/>
      <c r="EF2186" s="41"/>
      <c r="EG2186" s="41"/>
      <c r="EH2186" s="41"/>
      <c r="EI2186" s="41"/>
      <c r="EJ2186" s="41"/>
      <c r="EK2186" s="41"/>
      <c r="EL2186" s="41"/>
      <c r="EM2186" s="41"/>
      <c r="EN2186" s="41"/>
      <c r="EO2186" s="41"/>
      <c r="EP2186" s="41"/>
      <c r="EQ2186" s="41"/>
      <c r="ER2186" s="41"/>
      <c r="ES2186" s="41"/>
      <c r="ET2186" s="41"/>
      <c r="EU2186" s="41"/>
      <c r="EV2186" s="41"/>
      <c r="EW2186" s="41"/>
      <c r="EX2186" s="41"/>
      <c r="EY2186" s="41"/>
      <c r="EZ2186" s="41"/>
      <c r="FA2186" s="41"/>
      <c r="FB2186" s="41"/>
      <c r="FC2186" s="41"/>
      <c r="FD2186" s="41"/>
      <c r="FE2186" s="41"/>
      <c r="FF2186" s="41"/>
      <c r="FG2186" s="41"/>
      <c r="FH2186" s="41"/>
      <c r="FI2186" s="41"/>
      <c r="FJ2186" s="41"/>
      <c r="FK2186" s="41"/>
      <c r="FL2186" s="41"/>
      <c r="FM2186" s="41"/>
      <c r="FN2186" s="41"/>
      <c r="FO2186" s="41"/>
      <c r="FP2186" s="41"/>
      <c r="FQ2186" s="41"/>
      <c r="FR2186" s="41"/>
      <c r="FS2186" s="41"/>
      <c r="FT2186" s="41"/>
      <c r="FU2186" s="41"/>
      <c r="FV2186" s="41"/>
      <c r="FW2186" s="41"/>
      <c r="FX2186" s="41"/>
      <c r="FY2186" s="41"/>
      <c r="FZ2186" s="41"/>
      <c r="GA2186" s="41"/>
      <c r="GB2186" s="41"/>
      <c r="GC2186" s="41"/>
      <c r="GD2186" s="41"/>
      <c r="GE2186" s="41"/>
      <c r="GF2186" s="41"/>
      <c r="GG2186" s="41"/>
      <c r="GH2186" s="41"/>
      <c r="GI2186" s="41"/>
      <c r="GJ2186" s="41"/>
      <c r="GK2186" s="41"/>
      <c r="GL2186" s="41"/>
      <c r="GM2186" s="41"/>
      <c r="GN2186" s="41"/>
      <c r="GO2186" s="41"/>
      <c r="GP2186" s="41"/>
      <c r="GQ2186" s="41"/>
      <c r="GR2186" s="41"/>
      <c r="GS2186" s="41"/>
      <c r="GT2186" s="41"/>
      <c r="GU2186" s="41"/>
      <c r="GV2186" s="41"/>
      <c r="GW2186" s="41"/>
      <c r="GX2186" s="41"/>
      <c r="GY2186" s="41"/>
      <c r="GZ2186" s="41"/>
      <c r="HA2186" s="41"/>
      <c r="HB2186" s="41"/>
      <c r="HC2186" s="41"/>
      <c r="HD2186" s="41"/>
      <c r="HE2186" s="41"/>
      <c r="HF2186" s="41"/>
      <c r="HG2186" s="41"/>
      <c r="HH2186" s="41"/>
      <c r="HI2186" s="41"/>
      <c r="HJ2186" s="41"/>
      <c r="HK2186" s="41"/>
      <c r="HL2186" s="41"/>
      <c r="HM2186" s="41"/>
      <c r="HN2186" s="41"/>
      <c r="HO2186" s="41"/>
      <c r="HP2186" s="41"/>
      <c r="HQ2186" s="41"/>
      <c r="HR2186" s="41"/>
      <c r="HS2186" s="41"/>
      <c r="HT2186" s="41"/>
      <c r="HU2186" s="41"/>
      <c r="HV2186" s="41"/>
      <c r="HW2186" s="41"/>
      <c r="HX2186" s="41"/>
      <c r="HY2186" s="41"/>
      <c r="HZ2186" s="41"/>
      <c r="IA2186" s="41"/>
      <c r="IB2186" s="41"/>
      <c r="IC2186" s="41"/>
      <c r="ID2186" s="41"/>
      <c r="IE2186" s="41"/>
      <c r="IF2186" s="41"/>
      <c r="IG2186" s="41"/>
      <c r="IH2186" s="41"/>
      <c r="II2186" s="41"/>
      <c r="IJ2186" s="41"/>
      <c r="IK2186" s="41"/>
      <c r="IL2186" s="41"/>
      <c r="IM2186" s="41"/>
      <c r="IN2186" s="41"/>
      <c r="IO2186" s="41"/>
      <c r="IP2186" s="41"/>
      <c r="IQ2186" s="41"/>
      <c r="IR2186" s="41"/>
      <c r="IS2186" s="41"/>
      <c r="IT2186" s="41"/>
      <c r="IU2186" s="41"/>
    </row>
    <row r="2188" spans="68:255" x14ac:dyDescent="0.2">
      <c r="BP2188" s="41"/>
      <c r="BQ2188" s="41"/>
      <c r="BR2188" s="41"/>
      <c r="BS2188" s="41"/>
      <c r="BU2188" s="41"/>
      <c r="BV2188" s="41"/>
      <c r="BW2188" s="41"/>
      <c r="BX2188" s="41"/>
      <c r="BY2188" s="41"/>
      <c r="BZ2188" s="41"/>
      <c r="CA2188" s="41"/>
      <c r="CB2188" s="41"/>
      <c r="CC2188" s="41"/>
      <c r="CD2188" s="41"/>
      <c r="CE2188" s="41"/>
      <c r="CF2188" s="41"/>
      <c r="CG2188" s="41"/>
      <c r="CH2188" s="41"/>
      <c r="CI2188" s="41"/>
      <c r="CJ2188" s="41"/>
      <c r="CK2188" s="41"/>
      <c r="CL2188" s="41"/>
      <c r="CM2188" s="41"/>
      <c r="CN2188" s="41"/>
      <c r="CO2188" s="41"/>
      <c r="CP2188" s="41"/>
      <c r="CQ2188" s="41"/>
      <c r="CR2188" s="41"/>
      <c r="CS2188" s="41"/>
      <c r="CT2188" s="41"/>
      <c r="CU2188" s="41"/>
      <c r="CV2188" s="41"/>
      <c r="CW2188" s="41"/>
      <c r="CX2188" s="41"/>
      <c r="CY2188" s="41"/>
      <c r="CZ2188" s="41"/>
      <c r="DA2188" s="41"/>
      <c r="DB2188" s="41"/>
      <c r="DC2188" s="41"/>
      <c r="DD2188" s="41"/>
      <c r="DE2188" s="41"/>
      <c r="DF2188" s="41"/>
      <c r="DG2188" s="41"/>
      <c r="DH2188" s="41"/>
      <c r="DI2188" s="41"/>
      <c r="DJ2188" s="41"/>
      <c r="DK2188" s="41"/>
      <c r="DL2188" s="41"/>
      <c r="DM2188" s="41"/>
      <c r="DN2188" s="41"/>
      <c r="DO2188" s="41"/>
      <c r="DP2188" s="41"/>
      <c r="DQ2188" s="41"/>
      <c r="DR2188" s="41"/>
      <c r="DS2188" s="41"/>
      <c r="DT2188" s="41"/>
      <c r="DU2188" s="41"/>
      <c r="DV2188" s="41"/>
      <c r="DW2188" s="41"/>
      <c r="DX2188" s="41"/>
      <c r="DY2188" s="41"/>
      <c r="DZ2188" s="41"/>
      <c r="EA2188" s="41"/>
      <c r="EB2188" s="41"/>
      <c r="EC2188" s="41"/>
      <c r="ED2188" s="41"/>
      <c r="EE2188" s="41"/>
      <c r="EF2188" s="41"/>
      <c r="EG2188" s="41"/>
      <c r="EH2188" s="41"/>
      <c r="EI2188" s="41"/>
      <c r="EJ2188" s="41"/>
      <c r="EK2188" s="41"/>
      <c r="EL2188" s="41"/>
      <c r="EM2188" s="41"/>
      <c r="EN2188" s="41"/>
      <c r="EO2188" s="41"/>
      <c r="EP2188" s="41"/>
      <c r="EQ2188" s="41"/>
      <c r="ER2188" s="41"/>
      <c r="ES2188" s="41"/>
      <c r="ET2188" s="41"/>
      <c r="EU2188" s="41"/>
      <c r="EV2188" s="41"/>
      <c r="EW2188" s="41"/>
      <c r="EX2188" s="41"/>
      <c r="EY2188" s="41"/>
      <c r="EZ2188" s="41"/>
      <c r="FA2188" s="41"/>
      <c r="FB2188" s="41"/>
      <c r="FC2188" s="41"/>
      <c r="FD2188" s="41"/>
      <c r="FE2188" s="41"/>
      <c r="FF2188" s="41"/>
      <c r="FG2188" s="41"/>
      <c r="FH2188" s="41"/>
      <c r="FI2188" s="41"/>
      <c r="FJ2188" s="41"/>
      <c r="FK2188" s="41"/>
      <c r="FL2188" s="41"/>
      <c r="FM2188" s="41"/>
      <c r="FN2188" s="41"/>
      <c r="FO2188" s="41"/>
      <c r="FP2188" s="41"/>
      <c r="FQ2188" s="41"/>
      <c r="FR2188" s="41"/>
      <c r="FS2188" s="41"/>
      <c r="FT2188" s="41"/>
      <c r="FU2188" s="41"/>
      <c r="FV2188" s="41"/>
      <c r="FW2188" s="41"/>
      <c r="FX2188" s="41"/>
      <c r="FY2188" s="41"/>
      <c r="FZ2188" s="41"/>
      <c r="GA2188" s="41"/>
      <c r="GB2188" s="41"/>
      <c r="GC2188" s="41"/>
      <c r="GD2188" s="41"/>
      <c r="GE2188" s="41"/>
      <c r="GF2188" s="41"/>
      <c r="GG2188" s="41"/>
      <c r="GH2188" s="41"/>
      <c r="GI2188" s="41"/>
      <c r="GJ2188" s="41"/>
      <c r="GK2188" s="41"/>
      <c r="GL2188" s="41"/>
      <c r="GM2188" s="41"/>
      <c r="GN2188" s="41"/>
      <c r="GO2188" s="41"/>
      <c r="GP2188" s="41"/>
      <c r="GQ2188" s="41"/>
      <c r="GR2188" s="41"/>
      <c r="GS2188" s="41"/>
      <c r="GT2188" s="41"/>
      <c r="GU2188" s="41"/>
      <c r="GV2188" s="41"/>
      <c r="GW2188" s="41"/>
      <c r="GX2188" s="41"/>
      <c r="GY2188" s="41"/>
      <c r="GZ2188" s="41"/>
      <c r="HA2188" s="41"/>
      <c r="HB2188" s="41"/>
      <c r="HC2188" s="41"/>
      <c r="HD2188" s="41"/>
      <c r="HE2188" s="41"/>
      <c r="HF2188" s="41"/>
      <c r="HG2188" s="41"/>
      <c r="HH2188" s="41"/>
      <c r="HI2188" s="41"/>
      <c r="HJ2188" s="41"/>
      <c r="HK2188" s="41"/>
      <c r="HL2188" s="41"/>
      <c r="HM2188" s="41"/>
      <c r="HN2188" s="41"/>
      <c r="HO2188" s="41"/>
      <c r="HP2188" s="41"/>
      <c r="HQ2188" s="41"/>
      <c r="HR2188" s="41"/>
      <c r="HS2188" s="41"/>
      <c r="HT2188" s="41"/>
      <c r="HU2188" s="41"/>
      <c r="HV2188" s="41"/>
      <c r="HW2188" s="41"/>
      <c r="HX2188" s="41"/>
      <c r="HY2188" s="41"/>
      <c r="HZ2188" s="41"/>
      <c r="IA2188" s="41"/>
      <c r="IB2188" s="41"/>
      <c r="IC2188" s="41"/>
      <c r="ID2188" s="41"/>
      <c r="IE2188" s="41"/>
      <c r="IF2188" s="41"/>
      <c r="IG2188" s="41"/>
      <c r="IH2188" s="41"/>
      <c r="II2188" s="41"/>
      <c r="IJ2188" s="41"/>
      <c r="IK2188" s="41"/>
      <c r="IL2188" s="41"/>
      <c r="IM2188" s="41"/>
      <c r="IN2188" s="41"/>
      <c r="IO2188" s="41"/>
      <c r="IP2188" s="41"/>
      <c r="IQ2188" s="41"/>
      <c r="IR2188" s="41"/>
      <c r="IS2188" s="41"/>
      <c r="IT2188" s="41"/>
      <c r="IU2188" s="41"/>
    </row>
    <row r="2190" spans="68:255" x14ac:dyDescent="0.2">
      <c r="BP2190" s="41"/>
      <c r="BQ2190" s="41"/>
      <c r="BR2190" s="41"/>
      <c r="BS2190" s="41"/>
      <c r="BU2190" s="41"/>
      <c r="BV2190" s="41"/>
      <c r="BW2190" s="41"/>
      <c r="BX2190" s="41"/>
      <c r="BY2190" s="41"/>
      <c r="BZ2190" s="41"/>
      <c r="CA2190" s="41"/>
      <c r="CB2190" s="41"/>
      <c r="CC2190" s="41"/>
      <c r="CD2190" s="41"/>
      <c r="CE2190" s="41"/>
      <c r="CF2190" s="41"/>
      <c r="CG2190" s="41"/>
      <c r="CH2190" s="41"/>
      <c r="CI2190" s="41"/>
      <c r="CJ2190" s="41"/>
      <c r="CK2190" s="41"/>
      <c r="CL2190" s="41"/>
      <c r="CM2190" s="41"/>
      <c r="CN2190" s="41"/>
      <c r="CO2190" s="41"/>
      <c r="CP2190" s="41"/>
      <c r="CQ2190" s="41"/>
      <c r="CR2190" s="41"/>
      <c r="CS2190" s="41"/>
      <c r="CT2190" s="41"/>
      <c r="CU2190" s="41"/>
      <c r="CV2190" s="41"/>
      <c r="CW2190" s="41"/>
      <c r="CX2190" s="41"/>
      <c r="CY2190" s="41"/>
      <c r="CZ2190" s="41"/>
      <c r="DA2190" s="41"/>
      <c r="DB2190" s="41"/>
      <c r="DC2190" s="41"/>
      <c r="DD2190" s="41"/>
      <c r="DE2190" s="41"/>
      <c r="DF2190" s="41"/>
      <c r="DG2190" s="41"/>
      <c r="DH2190" s="41"/>
      <c r="DI2190" s="41"/>
      <c r="DJ2190" s="41"/>
      <c r="DK2190" s="41"/>
      <c r="DL2190" s="41"/>
      <c r="DM2190" s="41"/>
      <c r="DN2190" s="41"/>
      <c r="DO2190" s="41"/>
      <c r="DP2190" s="41"/>
      <c r="DQ2190" s="41"/>
      <c r="DR2190" s="41"/>
      <c r="DS2190" s="41"/>
      <c r="DT2190" s="41"/>
      <c r="DU2190" s="41"/>
      <c r="DV2190" s="41"/>
      <c r="DW2190" s="41"/>
      <c r="DX2190" s="41"/>
      <c r="DY2190" s="41"/>
      <c r="DZ2190" s="41"/>
      <c r="EA2190" s="41"/>
      <c r="EB2190" s="41"/>
      <c r="EC2190" s="41"/>
      <c r="ED2190" s="41"/>
      <c r="EE2190" s="41"/>
      <c r="EF2190" s="41"/>
      <c r="EG2190" s="41"/>
      <c r="EH2190" s="41"/>
      <c r="EI2190" s="41"/>
      <c r="EJ2190" s="41"/>
      <c r="EK2190" s="41"/>
      <c r="EL2190" s="41"/>
      <c r="EM2190" s="41"/>
      <c r="EN2190" s="41"/>
      <c r="EO2190" s="41"/>
      <c r="EP2190" s="41"/>
      <c r="EQ2190" s="41"/>
      <c r="ER2190" s="41"/>
      <c r="ES2190" s="41"/>
      <c r="ET2190" s="41"/>
      <c r="EU2190" s="41"/>
      <c r="EV2190" s="41"/>
      <c r="EW2190" s="41"/>
      <c r="EX2190" s="41"/>
      <c r="EY2190" s="41"/>
      <c r="EZ2190" s="41"/>
      <c r="FA2190" s="41"/>
      <c r="FB2190" s="41"/>
      <c r="FC2190" s="41"/>
      <c r="FD2190" s="41"/>
      <c r="FE2190" s="41"/>
      <c r="FF2190" s="41"/>
      <c r="FG2190" s="41"/>
      <c r="FH2190" s="41"/>
      <c r="FI2190" s="41"/>
      <c r="FJ2190" s="41"/>
      <c r="FK2190" s="41"/>
      <c r="FL2190" s="41"/>
      <c r="FM2190" s="41"/>
      <c r="FN2190" s="41"/>
      <c r="FO2190" s="41"/>
      <c r="FP2190" s="41"/>
      <c r="FQ2190" s="41"/>
      <c r="FR2190" s="41"/>
      <c r="FS2190" s="41"/>
      <c r="FT2190" s="41"/>
      <c r="FU2190" s="41"/>
      <c r="FV2190" s="41"/>
      <c r="FW2190" s="41"/>
      <c r="FX2190" s="41"/>
      <c r="FY2190" s="41"/>
      <c r="FZ2190" s="41"/>
      <c r="GA2190" s="41"/>
      <c r="GB2190" s="41"/>
      <c r="GC2190" s="41"/>
      <c r="GD2190" s="41"/>
      <c r="GE2190" s="41"/>
      <c r="GF2190" s="41"/>
      <c r="GG2190" s="41"/>
      <c r="GH2190" s="41"/>
      <c r="GI2190" s="41"/>
      <c r="GJ2190" s="41"/>
      <c r="GK2190" s="41"/>
      <c r="GL2190" s="41"/>
      <c r="GM2190" s="41"/>
      <c r="GN2190" s="41"/>
      <c r="GO2190" s="41"/>
      <c r="GP2190" s="41"/>
      <c r="GQ2190" s="41"/>
      <c r="GR2190" s="41"/>
      <c r="GS2190" s="41"/>
      <c r="GT2190" s="41"/>
      <c r="GU2190" s="41"/>
      <c r="GV2190" s="41"/>
      <c r="GW2190" s="41"/>
      <c r="GX2190" s="41"/>
      <c r="GY2190" s="41"/>
      <c r="GZ2190" s="41"/>
      <c r="HA2190" s="41"/>
      <c r="HB2190" s="41"/>
      <c r="HC2190" s="41"/>
      <c r="HD2190" s="41"/>
      <c r="HE2190" s="41"/>
      <c r="HF2190" s="41"/>
      <c r="HG2190" s="41"/>
      <c r="HH2190" s="41"/>
      <c r="HI2190" s="41"/>
      <c r="HJ2190" s="41"/>
      <c r="HK2190" s="41"/>
      <c r="HL2190" s="41"/>
      <c r="HM2190" s="41"/>
      <c r="HN2190" s="41"/>
      <c r="HO2190" s="41"/>
      <c r="HP2190" s="41"/>
      <c r="HQ2190" s="41"/>
      <c r="HR2190" s="41"/>
      <c r="HS2190" s="41"/>
      <c r="HT2190" s="41"/>
      <c r="HU2190" s="41"/>
      <c r="HV2190" s="41"/>
      <c r="HW2190" s="41"/>
      <c r="HX2190" s="41"/>
      <c r="HY2190" s="41"/>
      <c r="HZ2190" s="41"/>
      <c r="IA2190" s="41"/>
      <c r="IB2190" s="41"/>
      <c r="IC2190" s="41"/>
      <c r="ID2190" s="41"/>
      <c r="IE2190" s="41"/>
      <c r="IF2190" s="41"/>
      <c r="IG2190" s="41"/>
      <c r="IH2190" s="41"/>
      <c r="II2190" s="41"/>
      <c r="IJ2190" s="41"/>
      <c r="IK2190" s="41"/>
      <c r="IL2190" s="41"/>
      <c r="IM2190" s="41"/>
      <c r="IN2190" s="41"/>
      <c r="IO2190" s="41"/>
      <c r="IP2190" s="41"/>
      <c r="IQ2190" s="41"/>
      <c r="IR2190" s="41"/>
      <c r="IS2190" s="41"/>
      <c r="IT2190" s="41"/>
      <c r="IU2190" s="41"/>
    </row>
    <row r="2192" spans="68:255" x14ac:dyDescent="0.2">
      <c r="BP2192" s="41"/>
      <c r="BQ2192" s="41"/>
      <c r="BR2192" s="41"/>
      <c r="BS2192" s="41"/>
      <c r="BU2192" s="41"/>
      <c r="BV2192" s="41"/>
      <c r="BW2192" s="41"/>
      <c r="BX2192" s="41"/>
      <c r="BY2192" s="41"/>
      <c r="BZ2192" s="41"/>
      <c r="CA2192" s="41"/>
      <c r="CB2192" s="41"/>
      <c r="CC2192" s="41"/>
      <c r="CD2192" s="41"/>
      <c r="CE2192" s="41"/>
      <c r="CF2192" s="41"/>
      <c r="CG2192" s="41"/>
      <c r="CH2192" s="41"/>
      <c r="CI2192" s="41"/>
      <c r="CJ2192" s="41"/>
      <c r="CK2192" s="41"/>
      <c r="CL2192" s="41"/>
      <c r="CM2192" s="41"/>
      <c r="CN2192" s="41"/>
      <c r="CO2192" s="41"/>
      <c r="CP2192" s="41"/>
      <c r="CQ2192" s="41"/>
      <c r="CR2192" s="41"/>
      <c r="CS2192" s="41"/>
      <c r="CT2192" s="41"/>
      <c r="CU2192" s="41"/>
      <c r="CV2192" s="41"/>
      <c r="CW2192" s="41"/>
      <c r="CX2192" s="41"/>
      <c r="CY2192" s="41"/>
      <c r="CZ2192" s="41"/>
      <c r="DA2192" s="41"/>
      <c r="DB2192" s="41"/>
      <c r="DC2192" s="41"/>
      <c r="DD2192" s="41"/>
      <c r="DE2192" s="41"/>
      <c r="DF2192" s="41"/>
      <c r="DG2192" s="41"/>
      <c r="DH2192" s="41"/>
      <c r="DI2192" s="41"/>
      <c r="DJ2192" s="41"/>
      <c r="DK2192" s="41"/>
      <c r="DL2192" s="41"/>
      <c r="DM2192" s="41"/>
      <c r="DN2192" s="41"/>
      <c r="DO2192" s="41"/>
      <c r="DP2192" s="41"/>
      <c r="DQ2192" s="41"/>
      <c r="DR2192" s="41"/>
      <c r="DS2192" s="41"/>
      <c r="DT2192" s="41"/>
      <c r="DU2192" s="41"/>
      <c r="DV2192" s="41"/>
      <c r="DW2192" s="41"/>
      <c r="DX2192" s="41"/>
      <c r="DY2192" s="41"/>
      <c r="DZ2192" s="41"/>
      <c r="EA2192" s="41"/>
      <c r="EB2192" s="41"/>
      <c r="EC2192" s="41"/>
      <c r="ED2192" s="41"/>
      <c r="EE2192" s="41"/>
      <c r="EF2192" s="41"/>
      <c r="EG2192" s="41"/>
      <c r="EH2192" s="41"/>
      <c r="EI2192" s="41"/>
      <c r="EJ2192" s="41"/>
      <c r="EK2192" s="41"/>
      <c r="EL2192" s="41"/>
      <c r="EM2192" s="41"/>
      <c r="EN2192" s="41"/>
      <c r="EO2192" s="41"/>
      <c r="EP2192" s="41"/>
      <c r="EQ2192" s="41"/>
      <c r="ER2192" s="41"/>
      <c r="ES2192" s="41"/>
      <c r="ET2192" s="41"/>
      <c r="EU2192" s="41"/>
      <c r="EV2192" s="41"/>
      <c r="EW2192" s="41"/>
      <c r="EX2192" s="41"/>
      <c r="EY2192" s="41"/>
      <c r="EZ2192" s="41"/>
      <c r="FA2192" s="41"/>
      <c r="FB2192" s="41"/>
      <c r="FC2192" s="41"/>
      <c r="FD2192" s="41"/>
      <c r="FE2192" s="41"/>
      <c r="FF2192" s="41"/>
      <c r="FG2192" s="41"/>
      <c r="FH2192" s="41"/>
      <c r="FI2192" s="41"/>
      <c r="FJ2192" s="41"/>
      <c r="FK2192" s="41"/>
      <c r="FL2192" s="41"/>
      <c r="FM2192" s="41"/>
      <c r="FN2192" s="41"/>
      <c r="FO2192" s="41"/>
      <c r="FP2192" s="41"/>
      <c r="FQ2192" s="41"/>
      <c r="FR2192" s="41"/>
      <c r="FS2192" s="41"/>
      <c r="FT2192" s="41"/>
      <c r="FU2192" s="41"/>
      <c r="FV2192" s="41"/>
      <c r="FW2192" s="41"/>
      <c r="FX2192" s="41"/>
      <c r="FY2192" s="41"/>
      <c r="FZ2192" s="41"/>
      <c r="GA2192" s="41"/>
      <c r="GB2192" s="41"/>
      <c r="GC2192" s="41"/>
      <c r="GD2192" s="41"/>
      <c r="GE2192" s="41"/>
      <c r="GF2192" s="41"/>
      <c r="GG2192" s="41"/>
      <c r="GH2192" s="41"/>
      <c r="GI2192" s="41"/>
      <c r="GJ2192" s="41"/>
      <c r="GK2192" s="41"/>
      <c r="GL2192" s="41"/>
      <c r="GM2192" s="41"/>
      <c r="GN2192" s="41"/>
      <c r="GO2192" s="41"/>
      <c r="GP2192" s="41"/>
      <c r="GQ2192" s="41"/>
      <c r="GR2192" s="41"/>
      <c r="GS2192" s="41"/>
      <c r="GT2192" s="41"/>
      <c r="GU2192" s="41"/>
      <c r="GV2192" s="41"/>
      <c r="GW2192" s="41"/>
      <c r="GX2192" s="41"/>
      <c r="GY2192" s="41"/>
      <c r="GZ2192" s="41"/>
      <c r="HA2192" s="41"/>
      <c r="HB2192" s="41"/>
      <c r="HC2192" s="41"/>
      <c r="HD2192" s="41"/>
      <c r="HE2192" s="41"/>
      <c r="HF2192" s="41"/>
      <c r="HG2192" s="41"/>
      <c r="HH2192" s="41"/>
      <c r="HI2192" s="41"/>
      <c r="HJ2192" s="41"/>
      <c r="HK2192" s="41"/>
      <c r="HL2192" s="41"/>
      <c r="HM2192" s="41"/>
      <c r="HN2192" s="41"/>
      <c r="HO2192" s="41"/>
      <c r="HP2192" s="41"/>
      <c r="HQ2192" s="41"/>
      <c r="HR2192" s="41"/>
      <c r="HS2192" s="41"/>
      <c r="HT2192" s="41"/>
      <c r="HU2192" s="41"/>
      <c r="HV2192" s="41"/>
      <c r="HW2192" s="41"/>
      <c r="HX2192" s="41"/>
      <c r="HY2192" s="41"/>
      <c r="HZ2192" s="41"/>
      <c r="IA2192" s="41"/>
      <c r="IB2192" s="41"/>
      <c r="IC2192" s="41"/>
      <c r="ID2192" s="41"/>
      <c r="IE2192" s="41"/>
      <c r="IF2192" s="41"/>
      <c r="IG2192" s="41"/>
      <c r="IH2192" s="41"/>
      <c r="II2192" s="41"/>
      <c r="IJ2192" s="41"/>
      <c r="IK2192" s="41"/>
      <c r="IL2192" s="41"/>
      <c r="IM2192" s="41"/>
      <c r="IN2192" s="41"/>
      <c r="IO2192" s="41"/>
      <c r="IP2192" s="41"/>
      <c r="IQ2192" s="41"/>
      <c r="IR2192" s="41"/>
      <c r="IS2192" s="41"/>
      <c r="IT2192" s="41"/>
      <c r="IU2192" s="41"/>
    </row>
    <row r="2194" spans="68:255" x14ac:dyDescent="0.2">
      <c r="BP2194" s="41"/>
      <c r="BQ2194" s="41"/>
      <c r="BR2194" s="41"/>
      <c r="BS2194" s="41"/>
      <c r="BU2194" s="41"/>
      <c r="BV2194" s="41"/>
      <c r="BW2194" s="41"/>
      <c r="BX2194" s="41"/>
      <c r="BY2194" s="41"/>
      <c r="BZ2194" s="41"/>
      <c r="CA2194" s="41"/>
      <c r="CB2194" s="41"/>
      <c r="CC2194" s="41"/>
      <c r="CD2194" s="41"/>
      <c r="CE2194" s="41"/>
      <c r="CF2194" s="41"/>
      <c r="CG2194" s="41"/>
      <c r="CH2194" s="41"/>
      <c r="CI2194" s="41"/>
      <c r="CJ2194" s="41"/>
      <c r="CK2194" s="41"/>
      <c r="CL2194" s="41"/>
      <c r="CM2194" s="41"/>
      <c r="CN2194" s="41"/>
      <c r="CO2194" s="41"/>
      <c r="CP2194" s="41"/>
      <c r="CQ2194" s="41"/>
      <c r="CR2194" s="41"/>
      <c r="CS2194" s="41"/>
      <c r="CT2194" s="41"/>
      <c r="CU2194" s="41"/>
      <c r="CV2194" s="41"/>
      <c r="CW2194" s="41"/>
      <c r="CX2194" s="41"/>
      <c r="CY2194" s="41"/>
      <c r="CZ2194" s="41"/>
      <c r="DA2194" s="41"/>
      <c r="DB2194" s="41"/>
      <c r="DC2194" s="41"/>
      <c r="DD2194" s="41"/>
      <c r="DE2194" s="41"/>
      <c r="DF2194" s="41"/>
      <c r="DG2194" s="41"/>
      <c r="DH2194" s="41"/>
      <c r="DI2194" s="41"/>
      <c r="DJ2194" s="41"/>
      <c r="DK2194" s="41"/>
      <c r="DL2194" s="41"/>
      <c r="DM2194" s="41"/>
      <c r="DN2194" s="41"/>
      <c r="DO2194" s="41"/>
      <c r="DP2194" s="41"/>
      <c r="DQ2194" s="41"/>
      <c r="DR2194" s="41"/>
      <c r="DS2194" s="41"/>
      <c r="DT2194" s="41"/>
      <c r="DU2194" s="41"/>
      <c r="DV2194" s="41"/>
      <c r="DW2194" s="41"/>
      <c r="DX2194" s="41"/>
      <c r="DY2194" s="41"/>
      <c r="DZ2194" s="41"/>
      <c r="EA2194" s="41"/>
      <c r="EB2194" s="41"/>
      <c r="EC2194" s="41"/>
      <c r="ED2194" s="41"/>
      <c r="EE2194" s="41"/>
      <c r="EF2194" s="41"/>
      <c r="EG2194" s="41"/>
      <c r="EH2194" s="41"/>
      <c r="EI2194" s="41"/>
      <c r="EJ2194" s="41"/>
      <c r="EK2194" s="41"/>
      <c r="EL2194" s="41"/>
      <c r="EM2194" s="41"/>
      <c r="EN2194" s="41"/>
      <c r="EO2194" s="41"/>
      <c r="EP2194" s="41"/>
      <c r="EQ2194" s="41"/>
      <c r="ER2194" s="41"/>
      <c r="ES2194" s="41"/>
      <c r="ET2194" s="41"/>
      <c r="EU2194" s="41"/>
      <c r="EV2194" s="41"/>
      <c r="EW2194" s="41"/>
      <c r="EX2194" s="41"/>
      <c r="EY2194" s="41"/>
      <c r="EZ2194" s="41"/>
      <c r="FA2194" s="41"/>
      <c r="FB2194" s="41"/>
      <c r="FC2194" s="41"/>
      <c r="FD2194" s="41"/>
      <c r="FE2194" s="41"/>
      <c r="FF2194" s="41"/>
      <c r="FG2194" s="41"/>
      <c r="FH2194" s="41"/>
      <c r="FI2194" s="41"/>
      <c r="FJ2194" s="41"/>
      <c r="FK2194" s="41"/>
      <c r="FL2194" s="41"/>
      <c r="FM2194" s="41"/>
      <c r="FN2194" s="41"/>
      <c r="FO2194" s="41"/>
      <c r="FP2194" s="41"/>
      <c r="FQ2194" s="41"/>
      <c r="FR2194" s="41"/>
      <c r="FS2194" s="41"/>
      <c r="FT2194" s="41"/>
      <c r="FU2194" s="41"/>
      <c r="FV2194" s="41"/>
      <c r="FW2194" s="41"/>
      <c r="FX2194" s="41"/>
      <c r="FY2194" s="41"/>
      <c r="FZ2194" s="41"/>
      <c r="GA2194" s="41"/>
      <c r="GB2194" s="41"/>
      <c r="GC2194" s="41"/>
      <c r="GD2194" s="41"/>
      <c r="GE2194" s="41"/>
      <c r="GF2194" s="41"/>
      <c r="GG2194" s="41"/>
      <c r="GH2194" s="41"/>
      <c r="GI2194" s="41"/>
      <c r="GJ2194" s="41"/>
      <c r="GK2194" s="41"/>
      <c r="GL2194" s="41"/>
      <c r="GM2194" s="41"/>
      <c r="GN2194" s="41"/>
      <c r="GO2194" s="41"/>
      <c r="GP2194" s="41"/>
      <c r="GQ2194" s="41"/>
      <c r="GR2194" s="41"/>
      <c r="GS2194" s="41"/>
      <c r="GT2194" s="41"/>
      <c r="GU2194" s="41"/>
      <c r="GV2194" s="41"/>
      <c r="GW2194" s="41"/>
      <c r="GX2194" s="41"/>
      <c r="GY2194" s="41"/>
      <c r="GZ2194" s="41"/>
      <c r="HA2194" s="41"/>
      <c r="HB2194" s="41"/>
      <c r="HC2194" s="41"/>
      <c r="HD2194" s="41"/>
      <c r="HE2194" s="41"/>
      <c r="HF2194" s="41"/>
      <c r="HG2194" s="41"/>
      <c r="HH2194" s="41"/>
      <c r="HI2194" s="41"/>
      <c r="HJ2194" s="41"/>
      <c r="HK2194" s="41"/>
      <c r="HL2194" s="41"/>
      <c r="HM2194" s="41"/>
      <c r="HN2194" s="41"/>
      <c r="HO2194" s="41"/>
      <c r="HP2194" s="41"/>
      <c r="HQ2194" s="41"/>
      <c r="HR2194" s="41"/>
      <c r="HS2194" s="41"/>
      <c r="HT2194" s="41"/>
      <c r="HU2194" s="41"/>
      <c r="HV2194" s="41"/>
      <c r="HW2194" s="41"/>
      <c r="HX2194" s="41"/>
      <c r="HY2194" s="41"/>
      <c r="HZ2194" s="41"/>
      <c r="IA2194" s="41"/>
      <c r="IB2194" s="41"/>
      <c r="IC2194" s="41"/>
      <c r="ID2194" s="41"/>
      <c r="IE2194" s="41"/>
      <c r="IF2194" s="41"/>
      <c r="IG2194" s="41"/>
      <c r="IH2194" s="41"/>
      <c r="II2194" s="41"/>
      <c r="IJ2194" s="41"/>
      <c r="IK2194" s="41"/>
      <c r="IL2194" s="41"/>
      <c r="IM2194" s="41"/>
      <c r="IN2194" s="41"/>
      <c r="IO2194" s="41"/>
      <c r="IP2194" s="41"/>
      <c r="IQ2194" s="41"/>
      <c r="IR2194" s="41"/>
      <c r="IS2194" s="41"/>
      <c r="IT2194" s="41"/>
      <c r="IU2194" s="41"/>
    </row>
    <row r="2196" spans="68:255" x14ac:dyDescent="0.2">
      <c r="BP2196" s="41"/>
      <c r="BQ2196" s="41"/>
      <c r="BR2196" s="41"/>
      <c r="BS2196" s="41"/>
      <c r="BU2196" s="41"/>
      <c r="BV2196" s="41"/>
      <c r="BW2196" s="41"/>
      <c r="BX2196" s="41"/>
      <c r="BY2196" s="41"/>
      <c r="BZ2196" s="41"/>
      <c r="CA2196" s="41"/>
      <c r="CB2196" s="41"/>
      <c r="CC2196" s="41"/>
      <c r="CD2196" s="41"/>
      <c r="CE2196" s="41"/>
      <c r="CF2196" s="41"/>
      <c r="CG2196" s="41"/>
      <c r="CH2196" s="41"/>
      <c r="CI2196" s="41"/>
      <c r="CJ2196" s="41"/>
      <c r="CK2196" s="41"/>
      <c r="CL2196" s="41"/>
      <c r="CM2196" s="41"/>
      <c r="CN2196" s="41"/>
      <c r="CO2196" s="41"/>
      <c r="CP2196" s="41"/>
      <c r="CQ2196" s="41"/>
      <c r="CR2196" s="41"/>
      <c r="CS2196" s="41"/>
      <c r="CT2196" s="41"/>
      <c r="CU2196" s="41"/>
      <c r="CV2196" s="41"/>
      <c r="CW2196" s="41"/>
      <c r="CX2196" s="41"/>
      <c r="CY2196" s="41"/>
      <c r="CZ2196" s="41"/>
      <c r="DA2196" s="41"/>
      <c r="DB2196" s="41"/>
      <c r="DC2196" s="41"/>
      <c r="DD2196" s="41"/>
      <c r="DE2196" s="41"/>
      <c r="DF2196" s="41"/>
      <c r="DG2196" s="41"/>
      <c r="DH2196" s="41"/>
      <c r="DI2196" s="41"/>
      <c r="DJ2196" s="41"/>
      <c r="DK2196" s="41"/>
      <c r="DL2196" s="41"/>
      <c r="DM2196" s="41"/>
      <c r="DN2196" s="41"/>
      <c r="DO2196" s="41"/>
      <c r="DP2196" s="41"/>
      <c r="DQ2196" s="41"/>
      <c r="DR2196" s="41"/>
      <c r="DS2196" s="41"/>
      <c r="DT2196" s="41"/>
      <c r="DU2196" s="41"/>
      <c r="DV2196" s="41"/>
      <c r="DW2196" s="41"/>
      <c r="DX2196" s="41"/>
      <c r="DY2196" s="41"/>
      <c r="DZ2196" s="41"/>
      <c r="EA2196" s="41"/>
      <c r="EB2196" s="41"/>
      <c r="EC2196" s="41"/>
      <c r="ED2196" s="41"/>
      <c r="EE2196" s="41"/>
      <c r="EF2196" s="41"/>
      <c r="EG2196" s="41"/>
      <c r="EH2196" s="41"/>
      <c r="EI2196" s="41"/>
      <c r="EJ2196" s="41"/>
      <c r="EK2196" s="41"/>
      <c r="EL2196" s="41"/>
      <c r="EM2196" s="41"/>
      <c r="EN2196" s="41"/>
      <c r="EO2196" s="41"/>
      <c r="EP2196" s="41"/>
      <c r="EQ2196" s="41"/>
      <c r="ER2196" s="41"/>
      <c r="ES2196" s="41"/>
      <c r="ET2196" s="41"/>
      <c r="EU2196" s="41"/>
      <c r="EV2196" s="41"/>
      <c r="EW2196" s="41"/>
      <c r="EX2196" s="41"/>
      <c r="EY2196" s="41"/>
      <c r="EZ2196" s="41"/>
      <c r="FA2196" s="41"/>
      <c r="FB2196" s="41"/>
      <c r="FC2196" s="41"/>
      <c r="FD2196" s="41"/>
      <c r="FE2196" s="41"/>
      <c r="FF2196" s="41"/>
      <c r="FG2196" s="41"/>
      <c r="FH2196" s="41"/>
      <c r="FI2196" s="41"/>
      <c r="FJ2196" s="41"/>
      <c r="FK2196" s="41"/>
      <c r="FL2196" s="41"/>
      <c r="FM2196" s="41"/>
      <c r="FN2196" s="41"/>
      <c r="FO2196" s="41"/>
      <c r="FP2196" s="41"/>
      <c r="FQ2196" s="41"/>
      <c r="FR2196" s="41"/>
      <c r="FS2196" s="41"/>
      <c r="FT2196" s="41"/>
      <c r="FU2196" s="41"/>
      <c r="FV2196" s="41"/>
      <c r="FW2196" s="41"/>
      <c r="FX2196" s="41"/>
      <c r="FY2196" s="41"/>
      <c r="FZ2196" s="41"/>
      <c r="GA2196" s="41"/>
      <c r="GB2196" s="41"/>
      <c r="GC2196" s="41"/>
      <c r="GD2196" s="41"/>
      <c r="GE2196" s="41"/>
      <c r="GF2196" s="41"/>
      <c r="GG2196" s="41"/>
      <c r="GH2196" s="41"/>
      <c r="GI2196" s="41"/>
      <c r="GJ2196" s="41"/>
      <c r="GK2196" s="41"/>
      <c r="GL2196" s="41"/>
      <c r="GM2196" s="41"/>
      <c r="GN2196" s="41"/>
      <c r="GO2196" s="41"/>
      <c r="GP2196" s="41"/>
      <c r="GQ2196" s="41"/>
      <c r="GR2196" s="41"/>
      <c r="GS2196" s="41"/>
      <c r="GT2196" s="41"/>
      <c r="GU2196" s="41"/>
      <c r="GV2196" s="41"/>
      <c r="GW2196" s="41"/>
      <c r="GX2196" s="41"/>
      <c r="GY2196" s="41"/>
      <c r="GZ2196" s="41"/>
      <c r="HA2196" s="41"/>
      <c r="HB2196" s="41"/>
      <c r="HC2196" s="41"/>
      <c r="HD2196" s="41"/>
      <c r="HE2196" s="41"/>
      <c r="HF2196" s="41"/>
      <c r="HG2196" s="41"/>
      <c r="HH2196" s="41"/>
      <c r="HI2196" s="41"/>
      <c r="HJ2196" s="41"/>
      <c r="HK2196" s="41"/>
      <c r="HL2196" s="41"/>
      <c r="HM2196" s="41"/>
      <c r="HN2196" s="41"/>
      <c r="HO2196" s="41"/>
      <c r="HP2196" s="41"/>
      <c r="HQ2196" s="41"/>
      <c r="HR2196" s="41"/>
      <c r="HS2196" s="41"/>
      <c r="HT2196" s="41"/>
      <c r="HU2196" s="41"/>
      <c r="HV2196" s="41"/>
      <c r="HW2196" s="41"/>
      <c r="HX2196" s="41"/>
      <c r="HY2196" s="41"/>
      <c r="HZ2196" s="41"/>
      <c r="IA2196" s="41"/>
      <c r="IB2196" s="41"/>
      <c r="IC2196" s="41"/>
      <c r="ID2196" s="41"/>
      <c r="IE2196" s="41"/>
      <c r="IF2196" s="41"/>
      <c r="IG2196" s="41"/>
      <c r="IH2196" s="41"/>
      <c r="II2196" s="41"/>
      <c r="IJ2196" s="41"/>
      <c r="IK2196" s="41"/>
      <c r="IL2196" s="41"/>
      <c r="IM2196" s="41"/>
      <c r="IN2196" s="41"/>
      <c r="IO2196" s="41"/>
      <c r="IP2196" s="41"/>
      <c r="IQ2196" s="41"/>
      <c r="IR2196" s="41"/>
      <c r="IS2196" s="41"/>
      <c r="IT2196" s="41"/>
      <c r="IU2196" s="41"/>
    </row>
    <row r="2198" spans="68:255" x14ac:dyDescent="0.2">
      <c r="BP2198" s="41"/>
      <c r="BQ2198" s="41"/>
      <c r="BR2198" s="41"/>
      <c r="BS2198" s="41"/>
      <c r="BU2198" s="41"/>
      <c r="BV2198" s="41"/>
      <c r="BW2198" s="41"/>
      <c r="BX2198" s="41"/>
      <c r="BY2198" s="41"/>
      <c r="BZ2198" s="41"/>
      <c r="CA2198" s="41"/>
      <c r="CB2198" s="41"/>
      <c r="CC2198" s="41"/>
      <c r="CD2198" s="41"/>
      <c r="CE2198" s="41"/>
      <c r="CF2198" s="41"/>
      <c r="CG2198" s="41"/>
      <c r="CH2198" s="41"/>
      <c r="CI2198" s="41"/>
      <c r="CJ2198" s="41"/>
      <c r="CK2198" s="41"/>
      <c r="CL2198" s="41"/>
      <c r="CM2198" s="41"/>
      <c r="CN2198" s="41"/>
      <c r="CO2198" s="41"/>
      <c r="CP2198" s="41"/>
      <c r="CQ2198" s="41"/>
      <c r="CR2198" s="41"/>
      <c r="CS2198" s="41"/>
      <c r="CT2198" s="41"/>
      <c r="CU2198" s="41"/>
      <c r="CV2198" s="41"/>
      <c r="CW2198" s="41"/>
      <c r="CX2198" s="41"/>
      <c r="CY2198" s="41"/>
      <c r="CZ2198" s="41"/>
      <c r="DA2198" s="41"/>
      <c r="DB2198" s="41"/>
      <c r="DC2198" s="41"/>
      <c r="DD2198" s="41"/>
      <c r="DE2198" s="41"/>
      <c r="DF2198" s="41"/>
      <c r="DG2198" s="41"/>
      <c r="DH2198" s="41"/>
      <c r="DI2198" s="41"/>
      <c r="DJ2198" s="41"/>
      <c r="DK2198" s="41"/>
      <c r="DL2198" s="41"/>
      <c r="DM2198" s="41"/>
      <c r="DN2198" s="41"/>
      <c r="DO2198" s="41"/>
      <c r="DP2198" s="41"/>
      <c r="DQ2198" s="41"/>
      <c r="DR2198" s="41"/>
      <c r="DS2198" s="41"/>
      <c r="DT2198" s="41"/>
      <c r="DU2198" s="41"/>
      <c r="DV2198" s="41"/>
      <c r="DW2198" s="41"/>
      <c r="DX2198" s="41"/>
      <c r="DY2198" s="41"/>
      <c r="DZ2198" s="41"/>
      <c r="EA2198" s="41"/>
      <c r="EB2198" s="41"/>
      <c r="EC2198" s="41"/>
      <c r="ED2198" s="41"/>
      <c r="EE2198" s="41"/>
      <c r="EF2198" s="41"/>
      <c r="EG2198" s="41"/>
      <c r="EH2198" s="41"/>
      <c r="EI2198" s="41"/>
      <c r="EJ2198" s="41"/>
      <c r="EK2198" s="41"/>
      <c r="EL2198" s="41"/>
      <c r="EM2198" s="41"/>
      <c r="EN2198" s="41"/>
      <c r="EO2198" s="41"/>
      <c r="EP2198" s="41"/>
      <c r="EQ2198" s="41"/>
      <c r="ER2198" s="41"/>
      <c r="ES2198" s="41"/>
      <c r="ET2198" s="41"/>
      <c r="EU2198" s="41"/>
      <c r="EV2198" s="41"/>
      <c r="EW2198" s="41"/>
      <c r="EX2198" s="41"/>
      <c r="EY2198" s="41"/>
      <c r="EZ2198" s="41"/>
      <c r="FA2198" s="41"/>
      <c r="FB2198" s="41"/>
      <c r="FC2198" s="41"/>
      <c r="FD2198" s="41"/>
      <c r="FE2198" s="41"/>
      <c r="FF2198" s="41"/>
      <c r="FG2198" s="41"/>
      <c r="FH2198" s="41"/>
      <c r="FI2198" s="41"/>
      <c r="FJ2198" s="41"/>
      <c r="FK2198" s="41"/>
      <c r="FL2198" s="41"/>
      <c r="FM2198" s="41"/>
      <c r="FN2198" s="41"/>
      <c r="FO2198" s="41"/>
      <c r="FP2198" s="41"/>
      <c r="FQ2198" s="41"/>
      <c r="FR2198" s="41"/>
      <c r="FS2198" s="41"/>
      <c r="FT2198" s="41"/>
      <c r="FU2198" s="41"/>
      <c r="FV2198" s="41"/>
      <c r="FW2198" s="41"/>
      <c r="FX2198" s="41"/>
      <c r="FY2198" s="41"/>
      <c r="FZ2198" s="41"/>
      <c r="GA2198" s="41"/>
      <c r="GB2198" s="41"/>
      <c r="GC2198" s="41"/>
      <c r="GD2198" s="41"/>
      <c r="GE2198" s="41"/>
      <c r="GF2198" s="41"/>
      <c r="GG2198" s="41"/>
      <c r="GH2198" s="41"/>
      <c r="GI2198" s="41"/>
      <c r="GJ2198" s="41"/>
      <c r="GK2198" s="41"/>
      <c r="GL2198" s="41"/>
      <c r="GM2198" s="41"/>
      <c r="GN2198" s="41"/>
      <c r="GO2198" s="41"/>
      <c r="GP2198" s="41"/>
      <c r="GQ2198" s="41"/>
      <c r="GR2198" s="41"/>
      <c r="GS2198" s="41"/>
      <c r="GT2198" s="41"/>
      <c r="GU2198" s="41"/>
      <c r="GV2198" s="41"/>
      <c r="GW2198" s="41"/>
      <c r="GX2198" s="41"/>
      <c r="GY2198" s="41"/>
      <c r="GZ2198" s="41"/>
      <c r="HA2198" s="41"/>
      <c r="HB2198" s="41"/>
      <c r="HC2198" s="41"/>
      <c r="HD2198" s="41"/>
      <c r="HE2198" s="41"/>
      <c r="HF2198" s="41"/>
      <c r="HG2198" s="41"/>
      <c r="HH2198" s="41"/>
      <c r="HI2198" s="41"/>
      <c r="HJ2198" s="41"/>
      <c r="HK2198" s="41"/>
      <c r="HL2198" s="41"/>
      <c r="HM2198" s="41"/>
      <c r="HN2198" s="41"/>
      <c r="HO2198" s="41"/>
      <c r="HP2198" s="41"/>
      <c r="HQ2198" s="41"/>
      <c r="HR2198" s="41"/>
      <c r="HS2198" s="41"/>
      <c r="HT2198" s="41"/>
      <c r="HU2198" s="41"/>
      <c r="HV2198" s="41"/>
      <c r="HW2198" s="41"/>
      <c r="HX2198" s="41"/>
      <c r="HY2198" s="41"/>
      <c r="HZ2198" s="41"/>
      <c r="IA2198" s="41"/>
      <c r="IB2198" s="41"/>
      <c r="IC2198" s="41"/>
      <c r="ID2198" s="41"/>
      <c r="IE2198" s="41"/>
      <c r="IF2198" s="41"/>
      <c r="IG2198" s="41"/>
      <c r="IH2198" s="41"/>
      <c r="II2198" s="41"/>
      <c r="IJ2198" s="41"/>
      <c r="IK2198" s="41"/>
      <c r="IL2198" s="41"/>
      <c r="IM2198" s="41"/>
      <c r="IN2198" s="41"/>
      <c r="IO2198" s="41"/>
      <c r="IP2198" s="41"/>
      <c r="IQ2198" s="41"/>
      <c r="IR2198" s="41"/>
      <c r="IS2198" s="41"/>
      <c r="IT2198" s="41"/>
      <c r="IU2198" s="41"/>
    </row>
    <row r="2200" spans="68:255" x14ac:dyDescent="0.2">
      <c r="BP2200" s="41"/>
      <c r="BQ2200" s="41"/>
      <c r="BR2200" s="41"/>
      <c r="BS2200" s="41"/>
      <c r="BU2200" s="41"/>
      <c r="BV2200" s="41"/>
      <c r="BW2200" s="41"/>
      <c r="BX2200" s="41"/>
      <c r="BY2200" s="41"/>
      <c r="BZ2200" s="41"/>
      <c r="CA2200" s="41"/>
      <c r="CB2200" s="41"/>
      <c r="CC2200" s="41"/>
      <c r="CD2200" s="41"/>
      <c r="CE2200" s="41"/>
      <c r="CF2200" s="41"/>
      <c r="CG2200" s="41"/>
      <c r="CH2200" s="41"/>
      <c r="CI2200" s="41"/>
      <c r="CJ2200" s="41"/>
      <c r="CK2200" s="41"/>
      <c r="CL2200" s="41"/>
      <c r="CM2200" s="41"/>
      <c r="CN2200" s="41"/>
      <c r="CO2200" s="41"/>
      <c r="CP2200" s="41"/>
      <c r="CQ2200" s="41"/>
      <c r="CR2200" s="41"/>
      <c r="CS2200" s="41"/>
      <c r="CT2200" s="41"/>
      <c r="CU2200" s="41"/>
      <c r="CV2200" s="41"/>
      <c r="CW2200" s="41"/>
      <c r="CX2200" s="41"/>
      <c r="CY2200" s="41"/>
      <c r="CZ2200" s="41"/>
      <c r="DA2200" s="41"/>
      <c r="DB2200" s="41"/>
      <c r="DC2200" s="41"/>
      <c r="DD2200" s="41"/>
      <c r="DE2200" s="41"/>
      <c r="DF2200" s="41"/>
      <c r="DG2200" s="41"/>
      <c r="DH2200" s="41"/>
      <c r="DI2200" s="41"/>
      <c r="DJ2200" s="41"/>
      <c r="DK2200" s="41"/>
      <c r="DL2200" s="41"/>
      <c r="DM2200" s="41"/>
      <c r="DN2200" s="41"/>
      <c r="DO2200" s="41"/>
      <c r="DP2200" s="41"/>
      <c r="DQ2200" s="41"/>
      <c r="DR2200" s="41"/>
      <c r="DS2200" s="41"/>
      <c r="DT2200" s="41"/>
      <c r="DU2200" s="41"/>
      <c r="DV2200" s="41"/>
      <c r="DW2200" s="41"/>
      <c r="DX2200" s="41"/>
      <c r="DY2200" s="41"/>
      <c r="DZ2200" s="41"/>
      <c r="EA2200" s="41"/>
      <c r="EB2200" s="41"/>
      <c r="EC2200" s="41"/>
      <c r="ED2200" s="41"/>
      <c r="EE2200" s="41"/>
      <c r="EF2200" s="41"/>
      <c r="EG2200" s="41"/>
      <c r="EH2200" s="41"/>
      <c r="EI2200" s="41"/>
      <c r="EJ2200" s="41"/>
      <c r="EK2200" s="41"/>
      <c r="EL2200" s="41"/>
      <c r="EM2200" s="41"/>
      <c r="EN2200" s="41"/>
      <c r="EO2200" s="41"/>
      <c r="EP2200" s="41"/>
      <c r="EQ2200" s="41"/>
      <c r="ER2200" s="41"/>
      <c r="ES2200" s="41"/>
      <c r="ET2200" s="41"/>
      <c r="EU2200" s="41"/>
      <c r="EV2200" s="41"/>
      <c r="EW2200" s="41"/>
      <c r="EX2200" s="41"/>
      <c r="EY2200" s="41"/>
      <c r="EZ2200" s="41"/>
      <c r="FA2200" s="41"/>
      <c r="FB2200" s="41"/>
      <c r="FC2200" s="41"/>
      <c r="FD2200" s="41"/>
      <c r="FE2200" s="41"/>
      <c r="FF2200" s="41"/>
      <c r="FG2200" s="41"/>
      <c r="FH2200" s="41"/>
      <c r="FI2200" s="41"/>
      <c r="FJ2200" s="41"/>
      <c r="FK2200" s="41"/>
      <c r="FL2200" s="41"/>
      <c r="FM2200" s="41"/>
      <c r="FN2200" s="41"/>
      <c r="FO2200" s="41"/>
      <c r="FP2200" s="41"/>
      <c r="FQ2200" s="41"/>
      <c r="FR2200" s="41"/>
      <c r="FS2200" s="41"/>
      <c r="FT2200" s="41"/>
      <c r="FU2200" s="41"/>
      <c r="FV2200" s="41"/>
      <c r="FW2200" s="41"/>
      <c r="FX2200" s="41"/>
      <c r="FY2200" s="41"/>
      <c r="FZ2200" s="41"/>
      <c r="GA2200" s="41"/>
      <c r="GB2200" s="41"/>
      <c r="GC2200" s="41"/>
      <c r="GD2200" s="41"/>
      <c r="GE2200" s="41"/>
      <c r="GF2200" s="41"/>
      <c r="GG2200" s="41"/>
      <c r="GH2200" s="41"/>
      <c r="GI2200" s="41"/>
      <c r="GJ2200" s="41"/>
      <c r="GK2200" s="41"/>
      <c r="GL2200" s="41"/>
      <c r="GM2200" s="41"/>
      <c r="GN2200" s="41"/>
      <c r="GO2200" s="41"/>
      <c r="GP2200" s="41"/>
      <c r="GQ2200" s="41"/>
      <c r="GR2200" s="41"/>
      <c r="GS2200" s="41"/>
      <c r="GT2200" s="41"/>
      <c r="GU2200" s="41"/>
      <c r="GV2200" s="41"/>
      <c r="GW2200" s="41"/>
      <c r="GX2200" s="41"/>
      <c r="GY2200" s="41"/>
      <c r="GZ2200" s="41"/>
      <c r="HA2200" s="41"/>
      <c r="HB2200" s="41"/>
      <c r="HC2200" s="41"/>
      <c r="HD2200" s="41"/>
      <c r="HE2200" s="41"/>
      <c r="HF2200" s="41"/>
      <c r="HG2200" s="41"/>
      <c r="HH2200" s="41"/>
      <c r="HI2200" s="41"/>
      <c r="HJ2200" s="41"/>
      <c r="HK2200" s="41"/>
      <c r="HL2200" s="41"/>
      <c r="HM2200" s="41"/>
      <c r="HN2200" s="41"/>
      <c r="HO2200" s="41"/>
      <c r="HP2200" s="41"/>
      <c r="HQ2200" s="41"/>
      <c r="HR2200" s="41"/>
      <c r="HS2200" s="41"/>
      <c r="HT2200" s="41"/>
      <c r="HU2200" s="41"/>
      <c r="HV2200" s="41"/>
      <c r="HW2200" s="41"/>
      <c r="HX2200" s="41"/>
      <c r="HY2200" s="41"/>
      <c r="HZ2200" s="41"/>
      <c r="IA2200" s="41"/>
      <c r="IB2200" s="41"/>
      <c r="IC2200" s="41"/>
      <c r="ID2200" s="41"/>
      <c r="IE2200" s="41"/>
      <c r="IF2200" s="41"/>
      <c r="IG2200" s="41"/>
      <c r="IH2200" s="41"/>
      <c r="II2200" s="41"/>
      <c r="IJ2200" s="41"/>
      <c r="IK2200" s="41"/>
      <c r="IL2200" s="41"/>
      <c r="IM2200" s="41"/>
      <c r="IN2200" s="41"/>
      <c r="IO2200" s="41"/>
      <c r="IP2200" s="41"/>
      <c r="IQ2200" s="41"/>
      <c r="IR2200" s="41"/>
      <c r="IS2200" s="41"/>
      <c r="IT2200" s="41"/>
      <c r="IU2200" s="41"/>
    </row>
    <row r="2202" spans="68:255" x14ac:dyDescent="0.2">
      <c r="BP2202" s="41"/>
      <c r="BQ2202" s="41"/>
      <c r="BR2202" s="41"/>
      <c r="BS2202" s="41"/>
      <c r="BU2202" s="41"/>
      <c r="BV2202" s="41"/>
      <c r="BW2202" s="41"/>
      <c r="BX2202" s="41"/>
      <c r="BY2202" s="41"/>
      <c r="BZ2202" s="41"/>
      <c r="CA2202" s="41"/>
      <c r="CB2202" s="41"/>
      <c r="CC2202" s="41"/>
      <c r="CD2202" s="41"/>
      <c r="CE2202" s="41"/>
      <c r="CF2202" s="41"/>
      <c r="CG2202" s="41"/>
      <c r="CH2202" s="41"/>
      <c r="CI2202" s="41"/>
      <c r="CJ2202" s="41"/>
      <c r="CK2202" s="41"/>
      <c r="CL2202" s="41"/>
      <c r="CM2202" s="41"/>
      <c r="CN2202" s="41"/>
      <c r="CO2202" s="41"/>
      <c r="CP2202" s="41"/>
      <c r="CQ2202" s="41"/>
      <c r="CR2202" s="41"/>
      <c r="CS2202" s="41"/>
      <c r="CT2202" s="41"/>
      <c r="CU2202" s="41"/>
      <c r="CV2202" s="41"/>
      <c r="CW2202" s="41"/>
      <c r="CX2202" s="41"/>
      <c r="CY2202" s="41"/>
      <c r="CZ2202" s="41"/>
      <c r="DA2202" s="41"/>
      <c r="DB2202" s="41"/>
      <c r="DC2202" s="41"/>
      <c r="DD2202" s="41"/>
      <c r="DE2202" s="41"/>
      <c r="DF2202" s="41"/>
      <c r="DG2202" s="41"/>
      <c r="DH2202" s="41"/>
      <c r="DI2202" s="41"/>
      <c r="DJ2202" s="41"/>
      <c r="DK2202" s="41"/>
      <c r="DL2202" s="41"/>
      <c r="DM2202" s="41"/>
      <c r="DN2202" s="41"/>
      <c r="DO2202" s="41"/>
      <c r="DP2202" s="41"/>
      <c r="DQ2202" s="41"/>
      <c r="DR2202" s="41"/>
      <c r="DS2202" s="41"/>
      <c r="DT2202" s="41"/>
      <c r="DU2202" s="41"/>
      <c r="DV2202" s="41"/>
      <c r="DW2202" s="41"/>
      <c r="DX2202" s="41"/>
      <c r="DY2202" s="41"/>
      <c r="DZ2202" s="41"/>
      <c r="EA2202" s="41"/>
      <c r="EB2202" s="41"/>
      <c r="EC2202" s="41"/>
      <c r="ED2202" s="41"/>
      <c r="EE2202" s="41"/>
      <c r="EF2202" s="41"/>
      <c r="EG2202" s="41"/>
      <c r="EH2202" s="41"/>
      <c r="EI2202" s="41"/>
      <c r="EJ2202" s="41"/>
      <c r="EK2202" s="41"/>
      <c r="EL2202" s="41"/>
      <c r="EM2202" s="41"/>
      <c r="EN2202" s="41"/>
      <c r="EO2202" s="41"/>
      <c r="EP2202" s="41"/>
      <c r="EQ2202" s="41"/>
      <c r="ER2202" s="41"/>
      <c r="ES2202" s="41"/>
      <c r="ET2202" s="41"/>
      <c r="EU2202" s="41"/>
      <c r="EV2202" s="41"/>
      <c r="EW2202" s="41"/>
      <c r="EX2202" s="41"/>
      <c r="EY2202" s="41"/>
      <c r="EZ2202" s="41"/>
      <c r="FA2202" s="41"/>
      <c r="FB2202" s="41"/>
      <c r="FC2202" s="41"/>
      <c r="FD2202" s="41"/>
      <c r="FE2202" s="41"/>
      <c r="FF2202" s="41"/>
      <c r="FG2202" s="41"/>
      <c r="FH2202" s="41"/>
      <c r="FI2202" s="41"/>
      <c r="FJ2202" s="41"/>
      <c r="FK2202" s="41"/>
      <c r="FL2202" s="41"/>
      <c r="FM2202" s="41"/>
      <c r="FN2202" s="41"/>
      <c r="FO2202" s="41"/>
      <c r="FP2202" s="41"/>
      <c r="FQ2202" s="41"/>
      <c r="FR2202" s="41"/>
      <c r="FS2202" s="41"/>
      <c r="FT2202" s="41"/>
      <c r="FU2202" s="41"/>
      <c r="FV2202" s="41"/>
      <c r="FW2202" s="41"/>
      <c r="FX2202" s="41"/>
      <c r="FY2202" s="41"/>
      <c r="FZ2202" s="41"/>
      <c r="GA2202" s="41"/>
      <c r="GB2202" s="41"/>
      <c r="GC2202" s="41"/>
      <c r="GD2202" s="41"/>
      <c r="GE2202" s="41"/>
      <c r="GF2202" s="41"/>
      <c r="GG2202" s="41"/>
      <c r="GH2202" s="41"/>
      <c r="GI2202" s="41"/>
      <c r="GJ2202" s="41"/>
      <c r="GK2202" s="41"/>
      <c r="GL2202" s="41"/>
      <c r="GM2202" s="41"/>
      <c r="GN2202" s="41"/>
      <c r="GO2202" s="41"/>
      <c r="GP2202" s="41"/>
      <c r="GQ2202" s="41"/>
      <c r="GR2202" s="41"/>
      <c r="GS2202" s="41"/>
      <c r="GT2202" s="41"/>
      <c r="GU2202" s="41"/>
      <c r="GV2202" s="41"/>
      <c r="GW2202" s="41"/>
      <c r="GX2202" s="41"/>
      <c r="GY2202" s="41"/>
      <c r="GZ2202" s="41"/>
      <c r="HA2202" s="41"/>
      <c r="HB2202" s="41"/>
      <c r="HC2202" s="41"/>
      <c r="HD2202" s="41"/>
      <c r="HE2202" s="41"/>
      <c r="HF2202" s="41"/>
      <c r="HG2202" s="41"/>
      <c r="HH2202" s="41"/>
      <c r="HI2202" s="41"/>
      <c r="HJ2202" s="41"/>
      <c r="HK2202" s="41"/>
      <c r="HL2202" s="41"/>
      <c r="HM2202" s="41"/>
      <c r="HN2202" s="41"/>
      <c r="HO2202" s="41"/>
      <c r="HP2202" s="41"/>
      <c r="HQ2202" s="41"/>
      <c r="HR2202" s="41"/>
      <c r="HS2202" s="41"/>
      <c r="HT2202" s="41"/>
      <c r="HU2202" s="41"/>
      <c r="HV2202" s="41"/>
      <c r="HW2202" s="41"/>
      <c r="HX2202" s="41"/>
      <c r="HY2202" s="41"/>
      <c r="HZ2202" s="41"/>
      <c r="IA2202" s="41"/>
      <c r="IB2202" s="41"/>
      <c r="IC2202" s="41"/>
      <c r="ID2202" s="41"/>
      <c r="IE2202" s="41"/>
      <c r="IF2202" s="41"/>
      <c r="IG2202" s="41"/>
      <c r="IH2202" s="41"/>
      <c r="II2202" s="41"/>
      <c r="IJ2202" s="41"/>
      <c r="IK2202" s="41"/>
      <c r="IL2202" s="41"/>
      <c r="IM2202" s="41"/>
      <c r="IN2202" s="41"/>
      <c r="IO2202" s="41"/>
      <c r="IP2202" s="41"/>
      <c r="IQ2202" s="41"/>
      <c r="IR2202" s="41"/>
      <c r="IS2202" s="41"/>
      <c r="IT2202" s="41"/>
      <c r="IU2202" s="41"/>
    </row>
    <row r="2204" spans="68:255" x14ac:dyDescent="0.2">
      <c r="BP2204" s="41"/>
      <c r="BQ2204" s="41"/>
      <c r="BR2204" s="41"/>
      <c r="BS2204" s="41"/>
      <c r="BU2204" s="41"/>
      <c r="BV2204" s="41"/>
      <c r="BW2204" s="41"/>
      <c r="BX2204" s="41"/>
      <c r="BY2204" s="41"/>
      <c r="BZ2204" s="41"/>
      <c r="CA2204" s="41"/>
      <c r="CB2204" s="41"/>
      <c r="CC2204" s="41"/>
      <c r="CD2204" s="41"/>
      <c r="CE2204" s="41"/>
      <c r="CF2204" s="41"/>
      <c r="CG2204" s="41"/>
      <c r="CH2204" s="41"/>
      <c r="CI2204" s="41"/>
      <c r="CJ2204" s="41"/>
      <c r="CK2204" s="41"/>
      <c r="CL2204" s="41"/>
      <c r="CM2204" s="41"/>
      <c r="CN2204" s="41"/>
      <c r="CO2204" s="41"/>
      <c r="CP2204" s="41"/>
      <c r="CQ2204" s="41"/>
      <c r="CR2204" s="41"/>
      <c r="CS2204" s="41"/>
      <c r="CT2204" s="41"/>
      <c r="CU2204" s="41"/>
      <c r="CV2204" s="41"/>
      <c r="CW2204" s="41"/>
      <c r="CX2204" s="41"/>
      <c r="CY2204" s="41"/>
      <c r="CZ2204" s="41"/>
      <c r="DA2204" s="41"/>
      <c r="DB2204" s="41"/>
      <c r="DC2204" s="41"/>
      <c r="DD2204" s="41"/>
      <c r="DE2204" s="41"/>
      <c r="DF2204" s="41"/>
      <c r="DG2204" s="41"/>
      <c r="DH2204" s="41"/>
      <c r="DI2204" s="41"/>
      <c r="DJ2204" s="41"/>
      <c r="DK2204" s="41"/>
      <c r="DL2204" s="41"/>
      <c r="DM2204" s="41"/>
      <c r="DN2204" s="41"/>
      <c r="DO2204" s="41"/>
      <c r="DP2204" s="41"/>
      <c r="DQ2204" s="41"/>
      <c r="DR2204" s="41"/>
      <c r="DS2204" s="41"/>
      <c r="DT2204" s="41"/>
      <c r="DU2204" s="41"/>
      <c r="DV2204" s="41"/>
      <c r="DW2204" s="41"/>
      <c r="DX2204" s="41"/>
      <c r="DY2204" s="41"/>
      <c r="DZ2204" s="41"/>
      <c r="EA2204" s="41"/>
      <c r="EB2204" s="41"/>
      <c r="EC2204" s="41"/>
      <c r="ED2204" s="41"/>
      <c r="EE2204" s="41"/>
      <c r="EF2204" s="41"/>
      <c r="EG2204" s="41"/>
      <c r="EH2204" s="41"/>
      <c r="EI2204" s="41"/>
      <c r="EJ2204" s="41"/>
      <c r="EK2204" s="41"/>
      <c r="EL2204" s="41"/>
      <c r="EM2204" s="41"/>
      <c r="EN2204" s="41"/>
      <c r="EO2204" s="41"/>
      <c r="EP2204" s="41"/>
      <c r="EQ2204" s="41"/>
      <c r="ER2204" s="41"/>
      <c r="ES2204" s="41"/>
      <c r="ET2204" s="41"/>
      <c r="EU2204" s="41"/>
      <c r="EV2204" s="41"/>
      <c r="EW2204" s="41"/>
      <c r="EX2204" s="41"/>
      <c r="EY2204" s="41"/>
      <c r="EZ2204" s="41"/>
      <c r="FA2204" s="41"/>
      <c r="FB2204" s="41"/>
      <c r="FC2204" s="41"/>
      <c r="FD2204" s="41"/>
      <c r="FE2204" s="41"/>
      <c r="FF2204" s="41"/>
      <c r="FG2204" s="41"/>
      <c r="FH2204" s="41"/>
      <c r="FI2204" s="41"/>
      <c r="FJ2204" s="41"/>
      <c r="FK2204" s="41"/>
      <c r="FL2204" s="41"/>
      <c r="FM2204" s="41"/>
      <c r="FN2204" s="41"/>
      <c r="FO2204" s="41"/>
      <c r="FP2204" s="41"/>
      <c r="FQ2204" s="41"/>
      <c r="FR2204" s="41"/>
      <c r="FS2204" s="41"/>
      <c r="FT2204" s="41"/>
      <c r="FU2204" s="41"/>
      <c r="FV2204" s="41"/>
      <c r="FW2204" s="41"/>
      <c r="FX2204" s="41"/>
      <c r="FY2204" s="41"/>
      <c r="FZ2204" s="41"/>
      <c r="GA2204" s="41"/>
      <c r="GB2204" s="41"/>
      <c r="GC2204" s="41"/>
      <c r="GD2204" s="41"/>
      <c r="GE2204" s="41"/>
      <c r="GF2204" s="41"/>
      <c r="GG2204" s="41"/>
      <c r="GH2204" s="41"/>
      <c r="GI2204" s="41"/>
      <c r="GJ2204" s="41"/>
      <c r="GK2204" s="41"/>
      <c r="GL2204" s="41"/>
      <c r="GM2204" s="41"/>
      <c r="GN2204" s="41"/>
      <c r="GO2204" s="41"/>
      <c r="GP2204" s="41"/>
      <c r="GQ2204" s="41"/>
      <c r="GR2204" s="41"/>
      <c r="GS2204" s="41"/>
      <c r="GT2204" s="41"/>
      <c r="GU2204" s="41"/>
      <c r="GV2204" s="41"/>
      <c r="GW2204" s="41"/>
      <c r="GX2204" s="41"/>
      <c r="GY2204" s="41"/>
      <c r="GZ2204" s="41"/>
      <c r="HA2204" s="41"/>
      <c r="HB2204" s="41"/>
      <c r="HC2204" s="41"/>
      <c r="HD2204" s="41"/>
      <c r="HE2204" s="41"/>
      <c r="HF2204" s="41"/>
      <c r="HG2204" s="41"/>
      <c r="HH2204" s="41"/>
      <c r="HI2204" s="41"/>
      <c r="HJ2204" s="41"/>
      <c r="HK2204" s="41"/>
      <c r="HL2204" s="41"/>
      <c r="HM2204" s="41"/>
      <c r="HN2204" s="41"/>
      <c r="HO2204" s="41"/>
      <c r="HP2204" s="41"/>
      <c r="HQ2204" s="41"/>
      <c r="HR2204" s="41"/>
      <c r="HS2204" s="41"/>
      <c r="HT2204" s="41"/>
      <c r="HU2204" s="41"/>
      <c r="HV2204" s="41"/>
      <c r="HW2204" s="41"/>
      <c r="HX2204" s="41"/>
      <c r="HY2204" s="41"/>
      <c r="HZ2204" s="41"/>
      <c r="IA2204" s="41"/>
      <c r="IB2204" s="41"/>
      <c r="IC2204" s="41"/>
      <c r="ID2204" s="41"/>
      <c r="IE2204" s="41"/>
      <c r="IF2204" s="41"/>
      <c r="IG2204" s="41"/>
      <c r="IH2204" s="41"/>
      <c r="II2204" s="41"/>
      <c r="IJ2204" s="41"/>
      <c r="IK2204" s="41"/>
      <c r="IL2204" s="41"/>
      <c r="IM2204" s="41"/>
      <c r="IN2204" s="41"/>
      <c r="IO2204" s="41"/>
      <c r="IP2204" s="41"/>
      <c r="IQ2204" s="41"/>
      <c r="IR2204" s="41"/>
      <c r="IS2204" s="41"/>
      <c r="IT2204" s="41"/>
      <c r="IU2204" s="41"/>
    </row>
    <row r="2206" spans="68:255" x14ac:dyDescent="0.2">
      <c r="BP2206" s="41"/>
      <c r="BQ2206" s="41"/>
      <c r="BR2206" s="41"/>
      <c r="BS2206" s="41"/>
      <c r="BU2206" s="41"/>
      <c r="BV2206" s="41"/>
      <c r="BW2206" s="41"/>
      <c r="BX2206" s="41"/>
      <c r="BY2206" s="41"/>
      <c r="BZ2206" s="41"/>
      <c r="CA2206" s="41"/>
      <c r="CB2206" s="41"/>
      <c r="CC2206" s="41"/>
      <c r="CD2206" s="41"/>
      <c r="CE2206" s="41"/>
      <c r="CF2206" s="41"/>
      <c r="CG2206" s="41"/>
      <c r="CH2206" s="41"/>
      <c r="CI2206" s="41"/>
      <c r="CJ2206" s="41"/>
      <c r="CK2206" s="41"/>
      <c r="CL2206" s="41"/>
      <c r="CM2206" s="41"/>
      <c r="CN2206" s="41"/>
      <c r="CO2206" s="41"/>
      <c r="CP2206" s="41"/>
      <c r="CQ2206" s="41"/>
      <c r="CR2206" s="41"/>
      <c r="CS2206" s="41"/>
      <c r="CT2206" s="41"/>
      <c r="CU2206" s="41"/>
      <c r="CV2206" s="41"/>
      <c r="CW2206" s="41"/>
      <c r="CX2206" s="41"/>
      <c r="CY2206" s="41"/>
      <c r="CZ2206" s="41"/>
      <c r="DA2206" s="41"/>
      <c r="DB2206" s="41"/>
      <c r="DC2206" s="41"/>
      <c r="DD2206" s="41"/>
      <c r="DE2206" s="41"/>
      <c r="DF2206" s="41"/>
      <c r="DG2206" s="41"/>
      <c r="DH2206" s="41"/>
      <c r="DI2206" s="41"/>
      <c r="DJ2206" s="41"/>
      <c r="DK2206" s="41"/>
      <c r="DL2206" s="41"/>
      <c r="DM2206" s="41"/>
      <c r="DN2206" s="41"/>
      <c r="DO2206" s="41"/>
      <c r="DP2206" s="41"/>
      <c r="DQ2206" s="41"/>
      <c r="DR2206" s="41"/>
      <c r="DS2206" s="41"/>
      <c r="DT2206" s="41"/>
      <c r="DU2206" s="41"/>
      <c r="DV2206" s="41"/>
      <c r="DW2206" s="41"/>
      <c r="DX2206" s="41"/>
      <c r="DY2206" s="41"/>
      <c r="DZ2206" s="41"/>
      <c r="EA2206" s="41"/>
      <c r="EB2206" s="41"/>
      <c r="EC2206" s="41"/>
      <c r="ED2206" s="41"/>
      <c r="EE2206" s="41"/>
      <c r="EF2206" s="41"/>
      <c r="EG2206" s="41"/>
      <c r="EH2206" s="41"/>
      <c r="EI2206" s="41"/>
      <c r="EJ2206" s="41"/>
      <c r="EK2206" s="41"/>
      <c r="EL2206" s="41"/>
      <c r="EM2206" s="41"/>
      <c r="EN2206" s="41"/>
      <c r="EO2206" s="41"/>
      <c r="EP2206" s="41"/>
      <c r="EQ2206" s="41"/>
      <c r="ER2206" s="41"/>
      <c r="ES2206" s="41"/>
      <c r="ET2206" s="41"/>
      <c r="EU2206" s="41"/>
      <c r="EV2206" s="41"/>
      <c r="EW2206" s="41"/>
      <c r="EX2206" s="41"/>
      <c r="EY2206" s="41"/>
      <c r="EZ2206" s="41"/>
      <c r="FA2206" s="41"/>
      <c r="FB2206" s="41"/>
      <c r="FC2206" s="41"/>
      <c r="FD2206" s="41"/>
      <c r="FE2206" s="41"/>
      <c r="FF2206" s="41"/>
      <c r="FG2206" s="41"/>
      <c r="FH2206" s="41"/>
      <c r="FI2206" s="41"/>
      <c r="FJ2206" s="41"/>
      <c r="FK2206" s="41"/>
      <c r="FL2206" s="41"/>
      <c r="FM2206" s="41"/>
      <c r="FN2206" s="41"/>
      <c r="FO2206" s="41"/>
      <c r="FP2206" s="41"/>
      <c r="FQ2206" s="41"/>
      <c r="FR2206" s="41"/>
      <c r="FS2206" s="41"/>
      <c r="FT2206" s="41"/>
      <c r="FU2206" s="41"/>
      <c r="FV2206" s="41"/>
      <c r="FW2206" s="41"/>
      <c r="FX2206" s="41"/>
      <c r="FY2206" s="41"/>
      <c r="FZ2206" s="41"/>
      <c r="GA2206" s="41"/>
      <c r="GB2206" s="41"/>
      <c r="GC2206" s="41"/>
      <c r="GD2206" s="41"/>
      <c r="GE2206" s="41"/>
      <c r="GF2206" s="41"/>
      <c r="GG2206" s="41"/>
      <c r="GH2206" s="41"/>
      <c r="GI2206" s="41"/>
      <c r="GJ2206" s="41"/>
      <c r="GK2206" s="41"/>
      <c r="GL2206" s="41"/>
      <c r="GM2206" s="41"/>
      <c r="GN2206" s="41"/>
      <c r="GO2206" s="41"/>
      <c r="GP2206" s="41"/>
      <c r="GQ2206" s="41"/>
      <c r="GR2206" s="41"/>
      <c r="GS2206" s="41"/>
      <c r="GT2206" s="41"/>
      <c r="GU2206" s="41"/>
      <c r="GV2206" s="41"/>
      <c r="GW2206" s="41"/>
      <c r="GX2206" s="41"/>
      <c r="GY2206" s="41"/>
      <c r="GZ2206" s="41"/>
      <c r="HA2206" s="41"/>
      <c r="HB2206" s="41"/>
      <c r="HC2206" s="41"/>
      <c r="HD2206" s="41"/>
      <c r="HE2206" s="41"/>
      <c r="HF2206" s="41"/>
      <c r="HG2206" s="41"/>
      <c r="HH2206" s="41"/>
      <c r="HI2206" s="41"/>
      <c r="HJ2206" s="41"/>
      <c r="HK2206" s="41"/>
      <c r="HL2206" s="41"/>
      <c r="HM2206" s="41"/>
      <c r="HN2206" s="41"/>
      <c r="HO2206" s="41"/>
      <c r="HP2206" s="41"/>
      <c r="HQ2206" s="41"/>
      <c r="HR2206" s="41"/>
      <c r="HS2206" s="41"/>
      <c r="HT2206" s="41"/>
      <c r="HU2206" s="41"/>
      <c r="HV2206" s="41"/>
      <c r="HW2206" s="41"/>
      <c r="HX2206" s="41"/>
      <c r="HY2206" s="41"/>
      <c r="HZ2206" s="41"/>
      <c r="IA2206" s="41"/>
      <c r="IB2206" s="41"/>
      <c r="IC2206" s="41"/>
      <c r="ID2206" s="41"/>
      <c r="IE2206" s="41"/>
      <c r="IF2206" s="41"/>
      <c r="IG2206" s="41"/>
      <c r="IH2206" s="41"/>
      <c r="II2206" s="41"/>
      <c r="IJ2206" s="41"/>
      <c r="IK2206" s="41"/>
      <c r="IL2206" s="41"/>
      <c r="IM2206" s="41"/>
      <c r="IN2206" s="41"/>
      <c r="IO2206" s="41"/>
      <c r="IP2206" s="41"/>
      <c r="IQ2206" s="41"/>
      <c r="IR2206" s="41"/>
      <c r="IS2206" s="41"/>
      <c r="IT2206" s="41"/>
      <c r="IU2206" s="41"/>
    </row>
    <row r="2208" spans="68:255" x14ac:dyDescent="0.2">
      <c r="BP2208" s="41"/>
      <c r="BQ2208" s="41"/>
      <c r="BR2208" s="41"/>
      <c r="BS2208" s="41"/>
      <c r="BU2208" s="41"/>
      <c r="BV2208" s="41"/>
      <c r="BW2208" s="41"/>
      <c r="BX2208" s="41"/>
      <c r="BY2208" s="41"/>
      <c r="BZ2208" s="41"/>
      <c r="CA2208" s="41"/>
      <c r="CB2208" s="41"/>
      <c r="CC2208" s="41"/>
      <c r="CD2208" s="41"/>
      <c r="CE2208" s="41"/>
      <c r="CF2208" s="41"/>
      <c r="CG2208" s="41"/>
      <c r="CH2208" s="41"/>
      <c r="CI2208" s="41"/>
      <c r="CJ2208" s="41"/>
      <c r="CK2208" s="41"/>
      <c r="CL2208" s="41"/>
      <c r="CM2208" s="41"/>
      <c r="CN2208" s="41"/>
      <c r="CO2208" s="41"/>
      <c r="CP2208" s="41"/>
      <c r="CQ2208" s="41"/>
      <c r="CR2208" s="41"/>
      <c r="CS2208" s="41"/>
      <c r="CT2208" s="41"/>
      <c r="CU2208" s="41"/>
      <c r="CV2208" s="41"/>
      <c r="CW2208" s="41"/>
      <c r="CX2208" s="41"/>
      <c r="CY2208" s="41"/>
      <c r="CZ2208" s="41"/>
      <c r="DA2208" s="41"/>
      <c r="DB2208" s="41"/>
      <c r="DC2208" s="41"/>
      <c r="DD2208" s="41"/>
      <c r="DE2208" s="41"/>
      <c r="DF2208" s="41"/>
      <c r="DG2208" s="41"/>
      <c r="DH2208" s="41"/>
      <c r="DI2208" s="41"/>
      <c r="DJ2208" s="41"/>
      <c r="DK2208" s="41"/>
      <c r="DL2208" s="41"/>
      <c r="DM2208" s="41"/>
      <c r="DN2208" s="41"/>
      <c r="DO2208" s="41"/>
      <c r="DP2208" s="41"/>
      <c r="DQ2208" s="41"/>
      <c r="DR2208" s="41"/>
      <c r="DS2208" s="41"/>
      <c r="DT2208" s="41"/>
      <c r="DU2208" s="41"/>
      <c r="DV2208" s="41"/>
      <c r="DW2208" s="41"/>
      <c r="DX2208" s="41"/>
      <c r="DY2208" s="41"/>
      <c r="DZ2208" s="41"/>
      <c r="EA2208" s="41"/>
      <c r="EB2208" s="41"/>
      <c r="EC2208" s="41"/>
      <c r="ED2208" s="41"/>
      <c r="EE2208" s="41"/>
      <c r="EF2208" s="41"/>
      <c r="EG2208" s="41"/>
      <c r="EH2208" s="41"/>
      <c r="EI2208" s="41"/>
      <c r="EJ2208" s="41"/>
      <c r="EK2208" s="41"/>
      <c r="EL2208" s="41"/>
      <c r="EM2208" s="41"/>
      <c r="EN2208" s="41"/>
      <c r="EO2208" s="41"/>
      <c r="EP2208" s="41"/>
      <c r="EQ2208" s="41"/>
      <c r="ER2208" s="41"/>
      <c r="ES2208" s="41"/>
      <c r="ET2208" s="41"/>
      <c r="EU2208" s="41"/>
      <c r="EV2208" s="41"/>
      <c r="EW2208" s="41"/>
      <c r="EX2208" s="41"/>
      <c r="EY2208" s="41"/>
      <c r="EZ2208" s="41"/>
      <c r="FA2208" s="41"/>
      <c r="FB2208" s="41"/>
      <c r="FC2208" s="41"/>
      <c r="FD2208" s="41"/>
      <c r="FE2208" s="41"/>
      <c r="FF2208" s="41"/>
      <c r="FG2208" s="41"/>
      <c r="FH2208" s="41"/>
      <c r="FI2208" s="41"/>
      <c r="FJ2208" s="41"/>
      <c r="FK2208" s="41"/>
      <c r="FL2208" s="41"/>
      <c r="FM2208" s="41"/>
      <c r="FN2208" s="41"/>
      <c r="FO2208" s="41"/>
      <c r="FP2208" s="41"/>
      <c r="FQ2208" s="41"/>
      <c r="FR2208" s="41"/>
      <c r="FS2208" s="41"/>
      <c r="FT2208" s="41"/>
      <c r="FU2208" s="41"/>
      <c r="FV2208" s="41"/>
      <c r="FW2208" s="41"/>
      <c r="FX2208" s="41"/>
      <c r="FY2208" s="41"/>
      <c r="FZ2208" s="41"/>
      <c r="GA2208" s="41"/>
      <c r="GB2208" s="41"/>
      <c r="GC2208" s="41"/>
      <c r="GD2208" s="41"/>
      <c r="GE2208" s="41"/>
      <c r="GF2208" s="41"/>
      <c r="GG2208" s="41"/>
      <c r="GH2208" s="41"/>
      <c r="GI2208" s="41"/>
      <c r="GJ2208" s="41"/>
      <c r="GK2208" s="41"/>
      <c r="GL2208" s="41"/>
      <c r="GM2208" s="41"/>
      <c r="GN2208" s="41"/>
      <c r="GO2208" s="41"/>
      <c r="GP2208" s="41"/>
      <c r="GQ2208" s="41"/>
      <c r="GR2208" s="41"/>
      <c r="GS2208" s="41"/>
      <c r="GT2208" s="41"/>
      <c r="GU2208" s="41"/>
      <c r="GV2208" s="41"/>
      <c r="GW2208" s="41"/>
      <c r="GX2208" s="41"/>
      <c r="GY2208" s="41"/>
      <c r="GZ2208" s="41"/>
      <c r="HA2208" s="41"/>
      <c r="HB2208" s="41"/>
      <c r="HC2208" s="41"/>
      <c r="HD2208" s="41"/>
      <c r="HE2208" s="41"/>
      <c r="HF2208" s="41"/>
      <c r="HG2208" s="41"/>
      <c r="HH2208" s="41"/>
      <c r="HI2208" s="41"/>
      <c r="HJ2208" s="41"/>
      <c r="HK2208" s="41"/>
      <c r="HL2208" s="41"/>
      <c r="HM2208" s="41"/>
      <c r="HN2208" s="41"/>
      <c r="HO2208" s="41"/>
      <c r="HP2208" s="41"/>
      <c r="HQ2208" s="41"/>
      <c r="HR2208" s="41"/>
      <c r="HS2208" s="41"/>
      <c r="HT2208" s="41"/>
      <c r="HU2208" s="41"/>
      <c r="HV2208" s="41"/>
      <c r="HW2208" s="41"/>
      <c r="HX2208" s="41"/>
      <c r="HY2208" s="41"/>
      <c r="HZ2208" s="41"/>
      <c r="IA2208" s="41"/>
      <c r="IB2208" s="41"/>
      <c r="IC2208" s="41"/>
      <c r="ID2208" s="41"/>
      <c r="IE2208" s="41"/>
      <c r="IF2208" s="41"/>
      <c r="IG2208" s="41"/>
      <c r="IH2208" s="41"/>
      <c r="II2208" s="41"/>
      <c r="IJ2208" s="41"/>
      <c r="IK2208" s="41"/>
      <c r="IL2208" s="41"/>
      <c r="IM2208" s="41"/>
      <c r="IN2208" s="41"/>
      <c r="IO2208" s="41"/>
      <c r="IP2208" s="41"/>
      <c r="IQ2208" s="41"/>
      <c r="IR2208" s="41"/>
      <c r="IS2208" s="41"/>
      <c r="IT2208" s="41"/>
      <c r="IU2208" s="41"/>
    </row>
    <row r="2210" spans="68:255" x14ac:dyDescent="0.2">
      <c r="BP2210" s="41"/>
      <c r="BQ2210" s="41"/>
      <c r="BR2210" s="41"/>
      <c r="BS2210" s="41"/>
      <c r="BU2210" s="41"/>
      <c r="BV2210" s="41"/>
      <c r="BW2210" s="41"/>
      <c r="BX2210" s="41"/>
      <c r="BY2210" s="41"/>
      <c r="BZ2210" s="41"/>
      <c r="CA2210" s="41"/>
      <c r="CB2210" s="41"/>
      <c r="CC2210" s="41"/>
      <c r="CD2210" s="41"/>
      <c r="CE2210" s="41"/>
      <c r="CF2210" s="41"/>
      <c r="CG2210" s="41"/>
      <c r="CH2210" s="41"/>
      <c r="CI2210" s="41"/>
      <c r="CJ2210" s="41"/>
      <c r="CK2210" s="41"/>
      <c r="CL2210" s="41"/>
      <c r="CM2210" s="41"/>
      <c r="CN2210" s="41"/>
      <c r="CO2210" s="41"/>
      <c r="CP2210" s="41"/>
      <c r="CQ2210" s="41"/>
      <c r="CR2210" s="41"/>
      <c r="CS2210" s="41"/>
      <c r="CT2210" s="41"/>
      <c r="CU2210" s="41"/>
      <c r="CV2210" s="41"/>
      <c r="CW2210" s="41"/>
      <c r="CX2210" s="41"/>
      <c r="CY2210" s="41"/>
      <c r="CZ2210" s="41"/>
      <c r="DA2210" s="41"/>
      <c r="DB2210" s="41"/>
      <c r="DC2210" s="41"/>
      <c r="DD2210" s="41"/>
      <c r="DE2210" s="41"/>
      <c r="DF2210" s="41"/>
      <c r="DG2210" s="41"/>
      <c r="DH2210" s="41"/>
      <c r="DI2210" s="41"/>
      <c r="DJ2210" s="41"/>
      <c r="DK2210" s="41"/>
      <c r="DL2210" s="41"/>
      <c r="DM2210" s="41"/>
      <c r="DN2210" s="41"/>
      <c r="DO2210" s="41"/>
      <c r="DP2210" s="41"/>
      <c r="DQ2210" s="41"/>
      <c r="DR2210" s="41"/>
      <c r="DS2210" s="41"/>
      <c r="DT2210" s="41"/>
      <c r="DU2210" s="41"/>
      <c r="DV2210" s="41"/>
      <c r="DW2210" s="41"/>
      <c r="DX2210" s="41"/>
      <c r="DY2210" s="41"/>
      <c r="DZ2210" s="41"/>
      <c r="EA2210" s="41"/>
      <c r="EB2210" s="41"/>
      <c r="EC2210" s="41"/>
      <c r="ED2210" s="41"/>
      <c r="EE2210" s="41"/>
      <c r="EF2210" s="41"/>
      <c r="EG2210" s="41"/>
      <c r="EH2210" s="41"/>
      <c r="EI2210" s="41"/>
      <c r="EJ2210" s="41"/>
      <c r="EK2210" s="41"/>
      <c r="EL2210" s="41"/>
      <c r="EM2210" s="41"/>
      <c r="EN2210" s="41"/>
      <c r="EO2210" s="41"/>
      <c r="EP2210" s="41"/>
      <c r="EQ2210" s="41"/>
      <c r="ER2210" s="41"/>
      <c r="ES2210" s="41"/>
      <c r="ET2210" s="41"/>
      <c r="EU2210" s="41"/>
      <c r="EV2210" s="41"/>
      <c r="EW2210" s="41"/>
      <c r="EX2210" s="41"/>
      <c r="EY2210" s="41"/>
      <c r="EZ2210" s="41"/>
      <c r="FA2210" s="41"/>
      <c r="FB2210" s="41"/>
      <c r="FC2210" s="41"/>
      <c r="FD2210" s="41"/>
      <c r="FE2210" s="41"/>
      <c r="FF2210" s="41"/>
      <c r="FG2210" s="41"/>
      <c r="FH2210" s="41"/>
      <c r="FI2210" s="41"/>
      <c r="FJ2210" s="41"/>
      <c r="FK2210" s="41"/>
      <c r="FL2210" s="41"/>
      <c r="FM2210" s="41"/>
      <c r="FN2210" s="41"/>
      <c r="FO2210" s="41"/>
      <c r="FP2210" s="41"/>
      <c r="FQ2210" s="41"/>
      <c r="FR2210" s="41"/>
      <c r="FS2210" s="41"/>
      <c r="FT2210" s="41"/>
      <c r="FU2210" s="41"/>
      <c r="FV2210" s="41"/>
      <c r="FW2210" s="41"/>
      <c r="FX2210" s="41"/>
      <c r="FY2210" s="41"/>
      <c r="FZ2210" s="41"/>
      <c r="GA2210" s="41"/>
      <c r="GB2210" s="41"/>
      <c r="GC2210" s="41"/>
      <c r="GD2210" s="41"/>
      <c r="GE2210" s="41"/>
      <c r="GF2210" s="41"/>
      <c r="GG2210" s="41"/>
      <c r="GH2210" s="41"/>
      <c r="GI2210" s="41"/>
      <c r="GJ2210" s="41"/>
      <c r="GK2210" s="41"/>
      <c r="GL2210" s="41"/>
      <c r="GM2210" s="41"/>
      <c r="GN2210" s="41"/>
      <c r="GO2210" s="41"/>
      <c r="GP2210" s="41"/>
      <c r="GQ2210" s="41"/>
      <c r="GR2210" s="41"/>
      <c r="GS2210" s="41"/>
      <c r="GT2210" s="41"/>
      <c r="GU2210" s="41"/>
      <c r="GV2210" s="41"/>
      <c r="GW2210" s="41"/>
      <c r="GX2210" s="41"/>
      <c r="GY2210" s="41"/>
      <c r="GZ2210" s="41"/>
      <c r="HA2210" s="41"/>
      <c r="HB2210" s="41"/>
      <c r="HC2210" s="41"/>
      <c r="HD2210" s="41"/>
      <c r="HE2210" s="41"/>
      <c r="HF2210" s="41"/>
      <c r="HG2210" s="41"/>
      <c r="HH2210" s="41"/>
      <c r="HI2210" s="41"/>
      <c r="HJ2210" s="41"/>
      <c r="HK2210" s="41"/>
      <c r="HL2210" s="41"/>
      <c r="HM2210" s="41"/>
      <c r="HN2210" s="41"/>
      <c r="HO2210" s="41"/>
      <c r="HP2210" s="41"/>
      <c r="HQ2210" s="41"/>
      <c r="HR2210" s="41"/>
      <c r="HS2210" s="41"/>
      <c r="HT2210" s="41"/>
      <c r="HU2210" s="41"/>
      <c r="HV2210" s="41"/>
      <c r="HW2210" s="41"/>
      <c r="HX2210" s="41"/>
      <c r="HY2210" s="41"/>
      <c r="HZ2210" s="41"/>
      <c r="IA2210" s="41"/>
      <c r="IB2210" s="41"/>
      <c r="IC2210" s="41"/>
      <c r="ID2210" s="41"/>
      <c r="IE2210" s="41"/>
      <c r="IF2210" s="41"/>
      <c r="IG2210" s="41"/>
      <c r="IH2210" s="41"/>
      <c r="II2210" s="41"/>
      <c r="IJ2210" s="41"/>
      <c r="IK2210" s="41"/>
      <c r="IL2210" s="41"/>
      <c r="IM2210" s="41"/>
      <c r="IN2210" s="41"/>
      <c r="IO2210" s="41"/>
      <c r="IP2210" s="41"/>
      <c r="IQ2210" s="41"/>
      <c r="IR2210" s="41"/>
      <c r="IS2210" s="41"/>
      <c r="IT2210" s="41"/>
      <c r="IU2210" s="41"/>
    </row>
    <row r="2212" spans="68:255" x14ac:dyDescent="0.2">
      <c r="BP2212" s="41"/>
      <c r="BQ2212" s="41"/>
      <c r="BR2212" s="41"/>
      <c r="BS2212" s="41"/>
      <c r="BU2212" s="41"/>
      <c r="BV2212" s="41"/>
      <c r="BW2212" s="41"/>
      <c r="BX2212" s="41"/>
      <c r="BY2212" s="41"/>
      <c r="BZ2212" s="41"/>
      <c r="CA2212" s="41"/>
      <c r="CB2212" s="41"/>
      <c r="CC2212" s="41"/>
      <c r="CD2212" s="41"/>
      <c r="CE2212" s="41"/>
      <c r="CF2212" s="41"/>
      <c r="CG2212" s="41"/>
      <c r="CH2212" s="41"/>
      <c r="CI2212" s="41"/>
      <c r="CJ2212" s="41"/>
      <c r="CK2212" s="41"/>
      <c r="CL2212" s="41"/>
      <c r="CM2212" s="41"/>
      <c r="CN2212" s="41"/>
      <c r="CO2212" s="41"/>
      <c r="CP2212" s="41"/>
      <c r="CQ2212" s="41"/>
      <c r="CR2212" s="41"/>
      <c r="CS2212" s="41"/>
      <c r="CT2212" s="41"/>
      <c r="CU2212" s="41"/>
      <c r="CV2212" s="41"/>
      <c r="CW2212" s="41"/>
      <c r="CX2212" s="41"/>
      <c r="CY2212" s="41"/>
      <c r="CZ2212" s="41"/>
      <c r="DA2212" s="41"/>
      <c r="DB2212" s="41"/>
      <c r="DC2212" s="41"/>
      <c r="DD2212" s="41"/>
      <c r="DE2212" s="41"/>
      <c r="DF2212" s="41"/>
      <c r="DG2212" s="41"/>
      <c r="DH2212" s="41"/>
      <c r="DI2212" s="41"/>
      <c r="DJ2212" s="41"/>
      <c r="DK2212" s="41"/>
      <c r="DL2212" s="41"/>
      <c r="DM2212" s="41"/>
      <c r="DN2212" s="41"/>
      <c r="DO2212" s="41"/>
      <c r="DP2212" s="41"/>
      <c r="DQ2212" s="41"/>
      <c r="DR2212" s="41"/>
      <c r="DS2212" s="41"/>
      <c r="DT2212" s="41"/>
      <c r="DU2212" s="41"/>
      <c r="DV2212" s="41"/>
      <c r="DW2212" s="41"/>
      <c r="DX2212" s="41"/>
      <c r="DY2212" s="41"/>
      <c r="DZ2212" s="41"/>
      <c r="EA2212" s="41"/>
      <c r="EB2212" s="41"/>
      <c r="EC2212" s="41"/>
      <c r="ED2212" s="41"/>
      <c r="EE2212" s="41"/>
      <c r="EF2212" s="41"/>
      <c r="EG2212" s="41"/>
      <c r="EH2212" s="41"/>
      <c r="EI2212" s="41"/>
      <c r="EJ2212" s="41"/>
      <c r="EK2212" s="41"/>
      <c r="EL2212" s="41"/>
      <c r="EM2212" s="41"/>
      <c r="EN2212" s="41"/>
      <c r="EO2212" s="41"/>
      <c r="EP2212" s="41"/>
      <c r="EQ2212" s="41"/>
      <c r="ER2212" s="41"/>
      <c r="ES2212" s="41"/>
      <c r="ET2212" s="41"/>
      <c r="EU2212" s="41"/>
      <c r="EV2212" s="41"/>
      <c r="EW2212" s="41"/>
      <c r="EX2212" s="41"/>
      <c r="EY2212" s="41"/>
      <c r="EZ2212" s="41"/>
      <c r="FA2212" s="41"/>
      <c r="FB2212" s="41"/>
      <c r="FC2212" s="41"/>
      <c r="FD2212" s="41"/>
      <c r="FE2212" s="41"/>
      <c r="FF2212" s="41"/>
      <c r="FG2212" s="41"/>
      <c r="FH2212" s="41"/>
      <c r="FI2212" s="41"/>
      <c r="FJ2212" s="41"/>
      <c r="FK2212" s="41"/>
      <c r="FL2212" s="41"/>
      <c r="FM2212" s="41"/>
      <c r="FN2212" s="41"/>
      <c r="FO2212" s="41"/>
      <c r="FP2212" s="41"/>
      <c r="FQ2212" s="41"/>
      <c r="FR2212" s="41"/>
      <c r="FS2212" s="41"/>
      <c r="FT2212" s="41"/>
      <c r="FU2212" s="41"/>
      <c r="FV2212" s="41"/>
      <c r="FW2212" s="41"/>
      <c r="FX2212" s="41"/>
      <c r="FY2212" s="41"/>
      <c r="FZ2212" s="41"/>
      <c r="GA2212" s="41"/>
      <c r="GB2212" s="41"/>
      <c r="GC2212" s="41"/>
      <c r="GD2212" s="41"/>
      <c r="GE2212" s="41"/>
      <c r="GF2212" s="41"/>
      <c r="GG2212" s="41"/>
      <c r="GH2212" s="41"/>
      <c r="GI2212" s="41"/>
      <c r="GJ2212" s="41"/>
      <c r="GK2212" s="41"/>
      <c r="GL2212" s="41"/>
      <c r="GM2212" s="41"/>
      <c r="GN2212" s="41"/>
      <c r="GO2212" s="41"/>
      <c r="GP2212" s="41"/>
      <c r="GQ2212" s="41"/>
      <c r="GR2212" s="41"/>
      <c r="GS2212" s="41"/>
      <c r="GT2212" s="41"/>
      <c r="GU2212" s="41"/>
      <c r="GV2212" s="41"/>
      <c r="GW2212" s="41"/>
      <c r="GX2212" s="41"/>
      <c r="GY2212" s="41"/>
      <c r="GZ2212" s="41"/>
      <c r="HA2212" s="41"/>
      <c r="HB2212" s="41"/>
      <c r="HC2212" s="41"/>
      <c r="HD2212" s="41"/>
      <c r="HE2212" s="41"/>
      <c r="HF2212" s="41"/>
      <c r="HG2212" s="41"/>
      <c r="HH2212" s="41"/>
      <c r="HI2212" s="41"/>
      <c r="HJ2212" s="41"/>
      <c r="HK2212" s="41"/>
      <c r="HL2212" s="41"/>
      <c r="HM2212" s="41"/>
      <c r="HN2212" s="41"/>
      <c r="HO2212" s="41"/>
      <c r="HP2212" s="41"/>
      <c r="HQ2212" s="41"/>
      <c r="HR2212" s="41"/>
      <c r="HS2212" s="41"/>
      <c r="HT2212" s="41"/>
      <c r="HU2212" s="41"/>
      <c r="HV2212" s="41"/>
      <c r="HW2212" s="41"/>
      <c r="HX2212" s="41"/>
      <c r="HY2212" s="41"/>
      <c r="HZ2212" s="41"/>
      <c r="IA2212" s="41"/>
      <c r="IB2212" s="41"/>
      <c r="IC2212" s="41"/>
      <c r="ID2212" s="41"/>
      <c r="IE2212" s="41"/>
      <c r="IF2212" s="41"/>
      <c r="IG2212" s="41"/>
      <c r="IH2212" s="41"/>
      <c r="II2212" s="41"/>
      <c r="IJ2212" s="41"/>
      <c r="IK2212" s="41"/>
      <c r="IL2212" s="41"/>
      <c r="IM2212" s="41"/>
      <c r="IN2212" s="41"/>
      <c r="IO2212" s="41"/>
      <c r="IP2212" s="41"/>
      <c r="IQ2212" s="41"/>
      <c r="IR2212" s="41"/>
      <c r="IS2212" s="41"/>
      <c r="IT2212" s="41"/>
      <c r="IU2212" s="41"/>
    </row>
    <row r="2214" spans="68:255" x14ac:dyDescent="0.2">
      <c r="BP2214" s="41"/>
      <c r="BQ2214" s="41"/>
      <c r="BR2214" s="41"/>
      <c r="BS2214" s="41"/>
      <c r="BU2214" s="41"/>
      <c r="BV2214" s="41"/>
      <c r="BW2214" s="41"/>
      <c r="BX2214" s="41"/>
      <c r="BY2214" s="41"/>
      <c r="BZ2214" s="41"/>
      <c r="CA2214" s="41"/>
      <c r="CB2214" s="41"/>
      <c r="CC2214" s="41"/>
      <c r="CD2214" s="41"/>
      <c r="CE2214" s="41"/>
      <c r="CF2214" s="41"/>
      <c r="CG2214" s="41"/>
      <c r="CH2214" s="41"/>
      <c r="CI2214" s="41"/>
      <c r="CJ2214" s="41"/>
      <c r="CK2214" s="41"/>
      <c r="CL2214" s="41"/>
      <c r="CM2214" s="41"/>
      <c r="CN2214" s="41"/>
      <c r="CO2214" s="41"/>
      <c r="CP2214" s="41"/>
      <c r="CQ2214" s="41"/>
      <c r="CR2214" s="41"/>
      <c r="CS2214" s="41"/>
      <c r="CT2214" s="41"/>
      <c r="CU2214" s="41"/>
      <c r="CV2214" s="41"/>
      <c r="CW2214" s="41"/>
      <c r="CX2214" s="41"/>
      <c r="CY2214" s="41"/>
      <c r="CZ2214" s="41"/>
      <c r="DA2214" s="41"/>
      <c r="DB2214" s="41"/>
      <c r="DC2214" s="41"/>
      <c r="DD2214" s="41"/>
      <c r="DE2214" s="41"/>
      <c r="DF2214" s="41"/>
      <c r="DG2214" s="41"/>
      <c r="DH2214" s="41"/>
      <c r="DI2214" s="41"/>
      <c r="DJ2214" s="41"/>
      <c r="DK2214" s="41"/>
      <c r="DL2214" s="41"/>
      <c r="DM2214" s="41"/>
      <c r="DN2214" s="41"/>
      <c r="DO2214" s="41"/>
      <c r="DP2214" s="41"/>
      <c r="DQ2214" s="41"/>
      <c r="DR2214" s="41"/>
      <c r="DS2214" s="41"/>
      <c r="DT2214" s="41"/>
      <c r="DU2214" s="41"/>
      <c r="DV2214" s="41"/>
      <c r="DW2214" s="41"/>
      <c r="DX2214" s="41"/>
      <c r="DY2214" s="41"/>
      <c r="DZ2214" s="41"/>
      <c r="EA2214" s="41"/>
      <c r="EB2214" s="41"/>
      <c r="EC2214" s="41"/>
      <c r="ED2214" s="41"/>
      <c r="EE2214" s="41"/>
      <c r="EF2214" s="41"/>
      <c r="EG2214" s="41"/>
      <c r="EH2214" s="41"/>
      <c r="EI2214" s="41"/>
      <c r="EJ2214" s="41"/>
      <c r="EK2214" s="41"/>
      <c r="EL2214" s="41"/>
      <c r="EM2214" s="41"/>
      <c r="EN2214" s="41"/>
      <c r="EO2214" s="41"/>
      <c r="EP2214" s="41"/>
      <c r="EQ2214" s="41"/>
      <c r="ER2214" s="41"/>
      <c r="ES2214" s="41"/>
      <c r="ET2214" s="41"/>
      <c r="EU2214" s="41"/>
      <c r="EV2214" s="41"/>
      <c r="EW2214" s="41"/>
      <c r="EX2214" s="41"/>
      <c r="EY2214" s="41"/>
      <c r="EZ2214" s="41"/>
      <c r="FA2214" s="41"/>
      <c r="FB2214" s="41"/>
      <c r="FC2214" s="41"/>
      <c r="FD2214" s="41"/>
      <c r="FE2214" s="41"/>
      <c r="FF2214" s="41"/>
      <c r="FG2214" s="41"/>
      <c r="FH2214" s="41"/>
      <c r="FI2214" s="41"/>
      <c r="FJ2214" s="41"/>
      <c r="FK2214" s="41"/>
      <c r="FL2214" s="41"/>
      <c r="FM2214" s="41"/>
      <c r="FN2214" s="41"/>
      <c r="FO2214" s="41"/>
      <c r="FP2214" s="41"/>
      <c r="FQ2214" s="41"/>
      <c r="FR2214" s="41"/>
      <c r="FS2214" s="41"/>
      <c r="FT2214" s="41"/>
      <c r="FU2214" s="41"/>
      <c r="FV2214" s="41"/>
      <c r="FW2214" s="41"/>
      <c r="FX2214" s="41"/>
      <c r="FY2214" s="41"/>
      <c r="FZ2214" s="41"/>
      <c r="GA2214" s="41"/>
      <c r="GB2214" s="41"/>
      <c r="GC2214" s="41"/>
      <c r="GD2214" s="41"/>
      <c r="GE2214" s="41"/>
      <c r="GF2214" s="41"/>
      <c r="GG2214" s="41"/>
      <c r="GH2214" s="41"/>
      <c r="GI2214" s="41"/>
      <c r="GJ2214" s="41"/>
      <c r="GK2214" s="41"/>
      <c r="GL2214" s="41"/>
      <c r="GM2214" s="41"/>
      <c r="GN2214" s="41"/>
      <c r="GO2214" s="41"/>
      <c r="GP2214" s="41"/>
      <c r="GQ2214" s="41"/>
      <c r="GR2214" s="41"/>
      <c r="GS2214" s="41"/>
      <c r="GT2214" s="41"/>
      <c r="GU2214" s="41"/>
      <c r="GV2214" s="41"/>
      <c r="GW2214" s="41"/>
      <c r="GX2214" s="41"/>
      <c r="GY2214" s="41"/>
      <c r="GZ2214" s="41"/>
      <c r="HA2214" s="41"/>
      <c r="HB2214" s="41"/>
      <c r="HC2214" s="41"/>
      <c r="HD2214" s="41"/>
      <c r="HE2214" s="41"/>
      <c r="HF2214" s="41"/>
      <c r="HG2214" s="41"/>
      <c r="HH2214" s="41"/>
      <c r="HI2214" s="41"/>
      <c r="HJ2214" s="41"/>
      <c r="HK2214" s="41"/>
      <c r="HL2214" s="41"/>
      <c r="HM2214" s="41"/>
      <c r="HN2214" s="41"/>
      <c r="HO2214" s="41"/>
      <c r="HP2214" s="41"/>
      <c r="HQ2214" s="41"/>
      <c r="HR2214" s="41"/>
      <c r="HS2214" s="41"/>
      <c r="HT2214" s="41"/>
      <c r="HU2214" s="41"/>
      <c r="HV2214" s="41"/>
      <c r="HW2214" s="41"/>
      <c r="HX2214" s="41"/>
      <c r="HY2214" s="41"/>
      <c r="HZ2214" s="41"/>
      <c r="IA2214" s="41"/>
      <c r="IB2214" s="41"/>
      <c r="IC2214" s="41"/>
      <c r="ID2214" s="41"/>
      <c r="IE2214" s="41"/>
      <c r="IF2214" s="41"/>
      <c r="IG2214" s="41"/>
      <c r="IH2214" s="41"/>
      <c r="II2214" s="41"/>
      <c r="IJ2214" s="41"/>
      <c r="IK2214" s="41"/>
      <c r="IL2214" s="41"/>
      <c r="IM2214" s="41"/>
      <c r="IN2214" s="41"/>
      <c r="IO2214" s="41"/>
      <c r="IP2214" s="41"/>
      <c r="IQ2214" s="41"/>
      <c r="IR2214" s="41"/>
      <c r="IS2214" s="41"/>
      <c r="IT2214" s="41"/>
      <c r="IU2214" s="41"/>
    </row>
    <row r="2216" spans="68:255" x14ac:dyDescent="0.2">
      <c r="BP2216" s="41"/>
      <c r="BQ2216" s="41"/>
      <c r="BR2216" s="41"/>
      <c r="BS2216" s="41"/>
      <c r="BU2216" s="41"/>
      <c r="BV2216" s="41"/>
      <c r="BW2216" s="41"/>
      <c r="BX2216" s="41"/>
      <c r="BY2216" s="41"/>
      <c r="BZ2216" s="41"/>
      <c r="CA2216" s="41"/>
      <c r="CB2216" s="41"/>
      <c r="CC2216" s="41"/>
      <c r="CD2216" s="41"/>
      <c r="CE2216" s="41"/>
      <c r="CF2216" s="41"/>
      <c r="CG2216" s="41"/>
      <c r="CH2216" s="41"/>
      <c r="CI2216" s="41"/>
      <c r="CJ2216" s="41"/>
      <c r="CK2216" s="41"/>
      <c r="CL2216" s="41"/>
      <c r="CM2216" s="41"/>
      <c r="CN2216" s="41"/>
      <c r="CO2216" s="41"/>
      <c r="CP2216" s="41"/>
      <c r="CQ2216" s="41"/>
      <c r="CR2216" s="41"/>
      <c r="CS2216" s="41"/>
      <c r="CT2216" s="41"/>
      <c r="CU2216" s="41"/>
      <c r="CV2216" s="41"/>
      <c r="CW2216" s="41"/>
      <c r="CX2216" s="41"/>
      <c r="CY2216" s="41"/>
      <c r="CZ2216" s="41"/>
      <c r="DA2216" s="41"/>
      <c r="DB2216" s="41"/>
      <c r="DC2216" s="41"/>
      <c r="DD2216" s="41"/>
      <c r="DE2216" s="41"/>
      <c r="DF2216" s="41"/>
      <c r="DG2216" s="41"/>
      <c r="DH2216" s="41"/>
      <c r="DI2216" s="41"/>
      <c r="DJ2216" s="41"/>
      <c r="DK2216" s="41"/>
      <c r="DL2216" s="41"/>
      <c r="DM2216" s="41"/>
      <c r="DN2216" s="41"/>
      <c r="DO2216" s="41"/>
      <c r="DP2216" s="41"/>
      <c r="DQ2216" s="41"/>
      <c r="DR2216" s="41"/>
      <c r="DS2216" s="41"/>
      <c r="DT2216" s="41"/>
      <c r="DU2216" s="41"/>
      <c r="DV2216" s="41"/>
      <c r="DW2216" s="41"/>
      <c r="DX2216" s="41"/>
      <c r="DY2216" s="41"/>
      <c r="DZ2216" s="41"/>
      <c r="EA2216" s="41"/>
      <c r="EB2216" s="41"/>
      <c r="EC2216" s="41"/>
      <c r="ED2216" s="41"/>
      <c r="EE2216" s="41"/>
      <c r="EF2216" s="41"/>
      <c r="EG2216" s="41"/>
      <c r="EH2216" s="41"/>
      <c r="EI2216" s="41"/>
      <c r="EJ2216" s="41"/>
      <c r="EK2216" s="41"/>
      <c r="EL2216" s="41"/>
      <c r="EM2216" s="41"/>
      <c r="EN2216" s="41"/>
      <c r="EO2216" s="41"/>
      <c r="EP2216" s="41"/>
      <c r="EQ2216" s="41"/>
      <c r="ER2216" s="41"/>
      <c r="ES2216" s="41"/>
      <c r="ET2216" s="41"/>
      <c r="EU2216" s="41"/>
      <c r="EV2216" s="41"/>
      <c r="EW2216" s="41"/>
      <c r="EX2216" s="41"/>
      <c r="EY2216" s="41"/>
      <c r="EZ2216" s="41"/>
      <c r="FA2216" s="41"/>
      <c r="FB2216" s="41"/>
      <c r="FC2216" s="41"/>
      <c r="FD2216" s="41"/>
      <c r="FE2216" s="41"/>
      <c r="FF2216" s="41"/>
      <c r="FG2216" s="41"/>
      <c r="FH2216" s="41"/>
      <c r="FI2216" s="41"/>
      <c r="FJ2216" s="41"/>
      <c r="FK2216" s="41"/>
      <c r="FL2216" s="41"/>
      <c r="FM2216" s="41"/>
      <c r="FN2216" s="41"/>
      <c r="FO2216" s="41"/>
      <c r="FP2216" s="41"/>
      <c r="FQ2216" s="41"/>
      <c r="FR2216" s="41"/>
      <c r="FS2216" s="41"/>
      <c r="FT2216" s="41"/>
      <c r="FU2216" s="41"/>
      <c r="FV2216" s="41"/>
      <c r="FW2216" s="41"/>
      <c r="FX2216" s="41"/>
      <c r="FY2216" s="41"/>
      <c r="FZ2216" s="41"/>
      <c r="GA2216" s="41"/>
      <c r="GB2216" s="41"/>
      <c r="GC2216" s="41"/>
      <c r="GD2216" s="41"/>
      <c r="GE2216" s="41"/>
      <c r="GF2216" s="41"/>
      <c r="GG2216" s="41"/>
      <c r="GH2216" s="41"/>
      <c r="GI2216" s="41"/>
      <c r="GJ2216" s="41"/>
      <c r="GK2216" s="41"/>
      <c r="GL2216" s="41"/>
      <c r="GM2216" s="41"/>
      <c r="GN2216" s="41"/>
      <c r="GO2216" s="41"/>
      <c r="GP2216" s="41"/>
      <c r="GQ2216" s="41"/>
      <c r="GR2216" s="41"/>
      <c r="GS2216" s="41"/>
      <c r="GT2216" s="41"/>
      <c r="GU2216" s="41"/>
      <c r="GV2216" s="41"/>
      <c r="GW2216" s="41"/>
      <c r="GX2216" s="41"/>
      <c r="GY2216" s="41"/>
      <c r="GZ2216" s="41"/>
      <c r="HA2216" s="41"/>
      <c r="HB2216" s="41"/>
      <c r="HC2216" s="41"/>
      <c r="HD2216" s="41"/>
      <c r="HE2216" s="41"/>
      <c r="HF2216" s="41"/>
      <c r="HG2216" s="41"/>
      <c r="HH2216" s="41"/>
      <c r="HI2216" s="41"/>
      <c r="HJ2216" s="41"/>
      <c r="HK2216" s="41"/>
      <c r="HL2216" s="41"/>
      <c r="HM2216" s="41"/>
      <c r="HN2216" s="41"/>
      <c r="HO2216" s="41"/>
      <c r="HP2216" s="41"/>
      <c r="HQ2216" s="41"/>
      <c r="HR2216" s="41"/>
      <c r="HS2216" s="41"/>
      <c r="HT2216" s="41"/>
      <c r="HU2216" s="41"/>
      <c r="HV2216" s="41"/>
      <c r="HW2216" s="41"/>
      <c r="HX2216" s="41"/>
      <c r="HY2216" s="41"/>
      <c r="HZ2216" s="41"/>
      <c r="IA2216" s="41"/>
      <c r="IB2216" s="41"/>
      <c r="IC2216" s="41"/>
      <c r="ID2216" s="41"/>
      <c r="IE2216" s="41"/>
      <c r="IF2216" s="41"/>
      <c r="IG2216" s="41"/>
      <c r="IH2216" s="41"/>
      <c r="II2216" s="41"/>
      <c r="IJ2216" s="41"/>
      <c r="IK2216" s="41"/>
      <c r="IL2216" s="41"/>
      <c r="IM2216" s="41"/>
      <c r="IN2216" s="41"/>
      <c r="IO2216" s="41"/>
      <c r="IP2216" s="41"/>
      <c r="IQ2216" s="41"/>
      <c r="IR2216" s="41"/>
      <c r="IS2216" s="41"/>
      <c r="IT2216" s="41"/>
      <c r="IU2216" s="41"/>
    </row>
    <row r="2218" spans="68:255" x14ac:dyDescent="0.2">
      <c r="BP2218" s="41"/>
      <c r="BQ2218" s="41"/>
      <c r="BR2218" s="41"/>
      <c r="BS2218" s="41"/>
      <c r="BU2218" s="41"/>
      <c r="BV2218" s="41"/>
      <c r="BW2218" s="41"/>
      <c r="BX2218" s="41"/>
      <c r="BY2218" s="41"/>
      <c r="BZ2218" s="41"/>
      <c r="CA2218" s="41"/>
      <c r="CB2218" s="41"/>
      <c r="CC2218" s="41"/>
      <c r="CD2218" s="41"/>
      <c r="CE2218" s="41"/>
      <c r="CF2218" s="41"/>
      <c r="CG2218" s="41"/>
      <c r="CH2218" s="41"/>
      <c r="CI2218" s="41"/>
      <c r="CJ2218" s="41"/>
      <c r="CK2218" s="41"/>
      <c r="CL2218" s="41"/>
      <c r="CM2218" s="41"/>
      <c r="CN2218" s="41"/>
      <c r="CO2218" s="41"/>
      <c r="CP2218" s="41"/>
      <c r="CQ2218" s="41"/>
      <c r="CR2218" s="41"/>
      <c r="CS2218" s="41"/>
      <c r="CT2218" s="41"/>
      <c r="CU2218" s="41"/>
      <c r="CV2218" s="41"/>
      <c r="CW2218" s="41"/>
      <c r="CX2218" s="41"/>
      <c r="CY2218" s="41"/>
      <c r="CZ2218" s="41"/>
      <c r="DA2218" s="41"/>
      <c r="DB2218" s="41"/>
      <c r="DC2218" s="41"/>
      <c r="DD2218" s="41"/>
      <c r="DE2218" s="41"/>
      <c r="DF2218" s="41"/>
      <c r="DG2218" s="41"/>
      <c r="DH2218" s="41"/>
      <c r="DI2218" s="41"/>
      <c r="DJ2218" s="41"/>
      <c r="DK2218" s="41"/>
      <c r="DL2218" s="41"/>
      <c r="DM2218" s="41"/>
      <c r="DN2218" s="41"/>
      <c r="DO2218" s="41"/>
      <c r="DP2218" s="41"/>
      <c r="DQ2218" s="41"/>
      <c r="DR2218" s="41"/>
      <c r="DS2218" s="41"/>
      <c r="DT2218" s="41"/>
      <c r="DU2218" s="41"/>
      <c r="DV2218" s="41"/>
      <c r="DW2218" s="41"/>
      <c r="DX2218" s="41"/>
      <c r="DY2218" s="41"/>
      <c r="DZ2218" s="41"/>
      <c r="EA2218" s="41"/>
      <c r="EB2218" s="41"/>
      <c r="EC2218" s="41"/>
      <c r="ED2218" s="41"/>
      <c r="EE2218" s="41"/>
      <c r="EF2218" s="41"/>
      <c r="EG2218" s="41"/>
      <c r="EH2218" s="41"/>
      <c r="EI2218" s="41"/>
      <c r="EJ2218" s="41"/>
      <c r="EK2218" s="41"/>
      <c r="EL2218" s="41"/>
      <c r="EM2218" s="41"/>
      <c r="EN2218" s="41"/>
      <c r="EO2218" s="41"/>
      <c r="EP2218" s="41"/>
      <c r="EQ2218" s="41"/>
      <c r="ER2218" s="41"/>
      <c r="ES2218" s="41"/>
      <c r="ET2218" s="41"/>
      <c r="EU2218" s="41"/>
      <c r="EV2218" s="41"/>
      <c r="EW2218" s="41"/>
      <c r="EX2218" s="41"/>
      <c r="EY2218" s="41"/>
      <c r="EZ2218" s="41"/>
      <c r="FA2218" s="41"/>
      <c r="FB2218" s="41"/>
      <c r="FC2218" s="41"/>
      <c r="FD2218" s="41"/>
      <c r="FE2218" s="41"/>
      <c r="FF2218" s="41"/>
      <c r="FG2218" s="41"/>
      <c r="FH2218" s="41"/>
      <c r="FI2218" s="41"/>
      <c r="FJ2218" s="41"/>
      <c r="FK2218" s="41"/>
      <c r="FL2218" s="41"/>
      <c r="FM2218" s="41"/>
      <c r="FN2218" s="41"/>
      <c r="FO2218" s="41"/>
      <c r="FP2218" s="41"/>
      <c r="FQ2218" s="41"/>
      <c r="FR2218" s="41"/>
      <c r="FS2218" s="41"/>
      <c r="FT2218" s="41"/>
      <c r="FU2218" s="41"/>
      <c r="FV2218" s="41"/>
      <c r="FW2218" s="41"/>
      <c r="FX2218" s="41"/>
      <c r="FY2218" s="41"/>
      <c r="FZ2218" s="41"/>
      <c r="GA2218" s="41"/>
      <c r="GB2218" s="41"/>
      <c r="GC2218" s="41"/>
      <c r="GD2218" s="41"/>
      <c r="GE2218" s="41"/>
      <c r="GF2218" s="41"/>
      <c r="GG2218" s="41"/>
      <c r="GH2218" s="41"/>
      <c r="GI2218" s="41"/>
      <c r="GJ2218" s="41"/>
      <c r="GK2218" s="41"/>
      <c r="GL2218" s="41"/>
      <c r="GM2218" s="41"/>
      <c r="GN2218" s="41"/>
      <c r="GO2218" s="41"/>
      <c r="GP2218" s="41"/>
      <c r="GQ2218" s="41"/>
      <c r="GR2218" s="41"/>
      <c r="GS2218" s="41"/>
      <c r="GT2218" s="41"/>
      <c r="GU2218" s="41"/>
      <c r="GV2218" s="41"/>
      <c r="GW2218" s="41"/>
      <c r="GX2218" s="41"/>
      <c r="GY2218" s="41"/>
      <c r="GZ2218" s="41"/>
      <c r="HA2218" s="41"/>
      <c r="HB2218" s="41"/>
      <c r="HC2218" s="41"/>
      <c r="HD2218" s="41"/>
      <c r="HE2218" s="41"/>
      <c r="HF2218" s="41"/>
      <c r="HG2218" s="41"/>
      <c r="HH2218" s="41"/>
      <c r="HI2218" s="41"/>
      <c r="HJ2218" s="41"/>
      <c r="HK2218" s="41"/>
      <c r="HL2218" s="41"/>
      <c r="HM2218" s="41"/>
      <c r="HN2218" s="41"/>
      <c r="HO2218" s="41"/>
      <c r="HP2218" s="41"/>
      <c r="HQ2218" s="41"/>
      <c r="HR2218" s="41"/>
      <c r="HS2218" s="41"/>
      <c r="HT2218" s="41"/>
      <c r="HU2218" s="41"/>
      <c r="HV2218" s="41"/>
      <c r="HW2218" s="41"/>
      <c r="HX2218" s="41"/>
      <c r="HY2218" s="41"/>
      <c r="HZ2218" s="41"/>
      <c r="IA2218" s="41"/>
      <c r="IB2218" s="41"/>
      <c r="IC2218" s="41"/>
      <c r="ID2218" s="41"/>
      <c r="IE2218" s="41"/>
      <c r="IF2218" s="41"/>
      <c r="IG2218" s="41"/>
      <c r="IH2218" s="41"/>
      <c r="II2218" s="41"/>
      <c r="IJ2218" s="41"/>
      <c r="IK2218" s="41"/>
      <c r="IL2218" s="41"/>
      <c r="IM2218" s="41"/>
      <c r="IN2218" s="41"/>
      <c r="IO2218" s="41"/>
      <c r="IP2218" s="41"/>
      <c r="IQ2218" s="41"/>
      <c r="IR2218" s="41"/>
      <c r="IS2218" s="41"/>
      <c r="IT2218" s="41"/>
      <c r="IU2218" s="41"/>
    </row>
    <row r="2220" spans="68:255" x14ac:dyDescent="0.2">
      <c r="BP2220" s="41"/>
      <c r="BQ2220" s="41"/>
      <c r="BR2220" s="41"/>
      <c r="BS2220" s="41"/>
      <c r="BU2220" s="41"/>
      <c r="BV2220" s="41"/>
      <c r="BW2220" s="41"/>
      <c r="BX2220" s="41"/>
      <c r="BY2220" s="41"/>
      <c r="BZ2220" s="41"/>
      <c r="CA2220" s="41"/>
      <c r="CB2220" s="41"/>
      <c r="CC2220" s="41"/>
      <c r="CD2220" s="41"/>
      <c r="CE2220" s="41"/>
      <c r="CF2220" s="41"/>
      <c r="CG2220" s="41"/>
      <c r="CH2220" s="41"/>
      <c r="CI2220" s="41"/>
      <c r="CJ2220" s="41"/>
      <c r="CK2220" s="41"/>
      <c r="CL2220" s="41"/>
      <c r="CM2220" s="41"/>
      <c r="CN2220" s="41"/>
      <c r="CO2220" s="41"/>
      <c r="CP2220" s="41"/>
      <c r="CQ2220" s="41"/>
      <c r="CR2220" s="41"/>
      <c r="CS2220" s="41"/>
      <c r="CT2220" s="41"/>
      <c r="CU2220" s="41"/>
      <c r="CV2220" s="41"/>
      <c r="CW2220" s="41"/>
      <c r="CX2220" s="41"/>
      <c r="CY2220" s="41"/>
      <c r="CZ2220" s="41"/>
      <c r="DA2220" s="41"/>
      <c r="DB2220" s="41"/>
      <c r="DC2220" s="41"/>
      <c r="DD2220" s="41"/>
      <c r="DE2220" s="41"/>
      <c r="DF2220" s="41"/>
      <c r="DG2220" s="41"/>
      <c r="DH2220" s="41"/>
      <c r="DI2220" s="41"/>
      <c r="DJ2220" s="41"/>
      <c r="DK2220" s="41"/>
      <c r="DL2220" s="41"/>
      <c r="DM2220" s="41"/>
      <c r="DN2220" s="41"/>
      <c r="DO2220" s="41"/>
      <c r="DP2220" s="41"/>
      <c r="DQ2220" s="41"/>
      <c r="DR2220" s="41"/>
      <c r="DS2220" s="41"/>
      <c r="DT2220" s="41"/>
      <c r="DU2220" s="41"/>
      <c r="DV2220" s="41"/>
      <c r="DW2220" s="41"/>
      <c r="DX2220" s="41"/>
      <c r="DY2220" s="41"/>
      <c r="DZ2220" s="41"/>
      <c r="EA2220" s="41"/>
      <c r="EB2220" s="41"/>
      <c r="EC2220" s="41"/>
      <c r="ED2220" s="41"/>
      <c r="EE2220" s="41"/>
      <c r="EF2220" s="41"/>
      <c r="EG2220" s="41"/>
      <c r="EH2220" s="41"/>
      <c r="EI2220" s="41"/>
      <c r="EJ2220" s="41"/>
      <c r="EK2220" s="41"/>
      <c r="EL2220" s="41"/>
      <c r="EM2220" s="41"/>
      <c r="EN2220" s="41"/>
      <c r="EO2220" s="41"/>
      <c r="EP2220" s="41"/>
      <c r="EQ2220" s="41"/>
      <c r="ER2220" s="41"/>
      <c r="ES2220" s="41"/>
      <c r="ET2220" s="41"/>
      <c r="EU2220" s="41"/>
      <c r="EV2220" s="41"/>
      <c r="EW2220" s="41"/>
      <c r="EX2220" s="41"/>
      <c r="EY2220" s="41"/>
      <c r="EZ2220" s="41"/>
      <c r="FA2220" s="41"/>
      <c r="FB2220" s="41"/>
      <c r="FC2220" s="41"/>
      <c r="FD2220" s="41"/>
      <c r="FE2220" s="41"/>
      <c r="FF2220" s="41"/>
      <c r="FG2220" s="41"/>
      <c r="FH2220" s="41"/>
      <c r="FI2220" s="41"/>
      <c r="FJ2220" s="41"/>
      <c r="FK2220" s="41"/>
      <c r="FL2220" s="41"/>
      <c r="FM2220" s="41"/>
      <c r="FN2220" s="41"/>
      <c r="FO2220" s="41"/>
      <c r="FP2220" s="41"/>
      <c r="FQ2220" s="41"/>
      <c r="FR2220" s="41"/>
      <c r="FS2220" s="41"/>
      <c r="FT2220" s="41"/>
      <c r="FU2220" s="41"/>
      <c r="FV2220" s="41"/>
      <c r="FW2220" s="41"/>
      <c r="FX2220" s="41"/>
      <c r="FY2220" s="41"/>
      <c r="FZ2220" s="41"/>
      <c r="GA2220" s="41"/>
      <c r="GB2220" s="41"/>
      <c r="GC2220" s="41"/>
      <c r="GD2220" s="41"/>
      <c r="GE2220" s="41"/>
      <c r="GF2220" s="41"/>
      <c r="GG2220" s="41"/>
      <c r="GH2220" s="41"/>
      <c r="GI2220" s="41"/>
      <c r="GJ2220" s="41"/>
      <c r="GK2220" s="41"/>
      <c r="GL2220" s="41"/>
      <c r="GM2220" s="41"/>
      <c r="GN2220" s="41"/>
      <c r="GO2220" s="41"/>
      <c r="GP2220" s="41"/>
      <c r="GQ2220" s="41"/>
      <c r="GR2220" s="41"/>
      <c r="GS2220" s="41"/>
      <c r="GT2220" s="41"/>
      <c r="GU2220" s="41"/>
      <c r="GV2220" s="41"/>
      <c r="GW2220" s="41"/>
      <c r="GX2220" s="41"/>
      <c r="GY2220" s="41"/>
      <c r="GZ2220" s="41"/>
      <c r="HA2220" s="41"/>
      <c r="HB2220" s="41"/>
      <c r="HC2220" s="41"/>
      <c r="HD2220" s="41"/>
      <c r="HE2220" s="41"/>
      <c r="HF2220" s="41"/>
      <c r="HG2220" s="41"/>
      <c r="HH2220" s="41"/>
      <c r="HI2220" s="41"/>
      <c r="HJ2220" s="41"/>
      <c r="HK2220" s="41"/>
      <c r="HL2220" s="41"/>
      <c r="HM2220" s="41"/>
      <c r="HN2220" s="41"/>
      <c r="HO2220" s="41"/>
      <c r="HP2220" s="41"/>
      <c r="HQ2220" s="41"/>
      <c r="HR2220" s="41"/>
      <c r="HS2220" s="41"/>
      <c r="HT2220" s="41"/>
      <c r="HU2220" s="41"/>
      <c r="HV2220" s="41"/>
      <c r="HW2220" s="41"/>
      <c r="HX2220" s="41"/>
      <c r="HY2220" s="41"/>
      <c r="HZ2220" s="41"/>
      <c r="IA2220" s="41"/>
      <c r="IB2220" s="41"/>
      <c r="IC2220" s="41"/>
      <c r="ID2220" s="41"/>
      <c r="IE2220" s="41"/>
      <c r="IF2220" s="41"/>
      <c r="IG2220" s="41"/>
      <c r="IH2220" s="41"/>
      <c r="II2220" s="41"/>
      <c r="IJ2220" s="41"/>
      <c r="IK2220" s="41"/>
      <c r="IL2220" s="41"/>
      <c r="IM2220" s="41"/>
      <c r="IN2220" s="41"/>
      <c r="IO2220" s="41"/>
      <c r="IP2220" s="41"/>
      <c r="IQ2220" s="41"/>
      <c r="IR2220" s="41"/>
      <c r="IS2220" s="41"/>
      <c r="IT2220" s="41"/>
      <c r="IU2220" s="41"/>
    </row>
    <row r="2222" spans="68:255" x14ac:dyDescent="0.2">
      <c r="BP2222" s="41"/>
      <c r="BQ2222" s="41"/>
      <c r="BR2222" s="41"/>
      <c r="BS2222" s="41"/>
      <c r="BU2222" s="41"/>
      <c r="BV2222" s="41"/>
      <c r="BW2222" s="41"/>
      <c r="BX2222" s="41"/>
      <c r="BY2222" s="41"/>
      <c r="BZ2222" s="41"/>
      <c r="CA2222" s="41"/>
      <c r="CB2222" s="41"/>
      <c r="CC2222" s="41"/>
      <c r="CD2222" s="41"/>
      <c r="CE2222" s="41"/>
      <c r="CF2222" s="41"/>
      <c r="CG2222" s="41"/>
      <c r="CH2222" s="41"/>
      <c r="CI2222" s="41"/>
      <c r="CJ2222" s="41"/>
      <c r="CK2222" s="41"/>
      <c r="CL2222" s="41"/>
      <c r="CM2222" s="41"/>
      <c r="CN2222" s="41"/>
      <c r="CO2222" s="41"/>
      <c r="CP2222" s="41"/>
      <c r="CQ2222" s="41"/>
      <c r="CR2222" s="41"/>
      <c r="CS2222" s="41"/>
      <c r="CT2222" s="41"/>
      <c r="CU2222" s="41"/>
      <c r="CV2222" s="41"/>
      <c r="CW2222" s="41"/>
      <c r="CX2222" s="41"/>
      <c r="CY2222" s="41"/>
      <c r="CZ2222" s="41"/>
      <c r="DA2222" s="41"/>
      <c r="DB2222" s="41"/>
      <c r="DC2222" s="41"/>
      <c r="DD2222" s="41"/>
      <c r="DE2222" s="41"/>
      <c r="DF2222" s="41"/>
      <c r="DG2222" s="41"/>
      <c r="DH2222" s="41"/>
      <c r="DI2222" s="41"/>
      <c r="DJ2222" s="41"/>
      <c r="DK2222" s="41"/>
      <c r="DL2222" s="41"/>
      <c r="DM2222" s="41"/>
      <c r="DN2222" s="41"/>
      <c r="DO2222" s="41"/>
      <c r="DP2222" s="41"/>
      <c r="DQ2222" s="41"/>
      <c r="DR2222" s="41"/>
      <c r="DS2222" s="41"/>
      <c r="DT2222" s="41"/>
      <c r="DU2222" s="41"/>
      <c r="DV2222" s="41"/>
      <c r="DW2222" s="41"/>
      <c r="DX2222" s="41"/>
      <c r="DY2222" s="41"/>
      <c r="DZ2222" s="41"/>
      <c r="EA2222" s="41"/>
      <c r="EB2222" s="41"/>
      <c r="EC2222" s="41"/>
      <c r="ED2222" s="41"/>
      <c r="EE2222" s="41"/>
      <c r="EF2222" s="41"/>
      <c r="EG2222" s="41"/>
      <c r="EH2222" s="41"/>
      <c r="EI2222" s="41"/>
      <c r="EJ2222" s="41"/>
      <c r="EK2222" s="41"/>
      <c r="EL2222" s="41"/>
      <c r="EM2222" s="41"/>
      <c r="EN2222" s="41"/>
      <c r="EO2222" s="41"/>
      <c r="EP2222" s="41"/>
      <c r="EQ2222" s="41"/>
      <c r="ER2222" s="41"/>
      <c r="ES2222" s="41"/>
      <c r="ET2222" s="41"/>
      <c r="EU2222" s="41"/>
      <c r="EV2222" s="41"/>
      <c r="EW2222" s="41"/>
      <c r="EX2222" s="41"/>
      <c r="EY2222" s="41"/>
      <c r="EZ2222" s="41"/>
      <c r="FA2222" s="41"/>
      <c r="FB2222" s="41"/>
      <c r="FC2222" s="41"/>
      <c r="FD2222" s="41"/>
      <c r="FE2222" s="41"/>
      <c r="FF2222" s="41"/>
      <c r="FG2222" s="41"/>
      <c r="FH2222" s="41"/>
      <c r="FI2222" s="41"/>
      <c r="FJ2222" s="41"/>
      <c r="FK2222" s="41"/>
      <c r="FL2222" s="41"/>
      <c r="FM2222" s="41"/>
      <c r="FN2222" s="41"/>
      <c r="FO2222" s="41"/>
      <c r="FP2222" s="41"/>
      <c r="FQ2222" s="41"/>
      <c r="FR2222" s="41"/>
      <c r="FS2222" s="41"/>
      <c r="FT2222" s="41"/>
      <c r="FU2222" s="41"/>
      <c r="FV2222" s="41"/>
      <c r="FW2222" s="41"/>
      <c r="FX2222" s="41"/>
      <c r="FY2222" s="41"/>
      <c r="FZ2222" s="41"/>
      <c r="GA2222" s="41"/>
      <c r="GB2222" s="41"/>
      <c r="GC2222" s="41"/>
      <c r="GD2222" s="41"/>
      <c r="GE2222" s="41"/>
      <c r="GF2222" s="41"/>
      <c r="GG2222" s="41"/>
      <c r="GH2222" s="41"/>
      <c r="GI2222" s="41"/>
      <c r="GJ2222" s="41"/>
      <c r="GK2222" s="41"/>
      <c r="GL2222" s="41"/>
      <c r="GM2222" s="41"/>
      <c r="GN2222" s="41"/>
      <c r="GO2222" s="41"/>
      <c r="GP2222" s="41"/>
      <c r="GQ2222" s="41"/>
      <c r="GR2222" s="41"/>
      <c r="GS2222" s="41"/>
      <c r="GT2222" s="41"/>
      <c r="GU2222" s="41"/>
      <c r="GV2222" s="41"/>
      <c r="GW2222" s="41"/>
      <c r="GX2222" s="41"/>
      <c r="GY2222" s="41"/>
      <c r="GZ2222" s="41"/>
      <c r="HA2222" s="41"/>
      <c r="HB2222" s="41"/>
      <c r="HC2222" s="41"/>
      <c r="HD2222" s="41"/>
      <c r="HE2222" s="41"/>
      <c r="HF2222" s="41"/>
      <c r="HG2222" s="41"/>
      <c r="HH2222" s="41"/>
      <c r="HI2222" s="41"/>
      <c r="HJ2222" s="41"/>
      <c r="HK2222" s="41"/>
      <c r="HL2222" s="41"/>
      <c r="HM2222" s="41"/>
      <c r="HN2222" s="41"/>
      <c r="HO2222" s="41"/>
      <c r="HP2222" s="41"/>
      <c r="HQ2222" s="41"/>
      <c r="HR2222" s="41"/>
      <c r="HS2222" s="41"/>
      <c r="HT2222" s="41"/>
      <c r="HU2222" s="41"/>
      <c r="HV2222" s="41"/>
      <c r="HW2222" s="41"/>
      <c r="HX2222" s="41"/>
      <c r="HY2222" s="41"/>
      <c r="HZ2222" s="41"/>
      <c r="IA2222" s="41"/>
      <c r="IB2222" s="41"/>
      <c r="IC2222" s="41"/>
      <c r="ID2222" s="41"/>
      <c r="IE2222" s="41"/>
      <c r="IF2222" s="41"/>
      <c r="IG2222" s="41"/>
      <c r="IH2222" s="41"/>
      <c r="II2222" s="41"/>
      <c r="IJ2222" s="41"/>
      <c r="IK2222" s="41"/>
      <c r="IL2222" s="41"/>
      <c r="IM2222" s="41"/>
      <c r="IN2222" s="41"/>
      <c r="IO2222" s="41"/>
      <c r="IP2222" s="41"/>
      <c r="IQ2222" s="41"/>
      <c r="IR2222" s="41"/>
      <c r="IS2222" s="41"/>
      <c r="IT2222" s="41"/>
      <c r="IU2222" s="41"/>
    </row>
    <row r="2224" spans="68:255" x14ac:dyDescent="0.2">
      <c r="BP2224" s="41"/>
      <c r="BQ2224" s="41"/>
      <c r="BR2224" s="41"/>
      <c r="BS2224" s="41"/>
      <c r="BU2224" s="41"/>
      <c r="BV2224" s="41"/>
      <c r="BW2224" s="41"/>
      <c r="BX2224" s="41"/>
      <c r="BY2224" s="41"/>
      <c r="BZ2224" s="41"/>
      <c r="CA2224" s="41"/>
      <c r="CB2224" s="41"/>
      <c r="CC2224" s="41"/>
      <c r="CD2224" s="41"/>
      <c r="CE2224" s="41"/>
      <c r="CF2224" s="41"/>
      <c r="CG2224" s="41"/>
      <c r="CH2224" s="41"/>
      <c r="CI2224" s="41"/>
      <c r="CJ2224" s="41"/>
      <c r="CK2224" s="41"/>
      <c r="CL2224" s="41"/>
      <c r="CM2224" s="41"/>
      <c r="CN2224" s="41"/>
      <c r="CO2224" s="41"/>
      <c r="CP2224" s="41"/>
      <c r="CQ2224" s="41"/>
      <c r="CR2224" s="41"/>
      <c r="CS2224" s="41"/>
      <c r="CT2224" s="41"/>
      <c r="CU2224" s="41"/>
      <c r="CV2224" s="41"/>
      <c r="CW2224" s="41"/>
      <c r="CX2224" s="41"/>
      <c r="CY2224" s="41"/>
      <c r="CZ2224" s="41"/>
      <c r="DA2224" s="41"/>
      <c r="DB2224" s="41"/>
      <c r="DC2224" s="41"/>
      <c r="DD2224" s="41"/>
      <c r="DE2224" s="41"/>
      <c r="DF2224" s="41"/>
      <c r="DG2224" s="41"/>
      <c r="DH2224" s="41"/>
      <c r="DI2224" s="41"/>
      <c r="DJ2224" s="41"/>
      <c r="DK2224" s="41"/>
      <c r="DL2224" s="41"/>
      <c r="DM2224" s="41"/>
      <c r="DN2224" s="41"/>
      <c r="DO2224" s="41"/>
      <c r="DP2224" s="41"/>
      <c r="DQ2224" s="41"/>
      <c r="DR2224" s="41"/>
      <c r="DS2224" s="41"/>
      <c r="DT2224" s="41"/>
      <c r="DU2224" s="41"/>
      <c r="DV2224" s="41"/>
      <c r="DW2224" s="41"/>
      <c r="DX2224" s="41"/>
      <c r="DY2224" s="41"/>
      <c r="DZ2224" s="41"/>
      <c r="EA2224" s="41"/>
      <c r="EB2224" s="41"/>
      <c r="EC2224" s="41"/>
      <c r="ED2224" s="41"/>
      <c r="EE2224" s="41"/>
      <c r="EF2224" s="41"/>
      <c r="EG2224" s="41"/>
      <c r="EH2224" s="41"/>
      <c r="EI2224" s="41"/>
      <c r="EJ2224" s="41"/>
      <c r="EK2224" s="41"/>
      <c r="EL2224" s="41"/>
      <c r="EM2224" s="41"/>
      <c r="EN2224" s="41"/>
      <c r="EO2224" s="41"/>
      <c r="EP2224" s="41"/>
      <c r="EQ2224" s="41"/>
      <c r="ER2224" s="41"/>
      <c r="ES2224" s="41"/>
      <c r="ET2224" s="41"/>
      <c r="EU2224" s="41"/>
      <c r="EV2224" s="41"/>
      <c r="EW2224" s="41"/>
      <c r="EX2224" s="41"/>
      <c r="EY2224" s="41"/>
      <c r="EZ2224" s="41"/>
      <c r="FA2224" s="41"/>
      <c r="FB2224" s="41"/>
      <c r="FC2224" s="41"/>
      <c r="FD2224" s="41"/>
      <c r="FE2224" s="41"/>
      <c r="FF2224" s="41"/>
      <c r="FG2224" s="41"/>
      <c r="FH2224" s="41"/>
      <c r="FI2224" s="41"/>
      <c r="FJ2224" s="41"/>
      <c r="FK2224" s="41"/>
      <c r="FL2224" s="41"/>
      <c r="FM2224" s="41"/>
      <c r="FN2224" s="41"/>
      <c r="FO2224" s="41"/>
      <c r="FP2224" s="41"/>
      <c r="FQ2224" s="41"/>
      <c r="FR2224" s="41"/>
      <c r="FS2224" s="41"/>
      <c r="FT2224" s="41"/>
      <c r="FU2224" s="41"/>
      <c r="FV2224" s="41"/>
      <c r="FW2224" s="41"/>
      <c r="FX2224" s="41"/>
      <c r="FY2224" s="41"/>
      <c r="FZ2224" s="41"/>
      <c r="GA2224" s="41"/>
      <c r="GB2224" s="41"/>
      <c r="GC2224" s="41"/>
      <c r="GD2224" s="41"/>
      <c r="GE2224" s="41"/>
      <c r="GF2224" s="41"/>
      <c r="GG2224" s="41"/>
      <c r="GH2224" s="41"/>
      <c r="GI2224" s="41"/>
      <c r="GJ2224" s="41"/>
      <c r="GK2224" s="41"/>
      <c r="GL2224" s="41"/>
      <c r="GM2224" s="41"/>
      <c r="GN2224" s="41"/>
      <c r="GO2224" s="41"/>
      <c r="GP2224" s="41"/>
      <c r="GQ2224" s="41"/>
      <c r="GR2224" s="41"/>
      <c r="GS2224" s="41"/>
      <c r="GT2224" s="41"/>
      <c r="GU2224" s="41"/>
      <c r="GV2224" s="41"/>
      <c r="GW2224" s="41"/>
      <c r="GX2224" s="41"/>
      <c r="GY2224" s="41"/>
      <c r="GZ2224" s="41"/>
      <c r="HA2224" s="41"/>
      <c r="HB2224" s="41"/>
      <c r="HC2224" s="41"/>
      <c r="HD2224" s="41"/>
      <c r="HE2224" s="41"/>
      <c r="HF2224" s="41"/>
      <c r="HG2224" s="41"/>
      <c r="HH2224" s="41"/>
      <c r="HI2224" s="41"/>
      <c r="HJ2224" s="41"/>
      <c r="HK2224" s="41"/>
      <c r="HL2224" s="41"/>
      <c r="HM2224" s="41"/>
      <c r="HN2224" s="41"/>
      <c r="HO2224" s="41"/>
      <c r="HP2224" s="41"/>
      <c r="HQ2224" s="41"/>
      <c r="HR2224" s="41"/>
      <c r="HS2224" s="41"/>
      <c r="HT2224" s="41"/>
      <c r="HU2224" s="41"/>
      <c r="HV2224" s="41"/>
      <c r="HW2224" s="41"/>
      <c r="HX2224" s="41"/>
      <c r="HY2224" s="41"/>
      <c r="HZ2224" s="41"/>
      <c r="IA2224" s="41"/>
      <c r="IB2224" s="41"/>
      <c r="IC2224" s="41"/>
      <c r="ID2224" s="41"/>
      <c r="IE2224" s="41"/>
      <c r="IF2224" s="41"/>
      <c r="IG2224" s="41"/>
      <c r="IH2224" s="41"/>
      <c r="II2224" s="41"/>
      <c r="IJ2224" s="41"/>
      <c r="IK2224" s="41"/>
      <c r="IL2224" s="41"/>
      <c r="IM2224" s="41"/>
      <c r="IN2224" s="41"/>
      <c r="IO2224" s="41"/>
      <c r="IP2224" s="41"/>
      <c r="IQ2224" s="41"/>
      <c r="IR2224" s="41"/>
      <c r="IS2224" s="41"/>
      <c r="IT2224" s="41"/>
      <c r="IU2224" s="41"/>
    </row>
    <row r="2226" spans="68:255" x14ac:dyDescent="0.2">
      <c r="BP2226" s="41"/>
      <c r="BQ2226" s="41"/>
      <c r="BR2226" s="41"/>
      <c r="BS2226" s="41"/>
      <c r="BU2226" s="41"/>
      <c r="BV2226" s="41"/>
      <c r="BW2226" s="41"/>
      <c r="BX2226" s="41"/>
      <c r="BY2226" s="41"/>
      <c r="BZ2226" s="41"/>
      <c r="CA2226" s="41"/>
      <c r="CB2226" s="41"/>
      <c r="CC2226" s="41"/>
      <c r="CD2226" s="41"/>
      <c r="CE2226" s="41"/>
      <c r="CF2226" s="41"/>
      <c r="CG2226" s="41"/>
      <c r="CH2226" s="41"/>
      <c r="CI2226" s="41"/>
      <c r="CJ2226" s="41"/>
      <c r="CK2226" s="41"/>
      <c r="CL2226" s="41"/>
      <c r="CM2226" s="41"/>
      <c r="CN2226" s="41"/>
      <c r="CO2226" s="41"/>
      <c r="CP2226" s="41"/>
      <c r="CQ2226" s="41"/>
      <c r="CR2226" s="41"/>
      <c r="CS2226" s="41"/>
      <c r="CT2226" s="41"/>
      <c r="CU2226" s="41"/>
      <c r="CV2226" s="41"/>
      <c r="CW2226" s="41"/>
      <c r="CX2226" s="41"/>
      <c r="CY2226" s="41"/>
      <c r="CZ2226" s="41"/>
      <c r="DA2226" s="41"/>
      <c r="DB2226" s="41"/>
      <c r="DC2226" s="41"/>
      <c r="DD2226" s="41"/>
      <c r="DE2226" s="41"/>
      <c r="DF2226" s="41"/>
      <c r="DG2226" s="41"/>
      <c r="DH2226" s="41"/>
      <c r="DI2226" s="41"/>
      <c r="DJ2226" s="41"/>
      <c r="DK2226" s="41"/>
      <c r="DL2226" s="41"/>
      <c r="DM2226" s="41"/>
      <c r="DN2226" s="41"/>
      <c r="DO2226" s="41"/>
      <c r="DP2226" s="41"/>
      <c r="DQ2226" s="41"/>
      <c r="DR2226" s="41"/>
      <c r="DS2226" s="41"/>
      <c r="DT2226" s="41"/>
      <c r="DU2226" s="41"/>
      <c r="DV2226" s="41"/>
      <c r="DW2226" s="41"/>
      <c r="DX2226" s="41"/>
      <c r="DY2226" s="41"/>
      <c r="DZ2226" s="41"/>
      <c r="EA2226" s="41"/>
      <c r="EB2226" s="41"/>
      <c r="EC2226" s="41"/>
      <c r="ED2226" s="41"/>
      <c r="EE2226" s="41"/>
      <c r="EF2226" s="41"/>
      <c r="EG2226" s="41"/>
      <c r="EH2226" s="41"/>
      <c r="EI2226" s="41"/>
      <c r="EJ2226" s="41"/>
      <c r="EK2226" s="41"/>
      <c r="EL2226" s="41"/>
      <c r="EM2226" s="41"/>
      <c r="EN2226" s="41"/>
      <c r="EO2226" s="41"/>
      <c r="EP2226" s="41"/>
      <c r="EQ2226" s="41"/>
      <c r="ER2226" s="41"/>
      <c r="ES2226" s="41"/>
      <c r="ET2226" s="41"/>
      <c r="EU2226" s="41"/>
      <c r="EV2226" s="41"/>
      <c r="EW2226" s="41"/>
      <c r="EX2226" s="41"/>
      <c r="EY2226" s="41"/>
      <c r="EZ2226" s="41"/>
      <c r="FA2226" s="41"/>
      <c r="FB2226" s="41"/>
      <c r="FC2226" s="41"/>
      <c r="FD2226" s="41"/>
      <c r="FE2226" s="41"/>
      <c r="FF2226" s="41"/>
      <c r="FG2226" s="41"/>
      <c r="FH2226" s="41"/>
      <c r="FI2226" s="41"/>
      <c r="FJ2226" s="41"/>
      <c r="FK2226" s="41"/>
      <c r="FL2226" s="41"/>
      <c r="FM2226" s="41"/>
      <c r="FN2226" s="41"/>
      <c r="FO2226" s="41"/>
      <c r="FP2226" s="41"/>
      <c r="FQ2226" s="41"/>
      <c r="FR2226" s="41"/>
      <c r="FS2226" s="41"/>
      <c r="FT2226" s="41"/>
      <c r="FU2226" s="41"/>
      <c r="FV2226" s="41"/>
      <c r="FW2226" s="41"/>
      <c r="FX2226" s="41"/>
      <c r="FY2226" s="41"/>
      <c r="FZ2226" s="41"/>
      <c r="GA2226" s="41"/>
      <c r="GB2226" s="41"/>
      <c r="GC2226" s="41"/>
      <c r="GD2226" s="41"/>
      <c r="GE2226" s="41"/>
      <c r="GF2226" s="41"/>
      <c r="GG2226" s="41"/>
      <c r="GH2226" s="41"/>
      <c r="GI2226" s="41"/>
      <c r="GJ2226" s="41"/>
      <c r="GK2226" s="41"/>
      <c r="GL2226" s="41"/>
      <c r="GM2226" s="41"/>
      <c r="GN2226" s="41"/>
      <c r="GO2226" s="41"/>
      <c r="GP2226" s="41"/>
      <c r="GQ2226" s="41"/>
      <c r="GR2226" s="41"/>
      <c r="GS2226" s="41"/>
      <c r="GT2226" s="41"/>
      <c r="GU2226" s="41"/>
      <c r="GV2226" s="41"/>
      <c r="GW2226" s="41"/>
      <c r="GX2226" s="41"/>
      <c r="GY2226" s="41"/>
      <c r="GZ2226" s="41"/>
      <c r="HA2226" s="41"/>
      <c r="HB2226" s="41"/>
      <c r="HC2226" s="41"/>
      <c r="HD2226" s="41"/>
      <c r="HE2226" s="41"/>
      <c r="HF2226" s="41"/>
      <c r="HG2226" s="41"/>
      <c r="HH2226" s="41"/>
      <c r="HI2226" s="41"/>
      <c r="HJ2226" s="41"/>
      <c r="HK2226" s="41"/>
      <c r="HL2226" s="41"/>
      <c r="HM2226" s="41"/>
      <c r="HN2226" s="41"/>
      <c r="HO2226" s="41"/>
      <c r="HP2226" s="41"/>
      <c r="HQ2226" s="41"/>
      <c r="HR2226" s="41"/>
      <c r="HS2226" s="41"/>
      <c r="HT2226" s="41"/>
      <c r="HU2226" s="41"/>
      <c r="HV2226" s="41"/>
      <c r="HW2226" s="41"/>
      <c r="HX2226" s="41"/>
      <c r="HY2226" s="41"/>
      <c r="HZ2226" s="41"/>
      <c r="IA2226" s="41"/>
      <c r="IB2226" s="41"/>
      <c r="IC2226" s="41"/>
      <c r="ID2226" s="41"/>
      <c r="IE2226" s="41"/>
      <c r="IF2226" s="41"/>
      <c r="IG2226" s="41"/>
      <c r="IH2226" s="41"/>
      <c r="II2226" s="41"/>
      <c r="IJ2226" s="41"/>
      <c r="IK2226" s="41"/>
      <c r="IL2226" s="41"/>
      <c r="IM2226" s="41"/>
      <c r="IN2226" s="41"/>
      <c r="IO2226" s="41"/>
      <c r="IP2226" s="41"/>
      <c r="IQ2226" s="41"/>
      <c r="IR2226" s="41"/>
      <c r="IS2226" s="41"/>
      <c r="IT2226" s="41"/>
      <c r="IU2226" s="41"/>
    </row>
    <row r="2228" spans="68:255" x14ac:dyDescent="0.2">
      <c r="BP2228" s="41"/>
      <c r="BQ2228" s="41"/>
      <c r="BR2228" s="41"/>
      <c r="BS2228" s="41"/>
      <c r="BU2228" s="41"/>
      <c r="BV2228" s="41"/>
      <c r="BW2228" s="41"/>
      <c r="BX2228" s="41"/>
      <c r="BY2228" s="41"/>
      <c r="BZ2228" s="41"/>
      <c r="CA2228" s="41"/>
      <c r="CB2228" s="41"/>
      <c r="CC2228" s="41"/>
      <c r="CD2228" s="41"/>
      <c r="CE2228" s="41"/>
      <c r="CF2228" s="41"/>
      <c r="CG2228" s="41"/>
      <c r="CH2228" s="41"/>
      <c r="CI2228" s="41"/>
      <c r="CJ2228" s="41"/>
      <c r="CK2228" s="41"/>
      <c r="CL2228" s="41"/>
      <c r="CM2228" s="41"/>
      <c r="CN2228" s="41"/>
      <c r="CO2228" s="41"/>
      <c r="CP2228" s="41"/>
      <c r="CQ2228" s="41"/>
      <c r="CR2228" s="41"/>
      <c r="CS2228" s="41"/>
      <c r="CT2228" s="41"/>
      <c r="CU2228" s="41"/>
      <c r="CV2228" s="41"/>
      <c r="CW2228" s="41"/>
      <c r="CX2228" s="41"/>
      <c r="CY2228" s="41"/>
      <c r="CZ2228" s="41"/>
      <c r="DA2228" s="41"/>
      <c r="DB2228" s="41"/>
      <c r="DC2228" s="41"/>
      <c r="DD2228" s="41"/>
      <c r="DE2228" s="41"/>
      <c r="DF2228" s="41"/>
      <c r="DG2228" s="41"/>
      <c r="DH2228" s="41"/>
      <c r="DI2228" s="41"/>
      <c r="DJ2228" s="41"/>
      <c r="DK2228" s="41"/>
      <c r="DL2228" s="41"/>
      <c r="DM2228" s="41"/>
      <c r="DN2228" s="41"/>
      <c r="DO2228" s="41"/>
      <c r="DP2228" s="41"/>
      <c r="DQ2228" s="41"/>
      <c r="DR2228" s="41"/>
      <c r="DS2228" s="41"/>
      <c r="DT2228" s="41"/>
      <c r="DU2228" s="41"/>
      <c r="DV2228" s="41"/>
      <c r="DW2228" s="41"/>
      <c r="DX2228" s="41"/>
      <c r="DY2228" s="41"/>
      <c r="DZ2228" s="41"/>
      <c r="EA2228" s="41"/>
      <c r="EB2228" s="41"/>
      <c r="EC2228" s="41"/>
      <c r="ED2228" s="41"/>
      <c r="EE2228" s="41"/>
      <c r="EF2228" s="41"/>
      <c r="EG2228" s="41"/>
      <c r="EH2228" s="41"/>
      <c r="EI2228" s="41"/>
      <c r="EJ2228" s="41"/>
      <c r="EK2228" s="41"/>
      <c r="EL2228" s="41"/>
      <c r="EM2228" s="41"/>
      <c r="EN2228" s="41"/>
      <c r="EO2228" s="41"/>
      <c r="EP2228" s="41"/>
      <c r="EQ2228" s="41"/>
      <c r="ER2228" s="41"/>
      <c r="ES2228" s="41"/>
      <c r="ET2228" s="41"/>
      <c r="EU2228" s="41"/>
      <c r="EV2228" s="41"/>
      <c r="EW2228" s="41"/>
      <c r="EX2228" s="41"/>
      <c r="EY2228" s="41"/>
      <c r="EZ2228" s="41"/>
      <c r="FA2228" s="41"/>
      <c r="FB2228" s="41"/>
      <c r="FC2228" s="41"/>
      <c r="FD2228" s="41"/>
      <c r="FE2228" s="41"/>
      <c r="FF2228" s="41"/>
      <c r="FG2228" s="41"/>
      <c r="FH2228" s="41"/>
      <c r="FI2228" s="41"/>
      <c r="FJ2228" s="41"/>
      <c r="FK2228" s="41"/>
      <c r="FL2228" s="41"/>
      <c r="FM2228" s="41"/>
      <c r="FN2228" s="41"/>
      <c r="FO2228" s="41"/>
      <c r="FP2228" s="41"/>
      <c r="FQ2228" s="41"/>
      <c r="FR2228" s="41"/>
      <c r="FS2228" s="41"/>
      <c r="FT2228" s="41"/>
      <c r="FU2228" s="41"/>
      <c r="FV2228" s="41"/>
      <c r="FW2228" s="41"/>
      <c r="FX2228" s="41"/>
      <c r="FY2228" s="41"/>
      <c r="FZ2228" s="41"/>
      <c r="GA2228" s="41"/>
      <c r="GB2228" s="41"/>
      <c r="GC2228" s="41"/>
      <c r="GD2228" s="41"/>
      <c r="GE2228" s="41"/>
      <c r="GF2228" s="41"/>
      <c r="GG2228" s="41"/>
      <c r="GH2228" s="41"/>
      <c r="GI2228" s="41"/>
      <c r="GJ2228" s="41"/>
      <c r="GK2228" s="41"/>
      <c r="GL2228" s="41"/>
      <c r="GM2228" s="41"/>
      <c r="GN2228" s="41"/>
      <c r="GO2228" s="41"/>
      <c r="GP2228" s="41"/>
      <c r="GQ2228" s="41"/>
      <c r="GR2228" s="41"/>
      <c r="GS2228" s="41"/>
      <c r="GT2228" s="41"/>
      <c r="GU2228" s="41"/>
      <c r="GV2228" s="41"/>
      <c r="GW2228" s="41"/>
      <c r="GX2228" s="41"/>
      <c r="GY2228" s="41"/>
      <c r="GZ2228" s="41"/>
      <c r="HA2228" s="41"/>
      <c r="HB2228" s="41"/>
      <c r="HC2228" s="41"/>
      <c r="HD2228" s="41"/>
      <c r="HE2228" s="41"/>
      <c r="HF2228" s="41"/>
      <c r="HG2228" s="41"/>
      <c r="HH2228" s="41"/>
      <c r="HI2228" s="41"/>
      <c r="HJ2228" s="41"/>
      <c r="HK2228" s="41"/>
      <c r="HL2228" s="41"/>
      <c r="HM2228" s="41"/>
      <c r="HN2228" s="41"/>
      <c r="HO2228" s="41"/>
      <c r="HP2228" s="41"/>
      <c r="HQ2228" s="41"/>
      <c r="HR2228" s="41"/>
      <c r="HS2228" s="41"/>
      <c r="HT2228" s="41"/>
      <c r="HU2228" s="41"/>
      <c r="HV2228" s="41"/>
      <c r="HW2228" s="41"/>
      <c r="HX2228" s="41"/>
      <c r="HY2228" s="41"/>
      <c r="HZ2228" s="41"/>
      <c r="IA2228" s="41"/>
      <c r="IB2228" s="41"/>
      <c r="IC2228" s="41"/>
      <c r="ID2228" s="41"/>
      <c r="IE2228" s="41"/>
      <c r="IF2228" s="41"/>
      <c r="IG2228" s="41"/>
      <c r="IH2228" s="41"/>
      <c r="II2228" s="41"/>
      <c r="IJ2228" s="41"/>
      <c r="IK2228" s="41"/>
      <c r="IL2228" s="41"/>
      <c r="IM2228" s="41"/>
      <c r="IN2228" s="41"/>
      <c r="IO2228" s="41"/>
      <c r="IP2228" s="41"/>
      <c r="IQ2228" s="41"/>
      <c r="IR2228" s="41"/>
      <c r="IS2228" s="41"/>
      <c r="IT2228" s="41"/>
      <c r="IU2228" s="41"/>
    </row>
    <row r="2230" spans="68:255" x14ac:dyDescent="0.2">
      <c r="BP2230" s="41"/>
      <c r="BQ2230" s="41"/>
      <c r="BR2230" s="41"/>
      <c r="BS2230" s="41"/>
      <c r="BU2230" s="41"/>
      <c r="BV2230" s="41"/>
      <c r="BW2230" s="41"/>
      <c r="BX2230" s="41"/>
      <c r="BY2230" s="41"/>
      <c r="BZ2230" s="41"/>
      <c r="CA2230" s="41"/>
      <c r="CB2230" s="41"/>
      <c r="CC2230" s="41"/>
      <c r="CD2230" s="41"/>
      <c r="CE2230" s="41"/>
      <c r="CF2230" s="41"/>
      <c r="CG2230" s="41"/>
      <c r="CH2230" s="41"/>
      <c r="CI2230" s="41"/>
      <c r="CJ2230" s="41"/>
      <c r="CK2230" s="41"/>
      <c r="CL2230" s="41"/>
      <c r="CM2230" s="41"/>
      <c r="CN2230" s="41"/>
      <c r="CO2230" s="41"/>
      <c r="CP2230" s="41"/>
      <c r="CQ2230" s="41"/>
      <c r="CR2230" s="41"/>
      <c r="CS2230" s="41"/>
      <c r="CT2230" s="41"/>
      <c r="CU2230" s="41"/>
      <c r="CV2230" s="41"/>
      <c r="CW2230" s="41"/>
      <c r="CX2230" s="41"/>
      <c r="CY2230" s="41"/>
      <c r="CZ2230" s="41"/>
      <c r="DA2230" s="41"/>
      <c r="DB2230" s="41"/>
      <c r="DC2230" s="41"/>
      <c r="DD2230" s="41"/>
      <c r="DE2230" s="41"/>
      <c r="DF2230" s="41"/>
      <c r="DG2230" s="41"/>
      <c r="DH2230" s="41"/>
      <c r="DI2230" s="41"/>
      <c r="DJ2230" s="41"/>
      <c r="DK2230" s="41"/>
      <c r="DL2230" s="41"/>
      <c r="DM2230" s="41"/>
      <c r="DN2230" s="41"/>
      <c r="DO2230" s="41"/>
      <c r="DP2230" s="41"/>
      <c r="DQ2230" s="41"/>
      <c r="DR2230" s="41"/>
      <c r="DS2230" s="41"/>
      <c r="DT2230" s="41"/>
      <c r="DU2230" s="41"/>
      <c r="DV2230" s="41"/>
      <c r="DW2230" s="41"/>
      <c r="DX2230" s="41"/>
      <c r="DY2230" s="41"/>
      <c r="DZ2230" s="41"/>
      <c r="EA2230" s="41"/>
      <c r="EB2230" s="41"/>
      <c r="EC2230" s="41"/>
      <c r="ED2230" s="41"/>
      <c r="EE2230" s="41"/>
      <c r="EF2230" s="41"/>
      <c r="EG2230" s="41"/>
      <c r="EH2230" s="41"/>
      <c r="EI2230" s="41"/>
      <c r="EJ2230" s="41"/>
      <c r="EK2230" s="41"/>
      <c r="EL2230" s="41"/>
      <c r="EM2230" s="41"/>
      <c r="EN2230" s="41"/>
      <c r="EO2230" s="41"/>
      <c r="EP2230" s="41"/>
      <c r="EQ2230" s="41"/>
      <c r="ER2230" s="41"/>
      <c r="ES2230" s="41"/>
      <c r="ET2230" s="41"/>
      <c r="EU2230" s="41"/>
      <c r="EV2230" s="41"/>
      <c r="EW2230" s="41"/>
      <c r="EX2230" s="41"/>
      <c r="EY2230" s="41"/>
      <c r="EZ2230" s="41"/>
      <c r="FA2230" s="41"/>
      <c r="FB2230" s="41"/>
      <c r="FC2230" s="41"/>
      <c r="FD2230" s="41"/>
      <c r="FE2230" s="41"/>
      <c r="FF2230" s="41"/>
      <c r="FG2230" s="41"/>
      <c r="FH2230" s="41"/>
      <c r="FI2230" s="41"/>
      <c r="FJ2230" s="41"/>
      <c r="FK2230" s="41"/>
      <c r="FL2230" s="41"/>
      <c r="FM2230" s="41"/>
      <c r="FN2230" s="41"/>
      <c r="FO2230" s="41"/>
      <c r="FP2230" s="41"/>
      <c r="FQ2230" s="41"/>
      <c r="FR2230" s="41"/>
      <c r="FS2230" s="41"/>
      <c r="FT2230" s="41"/>
      <c r="FU2230" s="41"/>
      <c r="FV2230" s="41"/>
      <c r="FW2230" s="41"/>
      <c r="FX2230" s="41"/>
      <c r="FY2230" s="41"/>
      <c r="FZ2230" s="41"/>
      <c r="GA2230" s="41"/>
      <c r="GB2230" s="41"/>
      <c r="GC2230" s="41"/>
      <c r="GD2230" s="41"/>
      <c r="GE2230" s="41"/>
      <c r="GF2230" s="41"/>
      <c r="GG2230" s="41"/>
      <c r="GH2230" s="41"/>
      <c r="GI2230" s="41"/>
      <c r="GJ2230" s="41"/>
      <c r="GK2230" s="41"/>
      <c r="GL2230" s="41"/>
      <c r="GM2230" s="41"/>
      <c r="GN2230" s="41"/>
      <c r="GO2230" s="41"/>
      <c r="GP2230" s="41"/>
      <c r="GQ2230" s="41"/>
      <c r="GR2230" s="41"/>
      <c r="GS2230" s="41"/>
      <c r="GT2230" s="41"/>
      <c r="GU2230" s="41"/>
      <c r="GV2230" s="41"/>
      <c r="GW2230" s="41"/>
      <c r="GX2230" s="41"/>
      <c r="GY2230" s="41"/>
      <c r="GZ2230" s="41"/>
      <c r="HA2230" s="41"/>
      <c r="HB2230" s="41"/>
      <c r="HC2230" s="41"/>
      <c r="HD2230" s="41"/>
      <c r="HE2230" s="41"/>
      <c r="HF2230" s="41"/>
      <c r="HG2230" s="41"/>
      <c r="HH2230" s="41"/>
      <c r="HI2230" s="41"/>
      <c r="HJ2230" s="41"/>
      <c r="HK2230" s="41"/>
      <c r="HL2230" s="41"/>
      <c r="HM2230" s="41"/>
      <c r="HN2230" s="41"/>
      <c r="HO2230" s="41"/>
      <c r="HP2230" s="41"/>
      <c r="HQ2230" s="41"/>
      <c r="HR2230" s="41"/>
      <c r="HS2230" s="41"/>
      <c r="HT2230" s="41"/>
      <c r="HU2230" s="41"/>
      <c r="HV2230" s="41"/>
      <c r="HW2230" s="41"/>
      <c r="HX2230" s="41"/>
      <c r="HY2230" s="41"/>
      <c r="HZ2230" s="41"/>
      <c r="IA2230" s="41"/>
      <c r="IB2230" s="41"/>
      <c r="IC2230" s="41"/>
      <c r="ID2230" s="41"/>
      <c r="IE2230" s="41"/>
      <c r="IF2230" s="41"/>
      <c r="IG2230" s="41"/>
      <c r="IH2230" s="41"/>
      <c r="II2230" s="41"/>
      <c r="IJ2230" s="41"/>
      <c r="IK2230" s="41"/>
      <c r="IL2230" s="41"/>
      <c r="IM2230" s="41"/>
      <c r="IN2230" s="41"/>
      <c r="IO2230" s="41"/>
      <c r="IP2230" s="41"/>
      <c r="IQ2230" s="41"/>
      <c r="IR2230" s="41"/>
      <c r="IS2230" s="41"/>
      <c r="IT2230" s="41"/>
      <c r="IU2230" s="41"/>
    </row>
    <row r="2232" spans="68:255" x14ac:dyDescent="0.2">
      <c r="BP2232" s="41"/>
      <c r="BQ2232" s="41"/>
      <c r="BR2232" s="41"/>
      <c r="BS2232" s="41"/>
      <c r="BU2232" s="41"/>
      <c r="BV2232" s="41"/>
      <c r="BW2232" s="41"/>
      <c r="BX2232" s="41"/>
      <c r="BY2232" s="41"/>
      <c r="BZ2232" s="41"/>
      <c r="CA2232" s="41"/>
      <c r="CB2232" s="41"/>
      <c r="CC2232" s="41"/>
      <c r="CD2232" s="41"/>
      <c r="CE2232" s="41"/>
      <c r="CF2232" s="41"/>
      <c r="CG2232" s="41"/>
      <c r="CH2232" s="41"/>
      <c r="CI2232" s="41"/>
      <c r="CJ2232" s="41"/>
      <c r="CK2232" s="41"/>
      <c r="CL2232" s="41"/>
      <c r="CM2232" s="41"/>
      <c r="CN2232" s="41"/>
      <c r="CO2232" s="41"/>
      <c r="CP2232" s="41"/>
      <c r="CQ2232" s="41"/>
      <c r="CR2232" s="41"/>
      <c r="CS2232" s="41"/>
      <c r="CT2232" s="41"/>
      <c r="CU2232" s="41"/>
      <c r="CV2232" s="41"/>
      <c r="CW2232" s="41"/>
      <c r="CX2232" s="41"/>
      <c r="CY2232" s="41"/>
      <c r="CZ2232" s="41"/>
      <c r="DA2232" s="41"/>
      <c r="DB2232" s="41"/>
      <c r="DC2232" s="41"/>
      <c r="DD2232" s="41"/>
      <c r="DE2232" s="41"/>
      <c r="DF2232" s="41"/>
      <c r="DG2232" s="41"/>
      <c r="DH2232" s="41"/>
      <c r="DI2232" s="41"/>
      <c r="DJ2232" s="41"/>
      <c r="DK2232" s="41"/>
      <c r="DL2232" s="41"/>
      <c r="DM2232" s="41"/>
      <c r="DN2232" s="41"/>
      <c r="DO2232" s="41"/>
      <c r="DP2232" s="41"/>
      <c r="DQ2232" s="41"/>
      <c r="DR2232" s="41"/>
      <c r="DS2232" s="41"/>
      <c r="DT2232" s="41"/>
      <c r="DU2232" s="41"/>
      <c r="DV2232" s="41"/>
      <c r="DW2232" s="41"/>
      <c r="DX2232" s="41"/>
      <c r="DY2232" s="41"/>
      <c r="DZ2232" s="41"/>
      <c r="EA2232" s="41"/>
      <c r="EB2232" s="41"/>
      <c r="EC2232" s="41"/>
      <c r="ED2232" s="41"/>
      <c r="EE2232" s="41"/>
      <c r="EF2232" s="41"/>
      <c r="EG2232" s="41"/>
      <c r="EH2232" s="41"/>
      <c r="EI2232" s="41"/>
      <c r="EJ2232" s="41"/>
      <c r="EK2232" s="41"/>
      <c r="EL2232" s="41"/>
      <c r="EM2232" s="41"/>
      <c r="EN2232" s="41"/>
      <c r="EO2232" s="41"/>
      <c r="EP2232" s="41"/>
      <c r="EQ2232" s="41"/>
      <c r="ER2232" s="41"/>
      <c r="ES2232" s="41"/>
      <c r="ET2232" s="41"/>
      <c r="EU2232" s="41"/>
      <c r="EV2232" s="41"/>
      <c r="EW2232" s="41"/>
      <c r="EX2232" s="41"/>
      <c r="EY2232" s="41"/>
      <c r="EZ2232" s="41"/>
      <c r="FA2232" s="41"/>
      <c r="FB2232" s="41"/>
      <c r="FC2232" s="41"/>
      <c r="FD2232" s="41"/>
      <c r="FE2232" s="41"/>
      <c r="FF2232" s="41"/>
      <c r="FG2232" s="41"/>
      <c r="FH2232" s="41"/>
      <c r="FI2232" s="41"/>
      <c r="FJ2232" s="41"/>
      <c r="FK2232" s="41"/>
      <c r="FL2232" s="41"/>
      <c r="FM2232" s="41"/>
      <c r="FN2232" s="41"/>
      <c r="FO2232" s="41"/>
      <c r="FP2232" s="41"/>
      <c r="FQ2232" s="41"/>
      <c r="FR2232" s="41"/>
      <c r="FS2232" s="41"/>
      <c r="FT2232" s="41"/>
      <c r="FU2232" s="41"/>
      <c r="FV2232" s="41"/>
      <c r="FW2232" s="41"/>
      <c r="FX2232" s="41"/>
      <c r="FY2232" s="41"/>
      <c r="FZ2232" s="41"/>
      <c r="GA2232" s="41"/>
      <c r="GB2232" s="41"/>
      <c r="GC2232" s="41"/>
      <c r="GD2232" s="41"/>
      <c r="GE2232" s="41"/>
      <c r="GF2232" s="41"/>
      <c r="GG2232" s="41"/>
      <c r="GH2232" s="41"/>
      <c r="GI2232" s="41"/>
      <c r="GJ2232" s="41"/>
      <c r="GK2232" s="41"/>
      <c r="GL2232" s="41"/>
      <c r="GM2232" s="41"/>
      <c r="GN2232" s="41"/>
      <c r="GO2232" s="41"/>
      <c r="GP2232" s="41"/>
      <c r="GQ2232" s="41"/>
      <c r="GR2232" s="41"/>
      <c r="GS2232" s="41"/>
      <c r="GT2232" s="41"/>
      <c r="GU2232" s="41"/>
      <c r="GV2232" s="41"/>
      <c r="GW2232" s="41"/>
      <c r="GX2232" s="41"/>
      <c r="GY2232" s="41"/>
      <c r="GZ2232" s="41"/>
      <c r="HA2232" s="41"/>
      <c r="HB2232" s="41"/>
      <c r="HC2232" s="41"/>
      <c r="HD2232" s="41"/>
      <c r="HE2232" s="41"/>
      <c r="HF2232" s="41"/>
      <c r="HG2232" s="41"/>
      <c r="HH2232" s="41"/>
      <c r="HI2232" s="41"/>
      <c r="HJ2232" s="41"/>
      <c r="HK2232" s="41"/>
      <c r="HL2232" s="41"/>
      <c r="HM2232" s="41"/>
      <c r="HN2232" s="41"/>
      <c r="HO2232" s="41"/>
      <c r="HP2232" s="41"/>
      <c r="HQ2232" s="41"/>
      <c r="HR2232" s="41"/>
      <c r="HS2232" s="41"/>
      <c r="HT2232" s="41"/>
      <c r="HU2232" s="41"/>
      <c r="HV2232" s="41"/>
      <c r="HW2232" s="41"/>
      <c r="HX2232" s="41"/>
      <c r="HY2232" s="41"/>
      <c r="HZ2232" s="41"/>
      <c r="IA2232" s="41"/>
      <c r="IB2232" s="41"/>
      <c r="IC2232" s="41"/>
      <c r="ID2232" s="41"/>
      <c r="IE2232" s="41"/>
      <c r="IF2232" s="41"/>
      <c r="IG2232" s="41"/>
      <c r="IH2232" s="41"/>
      <c r="II2232" s="41"/>
      <c r="IJ2232" s="41"/>
      <c r="IK2232" s="41"/>
      <c r="IL2232" s="41"/>
      <c r="IM2232" s="41"/>
      <c r="IN2232" s="41"/>
      <c r="IO2232" s="41"/>
      <c r="IP2232" s="41"/>
      <c r="IQ2232" s="41"/>
      <c r="IR2232" s="41"/>
      <c r="IS2232" s="41"/>
      <c r="IT2232" s="41"/>
      <c r="IU2232" s="41"/>
    </row>
    <row r="2234" spans="68:255" x14ac:dyDescent="0.2">
      <c r="BP2234" s="41"/>
      <c r="BQ2234" s="41"/>
      <c r="BR2234" s="41"/>
      <c r="BS2234" s="41"/>
      <c r="BU2234" s="41"/>
      <c r="BV2234" s="41"/>
      <c r="BW2234" s="41"/>
      <c r="BX2234" s="41"/>
      <c r="BY2234" s="41"/>
      <c r="BZ2234" s="41"/>
      <c r="CA2234" s="41"/>
      <c r="CB2234" s="41"/>
      <c r="CC2234" s="41"/>
      <c r="CD2234" s="41"/>
      <c r="CE2234" s="41"/>
      <c r="CF2234" s="41"/>
      <c r="CG2234" s="41"/>
      <c r="CH2234" s="41"/>
      <c r="CI2234" s="41"/>
      <c r="CJ2234" s="41"/>
      <c r="CK2234" s="41"/>
      <c r="CL2234" s="41"/>
      <c r="CM2234" s="41"/>
      <c r="CN2234" s="41"/>
      <c r="CO2234" s="41"/>
      <c r="CP2234" s="41"/>
      <c r="CQ2234" s="41"/>
      <c r="CR2234" s="41"/>
      <c r="CS2234" s="41"/>
      <c r="CT2234" s="41"/>
      <c r="CU2234" s="41"/>
      <c r="CV2234" s="41"/>
      <c r="CW2234" s="41"/>
      <c r="CX2234" s="41"/>
      <c r="CY2234" s="41"/>
      <c r="CZ2234" s="41"/>
      <c r="DA2234" s="41"/>
      <c r="DB2234" s="41"/>
      <c r="DC2234" s="41"/>
      <c r="DD2234" s="41"/>
      <c r="DE2234" s="41"/>
      <c r="DF2234" s="41"/>
      <c r="DG2234" s="41"/>
      <c r="DH2234" s="41"/>
      <c r="DI2234" s="41"/>
      <c r="DJ2234" s="41"/>
      <c r="DK2234" s="41"/>
      <c r="DL2234" s="41"/>
      <c r="DM2234" s="41"/>
      <c r="DN2234" s="41"/>
      <c r="DO2234" s="41"/>
      <c r="DP2234" s="41"/>
      <c r="DQ2234" s="41"/>
      <c r="DR2234" s="41"/>
      <c r="DS2234" s="41"/>
      <c r="DT2234" s="41"/>
      <c r="DU2234" s="41"/>
      <c r="DV2234" s="41"/>
      <c r="DW2234" s="41"/>
      <c r="DX2234" s="41"/>
      <c r="DY2234" s="41"/>
      <c r="DZ2234" s="41"/>
      <c r="EA2234" s="41"/>
      <c r="EB2234" s="41"/>
      <c r="EC2234" s="41"/>
      <c r="ED2234" s="41"/>
      <c r="EE2234" s="41"/>
      <c r="EF2234" s="41"/>
      <c r="EG2234" s="41"/>
      <c r="EH2234" s="41"/>
      <c r="EI2234" s="41"/>
      <c r="EJ2234" s="41"/>
      <c r="EK2234" s="41"/>
      <c r="EL2234" s="41"/>
      <c r="EM2234" s="41"/>
      <c r="EN2234" s="41"/>
      <c r="EO2234" s="41"/>
      <c r="EP2234" s="41"/>
      <c r="EQ2234" s="41"/>
      <c r="ER2234" s="41"/>
      <c r="ES2234" s="41"/>
      <c r="ET2234" s="41"/>
      <c r="EU2234" s="41"/>
      <c r="EV2234" s="41"/>
      <c r="EW2234" s="41"/>
      <c r="EX2234" s="41"/>
      <c r="EY2234" s="41"/>
      <c r="EZ2234" s="41"/>
      <c r="FA2234" s="41"/>
      <c r="FB2234" s="41"/>
      <c r="FC2234" s="41"/>
      <c r="FD2234" s="41"/>
      <c r="FE2234" s="41"/>
      <c r="FF2234" s="41"/>
      <c r="FG2234" s="41"/>
      <c r="FH2234" s="41"/>
      <c r="FI2234" s="41"/>
      <c r="FJ2234" s="41"/>
      <c r="FK2234" s="41"/>
      <c r="FL2234" s="41"/>
      <c r="FM2234" s="41"/>
      <c r="FN2234" s="41"/>
      <c r="FO2234" s="41"/>
      <c r="FP2234" s="41"/>
      <c r="FQ2234" s="41"/>
      <c r="FR2234" s="41"/>
      <c r="FS2234" s="41"/>
      <c r="FT2234" s="41"/>
      <c r="FU2234" s="41"/>
      <c r="FV2234" s="41"/>
      <c r="FW2234" s="41"/>
      <c r="FX2234" s="41"/>
      <c r="FY2234" s="41"/>
      <c r="FZ2234" s="41"/>
      <c r="GA2234" s="41"/>
      <c r="GB2234" s="41"/>
      <c r="GC2234" s="41"/>
      <c r="GD2234" s="41"/>
      <c r="GE2234" s="41"/>
      <c r="GF2234" s="41"/>
      <c r="GG2234" s="41"/>
      <c r="GH2234" s="41"/>
      <c r="GI2234" s="41"/>
      <c r="GJ2234" s="41"/>
      <c r="GK2234" s="41"/>
      <c r="GL2234" s="41"/>
      <c r="GM2234" s="41"/>
      <c r="GN2234" s="41"/>
      <c r="GO2234" s="41"/>
      <c r="GP2234" s="41"/>
      <c r="GQ2234" s="41"/>
      <c r="GR2234" s="41"/>
      <c r="GS2234" s="41"/>
      <c r="GT2234" s="41"/>
      <c r="GU2234" s="41"/>
      <c r="GV2234" s="41"/>
      <c r="GW2234" s="41"/>
      <c r="GX2234" s="41"/>
      <c r="GY2234" s="41"/>
      <c r="GZ2234" s="41"/>
      <c r="HA2234" s="41"/>
      <c r="HB2234" s="41"/>
      <c r="HC2234" s="41"/>
      <c r="HD2234" s="41"/>
      <c r="HE2234" s="41"/>
      <c r="HF2234" s="41"/>
      <c r="HG2234" s="41"/>
      <c r="HH2234" s="41"/>
      <c r="HI2234" s="41"/>
      <c r="HJ2234" s="41"/>
      <c r="HK2234" s="41"/>
      <c r="HL2234" s="41"/>
      <c r="HM2234" s="41"/>
      <c r="HN2234" s="41"/>
      <c r="HO2234" s="41"/>
      <c r="HP2234" s="41"/>
      <c r="HQ2234" s="41"/>
      <c r="HR2234" s="41"/>
      <c r="HS2234" s="41"/>
      <c r="HT2234" s="41"/>
      <c r="HU2234" s="41"/>
      <c r="HV2234" s="41"/>
      <c r="HW2234" s="41"/>
      <c r="HX2234" s="41"/>
      <c r="HY2234" s="41"/>
      <c r="HZ2234" s="41"/>
      <c r="IA2234" s="41"/>
      <c r="IB2234" s="41"/>
      <c r="IC2234" s="41"/>
      <c r="ID2234" s="41"/>
      <c r="IE2234" s="41"/>
      <c r="IF2234" s="41"/>
      <c r="IG2234" s="41"/>
      <c r="IH2234" s="41"/>
      <c r="II2234" s="41"/>
      <c r="IJ2234" s="41"/>
      <c r="IK2234" s="41"/>
      <c r="IL2234" s="41"/>
      <c r="IM2234" s="41"/>
      <c r="IN2234" s="41"/>
      <c r="IO2234" s="41"/>
      <c r="IP2234" s="41"/>
      <c r="IQ2234" s="41"/>
      <c r="IR2234" s="41"/>
      <c r="IS2234" s="41"/>
      <c r="IT2234" s="41"/>
      <c r="IU2234" s="41"/>
    </row>
    <row r="2236" spans="68:255" x14ac:dyDescent="0.2">
      <c r="BP2236" s="41"/>
      <c r="BQ2236" s="41"/>
      <c r="BR2236" s="41"/>
      <c r="BS2236" s="41"/>
      <c r="BU2236" s="41"/>
      <c r="BV2236" s="41"/>
      <c r="BW2236" s="41"/>
      <c r="BX2236" s="41"/>
      <c r="BY2236" s="41"/>
      <c r="BZ2236" s="41"/>
      <c r="CA2236" s="41"/>
      <c r="CB2236" s="41"/>
      <c r="CC2236" s="41"/>
      <c r="CD2236" s="41"/>
      <c r="CE2236" s="41"/>
      <c r="CF2236" s="41"/>
      <c r="CG2236" s="41"/>
      <c r="CH2236" s="41"/>
      <c r="CI2236" s="41"/>
      <c r="CJ2236" s="41"/>
      <c r="CK2236" s="41"/>
      <c r="CL2236" s="41"/>
      <c r="CM2236" s="41"/>
      <c r="CN2236" s="41"/>
      <c r="CO2236" s="41"/>
      <c r="CP2236" s="41"/>
      <c r="CQ2236" s="41"/>
      <c r="CR2236" s="41"/>
      <c r="CS2236" s="41"/>
      <c r="CT2236" s="41"/>
      <c r="CU2236" s="41"/>
      <c r="CV2236" s="41"/>
      <c r="CW2236" s="41"/>
      <c r="CX2236" s="41"/>
      <c r="CY2236" s="41"/>
      <c r="CZ2236" s="41"/>
      <c r="DA2236" s="41"/>
      <c r="DB2236" s="41"/>
      <c r="DC2236" s="41"/>
      <c r="DD2236" s="41"/>
      <c r="DE2236" s="41"/>
      <c r="DF2236" s="41"/>
      <c r="DG2236" s="41"/>
      <c r="DH2236" s="41"/>
      <c r="DI2236" s="41"/>
      <c r="DJ2236" s="41"/>
      <c r="DK2236" s="41"/>
      <c r="DL2236" s="41"/>
      <c r="DM2236" s="41"/>
      <c r="DN2236" s="41"/>
      <c r="DO2236" s="41"/>
      <c r="DP2236" s="41"/>
      <c r="DQ2236" s="41"/>
      <c r="DR2236" s="41"/>
      <c r="DS2236" s="41"/>
      <c r="DT2236" s="41"/>
      <c r="DU2236" s="41"/>
      <c r="DV2236" s="41"/>
      <c r="DW2236" s="41"/>
      <c r="DX2236" s="41"/>
      <c r="DY2236" s="41"/>
      <c r="DZ2236" s="41"/>
      <c r="EA2236" s="41"/>
      <c r="EB2236" s="41"/>
      <c r="EC2236" s="41"/>
      <c r="ED2236" s="41"/>
      <c r="EE2236" s="41"/>
      <c r="EF2236" s="41"/>
      <c r="EG2236" s="41"/>
      <c r="EH2236" s="41"/>
      <c r="EI2236" s="41"/>
      <c r="EJ2236" s="41"/>
      <c r="EK2236" s="41"/>
      <c r="EL2236" s="41"/>
      <c r="EM2236" s="41"/>
      <c r="EN2236" s="41"/>
      <c r="EO2236" s="41"/>
      <c r="EP2236" s="41"/>
      <c r="EQ2236" s="41"/>
      <c r="ER2236" s="41"/>
      <c r="ES2236" s="41"/>
      <c r="ET2236" s="41"/>
      <c r="EU2236" s="41"/>
      <c r="EV2236" s="41"/>
      <c r="EW2236" s="41"/>
      <c r="EX2236" s="41"/>
      <c r="EY2236" s="41"/>
      <c r="EZ2236" s="41"/>
      <c r="FA2236" s="41"/>
      <c r="FB2236" s="41"/>
      <c r="FC2236" s="41"/>
      <c r="FD2236" s="41"/>
      <c r="FE2236" s="41"/>
      <c r="FF2236" s="41"/>
      <c r="FG2236" s="41"/>
      <c r="FH2236" s="41"/>
      <c r="FI2236" s="41"/>
      <c r="FJ2236" s="41"/>
      <c r="FK2236" s="41"/>
      <c r="FL2236" s="41"/>
      <c r="FM2236" s="41"/>
      <c r="FN2236" s="41"/>
      <c r="FO2236" s="41"/>
      <c r="FP2236" s="41"/>
      <c r="FQ2236" s="41"/>
      <c r="FR2236" s="41"/>
      <c r="FS2236" s="41"/>
      <c r="FT2236" s="41"/>
      <c r="FU2236" s="41"/>
      <c r="FV2236" s="41"/>
      <c r="FW2236" s="41"/>
      <c r="FX2236" s="41"/>
      <c r="FY2236" s="41"/>
      <c r="FZ2236" s="41"/>
      <c r="GA2236" s="41"/>
      <c r="GB2236" s="41"/>
      <c r="GC2236" s="41"/>
      <c r="GD2236" s="41"/>
      <c r="GE2236" s="41"/>
      <c r="GF2236" s="41"/>
      <c r="GG2236" s="41"/>
      <c r="GH2236" s="41"/>
      <c r="GI2236" s="41"/>
      <c r="GJ2236" s="41"/>
      <c r="GK2236" s="41"/>
      <c r="GL2236" s="41"/>
      <c r="GM2236" s="41"/>
      <c r="GN2236" s="41"/>
      <c r="GO2236" s="41"/>
      <c r="GP2236" s="41"/>
      <c r="GQ2236" s="41"/>
      <c r="GR2236" s="41"/>
      <c r="GS2236" s="41"/>
      <c r="GT2236" s="41"/>
      <c r="GU2236" s="41"/>
      <c r="GV2236" s="41"/>
      <c r="GW2236" s="41"/>
      <c r="GX2236" s="41"/>
      <c r="GY2236" s="41"/>
      <c r="GZ2236" s="41"/>
      <c r="HA2236" s="41"/>
      <c r="HB2236" s="41"/>
      <c r="HC2236" s="41"/>
      <c r="HD2236" s="41"/>
      <c r="HE2236" s="41"/>
      <c r="HF2236" s="41"/>
      <c r="HG2236" s="41"/>
      <c r="HH2236" s="41"/>
      <c r="HI2236" s="41"/>
      <c r="HJ2236" s="41"/>
      <c r="HK2236" s="41"/>
      <c r="HL2236" s="41"/>
      <c r="HM2236" s="41"/>
      <c r="HN2236" s="41"/>
      <c r="HO2236" s="41"/>
      <c r="HP2236" s="41"/>
      <c r="HQ2236" s="41"/>
      <c r="HR2236" s="41"/>
      <c r="HS2236" s="41"/>
      <c r="HT2236" s="41"/>
      <c r="HU2236" s="41"/>
      <c r="HV2236" s="41"/>
      <c r="HW2236" s="41"/>
      <c r="HX2236" s="41"/>
      <c r="HY2236" s="41"/>
      <c r="HZ2236" s="41"/>
      <c r="IA2236" s="41"/>
      <c r="IB2236" s="41"/>
      <c r="IC2236" s="41"/>
      <c r="ID2236" s="41"/>
      <c r="IE2236" s="41"/>
      <c r="IF2236" s="41"/>
      <c r="IG2236" s="41"/>
      <c r="IH2236" s="41"/>
      <c r="II2236" s="41"/>
      <c r="IJ2236" s="41"/>
      <c r="IK2236" s="41"/>
      <c r="IL2236" s="41"/>
      <c r="IM2236" s="41"/>
      <c r="IN2236" s="41"/>
      <c r="IO2236" s="41"/>
      <c r="IP2236" s="41"/>
      <c r="IQ2236" s="41"/>
      <c r="IR2236" s="41"/>
      <c r="IS2236" s="41"/>
      <c r="IT2236" s="41"/>
      <c r="IU2236" s="41"/>
    </row>
    <row r="2238" spans="68:255" x14ac:dyDescent="0.2">
      <c r="BP2238" s="41"/>
      <c r="BQ2238" s="41"/>
      <c r="BR2238" s="41"/>
      <c r="BS2238" s="41"/>
      <c r="BU2238" s="41"/>
      <c r="BV2238" s="41"/>
      <c r="BW2238" s="41"/>
      <c r="BX2238" s="41"/>
      <c r="BY2238" s="41"/>
      <c r="BZ2238" s="41"/>
      <c r="CA2238" s="41"/>
      <c r="CB2238" s="41"/>
      <c r="CC2238" s="41"/>
      <c r="CD2238" s="41"/>
      <c r="CE2238" s="41"/>
      <c r="CF2238" s="41"/>
      <c r="CG2238" s="41"/>
      <c r="CH2238" s="41"/>
      <c r="CI2238" s="41"/>
      <c r="CJ2238" s="41"/>
      <c r="CK2238" s="41"/>
      <c r="CL2238" s="41"/>
      <c r="CM2238" s="41"/>
      <c r="CN2238" s="41"/>
      <c r="CO2238" s="41"/>
      <c r="CP2238" s="41"/>
      <c r="CQ2238" s="41"/>
      <c r="CR2238" s="41"/>
      <c r="CS2238" s="41"/>
      <c r="CT2238" s="41"/>
      <c r="CU2238" s="41"/>
      <c r="CV2238" s="41"/>
      <c r="CW2238" s="41"/>
      <c r="CX2238" s="41"/>
      <c r="CY2238" s="41"/>
      <c r="CZ2238" s="41"/>
      <c r="DA2238" s="41"/>
      <c r="DB2238" s="41"/>
      <c r="DC2238" s="41"/>
      <c r="DD2238" s="41"/>
      <c r="DE2238" s="41"/>
      <c r="DF2238" s="41"/>
      <c r="DG2238" s="41"/>
      <c r="DH2238" s="41"/>
      <c r="DI2238" s="41"/>
      <c r="DJ2238" s="41"/>
      <c r="DK2238" s="41"/>
      <c r="DL2238" s="41"/>
      <c r="DM2238" s="41"/>
      <c r="DN2238" s="41"/>
      <c r="DO2238" s="41"/>
      <c r="DP2238" s="41"/>
      <c r="DQ2238" s="41"/>
      <c r="DR2238" s="41"/>
      <c r="DS2238" s="41"/>
      <c r="DT2238" s="41"/>
      <c r="DU2238" s="41"/>
      <c r="DV2238" s="41"/>
      <c r="DW2238" s="41"/>
      <c r="DX2238" s="41"/>
      <c r="DY2238" s="41"/>
      <c r="DZ2238" s="41"/>
      <c r="EA2238" s="41"/>
      <c r="EB2238" s="41"/>
      <c r="EC2238" s="41"/>
      <c r="ED2238" s="41"/>
      <c r="EE2238" s="41"/>
      <c r="EF2238" s="41"/>
      <c r="EG2238" s="41"/>
      <c r="EH2238" s="41"/>
      <c r="EI2238" s="41"/>
      <c r="EJ2238" s="41"/>
      <c r="EK2238" s="41"/>
      <c r="EL2238" s="41"/>
      <c r="EM2238" s="41"/>
      <c r="EN2238" s="41"/>
      <c r="EO2238" s="41"/>
      <c r="EP2238" s="41"/>
      <c r="EQ2238" s="41"/>
      <c r="ER2238" s="41"/>
      <c r="ES2238" s="41"/>
      <c r="ET2238" s="41"/>
      <c r="EU2238" s="41"/>
      <c r="EV2238" s="41"/>
      <c r="EW2238" s="41"/>
      <c r="EX2238" s="41"/>
      <c r="EY2238" s="41"/>
      <c r="EZ2238" s="41"/>
      <c r="FA2238" s="41"/>
      <c r="FB2238" s="41"/>
      <c r="FC2238" s="41"/>
      <c r="FD2238" s="41"/>
      <c r="FE2238" s="41"/>
      <c r="FF2238" s="41"/>
      <c r="FG2238" s="41"/>
      <c r="FH2238" s="41"/>
      <c r="FI2238" s="41"/>
      <c r="FJ2238" s="41"/>
      <c r="FK2238" s="41"/>
      <c r="FL2238" s="41"/>
      <c r="FM2238" s="41"/>
      <c r="FN2238" s="41"/>
      <c r="FO2238" s="41"/>
      <c r="FP2238" s="41"/>
      <c r="FQ2238" s="41"/>
      <c r="FR2238" s="41"/>
      <c r="FS2238" s="41"/>
      <c r="FT2238" s="41"/>
      <c r="FU2238" s="41"/>
      <c r="FV2238" s="41"/>
      <c r="FW2238" s="41"/>
      <c r="FX2238" s="41"/>
      <c r="FY2238" s="41"/>
      <c r="FZ2238" s="41"/>
      <c r="GA2238" s="41"/>
      <c r="GB2238" s="41"/>
      <c r="GC2238" s="41"/>
      <c r="GD2238" s="41"/>
      <c r="GE2238" s="41"/>
      <c r="GF2238" s="41"/>
      <c r="GG2238" s="41"/>
      <c r="GH2238" s="41"/>
      <c r="GI2238" s="41"/>
      <c r="GJ2238" s="41"/>
      <c r="GK2238" s="41"/>
      <c r="GL2238" s="41"/>
      <c r="GM2238" s="41"/>
      <c r="GN2238" s="41"/>
      <c r="GO2238" s="41"/>
      <c r="GP2238" s="41"/>
      <c r="GQ2238" s="41"/>
      <c r="GR2238" s="41"/>
      <c r="GS2238" s="41"/>
      <c r="GT2238" s="41"/>
      <c r="GU2238" s="41"/>
      <c r="GV2238" s="41"/>
      <c r="GW2238" s="41"/>
      <c r="GX2238" s="41"/>
      <c r="GY2238" s="41"/>
      <c r="GZ2238" s="41"/>
      <c r="HA2238" s="41"/>
      <c r="HB2238" s="41"/>
      <c r="HC2238" s="41"/>
      <c r="HD2238" s="41"/>
      <c r="HE2238" s="41"/>
      <c r="HF2238" s="41"/>
      <c r="HG2238" s="41"/>
      <c r="HH2238" s="41"/>
      <c r="HI2238" s="41"/>
      <c r="HJ2238" s="41"/>
      <c r="HK2238" s="41"/>
      <c r="HL2238" s="41"/>
      <c r="HM2238" s="41"/>
      <c r="HN2238" s="41"/>
      <c r="HO2238" s="41"/>
      <c r="HP2238" s="41"/>
      <c r="HQ2238" s="41"/>
      <c r="HR2238" s="41"/>
      <c r="HS2238" s="41"/>
      <c r="HT2238" s="41"/>
      <c r="HU2238" s="41"/>
      <c r="HV2238" s="41"/>
      <c r="HW2238" s="41"/>
      <c r="HX2238" s="41"/>
      <c r="HY2238" s="41"/>
      <c r="HZ2238" s="41"/>
      <c r="IA2238" s="41"/>
      <c r="IB2238" s="41"/>
      <c r="IC2238" s="41"/>
      <c r="ID2238" s="41"/>
      <c r="IE2238" s="41"/>
      <c r="IF2238" s="41"/>
      <c r="IG2238" s="41"/>
      <c r="IH2238" s="41"/>
      <c r="II2238" s="41"/>
      <c r="IJ2238" s="41"/>
      <c r="IK2238" s="41"/>
      <c r="IL2238" s="41"/>
      <c r="IM2238" s="41"/>
      <c r="IN2238" s="41"/>
      <c r="IO2238" s="41"/>
      <c r="IP2238" s="41"/>
      <c r="IQ2238" s="41"/>
      <c r="IR2238" s="41"/>
      <c r="IS2238" s="41"/>
      <c r="IT2238" s="41"/>
      <c r="IU2238" s="41"/>
    </row>
    <row r="2240" spans="68:255" x14ac:dyDescent="0.2">
      <c r="BP2240" s="41"/>
      <c r="BQ2240" s="41"/>
      <c r="BR2240" s="41"/>
      <c r="BS2240" s="41"/>
      <c r="BU2240" s="41"/>
      <c r="BV2240" s="41"/>
      <c r="BW2240" s="41"/>
      <c r="BX2240" s="41"/>
      <c r="BY2240" s="41"/>
      <c r="BZ2240" s="41"/>
      <c r="CA2240" s="41"/>
      <c r="CB2240" s="41"/>
      <c r="CC2240" s="41"/>
      <c r="CD2240" s="41"/>
      <c r="CE2240" s="41"/>
      <c r="CF2240" s="41"/>
      <c r="CG2240" s="41"/>
      <c r="CH2240" s="41"/>
      <c r="CI2240" s="41"/>
      <c r="CJ2240" s="41"/>
      <c r="CK2240" s="41"/>
      <c r="CL2240" s="41"/>
      <c r="CM2240" s="41"/>
      <c r="CN2240" s="41"/>
      <c r="CO2240" s="41"/>
      <c r="CP2240" s="41"/>
      <c r="CQ2240" s="41"/>
      <c r="CR2240" s="41"/>
      <c r="CS2240" s="41"/>
      <c r="CT2240" s="41"/>
      <c r="CU2240" s="41"/>
      <c r="CV2240" s="41"/>
      <c r="CW2240" s="41"/>
      <c r="CX2240" s="41"/>
      <c r="CY2240" s="41"/>
      <c r="CZ2240" s="41"/>
      <c r="DA2240" s="41"/>
      <c r="DB2240" s="41"/>
      <c r="DC2240" s="41"/>
      <c r="DD2240" s="41"/>
      <c r="DE2240" s="41"/>
      <c r="DF2240" s="41"/>
      <c r="DG2240" s="41"/>
      <c r="DH2240" s="41"/>
      <c r="DI2240" s="41"/>
      <c r="DJ2240" s="41"/>
      <c r="DK2240" s="41"/>
      <c r="DL2240" s="41"/>
      <c r="DM2240" s="41"/>
      <c r="DN2240" s="41"/>
      <c r="DO2240" s="41"/>
      <c r="DP2240" s="41"/>
      <c r="DQ2240" s="41"/>
      <c r="DR2240" s="41"/>
      <c r="DS2240" s="41"/>
      <c r="DT2240" s="41"/>
      <c r="DU2240" s="41"/>
      <c r="DV2240" s="41"/>
      <c r="DW2240" s="41"/>
      <c r="DX2240" s="41"/>
      <c r="DY2240" s="41"/>
      <c r="DZ2240" s="41"/>
      <c r="EA2240" s="41"/>
      <c r="EB2240" s="41"/>
      <c r="EC2240" s="41"/>
      <c r="ED2240" s="41"/>
      <c r="EE2240" s="41"/>
      <c r="EF2240" s="41"/>
      <c r="EG2240" s="41"/>
      <c r="EH2240" s="41"/>
      <c r="EI2240" s="41"/>
      <c r="EJ2240" s="41"/>
      <c r="EK2240" s="41"/>
      <c r="EL2240" s="41"/>
      <c r="EM2240" s="41"/>
      <c r="EN2240" s="41"/>
      <c r="EO2240" s="41"/>
      <c r="EP2240" s="41"/>
      <c r="EQ2240" s="41"/>
      <c r="ER2240" s="41"/>
      <c r="ES2240" s="41"/>
      <c r="ET2240" s="41"/>
      <c r="EU2240" s="41"/>
      <c r="EV2240" s="41"/>
      <c r="EW2240" s="41"/>
      <c r="EX2240" s="41"/>
      <c r="EY2240" s="41"/>
      <c r="EZ2240" s="41"/>
      <c r="FA2240" s="41"/>
      <c r="FB2240" s="41"/>
      <c r="FC2240" s="41"/>
      <c r="FD2240" s="41"/>
      <c r="FE2240" s="41"/>
      <c r="FF2240" s="41"/>
      <c r="FG2240" s="41"/>
      <c r="FH2240" s="41"/>
      <c r="FI2240" s="41"/>
      <c r="FJ2240" s="41"/>
      <c r="FK2240" s="41"/>
      <c r="FL2240" s="41"/>
      <c r="FM2240" s="41"/>
      <c r="FN2240" s="41"/>
      <c r="FO2240" s="41"/>
      <c r="FP2240" s="41"/>
      <c r="FQ2240" s="41"/>
      <c r="FR2240" s="41"/>
      <c r="FS2240" s="41"/>
      <c r="FT2240" s="41"/>
      <c r="FU2240" s="41"/>
      <c r="FV2240" s="41"/>
      <c r="FW2240" s="41"/>
      <c r="FX2240" s="41"/>
      <c r="FY2240" s="41"/>
      <c r="FZ2240" s="41"/>
      <c r="GA2240" s="41"/>
      <c r="GB2240" s="41"/>
      <c r="GC2240" s="41"/>
      <c r="GD2240" s="41"/>
      <c r="GE2240" s="41"/>
      <c r="GF2240" s="41"/>
      <c r="GG2240" s="41"/>
      <c r="GH2240" s="41"/>
      <c r="GI2240" s="41"/>
      <c r="GJ2240" s="41"/>
      <c r="GK2240" s="41"/>
      <c r="GL2240" s="41"/>
      <c r="GM2240" s="41"/>
      <c r="GN2240" s="41"/>
      <c r="GO2240" s="41"/>
      <c r="GP2240" s="41"/>
      <c r="GQ2240" s="41"/>
      <c r="GR2240" s="41"/>
      <c r="GS2240" s="41"/>
      <c r="GT2240" s="41"/>
      <c r="GU2240" s="41"/>
      <c r="GV2240" s="41"/>
      <c r="GW2240" s="41"/>
      <c r="GX2240" s="41"/>
      <c r="GY2240" s="41"/>
      <c r="GZ2240" s="41"/>
      <c r="HA2240" s="41"/>
      <c r="HB2240" s="41"/>
      <c r="HC2240" s="41"/>
      <c r="HD2240" s="41"/>
      <c r="HE2240" s="41"/>
      <c r="HF2240" s="41"/>
      <c r="HG2240" s="41"/>
      <c r="HH2240" s="41"/>
      <c r="HI2240" s="41"/>
      <c r="HJ2240" s="41"/>
      <c r="HK2240" s="41"/>
      <c r="HL2240" s="41"/>
      <c r="HM2240" s="41"/>
      <c r="HN2240" s="41"/>
      <c r="HO2240" s="41"/>
      <c r="HP2240" s="41"/>
      <c r="HQ2240" s="41"/>
      <c r="HR2240" s="41"/>
      <c r="HS2240" s="41"/>
      <c r="HT2240" s="41"/>
      <c r="HU2240" s="41"/>
      <c r="HV2240" s="41"/>
      <c r="HW2240" s="41"/>
      <c r="HX2240" s="41"/>
      <c r="HY2240" s="41"/>
      <c r="HZ2240" s="41"/>
      <c r="IA2240" s="41"/>
      <c r="IB2240" s="41"/>
      <c r="IC2240" s="41"/>
      <c r="ID2240" s="41"/>
      <c r="IE2240" s="41"/>
      <c r="IF2240" s="41"/>
      <c r="IG2240" s="41"/>
      <c r="IH2240" s="41"/>
      <c r="II2240" s="41"/>
      <c r="IJ2240" s="41"/>
      <c r="IK2240" s="41"/>
      <c r="IL2240" s="41"/>
      <c r="IM2240" s="41"/>
      <c r="IN2240" s="41"/>
      <c r="IO2240" s="41"/>
      <c r="IP2240" s="41"/>
      <c r="IQ2240" s="41"/>
      <c r="IR2240" s="41"/>
      <c r="IS2240" s="41"/>
      <c r="IT2240" s="41"/>
      <c r="IU2240" s="41"/>
    </row>
    <row r="2242" spans="68:255" x14ac:dyDescent="0.2">
      <c r="BP2242" s="41"/>
      <c r="BQ2242" s="41"/>
      <c r="BR2242" s="41"/>
      <c r="BS2242" s="41"/>
      <c r="BU2242" s="41"/>
      <c r="BV2242" s="41"/>
      <c r="BW2242" s="41"/>
      <c r="BX2242" s="41"/>
      <c r="BY2242" s="41"/>
      <c r="BZ2242" s="41"/>
      <c r="CA2242" s="41"/>
      <c r="CB2242" s="41"/>
      <c r="CC2242" s="41"/>
      <c r="CD2242" s="41"/>
      <c r="CE2242" s="41"/>
      <c r="CF2242" s="41"/>
      <c r="CG2242" s="41"/>
      <c r="CH2242" s="41"/>
      <c r="CI2242" s="41"/>
      <c r="CJ2242" s="41"/>
      <c r="CK2242" s="41"/>
      <c r="CL2242" s="41"/>
      <c r="CM2242" s="41"/>
      <c r="CN2242" s="41"/>
      <c r="CO2242" s="41"/>
      <c r="CP2242" s="41"/>
      <c r="CQ2242" s="41"/>
      <c r="CR2242" s="41"/>
      <c r="CS2242" s="41"/>
      <c r="CT2242" s="41"/>
      <c r="CU2242" s="41"/>
      <c r="CV2242" s="41"/>
      <c r="CW2242" s="41"/>
      <c r="CX2242" s="41"/>
      <c r="CY2242" s="41"/>
      <c r="CZ2242" s="41"/>
      <c r="DA2242" s="41"/>
      <c r="DB2242" s="41"/>
      <c r="DC2242" s="41"/>
      <c r="DD2242" s="41"/>
      <c r="DE2242" s="41"/>
      <c r="DF2242" s="41"/>
      <c r="DG2242" s="41"/>
      <c r="DH2242" s="41"/>
      <c r="DI2242" s="41"/>
      <c r="DJ2242" s="41"/>
      <c r="DK2242" s="41"/>
      <c r="DL2242" s="41"/>
      <c r="DM2242" s="41"/>
      <c r="DN2242" s="41"/>
      <c r="DO2242" s="41"/>
      <c r="DP2242" s="41"/>
      <c r="DQ2242" s="41"/>
      <c r="DR2242" s="41"/>
      <c r="DS2242" s="41"/>
      <c r="DT2242" s="41"/>
      <c r="DU2242" s="41"/>
      <c r="DV2242" s="41"/>
      <c r="DW2242" s="41"/>
      <c r="DX2242" s="41"/>
      <c r="DY2242" s="41"/>
      <c r="DZ2242" s="41"/>
      <c r="EA2242" s="41"/>
      <c r="EB2242" s="41"/>
      <c r="EC2242" s="41"/>
      <c r="ED2242" s="41"/>
      <c r="EE2242" s="41"/>
      <c r="EF2242" s="41"/>
      <c r="EG2242" s="41"/>
      <c r="EH2242" s="41"/>
      <c r="EI2242" s="41"/>
      <c r="EJ2242" s="41"/>
      <c r="EK2242" s="41"/>
      <c r="EL2242" s="41"/>
      <c r="EM2242" s="41"/>
      <c r="EN2242" s="41"/>
      <c r="EO2242" s="41"/>
      <c r="EP2242" s="41"/>
      <c r="EQ2242" s="41"/>
      <c r="ER2242" s="41"/>
      <c r="ES2242" s="41"/>
      <c r="ET2242" s="41"/>
      <c r="EU2242" s="41"/>
      <c r="EV2242" s="41"/>
      <c r="EW2242" s="41"/>
      <c r="EX2242" s="41"/>
      <c r="EY2242" s="41"/>
      <c r="EZ2242" s="41"/>
      <c r="FA2242" s="41"/>
      <c r="FB2242" s="41"/>
      <c r="FC2242" s="41"/>
      <c r="FD2242" s="41"/>
      <c r="FE2242" s="41"/>
      <c r="FF2242" s="41"/>
      <c r="FG2242" s="41"/>
      <c r="FH2242" s="41"/>
      <c r="FI2242" s="41"/>
      <c r="FJ2242" s="41"/>
      <c r="FK2242" s="41"/>
      <c r="FL2242" s="41"/>
      <c r="FM2242" s="41"/>
      <c r="FN2242" s="41"/>
      <c r="FO2242" s="41"/>
      <c r="FP2242" s="41"/>
      <c r="FQ2242" s="41"/>
      <c r="FR2242" s="41"/>
      <c r="FS2242" s="41"/>
      <c r="FT2242" s="41"/>
      <c r="FU2242" s="41"/>
      <c r="FV2242" s="41"/>
      <c r="FW2242" s="41"/>
      <c r="FX2242" s="41"/>
      <c r="FY2242" s="41"/>
      <c r="FZ2242" s="41"/>
      <c r="GA2242" s="41"/>
      <c r="GB2242" s="41"/>
      <c r="GC2242" s="41"/>
      <c r="GD2242" s="41"/>
      <c r="GE2242" s="41"/>
      <c r="GF2242" s="41"/>
      <c r="GG2242" s="41"/>
      <c r="GH2242" s="41"/>
      <c r="GI2242" s="41"/>
      <c r="GJ2242" s="41"/>
      <c r="GK2242" s="41"/>
      <c r="GL2242" s="41"/>
      <c r="GM2242" s="41"/>
      <c r="GN2242" s="41"/>
      <c r="GO2242" s="41"/>
      <c r="GP2242" s="41"/>
      <c r="GQ2242" s="41"/>
      <c r="GR2242" s="41"/>
      <c r="GS2242" s="41"/>
      <c r="GT2242" s="41"/>
      <c r="GU2242" s="41"/>
      <c r="GV2242" s="41"/>
      <c r="GW2242" s="41"/>
      <c r="GX2242" s="41"/>
      <c r="GY2242" s="41"/>
      <c r="GZ2242" s="41"/>
      <c r="HA2242" s="41"/>
      <c r="HB2242" s="41"/>
      <c r="HC2242" s="41"/>
      <c r="HD2242" s="41"/>
      <c r="HE2242" s="41"/>
      <c r="HF2242" s="41"/>
      <c r="HG2242" s="41"/>
      <c r="HH2242" s="41"/>
      <c r="HI2242" s="41"/>
      <c r="HJ2242" s="41"/>
      <c r="HK2242" s="41"/>
      <c r="HL2242" s="41"/>
      <c r="HM2242" s="41"/>
      <c r="HN2242" s="41"/>
      <c r="HO2242" s="41"/>
      <c r="HP2242" s="41"/>
      <c r="HQ2242" s="41"/>
      <c r="HR2242" s="41"/>
      <c r="HS2242" s="41"/>
      <c r="HT2242" s="41"/>
      <c r="HU2242" s="41"/>
      <c r="HV2242" s="41"/>
      <c r="HW2242" s="41"/>
      <c r="HX2242" s="41"/>
      <c r="HY2242" s="41"/>
      <c r="HZ2242" s="41"/>
      <c r="IA2242" s="41"/>
      <c r="IB2242" s="41"/>
      <c r="IC2242" s="41"/>
      <c r="ID2242" s="41"/>
      <c r="IE2242" s="41"/>
      <c r="IF2242" s="41"/>
      <c r="IG2242" s="41"/>
      <c r="IH2242" s="41"/>
      <c r="II2242" s="41"/>
      <c r="IJ2242" s="41"/>
      <c r="IK2242" s="41"/>
      <c r="IL2242" s="41"/>
      <c r="IM2242" s="41"/>
      <c r="IN2242" s="41"/>
      <c r="IO2242" s="41"/>
      <c r="IP2242" s="41"/>
      <c r="IQ2242" s="41"/>
      <c r="IR2242" s="41"/>
      <c r="IS2242" s="41"/>
      <c r="IT2242" s="41"/>
      <c r="IU2242" s="41"/>
    </row>
    <row r="2244" spans="68:255" x14ac:dyDescent="0.2">
      <c r="BP2244" s="41"/>
      <c r="BQ2244" s="41"/>
      <c r="BR2244" s="41"/>
      <c r="BS2244" s="41"/>
      <c r="BU2244" s="41"/>
      <c r="BV2244" s="41"/>
      <c r="BW2244" s="41"/>
      <c r="BX2244" s="41"/>
      <c r="BY2244" s="41"/>
      <c r="BZ2244" s="41"/>
      <c r="CA2244" s="41"/>
      <c r="CB2244" s="41"/>
      <c r="CC2244" s="41"/>
      <c r="CD2244" s="41"/>
      <c r="CE2244" s="41"/>
      <c r="CF2244" s="41"/>
      <c r="CG2244" s="41"/>
      <c r="CH2244" s="41"/>
      <c r="CI2244" s="41"/>
      <c r="CJ2244" s="41"/>
      <c r="CK2244" s="41"/>
      <c r="CL2244" s="41"/>
      <c r="CM2244" s="41"/>
      <c r="CN2244" s="41"/>
      <c r="CO2244" s="41"/>
      <c r="CP2244" s="41"/>
      <c r="CQ2244" s="41"/>
      <c r="CR2244" s="41"/>
      <c r="CS2244" s="41"/>
      <c r="CT2244" s="41"/>
      <c r="CU2244" s="41"/>
      <c r="CV2244" s="41"/>
      <c r="CW2244" s="41"/>
      <c r="CX2244" s="41"/>
      <c r="CY2244" s="41"/>
      <c r="CZ2244" s="41"/>
      <c r="DA2244" s="41"/>
      <c r="DB2244" s="41"/>
      <c r="DC2244" s="41"/>
      <c r="DD2244" s="41"/>
      <c r="DE2244" s="41"/>
      <c r="DF2244" s="41"/>
      <c r="DG2244" s="41"/>
      <c r="DH2244" s="41"/>
      <c r="DI2244" s="41"/>
      <c r="DJ2244" s="41"/>
      <c r="DK2244" s="41"/>
      <c r="DL2244" s="41"/>
      <c r="DM2244" s="41"/>
      <c r="DN2244" s="41"/>
      <c r="DO2244" s="41"/>
      <c r="DP2244" s="41"/>
      <c r="DQ2244" s="41"/>
      <c r="DR2244" s="41"/>
      <c r="DS2244" s="41"/>
      <c r="DT2244" s="41"/>
      <c r="DU2244" s="41"/>
      <c r="DV2244" s="41"/>
      <c r="DW2244" s="41"/>
      <c r="DX2244" s="41"/>
      <c r="DY2244" s="41"/>
      <c r="DZ2244" s="41"/>
      <c r="EA2244" s="41"/>
      <c r="EB2244" s="41"/>
      <c r="EC2244" s="41"/>
      <c r="ED2244" s="41"/>
      <c r="EE2244" s="41"/>
      <c r="EF2244" s="41"/>
      <c r="EG2244" s="41"/>
      <c r="EH2244" s="41"/>
      <c r="EI2244" s="41"/>
      <c r="EJ2244" s="41"/>
      <c r="EK2244" s="41"/>
      <c r="EL2244" s="41"/>
      <c r="EM2244" s="41"/>
      <c r="EN2244" s="41"/>
      <c r="EO2244" s="41"/>
      <c r="EP2244" s="41"/>
      <c r="EQ2244" s="41"/>
      <c r="ER2244" s="41"/>
      <c r="ES2244" s="41"/>
      <c r="ET2244" s="41"/>
      <c r="EU2244" s="41"/>
      <c r="EV2244" s="41"/>
      <c r="EW2244" s="41"/>
      <c r="EX2244" s="41"/>
      <c r="EY2244" s="41"/>
      <c r="EZ2244" s="41"/>
      <c r="FA2244" s="41"/>
      <c r="FB2244" s="41"/>
      <c r="FC2244" s="41"/>
      <c r="FD2244" s="41"/>
      <c r="FE2244" s="41"/>
      <c r="FF2244" s="41"/>
      <c r="FG2244" s="41"/>
      <c r="FH2244" s="41"/>
      <c r="FI2244" s="41"/>
      <c r="FJ2244" s="41"/>
      <c r="FK2244" s="41"/>
      <c r="FL2244" s="41"/>
      <c r="FM2244" s="41"/>
      <c r="FN2244" s="41"/>
      <c r="FO2244" s="41"/>
      <c r="FP2244" s="41"/>
      <c r="FQ2244" s="41"/>
      <c r="FR2244" s="41"/>
      <c r="FS2244" s="41"/>
      <c r="FT2244" s="41"/>
      <c r="FU2244" s="41"/>
      <c r="FV2244" s="41"/>
      <c r="FW2244" s="41"/>
      <c r="FX2244" s="41"/>
      <c r="FY2244" s="41"/>
      <c r="FZ2244" s="41"/>
      <c r="GA2244" s="41"/>
      <c r="GB2244" s="41"/>
      <c r="GC2244" s="41"/>
      <c r="GD2244" s="41"/>
      <c r="GE2244" s="41"/>
      <c r="GF2244" s="41"/>
      <c r="GG2244" s="41"/>
      <c r="GH2244" s="41"/>
      <c r="GI2244" s="41"/>
      <c r="GJ2244" s="41"/>
      <c r="GK2244" s="41"/>
      <c r="GL2244" s="41"/>
      <c r="GM2244" s="41"/>
      <c r="GN2244" s="41"/>
      <c r="GO2244" s="41"/>
      <c r="GP2244" s="41"/>
      <c r="GQ2244" s="41"/>
      <c r="GR2244" s="41"/>
      <c r="GS2244" s="41"/>
      <c r="GT2244" s="41"/>
      <c r="GU2244" s="41"/>
      <c r="GV2244" s="41"/>
      <c r="GW2244" s="41"/>
      <c r="GX2244" s="41"/>
      <c r="GY2244" s="41"/>
      <c r="GZ2244" s="41"/>
      <c r="HA2244" s="41"/>
      <c r="HB2244" s="41"/>
      <c r="HC2244" s="41"/>
      <c r="HD2244" s="41"/>
      <c r="HE2244" s="41"/>
      <c r="HF2244" s="41"/>
      <c r="HG2244" s="41"/>
      <c r="HH2244" s="41"/>
      <c r="HI2244" s="41"/>
      <c r="HJ2244" s="41"/>
      <c r="HK2244" s="41"/>
      <c r="HL2244" s="41"/>
      <c r="HM2244" s="41"/>
      <c r="HN2244" s="41"/>
      <c r="HO2244" s="41"/>
      <c r="HP2244" s="41"/>
      <c r="HQ2244" s="41"/>
      <c r="HR2244" s="41"/>
      <c r="HS2244" s="41"/>
      <c r="HT2244" s="41"/>
      <c r="HU2244" s="41"/>
      <c r="HV2244" s="41"/>
      <c r="HW2244" s="41"/>
      <c r="HX2244" s="41"/>
      <c r="HY2244" s="41"/>
      <c r="HZ2244" s="41"/>
      <c r="IA2244" s="41"/>
      <c r="IB2244" s="41"/>
      <c r="IC2244" s="41"/>
      <c r="ID2244" s="41"/>
      <c r="IE2244" s="41"/>
      <c r="IF2244" s="41"/>
      <c r="IG2244" s="41"/>
      <c r="IH2244" s="41"/>
      <c r="II2244" s="41"/>
      <c r="IJ2244" s="41"/>
      <c r="IK2244" s="41"/>
      <c r="IL2244" s="41"/>
      <c r="IM2244" s="41"/>
      <c r="IN2244" s="41"/>
      <c r="IO2244" s="41"/>
      <c r="IP2244" s="41"/>
      <c r="IQ2244" s="41"/>
      <c r="IR2244" s="41"/>
      <c r="IS2244" s="41"/>
      <c r="IT2244" s="41"/>
      <c r="IU2244" s="41"/>
    </row>
    <row r="2246" spans="68:255" x14ac:dyDescent="0.2">
      <c r="BP2246" s="41"/>
      <c r="BQ2246" s="41"/>
      <c r="BR2246" s="41"/>
      <c r="BS2246" s="41"/>
      <c r="BU2246" s="41"/>
      <c r="BV2246" s="41"/>
      <c r="BW2246" s="41"/>
      <c r="BX2246" s="41"/>
      <c r="BY2246" s="41"/>
      <c r="BZ2246" s="41"/>
      <c r="CA2246" s="41"/>
      <c r="CB2246" s="41"/>
      <c r="CC2246" s="41"/>
      <c r="CD2246" s="41"/>
      <c r="CE2246" s="41"/>
      <c r="CF2246" s="41"/>
      <c r="CG2246" s="41"/>
      <c r="CH2246" s="41"/>
      <c r="CI2246" s="41"/>
      <c r="CJ2246" s="41"/>
      <c r="CK2246" s="41"/>
      <c r="CL2246" s="41"/>
      <c r="CM2246" s="41"/>
      <c r="CN2246" s="41"/>
      <c r="CO2246" s="41"/>
      <c r="CP2246" s="41"/>
      <c r="CQ2246" s="41"/>
      <c r="CR2246" s="41"/>
      <c r="CS2246" s="41"/>
      <c r="CT2246" s="41"/>
      <c r="CU2246" s="41"/>
      <c r="CV2246" s="41"/>
      <c r="CW2246" s="41"/>
      <c r="CX2246" s="41"/>
      <c r="CY2246" s="41"/>
      <c r="CZ2246" s="41"/>
      <c r="DA2246" s="41"/>
      <c r="DB2246" s="41"/>
      <c r="DC2246" s="41"/>
      <c r="DD2246" s="41"/>
      <c r="DE2246" s="41"/>
      <c r="DF2246" s="41"/>
      <c r="DG2246" s="41"/>
      <c r="DH2246" s="41"/>
      <c r="DI2246" s="41"/>
      <c r="DJ2246" s="41"/>
      <c r="DK2246" s="41"/>
      <c r="DL2246" s="41"/>
      <c r="DM2246" s="41"/>
      <c r="DN2246" s="41"/>
      <c r="DO2246" s="41"/>
      <c r="DP2246" s="41"/>
      <c r="DQ2246" s="41"/>
      <c r="DR2246" s="41"/>
      <c r="DS2246" s="41"/>
      <c r="DT2246" s="41"/>
      <c r="DU2246" s="41"/>
      <c r="DV2246" s="41"/>
      <c r="DW2246" s="41"/>
      <c r="DX2246" s="41"/>
      <c r="DY2246" s="41"/>
      <c r="DZ2246" s="41"/>
      <c r="EA2246" s="41"/>
      <c r="EB2246" s="41"/>
      <c r="EC2246" s="41"/>
      <c r="ED2246" s="41"/>
      <c r="EE2246" s="41"/>
      <c r="EF2246" s="41"/>
      <c r="EG2246" s="41"/>
      <c r="EH2246" s="41"/>
      <c r="EI2246" s="41"/>
      <c r="EJ2246" s="41"/>
      <c r="EK2246" s="41"/>
      <c r="EL2246" s="41"/>
      <c r="EM2246" s="41"/>
      <c r="EN2246" s="41"/>
      <c r="EO2246" s="41"/>
      <c r="EP2246" s="41"/>
      <c r="EQ2246" s="41"/>
      <c r="ER2246" s="41"/>
      <c r="ES2246" s="41"/>
      <c r="ET2246" s="41"/>
      <c r="EU2246" s="41"/>
      <c r="EV2246" s="41"/>
      <c r="EW2246" s="41"/>
      <c r="EX2246" s="41"/>
      <c r="EY2246" s="41"/>
      <c r="EZ2246" s="41"/>
      <c r="FA2246" s="41"/>
      <c r="FB2246" s="41"/>
      <c r="FC2246" s="41"/>
      <c r="FD2246" s="41"/>
      <c r="FE2246" s="41"/>
      <c r="FF2246" s="41"/>
      <c r="FG2246" s="41"/>
      <c r="FH2246" s="41"/>
      <c r="FI2246" s="41"/>
      <c r="FJ2246" s="41"/>
      <c r="FK2246" s="41"/>
      <c r="FL2246" s="41"/>
      <c r="FM2246" s="41"/>
      <c r="FN2246" s="41"/>
      <c r="FO2246" s="41"/>
      <c r="FP2246" s="41"/>
      <c r="FQ2246" s="41"/>
      <c r="FR2246" s="41"/>
      <c r="FS2246" s="41"/>
      <c r="FT2246" s="41"/>
      <c r="FU2246" s="41"/>
      <c r="FV2246" s="41"/>
      <c r="FW2246" s="41"/>
      <c r="FX2246" s="41"/>
      <c r="FY2246" s="41"/>
      <c r="FZ2246" s="41"/>
      <c r="GA2246" s="41"/>
      <c r="GB2246" s="41"/>
      <c r="GC2246" s="41"/>
      <c r="GD2246" s="41"/>
      <c r="GE2246" s="41"/>
      <c r="GF2246" s="41"/>
      <c r="GG2246" s="41"/>
      <c r="GH2246" s="41"/>
      <c r="GI2246" s="41"/>
      <c r="GJ2246" s="41"/>
      <c r="GK2246" s="41"/>
      <c r="GL2246" s="41"/>
      <c r="GM2246" s="41"/>
      <c r="GN2246" s="41"/>
      <c r="GO2246" s="41"/>
      <c r="GP2246" s="41"/>
      <c r="GQ2246" s="41"/>
      <c r="GR2246" s="41"/>
      <c r="GS2246" s="41"/>
      <c r="GT2246" s="41"/>
      <c r="GU2246" s="41"/>
      <c r="GV2246" s="41"/>
      <c r="GW2246" s="41"/>
      <c r="GX2246" s="41"/>
      <c r="GY2246" s="41"/>
      <c r="GZ2246" s="41"/>
      <c r="HA2246" s="41"/>
      <c r="HB2246" s="41"/>
      <c r="HC2246" s="41"/>
      <c r="HD2246" s="41"/>
      <c r="HE2246" s="41"/>
      <c r="HF2246" s="41"/>
      <c r="HG2246" s="41"/>
      <c r="HH2246" s="41"/>
      <c r="HI2246" s="41"/>
      <c r="HJ2246" s="41"/>
      <c r="HK2246" s="41"/>
      <c r="HL2246" s="41"/>
      <c r="HM2246" s="41"/>
      <c r="HN2246" s="41"/>
      <c r="HO2246" s="41"/>
      <c r="HP2246" s="41"/>
      <c r="HQ2246" s="41"/>
      <c r="HR2246" s="41"/>
      <c r="HS2246" s="41"/>
      <c r="HT2246" s="41"/>
      <c r="HU2246" s="41"/>
      <c r="HV2246" s="41"/>
      <c r="HW2246" s="41"/>
      <c r="HX2246" s="41"/>
      <c r="HY2246" s="41"/>
      <c r="HZ2246" s="41"/>
      <c r="IA2246" s="41"/>
      <c r="IB2246" s="41"/>
      <c r="IC2246" s="41"/>
      <c r="ID2246" s="41"/>
      <c r="IE2246" s="41"/>
      <c r="IF2246" s="41"/>
      <c r="IG2246" s="41"/>
      <c r="IH2246" s="41"/>
      <c r="II2246" s="41"/>
      <c r="IJ2246" s="41"/>
      <c r="IK2246" s="41"/>
      <c r="IL2246" s="41"/>
      <c r="IM2246" s="41"/>
      <c r="IN2246" s="41"/>
      <c r="IO2246" s="41"/>
      <c r="IP2246" s="41"/>
      <c r="IQ2246" s="41"/>
      <c r="IR2246" s="41"/>
      <c r="IS2246" s="41"/>
      <c r="IT2246" s="41"/>
      <c r="IU2246" s="41"/>
    </row>
    <row r="2248" spans="68:255" x14ac:dyDescent="0.2">
      <c r="BP2248" s="41"/>
      <c r="BQ2248" s="41"/>
      <c r="BR2248" s="41"/>
      <c r="BS2248" s="41"/>
      <c r="BU2248" s="41"/>
      <c r="BV2248" s="41"/>
      <c r="BW2248" s="41"/>
      <c r="BX2248" s="41"/>
      <c r="BY2248" s="41"/>
      <c r="BZ2248" s="41"/>
      <c r="CA2248" s="41"/>
      <c r="CB2248" s="41"/>
      <c r="CC2248" s="41"/>
      <c r="CD2248" s="41"/>
      <c r="CE2248" s="41"/>
      <c r="CF2248" s="41"/>
      <c r="CG2248" s="41"/>
      <c r="CH2248" s="41"/>
      <c r="CI2248" s="41"/>
      <c r="CJ2248" s="41"/>
      <c r="CK2248" s="41"/>
      <c r="CL2248" s="41"/>
      <c r="CM2248" s="41"/>
      <c r="CN2248" s="41"/>
      <c r="CO2248" s="41"/>
      <c r="CP2248" s="41"/>
      <c r="CQ2248" s="41"/>
      <c r="CR2248" s="41"/>
      <c r="CS2248" s="41"/>
      <c r="CT2248" s="41"/>
      <c r="CU2248" s="41"/>
      <c r="CV2248" s="41"/>
      <c r="CW2248" s="41"/>
      <c r="CX2248" s="41"/>
      <c r="CY2248" s="41"/>
      <c r="CZ2248" s="41"/>
      <c r="DA2248" s="41"/>
      <c r="DB2248" s="41"/>
      <c r="DC2248" s="41"/>
      <c r="DD2248" s="41"/>
      <c r="DE2248" s="41"/>
      <c r="DF2248" s="41"/>
      <c r="DG2248" s="41"/>
      <c r="DH2248" s="41"/>
      <c r="DI2248" s="41"/>
      <c r="DJ2248" s="41"/>
      <c r="DK2248" s="41"/>
      <c r="DL2248" s="41"/>
      <c r="DM2248" s="41"/>
      <c r="DN2248" s="41"/>
      <c r="DO2248" s="41"/>
      <c r="DP2248" s="41"/>
      <c r="DQ2248" s="41"/>
      <c r="DR2248" s="41"/>
      <c r="DS2248" s="41"/>
      <c r="DT2248" s="41"/>
      <c r="DU2248" s="41"/>
      <c r="DV2248" s="41"/>
      <c r="DW2248" s="41"/>
      <c r="DX2248" s="41"/>
      <c r="DY2248" s="41"/>
      <c r="DZ2248" s="41"/>
      <c r="EA2248" s="41"/>
      <c r="EB2248" s="41"/>
      <c r="EC2248" s="41"/>
      <c r="ED2248" s="41"/>
      <c r="EE2248" s="41"/>
      <c r="EF2248" s="41"/>
      <c r="EG2248" s="41"/>
      <c r="EH2248" s="41"/>
      <c r="EI2248" s="41"/>
      <c r="EJ2248" s="41"/>
      <c r="EK2248" s="41"/>
      <c r="EL2248" s="41"/>
      <c r="EM2248" s="41"/>
      <c r="EN2248" s="41"/>
      <c r="EO2248" s="41"/>
      <c r="EP2248" s="41"/>
      <c r="EQ2248" s="41"/>
      <c r="ER2248" s="41"/>
      <c r="ES2248" s="41"/>
      <c r="ET2248" s="41"/>
      <c r="EU2248" s="41"/>
      <c r="EV2248" s="41"/>
      <c r="EW2248" s="41"/>
      <c r="EX2248" s="41"/>
      <c r="EY2248" s="41"/>
      <c r="EZ2248" s="41"/>
      <c r="FA2248" s="41"/>
      <c r="FB2248" s="41"/>
      <c r="FC2248" s="41"/>
      <c r="FD2248" s="41"/>
      <c r="FE2248" s="41"/>
      <c r="FF2248" s="41"/>
      <c r="FG2248" s="41"/>
      <c r="FH2248" s="41"/>
      <c r="FI2248" s="41"/>
      <c r="FJ2248" s="41"/>
      <c r="FK2248" s="41"/>
      <c r="FL2248" s="41"/>
      <c r="FM2248" s="41"/>
      <c r="FN2248" s="41"/>
      <c r="FO2248" s="41"/>
      <c r="FP2248" s="41"/>
      <c r="FQ2248" s="41"/>
      <c r="FR2248" s="41"/>
      <c r="FS2248" s="41"/>
      <c r="FT2248" s="41"/>
      <c r="FU2248" s="41"/>
      <c r="FV2248" s="41"/>
      <c r="FW2248" s="41"/>
      <c r="FX2248" s="41"/>
      <c r="FY2248" s="41"/>
      <c r="FZ2248" s="41"/>
      <c r="GA2248" s="41"/>
      <c r="GB2248" s="41"/>
      <c r="GC2248" s="41"/>
      <c r="GD2248" s="41"/>
      <c r="GE2248" s="41"/>
      <c r="GF2248" s="41"/>
      <c r="GG2248" s="41"/>
      <c r="GH2248" s="41"/>
      <c r="GI2248" s="41"/>
      <c r="GJ2248" s="41"/>
      <c r="GK2248" s="41"/>
      <c r="GL2248" s="41"/>
      <c r="GM2248" s="41"/>
      <c r="GN2248" s="41"/>
      <c r="GO2248" s="41"/>
      <c r="GP2248" s="41"/>
      <c r="GQ2248" s="41"/>
      <c r="GR2248" s="41"/>
      <c r="GS2248" s="41"/>
      <c r="GT2248" s="41"/>
      <c r="GU2248" s="41"/>
      <c r="GV2248" s="41"/>
      <c r="GW2248" s="41"/>
      <c r="GX2248" s="41"/>
      <c r="GY2248" s="41"/>
      <c r="GZ2248" s="41"/>
      <c r="HA2248" s="41"/>
      <c r="HB2248" s="41"/>
      <c r="HC2248" s="41"/>
      <c r="HD2248" s="41"/>
      <c r="HE2248" s="41"/>
      <c r="HF2248" s="41"/>
      <c r="HG2248" s="41"/>
      <c r="HH2248" s="41"/>
      <c r="HI2248" s="41"/>
      <c r="HJ2248" s="41"/>
      <c r="HK2248" s="41"/>
      <c r="HL2248" s="41"/>
      <c r="HM2248" s="41"/>
      <c r="HN2248" s="41"/>
      <c r="HO2248" s="41"/>
      <c r="HP2248" s="41"/>
      <c r="HQ2248" s="41"/>
      <c r="HR2248" s="41"/>
      <c r="HS2248" s="41"/>
      <c r="HT2248" s="41"/>
      <c r="HU2248" s="41"/>
      <c r="HV2248" s="41"/>
      <c r="HW2248" s="41"/>
      <c r="HX2248" s="41"/>
      <c r="HY2248" s="41"/>
      <c r="HZ2248" s="41"/>
      <c r="IA2248" s="41"/>
      <c r="IB2248" s="41"/>
      <c r="IC2248" s="41"/>
      <c r="ID2248" s="41"/>
      <c r="IE2248" s="41"/>
      <c r="IF2248" s="41"/>
      <c r="IG2248" s="41"/>
      <c r="IH2248" s="41"/>
      <c r="II2248" s="41"/>
      <c r="IJ2248" s="41"/>
      <c r="IK2248" s="41"/>
      <c r="IL2248" s="41"/>
      <c r="IM2248" s="41"/>
      <c r="IN2248" s="41"/>
      <c r="IO2248" s="41"/>
      <c r="IP2248" s="41"/>
      <c r="IQ2248" s="41"/>
      <c r="IR2248" s="41"/>
      <c r="IS2248" s="41"/>
      <c r="IT2248" s="41"/>
      <c r="IU2248" s="41"/>
    </row>
    <row r="2250" spans="68:255" x14ac:dyDescent="0.2">
      <c r="BP2250" s="41"/>
      <c r="BQ2250" s="41"/>
      <c r="BR2250" s="41"/>
      <c r="BS2250" s="41"/>
      <c r="BU2250" s="41"/>
      <c r="BV2250" s="41"/>
      <c r="BW2250" s="41"/>
      <c r="BX2250" s="41"/>
      <c r="BY2250" s="41"/>
      <c r="BZ2250" s="41"/>
      <c r="CA2250" s="41"/>
      <c r="CB2250" s="41"/>
      <c r="CC2250" s="41"/>
      <c r="CD2250" s="41"/>
      <c r="CE2250" s="41"/>
      <c r="CF2250" s="41"/>
      <c r="CG2250" s="41"/>
      <c r="CH2250" s="41"/>
      <c r="CI2250" s="41"/>
      <c r="CJ2250" s="41"/>
      <c r="CK2250" s="41"/>
      <c r="CL2250" s="41"/>
      <c r="CM2250" s="41"/>
      <c r="CN2250" s="41"/>
      <c r="CO2250" s="41"/>
      <c r="CP2250" s="41"/>
      <c r="CQ2250" s="41"/>
      <c r="CR2250" s="41"/>
      <c r="CS2250" s="41"/>
      <c r="CT2250" s="41"/>
      <c r="CU2250" s="41"/>
      <c r="CV2250" s="41"/>
      <c r="CW2250" s="41"/>
      <c r="CX2250" s="41"/>
      <c r="CY2250" s="41"/>
      <c r="CZ2250" s="41"/>
      <c r="DA2250" s="41"/>
      <c r="DB2250" s="41"/>
      <c r="DC2250" s="41"/>
      <c r="DD2250" s="41"/>
      <c r="DE2250" s="41"/>
      <c r="DF2250" s="41"/>
      <c r="DG2250" s="41"/>
      <c r="DH2250" s="41"/>
      <c r="DI2250" s="41"/>
      <c r="DJ2250" s="41"/>
      <c r="DK2250" s="41"/>
      <c r="DL2250" s="41"/>
      <c r="DM2250" s="41"/>
      <c r="DN2250" s="41"/>
      <c r="DO2250" s="41"/>
      <c r="DP2250" s="41"/>
      <c r="DQ2250" s="41"/>
      <c r="DR2250" s="41"/>
      <c r="DS2250" s="41"/>
      <c r="DT2250" s="41"/>
      <c r="DU2250" s="41"/>
      <c r="DV2250" s="41"/>
      <c r="DW2250" s="41"/>
      <c r="DX2250" s="41"/>
      <c r="DY2250" s="41"/>
      <c r="DZ2250" s="41"/>
      <c r="EA2250" s="41"/>
      <c r="EB2250" s="41"/>
      <c r="EC2250" s="41"/>
      <c r="ED2250" s="41"/>
      <c r="EE2250" s="41"/>
      <c r="EF2250" s="41"/>
      <c r="EG2250" s="41"/>
      <c r="EH2250" s="41"/>
      <c r="EI2250" s="41"/>
      <c r="EJ2250" s="41"/>
      <c r="EK2250" s="41"/>
      <c r="EL2250" s="41"/>
      <c r="EM2250" s="41"/>
      <c r="EN2250" s="41"/>
      <c r="EO2250" s="41"/>
      <c r="EP2250" s="41"/>
      <c r="EQ2250" s="41"/>
      <c r="ER2250" s="41"/>
      <c r="ES2250" s="41"/>
      <c r="ET2250" s="41"/>
      <c r="EU2250" s="41"/>
      <c r="EV2250" s="41"/>
      <c r="EW2250" s="41"/>
      <c r="EX2250" s="41"/>
      <c r="EY2250" s="41"/>
      <c r="EZ2250" s="41"/>
      <c r="FA2250" s="41"/>
      <c r="FB2250" s="41"/>
      <c r="FC2250" s="41"/>
      <c r="FD2250" s="41"/>
      <c r="FE2250" s="41"/>
      <c r="FF2250" s="41"/>
      <c r="FG2250" s="41"/>
      <c r="FH2250" s="41"/>
      <c r="FI2250" s="41"/>
      <c r="FJ2250" s="41"/>
      <c r="FK2250" s="41"/>
      <c r="FL2250" s="41"/>
      <c r="FM2250" s="41"/>
      <c r="FN2250" s="41"/>
      <c r="FO2250" s="41"/>
      <c r="FP2250" s="41"/>
      <c r="FQ2250" s="41"/>
      <c r="FR2250" s="41"/>
      <c r="FS2250" s="41"/>
      <c r="FT2250" s="41"/>
      <c r="FU2250" s="41"/>
      <c r="FV2250" s="41"/>
      <c r="FW2250" s="41"/>
      <c r="FX2250" s="41"/>
      <c r="FY2250" s="41"/>
      <c r="FZ2250" s="41"/>
      <c r="GA2250" s="41"/>
      <c r="GB2250" s="41"/>
      <c r="GC2250" s="41"/>
      <c r="GD2250" s="41"/>
      <c r="GE2250" s="41"/>
      <c r="GF2250" s="41"/>
      <c r="GG2250" s="41"/>
      <c r="GH2250" s="41"/>
      <c r="GI2250" s="41"/>
      <c r="GJ2250" s="41"/>
      <c r="GK2250" s="41"/>
      <c r="GL2250" s="41"/>
      <c r="GM2250" s="41"/>
      <c r="GN2250" s="41"/>
      <c r="GO2250" s="41"/>
      <c r="GP2250" s="41"/>
      <c r="GQ2250" s="41"/>
      <c r="GR2250" s="41"/>
      <c r="GS2250" s="41"/>
      <c r="GT2250" s="41"/>
      <c r="GU2250" s="41"/>
      <c r="GV2250" s="41"/>
      <c r="GW2250" s="41"/>
      <c r="GX2250" s="41"/>
      <c r="GY2250" s="41"/>
      <c r="GZ2250" s="41"/>
      <c r="HA2250" s="41"/>
      <c r="HB2250" s="41"/>
      <c r="HC2250" s="41"/>
      <c r="HD2250" s="41"/>
      <c r="HE2250" s="41"/>
      <c r="HF2250" s="41"/>
      <c r="HG2250" s="41"/>
      <c r="HH2250" s="41"/>
      <c r="HI2250" s="41"/>
      <c r="HJ2250" s="41"/>
      <c r="HK2250" s="41"/>
      <c r="HL2250" s="41"/>
      <c r="HM2250" s="41"/>
      <c r="HN2250" s="41"/>
      <c r="HO2250" s="41"/>
      <c r="HP2250" s="41"/>
      <c r="HQ2250" s="41"/>
      <c r="HR2250" s="41"/>
      <c r="HS2250" s="41"/>
      <c r="HT2250" s="41"/>
      <c r="HU2250" s="41"/>
      <c r="HV2250" s="41"/>
      <c r="HW2250" s="41"/>
      <c r="HX2250" s="41"/>
      <c r="HY2250" s="41"/>
      <c r="HZ2250" s="41"/>
      <c r="IA2250" s="41"/>
      <c r="IB2250" s="41"/>
      <c r="IC2250" s="41"/>
      <c r="ID2250" s="41"/>
      <c r="IE2250" s="41"/>
      <c r="IF2250" s="41"/>
      <c r="IG2250" s="41"/>
      <c r="IH2250" s="41"/>
      <c r="II2250" s="41"/>
      <c r="IJ2250" s="41"/>
      <c r="IK2250" s="41"/>
      <c r="IL2250" s="41"/>
      <c r="IM2250" s="41"/>
      <c r="IN2250" s="41"/>
      <c r="IO2250" s="41"/>
      <c r="IP2250" s="41"/>
      <c r="IQ2250" s="41"/>
      <c r="IR2250" s="41"/>
      <c r="IS2250" s="41"/>
      <c r="IT2250" s="41"/>
      <c r="IU2250" s="41"/>
    </row>
    <row r="2252" spans="68:255" x14ac:dyDescent="0.2">
      <c r="BP2252" s="41"/>
      <c r="BQ2252" s="41"/>
      <c r="BR2252" s="41"/>
      <c r="BS2252" s="41"/>
      <c r="BU2252" s="41"/>
      <c r="BV2252" s="41"/>
      <c r="BW2252" s="41"/>
      <c r="BX2252" s="41"/>
      <c r="BY2252" s="41"/>
      <c r="BZ2252" s="41"/>
      <c r="CA2252" s="41"/>
      <c r="CB2252" s="41"/>
      <c r="CC2252" s="41"/>
      <c r="CD2252" s="41"/>
      <c r="CE2252" s="41"/>
      <c r="CF2252" s="41"/>
      <c r="CG2252" s="41"/>
      <c r="CH2252" s="41"/>
      <c r="CI2252" s="41"/>
      <c r="CJ2252" s="41"/>
      <c r="CK2252" s="41"/>
      <c r="CL2252" s="41"/>
      <c r="CM2252" s="41"/>
      <c r="CN2252" s="41"/>
      <c r="CO2252" s="41"/>
      <c r="CP2252" s="41"/>
      <c r="CQ2252" s="41"/>
      <c r="CR2252" s="41"/>
      <c r="CS2252" s="41"/>
      <c r="CT2252" s="41"/>
      <c r="CU2252" s="41"/>
      <c r="CV2252" s="41"/>
      <c r="CW2252" s="41"/>
      <c r="CX2252" s="41"/>
      <c r="CY2252" s="41"/>
      <c r="CZ2252" s="41"/>
      <c r="DA2252" s="41"/>
      <c r="DB2252" s="41"/>
      <c r="DC2252" s="41"/>
      <c r="DD2252" s="41"/>
      <c r="DE2252" s="41"/>
      <c r="DF2252" s="41"/>
      <c r="DG2252" s="41"/>
      <c r="DH2252" s="41"/>
      <c r="DI2252" s="41"/>
      <c r="DJ2252" s="41"/>
      <c r="DK2252" s="41"/>
      <c r="DL2252" s="41"/>
      <c r="DM2252" s="41"/>
      <c r="DN2252" s="41"/>
      <c r="DO2252" s="41"/>
      <c r="DP2252" s="41"/>
      <c r="DQ2252" s="41"/>
      <c r="DR2252" s="41"/>
      <c r="DS2252" s="41"/>
      <c r="DT2252" s="41"/>
      <c r="DU2252" s="41"/>
      <c r="DV2252" s="41"/>
      <c r="DW2252" s="41"/>
      <c r="DX2252" s="41"/>
      <c r="DY2252" s="41"/>
      <c r="DZ2252" s="41"/>
      <c r="EA2252" s="41"/>
      <c r="EB2252" s="41"/>
      <c r="EC2252" s="41"/>
      <c r="ED2252" s="41"/>
      <c r="EE2252" s="41"/>
      <c r="EF2252" s="41"/>
      <c r="EG2252" s="41"/>
      <c r="EH2252" s="41"/>
      <c r="EI2252" s="41"/>
      <c r="EJ2252" s="41"/>
      <c r="EK2252" s="41"/>
      <c r="EL2252" s="41"/>
      <c r="EM2252" s="41"/>
      <c r="EN2252" s="41"/>
      <c r="EO2252" s="41"/>
      <c r="EP2252" s="41"/>
      <c r="EQ2252" s="41"/>
      <c r="ER2252" s="41"/>
      <c r="ES2252" s="41"/>
      <c r="ET2252" s="41"/>
      <c r="EU2252" s="41"/>
      <c r="EV2252" s="41"/>
      <c r="EW2252" s="41"/>
      <c r="EX2252" s="41"/>
      <c r="EY2252" s="41"/>
      <c r="EZ2252" s="41"/>
      <c r="FA2252" s="41"/>
      <c r="FB2252" s="41"/>
      <c r="FC2252" s="41"/>
      <c r="FD2252" s="41"/>
      <c r="FE2252" s="41"/>
      <c r="FF2252" s="41"/>
      <c r="FG2252" s="41"/>
      <c r="FH2252" s="41"/>
      <c r="FI2252" s="41"/>
      <c r="FJ2252" s="41"/>
      <c r="FK2252" s="41"/>
      <c r="FL2252" s="41"/>
      <c r="FM2252" s="41"/>
      <c r="FN2252" s="41"/>
      <c r="FO2252" s="41"/>
      <c r="FP2252" s="41"/>
      <c r="FQ2252" s="41"/>
      <c r="FR2252" s="41"/>
      <c r="FS2252" s="41"/>
      <c r="FT2252" s="41"/>
      <c r="FU2252" s="41"/>
      <c r="FV2252" s="41"/>
      <c r="FW2252" s="41"/>
      <c r="FX2252" s="41"/>
      <c r="FY2252" s="41"/>
      <c r="FZ2252" s="41"/>
      <c r="GA2252" s="41"/>
      <c r="GB2252" s="41"/>
      <c r="GC2252" s="41"/>
      <c r="GD2252" s="41"/>
      <c r="GE2252" s="41"/>
      <c r="GF2252" s="41"/>
      <c r="GG2252" s="41"/>
      <c r="GH2252" s="41"/>
      <c r="GI2252" s="41"/>
      <c r="GJ2252" s="41"/>
      <c r="GK2252" s="41"/>
      <c r="GL2252" s="41"/>
      <c r="GM2252" s="41"/>
      <c r="GN2252" s="41"/>
      <c r="GO2252" s="41"/>
      <c r="GP2252" s="41"/>
      <c r="GQ2252" s="41"/>
      <c r="GR2252" s="41"/>
      <c r="GS2252" s="41"/>
      <c r="GT2252" s="41"/>
      <c r="GU2252" s="41"/>
      <c r="GV2252" s="41"/>
      <c r="GW2252" s="41"/>
      <c r="GX2252" s="41"/>
      <c r="GY2252" s="41"/>
      <c r="GZ2252" s="41"/>
      <c r="HA2252" s="41"/>
      <c r="HB2252" s="41"/>
      <c r="HC2252" s="41"/>
      <c r="HD2252" s="41"/>
      <c r="HE2252" s="41"/>
      <c r="HF2252" s="41"/>
      <c r="HG2252" s="41"/>
      <c r="HH2252" s="41"/>
      <c r="HI2252" s="41"/>
      <c r="HJ2252" s="41"/>
      <c r="HK2252" s="41"/>
      <c r="HL2252" s="41"/>
      <c r="HM2252" s="41"/>
      <c r="HN2252" s="41"/>
      <c r="HO2252" s="41"/>
      <c r="HP2252" s="41"/>
      <c r="HQ2252" s="41"/>
      <c r="HR2252" s="41"/>
      <c r="HS2252" s="41"/>
      <c r="HT2252" s="41"/>
      <c r="HU2252" s="41"/>
      <c r="HV2252" s="41"/>
      <c r="HW2252" s="41"/>
      <c r="HX2252" s="41"/>
      <c r="HY2252" s="41"/>
      <c r="HZ2252" s="41"/>
      <c r="IA2252" s="41"/>
      <c r="IB2252" s="41"/>
      <c r="IC2252" s="41"/>
      <c r="ID2252" s="41"/>
      <c r="IE2252" s="41"/>
      <c r="IF2252" s="41"/>
      <c r="IG2252" s="41"/>
      <c r="IH2252" s="41"/>
      <c r="II2252" s="41"/>
      <c r="IJ2252" s="41"/>
      <c r="IK2252" s="41"/>
      <c r="IL2252" s="41"/>
      <c r="IM2252" s="41"/>
      <c r="IN2252" s="41"/>
      <c r="IO2252" s="41"/>
      <c r="IP2252" s="41"/>
      <c r="IQ2252" s="41"/>
      <c r="IR2252" s="41"/>
      <c r="IS2252" s="41"/>
      <c r="IT2252" s="41"/>
      <c r="IU2252" s="41"/>
    </row>
    <row r="2254" spans="68:255" x14ac:dyDescent="0.2">
      <c r="BP2254" s="41"/>
      <c r="BQ2254" s="41"/>
      <c r="BR2254" s="41"/>
      <c r="BS2254" s="41"/>
      <c r="BU2254" s="41"/>
      <c r="BV2254" s="41"/>
      <c r="BW2254" s="41"/>
      <c r="BX2254" s="41"/>
      <c r="BY2254" s="41"/>
      <c r="BZ2254" s="41"/>
      <c r="CA2254" s="41"/>
      <c r="CB2254" s="41"/>
      <c r="CC2254" s="41"/>
      <c r="CD2254" s="41"/>
      <c r="CE2254" s="41"/>
      <c r="CF2254" s="41"/>
      <c r="CG2254" s="41"/>
      <c r="CH2254" s="41"/>
      <c r="CI2254" s="41"/>
      <c r="CJ2254" s="41"/>
      <c r="CK2254" s="41"/>
      <c r="CL2254" s="41"/>
      <c r="CM2254" s="41"/>
      <c r="CN2254" s="41"/>
      <c r="CO2254" s="41"/>
      <c r="CP2254" s="41"/>
      <c r="CQ2254" s="41"/>
      <c r="CR2254" s="41"/>
      <c r="CS2254" s="41"/>
      <c r="CT2254" s="41"/>
      <c r="CU2254" s="41"/>
      <c r="CV2254" s="41"/>
      <c r="CW2254" s="41"/>
      <c r="CX2254" s="41"/>
      <c r="CY2254" s="41"/>
      <c r="CZ2254" s="41"/>
      <c r="DA2254" s="41"/>
      <c r="DB2254" s="41"/>
      <c r="DC2254" s="41"/>
      <c r="DD2254" s="41"/>
      <c r="DE2254" s="41"/>
      <c r="DF2254" s="41"/>
      <c r="DG2254" s="41"/>
      <c r="DH2254" s="41"/>
      <c r="DI2254" s="41"/>
      <c r="DJ2254" s="41"/>
      <c r="DK2254" s="41"/>
      <c r="DL2254" s="41"/>
      <c r="DM2254" s="41"/>
      <c r="DN2254" s="41"/>
      <c r="DO2254" s="41"/>
      <c r="DP2254" s="41"/>
      <c r="DQ2254" s="41"/>
      <c r="DR2254" s="41"/>
      <c r="DS2254" s="41"/>
      <c r="DT2254" s="41"/>
      <c r="DU2254" s="41"/>
      <c r="DV2254" s="41"/>
      <c r="DW2254" s="41"/>
      <c r="DX2254" s="41"/>
      <c r="DY2254" s="41"/>
      <c r="DZ2254" s="41"/>
      <c r="EA2254" s="41"/>
      <c r="EB2254" s="41"/>
      <c r="EC2254" s="41"/>
      <c r="ED2254" s="41"/>
      <c r="EE2254" s="41"/>
      <c r="EF2254" s="41"/>
      <c r="EG2254" s="41"/>
      <c r="EH2254" s="41"/>
      <c r="EI2254" s="41"/>
      <c r="EJ2254" s="41"/>
      <c r="EK2254" s="41"/>
      <c r="EL2254" s="41"/>
      <c r="EM2254" s="41"/>
      <c r="EN2254" s="41"/>
      <c r="EO2254" s="41"/>
      <c r="EP2254" s="41"/>
      <c r="EQ2254" s="41"/>
      <c r="ER2254" s="41"/>
      <c r="ES2254" s="41"/>
      <c r="ET2254" s="41"/>
      <c r="EU2254" s="41"/>
      <c r="EV2254" s="41"/>
      <c r="EW2254" s="41"/>
      <c r="EX2254" s="41"/>
      <c r="EY2254" s="41"/>
      <c r="EZ2254" s="41"/>
      <c r="FA2254" s="41"/>
      <c r="FB2254" s="41"/>
      <c r="FC2254" s="41"/>
      <c r="FD2254" s="41"/>
      <c r="FE2254" s="41"/>
      <c r="FF2254" s="41"/>
      <c r="FG2254" s="41"/>
      <c r="FH2254" s="41"/>
      <c r="FI2254" s="41"/>
      <c r="FJ2254" s="41"/>
      <c r="FK2254" s="41"/>
      <c r="FL2254" s="41"/>
      <c r="FM2254" s="41"/>
      <c r="FN2254" s="41"/>
      <c r="FO2254" s="41"/>
      <c r="FP2254" s="41"/>
      <c r="FQ2254" s="41"/>
      <c r="FR2254" s="41"/>
      <c r="FS2254" s="41"/>
      <c r="FT2254" s="41"/>
      <c r="FU2254" s="41"/>
      <c r="FV2254" s="41"/>
      <c r="FW2254" s="41"/>
      <c r="FX2254" s="41"/>
      <c r="FY2254" s="41"/>
      <c r="FZ2254" s="41"/>
      <c r="GA2254" s="41"/>
      <c r="GB2254" s="41"/>
      <c r="GC2254" s="41"/>
      <c r="GD2254" s="41"/>
      <c r="GE2254" s="41"/>
      <c r="GF2254" s="41"/>
      <c r="GG2254" s="41"/>
      <c r="GH2254" s="41"/>
      <c r="GI2254" s="41"/>
      <c r="GJ2254" s="41"/>
      <c r="GK2254" s="41"/>
      <c r="GL2254" s="41"/>
      <c r="GM2254" s="41"/>
      <c r="GN2254" s="41"/>
      <c r="GO2254" s="41"/>
      <c r="GP2254" s="41"/>
      <c r="GQ2254" s="41"/>
      <c r="GR2254" s="41"/>
      <c r="GS2254" s="41"/>
      <c r="GT2254" s="41"/>
      <c r="GU2254" s="41"/>
      <c r="GV2254" s="41"/>
      <c r="GW2254" s="41"/>
      <c r="GX2254" s="41"/>
      <c r="GY2254" s="41"/>
      <c r="GZ2254" s="41"/>
      <c r="HA2254" s="41"/>
      <c r="HB2254" s="41"/>
      <c r="HC2254" s="41"/>
      <c r="HD2254" s="41"/>
      <c r="HE2254" s="41"/>
      <c r="HF2254" s="41"/>
      <c r="HG2254" s="41"/>
      <c r="HH2254" s="41"/>
      <c r="HI2254" s="41"/>
      <c r="HJ2254" s="41"/>
      <c r="HK2254" s="41"/>
      <c r="HL2254" s="41"/>
      <c r="HM2254" s="41"/>
      <c r="HN2254" s="41"/>
      <c r="HO2254" s="41"/>
      <c r="HP2254" s="41"/>
      <c r="HQ2254" s="41"/>
      <c r="HR2254" s="41"/>
      <c r="HS2254" s="41"/>
      <c r="HT2254" s="41"/>
      <c r="HU2254" s="41"/>
      <c r="HV2254" s="41"/>
      <c r="HW2254" s="41"/>
      <c r="HX2254" s="41"/>
      <c r="HY2254" s="41"/>
      <c r="HZ2254" s="41"/>
      <c r="IA2254" s="41"/>
      <c r="IB2254" s="41"/>
      <c r="IC2254" s="41"/>
      <c r="ID2254" s="41"/>
      <c r="IE2254" s="41"/>
      <c r="IF2254" s="41"/>
      <c r="IG2254" s="41"/>
      <c r="IH2254" s="41"/>
      <c r="II2254" s="41"/>
      <c r="IJ2254" s="41"/>
      <c r="IK2254" s="41"/>
      <c r="IL2254" s="41"/>
      <c r="IM2254" s="41"/>
      <c r="IN2254" s="41"/>
      <c r="IO2254" s="41"/>
      <c r="IP2254" s="41"/>
      <c r="IQ2254" s="41"/>
      <c r="IR2254" s="41"/>
      <c r="IS2254" s="41"/>
      <c r="IT2254" s="41"/>
      <c r="IU2254" s="41"/>
    </row>
    <row r="2256" spans="68:255" x14ac:dyDescent="0.2">
      <c r="BP2256" s="41"/>
      <c r="BQ2256" s="41"/>
      <c r="BR2256" s="41"/>
      <c r="BS2256" s="41"/>
      <c r="BU2256" s="41"/>
      <c r="BV2256" s="41"/>
      <c r="BW2256" s="41"/>
      <c r="BX2256" s="41"/>
      <c r="BY2256" s="41"/>
      <c r="BZ2256" s="41"/>
      <c r="CA2256" s="41"/>
      <c r="CB2256" s="41"/>
      <c r="CC2256" s="41"/>
      <c r="CD2256" s="41"/>
      <c r="CE2256" s="41"/>
      <c r="CF2256" s="41"/>
      <c r="CG2256" s="41"/>
      <c r="CH2256" s="41"/>
      <c r="CI2256" s="41"/>
      <c r="CJ2256" s="41"/>
      <c r="CK2256" s="41"/>
      <c r="CL2256" s="41"/>
      <c r="CM2256" s="41"/>
      <c r="CN2256" s="41"/>
      <c r="CO2256" s="41"/>
      <c r="CP2256" s="41"/>
      <c r="CQ2256" s="41"/>
      <c r="CR2256" s="41"/>
      <c r="CS2256" s="41"/>
      <c r="CT2256" s="41"/>
      <c r="CU2256" s="41"/>
      <c r="CV2256" s="41"/>
      <c r="CW2256" s="41"/>
      <c r="CX2256" s="41"/>
      <c r="CY2256" s="41"/>
      <c r="CZ2256" s="41"/>
      <c r="DA2256" s="41"/>
      <c r="DB2256" s="41"/>
      <c r="DC2256" s="41"/>
      <c r="DD2256" s="41"/>
      <c r="DE2256" s="41"/>
      <c r="DF2256" s="41"/>
      <c r="DG2256" s="41"/>
      <c r="DH2256" s="41"/>
      <c r="DI2256" s="41"/>
      <c r="DJ2256" s="41"/>
      <c r="DK2256" s="41"/>
      <c r="DL2256" s="41"/>
      <c r="DM2256" s="41"/>
      <c r="DN2256" s="41"/>
      <c r="DO2256" s="41"/>
      <c r="DP2256" s="41"/>
      <c r="DQ2256" s="41"/>
      <c r="DR2256" s="41"/>
      <c r="DS2256" s="41"/>
      <c r="DT2256" s="41"/>
      <c r="DU2256" s="41"/>
      <c r="DV2256" s="41"/>
      <c r="DW2256" s="41"/>
      <c r="DX2256" s="41"/>
      <c r="DY2256" s="41"/>
      <c r="DZ2256" s="41"/>
      <c r="EA2256" s="41"/>
      <c r="EB2256" s="41"/>
      <c r="EC2256" s="41"/>
      <c r="ED2256" s="41"/>
      <c r="EE2256" s="41"/>
      <c r="EF2256" s="41"/>
      <c r="EG2256" s="41"/>
      <c r="EH2256" s="41"/>
      <c r="EI2256" s="41"/>
      <c r="EJ2256" s="41"/>
      <c r="EK2256" s="41"/>
      <c r="EL2256" s="41"/>
      <c r="EM2256" s="41"/>
      <c r="EN2256" s="41"/>
      <c r="EO2256" s="41"/>
      <c r="EP2256" s="41"/>
      <c r="EQ2256" s="41"/>
      <c r="ER2256" s="41"/>
      <c r="ES2256" s="41"/>
      <c r="ET2256" s="41"/>
      <c r="EU2256" s="41"/>
      <c r="EV2256" s="41"/>
      <c r="EW2256" s="41"/>
      <c r="EX2256" s="41"/>
      <c r="EY2256" s="41"/>
      <c r="EZ2256" s="41"/>
      <c r="FA2256" s="41"/>
      <c r="FB2256" s="41"/>
      <c r="FC2256" s="41"/>
      <c r="FD2256" s="41"/>
      <c r="FE2256" s="41"/>
      <c r="FF2256" s="41"/>
      <c r="FG2256" s="41"/>
      <c r="FH2256" s="41"/>
      <c r="FI2256" s="41"/>
      <c r="FJ2256" s="41"/>
      <c r="FK2256" s="41"/>
      <c r="FL2256" s="41"/>
      <c r="FM2256" s="41"/>
      <c r="FN2256" s="41"/>
      <c r="FO2256" s="41"/>
      <c r="FP2256" s="41"/>
      <c r="FQ2256" s="41"/>
      <c r="FR2256" s="41"/>
      <c r="FS2256" s="41"/>
      <c r="FT2256" s="41"/>
      <c r="FU2256" s="41"/>
      <c r="FV2256" s="41"/>
      <c r="FW2256" s="41"/>
      <c r="FX2256" s="41"/>
      <c r="FY2256" s="41"/>
      <c r="FZ2256" s="41"/>
      <c r="GA2256" s="41"/>
      <c r="GB2256" s="41"/>
      <c r="GC2256" s="41"/>
      <c r="GD2256" s="41"/>
      <c r="GE2256" s="41"/>
      <c r="GF2256" s="41"/>
      <c r="GG2256" s="41"/>
      <c r="GH2256" s="41"/>
      <c r="GI2256" s="41"/>
      <c r="GJ2256" s="41"/>
      <c r="GK2256" s="41"/>
      <c r="GL2256" s="41"/>
      <c r="GM2256" s="41"/>
      <c r="GN2256" s="41"/>
      <c r="GO2256" s="41"/>
      <c r="GP2256" s="41"/>
      <c r="GQ2256" s="41"/>
      <c r="GR2256" s="41"/>
      <c r="GS2256" s="41"/>
      <c r="GT2256" s="41"/>
      <c r="GU2256" s="41"/>
      <c r="GV2256" s="41"/>
      <c r="GW2256" s="41"/>
      <c r="GX2256" s="41"/>
      <c r="GY2256" s="41"/>
      <c r="GZ2256" s="41"/>
      <c r="HA2256" s="41"/>
      <c r="HB2256" s="41"/>
      <c r="HC2256" s="41"/>
      <c r="HD2256" s="41"/>
      <c r="HE2256" s="41"/>
      <c r="HF2256" s="41"/>
      <c r="HG2256" s="41"/>
      <c r="HH2256" s="41"/>
      <c r="HI2256" s="41"/>
      <c r="HJ2256" s="41"/>
      <c r="HK2256" s="41"/>
      <c r="HL2256" s="41"/>
      <c r="HM2256" s="41"/>
      <c r="HN2256" s="41"/>
      <c r="HO2256" s="41"/>
      <c r="HP2256" s="41"/>
      <c r="HQ2256" s="41"/>
      <c r="HR2256" s="41"/>
      <c r="HS2256" s="41"/>
      <c r="HT2256" s="41"/>
      <c r="HU2256" s="41"/>
      <c r="HV2256" s="41"/>
      <c r="HW2256" s="41"/>
      <c r="HX2256" s="41"/>
      <c r="HY2256" s="41"/>
      <c r="HZ2256" s="41"/>
      <c r="IA2256" s="41"/>
      <c r="IB2256" s="41"/>
      <c r="IC2256" s="41"/>
      <c r="ID2256" s="41"/>
      <c r="IE2256" s="41"/>
      <c r="IF2256" s="41"/>
      <c r="IG2256" s="41"/>
      <c r="IH2256" s="41"/>
      <c r="II2256" s="41"/>
      <c r="IJ2256" s="41"/>
      <c r="IK2256" s="41"/>
      <c r="IL2256" s="41"/>
      <c r="IM2256" s="41"/>
      <c r="IN2256" s="41"/>
      <c r="IO2256" s="41"/>
      <c r="IP2256" s="41"/>
      <c r="IQ2256" s="41"/>
      <c r="IR2256" s="41"/>
      <c r="IS2256" s="41"/>
      <c r="IT2256" s="41"/>
      <c r="IU2256" s="41"/>
    </row>
    <row r="2258" spans="68:255" x14ac:dyDescent="0.2">
      <c r="BP2258" s="41"/>
      <c r="BQ2258" s="41"/>
      <c r="BR2258" s="41"/>
      <c r="BS2258" s="41"/>
      <c r="BU2258" s="41"/>
      <c r="BV2258" s="41"/>
      <c r="BW2258" s="41"/>
      <c r="BX2258" s="41"/>
      <c r="BY2258" s="41"/>
      <c r="BZ2258" s="41"/>
      <c r="CA2258" s="41"/>
      <c r="CB2258" s="41"/>
      <c r="CC2258" s="41"/>
      <c r="CD2258" s="41"/>
      <c r="CE2258" s="41"/>
      <c r="CF2258" s="41"/>
      <c r="CG2258" s="41"/>
      <c r="CH2258" s="41"/>
      <c r="CI2258" s="41"/>
      <c r="CJ2258" s="41"/>
      <c r="CK2258" s="41"/>
      <c r="CL2258" s="41"/>
      <c r="CM2258" s="41"/>
      <c r="CN2258" s="41"/>
      <c r="CO2258" s="41"/>
      <c r="CP2258" s="41"/>
      <c r="CQ2258" s="41"/>
      <c r="CR2258" s="41"/>
      <c r="CS2258" s="41"/>
      <c r="CT2258" s="41"/>
      <c r="CU2258" s="41"/>
      <c r="CV2258" s="41"/>
      <c r="CW2258" s="41"/>
      <c r="CX2258" s="41"/>
      <c r="CY2258" s="41"/>
      <c r="CZ2258" s="41"/>
      <c r="DA2258" s="41"/>
      <c r="DB2258" s="41"/>
      <c r="DC2258" s="41"/>
      <c r="DD2258" s="41"/>
      <c r="DE2258" s="41"/>
      <c r="DF2258" s="41"/>
      <c r="DG2258" s="41"/>
      <c r="DH2258" s="41"/>
      <c r="DI2258" s="41"/>
      <c r="DJ2258" s="41"/>
      <c r="DK2258" s="41"/>
      <c r="DL2258" s="41"/>
      <c r="DM2258" s="41"/>
      <c r="DN2258" s="41"/>
      <c r="DO2258" s="41"/>
      <c r="DP2258" s="41"/>
      <c r="DQ2258" s="41"/>
      <c r="DR2258" s="41"/>
      <c r="DS2258" s="41"/>
      <c r="DT2258" s="41"/>
      <c r="DU2258" s="41"/>
      <c r="DV2258" s="41"/>
      <c r="DW2258" s="41"/>
      <c r="DX2258" s="41"/>
      <c r="DY2258" s="41"/>
      <c r="DZ2258" s="41"/>
      <c r="EA2258" s="41"/>
      <c r="EB2258" s="41"/>
      <c r="EC2258" s="41"/>
      <c r="ED2258" s="41"/>
      <c r="EE2258" s="41"/>
      <c r="EF2258" s="41"/>
      <c r="EG2258" s="41"/>
      <c r="EH2258" s="41"/>
      <c r="EI2258" s="41"/>
      <c r="EJ2258" s="41"/>
      <c r="EK2258" s="41"/>
      <c r="EL2258" s="41"/>
      <c r="EM2258" s="41"/>
      <c r="EN2258" s="41"/>
      <c r="EO2258" s="41"/>
      <c r="EP2258" s="41"/>
      <c r="EQ2258" s="41"/>
      <c r="ER2258" s="41"/>
      <c r="ES2258" s="41"/>
      <c r="ET2258" s="41"/>
      <c r="EU2258" s="41"/>
      <c r="EV2258" s="41"/>
      <c r="EW2258" s="41"/>
      <c r="EX2258" s="41"/>
      <c r="EY2258" s="41"/>
      <c r="EZ2258" s="41"/>
      <c r="FA2258" s="41"/>
      <c r="FB2258" s="41"/>
      <c r="FC2258" s="41"/>
      <c r="FD2258" s="41"/>
      <c r="FE2258" s="41"/>
      <c r="FF2258" s="41"/>
      <c r="FG2258" s="41"/>
      <c r="FH2258" s="41"/>
      <c r="FI2258" s="41"/>
      <c r="FJ2258" s="41"/>
      <c r="FK2258" s="41"/>
      <c r="FL2258" s="41"/>
      <c r="FM2258" s="41"/>
      <c r="FN2258" s="41"/>
      <c r="FO2258" s="41"/>
      <c r="FP2258" s="41"/>
      <c r="FQ2258" s="41"/>
      <c r="FR2258" s="41"/>
      <c r="FS2258" s="41"/>
      <c r="FT2258" s="41"/>
      <c r="FU2258" s="41"/>
      <c r="FV2258" s="41"/>
      <c r="FW2258" s="41"/>
      <c r="FX2258" s="41"/>
      <c r="FY2258" s="41"/>
      <c r="FZ2258" s="41"/>
      <c r="GA2258" s="41"/>
      <c r="GB2258" s="41"/>
      <c r="GC2258" s="41"/>
      <c r="GD2258" s="41"/>
      <c r="GE2258" s="41"/>
      <c r="GF2258" s="41"/>
      <c r="GG2258" s="41"/>
      <c r="GH2258" s="41"/>
      <c r="GI2258" s="41"/>
      <c r="GJ2258" s="41"/>
      <c r="GK2258" s="41"/>
      <c r="GL2258" s="41"/>
      <c r="GM2258" s="41"/>
      <c r="GN2258" s="41"/>
      <c r="GO2258" s="41"/>
      <c r="GP2258" s="41"/>
      <c r="GQ2258" s="41"/>
      <c r="GR2258" s="41"/>
      <c r="GS2258" s="41"/>
      <c r="GT2258" s="41"/>
      <c r="GU2258" s="41"/>
      <c r="GV2258" s="41"/>
      <c r="GW2258" s="41"/>
      <c r="GX2258" s="41"/>
      <c r="GY2258" s="41"/>
      <c r="GZ2258" s="41"/>
      <c r="HA2258" s="41"/>
      <c r="HB2258" s="41"/>
      <c r="HC2258" s="41"/>
      <c r="HD2258" s="41"/>
      <c r="HE2258" s="41"/>
      <c r="HF2258" s="41"/>
      <c r="HG2258" s="41"/>
      <c r="HH2258" s="41"/>
      <c r="HI2258" s="41"/>
      <c r="HJ2258" s="41"/>
      <c r="HK2258" s="41"/>
      <c r="HL2258" s="41"/>
      <c r="HM2258" s="41"/>
      <c r="HN2258" s="41"/>
      <c r="HO2258" s="41"/>
      <c r="HP2258" s="41"/>
      <c r="HQ2258" s="41"/>
      <c r="HR2258" s="41"/>
      <c r="HS2258" s="41"/>
      <c r="HT2258" s="41"/>
      <c r="HU2258" s="41"/>
      <c r="HV2258" s="41"/>
      <c r="HW2258" s="41"/>
      <c r="HX2258" s="41"/>
      <c r="HY2258" s="41"/>
      <c r="HZ2258" s="41"/>
      <c r="IA2258" s="41"/>
      <c r="IB2258" s="41"/>
      <c r="IC2258" s="41"/>
      <c r="ID2258" s="41"/>
      <c r="IE2258" s="41"/>
      <c r="IF2258" s="41"/>
      <c r="IG2258" s="41"/>
      <c r="IH2258" s="41"/>
      <c r="II2258" s="41"/>
      <c r="IJ2258" s="41"/>
      <c r="IK2258" s="41"/>
      <c r="IL2258" s="41"/>
      <c r="IM2258" s="41"/>
      <c r="IN2258" s="41"/>
      <c r="IO2258" s="41"/>
      <c r="IP2258" s="41"/>
      <c r="IQ2258" s="41"/>
      <c r="IR2258" s="41"/>
      <c r="IS2258" s="41"/>
      <c r="IT2258" s="41"/>
      <c r="IU2258" s="41"/>
    </row>
    <row r="2260" spans="68:255" x14ac:dyDescent="0.2">
      <c r="BP2260" s="41"/>
      <c r="BQ2260" s="41"/>
      <c r="BR2260" s="41"/>
      <c r="BS2260" s="41"/>
      <c r="BU2260" s="41"/>
      <c r="BV2260" s="41"/>
      <c r="BW2260" s="41"/>
      <c r="BX2260" s="41"/>
      <c r="BY2260" s="41"/>
      <c r="BZ2260" s="41"/>
      <c r="CA2260" s="41"/>
      <c r="CB2260" s="41"/>
      <c r="CC2260" s="41"/>
      <c r="CD2260" s="41"/>
      <c r="CE2260" s="41"/>
      <c r="CF2260" s="41"/>
      <c r="CG2260" s="41"/>
      <c r="CH2260" s="41"/>
      <c r="CI2260" s="41"/>
      <c r="CJ2260" s="41"/>
      <c r="CK2260" s="41"/>
      <c r="CL2260" s="41"/>
      <c r="CM2260" s="41"/>
      <c r="CN2260" s="41"/>
      <c r="CO2260" s="41"/>
      <c r="CP2260" s="41"/>
      <c r="CQ2260" s="41"/>
      <c r="CR2260" s="41"/>
      <c r="CS2260" s="41"/>
      <c r="CT2260" s="41"/>
      <c r="CU2260" s="41"/>
      <c r="CV2260" s="41"/>
      <c r="CW2260" s="41"/>
      <c r="CX2260" s="41"/>
      <c r="CY2260" s="41"/>
      <c r="CZ2260" s="41"/>
      <c r="DA2260" s="41"/>
      <c r="DB2260" s="41"/>
      <c r="DC2260" s="41"/>
      <c r="DD2260" s="41"/>
      <c r="DE2260" s="41"/>
      <c r="DF2260" s="41"/>
      <c r="DG2260" s="41"/>
      <c r="DH2260" s="41"/>
      <c r="DI2260" s="41"/>
      <c r="DJ2260" s="41"/>
      <c r="DK2260" s="41"/>
      <c r="DL2260" s="41"/>
      <c r="DM2260" s="41"/>
      <c r="DN2260" s="41"/>
      <c r="DO2260" s="41"/>
      <c r="DP2260" s="41"/>
      <c r="DQ2260" s="41"/>
      <c r="DR2260" s="41"/>
      <c r="DS2260" s="41"/>
      <c r="DT2260" s="41"/>
      <c r="DU2260" s="41"/>
      <c r="DV2260" s="41"/>
      <c r="DW2260" s="41"/>
      <c r="DX2260" s="41"/>
      <c r="DY2260" s="41"/>
      <c r="DZ2260" s="41"/>
      <c r="EA2260" s="41"/>
      <c r="EB2260" s="41"/>
      <c r="EC2260" s="41"/>
      <c r="ED2260" s="41"/>
      <c r="EE2260" s="41"/>
      <c r="EF2260" s="41"/>
      <c r="EG2260" s="41"/>
      <c r="EH2260" s="41"/>
      <c r="EI2260" s="41"/>
      <c r="EJ2260" s="41"/>
      <c r="EK2260" s="41"/>
      <c r="EL2260" s="41"/>
      <c r="EM2260" s="41"/>
      <c r="EN2260" s="41"/>
      <c r="EO2260" s="41"/>
      <c r="EP2260" s="41"/>
      <c r="EQ2260" s="41"/>
      <c r="ER2260" s="41"/>
      <c r="ES2260" s="41"/>
      <c r="ET2260" s="41"/>
      <c r="EU2260" s="41"/>
      <c r="EV2260" s="41"/>
      <c r="EW2260" s="41"/>
      <c r="EX2260" s="41"/>
      <c r="EY2260" s="41"/>
      <c r="EZ2260" s="41"/>
      <c r="FA2260" s="41"/>
      <c r="FB2260" s="41"/>
      <c r="FC2260" s="41"/>
      <c r="FD2260" s="41"/>
      <c r="FE2260" s="41"/>
      <c r="FF2260" s="41"/>
      <c r="FG2260" s="41"/>
      <c r="FH2260" s="41"/>
      <c r="FI2260" s="41"/>
      <c r="FJ2260" s="41"/>
      <c r="FK2260" s="41"/>
      <c r="FL2260" s="41"/>
      <c r="FM2260" s="41"/>
      <c r="FN2260" s="41"/>
      <c r="FO2260" s="41"/>
      <c r="FP2260" s="41"/>
      <c r="FQ2260" s="41"/>
      <c r="FR2260" s="41"/>
      <c r="FS2260" s="41"/>
      <c r="FT2260" s="41"/>
      <c r="FU2260" s="41"/>
      <c r="FV2260" s="41"/>
      <c r="FW2260" s="41"/>
      <c r="FX2260" s="41"/>
      <c r="FY2260" s="41"/>
      <c r="FZ2260" s="41"/>
      <c r="GA2260" s="41"/>
      <c r="GB2260" s="41"/>
      <c r="GC2260" s="41"/>
      <c r="GD2260" s="41"/>
      <c r="GE2260" s="41"/>
      <c r="GF2260" s="41"/>
      <c r="GG2260" s="41"/>
      <c r="GH2260" s="41"/>
      <c r="GI2260" s="41"/>
      <c r="GJ2260" s="41"/>
      <c r="GK2260" s="41"/>
      <c r="GL2260" s="41"/>
      <c r="GM2260" s="41"/>
      <c r="GN2260" s="41"/>
      <c r="GO2260" s="41"/>
      <c r="GP2260" s="41"/>
      <c r="GQ2260" s="41"/>
      <c r="GR2260" s="41"/>
      <c r="GS2260" s="41"/>
      <c r="GT2260" s="41"/>
      <c r="GU2260" s="41"/>
      <c r="GV2260" s="41"/>
      <c r="GW2260" s="41"/>
      <c r="GX2260" s="41"/>
      <c r="GY2260" s="41"/>
      <c r="GZ2260" s="41"/>
      <c r="HA2260" s="41"/>
      <c r="HB2260" s="41"/>
      <c r="HC2260" s="41"/>
      <c r="HD2260" s="41"/>
      <c r="HE2260" s="41"/>
      <c r="HF2260" s="41"/>
      <c r="HG2260" s="41"/>
      <c r="HH2260" s="41"/>
      <c r="HI2260" s="41"/>
      <c r="HJ2260" s="41"/>
      <c r="HK2260" s="41"/>
      <c r="HL2260" s="41"/>
      <c r="HM2260" s="41"/>
      <c r="HN2260" s="41"/>
      <c r="HO2260" s="41"/>
      <c r="HP2260" s="41"/>
      <c r="HQ2260" s="41"/>
      <c r="HR2260" s="41"/>
      <c r="HS2260" s="41"/>
      <c r="HT2260" s="41"/>
      <c r="HU2260" s="41"/>
      <c r="HV2260" s="41"/>
      <c r="HW2260" s="41"/>
      <c r="HX2260" s="41"/>
      <c r="HY2260" s="41"/>
      <c r="HZ2260" s="41"/>
      <c r="IA2260" s="41"/>
      <c r="IB2260" s="41"/>
      <c r="IC2260" s="41"/>
      <c r="ID2260" s="41"/>
      <c r="IE2260" s="41"/>
      <c r="IF2260" s="41"/>
      <c r="IG2260" s="41"/>
      <c r="IH2260" s="41"/>
      <c r="II2260" s="41"/>
      <c r="IJ2260" s="41"/>
      <c r="IK2260" s="41"/>
      <c r="IL2260" s="41"/>
      <c r="IM2260" s="41"/>
      <c r="IN2260" s="41"/>
      <c r="IO2260" s="41"/>
      <c r="IP2260" s="41"/>
      <c r="IQ2260" s="41"/>
      <c r="IR2260" s="41"/>
      <c r="IS2260" s="41"/>
      <c r="IT2260" s="41"/>
      <c r="IU2260" s="41"/>
    </row>
    <row r="2262" spans="68:255" x14ac:dyDescent="0.2">
      <c r="BP2262" s="41"/>
      <c r="BQ2262" s="41"/>
      <c r="BR2262" s="41"/>
      <c r="BS2262" s="41"/>
      <c r="BU2262" s="41"/>
      <c r="BV2262" s="41"/>
      <c r="BW2262" s="41"/>
      <c r="BX2262" s="41"/>
      <c r="BY2262" s="41"/>
      <c r="BZ2262" s="41"/>
      <c r="CA2262" s="41"/>
      <c r="CB2262" s="41"/>
      <c r="CC2262" s="41"/>
      <c r="CD2262" s="41"/>
      <c r="CE2262" s="41"/>
      <c r="CF2262" s="41"/>
      <c r="CG2262" s="41"/>
      <c r="CH2262" s="41"/>
      <c r="CI2262" s="41"/>
      <c r="CJ2262" s="41"/>
      <c r="CK2262" s="41"/>
      <c r="CL2262" s="41"/>
      <c r="CM2262" s="41"/>
      <c r="CN2262" s="41"/>
      <c r="CO2262" s="41"/>
      <c r="CP2262" s="41"/>
      <c r="CQ2262" s="41"/>
      <c r="CR2262" s="41"/>
      <c r="CS2262" s="41"/>
      <c r="CT2262" s="41"/>
      <c r="CU2262" s="41"/>
      <c r="CV2262" s="41"/>
      <c r="CW2262" s="41"/>
      <c r="CX2262" s="41"/>
      <c r="CY2262" s="41"/>
      <c r="CZ2262" s="41"/>
      <c r="DA2262" s="41"/>
      <c r="DB2262" s="41"/>
      <c r="DC2262" s="41"/>
      <c r="DD2262" s="41"/>
      <c r="DE2262" s="41"/>
      <c r="DF2262" s="41"/>
      <c r="DG2262" s="41"/>
      <c r="DH2262" s="41"/>
      <c r="DI2262" s="41"/>
      <c r="DJ2262" s="41"/>
      <c r="DK2262" s="41"/>
      <c r="DL2262" s="41"/>
      <c r="DM2262" s="41"/>
      <c r="DN2262" s="41"/>
      <c r="DO2262" s="41"/>
      <c r="DP2262" s="41"/>
      <c r="DQ2262" s="41"/>
      <c r="DR2262" s="41"/>
      <c r="DS2262" s="41"/>
      <c r="DT2262" s="41"/>
      <c r="DU2262" s="41"/>
      <c r="DV2262" s="41"/>
      <c r="DW2262" s="41"/>
      <c r="DX2262" s="41"/>
      <c r="DY2262" s="41"/>
      <c r="DZ2262" s="41"/>
      <c r="EA2262" s="41"/>
      <c r="EB2262" s="41"/>
      <c r="EC2262" s="41"/>
      <c r="ED2262" s="41"/>
      <c r="EE2262" s="41"/>
      <c r="EF2262" s="41"/>
      <c r="EG2262" s="41"/>
      <c r="EH2262" s="41"/>
      <c r="EI2262" s="41"/>
      <c r="EJ2262" s="41"/>
      <c r="EK2262" s="41"/>
      <c r="EL2262" s="41"/>
      <c r="EM2262" s="41"/>
      <c r="EN2262" s="41"/>
      <c r="EO2262" s="41"/>
      <c r="EP2262" s="41"/>
      <c r="EQ2262" s="41"/>
      <c r="ER2262" s="41"/>
      <c r="ES2262" s="41"/>
      <c r="ET2262" s="41"/>
      <c r="EU2262" s="41"/>
      <c r="EV2262" s="41"/>
      <c r="EW2262" s="41"/>
      <c r="EX2262" s="41"/>
      <c r="EY2262" s="41"/>
      <c r="EZ2262" s="41"/>
      <c r="FA2262" s="41"/>
      <c r="FB2262" s="41"/>
      <c r="FC2262" s="41"/>
      <c r="FD2262" s="41"/>
      <c r="FE2262" s="41"/>
      <c r="FF2262" s="41"/>
      <c r="FG2262" s="41"/>
      <c r="FH2262" s="41"/>
      <c r="FI2262" s="41"/>
      <c r="FJ2262" s="41"/>
      <c r="FK2262" s="41"/>
      <c r="FL2262" s="41"/>
      <c r="FM2262" s="41"/>
      <c r="FN2262" s="41"/>
      <c r="FO2262" s="41"/>
      <c r="FP2262" s="41"/>
      <c r="FQ2262" s="41"/>
      <c r="FR2262" s="41"/>
      <c r="FS2262" s="41"/>
      <c r="FT2262" s="41"/>
      <c r="FU2262" s="41"/>
      <c r="FV2262" s="41"/>
      <c r="FW2262" s="41"/>
      <c r="FX2262" s="41"/>
      <c r="FY2262" s="41"/>
      <c r="FZ2262" s="41"/>
      <c r="GA2262" s="41"/>
      <c r="GB2262" s="41"/>
      <c r="GC2262" s="41"/>
      <c r="GD2262" s="41"/>
      <c r="GE2262" s="41"/>
      <c r="GF2262" s="41"/>
      <c r="GG2262" s="41"/>
      <c r="GH2262" s="41"/>
      <c r="GI2262" s="41"/>
      <c r="GJ2262" s="41"/>
      <c r="GK2262" s="41"/>
      <c r="GL2262" s="41"/>
      <c r="GM2262" s="41"/>
      <c r="GN2262" s="41"/>
      <c r="GO2262" s="41"/>
      <c r="GP2262" s="41"/>
      <c r="GQ2262" s="41"/>
      <c r="GR2262" s="41"/>
      <c r="GS2262" s="41"/>
      <c r="GT2262" s="41"/>
      <c r="GU2262" s="41"/>
      <c r="GV2262" s="41"/>
      <c r="GW2262" s="41"/>
      <c r="GX2262" s="41"/>
      <c r="GY2262" s="41"/>
      <c r="GZ2262" s="41"/>
      <c r="HA2262" s="41"/>
      <c r="HB2262" s="41"/>
      <c r="HC2262" s="41"/>
      <c r="HD2262" s="41"/>
      <c r="HE2262" s="41"/>
      <c r="HF2262" s="41"/>
      <c r="HG2262" s="41"/>
      <c r="HH2262" s="41"/>
      <c r="HI2262" s="41"/>
      <c r="HJ2262" s="41"/>
      <c r="HK2262" s="41"/>
      <c r="HL2262" s="41"/>
      <c r="HM2262" s="41"/>
      <c r="HN2262" s="41"/>
      <c r="HO2262" s="41"/>
      <c r="HP2262" s="41"/>
      <c r="HQ2262" s="41"/>
      <c r="HR2262" s="41"/>
      <c r="HS2262" s="41"/>
      <c r="HT2262" s="41"/>
      <c r="HU2262" s="41"/>
      <c r="HV2262" s="41"/>
      <c r="HW2262" s="41"/>
      <c r="HX2262" s="41"/>
      <c r="HY2262" s="41"/>
      <c r="HZ2262" s="41"/>
      <c r="IA2262" s="41"/>
      <c r="IB2262" s="41"/>
      <c r="IC2262" s="41"/>
      <c r="ID2262" s="41"/>
      <c r="IE2262" s="41"/>
      <c r="IF2262" s="41"/>
      <c r="IG2262" s="41"/>
      <c r="IH2262" s="41"/>
      <c r="II2262" s="41"/>
      <c r="IJ2262" s="41"/>
      <c r="IK2262" s="41"/>
      <c r="IL2262" s="41"/>
      <c r="IM2262" s="41"/>
      <c r="IN2262" s="41"/>
      <c r="IO2262" s="41"/>
      <c r="IP2262" s="41"/>
      <c r="IQ2262" s="41"/>
      <c r="IR2262" s="41"/>
      <c r="IS2262" s="41"/>
      <c r="IT2262" s="41"/>
      <c r="IU2262" s="41"/>
    </row>
    <row r="2264" spans="68:255" x14ac:dyDescent="0.2">
      <c r="BP2264" s="41"/>
      <c r="BQ2264" s="41"/>
      <c r="BR2264" s="41"/>
      <c r="BS2264" s="41"/>
      <c r="BU2264" s="41"/>
      <c r="BV2264" s="41"/>
      <c r="BW2264" s="41"/>
      <c r="BX2264" s="41"/>
      <c r="BY2264" s="41"/>
      <c r="BZ2264" s="41"/>
      <c r="CA2264" s="41"/>
      <c r="CB2264" s="41"/>
      <c r="CC2264" s="41"/>
      <c r="CD2264" s="41"/>
      <c r="CE2264" s="41"/>
      <c r="CF2264" s="41"/>
      <c r="CG2264" s="41"/>
      <c r="CH2264" s="41"/>
      <c r="CI2264" s="41"/>
      <c r="CJ2264" s="41"/>
      <c r="CK2264" s="41"/>
      <c r="CL2264" s="41"/>
      <c r="CM2264" s="41"/>
      <c r="CN2264" s="41"/>
      <c r="CO2264" s="41"/>
      <c r="CP2264" s="41"/>
      <c r="CQ2264" s="41"/>
      <c r="CR2264" s="41"/>
      <c r="CS2264" s="41"/>
      <c r="CT2264" s="41"/>
      <c r="CU2264" s="41"/>
      <c r="CV2264" s="41"/>
      <c r="CW2264" s="41"/>
      <c r="CX2264" s="41"/>
      <c r="CY2264" s="41"/>
      <c r="CZ2264" s="41"/>
      <c r="DA2264" s="41"/>
      <c r="DB2264" s="41"/>
      <c r="DC2264" s="41"/>
      <c r="DD2264" s="41"/>
      <c r="DE2264" s="41"/>
      <c r="DF2264" s="41"/>
      <c r="DG2264" s="41"/>
      <c r="DH2264" s="41"/>
      <c r="DI2264" s="41"/>
      <c r="DJ2264" s="41"/>
      <c r="DK2264" s="41"/>
      <c r="DL2264" s="41"/>
      <c r="DM2264" s="41"/>
      <c r="DN2264" s="41"/>
      <c r="DO2264" s="41"/>
      <c r="DP2264" s="41"/>
      <c r="DQ2264" s="41"/>
      <c r="DR2264" s="41"/>
      <c r="DS2264" s="41"/>
      <c r="DT2264" s="41"/>
      <c r="DU2264" s="41"/>
      <c r="DV2264" s="41"/>
      <c r="DW2264" s="41"/>
      <c r="DX2264" s="41"/>
      <c r="DY2264" s="41"/>
      <c r="DZ2264" s="41"/>
      <c r="EA2264" s="41"/>
      <c r="EB2264" s="41"/>
      <c r="EC2264" s="41"/>
      <c r="ED2264" s="41"/>
      <c r="EE2264" s="41"/>
      <c r="EF2264" s="41"/>
      <c r="EG2264" s="41"/>
      <c r="EH2264" s="41"/>
      <c r="EI2264" s="41"/>
      <c r="EJ2264" s="41"/>
      <c r="EK2264" s="41"/>
      <c r="EL2264" s="41"/>
      <c r="EM2264" s="41"/>
      <c r="EN2264" s="41"/>
      <c r="EO2264" s="41"/>
      <c r="EP2264" s="41"/>
      <c r="EQ2264" s="41"/>
      <c r="ER2264" s="41"/>
      <c r="ES2264" s="41"/>
      <c r="ET2264" s="41"/>
      <c r="EU2264" s="41"/>
      <c r="EV2264" s="41"/>
      <c r="EW2264" s="41"/>
      <c r="EX2264" s="41"/>
      <c r="EY2264" s="41"/>
      <c r="EZ2264" s="41"/>
      <c r="FA2264" s="41"/>
      <c r="FB2264" s="41"/>
      <c r="FC2264" s="41"/>
      <c r="FD2264" s="41"/>
      <c r="FE2264" s="41"/>
      <c r="FF2264" s="41"/>
      <c r="FG2264" s="41"/>
      <c r="FH2264" s="41"/>
      <c r="FI2264" s="41"/>
      <c r="FJ2264" s="41"/>
      <c r="FK2264" s="41"/>
      <c r="FL2264" s="41"/>
      <c r="FM2264" s="41"/>
      <c r="FN2264" s="41"/>
      <c r="FO2264" s="41"/>
      <c r="FP2264" s="41"/>
      <c r="FQ2264" s="41"/>
      <c r="FR2264" s="41"/>
      <c r="FS2264" s="41"/>
      <c r="FT2264" s="41"/>
      <c r="FU2264" s="41"/>
      <c r="FV2264" s="41"/>
      <c r="FW2264" s="41"/>
      <c r="FX2264" s="41"/>
      <c r="FY2264" s="41"/>
      <c r="FZ2264" s="41"/>
      <c r="GA2264" s="41"/>
      <c r="GB2264" s="41"/>
      <c r="GC2264" s="41"/>
      <c r="GD2264" s="41"/>
      <c r="GE2264" s="41"/>
      <c r="GF2264" s="41"/>
      <c r="GG2264" s="41"/>
      <c r="GH2264" s="41"/>
      <c r="GI2264" s="41"/>
      <c r="GJ2264" s="41"/>
      <c r="GK2264" s="41"/>
      <c r="GL2264" s="41"/>
      <c r="GM2264" s="41"/>
      <c r="GN2264" s="41"/>
      <c r="GO2264" s="41"/>
      <c r="GP2264" s="41"/>
      <c r="GQ2264" s="41"/>
      <c r="GR2264" s="41"/>
      <c r="GS2264" s="41"/>
      <c r="GT2264" s="41"/>
      <c r="GU2264" s="41"/>
      <c r="GV2264" s="41"/>
      <c r="GW2264" s="41"/>
      <c r="GX2264" s="41"/>
      <c r="GY2264" s="41"/>
      <c r="GZ2264" s="41"/>
      <c r="HA2264" s="41"/>
      <c r="HB2264" s="41"/>
      <c r="HC2264" s="41"/>
      <c r="HD2264" s="41"/>
      <c r="HE2264" s="41"/>
      <c r="HF2264" s="41"/>
      <c r="HG2264" s="41"/>
      <c r="HH2264" s="41"/>
      <c r="HI2264" s="41"/>
      <c r="HJ2264" s="41"/>
      <c r="HK2264" s="41"/>
      <c r="HL2264" s="41"/>
      <c r="HM2264" s="41"/>
      <c r="HN2264" s="41"/>
      <c r="HO2264" s="41"/>
      <c r="HP2264" s="41"/>
      <c r="HQ2264" s="41"/>
      <c r="HR2264" s="41"/>
      <c r="HS2264" s="41"/>
      <c r="HT2264" s="41"/>
      <c r="HU2264" s="41"/>
      <c r="HV2264" s="41"/>
      <c r="HW2264" s="41"/>
      <c r="HX2264" s="41"/>
      <c r="HY2264" s="41"/>
      <c r="HZ2264" s="41"/>
      <c r="IA2264" s="41"/>
      <c r="IB2264" s="41"/>
      <c r="IC2264" s="41"/>
      <c r="ID2264" s="41"/>
      <c r="IE2264" s="41"/>
      <c r="IF2264" s="41"/>
      <c r="IG2264" s="41"/>
      <c r="IH2264" s="41"/>
      <c r="II2264" s="41"/>
      <c r="IJ2264" s="41"/>
      <c r="IK2264" s="41"/>
      <c r="IL2264" s="41"/>
      <c r="IM2264" s="41"/>
      <c r="IN2264" s="41"/>
      <c r="IO2264" s="41"/>
      <c r="IP2264" s="41"/>
      <c r="IQ2264" s="41"/>
      <c r="IR2264" s="41"/>
      <c r="IS2264" s="41"/>
      <c r="IT2264" s="41"/>
      <c r="IU2264" s="41"/>
    </row>
    <row r="2266" spans="68:255" x14ac:dyDescent="0.2">
      <c r="BP2266" s="41"/>
      <c r="BQ2266" s="41"/>
      <c r="BR2266" s="41"/>
      <c r="BS2266" s="41"/>
      <c r="BU2266" s="41"/>
      <c r="BV2266" s="41"/>
      <c r="BW2266" s="41"/>
      <c r="BX2266" s="41"/>
      <c r="BY2266" s="41"/>
      <c r="BZ2266" s="41"/>
      <c r="CA2266" s="41"/>
      <c r="CB2266" s="41"/>
      <c r="CC2266" s="41"/>
      <c r="CD2266" s="41"/>
      <c r="CE2266" s="41"/>
      <c r="CF2266" s="41"/>
      <c r="CG2266" s="41"/>
      <c r="CH2266" s="41"/>
      <c r="CI2266" s="41"/>
      <c r="CJ2266" s="41"/>
      <c r="CK2266" s="41"/>
      <c r="CL2266" s="41"/>
      <c r="CM2266" s="41"/>
      <c r="CN2266" s="41"/>
      <c r="CO2266" s="41"/>
      <c r="CP2266" s="41"/>
      <c r="CQ2266" s="41"/>
      <c r="CR2266" s="41"/>
      <c r="CS2266" s="41"/>
      <c r="CT2266" s="41"/>
      <c r="CU2266" s="41"/>
      <c r="CV2266" s="41"/>
      <c r="CW2266" s="41"/>
      <c r="CX2266" s="41"/>
      <c r="CY2266" s="41"/>
      <c r="CZ2266" s="41"/>
      <c r="DA2266" s="41"/>
      <c r="DB2266" s="41"/>
      <c r="DC2266" s="41"/>
      <c r="DD2266" s="41"/>
      <c r="DE2266" s="41"/>
      <c r="DF2266" s="41"/>
      <c r="DG2266" s="41"/>
      <c r="DH2266" s="41"/>
      <c r="DI2266" s="41"/>
      <c r="DJ2266" s="41"/>
      <c r="DK2266" s="41"/>
      <c r="DL2266" s="41"/>
      <c r="DM2266" s="41"/>
      <c r="DN2266" s="41"/>
      <c r="DO2266" s="41"/>
      <c r="DP2266" s="41"/>
      <c r="DQ2266" s="41"/>
      <c r="DR2266" s="41"/>
      <c r="DS2266" s="41"/>
      <c r="DT2266" s="41"/>
      <c r="DU2266" s="41"/>
      <c r="DV2266" s="41"/>
      <c r="DW2266" s="41"/>
      <c r="DX2266" s="41"/>
      <c r="DY2266" s="41"/>
      <c r="DZ2266" s="41"/>
      <c r="EA2266" s="41"/>
      <c r="EB2266" s="41"/>
      <c r="EC2266" s="41"/>
      <c r="ED2266" s="41"/>
      <c r="EE2266" s="41"/>
      <c r="EF2266" s="41"/>
      <c r="EG2266" s="41"/>
      <c r="EH2266" s="41"/>
      <c r="EI2266" s="41"/>
      <c r="EJ2266" s="41"/>
      <c r="EK2266" s="41"/>
      <c r="EL2266" s="41"/>
      <c r="EM2266" s="41"/>
      <c r="EN2266" s="41"/>
      <c r="EO2266" s="41"/>
      <c r="EP2266" s="41"/>
      <c r="EQ2266" s="41"/>
      <c r="ER2266" s="41"/>
      <c r="ES2266" s="41"/>
      <c r="ET2266" s="41"/>
      <c r="EU2266" s="41"/>
      <c r="EV2266" s="41"/>
      <c r="EW2266" s="41"/>
      <c r="EX2266" s="41"/>
      <c r="EY2266" s="41"/>
      <c r="EZ2266" s="41"/>
      <c r="FA2266" s="41"/>
      <c r="FB2266" s="41"/>
      <c r="FC2266" s="41"/>
      <c r="FD2266" s="41"/>
      <c r="FE2266" s="41"/>
      <c r="FF2266" s="41"/>
      <c r="FG2266" s="41"/>
      <c r="FH2266" s="41"/>
      <c r="FI2266" s="41"/>
      <c r="FJ2266" s="41"/>
      <c r="FK2266" s="41"/>
      <c r="FL2266" s="41"/>
      <c r="FM2266" s="41"/>
      <c r="FN2266" s="41"/>
      <c r="FO2266" s="41"/>
      <c r="FP2266" s="41"/>
      <c r="FQ2266" s="41"/>
      <c r="FR2266" s="41"/>
      <c r="FS2266" s="41"/>
      <c r="FT2266" s="41"/>
      <c r="FU2266" s="41"/>
      <c r="FV2266" s="41"/>
      <c r="FW2266" s="41"/>
      <c r="FX2266" s="41"/>
      <c r="FY2266" s="41"/>
      <c r="FZ2266" s="41"/>
      <c r="GA2266" s="41"/>
      <c r="GB2266" s="41"/>
      <c r="GC2266" s="41"/>
      <c r="GD2266" s="41"/>
      <c r="GE2266" s="41"/>
      <c r="GF2266" s="41"/>
      <c r="GG2266" s="41"/>
      <c r="GH2266" s="41"/>
      <c r="GI2266" s="41"/>
      <c r="GJ2266" s="41"/>
      <c r="GK2266" s="41"/>
      <c r="GL2266" s="41"/>
      <c r="GM2266" s="41"/>
      <c r="GN2266" s="41"/>
      <c r="GO2266" s="41"/>
      <c r="GP2266" s="41"/>
      <c r="GQ2266" s="41"/>
      <c r="GR2266" s="41"/>
      <c r="GS2266" s="41"/>
      <c r="GT2266" s="41"/>
      <c r="GU2266" s="41"/>
      <c r="GV2266" s="41"/>
      <c r="GW2266" s="41"/>
      <c r="GX2266" s="41"/>
      <c r="GY2266" s="41"/>
      <c r="GZ2266" s="41"/>
      <c r="HA2266" s="41"/>
      <c r="HB2266" s="41"/>
      <c r="HC2266" s="41"/>
      <c r="HD2266" s="41"/>
      <c r="HE2266" s="41"/>
      <c r="HF2266" s="41"/>
      <c r="HG2266" s="41"/>
      <c r="HH2266" s="41"/>
      <c r="HI2266" s="41"/>
      <c r="HJ2266" s="41"/>
      <c r="HK2266" s="41"/>
      <c r="HL2266" s="41"/>
      <c r="HM2266" s="41"/>
      <c r="HN2266" s="41"/>
      <c r="HO2266" s="41"/>
      <c r="HP2266" s="41"/>
      <c r="HQ2266" s="41"/>
      <c r="HR2266" s="41"/>
      <c r="HS2266" s="41"/>
      <c r="HT2266" s="41"/>
      <c r="HU2266" s="41"/>
      <c r="HV2266" s="41"/>
      <c r="HW2266" s="41"/>
      <c r="HX2266" s="41"/>
      <c r="HY2266" s="41"/>
      <c r="HZ2266" s="41"/>
      <c r="IA2266" s="41"/>
      <c r="IB2266" s="41"/>
      <c r="IC2266" s="41"/>
      <c r="ID2266" s="41"/>
      <c r="IE2266" s="41"/>
      <c r="IF2266" s="41"/>
      <c r="IG2266" s="41"/>
      <c r="IH2266" s="41"/>
      <c r="II2266" s="41"/>
      <c r="IJ2266" s="41"/>
      <c r="IK2266" s="41"/>
      <c r="IL2266" s="41"/>
      <c r="IM2266" s="41"/>
      <c r="IN2266" s="41"/>
      <c r="IO2266" s="41"/>
      <c r="IP2266" s="41"/>
      <c r="IQ2266" s="41"/>
      <c r="IR2266" s="41"/>
      <c r="IS2266" s="41"/>
      <c r="IT2266" s="41"/>
      <c r="IU2266" s="41"/>
    </row>
    <row r="2268" spans="68:255" x14ac:dyDescent="0.2">
      <c r="BP2268" s="41"/>
      <c r="BQ2268" s="41"/>
      <c r="BR2268" s="41"/>
      <c r="BS2268" s="41"/>
      <c r="BU2268" s="41"/>
      <c r="BV2268" s="41"/>
      <c r="BW2268" s="41"/>
      <c r="BX2268" s="41"/>
      <c r="BY2268" s="41"/>
      <c r="BZ2268" s="41"/>
      <c r="CA2268" s="41"/>
      <c r="CB2268" s="41"/>
      <c r="CC2268" s="41"/>
      <c r="CD2268" s="41"/>
      <c r="CE2268" s="41"/>
      <c r="CF2268" s="41"/>
      <c r="CG2268" s="41"/>
      <c r="CH2268" s="41"/>
      <c r="CI2268" s="41"/>
      <c r="CJ2268" s="41"/>
      <c r="CK2268" s="41"/>
      <c r="CL2268" s="41"/>
      <c r="CM2268" s="41"/>
      <c r="CN2268" s="41"/>
      <c r="CO2268" s="41"/>
      <c r="CP2268" s="41"/>
      <c r="CQ2268" s="41"/>
      <c r="CR2268" s="41"/>
      <c r="CS2268" s="41"/>
      <c r="CT2268" s="41"/>
      <c r="CU2268" s="41"/>
      <c r="CV2268" s="41"/>
      <c r="CW2268" s="41"/>
      <c r="CX2268" s="41"/>
      <c r="CY2268" s="41"/>
      <c r="CZ2268" s="41"/>
      <c r="DA2268" s="41"/>
      <c r="DB2268" s="41"/>
      <c r="DC2268" s="41"/>
      <c r="DD2268" s="41"/>
      <c r="DE2268" s="41"/>
      <c r="DF2268" s="41"/>
      <c r="DG2268" s="41"/>
      <c r="DH2268" s="41"/>
      <c r="DI2268" s="41"/>
      <c r="DJ2268" s="41"/>
      <c r="DK2268" s="41"/>
      <c r="DL2268" s="41"/>
      <c r="DM2268" s="41"/>
      <c r="DN2268" s="41"/>
      <c r="DO2268" s="41"/>
      <c r="DP2268" s="41"/>
      <c r="DQ2268" s="41"/>
      <c r="DR2268" s="41"/>
      <c r="DS2268" s="41"/>
      <c r="DT2268" s="41"/>
      <c r="DU2268" s="41"/>
      <c r="DV2268" s="41"/>
      <c r="DW2268" s="41"/>
      <c r="DX2268" s="41"/>
      <c r="DY2268" s="41"/>
      <c r="DZ2268" s="41"/>
      <c r="EA2268" s="41"/>
      <c r="EB2268" s="41"/>
      <c r="EC2268" s="41"/>
      <c r="ED2268" s="41"/>
      <c r="EE2268" s="41"/>
      <c r="EF2268" s="41"/>
      <c r="EG2268" s="41"/>
      <c r="EH2268" s="41"/>
      <c r="EI2268" s="41"/>
      <c r="EJ2268" s="41"/>
      <c r="EK2268" s="41"/>
      <c r="EL2268" s="41"/>
      <c r="EM2268" s="41"/>
      <c r="EN2268" s="41"/>
      <c r="EO2268" s="41"/>
      <c r="EP2268" s="41"/>
      <c r="EQ2268" s="41"/>
      <c r="ER2268" s="41"/>
      <c r="ES2268" s="41"/>
      <c r="ET2268" s="41"/>
      <c r="EU2268" s="41"/>
      <c r="EV2268" s="41"/>
      <c r="EW2268" s="41"/>
      <c r="EX2268" s="41"/>
      <c r="EY2268" s="41"/>
      <c r="EZ2268" s="41"/>
      <c r="FA2268" s="41"/>
      <c r="FB2268" s="41"/>
      <c r="FC2268" s="41"/>
      <c r="FD2268" s="41"/>
      <c r="FE2268" s="41"/>
      <c r="FF2268" s="41"/>
      <c r="FG2268" s="41"/>
      <c r="FH2268" s="41"/>
      <c r="FI2268" s="41"/>
      <c r="FJ2268" s="41"/>
      <c r="FK2268" s="41"/>
      <c r="FL2268" s="41"/>
      <c r="FM2268" s="41"/>
      <c r="FN2268" s="41"/>
      <c r="FO2268" s="41"/>
      <c r="FP2268" s="41"/>
      <c r="FQ2268" s="41"/>
      <c r="FR2268" s="41"/>
      <c r="FS2268" s="41"/>
      <c r="FT2268" s="41"/>
      <c r="FU2268" s="41"/>
      <c r="FV2268" s="41"/>
      <c r="FW2268" s="41"/>
      <c r="FX2268" s="41"/>
      <c r="FY2268" s="41"/>
      <c r="FZ2268" s="41"/>
      <c r="GA2268" s="41"/>
      <c r="GB2268" s="41"/>
      <c r="GC2268" s="41"/>
      <c r="GD2268" s="41"/>
      <c r="GE2268" s="41"/>
      <c r="GF2268" s="41"/>
      <c r="GG2268" s="41"/>
      <c r="GH2268" s="41"/>
      <c r="GI2268" s="41"/>
      <c r="GJ2268" s="41"/>
      <c r="GK2268" s="41"/>
      <c r="GL2268" s="41"/>
      <c r="GM2268" s="41"/>
      <c r="GN2268" s="41"/>
      <c r="GO2268" s="41"/>
      <c r="GP2268" s="41"/>
      <c r="GQ2268" s="41"/>
      <c r="GR2268" s="41"/>
      <c r="GS2268" s="41"/>
      <c r="GT2268" s="41"/>
      <c r="GU2268" s="41"/>
      <c r="GV2268" s="41"/>
      <c r="GW2268" s="41"/>
      <c r="GX2268" s="41"/>
      <c r="GY2268" s="41"/>
      <c r="GZ2268" s="41"/>
      <c r="HA2268" s="41"/>
      <c r="HB2268" s="41"/>
      <c r="HC2268" s="41"/>
      <c r="HD2268" s="41"/>
      <c r="HE2268" s="41"/>
      <c r="HF2268" s="41"/>
      <c r="HG2268" s="41"/>
      <c r="HH2268" s="41"/>
      <c r="HI2268" s="41"/>
      <c r="HJ2268" s="41"/>
      <c r="HK2268" s="41"/>
      <c r="HL2268" s="41"/>
      <c r="HM2268" s="41"/>
      <c r="HN2268" s="41"/>
      <c r="HO2268" s="41"/>
      <c r="HP2268" s="41"/>
      <c r="HQ2268" s="41"/>
      <c r="HR2268" s="41"/>
      <c r="HS2268" s="41"/>
      <c r="HT2268" s="41"/>
      <c r="HU2268" s="41"/>
      <c r="HV2268" s="41"/>
      <c r="HW2268" s="41"/>
      <c r="HX2268" s="41"/>
      <c r="HY2268" s="41"/>
      <c r="HZ2268" s="41"/>
      <c r="IA2268" s="41"/>
      <c r="IB2268" s="41"/>
      <c r="IC2268" s="41"/>
      <c r="ID2268" s="41"/>
      <c r="IE2268" s="41"/>
      <c r="IF2268" s="41"/>
      <c r="IG2268" s="41"/>
      <c r="IH2268" s="41"/>
      <c r="II2268" s="41"/>
      <c r="IJ2268" s="41"/>
      <c r="IK2268" s="41"/>
      <c r="IL2268" s="41"/>
      <c r="IM2268" s="41"/>
      <c r="IN2268" s="41"/>
      <c r="IO2268" s="41"/>
      <c r="IP2268" s="41"/>
      <c r="IQ2268" s="41"/>
      <c r="IR2268" s="41"/>
      <c r="IS2268" s="41"/>
      <c r="IT2268" s="41"/>
      <c r="IU2268" s="41"/>
    </row>
    <row r="2270" spans="68:255" x14ac:dyDescent="0.2">
      <c r="BP2270" s="41"/>
      <c r="BQ2270" s="41"/>
      <c r="BR2270" s="41"/>
      <c r="BS2270" s="41"/>
      <c r="BU2270" s="41"/>
      <c r="BV2270" s="41"/>
      <c r="BW2270" s="41"/>
      <c r="BX2270" s="41"/>
      <c r="BY2270" s="41"/>
      <c r="BZ2270" s="41"/>
      <c r="CA2270" s="41"/>
      <c r="CB2270" s="41"/>
      <c r="CC2270" s="41"/>
      <c r="CD2270" s="41"/>
      <c r="CE2270" s="41"/>
      <c r="CF2270" s="41"/>
      <c r="CG2270" s="41"/>
      <c r="CH2270" s="41"/>
      <c r="CI2270" s="41"/>
      <c r="CJ2270" s="41"/>
      <c r="CK2270" s="41"/>
      <c r="CL2270" s="41"/>
      <c r="CM2270" s="41"/>
      <c r="CN2270" s="41"/>
      <c r="CO2270" s="41"/>
      <c r="CP2270" s="41"/>
      <c r="CQ2270" s="41"/>
      <c r="CR2270" s="41"/>
      <c r="CS2270" s="41"/>
      <c r="CT2270" s="41"/>
      <c r="CU2270" s="41"/>
      <c r="CV2270" s="41"/>
      <c r="CW2270" s="41"/>
      <c r="CX2270" s="41"/>
      <c r="CY2270" s="41"/>
      <c r="CZ2270" s="41"/>
      <c r="DA2270" s="41"/>
      <c r="DB2270" s="41"/>
      <c r="DC2270" s="41"/>
      <c r="DD2270" s="41"/>
      <c r="DE2270" s="41"/>
      <c r="DF2270" s="41"/>
      <c r="DG2270" s="41"/>
      <c r="DH2270" s="41"/>
      <c r="DI2270" s="41"/>
      <c r="DJ2270" s="41"/>
      <c r="DK2270" s="41"/>
      <c r="DL2270" s="41"/>
      <c r="DM2270" s="41"/>
      <c r="DN2270" s="41"/>
      <c r="DO2270" s="41"/>
      <c r="DP2270" s="41"/>
      <c r="DQ2270" s="41"/>
      <c r="DR2270" s="41"/>
      <c r="DS2270" s="41"/>
      <c r="DT2270" s="41"/>
      <c r="DU2270" s="41"/>
      <c r="DV2270" s="41"/>
      <c r="DW2270" s="41"/>
      <c r="DX2270" s="41"/>
      <c r="DY2270" s="41"/>
      <c r="DZ2270" s="41"/>
      <c r="EA2270" s="41"/>
      <c r="EB2270" s="41"/>
      <c r="EC2270" s="41"/>
      <c r="ED2270" s="41"/>
      <c r="EE2270" s="41"/>
      <c r="EF2270" s="41"/>
      <c r="EG2270" s="41"/>
      <c r="EH2270" s="41"/>
      <c r="EI2270" s="41"/>
      <c r="EJ2270" s="41"/>
      <c r="EK2270" s="41"/>
      <c r="EL2270" s="41"/>
      <c r="EM2270" s="41"/>
      <c r="EN2270" s="41"/>
      <c r="EO2270" s="41"/>
      <c r="EP2270" s="41"/>
      <c r="EQ2270" s="41"/>
      <c r="ER2270" s="41"/>
      <c r="ES2270" s="41"/>
      <c r="ET2270" s="41"/>
      <c r="EU2270" s="41"/>
      <c r="EV2270" s="41"/>
      <c r="EW2270" s="41"/>
      <c r="EX2270" s="41"/>
      <c r="EY2270" s="41"/>
      <c r="EZ2270" s="41"/>
      <c r="FA2270" s="41"/>
      <c r="FB2270" s="41"/>
      <c r="FC2270" s="41"/>
      <c r="FD2270" s="41"/>
      <c r="FE2270" s="41"/>
      <c r="FF2270" s="41"/>
      <c r="FG2270" s="41"/>
      <c r="FH2270" s="41"/>
      <c r="FI2270" s="41"/>
      <c r="FJ2270" s="41"/>
      <c r="FK2270" s="41"/>
      <c r="FL2270" s="41"/>
      <c r="FM2270" s="41"/>
      <c r="FN2270" s="41"/>
      <c r="FO2270" s="41"/>
      <c r="FP2270" s="41"/>
      <c r="FQ2270" s="41"/>
      <c r="FR2270" s="41"/>
      <c r="FS2270" s="41"/>
      <c r="FT2270" s="41"/>
      <c r="FU2270" s="41"/>
      <c r="FV2270" s="41"/>
      <c r="FW2270" s="41"/>
      <c r="FX2270" s="41"/>
      <c r="FY2270" s="41"/>
      <c r="FZ2270" s="41"/>
      <c r="GA2270" s="41"/>
      <c r="GB2270" s="41"/>
      <c r="GC2270" s="41"/>
      <c r="GD2270" s="41"/>
      <c r="GE2270" s="41"/>
      <c r="GF2270" s="41"/>
      <c r="GG2270" s="41"/>
      <c r="GH2270" s="41"/>
      <c r="GI2270" s="41"/>
      <c r="GJ2270" s="41"/>
      <c r="GK2270" s="41"/>
      <c r="GL2270" s="41"/>
      <c r="GM2270" s="41"/>
      <c r="GN2270" s="41"/>
      <c r="GO2270" s="41"/>
      <c r="GP2270" s="41"/>
      <c r="GQ2270" s="41"/>
      <c r="GR2270" s="41"/>
      <c r="GS2270" s="41"/>
      <c r="GT2270" s="41"/>
      <c r="GU2270" s="41"/>
      <c r="GV2270" s="41"/>
      <c r="GW2270" s="41"/>
      <c r="GX2270" s="41"/>
      <c r="GY2270" s="41"/>
      <c r="GZ2270" s="41"/>
      <c r="HA2270" s="41"/>
      <c r="HB2270" s="41"/>
      <c r="HC2270" s="41"/>
      <c r="HD2270" s="41"/>
      <c r="HE2270" s="41"/>
      <c r="HF2270" s="41"/>
      <c r="HG2270" s="41"/>
      <c r="HH2270" s="41"/>
      <c r="HI2270" s="41"/>
      <c r="HJ2270" s="41"/>
      <c r="HK2270" s="41"/>
      <c r="HL2270" s="41"/>
      <c r="HM2270" s="41"/>
      <c r="HN2270" s="41"/>
      <c r="HO2270" s="41"/>
      <c r="HP2270" s="41"/>
      <c r="HQ2270" s="41"/>
      <c r="HR2270" s="41"/>
      <c r="HS2270" s="41"/>
      <c r="HT2270" s="41"/>
      <c r="HU2270" s="41"/>
      <c r="HV2270" s="41"/>
      <c r="HW2270" s="41"/>
      <c r="HX2270" s="41"/>
      <c r="HY2270" s="41"/>
      <c r="HZ2270" s="41"/>
      <c r="IA2270" s="41"/>
      <c r="IB2270" s="41"/>
      <c r="IC2270" s="41"/>
      <c r="ID2270" s="41"/>
      <c r="IE2270" s="41"/>
      <c r="IF2270" s="41"/>
      <c r="IG2270" s="41"/>
      <c r="IH2270" s="41"/>
      <c r="II2270" s="41"/>
      <c r="IJ2270" s="41"/>
      <c r="IK2270" s="41"/>
      <c r="IL2270" s="41"/>
      <c r="IM2270" s="41"/>
      <c r="IN2270" s="41"/>
      <c r="IO2270" s="41"/>
      <c r="IP2270" s="41"/>
      <c r="IQ2270" s="41"/>
      <c r="IR2270" s="41"/>
      <c r="IS2270" s="41"/>
      <c r="IT2270" s="41"/>
      <c r="IU2270" s="41"/>
    </row>
    <row r="2272" spans="68:255" x14ac:dyDescent="0.2">
      <c r="BP2272" s="41"/>
      <c r="BQ2272" s="41"/>
      <c r="BR2272" s="41"/>
      <c r="BS2272" s="41"/>
      <c r="BU2272" s="41"/>
      <c r="BV2272" s="41"/>
      <c r="BW2272" s="41"/>
      <c r="BX2272" s="41"/>
      <c r="BY2272" s="41"/>
      <c r="BZ2272" s="41"/>
      <c r="CA2272" s="41"/>
      <c r="CB2272" s="41"/>
      <c r="CC2272" s="41"/>
      <c r="CD2272" s="41"/>
      <c r="CE2272" s="41"/>
      <c r="CF2272" s="41"/>
      <c r="CG2272" s="41"/>
      <c r="CH2272" s="41"/>
      <c r="CI2272" s="41"/>
      <c r="CJ2272" s="41"/>
      <c r="CK2272" s="41"/>
      <c r="CL2272" s="41"/>
      <c r="CM2272" s="41"/>
      <c r="CN2272" s="41"/>
      <c r="CO2272" s="41"/>
      <c r="CP2272" s="41"/>
      <c r="CQ2272" s="41"/>
      <c r="CR2272" s="41"/>
      <c r="CS2272" s="41"/>
      <c r="CT2272" s="41"/>
      <c r="CU2272" s="41"/>
      <c r="CV2272" s="41"/>
      <c r="CW2272" s="41"/>
      <c r="CX2272" s="41"/>
      <c r="CY2272" s="41"/>
      <c r="CZ2272" s="41"/>
      <c r="DA2272" s="41"/>
      <c r="DB2272" s="41"/>
      <c r="DC2272" s="41"/>
      <c r="DD2272" s="41"/>
      <c r="DE2272" s="41"/>
      <c r="DF2272" s="41"/>
      <c r="DG2272" s="41"/>
      <c r="DH2272" s="41"/>
      <c r="DI2272" s="41"/>
      <c r="DJ2272" s="41"/>
      <c r="DK2272" s="41"/>
      <c r="DL2272" s="41"/>
      <c r="DM2272" s="41"/>
      <c r="DN2272" s="41"/>
      <c r="DO2272" s="41"/>
      <c r="DP2272" s="41"/>
      <c r="DQ2272" s="41"/>
      <c r="DR2272" s="41"/>
      <c r="DS2272" s="41"/>
      <c r="DT2272" s="41"/>
      <c r="DU2272" s="41"/>
      <c r="DV2272" s="41"/>
      <c r="DW2272" s="41"/>
      <c r="DX2272" s="41"/>
      <c r="DY2272" s="41"/>
      <c r="DZ2272" s="41"/>
      <c r="EA2272" s="41"/>
      <c r="EB2272" s="41"/>
      <c r="EC2272" s="41"/>
      <c r="ED2272" s="41"/>
      <c r="EE2272" s="41"/>
      <c r="EF2272" s="41"/>
      <c r="EG2272" s="41"/>
      <c r="EH2272" s="41"/>
      <c r="EI2272" s="41"/>
      <c r="EJ2272" s="41"/>
      <c r="EK2272" s="41"/>
      <c r="EL2272" s="41"/>
      <c r="EM2272" s="41"/>
      <c r="EN2272" s="41"/>
      <c r="EO2272" s="41"/>
      <c r="EP2272" s="41"/>
      <c r="EQ2272" s="41"/>
      <c r="ER2272" s="41"/>
      <c r="ES2272" s="41"/>
      <c r="ET2272" s="41"/>
      <c r="EU2272" s="41"/>
      <c r="EV2272" s="41"/>
      <c r="EW2272" s="41"/>
      <c r="EX2272" s="41"/>
      <c r="EY2272" s="41"/>
      <c r="EZ2272" s="41"/>
      <c r="FA2272" s="41"/>
      <c r="FB2272" s="41"/>
      <c r="FC2272" s="41"/>
      <c r="FD2272" s="41"/>
      <c r="FE2272" s="41"/>
      <c r="FF2272" s="41"/>
      <c r="FG2272" s="41"/>
      <c r="FH2272" s="41"/>
      <c r="FI2272" s="41"/>
      <c r="FJ2272" s="41"/>
      <c r="FK2272" s="41"/>
      <c r="FL2272" s="41"/>
      <c r="FM2272" s="41"/>
      <c r="FN2272" s="41"/>
      <c r="FO2272" s="41"/>
      <c r="FP2272" s="41"/>
      <c r="FQ2272" s="41"/>
      <c r="FR2272" s="41"/>
      <c r="FS2272" s="41"/>
      <c r="FT2272" s="41"/>
      <c r="FU2272" s="41"/>
      <c r="FV2272" s="41"/>
      <c r="FW2272" s="41"/>
      <c r="FX2272" s="41"/>
      <c r="FY2272" s="41"/>
      <c r="FZ2272" s="41"/>
      <c r="GA2272" s="41"/>
      <c r="GB2272" s="41"/>
      <c r="GC2272" s="41"/>
      <c r="GD2272" s="41"/>
      <c r="GE2272" s="41"/>
      <c r="GF2272" s="41"/>
      <c r="GG2272" s="41"/>
      <c r="GH2272" s="41"/>
      <c r="GI2272" s="41"/>
      <c r="GJ2272" s="41"/>
      <c r="GK2272" s="41"/>
      <c r="GL2272" s="41"/>
      <c r="GM2272" s="41"/>
      <c r="GN2272" s="41"/>
      <c r="GO2272" s="41"/>
      <c r="GP2272" s="41"/>
      <c r="GQ2272" s="41"/>
      <c r="GR2272" s="41"/>
      <c r="GS2272" s="41"/>
      <c r="GT2272" s="41"/>
      <c r="GU2272" s="41"/>
      <c r="GV2272" s="41"/>
      <c r="GW2272" s="41"/>
      <c r="GX2272" s="41"/>
      <c r="GY2272" s="41"/>
      <c r="GZ2272" s="41"/>
      <c r="HA2272" s="41"/>
      <c r="HB2272" s="41"/>
      <c r="HC2272" s="41"/>
      <c r="HD2272" s="41"/>
      <c r="HE2272" s="41"/>
      <c r="HF2272" s="41"/>
      <c r="HG2272" s="41"/>
      <c r="HH2272" s="41"/>
      <c r="HI2272" s="41"/>
      <c r="HJ2272" s="41"/>
      <c r="HK2272" s="41"/>
      <c r="HL2272" s="41"/>
      <c r="HM2272" s="41"/>
      <c r="HN2272" s="41"/>
      <c r="HO2272" s="41"/>
      <c r="HP2272" s="41"/>
      <c r="HQ2272" s="41"/>
      <c r="HR2272" s="41"/>
      <c r="HS2272" s="41"/>
      <c r="HT2272" s="41"/>
      <c r="HU2272" s="41"/>
      <c r="HV2272" s="41"/>
      <c r="HW2272" s="41"/>
      <c r="HX2272" s="41"/>
      <c r="HY2272" s="41"/>
      <c r="HZ2272" s="41"/>
      <c r="IA2272" s="41"/>
      <c r="IB2272" s="41"/>
      <c r="IC2272" s="41"/>
      <c r="ID2272" s="41"/>
      <c r="IE2272" s="41"/>
      <c r="IF2272" s="41"/>
      <c r="IG2272" s="41"/>
      <c r="IH2272" s="41"/>
      <c r="II2272" s="41"/>
      <c r="IJ2272" s="41"/>
      <c r="IK2272" s="41"/>
      <c r="IL2272" s="41"/>
      <c r="IM2272" s="41"/>
      <c r="IN2272" s="41"/>
      <c r="IO2272" s="41"/>
      <c r="IP2272" s="41"/>
      <c r="IQ2272" s="41"/>
      <c r="IR2272" s="41"/>
      <c r="IS2272" s="41"/>
      <c r="IT2272" s="41"/>
      <c r="IU2272" s="41"/>
    </row>
    <row r="2274" spans="68:255" x14ac:dyDescent="0.2">
      <c r="BP2274" s="41"/>
      <c r="BQ2274" s="41"/>
      <c r="BR2274" s="41"/>
      <c r="BS2274" s="41"/>
      <c r="BU2274" s="41"/>
      <c r="BV2274" s="41"/>
      <c r="BW2274" s="41"/>
      <c r="BX2274" s="41"/>
      <c r="BY2274" s="41"/>
      <c r="BZ2274" s="41"/>
      <c r="CA2274" s="41"/>
      <c r="CB2274" s="41"/>
      <c r="CC2274" s="41"/>
      <c r="CD2274" s="41"/>
      <c r="CE2274" s="41"/>
      <c r="CF2274" s="41"/>
      <c r="CG2274" s="41"/>
      <c r="CH2274" s="41"/>
      <c r="CI2274" s="41"/>
      <c r="CJ2274" s="41"/>
      <c r="CK2274" s="41"/>
      <c r="CL2274" s="41"/>
      <c r="CM2274" s="41"/>
      <c r="CN2274" s="41"/>
      <c r="CO2274" s="41"/>
      <c r="CP2274" s="41"/>
      <c r="CQ2274" s="41"/>
      <c r="CR2274" s="41"/>
      <c r="CS2274" s="41"/>
      <c r="CT2274" s="41"/>
      <c r="CU2274" s="41"/>
      <c r="CV2274" s="41"/>
      <c r="CW2274" s="41"/>
      <c r="CX2274" s="41"/>
      <c r="CY2274" s="41"/>
      <c r="CZ2274" s="41"/>
      <c r="DA2274" s="41"/>
      <c r="DB2274" s="41"/>
      <c r="DC2274" s="41"/>
      <c r="DD2274" s="41"/>
      <c r="DE2274" s="41"/>
      <c r="DF2274" s="41"/>
      <c r="DG2274" s="41"/>
      <c r="DH2274" s="41"/>
      <c r="DI2274" s="41"/>
      <c r="DJ2274" s="41"/>
      <c r="DK2274" s="41"/>
      <c r="DL2274" s="41"/>
      <c r="DM2274" s="41"/>
      <c r="DN2274" s="41"/>
      <c r="DO2274" s="41"/>
      <c r="DP2274" s="41"/>
      <c r="DQ2274" s="41"/>
      <c r="DR2274" s="41"/>
      <c r="DS2274" s="41"/>
      <c r="DT2274" s="41"/>
      <c r="DU2274" s="41"/>
      <c r="DV2274" s="41"/>
      <c r="DW2274" s="41"/>
      <c r="DX2274" s="41"/>
      <c r="DY2274" s="41"/>
      <c r="DZ2274" s="41"/>
      <c r="EA2274" s="41"/>
      <c r="EB2274" s="41"/>
      <c r="EC2274" s="41"/>
      <c r="ED2274" s="41"/>
      <c r="EE2274" s="41"/>
      <c r="EF2274" s="41"/>
      <c r="EG2274" s="41"/>
      <c r="EH2274" s="41"/>
      <c r="EI2274" s="41"/>
      <c r="EJ2274" s="41"/>
      <c r="EK2274" s="41"/>
      <c r="EL2274" s="41"/>
      <c r="EM2274" s="41"/>
      <c r="EN2274" s="41"/>
      <c r="EO2274" s="41"/>
      <c r="EP2274" s="41"/>
      <c r="EQ2274" s="41"/>
      <c r="ER2274" s="41"/>
      <c r="ES2274" s="41"/>
      <c r="ET2274" s="41"/>
      <c r="EU2274" s="41"/>
      <c r="EV2274" s="41"/>
      <c r="EW2274" s="41"/>
      <c r="EX2274" s="41"/>
      <c r="EY2274" s="41"/>
      <c r="EZ2274" s="41"/>
      <c r="FA2274" s="41"/>
      <c r="FB2274" s="41"/>
      <c r="FC2274" s="41"/>
      <c r="FD2274" s="41"/>
      <c r="FE2274" s="41"/>
      <c r="FF2274" s="41"/>
      <c r="FG2274" s="41"/>
      <c r="FH2274" s="41"/>
      <c r="FI2274" s="41"/>
      <c r="FJ2274" s="41"/>
      <c r="FK2274" s="41"/>
      <c r="FL2274" s="41"/>
      <c r="FM2274" s="41"/>
      <c r="FN2274" s="41"/>
      <c r="FO2274" s="41"/>
      <c r="FP2274" s="41"/>
      <c r="FQ2274" s="41"/>
      <c r="FR2274" s="41"/>
      <c r="FS2274" s="41"/>
      <c r="FT2274" s="41"/>
      <c r="FU2274" s="41"/>
      <c r="FV2274" s="41"/>
      <c r="FW2274" s="41"/>
      <c r="FX2274" s="41"/>
      <c r="FY2274" s="41"/>
      <c r="FZ2274" s="41"/>
      <c r="GA2274" s="41"/>
      <c r="GB2274" s="41"/>
      <c r="GC2274" s="41"/>
      <c r="GD2274" s="41"/>
      <c r="GE2274" s="41"/>
      <c r="GF2274" s="41"/>
      <c r="GG2274" s="41"/>
      <c r="GH2274" s="41"/>
      <c r="GI2274" s="41"/>
      <c r="GJ2274" s="41"/>
      <c r="GK2274" s="41"/>
      <c r="GL2274" s="41"/>
      <c r="GM2274" s="41"/>
      <c r="GN2274" s="41"/>
      <c r="GO2274" s="41"/>
      <c r="GP2274" s="41"/>
      <c r="GQ2274" s="41"/>
      <c r="GR2274" s="41"/>
      <c r="GS2274" s="41"/>
      <c r="GT2274" s="41"/>
      <c r="GU2274" s="41"/>
      <c r="GV2274" s="41"/>
      <c r="GW2274" s="41"/>
      <c r="GX2274" s="41"/>
      <c r="GY2274" s="41"/>
      <c r="GZ2274" s="41"/>
      <c r="HA2274" s="41"/>
      <c r="HB2274" s="41"/>
      <c r="HC2274" s="41"/>
      <c r="HD2274" s="41"/>
      <c r="HE2274" s="41"/>
      <c r="HF2274" s="41"/>
      <c r="HG2274" s="41"/>
      <c r="HH2274" s="41"/>
      <c r="HI2274" s="41"/>
      <c r="HJ2274" s="41"/>
      <c r="HK2274" s="41"/>
      <c r="HL2274" s="41"/>
      <c r="HM2274" s="41"/>
      <c r="HN2274" s="41"/>
      <c r="HO2274" s="41"/>
      <c r="HP2274" s="41"/>
      <c r="HQ2274" s="41"/>
      <c r="HR2274" s="41"/>
      <c r="HS2274" s="41"/>
      <c r="HT2274" s="41"/>
      <c r="HU2274" s="41"/>
      <c r="HV2274" s="41"/>
      <c r="HW2274" s="41"/>
      <c r="HX2274" s="41"/>
      <c r="HY2274" s="41"/>
      <c r="HZ2274" s="41"/>
      <c r="IA2274" s="41"/>
      <c r="IB2274" s="41"/>
      <c r="IC2274" s="41"/>
      <c r="ID2274" s="41"/>
      <c r="IE2274" s="41"/>
      <c r="IF2274" s="41"/>
      <c r="IG2274" s="41"/>
      <c r="IH2274" s="41"/>
      <c r="II2274" s="41"/>
      <c r="IJ2274" s="41"/>
      <c r="IK2274" s="41"/>
      <c r="IL2274" s="41"/>
      <c r="IM2274" s="41"/>
      <c r="IN2274" s="41"/>
      <c r="IO2274" s="41"/>
      <c r="IP2274" s="41"/>
      <c r="IQ2274" s="41"/>
      <c r="IR2274" s="41"/>
      <c r="IS2274" s="41"/>
      <c r="IT2274" s="41"/>
      <c r="IU2274" s="41"/>
    </row>
    <row r="2276" spans="68:255" x14ac:dyDescent="0.2">
      <c r="BP2276" s="41"/>
      <c r="BQ2276" s="41"/>
      <c r="BR2276" s="41"/>
      <c r="BS2276" s="41"/>
      <c r="BU2276" s="41"/>
      <c r="BV2276" s="41"/>
      <c r="BW2276" s="41"/>
      <c r="BX2276" s="41"/>
      <c r="BY2276" s="41"/>
      <c r="BZ2276" s="41"/>
      <c r="CA2276" s="41"/>
      <c r="CB2276" s="41"/>
      <c r="CC2276" s="41"/>
      <c r="CD2276" s="41"/>
      <c r="CE2276" s="41"/>
      <c r="CF2276" s="41"/>
      <c r="CG2276" s="41"/>
      <c r="CH2276" s="41"/>
      <c r="CI2276" s="41"/>
      <c r="CJ2276" s="41"/>
      <c r="CK2276" s="41"/>
      <c r="CL2276" s="41"/>
      <c r="CM2276" s="41"/>
      <c r="CN2276" s="41"/>
      <c r="CO2276" s="41"/>
      <c r="CP2276" s="41"/>
      <c r="CQ2276" s="41"/>
      <c r="CR2276" s="41"/>
      <c r="CS2276" s="41"/>
      <c r="CT2276" s="41"/>
      <c r="CU2276" s="41"/>
      <c r="CV2276" s="41"/>
      <c r="CW2276" s="41"/>
      <c r="CX2276" s="41"/>
      <c r="CY2276" s="41"/>
      <c r="CZ2276" s="41"/>
      <c r="DA2276" s="41"/>
      <c r="DB2276" s="41"/>
      <c r="DC2276" s="41"/>
      <c r="DD2276" s="41"/>
      <c r="DE2276" s="41"/>
      <c r="DF2276" s="41"/>
      <c r="DG2276" s="41"/>
      <c r="DH2276" s="41"/>
      <c r="DI2276" s="41"/>
      <c r="DJ2276" s="41"/>
      <c r="DK2276" s="41"/>
      <c r="DL2276" s="41"/>
      <c r="DM2276" s="41"/>
      <c r="DN2276" s="41"/>
      <c r="DO2276" s="41"/>
      <c r="DP2276" s="41"/>
      <c r="DQ2276" s="41"/>
      <c r="DR2276" s="41"/>
      <c r="DS2276" s="41"/>
      <c r="DT2276" s="41"/>
      <c r="DU2276" s="41"/>
      <c r="DV2276" s="41"/>
      <c r="DW2276" s="41"/>
      <c r="DX2276" s="41"/>
      <c r="DY2276" s="41"/>
      <c r="DZ2276" s="41"/>
      <c r="EA2276" s="41"/>
      <c r="EB2276" s="41"/>
      <c r="EC2276" s="41"/>
      <c r="ED2276" s="41"/>
      <c r="EE2276" s="41"/>
      <c r="EF2276" s="41"/>
      <c r="EG2276" s="41"/>
      <c r="EH2276" s="41"/>
      <c r="EI2276" s="41"/>
      <c r="EJ2276" s="41"/>
      <c r="EK2276" s="41"/>
      <c r="EL2276" s="41"/>
      <c r="EM2276" s="41"/>
      <c r="EN2276" s="41"/>
      <c r="EO2276" s="41"/>
      <c r="EP2276" s="41"/>
      <c r="EQ2276" s="41"/>
      <c r="ER2276" s="41"/>
      <c r="ES2276" s="41"/>
      <c r="ET2276" s="41"/>
      <c r="EU2276" s="41"/>
      <c r="EV2276" s="41"/>
      <c r="EW2276" s="41"/>
      <c r="EX2276" s="41"/>
      <c r="EY2276" s="41"/>
      <c r="EZ2276" s="41"/>
      <c r="FA2276" s="41"/>
      <c r="FB2276" s="41"/>
      <c r="FC2276" s="41"/>
      <c r="FD2276" s="41"/>
      <c r="FE2276" s="41"/>
      <c r="FF2276" s="41"/>
      <c r="FG2276" s="41"/>
      <c r="FH2276" s="41"/>
      <c r="FI2276" s="41"/>
      <c r="FJ2276" s="41"/>
      <c r="FK2276" s="41"/>
      <c r="FL2276" s="41"/>
      <c r="FM2276" s="41"/>
      <c r="FN2276" s="41"/>
      <c r="FO2276" s="41"/>
      <c r="FP2276" s="41"/>
      <c r="FQ2276" s="41"/>
      <c r="FR2276" s="41"/>
      <c r="FS2276" s="41"/>
      <c r="FT2276" s="41"/>
      <c r="FU2276" s="41"/>
      <c r="FV2276" s="41"/>
      <c r="FW2276" s="41"/>
      <c r="FX2276" s="41"/>
      <c r="FY2276" s="41"/>
      <c r="FZ2276" s="41"/>
      <c r="GA2276" s="41"/>
      <c r="GB2276" s="41"/>
      <c r="GC2276" s="41"/>
      <c r="GD2276" s="41"/>
      <c r="GE2276" s="41"/>
      <c r="GF2276" s="41"/>
      <c r="GG2276" s="41"/>
      <c r="GH2276" s="41"/>
      <c r="GI2276" s="41"/>
      <c r="GJ2276" s="41"/>
      <c r="GK2276" s="41"/>
      <c r="GL2276" s="41"/>
      <c r="GM2276" s="41"/>
      <c r="GN2276" s="41"/>
      <c r="GO2276" s="41"/>
      <c r="GP2276" s="41"/>
      <c r="GQ2276" s="41"/>
      <c r="GR2276" s="41"/>
      <c r="GS2276" s="41"/>
      <c r="GT2276" s="41"/>
      <c r="GU2276" s="41"/>
      <c r="GV2276" s="41"/>
      <c r="GW2276" s="41"/>
      <c r="GX2276" s="41"/>
      <c r="GY2276" s="41"/>
      <c r="GZ2276" s="41"/>
      <c r="HA2276" s="41"/>
      <c r="HB2276" s="41"/>
      <c r="HC2276" s="41"/>
      <c r="HD2276" s="41"/>
      <c r="HE2276" s="41"/>
      <c r="HF2276" s="41"/>
      <c r="HG2276" s="41"/>
      <c r="HH2276" s="41"/>
      <c r="HI2276" s="41"/>
      <c r="HJ2276" s="41"/>
      <c r="HK2276" s="41"/>
      <c r="HL2276" s="41"/>
      <c r="HM2276" s="41"/>
      <c r="HN2276" s="41"/>
      <c r="HO2276" s="41"/>
      <c r="HP2276" s="41"/>
      <c r="HQ2276" s="41"/>
      <c r="HR2276" s="41"/>
      <c r="HS2276" s="41"/>
      <c r="HT2276" s="41"/>
      <c r="HU2276" s="41"/>
      <c r="HV2276" s="41"/>
      <c r="HW2276" s="41"/>
      <c r="HX2276" s="41"/>
      <c r="HY2276" s="41"/>
      <c r="HZ2276" s="41"/>
      <c r="IA2276" s="41"/>
      <c r="IB2276" s="41"/>
      <c r="IC2276" s="41"/>
      <c r="ID2276" s="41"/>
      <c r="IE2276" s="41"/>
      <c r="IF2276" s="41"/>
      <c r="IG2276" s="41"/>
      <c r="IH2276" s="41"/>
      <c r="II2276" s="41"/>
      <c r="IJ2276" s="41"/>
      <c r="IK2276" s="41"/>
      <c r="IL2276" s="41"/>
      <c r="IM2276" s="41"/>
      <c r="IN2276" s="41"/>
      <c r="IO2276" s="41"/>
      <c r="IP2276" s="41"/>
      <c r="IQ2276" s="41"/>
      <c r="IR2276" s="41"/>
      <c r="IS2276" s="41"/>
      <c r="IT2276" s="41"/>
      <c r="IU2276" s="41"/>
    </row>
    <row r="2278" spans="68:255" x14ac:dyDescent="0.2">
      <c r="BP2278" s="41"/>
      <c r="BQ2278" s="41"/>
      <c r="BR2278" s="41"/>
      <c r="BS2278" s="41"/>
      <c r="BU2278" s="41"/>
      <c r="BV2278" s="41"/>
      <c r="BW2278" s="41"/>
      <c r="BX2278" s="41"/>
      <c r="BY2278" s="41"/>
      <c r="BZ2278" s="41"/>
      <c r="CA2278" s="41"/>
      <c r="CB2278" s="41"/>
      <c r="CC2278" s="41"/>
      <c r="CD2278" s="41"/>
      <c r="CE2278" s="41"/>
      <c r="CF2278" s="41"/>
      <c r="CG2278" s="41"/>
      <c r="CH2278" s="41"/>
      <c r="CI2278" s="41"/>
      <c r="CJ2278" s="41"/>
      <c r="CK2278" s="41"/>
      <c r="CL2278" s="41"/>
      <c r="CM2278" s="41"/>
      <c r="CN2278" s="41"/>
      <c r="CO2278" s="41"/>
      <c r="CP2278" s="41"/>
      <c r="CQ2278" s="41"/>
      <c r="CR2278" s="41"/>
      <c r="CS2278" s="41"/>
      <c r="CT2278" s="41"/>
      <c r="CU2278" s="41"/>
      <c r="CV2278" s="41"/>
      <c r="CW2278" s="41"/>
      <c r="CX2278" s="41"/>
      <c r="CY2278" s="41"/>
      <c r="CZ2278" s="41"/>
      <c r="DA2278" s="41"/>
      <c r="DB2278" s="41"/>
      <c r="DC2278" s="41"/>
      <c r="DD2278" s="41"/>
      <c r="DE2278" s="41"/>
      <c r="DF2278" s="41"/>
      <c r="DG2278" s="41"/>
      <c r="DH2278" s="41"/>
      <c r="DI2278" s="41"/>
      <c r="DJ2278" s="41"/>
      <c r="DK2278" s="41"/>
      <c r="DL2278" s="41"/>
      <c r="DM2278" s="41"/>
      <c r="DN2278" s="41"/>
      <c r="DO2278" s="41"/>
      <c r="DP2278" s="41"/>
      <c r="DQ2278" s="41"/>
      <c r="DR2278" s="41"/>
      <c r="DS2278" s="41"/>
      <c r="DT2278" s="41"/>
      <c r="DU2278" s="41"/>
      <c r="DV2278" s="41"/>
      <c r="DW2278" s="41"/>
      <c r="DX2278" s="41"/>
      <c r="DY2278" s="41"/>
      <c r="DZ2278" s="41"/>
      <c r="EA2278" s="41"/>
      <c r="EB2278" s="41"/>
      <c r="EC2278" s="41"/>
      <c r="ED2278" s="41"/>
      <c r="EE2278" s="41"/>
      <c r="EF2278" s="41"/>
      <c r="EG2278" s="41"/>
      <c r="EH2278" s="41"/>
      <c r="EI2278" s="41"/>
      <c r="EJ2278" s="41"/>
      <c r="EK2278" s="41"/>
      <c r="EL2278" s="41"/>
      <c r="EM2278" s="41"/>
      <c r="EN2278" s="41"/>
      <c r="EO2278" s="41"/>
      <c r="EP2278" s="41"/>
      <c r="EQ2278" s="41"/>
      <c r="ER2278" s="41"/>
      <c r="ES2278" s="41"/>
      <c r="ET2278" s="41"/>
      <c r="EU2278" s="41"/>
      <c r="EV2278" s="41"/>
      <c r="EW2278" s="41"/>
      <c r="EX2278" s="41"/>
      <c r="EY2278" s="41"/>
      <c r="EZ2278" s="41"/>
      <c r="FA2278" s="41"/>
      <c r="FB2278" s="41"/>
      <c r="FC2278" s="41"/>
      <c r="FD2278" s="41"/>
      <c r="FE2278" s="41"/>
      <c r="FF2278" s="41"/>
      <c r="FG2278" s="41"/>
      <c r="FH2278" s="41"/>
      <c r="FI2278" s="41"/>
      <c r="FJ2278" s="41"/>
      <c r="FK2278" s="41"/>
      <c r="FL2278" s="41"/>
      <c r="FM2278" s="41"/>
      <c r="FN2278" s="41"/>
      <c r="FO2278" s="41"/>
      <c r="FP2278" s="41"/>
      <c r="FQ2278" s="41"/>
      <c r="FR2278" s="41"/>
      <c r="FS2278" s="41"/>
      <c r="FT2278" s="41"/>
      <c r="FU2278" s="41"/>
      <c r="FV2278" s="41"/>
      <c r="FW2278" s="41"/>
      <c r="FX2278" s="41"/>
      <c r="FY2278" s="41"/>
      <c r="FZ2278" s="41"/>
      <c r="GA2278" s="41"/>
      <c r="GB2278" s="41"/>
      <c r="GC2278" s="41"/>
      <c r="GD2278" s="41"/>
      <c r="GE2278" s="41"/>
      <c r="GF2278" s="41"/>
      <c r="GG2278" s="41"/>
      <c r="GH2278" s="41"/>
      <c r="GI2278" s="41"/>
      <c r="GJ2278" s="41"/>
      <c r="GK2278" s="41"/>
      <c r="GL2278" s="41"/>
      <c r="GM2278" s="41"/>
      <c r="GN2278" s="41"/>
      <c r="GO2278" s="41"/>
      <c r="GP2278" s="41"/>
      <c r="GQ2278" s="41"/>
      <c r="GR2278" s="41"/>
      <c r="GS2278" s="41"/>
      <c r="GT2278" s="41"/>
      <c r="GU2278" s="41"/>
      <c r="GV2278" s="41"/>
      <c r="GW2278" s="41"/>
      <c r="GX2278" s="41"/>
      <c r="GY2278" s="41"/>
      <c r="GZ2278" s="41"/>
      <c r="HA2278" s="41"/>
      <c r="HB2278" s="41"/>
      <c r="HC2278" s="41"/>
      <c r="HD2278" s="41"/>
      <c r="HE2278" s="41"/>
      <c r="HF2278" s="41"/>
      <c r="HG2278" s="41"/>
      <c r="HH2278" s="41"/>
      <c r="HI2278" s="41"/>
      <c r="HJ2278" s="41"/>
      <c r="HK2278" s="41"/>
      <c r="HL2278" s="41"/>
      <c r="HM2278" s="41"/>
      <c r="HN2278" s="41"/>
      <c r="HO2278" s="41"/>
      <c r="HP2278" s="41"/>
      <c r="HQ2278" s="41"/>
      <c r="HR2278" s="41"/>
      <c r="HS2278" s="41"/>
      <c r="HT2278" s="41"/>
      <c r="HU2278" s="41"/>
      <c r="HV2278" s="41"/>
      <c r="HW2278" s="41"/>
      <c r="HX2278" s="41"/>
      <c r="HY2278" s="41"/>
      <c r="HZ2278" s="41"/>
      <c r="IA2278" s="41"/>
      <c r="IB2278" s="41"/>
      <c r="IC2278" s="41"/>
      <c r="ID2278" s="41"/>
      <c r="IE2278" s="41"/>
      <c r="IF2278" s="41"/>
      <c r="IG2278" s="41"/>
      <c r="IH2278" s="41"/>
      <c r="II2278" s="41"/>
      <c r="IJ2278" s="41"/>
      <c r="IK2278" s="41"/>
      <c r="IL2278" s="41"/>
      <c r="IM2278" s="41"/>
      <c r="IN2278" s="41"/>
      <c r="IO2278" s="41"/>
      <c r="IP2278" s="41"/>
      <c r="IQ2278" s="41"/>
      <c r="IR2278" s="41"/>
      <c r="IS2278" s="41"/>
      <c r="IT2278" s="41"/>
      <c r="IU2278" s="41"/>
    </row>
    <row r="2280" spans="68:255" x14ac:dyDescent="0.2">
      <c r="BP2280" s="41"/>
      <c r="BQ2280" s="41"/>
      <c r="BR2280" s="41"/>
      <c r="BS2280" s="41"/>
      <c r="BU2280" s="41"/>
      <c r="BV2280" s="41"/>
      <c r="BW2280" s="41"/>
      <c r="BX2280" s="41"/>
      <c r="BY2280" s="41"/>
      <c r="BZ2280" s="41"/>
      <c r="CA2280" s="41"/>
      <c r="CB2280" s="41"/>
      <c r="CC2280" s="41"/>
      <c r="CD2280" s="41"/>
      <c r="CE2280" s="41"/>
      <c r="CF2280" s="41"/>
      <c r="CG2280" s="41"/>
      <c r="CH2280" s="41"/>
      <c r="CI2280" s="41"/>
      <c r="CJ2280" s="41"/>
      <c r="CK2280" s="41"/>
      <c r="CL2280" s="41"/>
      <c r="CM2280" s="41"/>
      <c r="CN2280" s="41"/>
      <c r="CO2280" s="41"/>
      <c r="CP2280" s="41"/>
      <c r="CQ2280" s="41"/>
      <c r="CR2280" s="41"/>
      <c r="CS2280" s="41"/>
      <c r="CT2280" s="41"/>
      <c r="CU2280" s="41"/>
      <c r="CV2280" s="41"/>
      <c r="CW2280" s="41"/>
      <c r="CX2280" s="41"/>
      <c r="CY2280" s="41"/>
      <c r="CZ2280" s="41"/>
      <c r="DA2280" s="41"/>
      <c r="DB2280" s="41"/>
      <c r="DC2280" s="41"/>
      <c r="DD2280" s="41"/>
      <c r="DE2280" s="41"/>
      <c r="DF2280" s="41"/>
      <c r="DG2280" s="41"/>
      <c r="DH2280" s="41"/>
      <c r="DI2280" s="41"/>
      <c r="DJ2280" s="41"/>
      <c r="DK2280" s="41"/>
      <c r="DL2280" s="41"/>
      <c r="DM2280" s="41"/>
      <c r="DN2280" s="41"/>
      <c r="DO2280" s="41"/>
      <c r="DP2280" s="41"/>
      <c r="DQ2280" s="41"/>
      <c r="DR2280" s="41"/>
      <c r="DS2280" s="41"/>
      <c r="DT2280" s="41"/>
      <c r="DU2280" s="41"/>
      <c r="DV2280" s="41"/>
      <c r="DW2280" s="41"/>
      <c r="DX2280" s="41"/>
      <c r="DY2280" s="41"/>
      <c r="DZ2280" s="41"/>
      <c r="EA2280" s="41"/>
      <c r="EB2280" s="41"/>
      <c r="EC2280" s="41"/>
      <c r="ED2280" s="41"/>
      <c r="EE2280" s="41"/>
      <c r="EF2280" s="41"/>
      <c r="EG2280" s="41"/>
      <c r="EH2280" s="41"/>
      <c r="EI2280" s="41"/>
      <c r="EJ2280" s="41"/>
      <c r="EK2280" s="41"/>
      <c r="EL2280" s="41"/>
      <c r="EM2280" s="41"/>
      <c r="EN2280" s="41"/>
      <c r="EO2280" s="41"/>
      <c r="EP2280" s="41"/>
      <c r="EQ2280" s="41"/>
      <c r="ER2280" s="41"/>
      <c r="ES2280" s="41"/>
      <c r="ET2280" s="41"/>
      <c r="EU2280" s="41"/>
      <c r="EV2280" s="41"/>
      <c r="EW2280" s="41"/>
      <c r="EX2280" s="41"/>
      <c r="EY2280" s="41"/>
      <c r="EZ2280" s="41"/>
      <c r="FA2280" s="41"/>
      <c r="FB2280" s="41"/>
      <c r="FC2280" s="41"/>
      <c r="FD2280" s="41"/>
      <c r="FE2280" s="41"/>
      <c r="FF2280" s="41"/>
      <c r="FG2280" s="41"/>
      <c r="FH2280" s="41"/>
      <c r="FI2280" s="41"/>
      <c r="FJ2280" s="41"/>
      <c r="FK2280" s="41"/>
      <c r="FL2280" s="41"/>
      <c r="FM2280" s="41"/>
      <c r="FN2280" s="41"/>
      <c r="FO2280" s="41"/>
      <c r="FP2280" s="41"/>
      <c r="FQ2280" s="41"/>
      <c r="FR2280" s="41"/>
      <c r="FS2280" s="41"/>
      <c r="FT2280" s="41"/>
      <c r="FU2280" s="41"/>
      <c r="FV2280" s="41"/>
      <c r="FW2280" s="41"/>
      <c r="FX2280" s="41"/>
      <c r="FY2280" s="41"/>
      <c r="FZ2280" s="41"/>
      <c r="GA2280" s="41"/>
      <c r="GB2280" s="41"/>
      <c r="GC2280" s="41"/>
      <c r="GD2280" s="41"/>
      <c r="GE2280" s="41"/>
      <c r="GF2280" s="41"/>
      <c r="GG2280" s="41"/>
      <c r="GH2280" s="41"/>
      <c r="GI2280" s="41"/>
      <c r="GJ2280" s="41"/>
      <c r="GK2280" s="41"/>
      <c r="GL2280" s="41"/>
      <c r="GM2280" s="41"/>
      <c r="GN2280" s="41"/>
      <c r="GO2280" s="41"/>
      <c r="GP2280" s="41"/>
      <c r="GQ2280" s="41"/>
      <c r="GR2280" s="41"/>
      <c r="GS2280" s="41"/>
      <c r="GT2280" s="41"/>
      <c r="GU2280" s="41"/>
      <c r="GV2280" s="41"/>
      <c r="GW2280" s="41"/>
      <c r="GX2280" s="41"/>
      <c r="GY2280" s="41"/>
      <c r="GZ2280" s="41"/>
      <c r="HA2280" s="41"/>
      <c r="HB2280" s="41"/>
      <c r="HC2280" s="41"/>
      <c r="HD2280" s="41"/>
      <c r="HE2280" s="41"/>
      <c r="HF2280" s="41"/>
      <c r="HG2280" s="41"/>
      <c r="HH2280" s="41"/>
      <c r="HI2280" s="41"/>
      <c r="HJ2280" s="41"/>
      <c r="HK2280" s="41"/>
      <c r="HL2280" s="41"/>
      <c r="HM2280" s="41"/>
      <c r="HN2280" s="41"/>
      <c r="HO2280" s="41"/>
      <c r="HP2280" s="41"/>
      <c r="HQ2280" s="41"/>
      <c r="HR2280" s="41"/>
      <c r="HS2280" s="41"/>
      <c r="HT2280" s="41"/>
      <c r="HU2280" s="41"/>
      <c r="HV2280" s="41"/>
      <c r="HW2280" s="41"/>
      <c r="HX2280" s="41"/>
      <c r="HY2280" s="41"/>
      <c r="HZ2280" s="41"/>
      <c r="IA2280" s="41"/>
      <c r="IB2280" s="41"/>
      <c r="IC2280" s="41"/>
      <c r="ID2280" s="41"/>
      <c r="IE2280" s="41"/>
      <c r="IF2280" s="41"/>
      <c r="IG2280" s="41"/>
      <c r="IH2280" s="41"/>
      <c r="II2280" s="41"/>
      <c r="IJ2280" s="41"/>
      <c r="IK2280" s="41"/>
      <c r="IL2280" s="41"/>
      <c r="IM2280" s="41"/>
      <c r="IN2280" s="41"/>
      <c r="IO2280" s="41"/>
      <c r="IP2280" s="41"/>
      <c r="IQ2280" s="41"/>
      <c r="IR2280" s="41"/>
      <c r="IS2280" s="41"/>
      <c r="IT2280" s="41"/>
      <c r="IU2280" s="41"/>
    </row>
    <row r="2282" spans="68:255" x14ac:dyDescent="0.2">
      <c r="BP2282" s="41"/>
      <c r="BQ2282" s="41"/>
      <c r="BR2282" s="41"/>
      <c r="BS2282" s="41"/>
      <c r="BU2282" s="41"/>
      <c r="BV2282" s="41"/>
      <c r="BW2282" s="41"/>
      <c r="BX2282" s="41"/>
      <c r="BY2282" s="41"/>
      <c r="BZ2282" s="41"/>
      <c r="CA2282" s="41"/>
      <c r="CB2282" s="41"/>
      <c r="CC2282" s="41"/>
      <c r="CD2282" s="41"/>
      <c r="CE2282" s="41"/>
      <c r="CF2282" s="41"/>
      <c r="CG2282" s="41"/>
      <c r="CH2282" s="41"/>
      <c r="CI2282" s="41"/>
      <c r="CJ2282" s="41"/>
      <c r="CK2282" s="41"/>
      <c r="CL2282" s="41"/>
      <c r="CM2282" s="41"/>
      <c r="CN2282" s="41"/>
      <c r="CO2282" s="41"/>
      <c r="CP2282" s="41"/>
      <c r="CQ2282" s="41"/>
      <c r="CR2282" s="41"/>
      <c r="CS2282" s="41"/>
      <c r="CT2282" s="41"/>
      <c r="CU2282" s="41"/>
      <c r="CV2282" s="41"/>
      <c r="CW2282" s="41"/>
      <c r="CX2282" s="41"/>
      <c r="CY2282" s="41"/>
      <c r="CZ2282" s="41"/>
      <c r="DA2282" s="41"/>
      <c r="DB2282" s="41"/>
      <c r="DC2282" s="41"/>
      <c r="DD2282" s="41"/>
      <c r="DE2282" s="41"/>
      <c r="DF2282" s="41"/>
      <c r="DG2282" s="41"/>
      <c r="DH2282" s="41"/>
      <c r="DI2282" s="41"/>
      <c r="DJ2282" s="41"/>
      <c r="DK2282" s="41"/>
      <c r="DL2282" s="41"/>
      <c r="DM2282" s="41"/>
      <c r="DN2282" s="41"/>
      <c r="DO2282" s="41"/>
      <c r="DP2282" s="41"/>
      <c r="DQ2282" s="41"/>
      <c r="DR2282" s="41"/>
      <c r="DS2282" s="41"/>
      <c r="DT2282" s="41"/>
      <c r="DU2282" s="41"/>
      <c r="DV2282" s="41"/>
      <c r="DW2282" s="41"/>
      <c r="DX2282" s="41"/>
      <c r="DY2282" s="41"/>
      <c r="DZ2282" s="41"/>
      <c r="EA2282" s="41"/>
      <c r="EB2282" s="41"/>
      <c r="EC2282" s="41"/>
      <c r="ED2282" s="41"/>
      <c r="EE2282" s="41"/>
      <c r="EF2282" s="41"/>
      <c r="EG2282" s="41"/>
      <c r="EH2282" s="41"/>
      <c r="EI2282" s="41"/>
      <c r="EJ2282" s="41"/>
      <c r="EK2282" s="41"/>
      <c r="EL2282" s="41"/>
      <c r="EM2282" s="41"/>
      <c r="EN2282" s="41"/>
      <c r="EO2282" s="41"/>
      <c r="EP2282" s="41"/>
      <c r="EQ2282" s="41"/>
      <c r="ER2282" s="41"/>
      <c r="ES2282" s="41"/>
      <c r="ET2282" s="41"/>
      <c r="EU2282" s="41"/>
      <c r="EV2282" s="41"/>
      <c r="EW2282" s="41"/>
      <c r="EX2282" s="41"/>
      <c r="EY2282" s="41"/>
      <c r="EZ2282" s="41"/>
      <c r="FA2282" s="41"/>
      <c r="FB2282" s="41"/>
      <c r="FC2282" s="41"/>
      <c r="FD2282" s="41"/>
      <c r="FE2282" s="41"/>
      <c r="FF2282" s="41"/>
      <c r="FG2282" s="41"/>
      <c r="FH2282" s="41"/>
      <c r="FI2282" s="41"/>
      <c r="FJ2282" s="41"/>
      <c r="FK2282" s="41"/>
      <c r="FL2282" s="41"/>
      <c r="FM2282" s="41"/>
      <c r="FN2282" s="41"/>
      <c r="FO2282" s="41"/>
      <c r="FP2282" s="41"/>
      <c r="FQ2282" s="41"/>
      <c r="FR2282" s="41"/>
      <c r="FS2282" s="41"/>
      <c r="FT2282" s="41"/>
      <c r="FU2282" s="41"/>
      <c r="FV2282" s="41"/>
      <c r="FW2282" s="41"/>
      <c r="FX2282" s="41"/>
      <c r="FY2282" s="41"/>
      <c r="FZ2282" s="41"/>
      <c r="GA2282" s="41"/>
      <c r="GB2282" s="41"/>
      <c r="GC2282" s="41"/>
      <c r="GD2282" s="41"/>
      <c r="GE2282" s="41"/>
      <c r="GF2282" s="41"/>
      <c r="GG2282" s="41"/>
      <c r="GH2282" s="41"/>
      <c r="GI2282" s="41"/>
      <c r="GJ2282" s="41"/>
      <c r="GK2282" s="41"/>
      <c r="GL2282" s="41"/>
      <c r="GM2282" s="41"/>
      <c r="GN2282" s="41"/>
      <c r="GO2282" s="41"/>
      <c r="GP2282" s="41"/>
      <c r="GQ2282" s="41"/>
      <c r="GR2282" s="41"/>
      <c r="GS2282" s="41"/>
      <c r="GT2282" s="41"/>
      <c r="GU2282" s="41"/>
      <c r="GV2282" s="41"/>
      <c r="GW2282" s="41"/>
      <c r="GX2282" s="41"/>
      <c r="GY2282" s="41"/>
      <c r="GZ2282" s="41"/>
      <c r="HA2282" s="41"/>
      <c r="HB2282" s="41"/>
      <c r="HC2282" s="41"/>
      <c r="HD2282" s="41"/>
      <c r="HE2282" s="41"/>
      <c r="HF2282" s="41"/>
      <c r="HG2282" s="41"/>
      <c r="HH2282" s="41"/>
      <c r="HI2282" s="41"/>
      <c r="HJ2282" s="41"/>
      <c r="HK2282" s="41"/>
      <c r="HL2282" s="41"/>
      <c r="HM2282" s="41"/>
      <c r="HN2282" s="41"/>
      <c r="HO2282" s="41"/>
      <c r="HP2282" s="41"/>
      <c r="HQ2282" s="41"/>
      <c r="HR2282" s="41"/>
      <c r="HS2282" s="41"/>
      <c r="HT2282" s="41"/>
      <c r="HU2282" s="41"/>
      <c r="HV2282" s="41"/>
      <c r="HW2282" s="41"/>
      <c r="HX2282" s="41"/>
      <c r="HY2282" s="41"/>
      <c r="HZ2282" s="41"/>
      <c r="IA2282" s="41"/>
      <c r="IB2282" s="41"/>
      <c r="IC2282" s="41"/>
      <c r="ID2282" s="41"/>
      <c r="IE2282" s="41"/>
      <c r="IF2282" s="41"/>
      <c r="IG2282" s="41"/>
      <c r="IH2282" s="41"/>
      <c r="II2282" s="41"/>
      <c r="IJ2282" s="41"/>
      <c r="IK2282" s="41"/>
      <c r="IL2282" s="41"/>
      <c r="IM2282" s="41"/>
      <c r="IN2282" s="41"/>
      <c r="IO2282" s="41"/>
      <c r="IP2282" s="41"/>
      <c r="IQ2282" s="41"/>
      <c r="IR2282" s="41"/>
      <c r="IS2282" s="41"/>
      <c r="IT2282" s="41"/>
      <c r="IU2282" s="41"/>
    </row>
    <row r="2284" spans="68:255" x14ac:dyDescent="0.2">
      <c r="BP2284" s="41"/>
      <c r="BQ2284" s="41"/>
      <c r="BR2284" s="41"/>
      <c r="BS2284" s="41"/>
      <c r="BU2284" s="41"/>
      <c r="BV2284" s="41"/>
      <c r="BW2284" s="41"/>
      <c r="BX2284" s="41"/>
      <c r="BY2284" s="41"/>
      <c r="BZ2284" s="41"/>
      <c r="CA2284" s="41"/>
      <c r="CB2284" s="41"/>
      <c r="CC2284" s="41"/>
      <c r="CD2284" s="41"/>
      <c r="CE2284" s="41"/>
      <c r="CF2284" s="41"/>
      <c r="CG2284" s="41"/>
      <c r="CH2284" s="41"/>
      <c r="CI2284" s="41"/>
      <c r="CJ2284" s="41"/>
      <c r="CK2284" s="41"/>
      <c r="CL2284" s="41"/>
      <c r="CM2284" s="41"/>
      <c r="CN2284" s="41"/>
      <c r="CO2284" s="41"/>
      <c r="CP2284" s="41"/>
      <c r="CQ2284" s="41"/>
      <c r="CR2284" s="41"/>
      <c r="CS2284" s="41"/>
      <c r="CT2284" s="41"/>
      <c r="CU2284" s="41"/>
      <c r="CV2284" s="41"/>
      <c r="CW2284" s="41"/>
      <c r="CX2284" s="41"/>
      <c r="CY2284" s="41"/>
      <c r="CZ2284" s="41"/>
      <c r="DA2284" s="41"/>
      <c r="DB2284" s="41"/>
      <c r="DC2284" s="41"/>
      <c r="DD2284" s="41"/>
      <c r="DE2284" s="41"/>
      <c r="DF2284" s="41"/>
      <c r="DG2284" s="41"/>
      <c r="DH2284" s="41"/>
      <c r="DI2284" s="41"/>
      <c r="DJ2284" s="41"/>
      <c r="DK2284" s="41"/>
      <c r="DL2284" s="41"/>
      <c r="DM2284" s="41"/>
      <c r="DN2284" s="41"/>
      <c r="DO2284" s="41"/>
      <c r="DP2284" s="41"/>
      <c r="DQ2284" s="41"/>
      <c r="DR2284" s="41"/>
      <c r="DS2284" s="41"/>
      <c r="DT2284" s="41"/>
      <c r="DU2284" s="41"/>
      <c r="DV2284" s="41"/>
      <c r="DW2284" s="41"/>
      <c r="DX2284" s="41"/>
      <c r="DY2284" s="41"/>
      <c r="DZ2284" s="41"/>
      <c r="EA2284" s="41"/>
      <c r="EB2284" s="41"/>
      <c r="EC2284" s="41"/>
      <c r="ED2284" s="41"/>
      <c r="EE2284" s="41"/>
      <c r="EF2284" s="41"/>
      <c r="EG2284" s="41"/>
      <c r="EH2284" s="41"/>
      <c r="EI2284" s="41"/>
      <c r="EJ2284" s="41"/>
      <c r="EK2284" s="41"/>
      <c r="EL2284" s="41"/>
      <c r="EM2284" s="41"/>
      <c r="EN2284" s="41"/>
      <c r="EO2284" s="41"/>
      <c r="EP2284" s="41"/>
      <c r="EQ2284" s="41"/>
      <c r="ER2284" s="41"/>
      <c r="ES2284" s="41"/>
      <c r="ET2284" s="41"/>
      <c r="EU2284" s="41"/>
      <c r="EV2284" s="41"/>
      <c r="EW2284" s="41"/>
      <c r="EX2284" s="41"/>
      <c r="EY2284" s="41"/>
      <c r="EZ2284" s="41"/>
      <c r="FA2284" s="41"/>
      <c r="FB2284" s="41"/>
      <c r="FC2284" s="41"/>
      <c r="FD2284" s="41"/>
      <c r="FE2284" s="41"/>
      <c r="FF2284" s="41"/>
      <c r="FG2284" s="41"/>
      <c r="FH2284" s="41"/>
      <c r="FI2284" s="41"/>
      <c r="FJ2284" s="41"/>
      <c r="FK2284" s="41"/>
      <c r="FL2284" s="41"/>
      <c r="FM2284" s="41"/>
      <c r="FN2284" s="41"/>
      <c r="FO2284" s="41"/>
      <c r="FP2284" s="41"/>
      <c r="FQ2284" s="41"/>
      <c r="FR2284" s="41"/>
      <c r="FS2284" s="41"/>
      <c r="FT2284" s="41"/>
      <c r="FU2284" s="41"/>
      <c r="FV2284" s="41"/>
      <c r="FW2284" s="41"/>
      <c r="FX2284" s="41"/>
      <c r="FY2284" s="41"/>
      <c r="FZ2284" s="41"/>
      <c r="GA2284" s="41"/>
      <c r="GB2284" s="41"/>
      <c r="GC2284" s="41"/>
      <c r="GD2284" s="41"/>
      <c r="GE2284" s="41"/>
      <c r="GF2284" s="41"/>
      <c r="GG2284" s="41"/>
      <c r="GH2284" s="41"/>
      <c r="GI2284" s="41"/>
      <c r="GJ2284" s="41"/>
      <c r="GK2284" s="41"/>
      <c r="GL2284" s="41"/>
      <c r="GM2284" s="41"/>
      <c r="GN2284" s="41"/>
      <c r="GO2284" s="41"/>
      <c r="GP2284" s="41"/>
      <c r="GQ2284" s="41"/>
      <c r="GR2284" s="41"/>
      <c r="GS2284" s="41"/>
      <c r="GT2284" s="41"/>
      <c r="GU2284" s="41"/>
      <c r="GV2284" s="41"/>
      <c r="GW2284" s="41"/>
      <c r="GX2284" s="41"/>
      <c r="GY2284" s="41"/>
      <c r="GZ2284" s="41"/>
      <c r="HA2284" s="41"/>
      <c r="HB2284" s="41"/>
      <c r="HC2284" s="41"/>
      <c r="HD2284" s="41"/>
      <c r="HE2284" s="41"/>
      <c r="HF2284" s="41"/>
      <c r="HG2284" s="41"/>
      <c r="HH2284" s="41"/>
      <c r="HI2284" s="41"/>
      <c r="HJ2284" s="41"/>
      <c r="HK2284" s="41"/>
      <c r="HL2284" s="41"/>
      <c r="HM2284" s="41"/>
      <c r="HN2284" s="41"/>
      <c r="HO2284" s="41"/>
      <c r="HP2284" s="41"/>
      <c r="HQ2284" s="41"/>
      <c r="HR2284" s="41"/>
      <c r="HS2284" s="41"/>
      <c r="HT2284" s="41"/>
      <c r="HU2284" s="41"/>
      <c r="HV2284" s="41"/>
      <c r="HW2284" s="41"/>
      <c r="HX2284" s="41"/>
      <c r="HY2284" s="41"/>
      <c r="HZ2284" s="41"/>
      <c r="IA2284" s="41"/>
      <c r="IB2284" s="41"/>
      <c r="IC2284" s="41"/>
      <c r="ID2284" s="41"/>
      <c r="IE2284" s="41"/>
      <c r="IF2284" s="41"/>
      <c r="IG2284" s="41"/>
      <c r="IH2284" s="41"/>
      <c r="II2284" s="41"/>
      <c r="IJ2284" s="41"/>
      <c r="IK2284" s="41"/>
      <c r="IL2284" s="41"/>
      <c r="IM2284" s="41"/>
      <c r="IN2284" s="41"/>
      <c r="IO2284" s="41"/>
      <c r="IP2284" s="41"/>
      <c r="IQ2284" s="41"/>
      <c r="IR2284" s="41"/>
      <c r="IS2284" s="41"/>
      <c r="IT2284" s="41"/>
      <c r="IU2284" s="41"/>
    </row>
    <row r="2286" spans="68:255" x14ac:dyDescent="0.2">
      <c r="BP2286" s="41"/>
      <c r="BQ2286" s="41"/>
      <c r="BR2286" s="41"/>
      <c r="BS2286" s="41"/>
      <c r="BU2286" s="41"/>
      <c r="BV2286" s="41"/>
      <c r="BW2286" s="41"/>
      <c r="BX2286" s="41"/>
      <c r="BY2286" s="41"/>
      <c r="BZ2286" s="41"/>
      <c r="CA2286" s="41"/>
      <c r="CB2286" s="41"/>
      <c r="CC2286" s="41"/>
      <c r="CD2286" s="41"/>
      <c r="CE2286" s="41"/>
      <c r="CF2286" s="41"/>
      <c r="CG2286" s="41"/>
      <c r="CH2286" s="41"/>
      <c r="CI2286" s="41"/>
      <c r="CJ2286" s="41"/>
      <c r="CK2286" s="41"/>
      <c r="CL2286" s="41"/>
      <c r="CM2286" s="41"/>
      <c r="CN2286" s="41"/>
      <c r="CO2286" s="41"/>
      <c r="CP2286" s="41"/>
      <c r="CQ2286" s="41"/>
      <c r="CR2286" s="41"/>
      <c r="CS2286" s="41"/>
      <c r="CT2286" s="41"/>
      <c r="CU2286" s="41"/>
      <c r="CV2286" s="41"/>
      <c r="CW2286" s="41"/>
      <c r="CX2286" s="41"/>
      <c r="CY2286" s="41"/>
      <c r="CZ2286" s="41"/>
      <c r="DA2286" s="41"/>
      <c r="DB2286" s="41"/>
      <c r="DC2286" s="41"/>
      <c r="DD2286" s="41"/>
      <c r="DE2286" s="41"/>
      <c r="DF2286" s="41"/>
      <c r="DG2286" s="41"/>
      <c r="DH2286" s="41"/>
      <c r="DI2286" s="41"/>
      <c r="DJ2286" s="41"/>
      <c r="DK2286" s="41"/>
      <c r="DL2286" s="41"/>
      <c r="DM2286" s="41"/>
      <c r="DN2286" s="41"/>
      <c r="DO2286" s="41"/>
      <c r="DP2286" s="41"/>
      <c r="DQ2286" s="41"/>
      <c r="DR2286" s="41"/>
      <c r="DS2286" s="41"/>
      <c r="DT2286" s="41"/>
      <c r="DU2286" s="41"/>
      <c r="DV2286" s="41"/>
      <c r="DW2286" s="41"/>
      <c r="DX2286" s="41"/>
      <c r="DY2286" s="41"/>
      <c r="DZ2286" s="41"/>
      <c r="EA2286" s="41"/>
      <c r="EB2286" s="41"/>
      <c r="EC2286" s="41"/>
      <c r="ED2286" s="41"/>
      <c r="EE2286" s="41"/>
      <c r="EF2286" s="41"/>
      <c r="EG2286" s="41"/>
      <c r="EH2286" s="41"/>
      <c r="EI2286" s="41"/>
      <c r="EJ2286" s="41"/>
      <c r="EK2286" s="41"/>
      <c r="EL2286" s="41"/>
      <c r="EM2286" s="41"/>
      <c r="EN2286" s="41"/>
      <c r="EO2286" s="41"/>
      <c r="EP2286" s="41"/>
      <c r="EQ2286" s="41"/>
      <c r="ER2286" s="41"/>
      <c r="ES2286" s="41"/>
      <c r="ET2286" s="41"/>
      <c r="EU2286" s="41"/>
      <c r="EV2286" s="41"/>
      <c r="EW2286" s="41"/>
      <c r="EX2286" s="41"/>
      <c r="EY2286" s="41"/>
      <c r="EZ2286" s="41"/>
      <c r="FA2286" s="41"/>
      <c r="FB2286" s="41"/>
      <c r="FC2286" s="41"/>
      <c r="FD2286" s="41"/>
      <c r="FE2286" s="41"/>
      <c r="FF2286" s="41"/>
      <c r="FG2286" s="41"/>
      <c r="FH2286" s="41"/>
      <c r="FI2286" s="41"/>
      <c r="FJ2286" s="41"/>
      <c r="FK2286" s="41"/>
      <c r="FL2286" s="41"/>
      <c r="FM2286" s="41"/>
      <c r="FN2286" s="41"/>
      <c r="FO2286" s="41"/>
      <c r="FP2286" s="41"/>
      <c r="FQ2286" s="41"/>
      <c r="FR2286" s="41"/>
      <c r="FS2286" s="41"/>
      <c r="FT2286" s="41"/>
      <c r="FU2286" s="41"/>
      <c r="FV2286" s="41"/>
      <c r="FW2286" s="41"/>
      <c r="FX2286" s="41"/>
      <c r="FY2286" s="41"/>
      <c r="FZ2286" s="41"/>
      <c r="GA2286" s="41"/>
      <c r="GB2286" s="41"/>
      <c r="GC2286" s="41"/>
      <c r="GD2286" s="41"/>
      <c r="GE2286" s="41"/>
      <c r="GF2286" s="41"/>
      <c r="GG2286" s="41"/>
      <c r="GH2286" s="41"/>
      <c r="GI2286" s="41"/>
      <c r="GJ2286" s="41"/>
      <c r="GK2286" s="41"/>
      <c r="GL2286" s="41"/>
      <c r="GM2286" s="41"/>
      <c r="GN2286" s="41"/>
      <c r="GO2286" s="41"/>
      <c r="GP2286" s="41"/>
      <c r="GQ2286" s="41"/>
      <c r="GR2286" s="41"/>
      <c r="GS2286" s="41"/>
      <c r="GT2286" s="41"/>
      <c r="GU2286" s="41"/>
      <c r="GV2286" s="41"/>
      <c r="GW2286" s="41"/>
      <c r="GX2286" s="41"/>
      <c r="GY2286" s="41"/>
      <c r="GZ2286" s="41"/>
      <c r="HA2286" s="41"/>
      <c r="HB2286" s="41"/>
      <c r="HC2286" s="41"/>
      <c r="HD2286" s="41"/>
      <c r="HE2286" s="41"/>
      <c r="HF2286" s="41"/>
      <c r="HG2286" s="41"/>
      <c r="HH2286" s="41"/>
      <c r="HI2286" s="41"/>
      <c r="HJ2286" s="41"/>
      <c r="HK2286" s="41"/>
      <c r="HL2286" s="41"/>
      <c r="HM2286" s="41"/>
      <c r="HN2286" s="41"/>
      <c r="HO2286" s="41"/>
      <c r="HP2286" s="41"/>
      <c r="HQ2286" s="41"/>
      <c r="HR2286" s="41"/>
      <c r="HS2286" s="41"/>
      <c r="HT2286" s="41"/>
      <c r="HU2286" s="41"/>
      <c r="HV2286" s="41"/>
      <c r="HW2286" s="41"/>
      <c r="HX2286" s="41"/>
      <c r="HY2286" s="41"/>
      <c r="HZ2286" s="41"/>
      <c r="IA2286" s="41"/>
      <c r="IB2286" s="41"/>
      <c r="IC2286" s="41"/>
      <c r="ID2286" s="41"/>
      <c r="IE2286" s="41"/>
      <c r="IF2286" s="41"/>
      <c r="IG2286" s="41"/>
      <c r="IH2286" s="41"/>
      <c r="II2286" s="41"/>
      <c r="IJ2286" s="41"/>
      <c r="IK2286" s="41"/>
      <c r="IL2286" s="41"/>
      <c r="IM2286" s="41"/>
      <c r="IN2286" s="41"/>
      <c r="IO2286" s="41"/>
      <c r="IP2286" s="41"/>
      <c r="IQ2286" s="41"/>
      <c r="IR2286" s="41"/>
      <c r="IS2286" s="41"/>
      <c r="IT2286" s="41"/>
      <c r="IU2286" s="41"/>
    </row>
    <row r="2288" spans="68:255" x14ac:dyDescent="0.2">
      <c r="BP2288" s="41"/>
      <c r="BQ2288" s="41"/>
      <c r="BR2288" s="41"/>
      <c r="BS2288" s="41"/>
      <c r="BU2288" s="41"/>
      <c r="BV2288" s="41"/>
      <c r="BW2288" s="41"/>
      <c r="BX2288" s="41"/>
      <c r="BY2288" s="41"/>
      <c r="BZ2288" s="41"/>
      <c r="CA2288" s="41"/>
      <c r="CB2288" s="41"/>
      <c r="CC2288" s="41"/>
      <c r="CD2288" s="41"/>
      <c r="CE2288" s="41"/>
      <c r="CF2288" s="41"/>
      <c r="CG2288" s="41"/>
      <c r="CH2288" s="41"/>
      <c r="CI2288" s="41"/>
      <c r="CJ2288" s="41"/>
      <c r="CK2288" s="41"/>
      <c r="CL2288" s="41"/>
      <c r="CM2288" s="41"/>
      <c r="CN2288" s="41"/>
      <c r="CO2288" s="41"/>
      <c r="CP2288" s="41"/>
      <c r="CQ2288" s="41"/>
      <c r="CR2288" s="41"/>
      <c r="CS2288" s="41"/>
      <c r="CT2288" s="41"/>
      <c r="CU2288" s="41"/>
      <c r="CV2288" s="41"/>
      <c r="CW2288" s="41"/>
      <c r="CX2288" s="41"/>
      <c r="CY2288" s="41"/>
      <c r="CZ2288" s="41"/>
      <c r="DA2288" s="41"/>
      <c r="DB2288" s="41"/>
      <c r="DC2288" s="41"/>
      <c r="DD2288" s="41"/>
      <c r="DE2288" s="41"/>
      <c r="DF2288" s="41"/>
      <c r="DG2288" s="41"/>
      <c r="DH2288" s="41"/>
      <c r="DI2288" s="41"/>
      <c r="DJ2288" s="41"/>
      <c r="DK2288" s="41"/>
      <c r="DL2288" s="41"/>
      <c r="DM2288" s="41"/>
      <c r="DN2288" s="41"/>
      <c r="DO2288" s="41"/>
      <c r="DP2288" s="41"/>
      <c r="DQ2288" s="41"/>
      <c r="DR2288" s="41"/>
      <c r="DS2288" s="41"/>
      <c r="DT2288" s="41"/>
      <c r="DU2288" s="41"/>
      <c r="DV2288" s="41"/>
      <c r="DW2288" s="41"/>
      <c r="DX2288" s="41"/>
      <c r="DY2288" s="41"/>
      <c r="DZ2288" s="41"/>
      <c r="EA2288" s="41"/>
      <c r="EB2288" s="41"/>
      <c r="EC2288" s="41"/>
      <c r="ED2288" s="41"/>
      <c r="EE2288" s="41"/>
      <c r="EF2288" s="41"/>
      <c r="EG2288" s="41"/>
      <c r="EH2288" s="41"/>
      <c r="EI2288" s="41"/>
      <c r="EJ2288" s="41"/>
      <c r="EK2288" s="41"/>
      <c r="EL2288" s="41"/>
      <c r="EM2288" s="41"/>
      <c r="EN2288" s="41"/>
      <c r="EO2288" s="41"/>
      <c r="EP2288" s="41"/>
      <c r="EQ2288" s="41"/>
      <c r="ER2288" s="41"/>
      <c r="ES2288" s="41"/>
      <c r="ET2288" s="41"/>
      <c r="EU2288" s="41"/>
      <c r="EV2288" s="41"/>
      <c r="EW2288" s="41"/>
      <c r="EX2288" s="41"/>
      <c r="EY2288" s="41"/>
      <c r="EZ2288" s="41"/>
      <c r="FA2288" s="41"/>
      <c r="FB2288" s="41"/>
      <c r="FC2288" s="41"/>
      <c r="FD2288" s="41"/>
      <c r="FE2288" s="41"/>
      <c r="FF2288" s="41"/>
      <c r="FG2288" s="41"/>
      <c r="FH2288" s="41"/>
      <c r="FI2288" s="41"/>
      <c r="FJ2288" s="41"/>
      <c r="FK2288" s="41"/>
      <c r="FL2288" s="41"/>
      <c r="FM2288" s="41"/>
      <c r="FN2288" s="41"/>
      <c r="FO2288" s="41"/>
      <c r="FP2288" s="41"/>
      <c r="FQ2288" s="41"/>
      <c r="FR2288" s="41"/>
      <c r="FS2288" s="41"/>
      <c r="FT2288" s="41"/>
      <c r="FU2288" s="41"/>
      <c r="FV2288" s="41"/>
      <c r="FW2288" s="41"/>
      <c r="FX2288" s="41"/>
      <c r="FY2288" s="41"/>
      <c r="FZ2288" s="41"/>
      <c r="GA2288" s="41"/>
      <c r="GB2288" s="41"/>
      <c r="GC2288" s="41"/>
      <c r="GD2288" s="41"/>
      <c r="GE2288" s="41"/>
      <c r="GF2288" s="41"/>
      <c r="GG2288" s="41"/>
      <c r="GH2288" s="41"/>
      <c r="GI2288" s="41"/>
      <c r="GJ2288" s="41"/>
      <c r="GK2288" s="41"/>
      <c r="GL2288" s="41"/>
      <c r="GM2288" s="41"/>
      <c r="GN2288" s="41"/>
      <c r="GO2288" s="41"/>
      <c r="GP2288" s="41"/>
      <c r="GQ2288" s="41"/>
      <c r="GR2288" s="41"/>
      <c r="GS2288" s="41"/>
      <c r="GT2288" s="41"/>
      <c r="GU2288" s="41"/>
      <c r="GV2288" s="41"/>
      <c r="GW2288" s="41"/>
      <c r="GX2288" s="41"/>
      <c r="GY2288" s="41"/>
      <c r="GZ2288" s="41"/>
      <c r="HA2288" s="41"/>
      <c r="HB2288" s="41"/>
      <c r="HC2288" s="41"/>
      <c r="HD2288" s="41"/>
      <c r="HE2288" s="41"/>
      <c r="HF2288" s="41"/>
      <c r="HG2288" s="41"/>
      <c r="HH2288" s="41"/>
      <c r="HI2288" s="41"/>
      <c r="HJ2288" s="41"/>
      <c r="HK2288" s="41"/>
      <c r="HL2288" s="41"/>
      <c r="HM2288" s="41"/>
      <c r="HN2288" s="41"/>
      <c r="HO2288" s="41"/>
      <c r="HP2288" s="41"/>
      <c r="HQ2288" s="41"/>
      <c r="HR2288" s="41"/>
      <c r="HS2288" s="41"/>
      <c r="HT2288" s="41"/>
      <c r="HU2288" s="41"/>
      <c r="HV2288" s="41"/>
      <c r="HW2288" s="41"/>
      <c r="HX2288" s="41"/>
      <c r="HY2288" s="41"/>
      <c r="HZ2288" s="41"/>
      <c r="IA2288" s="41"/>
      <c r="IB2288" s="41"/>
      <c r="IC2288" s="41"/>
      <c r="ID2288" s="41"/>
      <c r="IE2288" s="41"/>
      <c r="IF2288" s="41"/>
      <c r="IG2288" s="41"/>
      <c r="IH2288" s="41"/>
      <c r="II2288" s="41"/>
      <c r="IJ2288" s="41"/>
      <c r="IK2288" s="41"/>
      <c r="IL2288" s="41"/>
      <c r="IM2288" s="41"/>
      <c r="IN2288" s="41"/>
      <c r="IO2288" s="41"/>
      <c r="IP2288" s="41"/>
      <c r="IQ2288" s="41"/>
      <c r="IR2288" s="41"/>
      <c r="IS2288" s="41"/>
      <c r="IT2288" s="41"/>
      <c r="IU2288" s="41"/>
    </row>
    <row r="2290" spans="68:255" x14ac:dyDescent="0.2">
      <c r="BP2290" s="41"/>
      <c r="BQ2290" s="41"/>
      <c r="BR2290" s="41"/>
      <c r="BS2290" s="41"/>
      <c r="BU2290" s="41"/>
      <c r="BV2290" s="41"/>
      <c r="BW2290" s="41"/>
      <c r="BX2290" s="41"/>
      <c r="BY2290" s="41"/>
      <c r="BZ2290" s="41"/>
      <c r="CA2290" s="41"/>
      <c r="CB2290" s="41"/>
      <c r="CC2290" s="41"/>
      <c r="CD2290" s="41"/>
      <c r="CE2290" s="41"/>
      <c r="CF2290" s="41"/>
      <c r="CG2290" s="41"/>
      <c r="CH2290" s="41"/>
      <c r="CI2290" s="41"/>
      <c r="CJ2290" s="41"/>
      <c r="CK2290" s="41"/>
      <c r="CL2290" s="41"/>
      <c r="CM2290" s="41"/>
      <c r="CN2290" s="41"/>
      <c r="CO2290" s="41"/>
      <c r="CP2290" s="41"/>
      <c r="CQ2290" s="41"/>
      <c r="CR2290" s="41"/>
      <c r="CS2290" s="41"/>
      <c r="CT2290" s="41"/>
      <c r="CU2290" s="41"/>
      <c r="CV2290" s="41"/>
      <c r="CW2290" s="41"/>
      <c r="CX2290" s="41"/>
      <c r="CY2290" s="41"/>
      <c r="CZ2290" s="41"/>
      <c r="DA2290" s="41"/>
      <c r="DB2290" s="41"/>
      <c r="DC2290" s="41"/>
      <c r="DD2290" s="41"/>
      <c r="DE2290" s="41"/>
      <c r="DF2290" s="41"/>
      <c r="DG2290" s="41"/>
      <c r="DH2290" s="41"/>
      <c r="DI2290" s="41"/>
      <c r="DJ2290" s="41"/>
      <c r="DK2290" s="41"/>
      <c r="DL2290" s="41"/>
      <c r="DM2290" s="41"/>
      <c r="DN2290" s="41"/>
      <c r="DO2290" s="41"/>
      <c r="DP2290" s="41"/>
      <c r="DQ2290" s="41"/>
      <c r="DR2290" s="41"/>
      <c r="DS2290" s="41"/>
      <c r="DT2290" s="41"/>
      <c r="DU2290" s="41"/>
      <c r="DV2290" s="41"/>
      <c r="DW2290" s="41"/>
      <c r="DX2290" s="41"/>
      <c r="DY2290" s="41"/>
      <c r="DZ2290" s="41"/>
      <c r="EA2290" s="41"/>
      <c r="EB2290" s="41"/>
      <c r="EC2290" s="41"/>
      <c r="ED2290" s="41"/>
      <c r="EE2290" s="41"/>
      <c r="EF2290" s="41"/>
      <c r="EG2290" s="41"/>
      <c r="EH2290" s="41"/>
      <c r="EI2290" s="41"/>
      <c r="EJ2290" s="41"/>
      <c r="EK2290" s="41"/>
      <c r="EL2290" s="41"/>
      <c r="EM2290" s="41"/>
      <c r="EN2290" s="41"/>
      <c r="EO2290" s="41"/>
      <c r="EP2290" s="41"/>
      <c r="EQ2290" s="41"/>
      <c r="ER2290" s="41"/>
      <c r="ES2290" s="41"/>
      <c r="ET2290" s="41"/>
      <c r="EU2290" s="41"/>
      <c r="EV2290" s="41"/>
      <c r="EW2290" s="41"/>
      <c r="EX2290" s="41"/>
      <c r="EY2290" s="41"/>
      <c r="EZ2290" s="41"/>
      <c r="FA2290" s="41"/>
      <c r="FB2290" s="41"/>
      <c r="FC2290" s="41"/>
      <c r="FD2290" s="41"/>
      <c r="FE2290" s="41"/>
      <c r="FF2290" s="41"/>
      <c r="FG2290" s="41"/>
      <c r="FH2290" s="41"/>
      <c r="FI2290" s="41"/>
      <c r="FJ2290" s="41"/>
      <c r="FK2290" s="41"/>
      <c r="FL2290" s="41"/>
      <c r="FM2290" s="41"/>
      <c r="FN2290" s="41"/>
      <c r="FO2290" s="41"/>
      <c r="FP2290" s="41"/>
      <c r="FQ2290" s="41"/>
      <c r="FR2290" s="41"/>
      <c r="FS2290" s="41"/>
      <c r="FT2290" s="41"/>
      <c r="FU2290" s="41"/>
      <c r="FV2290" s="41"/>
      <c r="FW2290" s="41"/>
      <c r="FX2290" s="41"/>
      <c r="FY2290" s="41"/>
      <c r="FZ2290" s="41"/>
      <c r="GA2290" s="41"/>
      <c r="GB2290" s="41"/>
      <c r="GC2290" s="41"/>
      <c r="GD2290" s="41"/>
      <c r="GE2290" s="41"/>
      <c r="GF2290" s="41"/>
      <c r="GG2290" s="41"/>
      <c r="GH2290" s="41"/>
      <c r="GI2290" s="41"/>
      <c r="GJ2290" s="41"/>
      <c r="GK2290" s="41"/>
      <c r="GL2290" s="41"/>
      <c r="GM2290" s="41"/>
      <c r="GN2290" s="41"/>
      <c r="GO2290" s="41"/>
      <c r="GP2290" s="41"/>
      <c r="GQ2290" s="41"/>
      <c r="GR2290" s="41"/>
      <c r="GS2290" s="41"/>
      <c r="GT2290" s="41"/>
      <c r="GU2290" s="41"/>
      <c r="GV2290" s="41"/>
      <c r="GW2290" s="41"/>
      <c r="GX2290" s="41"/>
      <c r="GY2290" s="41"/>
      <c r="GZ2290" s="41"/>
      <c r="HA2290" s="41"/>
      <c r="HB2290" s="41"/>
      <c r="HC2290" s="41"/>
      <c r="HD2290" s="41"/>
      <c r="HE2290" s="41"/>
      <c r="HF2290" s="41"/>
      <c r="HG2290" s="41"/>
      <c r="HH2290" s="41"/>
      <c r="HI2290" s="41"/>
      <c r="HJ2290" s="41"/>
      <c r="HK2290" s="41"/>
      <c r="HL2290" s="41"/>
      <c r="HM2290" s="41"/>
      <c r="HN2290" s="41"/>
      <c r="HO2290" s="41"/>
      <c r="HP2290" s="41"/>
      <c r="HQ2290" s="41"/>
      <c r="HR2290" s="41"/>
      <c r="HS2290" s="41"/>
      <c r="HT2290" s="41"/>
      <c r="HU2290" s="41"/>
      <c r="HV2290" s="41"/>
      <c r="HW2290" s="41"/>
      <c r="HX2290" s="41"/>
      <c r="HY2290" s="41"/>
      <c r="HZ2290" s="41"/>
      <c r="IA2290" s="41"/>
      <c r="IB2290" s="41"/>
      <c r="IC2290" s="41"/>
      <c r="ID2290" s="41"/>
      <c r="IE2290" s="41"/>
      <c r="IF2290" s="41"/>
      <c r="IG2290" s="41"/>
      <c r="IH2290" s="41"/>
      <c r="II2290" s="41"/>
      <c r="IJ2290" s="41"/>
      <c r="IK2290" s="41"/>
      <c r="IL2290" s="41"/>
      <c r="IM2290" s="41"/>
      <c r="IN2290" s="41"/>
      <c r="IO2290" s="41"/>
      <c r="IP2290" s="41"/>
      <c r="IQ2290" s="41"/>
      <c r="IR2290" s="41"/>
      <c r="IS2290" s="41"/>
      <c r="IT2290" s="41"/>
      <c r="IU2290" s="41"/>
    </row>
    <row r="2292" spans="68:255" x14ac:dyDescent="0.2">
      <c r="BP2292" s="41"/>
      <c r="BQ2292" s="41"/>
      <c r="BR2292" s="41"/>
      <c r="BS2292" s="41"/>
      <c r="BU2292" s="41"/>
      <c r="BV2292" s="41"/>
      <c r="BW2292" s="41"/>
      <c r="BX2292" s="41"/>
      <c r="BY2292" s="41"/>
      <c r="BZ2292" s="41"/>
      <c r="CA2292" s="41"/>
      <c r="CB2292" s="41"/>
      <c r="CC2292" s="41"/>
      <c r="CD2292" s="41"/>
      <c r="CE2292" s="41"/>
      <c r="CF2292" s="41"/>
      <c r="CG2292" s="41"/>
      <c r="CH2292" s="41"/>
      <c r="CI2292" s="41"/>
      <c r="CJ2292" s="41"/>
      <c r="CK2292" s="41"/>
      <c r="CL2292" s="41"/>
      <c r="CM2292" s="41"/>
      <c r="CN2292" s="41"/>
      <c r="CO2292" s="41"/>
      <c r="CP2292" s="41"/>
      <c r="CQ2292" s="41"/>
      <c r="CR2292" s="41"/>
      <c r="CS2292" s="41"/>
      <c r="CT2292" s="41"/>
      <c r="CU2292" s="41"/>
      <c r="CV2292" s="41"/>
      <c r="CW2292" s="41"/>
      <c r="CX2292" s="41"/>
      <c r="CY2292" s="41"/>
      <c r="CZ2292" s="41"/>
      <c r="DA2292" s="41"/>
      <c r="DB2292" s="41"/>
      <c r="DC2292" s="41"/>
      <c r="DD2292" s="41"/>
      <c r="DE2292" s="41"/>
      <c r="DF2292" s="41"/>
      <c r="DG2292" s="41"/>
      <c r="DH2292" s="41"/>
      <c r="DI2292" s="41"/>
      <c r="DJ2292" s="41"/>
      <c r="DK2292" s="41"/>
      <c r="DL2292" s="41"/>
      <c r="DM2292" s="41"/>
      <c r="DN2292" s="41"/>
      <c r="DO2292" s="41"/>
      <c r="DP2292" s="41"/>
      <c r="DQ2292" s="41"/>
      <c r="DR2292" s="41"/>
      <c r="DS2292" s="41"/>
      <c r="DT2292" s="41"/>
      <c r="DU2292" s="41"/>
      <c r="DV2292" s="41"/>
      <c r="DW2292" s="41"/>
      <c r="DX2292" s="41"/>
      <c r="DY2292" s="41"/>
      <c r="DZ2292" s="41"/>
      <c r="EA2292" s="41"/>
      <c r="EB2292" s="41"/>
      <c r="EC2292" s="41"/>
      <c r="ED2292" s="41"/>
      <c r="EE2292" s="41"/>
      <c r="EF2292" s="41"/>
      <c r="EG2292" s="41"/>
      <c r="EH2292" s="41"/>
      <c r="EI2292" s="41"/>
      <c r="EJ2292" s="41"/>
      <c r="EK2292" s="41"/>
      <c r="EL2292" s="41"/>
      <c r="EM2292" s="41"/>
      <c r="EN2292" s="41"/>
      <c r="EO2292" s="41"/>
      <c r="EP2292" s="41"/>
      <c r="EQ2292" s="41"/>
      <c r="ER2292" s="41"/>
      <c r="ES2292" s="41"/>
      <c r="ET2292" s="41"/>
      <c r="EU2292" s="41"/>
      <c r="EV2292" s="41"/>
      <c r="EW2292" s="41"/>
      <c r="EX2292" s="41"/>
      <c r="EY2292" s="41"/>
      <c r="EZ2292" s="41"/>
      <c r="FA2292" s="41"/>
      <c r="FB2292" s="41"/>
      <c r="FC2292" s="41"/>
      <c r="FD2292" s="41"/>
      <c r="FE2292" s="41"/>
      <c r="FF2292" s="41"/>
      <c r="FG2292" s="41"/>
      <c r="FH2292" s="41"/>
      <c r="FI2292" s="41"/>
      <c r="FJ2292" s="41"/>
      <c r="FK2292" s="41"/>
      <c r="FL2292" s="41"/>
      <c r="FM2292" s="41"/>
      <c r="FN2292" s="41"/>
      <c r="FO2292" s="41"/>
      <c r="FP2292" s="41"/>
      <c r="FQ2292" s="41"/>
      <c r="FR2292" s="41"/>
      <c r="FS2292" s="41"/>
      <c r="FT2292" s="41"/>
      <c r="FU2292" s="41"/>
      <c r="FV2292" s="41"/>
      <c r="FW2292" s="41"/>
      <c r="FX2292" s="41"/>
      <c r="FY2292" s="41"/>
      <c r="FZ2292" s="41"/>
      <c r="GA2292" s="41"/>
      <c r="GB2292" s="41"/>
      <c r="GC2292" s="41"/>
      <c r="GD2292" s="41"/>
      <c r="GE2292" s="41"/>
      <c r="GF2292" s="41"/>
      <c r="GG2292" s="41"/>
      <c r="GH2292" s="41"/>
      <c r="GI2292" s="41"/>
      <c r="GJ2292" s="41"/>
      <c r="GK2292" s="41"/>
      <c r="GL2292" s="41"/>
      <c r="GM2292" s="41"/>
      <c r="GN2292" s="41"/>
      <c r="GO2292" s="41"/>
      <c r="GP2292" s="41"/>
      <c r="GQ2292" s="41"/>
      <c r="GR2292" s="41"/>
      <c r="GS2292" s="41"/>
      <c r="GT2292" s="41"/>
      <c r="GU2292" s="41"/>
      <c r="GV2292" s="41"/>
      <c r="GW2292" s="41"/>
      <c r="GX2292" s="41"/>
      <c r="GY2292" s="41"/>
      <c r="GZ2292" s="41"/>
      <c r="HA2292" s="41"/>
      <c r="HB2292" s="41"/>
      <c r="HC2292" s="41"/>
      <c r="HD2292" s="41"/>
      <c r="HE2292" s="41"/>
      <c r="HF2292" s="41"/>
      <c r="HG2292" s="41"/>
      <c r="HH2292" s="41"/>
      <c r="HI2292" s="41"/>
      <c r="HJ2292" s="41"/>
      <c r="HK2292" s="41"/>
      <c r="HL2292" s="41"/>
      <c r="HM2292" s="41"/>
      <c r="HN2292" s="41"/>
      <c r="HO2292" s="41"/>
      <c r="HP2292" s="41"/>
      <c r="HQ2292" s="41"/>
      <c r="HR2292" s="41"/>
      <c r="HS2292" s="41"/>
      <c r="HT2292" s="41"/>
      <c r="HU2292" s="41"/>
      <c r="HV2292" s="41"/>
      <c r="HW2292" s="41"/>
      <c r="HX2292" s="41"/>
      <c r="HY2292" s="41"/>
      <c r="HZ2292" s="41"/>
      <c r="IA2292" s="41"/>
      <c r="IB2292" s="41"/>
      <c r="IC2292" s="41"/>
      <c r="ID2292" s="41"/>
      <c r="IE2292" s="41"/>
      <c r="IF2292" s="41"/>
      <c r="IG2292" s="41"/>
      <c r="IH2292" s="41"/>
      <c r="II2292" s="41"/>
      <c r="IJ2292" s="41"/>
      <c r="IK2292" s="41"/>
      <c r="IL2292" s="41"/>
      <c r="IM2292" s="41"/>
      <c r="IN2292" s="41"/>
      <c r="IO2292" s="41"/>
      <c r="IP2292" s="41"/>
      <c r="IQ2292" s="41"/>
      <c r="IR2292" s="41"/>
      <c r="IS2292" s="41"/>
      <c r="IT2292" s="41"/>
      <c r="IU2292" s="41"/>
    </row>
    <row r="2294" spans="68:255" x14ac:dyDescent="0.2">
      <c r="BP2294" s="41"/>
      <c r="BQ2294" s="41"/>
      <c r="BR2294" s="41"/>
      <c r="BS2294" s="41"/>
      <c r="BU2294" s="41"/>
      <c r="BV2294" s="41"/>
      <c r="BW2294" s="41"/>
      <c r="BX2294" s="41"/>
      <c r="BY2294" s="41"/>
      <c r="BZ2294" s="41"/>
      <c r="CA2294" s="41"/>
      <c r="CB2294" s="41"/>
      <c r="CC2294" s="41"/>
      <c r="CD2294" s="41"/>
      <c r="CE2294" s="41"/>
      <c r="CF2294" s="41"/>
      <c r="CG2294" s="41"/>
      <c r="CH2294" s="41"/>
      <c r="CI2294" s="41"/>
      <c r="CJ2294" s="41"/>
      <c r="CK2294" s="41"/>
      <c r="CL2294" s="41"/>
      <c r="CM2294" s="41"/>
      <c r="CN2294" s="41"/>
      <c r="CO2294" s="41"/>
      <c r="CP2294" s="41"/>
      <c r="CQ2294" s="41"/>
      <c r="CR2294" s="41"/>
      <c r="CS2294" s="41"/>
      <c r="CT2294" s="41"/>
      <c r="CU2294" s="41"/>
      <c r="CV2294" s="41"/>
      <c r="CW2294" s="41"/>
      <c r="CX2294" s="41"/>
      <c r="CY2294" s="41"/>
      <c r="CZ2294" s="41"/>
      <c r="DA2294" s="41"/>
      <c r="DB2294" s="41"/>
      <c r="DC2294" s="41"/>
      <c r="DD2294" s="41"/>
      <c r="DE2294" s="41"/>
      <c r="DF2294" s="41"/>
      <c r="DG2294" s="41"/>
      <c r="DH2294" s="41"/>
      <c r="DI2294" s="41"/>
      <c r="DJ2294" s="41"/>
      <c r="DK2294" s="41"/>
      <c r="DL2294" s="41"/>
      <c r="DM2294" s="41"/>
      <c r="DN2294" s="41"/>
      <c r="DO2294" s="41"/>
      <c r="DP2294" s="41"/>
      <c r="DQ2294" s="41"/>
      <c r="DR2294" s="41"/>
      <c r="DS2294" s="41"/>
      <c r="DT2294" s="41"/>
      <c r="DU2294" s="41"/>
      <c r="DV2294" s="41"/>
      <c r="DW2294" s="41"/>
      <c r="DX2294" s="41"/>
      <c r="DY2294" s="41"/>
      <c r="DZ2294" s="41"/>
      <c r="EA2294" s="41"/>
      <c r="EB2294" s="41"/>
      <c r="EC2294" s="41"/>
      <c r="ED2294" s="41"/>
      <c r="EE2294" s="41"/>
      <c r="EF2294" s="41"/>
      <c r="EG2294" s="41"/>
      <c r="EH2294" s="41"/>
      <c r="EI2294" s="41"/>
      <c r="EJ2294" s="41"/>
      <c r="EK2294" s="41"/>
      <c r="EL2294" s="41"/>
      <c r="EM2294" s="41"/>
      <c r="EN2294" s="41"/>
      <c r="EO2294" s="41"/>
      <c r="EP2294" s="41"/>
      <c r="EQ2294" s="41"/>
      <c r="ER2294" s="41"/>
      <c r="ES2294" s="41"/>
      <c r="ET2294" s="41"/>
      <c r="EU2294" s="41"/>
      <c r="EV2294" s="41"/>
      <c r="EW2294" s="41"/>
      <c r="EX2294" s="41"/>
      <c r="EY2294" s="41"/>
      <c r="EZ2294" s="41"/>
      <c r="FA2294" s="41"/>
      <c r="FB2294" s="41"/>
      <c r="FC2294" s="41"/>
      <c r="FD2294" s="41"/>
      <c r="FE2294" s="41"/>
      <c r="FF2294" s="41"/>
      <c r="FG2294" s="41"/>
      <c r="FH2294" s="41"/>
      <c r="FI2294" s="41"/>
      <c r="FJ2294" s="41"/>
      <c r="FK2294" s="41"/>
      <c r="FL2294" s="41"/>
      <c r="FM2294" s="41"/>
      <c r="FN2294" s="41"/>
      <c r="FO2294" s="41"/>
      <c r="FP2294" s="41"/>
      <c r="FQ2294" s="41"/>
      <c r="FR2294" s="41"/>
      <c r="FS2294" s="41"/>
      <c r="FT2294" s="41"/>
      <c r="FU2294" s="41"/>
      <c r="FV2294" s="41"/>
      <c r="FW2294" s="41"/>
      <c r="FX2294" s="41"/>
      <c r="FY2294" s="41"/>
      <c r="FZ2294" s="41"/>
      <c r="GA2294" s="41"/>
      <c r="GB2294" s="41"/>
      <c r="GC2294" s="41"/>
      <c r="GD2294" s="41"/>
      <c r="GE2294" s="41"/>
      <c r="GF2294" s="41"/>
      <c r="GG2294" s="41"/>
      <c r="GH2294" s="41"/>
      <c r="GI2294" s="41"/>
      <c r="GJ2294" s="41"/>
      <c r="GK2294" s="41"/>
      <c r="GL2294" s="41"/>
      <c r="GM2294" s="41"/>
      <c r="GN2294" s="41"/>
      <c r="GO2294" s="41"/>
      <c r="GP2294" s="41"/>
      <c r="GQ2294" s="41"/>
      <c r="GR2294" s="41"/>
      <c r="GS2294" s="41"/>
      <c r="GT2294" s="41"/>
      <c r="GU2294" s="41"/>
      <c r="GV2294" s="41"/>
      <c r="GW2294" s="41"/>
      <c r="GX2294" s="41"/>
      <c r="GY2294" s="41"/>
      <c r="GZ2294" s="41"/>
      <c r="HA2294" s="41"/>
      <c r="HB2294" s="41"/>
      <c r="HC2294" s="41"/>
      <c r="HD2294" s="41"/>
      <c r="HE2294" s="41"/>
      <c r="HF2294" s="41"/>
      <c r="HG2294" s="41"/>
      <c r="HH2294" s="41"/>
      <c r="HI2294" s="41"/>
      <c r="HJ2294" s="41"/>
      <c r="HK2294" s="41"/>
      <c r="HL2294" s="41"/>
      <c r="HM2294" s="41"/>
      <c r="HN2294" s="41"/>
      <c r="HO2294" s="41"/>
      <c r="HP2294" s="41"/>
      <c r="HQ2294" s="41"/>
      <c r="HR2294" s="41"/>
      <c r="HS2294" s="41"/>
      <c r="HT2294" s="41"/>
      <c r="HU2294" s="41"/>
      <c r="HV2294" s="41"/>
      <c r="HW2294" s="41"/>
      <c r="HX2294" s="41"/>
      <c r="HY2294" s="41"/>
      <c r="HZ2294" s="41"/>
      <c r="IA2294" s="41"/>
      <c r="IB2294" s="41"/>
      <c r="IC2294" s="41"/>
      <c r="ID2294" s="41"/>
      <c r="IE2294" s="41"/>
      <c r="IF2294" s="41"/>
      <c r="IG2294" s="41"/>
      <c r="IH2294" s="41"/>
      <c r="II2294" s="41"/>
      <c r="IJ2294" s="41"/>
      <c r="IK2294" s="41"/>
      <c r="IL2294" s="41"/>
      <c r="IM2294" s="41"/>
      <c r="IN2294" s="41"/>
      <c r="IO2294" s="41"/>
      <c r="IP2294" s="41"/>
      <c r="IQ2294" s="41"/>
      <c r="IR2294" s="41"/>
      <c r="IS2294" s="41"/>
      <c r="IT2294" s="41"/>
      <c r="IU2294" s="41"/>
    </row>
    <row r="2296" spans="68:255" x14ac:dyDescent="0.2">
      <c r="BP2296" s="41"/>
      <c r="BQ2296" s="41"/>
      <c r="BR2296" s="41"/>
      <c r="BS2296" s="41"/>
      <c r="BU2296" s="41"/>
      <c r="BV2296" s="41"/>
      <c r="BW2296" s="41"/>
      <c r="BX2296" s="41"/>
      <c r="BY2296" s="41"/>
      <c r="BZ2296" s="41"/>
      <c r="CA2296" s="41"/>
      <c r="CB2296" s="41"/>
      <c r="CC2296" s="41"/>
      <c r="CD2296" s="41"/>
      <c r="CE2296" s="41"/>
      <c r="CF2296" s="41"/>
      <c r="CG2296" s="41"/>
      <c r="CH2296" s="41"/>
      <c r="CI2296" s="41"/>
      <c r="CJ2296" s="41"/>
      <c r="CK2296" s="41"/>
      <c r="CL2296" s="41"/>
      <c r="CM2296" s="41"/>
      <c r="CN2296" s="41"/>
      <c r="CO2296" s="41"/>
      <c r="CP2296" s="41"/>
      <c r="CQ2296" s="41"/>
      <c r="CR2296" s="41"/>
      <c r="CS2296" s="41"/>
      <c r="CT2296" s="41"/>
      <c r="CU2296" s="41"/>
      <c r="CV2296" s="41"/>
      <c r="CW2296" s="41"/>
      <c r="CX2296" s="41"/>
      <c r="CY2296" s="41"/>
      <c r="CZ2296" s="41"/>
      <c r="DA2296" s="41"/>
      <c r="DB2296" s="41"/>
      <c r="DC2296" s="41"/>
      <c r="DD2296" s="41"/>
      <c r="DE2296" s="41"/>
      <c r="DF2296" s="41"/>
      <c r="DG2296" s="41"/>
      <c r="DH2296" s="41"/>
      <c r="DI2296" s="41"/>
      <c r="DJ2296" s="41"/>
      <c r="DK2296" s="41"/>
      <c r="DL2296" s="41"/>
      <c r="DM2296" s="41"/>
      <c r="DN2296" s="41"/>
      <c r="DO2296" s="41"/>
      <c r="DP2296" s="41"/>
      <c r="DQ2296" s="41"/>
      <c r="DR2296" s="41"/>
      <c r="DS2296" s="41"/>
      <c r="DT2296" s="41"/>
      <c r="DU2296" s="41"/>
      <c r="DV2296" s="41"/>
      <c r="DW2296" s="41"/>
      <c r="DX2296" s="41"/>
      <c r="DY2296" s="41"/>
      <c r="DZ2296" s="41"/>
      <c r="EA2296" s="41"/>
      <c r="EB2296" s="41"/>
      <c r="EC2296" s="41"/>
      <c r="ED2296" s="41"/>
      <c r="EE2296" s="41"/>
      <c r="EF2296" s="41"/>
      <c r="EG2296" s="41"/>
      <c r="EH2296" s="41"/>
      <c r="EI2296" s="41"/>
      <c r="EJ2296" s="41"/>
      <c r="EK2296" s="41"/>
      <c r="EL2296" s="41"/>
      <c r="EM2296" s="41"/>
      <c r="EN2296" s="41"/>
      <c r="EO2296" s="41"/>
      <c r="EP2296" s="41"/>
      <c r="EQ2296" s="41"/>
      <c r="ER2296" s="41"/>
      <c r="ES2296" s="41"/>
      <c r="ET2296" s="41"/>
      <c r="EU2296" s="41"/>
      <c r="EV2296" s="41"/>
      <c r="EW2296" s="41"/>
      <c r="EX2296" s="41"/>
      <c r="EY2296" s="41"/>
      <c r="EZ2296" s="41"/>
      <c r="FA2296" s="41"/>
      <c r="FB2296" s="41"/>
      <c r="FC2296" s="41"/>
      <c r="FD2296" s="41"/>
      <c r="FE2296" s="41"/>
      <c r="FF2296" s="41"/>
      <c r="FG2296" s="41"/>
      <c r="FH2296" s="41"/>
      <c r="FI2296" s="41"/>
      <c r="FJ2296" s="41"/>
      <c r="FK2296" s="41"/>
      <c r="FL2296" s="41"/>
      <c r="FM2296" s="41"/>
      <c r="FN2296" s="41"/>
      <c r="FO2296" s="41"/>
      <c r="FP2296" s="41"/>
      <c r="FQ2296" s="41"/>
      <c r="FR2296" s="41"/>
      <c r="FS2296" s="41"/>
      <c r="FT2296" s="41"/>
      <c r="FU2296" s="41"/>
      <c r="FV2296" s="41"/>
      <c r="FW2296" s="41"/>
      <c r="FX2296" s="41"/>
      <c r="FY2296" s="41"/>
      <c r="FZ2296" s="41"/>
      <c r="GA2296" s="41"/>
      <c r="GB2296" s="41"/>
      <c r="GC2296" s="41"/>
      <c r="GD2296" s="41"/>
      <c r="GE2296" s="41"/>
      <c r="GF2296" s="41"/>
      <c r="GG2296" s="41"/>
      <c r="GH2296" s="41"/>
      <c r="GI2296" s="41"/>
      <c r="GJ2296" s="41"/>
      <c r="GK2296" s="41"/>
      <c r="GL2296" s="41"/>
      <c r="GM2296" s="41"/>
      <c r="GN2296" s="41"/>
      <c r="GO2296" s="41"/>
      <c r="GP2296" s="41"/>
      <c r="GQ2296" s="41"/>
      <c r="GR2296" s="41"/>
      <c r="GS2296" s="41"/>
      <c r="GT2296" s="41"/>
      <c r="GU2296" s="41"/>
      <c r="GV2296" s="41"/>
      <c r="GW2296" s="41"/>
      <c r="GX2296" s="41"/>
      <c r="GY2296" s="41"/>
      <c r="GZ2296" s="41"/>
      <c r="HA2296" s="41"/>
      <c r="HB2296" s="41"/>
      <c r="HC2296" s="41"/>
      <c r="HD2296" s="41"/>
      <c r="HE2296" s="41"/>
      <c r="HF2296" s="41"/>
      <c r="HG2296" s="41"/>
      <c r="HH2296" s="41"/>
      <c r="HI2296" s="41"/>
      <c r="HJ2296" s="41"/>
      <c r="HK2296" s="41"/>
      <c r="HL2296" s="41"/>
      <c r="HM2296" s="41"/>
      <c r="HN2296" s="41"/>
      <c r="HO2296" s="41"/>
      <c r="HP2296" s="41"/>
      <c r="HQ2296" s="41"/>
      <c r="HR2296" s="41"/>
      <c r="HS2296" s="41"/>
      <c r="HT2296" s="41"/>
      <c r="HU2296" s="41"/>
      <c r="HV2296" s="41"/>
      <c r="HW2296" s="41"/>
      <c r="HX2296" s="41"/>
      <c r="HY2296" s="41"/>
      <c r="HZ2296" s="41"/>
      <c r="IA2296" s="41"/>
      <c r="IB2296" s="41"/>
      <c r="IC2296" s="41"/>
      <c r="ID2296" s="41"/>
      <c r="IE2296" s="41"/>
      <c r="IF2296" s="41"/>
      <c r="IG2296" s="41"/>
      <c r="IH2296" s="41"/>
      <c r="II2296" s="41"/>
      <c r="IJ2296" s="41"/>
      <c r="IK2296" s="41"/>
      <c r="IL2296" s="41"/>
      <c r="IM2296" s="41"/>
      <c r="IN2296" s="41"/>
      <c r="IO2296" s="41"/>
      <c r="IP2296" s="41"/>
      <c r="IQ2296" s="41"/>
      <c r="IR2296" s="41"/>
      <c r="IS2296" s="41"/>
      <c r="IT2296" s="41"/>
      <c r="IU2296" s="41"/>
    </row>
    <row r="2298" spans="68:255" x14ac:dyDescent="0.2">
      <c r="BP2298" s="41"/>
      <c r="BQ2298" s="41"/>
      <c r="BR2298" s="41"/>
      <c r="BS2298" s="41"/>
      <c r="BU2298" s="41"/>
      <c r="BV2298" s="41"/>
      <c r="BW2298" s="41"/>
      <c r="BX2298" s="41"/>
      <c r="BY2298" s="41"/>
      <c r="BZ2298" s="41"/>
      <c r="CA2298" s="41"/>
      <c r="CB2298" s="41"/>
      <c r="CC2298" s="41"/>
      <c r="CD2298" s="41"/>
      <c r="CE2298" s="41"/>
      <c r="CF2298" s="41"/>
      <c r="CG2298" s="41"/>
      <c r="CH2298" s="41"/>
      <c r="CI2298" s="41"/>
      <c r="CJ2298" s="41"/>
      <c r="CK2298" s="41"/>
      <c r="CL2298" s="41"/>
      <c r="CM2298" s="41"/>
      <c r="CN2298" s="41"/>
      <c r="CO2298" s="41"/>
      <c r="CP2298" s="41"/>
      <c r="CQ2298" s="41"/>
      <c r="CR2298" s="41"/>
      <c r="CS2298" s="41"/>
      <c r="CT2298" s="41"/>
      <c r="CU2298" s="41"/>
      <c r="CV2298" s="41"/>
      <c r="CW2298" s="41"/>
      <c r="CX2298" s="41"/>
      <c r="CY2298" s="41"/>
      <c r="CZ2298" s="41"/>
      <c r="DA2298" s="41"/>
      <c r="DB2298" s="41"/>
      <c r="DC2298" s="41"/>
      <c r="DD2298" s="41"/>
      <c r="DE2298" s="41"/>
      <c r="DF2298" s="41"/>
      <c r="DG2298" s="41"/>
      <c r="DH2298" s="41"/>
      <c r="DI2298" s="41"/>
      <c r="DJ2298" s="41"/>
      <c r="DK2298" s="41"/>
      <c r="DL2298" s="41"/>
      <c r="DM2298" s="41"/>
      <c r="DN2298" s="41"/>
      <c r="DO2298" s="41"/>
      <c r="DP2298" s="41"/>
      <c r="DQ2298" s="41"/>
      <c r="DR2298" s="41"/>
      <c r="DS2298" s="41"/>
      <c r="DT2298" s="41"/>
      <c r="DU2298" s="41"/>
      <c r="DV2298" s="41"/>
      <c r="DW2298" s="41"/>
      <c r="DX2298" s="41"/>
      <c r="DY2298" s="41"/>
      <c r="DZ2298" s="41"/>
      <c r="EA2298" s="41"/>
      <c r="EB2298" s="41"/>
      <c r="EC2298" s="41"/>
      <c r="ED2298" s="41"/>
      <c r="EE2298" s="41"/>
      <c r="EF2298" s="41"/>
      <c r="EG2298" s="41"/>
      <c r="EH2298" s="41"/>
      <c r="EI2298" s="41"/>
      <c r="EJ2298" s="41"/>
      <c r="EK2298" s="41"/>
      <c r="EL2298" s="41"/>
      <c r="EM2298" s="41"/>
      <c r="EN2298" s="41"/>
      <c r="EO2298" s="41"/>
      <c r="EP2298" s="41"/>
      <c r="EQ2298" s="41"/>
      <c r="ER2298" s="41"/>
      <c r="ES2298" s="41"/>
      <c r="ET2298" s="41"/>
      <c r="EU2298" s="41"/>
      <c r="EV2298" s="41"/>
      <c r="EW2298" s="41"/>
      <c r="EX2298" s="41"/>
      <c r="EY2298" s="41"/>
      <c r="EZ2298" s="41"/>
      <c r="FA2298" s="41"/>
      <c r="FB2298" s="41"/>
      <c r="FC2298" s="41"/>
      <c r="FD2298" s="41"/>
      <c r="FE2298" s="41"/>
      <c r="FF2298" s="41"/>
      <c r="FG2298" s="41"/>
      <c r="FH2298" s="41"/>
      <c r="FI2298" s="41"/>
      <c r="FJ2298" s="41"/>
      <c r="FK2298" s="41"/>
      <c r="FL2298" s="41"/>
      <c r="FM2298" s="41"/>
      <c r="FN2298" s="41"/>
      <c r="FO2298" s="41"/>
      <c r="FP2298" s="41"/>
      <c r="FQ2298" s="41"/>
      <c r="FR2298" s="41"/>
      <c r="FS2298" s="41"/>
      <c r="FT2298" s="41"/>
      <c r="FU2298" s="41"/>
      <c r="FV2298" s="41"/>
      <c r="FW2298" s="41"/>
      <c r="FX2298" s="41"/>
      <c r="FY2298" s="41"/>
      <c r="FZ2298" s="41"/>
      <c r="GA2298" s="41"/>
      <c r="GB2298" s="41"/>
      <c r="GC2298" s="41"/>
      <c r="GD2298" s="41"/>
      <c r="GE2298" s="41"/>
      <c r="GF2298" s="41"/>
      <c r="GG2298" s="41"/>
      <c r="GH2298" s="41"/>
      <c r="GI2298" s="41"/>
      <c r="GJ2298" s="41"/>
      <c r="GK2298" s="41"/>
      <c r="GL2298" s="41"/>
      <c r="GM2298" s="41"/>
      <c r="GN2298" s="41"/>
      <c r="GO2298" s="41"/>
      <c r="GP2298" s="41"/>
      <c r="GQ2298" s="41"/>
      <c r="GR2298" s="41"/>
      <c r="GS2298" s="41"/>
      <c r="GT2298" s="41"/>
      <c r="GU2298" s="41"/>
      <c r="GV2298" s="41"/>
      <c r="GW2298" s="41"/>
      <c r="GX2298" s="41"/>
      <c r="GY2298" s="41"/>
      <c r="GZ2298" s="41"/>
      <c r="HA2298" s="41"/>
      <c r="HB2298" s="41"/>
      <c r="HC2298" s="41"/>
      <c r="HD2298" s="41"/>
      <c r="HE2298" s="41"/>
      <c r="HF2298" s="41"/>
      <c r="HG2298" s="41"/>
      <c r="HH2298" s="41"/>
      <c r="HI2298" s="41"/>
      <c r="HJ2298" s="41"/>
      <c r="HK2298" s="41"/>
      <c r="HL2298" s="41"/>
      <c r="HM2298" s="41"/>
      <c r="HN2298" s="41"/>
      <c r="HO2298" s="41"/>
      <c r="HP2298" s="41"/>
      <c r="HQ2298" s="41"/>
      <c r="HR2298" s="41"/>
      <c r="HS2298" s="41"/>
      <c r="HT2298" s="41"/>
      <c r="HU2298" s="41"/>
      <c r="HV2298" s="41"/>
      <c r="HW2298" s="41"/>
      <c r="HX2298" s="41"/>
      <c r="HY2298" s="41"/>
      <c r="HZ2298" s="41"/>
      <c r="IA2298" s="41"/>
      <c r="IB2298" s="41"/>
      <c r="IC2298" s="41"/>
      <c r="ID2298" s="41"/>
      <c r="IE2298" s="41"/>
      <c r="IF2298" s="41"/>
      <c r="IG2298" s="41"/>
      <c r="IH2298" s="41"/>
      <c r="II2298" s="41"/>
      <c r="IJ2298" s="41"/>
      <c r="IK2298" s="41"/>
      <c r="IL2298" s="41"/>
      <c r="IM2298" s="41"/>
      <c r="IN2298" s="41"/>
      <c r="IO2298" s="41"/>
      <c r="IP2298" s="41"/>
      <c r="IQ2298" s="41"/>
      <c r="IR2298" s="41"/>
      <c r="IS2298" s="41"/>
      <c r="IT2298" s="41"/>
      <c r="IU2298" s="41"/>
    </row>
    <row r="2300" spans="68:255" x14ac:dyDescent="0.2">
      <c r="BP2300" s="41"/>
      <c r="BQ2300" s="41"/>
      <c r="BR2300" s="41"/>
      <c r="BS2300" s="41"/>
      <c r="BU2300" s="41"/>
      <c r="BV2300" s="41"/>
      <c r="BW2300" s="41"/>
      <c r="BX2300" s="41"/>
      <c r="BY2300" s="41"/>
      <c r="BZ2300" s="41"/>
      <c r="CA2300" s="41"/>
      <c r="CB2300" s="41"/>
      <c r="CC2300" s="41"/>
      <c r="CD2300" s="41"/>
      <c r="CE2300" s="41"/>
      <c r="CF2300" s="41"/>
      <c r="CG2300" s="41"/>
      <c r="CH2300" s="41"/>
      <c r="CI2300" s="41"/>
      <c r="CJ2300" s="41"/>
      <c r="CK2300" s="41"/>
      <c r="CL2300" s="41"/>
      <c r="CM2300" s="41"/>
      <c r="CN2300" s="41"/>
      <c r="CO2300" s="41"/>
      <c r="CP2300" s="41"/>
      <c r="CQ2300" s="41"/>
      <c r="CR2300" s="41"/>
      <c r="CS2300" s="41"/>
      <c r="CT2300" s="41"/>
      <c r="CU2300" s="41"/>
      <c r="CV2300" s="41"/>
      <c r="CW2300" s="41"/>
      <c r="CX2300" s="41"/>
      <c r="CY2300" s="41"/>
      <c r="CZ2300" s="41"/>
      <c r="DA2300" s="41"/>
      <c r="DB2300" s="41"/>
      <c r="DC2300" s="41"/>
      <c r="DD2300" s="41"/>
      <c r="DE2300" s="41"/>
      <c r="DF2300" s="41"/>
      <c r="DG2300" s="41"/>
      <c r="DH2300" s="41"/>
      <c r="DI2300" s="41"/>
      <c r="DJ2300" s="41"/>
      <c r="DK2300" s="41"/>
      <c r="DL2300" s="41"/>
      <c r="DM2300" s="41"/>
      <c r="DN2300" s="41"/>
      <c r="DO2300" s="41"/>
      <c r="DP2300" s="41"/>
      <c r="DQ2300" s="41"/>
      <c r="DR2300" s="41"/>
      <c r="DS2300" s="41"/>
      <c r="DT2300" s="41"/>
      <c r="DU2300" s="41"/>
      <c r="DV2300" s="41"/>
      <c r="DW2300" s="41"/>
      <c r="DX2300" s="41"/>
      <c r="DY2300" s="41"/>
      <c r="DZ2300" s="41"/>
      <c r="EA2300" s="41"/>
      <c r="EB2300" s="41"/>
      <c r="EC2300" s="41"/>
      <c r="ED2300" s="41"/>
      <c r="EE2300" s="41"/>
      <c r="EF2300" s="41"/>
      <c r="EG2300" s="41"/>
      <c r="EH2300" s="41"/>
      <c r="EI2300" s="41"/>
      <c r="EJ2300" s="41"/>
      <c r="EK2300" s="41"/>
      <c r="EL2300" s="41"/>
      <c r="EM2300" s="41"/>
      <c r="EN2300" s="41"/>
      <c r="EO2300" s="41"/>
      <c r="EP2300" s="41"/>
      <c r="EQ2300" s="41"/>
      <c r="ER2300" s="41"/>
      <c r="ES2300" s="41"/>
      <c r="ET2300" s="41"/>
      <c r="EU2300" s="41"/>
      <c r="EV2300" s="41"/>
      <c r="EW2300" s="41"/>
      <c r="EX2300" s="41"/>
      <c r="EY2300" s="41"/>
      <c r="EZ2300" s="41"/>
      <c r="FA2300" s="41"/>
      <c r="FB2300" s="41"/>
      <c r="FC2300" s="41"/>
      <c r="FD2300" s="41"/>
      <c r="FE2300" s="41"/>
      <c r="FF2300" s="41"/>
      <c r="FG2300" s="41"/>
      <c r="FH2300" s="41"/>
      <c r="FI2300" s="41"/>
      <c r="FJ2300" s="41"/>
      <c r="FK2300" s="41"/>
      <c r="FL2300" s="41"/>
      <c r="FM2300" s="41"/>
      <c r="FN2300" s="41"/>
      <c r="FO2300" s="41"/>
      <c r="FP2300" s="41"/>
      <c r="FQ2300" s="41"/>
      <c r="FR2300" s="41"/>
      <c r="FS2300" s="41"/>
      <c r="FT2300" s="41"/>
      <c r="FU2300" s="41"/>
      <c r="FV2300" s="41"/>
      <c r="FW2300" s="41"/>
      <c r="FX2300" s="41"/>
      <c r="FY2300" s="41"/>
      <c r="FZ2300" s="41"/>
      <c r="GA2300" s="41"/>
      <c r="GB2300" s="41"/>
      <c r="GC2300" s="41"/>
      <c r="GD2300" s="41"/>
      <c r="GE2300" s="41"/>
      <c r="GF2300" s="41"/>
      <c r="GG2300" s="41"/>
      <c r="GH2300" s="41"/>
      <c r="GI2300" s="41"/>
      <c r="GJ2300" s="41"/>
      <c r="GK2300" s="41"/>
      <c r="GL2300" s="41"/>
      <c r="GM2300" s="41"/>
      <c r="GN2300" s="41"/>
      <c r="GO2300" s="41"/>
      <c r="GP2300" s="41"/>
      <c r="GQ2300" s="41"/>
      <c r="GR2300" s="41"/>
      <c r="GS2300" s="41"/>
      <c r="GT2300" s="41"/>
      <c r="GU2300" s="41"/>
      <c r="GV2300" s="41"/>
      <c r="GW2300" s="41"/>
      <c r="GX2300" s="41"/>
      <c r="GY2300" s="41"/>
      <c r="GZ2300" s="41"/>
      <c r="HA2300" s="41"/>
      <c r="HB2300" s="41"/>
      <c r="HC2300" s="41"/>
      <c r="HD2300" s="41"/>
      <c r="HE2300" s="41"/>
      <c r="HF2300" s="41"/>
      <c r="HG2300" s="41"/>
      <c r="HH2300" s="41"/>
      <c r="HI2300" s="41"/>
      <c r="HJ2300" s="41"/>
      <c r="HK2300" s="41"/>
      <c r="HL2300" s="41"/>
      <c r="HM2300" s="41"/>
      <c r="HN2300" s="41"/>
      <c r="HO2300" s="41"/>
      <c r="HP2300" s="41"/>
      <c r="HQ2300" s="41"/>
      <c r="HR2300" s="41"/>
      <c r="HS2300" s="41"/>
      <c r="HT2300" s="41"/>
      <c r="HU2300" s="41"/>
      <c r="HV2300" s="41"/>
      <c r="HW2300" s="41"/>
      <c r="HX2300" s="41"/>
      <c r="HY2300" s="41"/>
      <c r="HZ2300" s="41"/>
      <c r="IA2300" s="41"/>
      <c r="IB2300" s="41"/>
      <c r="IC2300" s="41"/>
      <c r="ID2300" s="41"/>
      <c r="IE2300" s="41"/>
      <c r="IF2300" s="41"/>
      <c r="IG2300" s="41"/>
      <c r="IH2300" s="41"/>
      <c r="II2300" s="41"/>
      <c r="IJ2300" s="41"/>
      <c r="IK2300" s="41"/>
      <c r="IL2300" s="41"/>
      <c r="IM2300" s="41"/>
      <c r="IN2300" s="41"/>
      <c r="IO2300" s="41"/>
      <c r="IP2300" s="41"/>
      <c r="IQ2300" s="41"/>
      <c r="IR2300" s="41"/>
      <c r="IS2300" s="41"/>
      <c r="IT2300" s="41"/>
      <c r="IU2300" s="41"/>
    </row>
    <row r="2302" spans="68:255" x14ac:dyDescent="0.2">
      <c r="BP2302" s="41"/>
      <c r="BQ2302" s="41"/>
      <c r="BR2302" s="41"/>
      <c r="BS2302" s="41"/>
      <c r="BU2302" s="41"/>
      <c r="BV2302" s="41"/>
      <c r="BW2302" s="41"/>
      <c r="BX2302" s="41"/>
      <c r="BY2302" s="41"/>
      <c r="BZ2302" s="41"/>
      <c r="CA2302" s="41"/>
      <c r="CB2302" s="41"/>
      <c r="CC2302" s="41"/>
      <c r="CD2302" s="41"/>
      <c r="CE2302" s="41"/>
      <c r="CF2302" s="41"/>
      <c r="CG2302" s="41"/>
      <c r="CH2302" s="41"/>
      <c r="CI2302" s="41"/>
      <c r="CJ2302" s="41"/>
      <c r="CK2302" s="41"/>
      <c r="CL2302" s="41"/>
      <c r="CM2302" s="41"/>
      <c r="CN2302" s="41"/>
      <c r="CO2302" s="41"/>
      <c r="CP2302" s="41"/>
      <c r="CQ2302" s="41"/>
      <c r="CR2302" s="41"/>
      <c r="CS2302" s="41"/>
      <c r="CT2302" s="41"/>
      <c r="CU2302" s="41"/>
      <c r="CV2302" s="41"/>
      <c r="CW2302" s="41"/>
      <c r="CX2302" s="41"/>
      <c r="CY2302" s="41"/>
      <c r="CZ2302" s="41"/>
      <c r="DA2302" s="41"/>
      <c r="DB2302" s="41"/>
      <c r="DC2302" s="41"/>
      <c r="DD2302" s="41"/>
      <c r="DE2302" s="41"/>
      <c r="DF2302" s="41"/>
      <c r="DG2302" s="41"/>
      <c r="DH2302" s="41"/>
      <c r="DI2302" s="41"/>
      <c r="DJ2302" s="41"/>
      <c r="DK2302" s="41"/>
      <c r="DL2302" s="41"/>
      <c r="DM2302" s="41"/>
      <c r="DN2302" s="41"/>
      <c r="DO2302" s="41"/>
      <c r="DP2302" s="41"/>
      <c r="DQ2302" s="41"/>
      <c r="DR2302" s="41"/>
      <c r="DS2302" s="41"/>
      <c r="DT2302" s="41"/>
      <c r="DU2302" s="41"/>
      <c r="DV2302" s="41"/>
      <c r="DW2302" s="41"/>
      <c r="DX2302" s="41"/>
      <c r="DY2302" s="41"/>
      <c r="DZ2302" s="41"/>
      <c r="EA2302" s="41"/>
      <c r="EB2302" s="41"/>
      <c r="EC2302" s="41"/>
      <c r="ED2302" s="41"/>
      <c r="EE2302" s="41"/>
      <c r="EF2302" s="41"/>
      <c r="EG2302" s="41"/>
      <c r="EH2302" s="41"/>
      <c r="EI2302" s="41"/>
      <c r="EJ2302" s="41"/>
      <c r="EK2302" s="41"/>
      <c r="EL2302" s="41"/>
      <c r="EM2302" s="41"/>
      <c r="EN2302" s="41"/>
      <c r="EO2302" s="41"/>
      <c r="EP2302" s="41"/>
      <c r="EQ2302" s="41"/>
      <c r="ER2302" s="41"/>
      <c r="ES2302" s="41"/>
      <c r="ET2302" s="41"/>
      <c r="EU2302" s="41"/>
      <c r="EV2302" s="41"/>
      <c r="EW2302" s="41"/>
      <c r="EX2302" s="41"/>
      <c r="EY2302" s="41"/>
      <c r="EZ2302" s="41"/>
      <c r="FA2302" s="41"/>
      <c r="FB2302" s="41"/>
      <c r="FC2302" s="41"/>
      <c r="FD2302" s="41"/>
      <c r="FE2302" s="41"/>
      <c r="FF2302" s="41"/>
      <c r="FG2302" s="41"/>
      <c r="FH2302" s="41"/>
      <c r="FI2302" s="41"/>
      <c r="FJ2302" s="41"/>
      <c r="FK2302" s="41"/>
      <c r="FL2302" s="41"/>
      <c r="FM2302" s="41"/>
      <c r="FN2302" s="41"/>
      <c r="FO2302" s="41"/>
      <c r="FP2302" s="41"/>
      <c r="FQ2302" s="41"/>
      <c r="FR2302" s="41"/>
      <c r="FS2302" s="41"/>
      <c r="FT2302" s="41"/>
      <c r="FU2302" s="41"/>
      <c r="FV2302" s="41"/>
      <c r="FW2302" s="41"/>
      <c r="FX2302" s="41"/>
      <c r="FY2302" s="41"/>
      <c r="FZ2302" s="41"/>
      <c r="GA2302" s="41"/>
      <c r="GB2302" s="41"/>
      <c r="GC2302" s="41"/>
      <c r="GD2302" s="41"/>
      <c r="GE2302" s="41"/>
      <c r="GF2302" s="41"/>
      <c r="GG2302" s="41"/>
      <c r="GH2302" s="41"/>
      <c r="GI2302" s="41"/>
      <c r="GJ2302" s="41"/>
      <c r="GK2302" s="41"/>
      <c r="GL2302" s="41"/>
      <c r="GM2302" s="41"/>
      <c r="GN2302" s="41"/>
      <c r="GO2302" s="41"/>
      <c r="GP2302" s="41"/>
      <c r="GQ2302" s="41"/>
      <c r="GR2302" s="41"/>
      <c r="GS2302" s="41"/>
      <c r="GT2302" s="41"/>
      <c r="GU2302" s="41"/>
      <c r="GV2302" s="41"/>
      <c r="GW2302" s="41"/>
      <c r="GX2302" s="41"/>
      <c r="GY2302" s="41"/>
      <c r="GZ2302" s="41"/>
      <c r="HA2302" s="41"/>
      <c r="HB2302" s="41"/>
      <c r="HC2302" s="41"/>
      <c r="HD2302" s="41"/>
      <c r="HE2302" s="41"/>
      <c r="HF2302" s="41"/>
      <c r="HG2302" s="41"/>
      <c r="HH2302" s="41"/>
      <c r="HI2302" s="41"/>
      <c r="HJ2302" s="41"/>
      <c r="HK2302" s="41"/>
      <c r="HL2302" s="41"/>
      <c r="HM2302" s="41"/>
      <c r="HN2302" s="41"/>
      <c r="HO2302" s="41"/>
      <c r="HP2302" s="41"/>
      <c r="HQ2302" s="41"/>
      <c r="HR2302" s="41"/>
      <c r="HS2302" s="41"/>
      <c r="HT2302" s="41"/>
      <c r="HU2302" s="41"/>
      <c r="HV2302" s="41"/>
      <c r="HW2302" s="41"/>
      <c r="HX2302" s="41"/>
      <c r="HY2302" s="41"/>
      <c r="HZ2302" s="41"/>
      <c r="IA2302" s="41"/>
      <c r="IB2302" s="41"/>
      <c r="IC2302" s="41"/>
      <c r="ID2302" s="41"/>
      <c r="IE2302" s="41"/>
      <c r="IF2302" s="41"/>
      <c r="IG2302" s="41"/>
      <c r="IH2302" s="41"/>
      <c r="II2302" s="41"/>
      <c r="IJ2302" s="41"/>
      <c r="IK2302" s="41"/>
      <c r="IL2302" s="41"/>
      <c r="IM2302" s="41"/>
      <c r="IN2302" s="41"/>
      <c r="IO2302" s="41"/>
      <c r="IP2302" s="41"/>
      <c r="IQ2302" s="41"/>
      <c r="IR2302" s="41"/>
      <c r="IS2302" s="41"/>
      <c r="IT2302" s="41"/>
      <c r="IU2302" s="41"/>
    </row>
    <row r="2304" spans="68:255" x14ac:dyDescent="0.2">
      <c r="BP2304" s="41"/>
      <c r="BQ2304" s="41"/>
      <c r="BR2304" s="41"/>
      <c r="BS2304" s="41"/>
      <c r="BU2304" s="41"/>
      <c r="BV2304" s="41"/>
      <c r="BW2304" s="41"/>
      <c r="BX2304" s="41"/>
      <c r="BY2304" s="41"/>
      <c r="BZ2304" s="41"/>
      <c r="CA2304" s="41"/>
      <c r="CB2304" s="41"/>
      <c r="CC2304" s="41"/>
      <c r="CD2304" s="41"/>
      <c r="CE2304" s="41"/>
      <c r="CF2304" s="41"/>
      <c r="CG2304" s="41"/>
      <c r="CH2304" s="41"/>
      <c r="CI2304" s="41"/>
      <c r="CJ2304" s="41"/>
      <c r="CK2304" s="41"/>
      <c r="CL2304" s="41"/>
      <c r="CM2304" s="41"/>
      <c r="CN2304" s="41"/>
      <c r="CO2304" s="41"/>
      <c r="CP2304" s="41"/>
      <c r="CQ2304" s="41"/>
      <c r="CR2304" s="41"/>
      <c r="CS2304" s="41"/>
      <c r="CT2304" s="41"/>
      <c r="CU2304" s="41"/>
      <c r="CV2304" s="41"/>
      <c r="CW2304" s="41"/>
      <c r="CX2304" s="41"/>
      <c r="CY2304" s="41"/>
      <c r="CZ2304" s="41"/>
      <c r="DA2304" s="41"/>
      <c r="DB2304" s="41"/>
      <c r="DC2304" s="41"/>
      <c r="DD2304" s="41"/>
      <c r="DE2304" s="41"/>
      <c r="DF2304" s="41"/>
      <c r="DG2304" s="41"/>
      <c r="DH2304" s="41"/>
      <c r="DI2304" s="41"/>
      <c r="DJ2304" s="41"/>
      <c r="DK2304" s="41"/>
      <c r="DL2304" s="41"/>
      <c r="DM2304" s="41"/>
      <c r="DN2304" s="41"/>
      <c r="DO2304" s="41"/>
      <c r="DP2304" s="41"/>
      <c r="DQ2304" s="41"/>
      <c r="DR2304" s="41"/>
      <c r="DS2304" s="41"/>
      <c r="DT2304" s="41"/>
      <c r="DU2304" s="41"/>
      <c r="DV2304" s="41"/>
      <c r="DW2304" s="41"/>
      <c r="DX2304" s="41"/>
      <c r="DY2304" s="41"/>
      <c r="DZ2304" s="41"/>
      <c r="EA2304" s="41"/>
      <c r="EB2304" s="41"/>
      <c r="EC2304" s="41"/>
      <c r="ED2304" s="41"/>
      <c r="EE2304" s="41"/>
      <c r="EF2304" s="41"/>
      <c r="EG2304" s="41"/>
      <c r="EH2304" s="41"/>
      <c r="EI2304" s="41"/>
      <c r="EJ2304" s="41"/>
      <c r="EK2304" s="41"/>
      <c r="EL2304" s="41"/>
      <c r="EM2304" s="41"/>
      <c r="EN2304" s="41"/>
      <c r="EO2304" s="41"/>
      <c r="EP2304" s="41"/>
      <c r="EQ2304" s="41"/>
      <c r="ER2304" s="41"/>
      <c r="ES2304" s="41"/>
      <c r="ET2304" s="41"/>
      <c r="EU2304" s="41"/>
      <c r="EV2304" s="41"/>
      <c r="EW2304" s="41"/>
      <c r="EX2304" s="41"/>
      <c r="EY2304" s="41"/>
      <c r="EZ2304" s="41"/>
      <c r="FA2304" s="41"/>
      <c r="FB2304" s="41"/>
      <c r="FC2304" s="41"/>
      <c r="FD2304" s="41"/>
      <c r="FE2304" s="41"/>
      <c r="FF2304" s="41"/>
      <c r="FG2304" s="41"/>
      <c r="FH2304" s="41"/>
      <c r="FI2304" s="41"/>
      <c r="FJ2304" s="41"/>
      <c r="FK2304" s="41"/>
      <c r="FL2304" s="41"/>
      <c r="FM2304" s="41"/>
      <c r="FN2304" s="41"/>
      <c r="FO2304" s="41"/>
      <c r="FP2304" s="41"/>
      <c r="FQ2304" s="41"/>
      <c r="FR2304" s="41"/>
      <c r="FS2304" s="41"/>
      <c r="FT2304" s="41"/>
      <c r="FU2304" s="41"/>
      <c r="FV2304" s="41"/>
      <c r="FW2304" s="41"/>
      <c r="FX2304" s="41"/>
      <c r="FY2304" s="41"/>
      <c r="FZ2304" s="41"/>
      <c r="GA2304" s="41"/>
      <c r="GB2304" s="41"/>
      <c r="GC2304" s="41"/>
      <c r="GD2304" s="41"/>
      <c r="GE2304" s="41"/>
      <c r="GF2304" s="41"/>
      <c r="GG2304" s="41"/>
      <c r="GH2304" s="41"/>
      <c r="GI2304" s="41"/>
      <c r="GJ2304" s="41"/>
      <c r="GK2304" s="41"/>
      <c r="GL2304" s="41"/>
      <c r="GM2304" s="41"/>
      <c r="GN2304" s="41"/>
      <c r="GO2304" s="41"/>
      <c r="GP2304" s="41"/>
      <c r="GQ2304" s="41"/>
      <c r="GR2304" s="41"/>
      <c r="GS2304" s="41"/>
      <c r="GT2304" s="41"/>
      <c r="GU2304" s="41"/>
      <c r="GV2304" s="41"/>
      <c r="GW2304" s="41"/>
      <c r="GX2304" s="41"/>
      <c r="GY2304" s="41"/>
      <c r="GZ2304" s="41"/>
      <c r="HA2304" s="41"/>
      <c r="HB2304" s="41"/>
      <c r="HC2304" s="41"/>
      <c r="HD2304" s="41"/>
      <c r="HE2304" s="41"/>
      <c r="HF2304" s="41"/>
      <c r="HG2304" s="41"/>
      <c r="HH2304" s="41"/>
      <c r="HI2304" s="41"/>
      <c r="HJ2304" s="41"/>
      <c r="HK2304" s="41"/>
      <c r="HL2304" s="41"/>
      <c r="HM2304" s="41"/>
      <c r="HN2304" s="41"/>
      <c r="HO2304" s="41"/>
      <c r="HP2304" s="41"/>
      <c r="HQ2304" s="41"/>
      <c r="HR2304" s="41"/>
      <c r="HS2304" s="41"/>
      <c r="HT2304" s="41"/>
      <c r="HU2304" s="41"/>
      <c r="HV2304" s="41"/>
      <c r="HW2304" s="41"/>
      <c r="HX2304" s="41"/>
      <c r="HY2304" s="41"/>
      <c r="HZ2304" s="41"/>
      <c r="IA2304" s="41"/>
      <c r="IB2304" s="41"/>
      <c r="IC2304" s="41"/>
      <c r="ID2304" s="41"/>
      <c r="IE2304" s="41"/>
      <c r="IF2304" s="41"/>
      <c r="IG2304" s="41"/>
      <c r="IH2304" s="41"/>
      <c r="II2304" s="41"/>
      <c r="IJ2304" s="41"/>
      <c r="IK2304" s="41"/>
      <c r="IL2304" s="41"/>
      <c r="IM2304" s="41"/>
      <c r="IN2304" s="41"/>
      <c r="IO2304" s="41"/>
      <c r="IP2304" s="41"/>
      <c r="IQ2304" s="41"/>
      <c r="IR2304" s="41"/>
      <c r="IS2304" s="41"/>
      <c r="IT2304" s="41"/>
      <c r="IU2304" s="41"/>
    </row>
    <row r="2306" spans="68:255" x14ac:dyDescent="0.2">
      <c r="BP2306" s="41"/>
      <c r="BQ2306" s="41"/>
      <c r="BR2306" s="41"/>
      <c r="BS2306" s="41"/>
      <c r="BU2306" s="41"/>
      <c r="BV2306" s="41"/>
      <c r="BW2306" s="41"/>
      <c r="BX2306" s="41"/>
      <c r="BY2306" s="41"/>
      <c r="BZ2306" s="41"/>
      <c r="CA2306" s="41"/>
      <c r="CB2306" s="41"/>
      <c r="CC2306" s="41"/>
      <c r="CD2306" s="41"/>
      <c r="CE2306" s="41"/>
      <c r="CF2306" s="41"/>
      <c r="CG2306" s="41"/>
      <c r="CH2306" s="41"/>
      <c r="CI2306" s="41"/>
      <c r="CJ2306" s="41"/>
      <c r="CK2306" s="41"/>
      <c r="CL2306" s="41"/>
      <c r="CM2306" s="41"/>
      <c r="CN2306" s="41"/>
      <c r="CO2306" s="41"/>
      <c r="CP2306" s="41"/>
      <c r="CQ2306" s="41"/>
      <c r="CR2306" s="41"/>
      <c r="CS2306" s="41"/>
      <c r="CT2306" s="41"/>
      <c r="CU2306" s="41"/>
      <c r="CV2306" s="41"/>
      <c r="CW2306" s="41"/>
      <c r="CX2306" s="41"/>
      <c r="CY2306" s="41"/>
      <c r="CZ2306" s="41"/>
      <c r="DA2306" s="41"/>
      <c r="DB2306" s="41"/>
      <c r="DC2306" s="41"/>
      <c r="DD2306" s="41"/>
      <c r="DE2306" s="41"/>
      <c r="DF2306" s="41"/>
      <c r="DG2306" s="41"/>
      <c r="DH2306" s="41"/>
      <c r="DI2306" s="41"/>
      <c r="DJ2306" s="41"/>
      <c r="DK2306" s="41"/>
      <c r="DL2306" s="41"/>
      <c r="DM2306" s="41"/>
      <c r="DN2306" s="41"/>
      <c r="DO2306" s="41"/>
      <c r="DP2306" s="41"/>
      <c r="DQ2306" s="41"/>
      <c r="DR2306" s="41"/>
      <c r="DS2306" s="41"/>
      <c r="DT2306" s="41"/>
      <c r="DU2306" s="41"/>
      <c r="DV2306" s="41"/>
      <c r="DW2306" s="41"/>
      <c r="DX2306" s="41"/>
      <c r="DY2306" s="41"/>
      <c r="DZ2306" s="41"/>
      <c r="EA2306" s="41"/>
      <c r="EB2306" s="41"/>
      <c r="EC2306" s="41"/>
      <c r="ED2306" s="41"/>
      <c r="EE2306" s="41"/>
      <c r="EF2306" s="41"/>
      <c r="EG2306" s="41"/>
      <c r="EH2306" s="41"/>
      <c r="EI2306" s="41"/>
      <c r="EJ2306" s="41"/>
      <c r="EK2306" s="41"/>
      <c r="EL2306" s="41"/>
      <c r="EM2306" s="41"/>
      <c r="EN2306" s="41"/>
      <c r="EO2306" s="41"/>
      <c r="EP2306" s="41"/>
      <c r="EQ2306" s="41"/>
      <c r="ER2306" s="41"/>
      <c r="ES2306" s="41"/>
      <c r="ET2306" s="41"/>
      <c r="EU2306" s="41"/>
      <c r="EV2306" s="41"/>
      <c r="EW2306" s="41"/>
      <c r="EX2306" s="41"/>
      <c r="EY2306" s="41"/>
      <c r="EZ2306" s="41"/>
      <c r="FA2306" s="41"/>
      <c r="FB2306" s="41"/>
      <c r="FC2306" s="41"/>
      <c r="FD2306" s="41"/>
      <c r="FE2306" s="41"/>
      <c r="FF2306" s="41"/>
      <c r="FG2306" s="41"/>
      <c r="FH2306" s="41"/>
      <c r="FI2306" s="41"/>
      <c r="FJ2306" s="41"/>
      <c r="FK2306" s="41"/>
      <c r="FL2306" s="41"/>
      <c r="FM2306" s="41"/>
      <c r="FN2306" s="41"/>
      <c r="FO2306" s="41"/>
      <c r="FP2306" s="41"/>
      <c r="FQ2306" s="41"/>
      <c r="FR2306" s="41"/>
      <c r="FS2306" s="41"/>
      <c r="FT2306" s="41"/>
      <c r="FU2306" s="41"/>
      <c r="FV2306" s="41"/>
      <c r="FW2306" s="41"/>
      <c r="FX2306" s="41"/>
      <c r="FY2306" s="41"/>
      <c r="FZ2306" s="41"/>
      <c r="GA2306" s="41"/>
      <c r="GB2306" s="41"/>
      <c r="GC2306" s="41"/>
      <c r="GD2306" s="41"/>
      <c r="GE2306" s="41"/>
      <c r="GF2306" s="41"/>
      <c r="GG2306" s="41"/>
      <c r="GH2306" s="41"/>
      <c r="GI2306" s="41"/>
      <c r="GJ2306" s="41"/>
      <c r="GK2306" s="41"/>
      <c r="GL2306" s="41"/>
      <c r="GM2306" s="41"/>
      <c r="GN2306" s="41"/>
      <c r="GO2306" s="41"/>
      <c r="GP2306" s="41"/>
      <c r="GQ2306" s="41"/>
      <c r="GR2306" s="41"/>
      <c r="GS2306" s="41"/>
      <c r="GT2306" s="41"/>
      <c r="GU2306" s="41"/>
      <c r="GV2306" s="41"/>
      <c r="GW2306" s="41"/>
      <c r="GX2306" s="41"/>
      <c r="GY2306" s="41"/>
      <c r="GZ2306" s="41"/>
      <c r="HA2306" s="41"/>
      <c r="HB2306" s="41"/>
      <c r="HC2306" s="41"/>
      <c r="HD2306" s="41"/>
      <c r="HE2306" s="41"/>
      <c r="HF2306" s="41"/>
      <c r="HG2306" s="41"/>
      <c r="HH2306" s="41"/>
      <c r="HI2306" s="41"/>
      <c r="HJ2306" s="41"/>
      <c r="HK2306" s="41"/>
      <c r="HL2306" s="41"/>
      <c r="HM2306" s="41"/>
      <c r="HN2306" s="41"/>
      <c r="HO2306" s="41"/>
      <c r="HP2306" s="41"/>
      <c r="HQ2306" s="41"/>
      <c r="HR2306" s="41"/>
      <c r="HS2306" s="41"/>
      <c r="HT2306" s="41"/>
      <c r="HU2306" s="41"/>
      <c r="HV2306" s="41"/>
      <c r="HW2306" s="41"/>
      <c r="HX2306" s="41"/>
      <c r="HY2306" s="41"/>
      <c r="HZ2306" s="41"/>
      <c r="IA2306" s="41"/>
      <c r="IB2306" s="41"/>
      <c r="IC2306" s="41"/>
      <c r="ID2306" s="41"/>
      <c r="IE2306" s="41"/>
      <c r="IF2306" s="41"/>
      <c r="IG2306" s="41"/>
      <c r="IH2306" s="41"/>
      <c r="II2306" s="41"/>
      <c r="IJ2306" s="41"/>
      <c r="IK2306" s="41"/>
      <c r="IL2306" s="41"/>
      <c r="IM2306" s="41"/>
      <c r="IN2306" s="41"/>
      <c r="IO2306" s="41"/>
      <c r="IP2306" s="41"/>
      <c r="IQ2306" s="41"/>
      <c r="IR2306" s="41"/>
      <c r="IS2306" s="41"/>
      <c r="IT2306" s="41"/>
      <c r="IU2306" s="41"/>
    </row>
    <row r="2308" spans="68:255" x14ac:dyDescent="0.2">
      <c r="BP2308" s="41"/>
      <c r="BQ2308" s="41"/>
      <c r="BR2308" s="41"/>
      <c r="BS2308" s="41"/>
      <c r="BU2308" s="41"/>
      <c r="BV2308" s="41"/>
      <c r="BW2308" s="41"/>
      <c r="BX2308" s="41"/>
      <c r="BY2308" s="41"/>
      <c r="BZ2308" s="41"/>
      <c r="CA2308" s="41"/>
      <c r="CB2308" s="41"/>
      <c r="CC2308" s="41"/>
      <c r="CD2308" s="41"/>
      <c r="CE2308" s="41"/>
      <c r="CF2308" s="41"/>
      <c r="CG2308" s="41"/>
      <c r="CH2308" s="41"/>
      <c r="CI2308" s="41"/>
      <c r="CJ2308" s="41"/>
      <c r="CK2308" s="41"/>
      <c r="CL2308" s="41"/>
      <c r="CM2308" s="41"/>
      <c r="CN2308" s="41"/>
      <c r="CO2308" s="41"/>
      <c r="CP2308" s="41"/>
      <c r="CQ2308" s="41"/>
      <c r="CR2308" s="41"/>
      <c r="CS2308" s="41"/>
      <c r="CT2308" s="41"/>
      <c r="CU2308" s="41"/>
      <c r="CV2308" s="41"/>
      <c r="CW2308" s="41"/>
      <c r="CX2308" s="41"/>
      <c r="CY2308" s="41"/>
      <c r="CZ2308" s="41"/>
      <c r="DA2308" s="41"/>
      <c r="DB2308" s="41"/>
      <c r="DC2308" s="41"/>
      <c r="DD2308" s="41"/>
      <c r="DE2308" s="41"/>
      <c r="DF2308" s="41"/>
      <c r="DG2308" s="41"/>
      <c r="DH2308" s="41"/>
      <c r="DI2308" s="41"/>
      <c r="DJ2308" s="41"/>
      <c r="DK2308" s="41"/>
      <c r="DL2308" s="41"/>
      <c r="DM2308" s="41"/>
      <c r="DN2308" s="41"/>
      <c r="DO2308" s="41"/>
      <c r="DP2308" s="41"/>
      <c r="DQ2308" s="41"/>
      <c r="DR2308" s="41"/>
      <c r="DS2308" s="41"/>
      <c r="DT2308" s="41"/>
      <c r="DU2308" s="41"/>
      <c r="DV2308" s="41"/>
      <c r="DW2308" s="41"/>
      <c r="DX2308" s="41"/>
      <c r="DY2308" s="41"/>
      <c r="DZ2308" s="41"/>
      <c r="EA2308" s="41"/>
      <c r="EB2308" s="41"/>
      <c r="EC2308" s="41"/>
      <c r="ED2308" s="41"/>
      <c r="EE2308" s="41"/>
      <c r="EF2308" s="41"/>
      <c r="EG2308" s="41"/>
      <c r="EH2308" s="41"/>
      <c r="EI2308" s="41"/>
      <c r="EJ2308" s="41"/>
      <c r="EK2308" s="41"/>
      <c r="EL2308" s="41"/>
      <c r="EM2308" s="41"/>
      <c r="EN2308" s="41"/>
      <c r="EO2308" s="41"/>
      <c r="EP2308" s="41"/>
      <c r="EQ2308" s="41"/>
      <c r="ER2308" s="41"/>
      <c r="ES2308" s="41"/>
      <c r="ET2308" s="41"/>
      <c r="EU2308" s="41"/>
      <c r="EV2308" s="41"/>
      <c r="EW2308" s="41"/>
      <c r="EX2308" s="41"/>
      <c r="EY2308" s="41"/>
      <c r="EZ2308" s="41"/>
      <c r="FA2308" s="41"/>
      <c r="FB2308" s="41"/>
      <c r="FC2308" s="41"/>
      <c r="FD2308" s="41"/>
      <c r="FE2308" s="41"/>
      <c r="FF2308" s="41"/>
      <c r="FG2308" s="41"/>
      <c r="FH2308" s="41"/>
      <c r="FI2308" s="41"/>
      <c r="FJ2308" s="41"/>
      <c r="FK2308" s="41"/>
      <c r="FL2308" s="41"/>
      <c r="FM2308" s="41"/>
      <c r="FN2308" s="41"/>
      <c r="FO2308" s="41"/>
      <c r="FP2308" s="41"/>
      <c r="FQ2308" s="41"/>
      <c r="FR2308" s="41"/>
      <c r="FS2308" s="41"/>
      <c r="FT2308" s="41"/>
      <c r="FU2308" s="41"/>
      <c r="FV2308" s="41"/>
      <c r="FW2308" s="41"/>
      <c r="FX2308" s="41"/>
      <c r="FY2308" s="41"/>
      <c r="FZ2308" s="41"/>
      <c r="GA2308" s="41"/>
      <c r="GB2308" s="41"/>
      <c r="GC2308" s="41"/>
      <c r="GD2308" s="41"/>
      <c r="GE2308" s="41"/>
      <c r="GF2308" s="41"/>
      <c r="GG2308" s="41"/>
      <c r="GH2308" s="41"/>
      <c r="GI2308" s="41"/>
      <c r="GJ2308" s="41"/>
      <c r="GK2308" s="41"/>
      <c r="GL2308" s="41"/>
      <c r="GM2308" s="41"/>
      <c r="GN2308" s="41"/>
      <c r="GO2308" s="41"/>
      <c r="GP2308" s="41"/>
      <c r="GQ2308" s="41"/>
      <c r="GR2308" s="41"/>
      <c r="GS2308" s="41"/>
      <c r="GT2308" s="41"/>
      <c r="GU2308" s="41"/>
      <c r="GV2308" s="41"/>
      <c r="GW2308" s="41"/>
      <c r="GX2308" s="41"/>
      <c r="GY2308" s="41"/>
      <c r="GZ2308" s="41"/>
      <c r="HA2308" s="41"/>
      <c r="HB2308" s="41"/>
      <c r="HC2308" s="41"/>
      <c r="HD2308" s="41"/>
      <c r="HE2308" s="41"/>
      <c r="HF2308" s="41"/>
      <c r="HG2308" s="41"/>
      <c r="HH2308" s="41"/>
      <c r="HI2308" s="41"/>
      <c r="HJ2308" s="41"/>
      <c r="HK2308" s="41"/>
      <c r="HL2308" s="41"/>
      <c r="HM2308" s="41"/>
      <c r="HN2308" s="41"/>
      <c r="HO2308" s="41"/>
      <c r="HP2308" s="41"/>
      <c r="HQ2308" s="41"/>
      <c r="HR2308" s="41"/>
      <c r="HS2308" s="41"/>
      <c r="HT2308" s="41"/>
      <c r="HU2308" s="41"/>
      <c r="HV2308" s="41"/>
      <c r="HW2308" s="41"/>
      <c r="HX2308" s="41"/>
      <c r="HY2308" s="41"/>
      <c r="HZ2308" s="41"/>
      <c r="IA2308" s="41"/>
      <c r="IB2308" s="41"/>
      <c r="IC2308" s="41"/>
      <c r="ID2308" s="41"/>
      <c r="IE2308" s="41"/>
      <c r="IF2308" s="41"/>
      <c r="IG2308" s="41"/>
      <c r="IH2308" s="41"/>
      <c r="II2308" s="41"/>
      <c r="IJ2308" s="41"/>
      <c r="IK2308" s="41"/>
      <c r="IL2308" s="41"/>
      <c r="IM2308" s="41"/>
      <c r="IN2308" s="41"/>
      <c r="IO2308" s="41"/>
      <c r="IP2308" s="41"/>
      <c r="IQ2308" s="41"/>
      <c r="IR2308" s="41"/>
      <c r="IS2308" s="41"/>
      <c r="IT2308" s="41"/>
      <c r="IU2308" s="41"/>
    </row>
    <row r="2310" spans="68:255" x14ac:dyDescent="0.2">
      <c r="BP2310" s="41"/>
      <c r="BQ2310" s="41"/>
      <c r="BR2310" s="41"/>
      <c r="BS2310" s="41"/>
      <c r="BU2310" s="41"/>
      <c r="BV2310" s="41"/>
      <c r="BW2310" s="41"/>
      <c r="BX2310" s="41"/>
      <c r="BY2310" s="41"/>
      <c r="BZ2310" s="41"/>
      <c r="CA2310" s="41"/>
      <c r="CB2310" s="41"/>
      <c r="CC2310" s="41"/>
      <c r="CD2310" s="41"/>
      <c r="CE2310" s="41"/>
      <c r="CF2310" s="41"/>
      <c r="CG2310" s="41"/>
      <c r="CH2310" s="41"/>
      <c r="CI2310" s="41"/>
      <c r="CJ2310" s="41"/>
      <c r="CK2310" s="41"/>
      <c r="CL2310" s="41"/>
      <c r="CM2310" s="41"/>
      <c r="CN2310" s="41"/>
      <c r="CO2310" s="41"/>
      <c r="CP2310" s="41"/>
      <c r="CQ2310" s="41"/>
      <c r="CR2310" s="41"/>
      <c r="CS2310" s="41"/>
      <c r="CT2310" s="41"/>
      <c r="CU2310" s="41"/>
      <c r="CV2310" s="41"/>
      <c r="CW2310" s="41"/>
      <c r="CX2310" s="41"/>
      <c r="CY2310" s="41"/>
      <c r="CZ2310" s="41"/>
      <c r="DA2310" s="41"/>
      <c r="DB2310" s="41"/>
      <c r="DC2310" s="41"/>
      <c r="DD2310" s="41"/>
      <c r="DE2310" s="41"/>
      <c r="DF2310" s="41"/>
      <c r="DG2310" s="41"/>
      <c r="DH2310" s="41"/>
      <c r="DI2310" s="41"/>
      <c r="DJ2310" s="41"/>
      <c r="DK2310" s="41"/>
      <c r="DL2310" s="41"/>
      <c r="DM2310" s="41"/>
      <c r="DN2310" s="41"/>
      <c r="DO2310" s="41"/>
      <c r="DP2310" s="41"/>
      <c r="DQ2310" s="41"/>
      <c r="DR2310" s="41"/>
      <c r="DS2310" s="41"/>
      <c r="DT2310" s="41"/>
      <c r="DU2310" s="41"/>
      <c r="DV2310" s="41"/>
      <c r="DW2310" s="41"/>
      <c r="DX2310" s="41"/>
      <c r="DY2310" s="41"/>
      <c r="DZ2310" s="41"/>
      <c r="EA2310" s="41"/>
      <c r="EB2310" s="41"/>
      <c r="EC2310" s="41"/>
      <c r="ED2310" s="41"/>
      <c r="EE2310" s="41"/>
      <c r="EF2310" s="41"/>
      <c r="EG2310" s="41"/>
      <c r="EH2310" s="41"/>
      <c r="EI2310" s="41"/>
      <c r="EJ2310" s="41"/>
      <c r="EK2310" s="41"/>
      <c r="EL2310" s="41"/>
      <c r="EM2310" s="41"/>
      <c r="EN2310" s="41"/>
      <c r="EO2310" s="41"/>
      <c r="EP2310" s="41"/>
      <c r="EQ2310" s="41"/>
      <c r="ER2310" s="41"/>
      <c r="ES2310" s="41"/>
      <c r="ET2310" s="41"/>
      <c r="EU2310" s="41"/>
      <c r="EV2310" s="41"/>
      <c r="EW2310" s="41"/>
      <c r="EX2310" s="41"/>
      <c r="EY2310" s="41"/>
      <c r="EZ2310" s="41"/>
      <c r="FA2310" s="41"/>
      <c r="FB2310" s="41"/>
      <c r="FC2310" s="41"/>
      <c r="FD2310" s="41"/>
      <c r="FE2310" s="41"/>
      <c r="FF2310" s="41"/>
      <c r="FG2310" s="41"/>
      <c r="FH2310" s="41"/>
      <c r="FI2310" s="41"/>
      <c r="FJ2310" s="41"/>
      <c r="FK2310" s="41"/>
      <c r="FL2310" s="41"/>
      <c r="FM2310" s="41"/>
      <c r="FN2310" s="41"/>
      <c r="FO2310" s="41"/>
      <c r="FP2310" s="41"/>
      <c r="FQ2310" s="41"/>
      <c r="FR2310" s="41"/>
      <c r="FS2310" s="41"/>
      <c r="FT2310" s="41"/>
      <c r="FU2310" s="41"/>
      <c r="FV2310" s="41"/>
      <c r="FW2310" s="41"/>
      <c r="FX2310" s="41"/>
      <c r="FY2310" s="41"/>
      <c r="FZ2310" s="41"/>
      <c r="GA2310" s="41"/>
      <c r="GB2310" s="41"/>
      <c r="GC2310" s="41"/>
      <c r="GD2310" s="41"/>
      <c r="GE2310" s="41"/>
      <c r="GF2310" s="41"/>
      <c r="GG2310" s="41"/>
      <c r="GH2310" s="41"/>
      <c r="GI2310" s="41"/>
      <c r="GJ2310" s="41"/>
      <c r="GK2310" s="41"/>
      <c r="GL2310" s="41"/>
      <c r="GM2310" s="41"/>
      <c r="GN2310" s="41"/>
      <c r="GO2310" s="41"/>
      <c r="GP2310" s="41"/>
      <c r="GQ2310" s="41"/>
      <c r="GR2310" s="41"/>
      <c r="GS2310" s="41"/>
      <c r="GT2310" s="41"/>
      <c r="GU2310" s="41"/>
      <c r="GV2310" s="41"/>
      <c r="GW2310" s="41"/>
      <c r="GX2310" s="41"/>
      <c r="GY2310" s="41"/>
      <c r="GZ2310" s="41"/>
      <c r="HA2310" s="41"/>
      <c r="HB2310" s="41"/>
      <c r="HC2310" s="41"/>
      <c r="HD2310" s="41"/>
      <c r="HE2310" s="41"/>
      <c r="HF2310" s="41"/>
      <c r="HG2310" s="41"/>
      <c r="HH2310" s="41"/>
      <c r="HI2310" s="41"/>
      <c r="HJ2310" s="41"/>
      <c r="HK2310" s="41"/>
      <c r="HL2310" s="41"/>
      <c r="HM2310" s="41"/>
      <c r="HN2310" s="41"/>
      <c r="HO2310" s="41"/>
      <c r="HP2310" s="41"/>
      <c r="HQ2310" s="41"/>
      <c r="HR2310" s="41"/>
      <c r="HS2310" s="41"/>
      <c r="HT2310" s="41"/>
      <c r="HU2310" s="41"/>
      <c r="HV2310" s="41"/>
      <c r="HW2310" s="41"/>
      <c r="HX2310" s="41"/>
      <c r="HY2310" s="41"/>
      <c r="HZ2310" s="41"/>
      <c r="IA2310" s="41"/>
      <c r="IB2310" s="41"/>
      <c r="IC2310" s="41"/>
      <c r="ID2310" s="41"/>
      <c r="IE2310" s="41"/>
      <c r="IF2310" s="41"/>
      <c r="IG2310" s="41"/>
      <c r="IH2310" s="41"/>
      <c r="II2310" s="41"/>
      <c r="IJ2310" s="41"/>
      <c r="IK2310" s="41"/>
      <c r="IL2310" s="41"/>
      <c r="IM2310" s="41"/>
      <c r="IN2310" s="41"/>
      <c r="IO2310" s="41"/>
      <c r="IP2310" s="41"/>
      <c r="IQ2310" s="41"/>
      <c r="IR2310" s="41"/>
      <c r="IS2310" s="41"/>
      <c r="IT2310" s="41"/>
      <c r="IU2310" s="41"/>
    </row>
    <row r="2312" spans="68:255" x14ac:dyDescent="0.2">
      <c r="BP2312" s="41"/>
      <c r="BQ2312" s="41"/>
      <c r="BR2312" s="41"/>
      <c r="BS2312" s="41"/>
      <c r="BU2312" s="41"/>
      <c r="BV2312" s="41"/>
      <c r="BW2312" s="41"/>
      <c r="BX2312" s="41"/>
      <c r="BY2312" s="41"/>
      <c r="BZ2312" s="41"/>
      <c r="CA2312" s="41"/>
      <c r="CB2312" s="41"/>
      <c r="CC2312" s="41"/>
      <c r="CD2312" s="41"/>
      <c r="CE2312" s="41"/>
      <c r="CF2312" s="41"/>
      <c r="CG2312" s="41"/>
      <c r="CH2312" s="41"/>
      <c r="CI2312" s="41"/>
      <c r="CJ2312" s="41"/>
      <c r="CK2312" s="41"/>
      <c r="CL2312" s="41"/>
      <c r="CM2312" s="41"/>
      <c r="CN2312" s="41"/>
      <c r="CO2312" s="41"/>
      <c r="CP2312" s="41"/>
      <c r="CQ2312" s="41"/>
      <c r="CR2312" s="41"/>
      <c r="CS2312" s="41"/>
      <c r="CT2312" s="41"/>
      <c r="CU2312" s="41"/>
      <c r="CV2312" s="41"/>
      <c r="CW2312" s="41"/>
      <c r="CX2312" s="41"/>
      <c r="CY2312" s="41"/>
      <c r="CZ2312" s="41"/>
      <c r="DA2312" s="41"/>
      <c r="DB2312" s="41"/>
      <c r="DC2312" s="41"/>
      <c r="DD2312" s="41"/>
      <c r="DE2312" s="41"/>
      <c r="DF2312" s="41"/>
      <c r="DG2312" s="41"/>
      <c r="DH2312" s="41"/>
      <c r="DI2312" s="41"/>
      <c r="DJ2312" s="41"/>
      <c r="DK2312" s="41"/>
      <c r="DL2312" s="41"/>
      <c r="DM2312" s="41"/>
      <c r="DN2312" s="41"/>
      <c r="DO2312" s="41"/>
      <c r="DP2312" s="41"/>
      <c r="DQ2312" s="41"/>
      <c r="DR2312" s="41"/>
      <c r="DS2312" s="41"/>
      <c r="DT2312" s="41"/>
      <c r="DU2312" s="41"/>
      <c r="DV2312" s="41"/>
      <c r="DW2312" s="41"/>
      <c r="DX2312" s="41"/>
      <c r="DY2312" s="41"/>
      <c r="DZ2312" s="41"/>
      <c r="EA2312" s="41"/>
      <c r="EB2312" s="41"/>
      <c r="EC2312" s="41"/>
      <c r="ED2312" s="41"/>
      <c r="EE2312" s="41"/>
      <c r="EF2312" s="41"/>
      <c r="EG2312" s="41"/>
      <c r="EH2312" s="41"/>
      <c r="EI2312" s="41"/>
      <c r="EJ2312" s="41"/>
      <c r="EK2312" s="41"/>
      <c r="EL2312" s="41"/>
      <c r="EM2312" s="41"/>
      <c r="EN2312" s="41"/>
      <c r="EO2312" s="41"/>
      <c r="EP2312" s="41"/>
      <c r="EQ2312" s="41"/>
      <c r="ER2312" s="41"/>
      <c r="ES2312" s="41"/>
      <c r="ET2312" s="41"/>
      <c r="EU2312" s="41"/>
      <c r="EV2312" s="41"/>
      <c r="EW2312" s="41"/>
      <c r="EX2312" s="41"/>
      <c r="EY2312" s="41"/>
      <c r="EZ2312" s="41"/>
      <c r="FA2312" s="41"/>
      <c r="FB2312" s="41"/>
      <c r="FC2312" s="41"/>
      <c r="FD2312" s="41"/>
      <c r="FE2312" s="41"/>
      <c r="FF2312" s="41"/>
      <c r="FG2312" s="41"/>
      <c r="FH2312" s="41"/>
      <c r="FI2312" s="41"/>
      <c r="FJ2312" s="41"/>
      <c r="FK2312" s="41"/>
      <c r="FL2312" s="41"/>
      <c r="FM2312" s="41"/>
      <c r="FN2312" s="41"/>
      <c r="FO2312" s="41"/>
      <c r="FP2312" s="41"/>
      <c r="FQ2312" s="41"/>
      <c r="FR2312" s="41"/>
      <c r="FS2312" s="41"/>
      <c r="FT2312" s="41"/>
      <c r="FU2312" s="41"/>
      <c r="FV2312" s="41"/>
      <c r="FW2312" s="41"/>
      <c r="FX2312" s="41"/>
      <c r="FY2312" s="41"/>
      <c r="FZ2312" s="41"/>
      <c r="GA2312" s="41"/>
      <c r="GB2312" s="41"/>
      <c r="GC2312" s="41"/>
      <c r="GD2312" s="41"/>
      <c r="GE2312" s="41"/>
      <c r="GF2312" s="41"/>
      <c r="GG2312" s="41"/>
      <c r="GH2312" s="41"/>
      <c r="GI2312" s="41"/>
      <c r="GJ2312" s="41"/>
      <c r="GK2312" s="41"/>
      <c r="GL2312" s="41"/>
      <c r="GM2312" s="41"/>
      <c r="GN2312" s="41"/>
      <c r="GO2312" s="41"/>
      <c r="GP2312" s="41"/>
      <c r="GQ2312" s="41"/>
      <c r="GR2312" s="41"/>
      <c r="GS2312" s="41"/>
      <c r="GT2312" s="41"/>
      <c r="GU2312" s="41"/>
      <c r="GV2312" s="41"/>
      <c r="GW2312" s="41"/>
      <c r="GX2312" s="41"/>
      <c r="GY2312" s="41"/>
      <c r="GZ2312" s="41"/>
      <c r="HA2312" s="41"/>
      <c r="HB2312" s="41"/>
      <c r="HC2312" s="41"/>
      <c r="HD2312" s="41"/>
      <c r="HE2312" s="41"/>
      <c r="HF2312" s="41"/>
      <c r="HG2312" s="41"/>
      <c r="HH2312" s="41"/>
      <c r="HI2312" s="41"/>
      <c r="HJ2312" s="41"/>
      <c r="HK2312" s="41"/>
      <c r="HL2312" s="41"/>
      <c r="HM2312" s="41"/>
      <c r="HN2312" s="41"/>
      <c r="HO2312" s="41"/>
      <c r="HP2312" s="41"/>
      <c r="HQ2312" s="41"/>
      <c r="HR2312" s="41"/>
      <c r="HS2312" s="41"/>
      <c r="HT2312" s="41"/>
      <c r="HU2312" s="41"/>
      <c r="HV2312" s="41"/>
      <c r="HW2312" s="41"/>
      <c r="HX2312" s="41"/>
      <c r="HY2312" s="41"/>
      <c r="HZ2312" s="41"/>
      <c r="IA2312" s="41"/>
      <c r="IB2312" s="41"/>
      <c r="IC2312" s="41"/>
      <c r="ID2312" s="41"/>
      <c r="IE2312" s="41"/>
      <c r="IF2312" s="41"/>
      <c r="IG2312" s="41"/>
      <c r="IH2312" s="41"/>
      <c r="II2312" s="41"/>
      <c r="IJ2312" s="41"/>
      <c r="IK2312" s="41"/>
      <c r="IL2312" s="41"/>
      <c r="IM2312" s="41"/>
      <c r="IN2312" s="41"/>
      <c r="IO2312" s="41"/>
      <c r="IP2312" s="41"/>
      <c r="IQ2312" s="41"/>
      <c r="IR2312" s="41"/>
      <c r="IS2312" s="41"/>
      <c r="IT2312" s="41"/>
      <c r="IU2312" s="41"/>
    </row>
    <row r="2314" spans="68:255" x14ac:dyDescent="0.2">
      <c r="BP2314" s="41"/>
      <c r="BQ2314" s="41"/>
      <c r="BR2314" s="41"/>
      <c r="BS2314" s="41"/>
      <c r="BU2314" s="41"/>
      <c r="BV2314" s="41"/>
      <c r="BW2314" s="41"/>
      <c r="BX2314" s="41"/>
      <c r="BY2314" s="41"/>
      <c r="BZ2314" s="41"/>
      <c r="CA2314" s="41"/>
      <c r="CB2314" s="41"/>
      <c r="CC2314" s="41"/>
      <c r="CD2314" s="41"/>
      <c r="CE2314" s="41"/>
      <c r="CF2314" s="41"/>
      <c r="CG2314" s="41"/>
      <c r="CH2314" s="41"/>
      <c r="CI2314" s="41"/>
      <c r="CJ2314" s="41"/>
      <c r="CK2314" s="41"/>
      <c r="CL2314" s="41"/>
      <c r="CM2314" s="41"/>
      <c r="CN2314" s="41"/>
      <c r="CO2314" s="41"/>
      <c r="CP2314" s="41"/>
      <c r="CQ2314" s="41"/>
      <c r="CR2314" s="41"/>
      <c r="CS2314" s="41"/>
      <c r="CT2314" s="41"/>
      <c r="CU2314" s="41"/>
      <c r="CV2314" s="41"/>
      <c r="CW2314" s="41"/>
      <c r="CX2314" s="41"/>
      <c r="CY2314" s="41"/>
      <c r="CZ2314" s="41"/>
      <c r="DA2314" s="41"/>
      <c r="DB2314" s="41"/>
      <c r="DC2314" s="41"/>
      <c r="DD2314" s="41"/>
      <c r="DE2314" s="41"/>
      <c r="DF2314" s="41"/>
      <c r="DG2314" s="41"/>
      <c r="DH2314" s="41"/>
      <c r="DI2314" s="41"/>
      <c r="DJ2314" s="41"/>
      <c r="DK2314" s="41"/>
      <c r="DL2314" s="41"/>
      <c r="DM2314" s="41"/>
      <c r="DN2314" s="41"/>
      <c r="DO2314" s="41"/>
      <c r="DP2314" s="41"/>
      <c r="DQ2314" s="41"/>
      <c r="DR2314" s="41"/>
      <c r="DS2314" s="41"/>
      <c r="DT2314" s="41"/>
      <c r="DU2314" s="41"/>
      <c r="DV2314" s="41"/>
      <c r="DW2314" s="41"/>
      <c r="DX2314" s="41"/>
      <c r="DY2314" s="41"/>
      <c r="DZ2314" s="41"/>
      <c r="EA2314" s="41"/>
      <c r="EB2314" s="41"/>
      <c r="EC2314" s="41"/>
      <c r="ED2314" s="41"/>
      <c r="EE2314" s="41"/>
      <c r="EF2314" s="41"/>
      <c r="EG2314" s="41"/>
      <c r="EH2314" s="41"/>
      <c r="EI2314" s="41"/>
      <c r="EJ2314" s="41"/>
      <c r="EK2314" s="41"/>
      <c r="EL2314" s="41"/>
      <c r="EM2314" s="41"/>
      <c r="EN2314" s="41"/>
      <c r="EO2314" s="41"/>
      <c r="EP2314" s="41"/>
      <c r="EQ2314" s="41"/>
      <c r="ER2314" s="41"/>
      <c r="ES2314" s="41"/>
      <c r="ET2314" s="41"/>
      <c r="EU2314" s="41"/>
      <c r="EV2314" s="41"/>
      <c r="EW2314" s="41"/>
      <c r="EX2314" s="41"/>
      <c r="EY2314" s="41"/>
      <c r="EZ2314" s="41"/>
      <c r="FA2314" s="41"/>
      <c r="FB2314" s="41"/>
      <c r="FC2314" s="41"/>
      <c r="FD2314" s="41"/>
      <c r="FE2314" s="41"/>
      <c r="FF2314" s="41"/>
      <c r="FG2314" s="41"/>
      <c r="FH2314" s="41"/>
      <c r="FI2314" s="41"/>
      <c r="FJ2314" s="41"/>
      <c r="FK2314" s="41"/>
      <c r="FL2314" s="41"/>
      <c r="FM2314" s="41"/>
      <c r="FN2314" s="41"/>
      <c r="FO2314" s="41"/>
      <c r="FP2314" s="41"/>
      <c r="FQ2314" s="41"/>
      <c r="FR2314" s="41"/>
      <c r="FS2314" s="41"/>
      <c r="FT2314" s="41"/>
      <c r="FU2314" s="41"/>
      <c r="FV2314" s="41"/>
      <c r="FW2314" s="41"/>
      <c r="FX2314" s="41"/>
      <c r="FY2314" s="41"/>
      <c r="FZ2314" s="41"/>
      <c r="GA2314" s="41"/>
      <c r="GB2314" s="41"/>
      <c r="GC2314" s="41"/>
      <c r="GD2314" s="41"/>
      <c r="GE2314" s="41"/>
      <c r="GF2314" s="41"/>
      <c r="GG2314" s="41"/>
      <c r="GH2314" s="41"/>
      <c r="GI2314" s="41"/>
      <c r="GJ2314" s="41"/>
      <c r="GK2314" s="41"/>
      <c r="GL2314" s="41"/>
      <c r="GM2314" s="41"/>
      <c r="GN2314" s="41"/>
      <c r="GO2314" s="41"/>
      <c r="GP2314" s="41"/>
      <c r="GQ2314" s="41"/>
      <c r="GR2314" s="41"/>
      <c r="GS2314" s="41"/>
      <c r="GT2314" s="41"/>
      <c r="GU2314" s="41"/>
      <c r="GV2314" s="41"/>
      <c r="GW2314" s="41"/>
      <c r="GX2314" s="41"/>
      <c r="GY2314" s="41"/>
      <c r="GZ2314" s="41"/>
      <c r="HA2314" s="41"/>
      <c r="HB2314" s="41"/>
      <c r="HC2314" s="41"/>
      <c r="HD2314" s="41"/>
      <c r="HE2314" s="41"/>
      <c r="HF2314" s="41"/>
      <c r="HG2314" s="41"/>
      <c r="HH2314" s="41"/>
      <c r="HI2314" s="41"/>
      <c r="HJ2314" s="41"/>
      <c r="HK2314" s="41"/>
      <c r="HL2314" s="41"/>
      <c r="HM2314" s="41"/>
      <c r="HN2314" s="41"/>
      <c r="HO2314" s="41"/>
      <c r="HP2314" s="41"/>
      <c r="HQ2314" s="41"/>
      <c r="HR2314" s="41"/>
      <c r="HS2314" s="41"/>
      <c r="HT2314" s="41"/>
      <c r="HU2314" s="41"/>
      <c r="HV2314" s="41"/>
      <c r="HW2314" s="41"/>
      <c r="HX2314" s="41"/>
      <c r="HY2314" s="41"/>
      <c r="HZ2314" s="41"/>
      <c r="IA2314" s="41"/>
      <c r="IB2314" s="41"/>
      <c r="IC2314" s="41"/>
      <c r="ID2314" s="41"/>
      <c r="IE2314" s="41"/>
      <c r="IF2314" s="41"/>
      <c r="IG2314" s="41"/>
      <c r="IH2314" s="41"/>
      <c r="II2314" s="41"/>
      <c r="IJ2314" s="41"/>
      <c r="IK2314" s="41"/>
      <c r="IL2314" s="41"/>
      <c r="IM2314" s="41"/>
      <c r="IN2314" s="41"/>
      <c r="IO2314" s="41"/>
      <c r="IP2314" s="41"/>
      <c r="IQ2314" s="41"/>
      <c r="IR2314" s="41"/>
      <c r="IS2314" s="41"/>
      <c r="IT2314" s="41"/>
      <c r="IU2314" s="41"/>
    </row>
    <row r="2316" spans="68:255" x14ac:dyDescent="0.2">
      <c r="BP2316" s="41"/>
      <c r="BQ2316" s="41"/>
      <c r="BR2316" s="41"/>
      <c r="BS2316" s="41"/>
      <c r="BU2316" s="41"/>
      <c r="BV2316" s="41"/>
      <c r="BW2316" s="41"/>
      <c r="BX2316" s="41"/>
      <c r="BY2316" s="41"/>
      <c r="BZ2316" s="41"/>
      <c r="CA2316" s="41"/>
      <c r="CB2316" s="41"/>
      <c r="CC2316" s="41"/>
      <c r="CD2316" s="41"/>
      <c r="CE2316" s="41"/>
      <c r="CF2316" s="41"/>
      <c r="CG2316" s="41"/>
      <c r="CH2316" s="41"/>
      <c r="CI2316" s="41"/>
      <c r="CJ2316" s="41"/>
      <c r="CK2316" s="41"/>
      <c r="CL2316" s="41"/>
      <c r="CM2316" s="41"/>
      <c r="CN2316" s="41"/>
      <c r="CO2316" s="41"/>
      <c r="CP2316" s="41"/>
      <c r="CQ2316" s="41"/>
      <c r="CR2316" s="41"/>
      <c r="CS2316" s="41"/>
      <c r="CT2316" s="41"/>
      <c r="CU2316" s="41"/>
      <c r="CV2316" s="41"/>
      <c r="CW2316" s="41"/>
      <c r="CX2316" s="41"/>
      <c r="CY2316" s="41"/>
      <c r="CZ2316" s="41"/>
      <c r="DA2316" s="41"/>
      <c r="DB2316" s="41"/>
      <c r="DC2316" s="41"/>
      <c r="DD2316" s="41"/>
      <c r="DE2316" s="41"/>
      <c r="DF2316" s="41"/>
      <c r="DG2316" s="41"/>
      <c r="DH2316" s="41"/>
      <c r="DI2316" s="41"/>
      <c r="DJ2316" s="41"/>
      <c r="DK2316" s="41"/>
      <c r="DL2316" s="41"/>
      <c r="DM2316" s="41"/>
      <c r="DN2316" s="41"/>
      <c r="DO2316" s="41"/>
      <c r="DP2316" s="41"/>
      <c r="DQ2316" s="41"/>
      <c r="DR2316" s="41"/>
      <c r="DS2316" s="41"/>
      <c r="DT2316" s="41"/>
      <c r="DU2316" s="41"/>
      <c r="DV2316" s="41"/>
      <c r="DW2316" s="41"/>
      <c r="DX2316" s="41"/>
      <c r="DY2316" s="41"/>
      <c r="DZ2316" s="41"/>
      <c r="EA2316" s="41"/>
      <c r="EB2316" s="41"/>
      <c r="EC2316" s="41"/>
      <c r="ED2316" s="41"/>
      <c r="EE2316" s="41"/>
      <c r="EF2316" s="41"/>
      <c r="EG2316" s="41"/>
      <c r="EH2316" s="41"/>
      <c r="EI2316" s="41"/>
      <c r="EJ2316" s="41"/>
      <c r="EK2316" s="41"/>
      <c r="EL2316" s="41"/>
      <c r="EM2316" s="41"/>
      <c r="EN2316" s="41"/>
      <c r="EO2316" s="41"/>
      <c r="EP2316" s="41"/>
      <c r="EQ2316" s="41"/>
      <c r="ER2316" s="41"/>
      <c r="ES2316" s="41"/>
      <c r="ET2316" s="41"/>
      <c r="EU2316" s="41"/>
      <c r="EV2316" s="41"/>
      <c r="EW2316" s="41"/>
      <c r="EX2316" s="41"/>
      <c r="EY2316" s="41"/>
      <c r="EZ2316" s="41"/>
      <c r="FA2316" s="41"/>
      <c r="FB2316" s="41"/>
      <c r="FC2316" s="41"/>
      <c r="FD2316" s="41"/>
      <c r="FE2316" s="41"/>
      <c r="FF2316" s="41"/>
      <c r="FG2316" s="41"/>
      <c r="FH2316" s="41"/>
      <c r="FI2316" s="41"/>
      <c r="FJ2316" s="41"/>
      <c r="FK2316" s="41"/>
      <c r="FL2316" s="41"/>
      <c r="FM2316" s="41"/>
      <c r="FN2316" s="41"/>
      <c r="FO2316" s="41"/>
      <c r="FP2316" s="41"/>
      <c r="FQ2316" s="41"/>
      <c r="FR2316" s="41"/>
      <c r="FS2316" s="41"/>
      <c r="FT2316" s="41"/>
      <c r="FU2316" s="41"/>
      <c r="FV2316" s="41"/>
      <c r="FW2316" s="41"/>
      <c r="FX2316" s="41"/>
      <c r="FY2316" s="41"/>
      <c r="FZ2316" s="41"/>
      <c r="GA2316" s="41"/>
      <c r="GB2316" s="41"/>
      <c r="GC2316" s="41"/>
      <c r="GD2316" s="41"/>
      <c r="GE2316" s="41"/>
      <c r="GF2316" s="41"/>
      <c r="GG2316" s="41"/>
      <c r="GH2316" s="41"/>
      <c r="GI2316" s="41"/>
      <c r="GJ2316" s="41"/>
      <c r="GK2316" s="41"/>
      <c r="GL2316" s="41"/>
      <c r="GM2316" s="41"/>
      <c r="GN2316" s="41"/>
      <c r="GO2316" s="41"/>
      <c r="GP2316" s="41"/>
      <c r="GQ2316" s="41"/>
      <c r="GR2316" s="41"/>
      <c r="GS2316" s="41"/>
      <c r="GT2316" s="41"/>
      <c r="GU2316" s="41"/>
      <c r="GV2316" s="41"/>
      <c r="GW2316" s="41"/>
      <c r="GX2316" s="41"/>
      <c r="GY2316" s="41"/>
      <c r="GZ2316" s="41"/>
      <c r="HA2316" s="41"/>
      <c r="HB2316" s="41"/>
      <c r="HC2316" s="41"/>
      <c r="HD2316" s="41"/>
      <c r="HE2316" s="41"/>
      <c r="HF2316" s="41"/>
      <c r="HG2316" s="41"/>
      <c r="HH2316" s="41"/>
      <c r="HI2316" s="41"/>
      <c r="HJ2316" s="41"/>
      <c r="HK2316" s="41"/>
      <c r="HL2316" s="41"/>
      <c r="HM2316" s="41"/>
      <c r="HN2316" s="41"/>
      <c r="HO2316" s="41"/>
      <c r="HP2316" s="41"/>
      <c r="HQ2316" s="41"/>
      <c r="HR2316" s="41"/>
      <c r="HS2316" s="41"/>
      <c r="HT2316" s="41"/>
      <c r="HU2316" s="41"/>
      <c r="HV2316" s="41"/>
      <c r="HW2316" s="41"/>
      <c r="HX2316" s="41"/>
      <c r="HY2316" s="41"/>
      <c r="HZ2316" s="41"/>
      <c r="IA2316" s="41"/>
      <c r="IB2316" s="41"/>
      <c r="IC2316" s="41"/>
      <c r="ID2316" s="41"/>
      <c r="IE2316" s="41"/>
      <c r="IF2316" s="41"/>
      <c r="IG2316" s="41"/>
      <c r="IH2316" s="41"/>
      <c r="II2316" s="41"/>
      <c r="IJ2316" s="41"/>
      <c r="IK2316" s="41"/>
      <c r="IL2316" s="41"/>
      <c r="IM2316" s="41"/>
      <c r="IN2316" s="41"/>
      <c r="IO2316" s="41"/>
      <c r="IP2316" s="41"/>
      <c r="IQ2316" s="41"/>
      <c r="IR2316" s="41"/>
      <c r="IS2316" s="41"/>
      <c r="IT2316" s="41"/>
      <c r="IU2316" s="41"/>
    </row>
    <row r="2318" spans="68:255" x14ac:dyDescent="0.2">
      <c r="BP2318" s="41"/>
      <c r="BQ2318" s="41"/>
      <c r="BR2318" s="41"/>
      <c r="BS2318" s="41"/>
      <c r="BU2318" s="41"/>
      <c r="BV2318" s="41"/>
      <c r="BW2318" s="41"/>
      <c r="BX2318" s="41"/>
      <c r="BY2318" s="41"/>
      <c r="BZ2318" s="41"/>
      <c r="CA2318" s="41"/>
      <c r="CB2318" s="41"/>
      <c r="CC2318" s="41"/>
      <c r="CD2318" s="41"/>
      <c r="CE2318" s="41"/>
      <c r="CF2318" s="41"/>
      <c r="CG2318" s="41"/>
      <c r="CH2318" s="41"/>
      <c r="CI2318" s="41"/>
      <c r="CJ2318" s="41"/>
      <c r="CK2318" s="41"/>
      <c r="CL2318" s="41"/>
      <c r="CM2318" s="41"/>
      <c r="CN2318" s="41"/>
      <c r="CO2318" s="41"/>
      <c r="CP2318" s="41"/>
      <c r="CQ2318" s="41"/>
      <c r="CR2318" s="41"/>
      <c r="CS2318" s="41"/>
      <c r="CT2318" s="41"/>
      <c r="CU2318" s="41"/>
      <c r="CV2318" s="41"/>
      <c r="CW2318" s="41"/>
      <c r="CX2318" s="41"/>
      <c r="CY2318" s="41"/>
      <c r="CZ2318" s="41"/>
      <c r="DA2318" s="41"/>
      <c r="DB2318" s="41"/>
      <c r="DC2318" s="41"/>
      <c r="DD2318" s="41"/>
      <c r="DE2318" s="41"/>
      <c r="DF2318" s="41"/>
      <c r="DG2318" s="41"/>
      <c r="DH2318" s="41"/>
      <c r="DI2318" s="41"/>
      <c r="DJ2318" s="41"/>
      <c r="DK2318" s="41"/>
      <c r="DL2318" s="41"/>
      <c r="DM2318" s="41"/>
      <c r="DN2318" s="41"/>
      <c r="DO2318" s="41"/>
      <c r="DP2318" s="41"/>
      <c r="DQ2318" s="41"/>
      <c r="DR2318" s="41"/>
      <c r="DS2318" s="41"/>
      <c r="DT2318" s="41"/>
      <c r="DU2318" s="41"/>
      <c r="DV2318" s="41"/>
      <c r="DW2318" s="41"/>
      <c r="DX2318" s="41"/>
      <c r="DY2318" s="41"/>
      <c r="DZ2318" s="41"/>
      <c r="EA2318" s="41"/>
      <c r="EB2318" s="41"/>
      <c r="EC2318" s="41"/>
      <c r="ED2318" s="41"/>
      <c r="EE2318" s="41"/>
      <c r="EF2318" s="41"/>
      <c r="EG2318" s="41"/>
      <c r="EH2318" s="41"/>
      <c r="EI2318" s="41"/>
      <c r="EJ2318" s="41"/>
      <c r="EK2318" s="41"/>
      <c r="EL2318" s="41"/>
      <c r="EM2318" s="41"/>
      <c r="EN2318" s="41"/>
      <c r="EO2318" s="41"/>
      <c r="EP2318" s="41"/>
      <c r="EQ2318" s="41"/>
      <c r="ER2318" s="41"/>
      <c r="ES2318" s="41"/>
      <c r="ET2318" s="41"/>
      <c r="EU2318" s="41"/>
      <c r="EV2318" s="41"/>
      <c r="EW2318" s="41"/>
      <c r="EX2318" s="41"/>
      <c r="EY2318" s="41"/>
      <c r="EZ2318" s="41"/>
      <c r="FA2318" s="41"/>
      <c r="FB2318" s="41"/>
      <c r="FC2318" s="41"/>
      <c r="FD2318" s="41"/>
      <c r="FE2318" s="41"/>
      <c r="FF2318" s="41"/>
      <c r="FG2318" s="41"/>
      <c r="FH2318" s="41"/>
      <c r="FI2318" s="41"/>
      <c r="FJ2318" s="41"/>
      <c r="FK2318" s="41"/>
      <c r="FL2318" s="41"/>
      <c r="FM2318" s="41"/>
      <c r="FN2318" s="41"/>
      <c r="FO2318" s="41"/>
      <c r="FP2318" s="41"/>
      <c r="FQ2318" s="41"/>
      <c r="FR2318" s="41"/>
      <c r="FS2318" s="41"/>
      <c r="FT2318" s="41"/>
      <c r="FU2318" s="41"/>
      <c r="FV2318" s="41"/>
      <c r="FW2318" s="41"/>
      <c r="FX2318" s="41"/>
      <c r="FY2318" s="41"/>
      <c r="FZ2318" s="41"/>
      <c r="GA2318" s="41"/>
      <c r="GB2318" s="41"/>
      <c r="GC2318" s="41"/>
      <c r="GD2318" s="41"/>
      <c r="GE2318" s="41"/>
      <c r="GF2318" s="41"/>
      <c r="GG2318" s="41"/>
      <c r="GH2318" s="41"/>
      <c r="GI2318" s="41"/>
      <c r="GJ2318" s="41"/>
      <c r="GK2318" s="41"/>
      <c r="GL2318" s="41"/>
      <c r="GM2318" s="41"/>
      <c r="GN2318" s="41"/>
      <c r="GO2318" s="41"/>
      <c r="GP2318" s="41"/>
      <c r="GQ2318" s="41"/>
      <c r="GR2318" s="41"/>
      <c r="GS2318" s="41"/>
      <c r="GT2318" s="41"/>
      <c r="GU2318" s="41"/>
      <c r="GV2318" s="41"/>
      <c r="GW2318" s="41"/>
      <c r="GX2318" s="41"/>
      <c r="GY2318" s="41"/>
      <c r="GZ2318" s="41"/>
      <c r="HA2318" s="41"/>
      <c r="HB2318" s="41"/>
      <c r="HC2318" s="41"/>
      <c r="HD2318" s="41"/>
      <c r="HE2318" s="41"/>
      <c r="HF2318" s="41"/>
      <c r="HG2318" s="41"/>
      <c r="HH2318" s="41"/>
      <c r="HI2318" s="41"/>
      <c r="HJ2318" s="41"/>
      <c r="HK2318" s="41"/>
      <c r="HL2318" s="41"/>
      <c r="HM2318" s="41"/>
      <c r="HN2318" s="41"/>
      <c r="HO2318" s="41"/>
      <c r="HP2318" s="41"/>
      <c r="HQ2318" s="41"/>
      <c r="HR2318" s="41"/>
      <c r="HS2318" s="41"/>
      <c r="HT2318" s="41"/>
      <c r="HU2318" s="41"/>
      <c r="HV2318" s="41"/>
      <c r="HW2318" s="41"/>
      <c r="HX2318" s="41"/>
      <c r="HY2318" s="41"/>
      <c r="HZ2318" s="41"/>
      <c r="IA2318" s="41"/>
      <c r="IB2318" s="41"/>
      <c r="IC2318" s="41"/>
      <c r="ID2318" s="41"/>
      <c r="IE2318" s="41"/>
      <c r="IF2318" s="41"/>
      <c r="IG2318" s="41"/>
      <c r="IH2318" s="41"/>
      <c r="II2318" s="41"/>
      <c r="IJ2318" s="41"/>
      <c r="IK2318" s="41"/>
      <c r="IL2318" s="41"/>
      <c r="IM2318" s="41"/>
      <c r="IN2318" s="41"/>
      <c r="IO2318" s="41"/>
      <c r="IP2318" s="41"/>
      <c r="IQ2318" s="41"/>
      <c r="IR2318" s="41"/>
      <c r="IS2318" s="41"/>
      <c r="IT2318" s="41"/>
      <c r="IU2318" s="41"/>
    </row>
    <row r="2320" spans="68:255" x14ac:dyDescent="0.2">
      <c r="BP2320" s="41"/>
      <c r="BQ2320" s="41"/>
      <c r="BR2320" s="41"/>
      <c r="BS2320" s="41"/>
      <c r="BU2320" s="41"/>
      <c r="BV2320" s="41"/>
      <c r="BW2320" s="41"/>
      <c r="BX2320" s="41"/>
      <c r="BY2320" s="41"/>
      <c r="BZ2320" s="41"/>
      <c r="CA2320" s="41"/>
      <c r="CB2320" s="41"/>
      <c r="CC2320" s="41"/>
      <c r="CD2320" s="41"/>
      <c r="CE2320" s="41"/>
      <c r="CF2320" s="41"/>
      <c r="CG2320" s="41"/>
      <c r="CH2320" s="41"/>
      <c r="CI2320" s="41"/>
      <c r="CJ2320" s="41"/>
      <c r="CK2320" s="41"/>
      <c r="CL2320" s="41"/>
      <c r="CM2320" s="41"/>
      <c r="CN2320" s="41"/>
      <c r="CO2320" s="41"/>
      <c r="CP2320" s="41"/>
      <c r="CQ2320" s="41"/>
      <c r="CR2320" s="41"/>
      <c r="CS2320" s="41"/>
      <c r="CT2320" s="41"/>
      <c r="CU2320" s="41"/>
      <c r="CV2320" s="41"/>
      <c r="CW2320" s="41"/>
      <c r="CX2320" s="41"/>
      <c r="CY2320" s="41"/>
      <c r="CZ2320" s="41"/>
      <c r="DA2320" s="41"/>
      <c r="DB2320" s="41"/>
      <c r="DC2320" s="41"/>
      <c r="DD2320" s="41"/>
      <c r="DE2320" s="41"/>
      <c r="DF2320" s="41"/>
      <c r="DG2320" s="41"/>
      <c r="DH2320" s="41"/>
      <c r="DI2320" s="41"/>
      <c r="DJ2320" s="41"/>
      <c r="DK2320" s="41"/>
      <c r="DL2320" s="41"/>
      <c r="DM2320" s="41"/>
      <c r="DN2320" s="41"/>
      <c r="DO2320" s="41"/>
      <c r="DP2320" s="41"/>
      <c r="DQ2320" s="41"/>
      <c r="DR2320" s="41"/>
      <c r="DS2320" s="41"/>
      <c r="DT2320" s="41"/>
      <c r="DU2320" s="41"/>
      <c r="DV2320" s="41"/>
      <c r="DW2320" s="41"/>
      <c r="DX2320" s="41"/>
      <c r="DY2320" s="41"/>
      <c r="DZ2320" s="41"/>
      <c r="EA2320" s="41"/>
      <c r="EB2320" s="41"/>
      <c r="EC2320" s="41"/>
      <c r="ED2320" s="41"/>
      <c r="EE2320" s="41"/>
      <c r="EF2320" s="41"/>
      <c r="EG2320" s="41"/>
      <c r="EH2320" s="41"/>
      <c r="EI2320" s="41"/>
      <c r="EJ2320" s="41"/>
      <c r="EK2320" s="41"/>
      <c r="EL2320" s="41"/>
      <c r="EM2320" s="41"/>
      <c r="EN2320" s="41"/>
      <c r="EO2320" s="41"/>
      <c r="EP2320" s="41"/>
      <c r="EQ2320" s="41"/>
      <c r="ER2320" s="41"/>
      <c r="ES2320" s="41"/>
      <c r="ET2320" s="41"/>
      <c r="EU2320" s="41"/>
      <c r="EV2320" s="41"/>
      <c r="EW2320" s="41"/>
      <c r="EX2320" s="41"/>
      <c r="EY2320" s="41"/>
      <c r="EZ2320" s="41"/>
      <c r="FA2320" s="41"/>
      <c r="FB2320" s="41"/>
      <c r="FC2320" s="41"/>
      <c r="FD2320" s="41"/>
      <c r="FE2320" s="41"/>
      <c r="FF2320" s="41"/>
      <c r="FG2320" s="41"/>
      <c r="FH2320" s="41"/>
      <c r="FI2320" s="41"/>
      <c r="FJ2320" s="41"/>
      <c r="FK2320" s="41"/>
      <c r="FL2320" s="41"/>
      <c r="FM2320" s="41"/>
      <c r="FN2320" s="41"/>
      <c r="FO2320" s="41"/>
      <c r="FP2320" s="41"/>
      <c r="FQ2320" s="41"/>
      <c r="FR2320" s="41"/>
      <c r="FS2320" s="41"/>
      <c r="FT2320" s="41"/>
      <c r="FU2320" s="41"/>
      <c r="FV2320" s="41"/>
      <c r="FW2320" s="41"/>
      <c r="FX2320" s="41"/>
      <c r="FY2320" s="41"/>
      <c r="FZ2320" s="41"/>
      <c r="GA2320" s="41"/>
      <c r="GB2320" s="41"/>
      <c r="GC2320" s="41"/>
      <c r="GD2320" s="41"/>
      <c r="GE2320" s="41"/>
      <c r="GF2320" s="41"/>
      <c r="GG2320" s="41"/>
      <c r="GH2320" s="41"/>
      <c r="GI2320" s="41"/>
      <c r="GJ2320" s="41"/>
      <c r="GK2320" s="41"/>
      <c r="GL2320" s="41"/>
      <c r="GM2320" s="41"/>
      <c r="GN2320" s="41"/>
      <c r="GO2320" s="41"/>
      <c r="GP2320" s="41"/>
      <c r="GQ2320" s="41"/>
      <c r="GR2320" s="41"/>
      <c r="GS2320" s="41"/>
      <c r="GT2320" s="41"/>
      <c r="GU2320" s="41"/>
      <c r="GV2320" s="41"/>
      <c r="GW2320" s="41"/>
      <c r="GX2320" s="41"/>
      <c r="GY2320" s="41"/>
      <c r="GZ2320" s="41"/>
      <c r="HA2320" s="41"/>
      <c r="HB2320" s="41"/>
      <c r="HC2320" s="41"/>
      <c r="HD2320" s="41"/>
      <c r="HE2320" s="41"/>
      <c r="HF2320" s="41"/>
      <c r="HG2320" s="41"/>
      <c r="HH2320" s="41"/>
      <c r="HI2320" s="41"/>
      <c r="HJ2320" s="41"/>
      <c r="HK2320" s="41"/>
      <c r="HL2320" s="41"/>
      <c r="HM2320" s="41"/>
      <c r="HN2320" s="41"/>
      <c r="HO2320" s="41"/>
      <c r="HP2320" s="41"/>
      <c r="HQ2320" s="41"/>
      <c r="HR2320" s="41"/>
      <c r="HS2320" s="41"/>
      <c r="HT2320" s="41"/>
      <c r="HU2320" s="41"/>
      <c r="HV2320" s="41"/>
      <c r="HW2320" s="41"/>
      <c r="HX2320" s="41"/>
      <c r="HY2320" s="41"/>
      <c r="HZ2320" s="41"/>
      <c r="IA2320" s="41"/>
      <c r="IB2320" s="41"/>
      <c r="IC2320" s="41"/>
      <c r="ID2320" s="41"/>
      <c r="IE2320" s="41"/>
      <c r="IF2320" s="41"/>
      <c r="IG2320" s="41"/>
      <c r="IH2320" s="41"/>
      <c r="II2320" s="41"/>
      <c r="IJ2320" s="41"/>
      <c r="IK2320" s="41"/>
      <c r="IL2320" s="41"/>
      <c r="IM2320" s="41"/>
      <c r="IN2320" s="41"/>
      <c r="IO2320" s="41"/>
      <c r="IP2320" s="41"/>
      <c r="IQ2320" s="41"/>
      <c r="IR2320" s="41"/>
      <c r="IS2320" s="41"/>
      <c r="IT2320" s="41"/>
      <c r="IU2320" s="41"/>
    </row>
    <row r="2322" spans="68:255" x14ac:dyDescent="0.2">
      <c r="BP2322" s="41"/>
      <c r="BQ2322" s="41"/>
      <c r="BR2322" s="41"/>
      <c r="BS2322" s="41"/>
      <c r="BU2322" s="41"/>
      <c r="BV2322" s="41"/>
      <c r="BW2322" s="41"/>
      <c r="BX2322" s="41"/>
      <c r="BY2322" s="41"/>
      <c r="BZ2322" s="41"/>
      <c r="CA2322" s="41"/>
      <c r="CB2322" s="41"/>
      <c r="CC2322" s="41"/>
      <c r="CD2322" s="41"/>
      <c r="CE2322" s="41"/>
      <c r="CF2322" s="41"/>
      <c r="CG2322" s="41"/>
      <c r="CH2322" s="41"/>
      <c r="CI2322" s="41"/>
      <c r="CJ2322" s="41"/>
      <c r="CK2322" s="41"/>
      <c r="CL2322" s="41"/>
      <c r="CM2322" s="41"/>
      <c r="CN2322" s="41"/>
      <c r="CO2322" s="41"/>
      <c r="CP2322" s="41"/>
      <c r="CQ2322" s="41"/>
      <c r="CR2322" s="41"/>
      <c r="CS2322" s="41"/>
      <c r="CT2322" s="41"/>
      <c r="CU2322" s="41"/>
      <c r="CV2322" s="41"/>
      <c r="CW2322" s="41"/>
      <c r="CX2322" s="41"/>
      <c r="CY2322" s="41"/>
      <c r="CZ2322" s="41"/>
      <c r="DA2322" s="41"/>
      <c r="DB2322" s="41"/>
      <c r="DC2322" s="41"/>
      <c r="DD2322" s="41"/>
      <c r="DE2322" s="41"/>
      <c r="DF2322" s="41"/>
      <c r="DG2322" s="41"/>
      <c r="DH2322" s="41"/>
      <c r="DI2322" s="41"/>
      <c r="DJ2322" s="41"/>
      <c r="DK2322" s="41"/>
      <c r="DL2322" s="41"/>
      <c r="DM2322" s="41"/>
      <c r="DN2322" s="41"/>
      <c r="DO2322" s="41"/>
      <c r="DP2322" s="41"/>
      <c r="DQ2322" s="41"/>
      <c r="DR2322" s="41"/>
      <c r="DS2322" s="41"/>
      <c r="DT2322" s="41"/>
      <c r="DU2322" s="41"/>
      <c r="DV2322" s="41"/>
      <c r="DW2322" s="41"/>
      <c r="DX2322" s="41"/>
      <c r="DY2322" s="41"/>
      <c r="DZ2322" s="41"/>
      <c r="EA2322" s="41"/>
      <c r="EB2322" s="41"/>
      <c r="EC2322" s="41"/>
      <c r="ED2322" s="41"/>
      <c r="EE2322" s="41"/>
      <c r="EF2322" s="41"/>
      <c r="EG2322" s="41"/>
      <c r="EH2322" s="41"/>
      <c r="EI2322" s="41"/>
      <c r="EJ2322" s="41"/>
      <c r="EK2322" s="41"/>
      <c r="EL2322" s="41"/>
      <c r="EM2322" s="41"/>
      <c r="EN2322" s="41"/>
      <c r="EO2322" s="41"/>
      <c r="EP2322" s="41"/>
      <c r="EQ2322" s="41"/>
      <c r="ER2322" s="41"/>
      <c r="ES2322" s="41"/>
      <c r="ET2322" s="41"/>
      <c r="EU2322" s="41"/>
      <c r="EV2322" s="41"/>
      <c r="EW2322" s="41"/>
      <c r="EX2322" s="41"/>
      <c r="EY2322" s="41"/>
      <c r="EZ2322" s="41"/>
      <c r="FA2322" s="41"/>
      <c r="FB2322" s="41"/>
      <c r="FC2322" s="41"/>
      <c r="FD2322" s="41"/>
      <c r="FE2322" s="41"/>
      <c r="FF2322" s="41"/>
      <c r="FG2322" s="41"/>
      <c r="FH2322" s="41"/>
      <c r="FI2322" s="41"/>
      <c r="FJ2322" s="41"/>
      <c r="FK2322" s="41"/>
      <c r="FL2322" s="41"/>
      <c r="FM2322" s="41"/>
      <c r="FN2322" s="41"/>
      <c r="FO2322" s="41"/>
      <c r="FP2322" s="41"/>
      <c r="FQ2322" s="41"/>
      <c r="FR2322" s="41"/>
      <c r="FS2322" s="41"/>
      <c r="FT2322" s="41"/>
      <c r="FU2322" s="41"/>
      <c r="FV2322" s="41"/>
      <c r="FW2322" s="41"/>
      <c r="FX2322" s="41"/>
      <c r="FY2322" s="41"/>
      <c r="FZ2322" s="41"/>
      <c r="GA2322" s="41"/>
      <c r="GB2322" s="41"/>
      <c r="GC2322" s="41"/>
      <c r="GD2322" s="41"/>
      <c r="GE2322" s="41"/>
      <c r="GF2322" s="41"/>
      <c r="GG2322" s="41"/>
      <c r="GH2322" s="41"/>
      <c r="GI2322" s="41"/>
      <c r="GJ2322" s="41"/>
      <c r="GK2322" s="41"/>
      <c r="GL2322" s="41"/>
      <c r="GM2322" s="41"/>
      <c r="GN2322" s="41"/>
      <c r="GO2322" s="41"/>
      <c r="GP2322" s="41"/>
      <c r="GQ2322" s="41"/>
      <c r="GR2322" s="41"/>
      <c r="GS2322" s="41"/>
      <c r="GT2322" s="41"/>
      <c r="GU2322" s="41"/>
      <c r="GV2322" s="41"/>
      <c r="GW2322" s="41"/>
      <c r="GX2322" s="41"/>
      <c r="GY2322" s="41"/>
      <c r="GZ2322" s="41"/>
      <c r="HA2322" s="41"/>
      <c r="HB2322" s="41"/>
      <c r="HC2322" s="41"/>
      <c r="HD2322" s="41"/>
      <c r="HE2322" s="41"/>
      <c r="HF2322" s="41"/>
      <c r="HG2322" s="41"/>
      <c r="HH2322" s="41"/>
      <c r="HI2322" s="41"/>
      <c r="HJ2322" s="41"/>
      <c r="HK2322" s="41"/>
      <c r="HL2322" s="41"/>
      <c r="HM2322" s="41"/>
      <c r="HN2322" s="41"/>
      <c r="HO2322" s="41"/>
      <c r="HP2322" s="41"/>
      <c r="HQ2322" s="41"/>
      <c r="HR2322" s="41"/>
      <c r="HS2322" s="41"/>
      <c r="HT2322" s="41"/>
      <c r="HU2322" s="41"/>
      <c r="HV2322" s="41"/>
      <c r="HW2322" s="41"/>
      <c r="HX2322" s="41"/>
      <c r="HY2322" s="41"/>
      <c r="HZ2322" s="41"/>
      <c r="IA2322" s="41"/>
      <c r="IB2322" s="41"/>
      <c r="IC2322" s="41"/>
      <c r="ID2322" s="41"/>
      <c r="IE2322" s="41"/>
      <c r="IF2322" s="41"/>
      <c r="IG2322" s="41"/>
      <c r="IH2322" s="41"/>
      <c r="II2322" s="41"/>
      <c r="IJ2322" s="41"/>
      <c r="IK2322" s="41"/>
      <c r="IL2322" s="41"/>
      <c r="IM2322" s="41"/>
      <c r="IN2322" s="41"/>
      <c r="IO2322" s="41"/>
      <c r="IP2322" s="41"/>
      <c r="IQ2322" s="41"/>
      <c r="IR2322" s="41"/>
      <c r="IS2322" s="41"/>
      <c r="IT2322" s="41"/>
      <c r="IU2322" s="41"/>
    </row>
    <row r="2324" spans="68:255" x14ac:dyDescent="0.2">
      <c r="BP2324" s="41"/>
      <c r="BQ2324" s="41"/>
      <c r="BR2324" s="41"/>
      <c r="BS2324" s="41"/>
      <c r="BU2324" s="41"/>
      <c r="BV2324" s="41"/>
      <c r="BW2324" s="41"/>
      <c r="BX2324" s="41"/>
      <c r="BY2324" s="41"/>
      <c r="BZ2324" s="41"/>
      <c r="CA2324" s="41"/>
      <c r="CB2324" s="41"/>
      <c r="CC2324" s="41"/>
      <c r="CD2324" s="41"/>
      <c r="CE2324" s="41"/>
      <c r="CF2324" s="41"/>
      <c r="CG2324" s="41"/>
      <c r="CH2324" s="41"/>
      <c r="CI2324" s="41"/>
      <c r="CJ2324" s="41"/>
      <c r="CK2324" s="41"/>
      <c r="CL2324" s="41"/>
      <c r="CM2324" s="41"/>
      <c r="CN2324" s="41"/>
      <c r="CO2324" s="41"/>
      <c r="CP2324" s="41"/>
      <c r="CQ2324" s="41"/>
      <c r="CR2324" s="41"/>
      <c r="CS2324" s="41"/>
      <c r="CT2324" s="41"/>
      <c r="CU2324" s="41"/>
      <c r="CV2324" s="41"/>
      <c r="CW2324" s="41"/>
      <c r="CX2324" s="41"/>
      <c r="CY2324" s="41"/>
      <c r="CZ2324" s="41"/>
      <c r="DA2324" s="41"/>
      <c r="DB2324" s="41"/>
      <c r="DC2324" s="41"/>
      <c r="DD2324" s="41"/>
      <c r="DE2324" s="41"/>
      <c r="DF2324" s="41"/>
      <c r="DG2324" s="41"/>
      <c r="DH2324" s="41"/>
      <c r="DI2324" s="41"/>
      <c r="DJ2324" s="41"/>
      <c r="DK2324" s="41"/>
      <c r="DL2324" s="41"/>
      <c r="DM2324" s="41"/>
      <c r="DN2324" s="41"/>
      <c r="DO2324" s="41"/>
      <c r="DP2324" s="41"/>
      <c r="DQ2324" s="41"/>
      <c r="DR2324" s="41"/>
      <c r="DS2324" s="41"/>
      <c r="DT2324" s="41"/>
      <c r="DU2324" s="41"/>
      <c r="DV2324" s="41"/>
      <c r="DW2324" s="41"/>
      <c r="DX2324" s="41"/>
      <c r="DY2324" s="41"/>
      <c r="DZ2324" s="41"/>
      <c r="EA2324" s="41"/>
      <c r="EB2324" s="41"/>
      <c r="EC2324" s="41"/>
      <c r="ED2324" s="41"/>
      <c r="EE2324" s="41"/>
      <c r="EF2324" s="41"/>
      <c r="EG2324" s="41"/>
      <c r="EH2324" s="41"/>
      <c r="EI2324" s="41"/>
      <c r="EJ2324" s="41"/>
      <c r="EK2324" s="41"/>
      <c r="EL2324" s="41"/>
      <c r="EM2324" s="41"/>
      <c r="EN2324" s="41"/>
      <c r="EO2324" s="41"/>
      <c r="EP2324" s="41"/>
      <c r="EQ2324" s="41"/>
      <c r="ER2324" s="41"/>
      <c r="ES2324" s="41"/>
      <c r="ET2324" s="41"/>
      <c r="EU2324" s="41"/>
      <c r="EV2324" s="41"/>
      <c r="EW2324" s="41"/>
      <c r="EX2324" s="41"/>
      <c r="EY2324" s="41"/>
      <c r="EZ2324" s="41"/>
      <c r="FA2324" s="41"/>
      <c r="FB2324" s="41"/>
      <c r="FC2324" s="41"/>
      <c r="FD2324" s="41"/>
      <c r="FE2324" s="41"/>
      <c r="FF2324" s="41"/>
      <c r="FG2324" s="41"/>
      <c r="FH2324" s="41"/>
      <c r="FI2324" s="41"/>
      <c r="FJ2324" s="41"/>
      <c r="FK2324" s="41"/>
      <c r="FL2324" s="41"/>
      <c r="FM2324" s="41"/>
      <c r="FN2324" s="41"/>
      <c r="FO2324" s="41"/>
      <c r="FP2324" s="41"/>
      <c r="FQ2324" s="41"/>
      <c r="FR2324" s="41"/>
      <c r="FS2324" s="41"/>
      <c r="FT2324" s="41"/>
      <c r="FU2324" s="41"/>
      <c r="FV2324" s="41"/>
      <c r="FW2324" s="41"/>
      <c r="FX2324" s="41"/>
      <c r="FY2324" s="41"/>
      <c r="FZ2324" s="41"/>
      <c r="GA2324" s="41"/>
      <c r="GB2324" s="41"/>
      <c r="GC2324" s="41"/>
      <c r="GD2324" s="41"/>
      <c r="GE2324" s="41"/>
      <c r="GF2324" s="41"/>
      <c r="GG2324" s="41"/>
      <c r="GH2324" s="41"/>
      <c r="GI2324" s="41"/>
      <c r="GJ2324" s="41"/>
      <c r="GK2324" s="41"/>
      <c r="GL2324" s="41"/>
      <c r="GM2324" s="41"/>
      <c r="GN2324" s="41"/>
      <c r="GO2324" s="41"/>
      <c r="GP2324" s="41"/>
      <c r="GQ2324" s="41"/>
      <c r="GR2324" s="41"/>
      <c r="GS2324" s="41"/>
      <c r="GT2324" s="41"/>
      <c r="GU2324" s="41"/>
      <c r="GV2324" s="41"/>
      <c r="GW2324" s="41"/>
      <c r="GX2324" s="41"/>
      <c r="GY2324" s="41"/>
      <c r="GZ2324" s="41"/>
      <c r="HA2324" s="41"/>
      <c r="HB2324" s="41"/>
      <c r="HC2324" s="41"/>
      <c r="HD2324" s="41"/>
      <c r="HE2324" s="41"/>
      <c r="HF2324" s="41"/>
      <c r="HG2324" s="41"/>
      <c r="HH2324" s="41"/>
      <c r="HI2324" s="41"/>
      <c r="HJ2324" s="41"/>
      <c r="HK2324" s="41"/>
      <c r="HL2324" s="41"/>
      <c r="HM2324" s="41"/>
      <c r="HN2324" s="41"/>
      <c r="HO2324" s="41"/>
      <c r="HP2324" s="41"/>
      <c r="HQ2324" s="41"/>
      <c r="HR2324" s="41"/>
      <c r="HS2324" s="41"/>
      <c r="HT2324" s="41"/>
      <c r="HU2324" s="41"/>
      <c r="HV2324" s="41"/>
      <c r="HW2324" s="41"/>
      <c r="HX2324" s="41"/>
      <c r="HY2324" s="41"/>
      <c r="HZ2324" s="41"/>
      <c r="IA2324" s="41"/>
      <c r="IB2324" s="41"/>
      <c r="IC2324" s="41"/>
      <c r="ID2324" s="41"/>
      <c r="IE2324" s="41"/>
      <c r="IF2324" s="41"/>
      <c r="IG2324" s="41"/>
      <c r="IH2324" s="41"/>
      <c r="II2324" s="41"/>
      <c r="IJ2324" s="41"/>
      <c r="IK2324" s="41"/>
      <c r="IL2324" s="41"/>
      <c r="IM2324" s="41"/>
      <c r="IN2324" s="41"/>
      <c r="IO2324" s="41"/>
      <c r="IP2324" s="41"/>
      <c r="IQ2324" s="41"/>
      <c r="IR2324" s="41"/>
      <c r="IS2324" s="41"/>
      <c r="IT2324" s="41"/>
      <c r="IU2324" s="41"/>
    </row>
    <row r="2326" spans="68:255" x14ac:dyDescent="0.2">
      <c r="BP2326" s="41"/>
      <c r="BQ2326" s="41"/>
      <c r="BR2326" s="41"/>
      <c r="BS2326" s="41"/>
      <c r="BU2326" s="41"/>
      <c r="BV2326" s="41"/>
      <c r="BW2326" s="41"/>
      <c r="BX2326" s="41"/>
      <c r="BY2326" s="41"/>
      <c r="BZ2326" s="41"/>
      <c r="CA2326" s="41"/>
      <c r="CB2326" s="41"/>
      <c r="CC2326" s="41"/>
      <c r="CD2326" s="41"/>
      <c r="CE2326" s="41"/>
      <c r="CF2326" s="41"/>
      <c r="CG2326" s="41"/>
      <c r="CH2326" s="41"/>
      <c r="CI2326" s="41"/>
      <c r="CJ2326" s="41"/>
      <c r="CK2326" s="41"/>
      <c r="CL2326" s="41"/>
      <c r="CM2326" s="41"/>
      <c r="CN2326" s="41"/>
      <c r="CO2326" s="41"/>
      <c r="CP2326" s="41"/>
      <c r="CQ2326" s="41"/>
      <c r="CR2326" s="41"/>
      <c r="CS2326" s="41"/>
      <c r="CT2326" s="41"/>
      <c r="CU2326" s="41"/>
      <c r="CV2326" s="41"/>
      <c r="CW2326" s="41"/>
      <c r="CX2326" s="41"/>
      <c r="CY2326" s="41"/>
      <c r="CZ2326" s="41"/>
      <c r="DA2326" s="41"/>
      <c r="DB2326" s="41"/>
      <c r="DC2326" s="41"/>
      <c r="DD2326" s="41"/>
      <c r="DE2326" s="41"/>
      <c r="DF2326" s="41"/>
      <c r="DG2326" s="41"/>
      <c r="DH2326" s="41"/>
      <c r="DI2326" s="41"/>
      <c r="DJ2326" s="41"/>
      <c r="DK2326" s="41"/>
      <c r="DL2326" s="41"/>
      <c r="DM2326" s="41"/>
      <c r="DN2326" s="41"/>
      <c r="DO2326" s="41"/>
      <c r="DP2326" s="41"/>
      <c r="DQ2326" s="41"/>
      <c r="DR2326" s="41"/>
      <c r="DS2326" s="41"/>
      <c r="DT2326" s="41"/>
      <c r="DU2326" s="41"/>
      <c r="DV2326" s="41"/>
      <c r="DW2326" s="41"/>
      <c r="DX2326" s="41"/>
      <c r="DY2326" s="41"/>
      <c r="DZ2326" s="41"/>
      <c r="EA2326" s="41"/>
      <c r="EB2326" s="41"/>
      <c r="EC2326" s="41"/>
      <c r="ED2326" s="41"/>
      <c r="EE2326" s="41"/>
      <c r="EF2326" s="41"/>
      <c r="EG2326" s="41"/>
      <c r="EH2326" s="41"/>
      <c r="EI2326" s="41"/>
      <c r="EJ2326" s="41"/>
      <c r="EK2326" s="41"/>
      <c r="EL2326" s="41"/>
      <c r="EM2326" s="41"/>
      <c r="EN2326" s="41"/>
      <c r="EO2326" s="41"/>
      <c r="EP2326" s="41"/>
      <c r="EQ2326" s="41"/>
      <c r="ER2326" s="41"/>
      <c r="ES2326" s="41"/>
      <c r="ET2326" s="41"/>
      <c r="EU2326" s="41"/>
      <c r="EV2326" s="41"/>
      <c r="EW2326" s="41"/>
      <c r="EX2326" s="41"/>
      <c r="EY2326" s="41"/>
      <c r="EZ2326" s="41"/>
      <c r="FA2326" s="41"/>
      <c r="FB2326" s="41"/>
      <c r="FC2326" s="41"/>
      <c r="FD2326" s="41"/>
      <c r="FE2326" s="41"/>
      <c r="FF2326" s="41"/>
      <c r="FG2326" s="41"/>
      <c r="FH2326" s="41"/>
      <c r="FI2326" s="41"/>
      <c r="FJ2326" s="41"/>
      <c r="FK2326" s="41"/>
      <c r="FL2326" s="41"/>
      <c r="FM2326" s="41"/>
      <c r="FN2326" s="41"/>
      <c r="FO2326" s="41"/>
      <c r="FP2326" s="41"/>
      <c r="FQ2326" s="41"/>
      <c r="FR2326" s="41"/>
      <c r="FS2326" s="41"/>
      <c r="FT2326" s="41"/>
      <c r="FU2326" s="41"/>
      <c r="FV2326" s="41"/>
      <c r="FW2326" s="41"/>
      <c r="FX2326" s="41"/>
      <c r="FY2326" s="41"/>
      <c r="FZ2326" s="41"/>
      <c r="GA2326" s="41"/>
      <c r="GB2326" s="41"/>
      <c r="GC2326" s="41"/>
      <c r="GD2326" s="41"/>
      <c r="GE2326" s="41"/>
      <c r="GF2326" s="41"/>
      <c r="GG2326" s="41"/>
      <c r="GH2326" s="41"/>
      <c r="GI2326" s="41"/>
      <c r="GJ2326" s="41"/>
      <c r="GK2326" s="41"/>
      <c r="GL2326" s="41"/>
      <c r="GM2326" s="41"/>
      <c r="GN2326" s="41"/>
      <c r="GO2326" s="41"/>
      <c r="GP2326" s="41"/>
      <c r="GQ2326" s="41"/>
      <c r="GR2326" s="41"/>
      <c r="GS2326" s="41"/>
      <c r="GT2326" s="41"/>
      <c r="GU2326" s="41"/>
      <c r="GV2326" s="41"/>
      <c r="GW2326" s="41"/>
      <c r="GX2326" s="41"/>
      <c r="GY2326" s="41"/>
      <c r="GZ2326" s="41"/>
      <c r="HA2326" s="41"/>
      <c r="HB2326" s="41"/>
      <c r="HC2326" s="41"/>
      <c r="HD2326" s="41"/>
      <c r="HE2326" s="41"/>
      <c r="HF2326" s="41"/>
      <c r="HG2326" s="41"/>
      <c r="HH2326" s="41"/>
      <c r="HI2326" s="41"/>
      <c r="HJ2326" s="41"/>
      <c r="HK2326" s="41"/>
      <c r="HL2326" s="41"/>
      <c r="HM2326" s="41"/>
      <c r="HN2326" s="41"/>
      <c r="HO2326" s="41"/>
      <c r="HP2326" s="41"/>
      <c r="HQ2326" s="41"/>
      <c r="HR2326" s="41"/>
      <c r="HS2326" s="41"/>
      <c r="HT2326" s="41"/>
      <c r="HU2326" s="41"/>
      <c r="HV2326" s="41"/>
      <c r="HW2326" s="41"/>
      <c r="HX2326" s="41"/>
      <c r="HY2326" s="41"/>
      <c r="HZ2326" s="41"/>
      <c r="IA2326" s="41"/>
      <c r="IB2326" s="41"/>
      <c r="IC2326" s="41"/>
      <c r="ID2326" s="41"/>
      <c r="IE2326" s="41"/>
      <c r="IF2326" s="41"/>
      <c r="IG2326" s="41"/>
      <c r="IH2326" s="41"/>
      <c r="II2326" s="41"/>
      <c r="IJ2326" s="41"/>
      <c r="IK2326" s="41"/>
      <c r="IL2326" s="41"/>
      <c r="IM2326" s="41"/>
      <c r="IN2326" s="41"/>
      <c r="IO2326" s="41"/>
      <c r="IP2326" s="41"/>
      <c r="IQ2326" s="41"/>
      <c r="IR2326" s="41"/>
      <c r="IS2326" s="41"/>
      <c r="IT2326" s="41"/>
      <c r="IU2326" s="41"/>
    </row>
    <row r="2328" spans="68:255" x14ac:dyDescent="0.2">
      <c r="BP2328" s="41"/>
      <c r="BQ2328" s="41"/>
      <c r="BR2328" s="41"/>
      <c r="BS2328" s="41"/>
      <c r="BU2328" s="41"/>
      <c r="BV2328" s="41"/>
      <c r="BW2328" s="41"/>
      <c r="BX2328" s="41"/>
      <c r="BY2328" s="41"/>
      <c r="BZ2328" s="41"/>
      <c r="CA2328" s="41"/>
      <c r="CB2328" s="41"/>
      <c r="CC2328" s="41"/>
      <c r="CD2328" s="41"/>
      <c r="CE2328" s="41"/>
      <c r="CF2328" s="41"/>
      <c r="CG2328" s="41"/>
      <c r="CH2328" s="41"/>
      <c r="CI2328" s="41"/>
      <c r="CJ2328" s="41"/>
      <c r="CK2328" s="41"/>
      <c r="CL2328" s="41"/>
      <c r="CM2328" s="41"/>
      <c r="CN2328" s="41"/>
      <c r="CO2328" s="41"/>
      <c r="CP2328" s="41"/>
      <c r="CQ2328" s="41"/>
      <c r="CR2328" s="41"/>
      <c r="CS2328" s="41"/>
      <c r="CT2328" s="41"/>
      <c r="CU2328" s="41"/>
      <c r="CV2328" s="41"/>
      <c r="CW2328" s="41"/>
      <c r="CX2328" s="41"/>
      <c r="CY2328" s="41"/>
      <c r="CZ2328" s="41"/>
      <c r="DA2328" s="41"/>
      <c r="DB2328" s="41"/>
      <c r="DC2328" s="41"/>
      <c r="DD2328" s="41"/>
      <c r="DE2328" s="41"/>
      <c r="DF2328" s="41"/>
      <c r="DG2328" s="41"/>
      <c r="DH2328" s="41"/>
      <c r="DI2328" s="41"/>
      <c r="DJ2328" s="41"/>
      <c r="DK2328" s="41"/>
      <c r="DL2328" s="41"/>
      <c r="DM2328" s="41"/>
      <c r="DN2328" s="41"/>
      <c r="DO2328" s="41"/>
      <c r="DP2328" s="41"/>
      <c r="DQ2328" s="41"/>
      <c r="DR2328" s="41"/>
      <c r="DS2328" s="41"/>
      <c r="DT2328" s="41"/>
      <c r="DU2328" s="41"/>
      <c r="DV2328" s="41"/>
      <c r="DW2328" s="41"/>
      <c r="DX2328" s="41"/>
      <c r="DY2328" s="41"/>
      <c r="DZ2328" s="41"/>
      <c r="EA2328" s="41"/>
      <c r="EB2328" s="41"/>
      <c r="EC2328" s="41"/>
      <c r="ED2328" s="41"/>
      <c r="EE2328" s="41"/>
      <c r="EF2328" s="41"/>
      <c r="EG2328" s="41"/>
      <c r="EH2328" s="41"/>
      <c r="EI2328" s="41"/>
      <c r="EJ2328" s="41"/>
      <c r="EK2328" s="41"/>
      <c r="EL2328" s="41"/>
      <c r="EM2328" s="41"/>
      <c r="EN2328" s="41"/>
      <c r="EO2328" s="41"/>
      <c r="EP2328" s="41"/>
      <c r="EQ2328" s="41"/>
      <c r="ER2328" s="41"/>
      <c r="ES2328" s="41"/>
      <c r="ET2328" s="41"/>
      <c r="EU2328" s="41"/>
      <c r="EV2328" s="41"/>
      <c r="EW2328" s="41"/>
      <c r="EX2328" s="41"/>
      <c r="EY2328" s="41"/>
      <c r="EZ2328" s="41"/>
      <c r="FA2328" s="41"/>
      <c r="FB2328" s="41"/>
      <c r="FC2328" s="41"/>
      <c r="FD2328" s="41"/>
      <c r="FE2328" s="41"/>
      <c r="FF2328" s="41"/>
      <c r="FG2328" s="41"/>
      <c r="FH2328" s="41"/>
      <c r="FI2328" s="41"/>
      <c r="FJ2328" s="41"/>
      <c r="FK2328" s="41"/>
      <c r="FL2328" s="41"/>
      <c r="FM2328" s="41"/>
      <c r="FN2328" s="41"/>
      <c r="FO2328" s="41"/>
      <c r="FP2328" s="41"/>
      <c r="FQ2328" s="41"/>
      <c r="FR2328" s="41"/>
      <c r="FS2328" s="41"/>
      <c r="FT2328" s="41"/>
      <c r="FU2328" s="41"/>
      <c r="FV2328" s="41"/>
      <c r="FW2328" s="41"/>
      <c r="FX2328" s="41"/>
      <c r="FY2328" s="41"/>
      <c r="FZ2328" s="41"/>
      <c r="GA2328" s="41"/>
      <c r="GB2328" s="41"/>
      <c r="GC2328" s="41"/>
      <c r="GD2328" s="41"/>
      <c r="GE2328" s="41"/>
      <c r="GF2328" s="41"/>
      <c r="GG2328" s="41"/>
      <c r="GH2328" s="41"/>
      <c r="GI2328" s="41"/>
      <c r="GJ2328" s="41"/>
      <c r="GK2328" s="41"/>
      <c r="GL2328" s="41"/>
      <c r="GM2328" s="41"/>
      <c r="GN2328" s="41"/>
      <c r="GO2328" s="41"/>
      <c r="GP2328" s="41"/>
      <c r="GQ2328" s="41"/>
      <c r="GR2328" s="41"/>
      <c r="GS2328" s="41"/>
      <c r="GT2328" s="41"/>
      <c r="GU2328" s="41"/>
      <c r="GV2328" s="41"/>
      <c r="GW2328" s="41"/>
      <c r="GX2328" s="41"/>
      <c r="GY2328" s="41"/>
      <c r="GZ2328" s="41"/>
      <c r="HA2328" s="41"/>
      <c r="HB2328" s="41"/>
      <c r="HC2328" s="41"/>
      <c r="HD2328" s="41"/>
      <c r="HE2328" s="41"/>
      <c r="HF2328" s="41"/>
      <c r="HG2328" s="41"/>
      <c r="HH2328" s="41"/>
      <c r="HI2328" s="41"/>
      <c r="HJ2328" s="41"/>
      <c r="HK2328" s="41"/>
      <c r="HL2328" s="41"/>
      <c r="HM2328" s="41"/>
      <c r="HN2328" s="41"/>
      <c r="HO2328" s="41"/>
      <c r="HP2328" s="41"/>
      <c r="HQ2328" s="41"/>
      <c r="HR2328" s="41"/>
      <c r="HS2328" s="41"/>
      <c r="HT2328" s="41"/>
      <c r="HU2328" s="41"/>
      <c r="HV2328" s="41"/>
      <c r="HW2328" s="41"/>
      <c r="HX2328" s="41"/>
      <c r="HY2328" s="41"/>
      <c r="HZ2328" s="41"/>
      <c r="IA2328" s="41"/>
      <c r="IB2328" s="41"/>
      <c r="IC2328" s="41"/>
      <c r="ID2328" s="41"/>
      <c r="IE2328" s="41"/>
      <c r="IF2328" s="41"/>
      <c r="IG2328" s="41"/>
      <c r="IH2328" s="41"/>
      <c r="II2328" s="41"/>
      <c r="IJ2328" s="41"/>
      <c r="IK2328" s="41"/>
      <c r="IL2328" s="41"/>
      <c r="IM2328" s="41"/>
      <c r="IN2328" s="41"/>
      <c r="IO2328" s="41"/>
      <c r="IP2328" s="41"/>
      <c r="IQ2328" s="41"/>
      <c r="IR2328" s="41"/>
      <c r="IS2328" s="41"/>
      <c r="IT2328" s="41"/>
      <c r="IU2328" s="41"/>
    </row>
    <row r="2330" spans="68:255" x14ac:dyDescent="0.2">
      <c r="BP2330" s="41"/>
      <c r="BQ2330" s="41"/>
      <c r="BR2330" s="41"/>
      <c r="BS2330" s="41"/>
      <c r="BU2330" s="41"/>
      <c r="BV2330" s="41"/>
      <c r="BW2330" s="41"/>
      <c r="BX2330" s="41"/>
      <c r="BY2330" s="41"/>
      <c r="BZ2330" s="41"/>
      <c r="CA2330" s="41"/>
      <c r="CB2330" s="41"/>
      <c r="CC2330" s="41"/>
      <c r="CD2330" s="41"/>
      <c r="CE2330" s="41"/>
      <c r="CF2330" s="41"/>
      <c r="CG2330" s="41"/>
      <c r="CH2330" s="41"/>
      <c r="CI2330" s="41"/>
      <c r="CJ2330" s="41"/>
      <c r="CK2330" s="41"/>
      <c r="CL2330" s="41"/>
      <c r="CM2330" s="41"/>
      <c r="CN2330" s="41"/>
      <c r="CO2330" s="41"/>
      <c r="CP2330" s="41"/>
      <c r="CQ2330" s="41"/>
      <c r="CR2330" s="41"/>
      <c r="CS2330" s="41"/>
      <c r="CT2330" s="41"/>
      <c r="CU2330" s="41"/>
      <c r="CV2330" s="41"/>
      <c r="CW2330" s="41"/>
      <c r="CX2330" s="41"/>
      <c r="CY2330" s="41"/>
      <c r="CZ2330" s="41"/>
      <c r="DA2330" s="41"/>
      <c r="DB2330" s="41"/>
      <c r="DC2330" s="41"/>
      <c r="DD2330" s="41"/>
      <c r="DE2330" s="41"/>
      <c r="DF2330" s="41"/>
      <c r="DG2330" s="41"/>
      <c r="DH2330" s="41"/>
      <c r="DI2330" s="41"/>
      <c r="DJ2330" s="41"/>
      <c r="DK2330" s="41"/>
      <c r="DL2330" s="41"/>
      <c r="DM2330" s="41"/>
      <c r="DN2330" s="41"/>
      <c r="DO2330" s="41"/>
      <c r="DP2330" s="41"/>
      <c r="DQ2330" s="41"/>
      <c r="DR2330" s="41"/>
      <c r="DS2330" s="41"/>
      <c r="DT2330" s="41"/>
      <c r="DU2330" s="41"/>
      <c r="DV2330" s="41"/>
      <c r="DW2330" s="41"/>
      <c r="DX2330" s="41"/>
      <c r="DY2330" s="41"/>
      <c r="DZ2330" s="41"/>
      <c r="EA2330" s="41"/>
      <c r="EB2330" s="41"/>
      <c r="EC2330" s="41"/>
      <c r="ED2330" s="41"/>
      <c r="EE2330" s="41"/>
      <c r="EF2330" s="41"/>
      <c r="EG2330" s="41"/>
      <c r="EH2330" s="41"/>
      <c r="EI2330" s="41"/>
      <c r="EJ2330" s="41"/>
      <c r="EK2330" s="41"/>
      <c r="EL2330" s="41"/>
      <c r="EM2330" s="41"/>
      <c r="EN2330" s="41"/>
      <c r="EO2330" s="41"/>
      <c r="EP2330" s="41"/>
      <c r="EQ2330" s="41"/>
      <c r="ER2330" s="41"/>
      <c r="ES2330" s="41"/>
      <c r="ET2330" s="41"/>
      <c r="EU2330" s="41"/>
      <c r="EV2330" s="41"/>
      <c r="EW2330" s="41"/>
      <c r="EX2330" s="41"/>
      <c r="EY2330" s="41"/>
      <c r="EZ2330" s="41"/>
      <c r="FA2330" s="41"/>
      <c r="FB2330" s="41"/>
      <c r="FC2330" s="41"/>
      <c r="FD2330" s="41"/>
      <c r="FE2330" s="41"/>
      <c r="FF2330" s="41"/>
      <c r="FG2330" s="41"/>
      <c r="FH2330" s="41"/>
      <c r="FI2330" s="41"/>
      <c r="FJ2330" s="41"/>
      <c r="FK2330" s="41"/>
      <c r="FL2330" s="41"/>
      <c r="FM2330" s="41"/>
      <c r="FN2330" s="41"/>
      <c r="FO2330" s="41"/>
      <c r="FP2330" s="41"/>
      <c r="FQ2330" s="41"/>
      <c r="FR2330" s="41"/>
      <c r="FS2330" s="41"/>
      <c r="FT2330" s="41"/>
      <c r="FU2330" s="41"/>
      <c r="FV2330" s="41"/>
      <c r="FW2330" s="41"/>
      <c r="FX2330" s="41"/>
      <c r="FY2330" s="41"/>
      <c r="FZ2330" s="41"/>
      <c r="GA2330" s="41"/>
      <c r="GB2330" s="41"/>
      <c r="GC2330" s="41"/>
      <c r="GD2330" s="41"/>
      <c r="GE2330" s="41"/>
      <c r="GF2330" s="41"/>
      <c r="GG2330" s="41"/>
      <c r="GH2330" s="41"/>
      <c r="GI2330" s="41"/>
      <c r="GJ2330" s="41"/>
      <c r="GK2330" s="41"/>
      <c r="GL2330" s="41"/>
      <c r="GM2330" s="41"/>
      <c r="GN2330" s="41"/>
      <c r="GO2330" s="41"/>
      <c r="GP2330" s="41"/>
      <c r="GQ2330" s="41"/>
      <c r="GR2330" s="41"/>
      <c r="GS2330" s="41"/>
      <c r="GT2330" s="41"/>
      <c r="GU2330" s="41"/>
      <c r="GV2330" s="41"/>
      <c r="GW2330" s="41"/>
      <c r="GX2330" s="41"/>
      <c r="GY2330" s="41"/>
      <c r="GZ2330" s="41"/>
      <c r="HA2330" s="41"/>
      <c r="HB2330" s="41"/>
      <c r="HC2330" s="41"/>
      <c r="HD2330" s="41"/>
      <c r="HE2330" s="41"/>
      <c r="HF2330" s="41"/>
      <c r="HG2330" s="41"/>
      <c r="HH2330" s="41"/>
      <c r="HI2330" s="41"/>
      <c r="HJ2330" s="41"/>
      <c r="HK2330" s="41"/>
      <c r="HL2330" s="41"/>
      <c r="HM2330" s="41"/>
      <c r="HN2330" s="41"/>
      <c r="HO2330" s="41"/>
      <c r="HP2330" s="41"/>
      <c r="HQ2330" s="41"/>
      <c r="HR2330" s="41"/>
      <c r="HS2330" s="41"/>
      <c r="HT2330" s="41"/>
      <c r="HU2330" s="41"/>
      <c r="HV2330" s="41"/>
      <c r="HW2330" s="41"/>
      <c r="HX2330" s="41"/>
      <c r="HY2330" s="41"/>
      <c r="HZ2330" s="41"/>
      <c r="IA2330" s="41"/>
      <c r="IB2330" s="41"/>
      <c r="IC2330" s="41"/>
      <c r="ID2330" s="41"/>
      <c r="IE2330" s="41"/>
      <c r="IF2330" s="41"/>
      <c r="IG2330" s="41"/>
      <c r="IH2330" s="41"/>
      <c r="II2330" s="41"/>
      <c r="IJ2330" s="41"/>
      <c r="IK2330" s="41"/>
      <c r="IL2330" s="41"/>
      <c r="IM2330" s="41"/>
      <c r="IN2330" s="41"/>
      <c r="IO2330" s="41"/>
      <c r="IP2330" s="41"/>
      <c r="IQ2330" s="41"/>
      <c r="IR2330" s="41"/>
      <c r="IS2330" s="41"/>
      <c r="IT2330" s="41"/>
      <c r="IU2330" s="41"/>
    </row>
    <row r="2332" spans="68:255" x14ac:dyDescent="0.2">
      <c r="BP2332" s="41"/>
      <c r="BQ2332" s="41"/>
      <c r="BR2332" s="41"/>
      <c r="BS2332" s="41"/>
      <c r="BU2332" s="41"/>
      <c r="BV2332" s="41"/>
      <c r="BW2332" s="41"/>
      <c r="BX2332" s="41"/>
      <c r="BY2332" s="41"/>
      <c r="BZ2332" s="41"/>
      <c r="CA2332" s="41"/>
      <c r="CB2332" s="41"/>
      <c r="CC2332" s="41"/>
      <c r="CD2332" s="41"/>
      <c r="CE2332" s="41"/>
      <c r="CF2332" s="41"/>
      <c r="CG2332" s="41"/>
      <c r="CH2332" s="41"/>
      <c r="CI2332" s="41"/>
      <c r="CJ2332" s="41"/>
      <c r="CK2332" s="41"/>
      <c r="CL2332" s="41"/>
      <c r="CM2332" s="41"/>
      <c r="CN2332" s="41"/>
      <c r="CO2332" s="41"/>
      <c r="CP2332" s="41"/>
      <c r="CQ2332" s="41"/>
      <c r="CR2332" s="41"/>
      <c r="CS2332" s="41"/>
      <c r="CT2332" s="41"/>
      <c r="CU2332" s="41"/>
      <c r="CV2332" s="41"/>
      <c r="CW2332" s="41"/>
      <c r="CX2332" s="41"/>
      <c r="CY2332" s="41"/>
      <c r="CZ2332" s="41"/>
      <c r="DA2332" s="41"/>
      <c r="DB2332" s="41"/>
      <c r="DC2332" s="41"/>
      <c r="DD2332" s="41"/>
      <c r="DE2332" s="41"/>
      <c r="DF2332" s="41"/>
      <c r="DG2332" s="41"/>
      <c r="DH2332" s="41"/>
      <c r="DI2332" s="41"/>
      <c r="DJ2332" s="41"/>
      <c r="DK2332" s="41"/>
      <c r="DL2332" s="41"/>
      <c r="DM2332" s="41"/>
      <c r="DN2332" s="41"/>
      <c r="DO2332" s="41"/>
      <c r="DP2332" s="41"/>
      <c r="DQ2332" s="41"/>
      <c r="DR2332" s="41"/>
      <c r="DS2332" s="41"/>
      <c r="DT2332" s="41"/>
      <c r="DU2332" s="41"/>
      <c r="DV2332" s="41"/>
      <c r="DW2332" s="41"/>
      <c r="DX2332" s="41"/>
      <c r="DY2332" s="41"/>
      <c r="DZ2332" s="41"/>
      <c r="EA2332" s="41"/>
      <c r="EB2332" s="41"/>
      <c r="EC2332" s="41"/>
      <c r="ED2332" s="41"/>
      <c r="EE2332" s="41"/>
      <c r="EF2332" s="41"/>
      <c r="EG2332" s="41"/>
      <c r="EH2332" s="41"/>
      <c r="EI2332" s="41"/>
      <c r="EJ2332" s="41"/>
      <c r="EK2332" s="41"/>
      <c r="EL2332" s="41"/>
      <c r="EM2332" s="41"/>
      <c r="EN2332" s="41"/>
      <c r="EO2332" s="41"/>
      <c r="EP2332" s="41"/>
      <c r="EQ2332" s="41"/>
      <c r="ER2332" s="41"/>
      <c r="ES2332" s="41"/>
      <c r="ET2332" s="41"/>
      <c r="EU2332" s="41"/>
      <c r="EV2332" s="41"/>
      <c r="EW2332" s="41"/>
      <c r="EX2332" s="41"/>
      <c r="EY2332" s="41"/>
      <c r="EZ2332" s="41"/>
      <c r="FA2332" s="41"/>
      <c r="FB2332" s="41"/>
      <c r="FC2332" s="41"/>
      <c r="FD2332" s="41"/>
      <c r="FE2332" s="41"/>
      <c r="FF2332" s="41"/>
      <c r="FG2332" s="41"/>
      <c r="FH2332" s="41"/>
      <c r="FI2332" s="41"/>
      <c r="FJ2332" s="41"/>
      <c r="FK2332" s="41"/>
      <c r="FL2332" s="41"/>
      <c r="FM2332" s="41"/>
      <c r="FN2332" s="41"/>
      <c r="FO2332" s="41"/>
      <c r="FP2332" s="41"/>
      <c r="FQ2332" s="41"/>
      <c r="FR2332" s="41"/>
      <c r="FS2332" s="41"/>
      <c r="FT2332" s="41"/>
      <c r="FU2332" s="41"/>
      <c r="FV2332" s="41"/>
      <c r="FW2332" s="41"/>
      <c r="FX2332" s="41"/>
      <c r="FY2332" s="41"/>
      <c r="FZ2332" s="41"/>
      <c r="GA2332" s="41"/>
      <c r="GB2332" s="41"/>
      <c r="GC2332" s="41"/>
      <c r="GD2332" s="41"/>
      <c r="GE2332" s="41"/>
      <c r="GF2332" s="41"/>
      <c r="GG2332" s="41"/>
      <c r="GH2332" s="41"/>
      <c r="GI2332" s="41"/>
      <c r="GJ2332" s="41"/>
      <c r="GK2332" s="41"/>
      <c r="GL2332" s="41"/>
      <c r="GM2332" s="41"/>
      <c r="GN2332" s="41"/>
      <c r="GO2332" s="41"/>
      <c r="GP2332" s="41"/>
      <c r="GQ2332" s="41"/>
      <c r="GR2332" s="41"/>
      <c r="GS2332" s="41"/>
      <c r="GT2332" s="41"/>
      <c r="GU2332" s="41"/>
      <c r="GV2332" s="41"/>
      <c r="GW2332" s="41"/>
      <c r="GX2332" s="41"/>
      <c r="GY2332" s="41"/>
      <c r="GZ2332" s="41"/>
      <c r="HA2332" s="41"/>
      <c r="HB2332" s="41"/>
      <c r="HC2332" s="41"/>
      <c r="HD2332" s="41"/>
      <c r="HE2332" s="41"/>
      <c r="HF2332" s="41"/>
      <c r="HG2332" s="41"/>
      <c r="HH2332" s="41"/>
      <c r="HI2332" s="41"/>
      <c r="HJ2332" s="41"/>
      <c r="HK2332" s="41"/>
      <c r="HL2332" s="41"/>
      <c r="HM2332" s="41"/>
      <c r="HN2332" s="41"/>
      <c r="HO2332" s="41"/>
      <c r="HP2332" s="41"/>
      <c r="HQ2332" s="41"/>
      <c r="HR2332" s="41"/>
      <c r="HS2332" s="41"/>
      <c r="HT2332" s="41"/>
      <c r="HU2332" s="41"/>
      <c r="HV2332" s="41"/>
      <c r="HW2332" s="41"/>
      <c r="HX2332" s="41"/>
      <c r="HY2332" s="41"/>
      <c r="HZ2332" s="41"/>
      <c r="IA2332" s="41"/>
      <c r="IB2332" s="41"/>
      <c r="IC2332" s="41"/>
      <c r="ID2332" s="41"/>
      <c r="IE2332" s="41"/>
      <c r="IF2332" s="41"/>
      <c r="IG2332" s="41"/>
      <c r="IH2332" s="41"/>
      <c r="II2332" s="41"/>
      <c r="IJ2332" s="41"/>
      <c r="IK2332" s="41"/>
      <c r="IL2332" s="41"/>
      <c r="IM2332" s="41"/>
      <c r="IN2332" s="41"/>
      <c r="IO2332" s="41"/>
      <c r="IP2332" s="41"/>
      <c r="IQ2332" s="41"/>
      <c r="IR2332" s="41"/>
      <c r="IS2332" s="41"/>
      <c r="IT2332" s="41"/>
      <c r="IU2332" s="41"/>
    </row>
    <row r="2334" spans="68:255" x14ac:dyDescent="0.2">
      <c r="BP2334" s="41"/>
      <c r="BQ2334" s="41"/>
      <c r="BR2334" s="41"/>
      <c r="BS2334" s="41"/>
      <c r="BU2334" s="41"/>
      <c r="BV2334" s="41"/>
      <c r="BW2334" s="41"/>
      <c r="BX2334" s="41"/>
      <c r="BY2334" s="41"/>
      <c r="BZ2334" s="41"/>
      <c r="CA2334" s="41"/>
      <c r="CB2334" s="41"/>
      <c r="CC2334" s="41"/>
      <c r="CD2334" s="41"/>
      <c r="CE2334" s="41"/>
      <c r="CF2334" s="41"/>
      <c r="CG2334" s="41"/>
      <c r="CH2334" s="41"/>
      <c r="CI2334" s="41"/>
      <c r="CJ2334" s="41"/>
      <c r="CK2334" s="41"/>
      <c r="CL2334" s="41"/>
      <c r="CM2334" s="41"/>
      <c r="CN2334" s="41"/>
      <c r="CO2334" s="41"/>
      <c r="CP2334" s="41"/>
      <c r="CQ2334" s="41"/>
      <c r="CR2334" s="41"/>
      <c r="CS2334" s="41"/>
      <c r="CT2334" s="41"/>
      <c r="CU2334" s="41"/>
      <c r="CV2334" s="41"/>
      <c r="CW2334" s="41"/>
      <c r="CX2334" s="41"/>
      <c r="CY2334" s="41"/>
      <c r="CZ2334" s="41"/>
      <c r="DA2334" s="41"/>
      <c r="DB2334" s="41"/>
      <c r="DC2334" s="41"/>
      <c r="DD2334" s="41"/>
      <c r="DE2334" s="41"/>
      <c r="DF2334" s="41"/>
      <c r="DG2334" s="41"/>
      <c r="DH2334" s="41"/>
      <c r="DI2334" s="41"/>
      <c r="DJ2334" s="41"/>
      <c r="DK2334" s="41"/>
      <c r="DL2334" s="41"/>
      <c r="DM2334" s="41"/>
      <c r="DN2334" s="41"/>
      <c r="DO2334" s="41"/>
      <c r="DP2334" s="41"/>
      <c r="DQ2334" s="41"/>
      <c r="DR2334" s="41"/>
      <c r="DS2334" s="41"/>
      <c r="DT2334" s="41"/>
      <c r="DU2334" s="41"/>
      <c r="DV2334" s="41"/>
      <c r="DW2334" s="41"/>
      <c r="DX2334" s="41"/>
      <c r="DY2334" s="41"/>
      <c r="DZ2334" s="41"/>
      <c r="EA2334" s="41"/>
      <c r="EB2334" s="41"/>
      <c r="EC2334" s="41"/>
      <c r="ED2334" s="41"/>
      <c r="EE2334" s="41"/>
      <c r="EF2334" s="41"/>
      <c r="EG2334" s="41"/>
      <c r="EH2334" s="41"/>
      <c r="EI2334" s="41"/>
      <c r="EJ2334" s="41"/>
      <c r="EK2334" s="41"/>
      <c r="EL2334" s="41"/>
      <c r="EM2334" s="41"/>
      <c r="EN2334" s="41"/>
      <c r="EO2334" s="41"/>
      <c r="EP2334" s="41"/>
      <c r="EQ2334" s="41"/>
      <c r="ER2334" s="41"/>
      <c r="ES2334" s="41"/>
      <c r="ET2334" s="41"/>
      <c r="EU2334" s="41"/>
      <c r="EV2334" s="41"/>
      <c r="EW2334" s="41"/>
      <c r="EX2334" s="41"/>
      <c r="EY2334" s="41"/>
      <c r="EZ2334" s="41"/>
      <c r="FA2334" s="41"/>
      <c r="FB2334" s="41"/>
      <c r="FC2334" s="41"/>
      <c r="FD2334" s="41"/>
      <c r="FE2334" s="41"/>
      <c r="FF2334" s="41"/>
      <c r="FG2334" s="41"/>
      <c r="FH2334" s="41"/>
      <c r="FI2334" s="41"/>
      <c r="FJ2334" s="41"/>
      <c r="FK2334" s="41"/>
      <c r="FL2334" s="41"/>
      <c r="FM2334" s="41"/>
      <c r="FN2334" s="41"/>
      <c r="FO2334" s="41"/>
      <c r="FP2334" s="41"/>
      <c r="FQ2334" s="41"/>
      <c r="FR2334" s="41"/>
      <c r="FS2334" s="41"/>
      <c r="FT2334" s="41"/>
      <c r="FU2334" s="41"/>
      <c r="FV2334" s="41"/>
      <c r="FW2334" s="41"/>
      <c r="FX2334" s="41"/>
      <c r="FY2334" s="41"/>
      <c r="FZ2334" s="41"/>
      <c r="GA2334" s="41"/>
      <c r="GB2334" s="41"/>
      <c r="GC2334" s="41"/>
      <c r="GD2334" s="41"/>
      <c r="GE2334" s="41"/>
      <c r="GF2334" s="41"/>
      <c r="GG2334" s="41"/>
      <c r="GH2334" s="41"/>
      <c r="GI2334" s="41"/>
      <c r="GJ2334" s="41"/>
      <c r="GK2334" s="41"/>
      <c r="GL2334" s="41"/>
      <c r="GM2334" s="41"/>
      <c r="GN2334" s="41"/>
      <c r="GO2334" s="41"/>
      <c r="GP2334" s="41"/>
      <c r="GQ2334" s="41"/>
      <c r="GR2334" s="41"/>
      <c r="GS2334" s="41"/>
      <c r="GT2334" s="41"/>
      <c r="GU2334" s="41"/>
      <c r="GV2334" s="41"/>
      <c r="GW2334" s="41"/>
      <c r="GX2334" s="41"/>
      <c r="GY2334" s="41"/>
      <c r="GZ2334" s="41"/>
      <c r="HA2334" s="41"/>
      <c r="HB2334" s="41"/>
      <c r="HC2334" s="41"/>
      <c r="HD2334" s="41"/>
      <c r="HE2334" s="41"/>
      <c r="HF2334" s="41"/>
      <c r="HG2334" s="41"/>
      <c r="HH2334" s="41"/>
      <c r="HI2334" s="41"/>
      <c r="HJ2334" s="41"/>
      <c r="HK2334" s="41"/>
      <c r="HL2334" s="41"/>
      <c r="HM2334" s="41"/>
      <c r="HN2334" s="41"/>
      <c r="HO2334" s="41"/>
      <c r="HP2334" s="41"/>
      <c r="HQ2334" s="41"/>
      <c r="HR2334" s="41"/>
      <c r="HS2334" s="41"/>
      <c r="HT2334" s="41"/>
      <c r="HU2334" s="41"/>
      <c r="HV2334" s="41"/>
      <c r="HW2334" s="41"/>
      <c r="HX2334" s="41"/>
      <c r="HY2334" s="41"/>
      <c r="HZ2334" s="41"/>
      <c r="IA2334" s="41"/>
      <c r="IB2334" s="41"/>
      <c r="IC2334" s="41"/>
      <c r="ID2334" s="41"/>
      <c r="IE2334" s="41"/>
      <c r="IF2334" s="41"/>
      <c r="IG2334" s="41"/>
      <c r="IH2334" s="41"/>
      <c r="II2334" s="41"/>
      <c r="IJ2334" s="41"/>
      <c r="IK2334" s="41"/>
      <c r="IL2334" s="41"/>
      <c r="IM2334" s="41"/>
      <c r="IN2334" s="41"/>
      <c r="IO2334" s="41"/>
      <c r="IP2334" s="41"/>
      <c r="IQ2334" s="41"/>
      <c r="IR2334" s="41"/>
      <c r="IS2334" s="41"/>
      <c r="IT2334" s="41"/>
      <c r="IU2334" s="41"/>
    </row>
    <row r="2336" spans="68:255" x14ac:dyDescent="0.2">
      <c r="BP2336" s="41"/>
      <c r="BQ2336" s="41"/>
      <c r="BR2336" s="41"/>
      <c r="BS2336" s="41"/>
      <c r="BU2336" s="41"/>
      <c r="BV2336" s="41"/>
      <c r="BW2336" s="41"/>
      <c r="BX2336" s="41"/>
      <c r="BY2336" s="41"/>
      <c r="BZ2336" s="41"/>
      <c r="CA2336" s="41"/>
      <c r="CB2336" s="41"/>
      <c r="CC2336" s="41"/>
      <c r="CD2336" s="41"/>
      <c r="CE2336" s="41"/>
      <c r="CF2336" s="41"/>
      <c r="CG2336" s="41"/>
      <c r="CH2336" s="41"/>
      <c r="CI2336" s="41"/>
      <c r="CJ2336" s="41"/>
      <c r="CK2336" s="41"/>
      <c r="CL2336" s="41"/>
      <c r="CM2336" s="41"/>
      <c r="CN2336" s="41"/>
      <c r="CO2336" s="41"/>
      <c r="CP2336" s="41"/>
      <c r="CQ2336" s="41"/>
      <c r="CR2336" s="41"/>
      <c r="CS2336" s="41"/>
      <c r="CT2336" s="41"/>
      <c r="CU2336" s="41"/>
      <c r="CV2336" s="41"/>
      <c r="CW2336" s="41"/>
      <c r="CX2336" s="41"/>
      <c r="CY2336" s="41"/>
      <c r="CZ2336" s="41"/>
      <c r="DA2336" s="41"/>
      <c r="DB2336" s="41"/>
      <c r="DC2336" s="41"/>
      <c r="DD2336" s="41"/>
      <c r="DE2336" s="41"/>
      <c r="DF2336" s="41"/>
      <c r="DG2336" s="41"/>
      <c r="DH2336" s="41"/>
      <c r="DI2336" s="41"/>
      <c r="DJ2336" s="41"/>
      <c r="DK2336" s="41"/>
      <c r="DL2336" s="41"/>
      <c r="DM2336" s="41"/>
      <c r="DN2336" s="41"/>
      <c r="DO2336" s="41"/>
      <c r="DP2336" s="41"/>
      <c r="DQ2336" s="41"/>
      <c r="DR2336" s="41"/>
      <c r="DS2336" s="41"/>
      <c r="DT2336" s="41"/>
      <c r="DU2336" s="41"/>
      <c r="DV2336" s="41"/>
      <c r="DW2336" s="41"/>
      <c r="DX2336" s="41"/>
      <c r="DY2336" s="41"/>
      <c r="DZ2336" s="41"/>
      <c r="EA2336" s="41"/>
      <c r="EB2336" s="41"/>
      <c r="EC2336" s="41"/>
      <c r="ED2336" s="41"/>
      <c r="EE2336" s="41"/>
      <c r="EF2336" s="41"/>
      <c r="EG2336" s="41"/>
      <c r="EH2336" s="41"/>
      <c r="EI2336" s="41"/>
      <c r="EJ2336" s="41"/>
      <c r="EK2336" s="41"/>
      <c r="EL2336" s="41"/>
      <c r="EM2336" s="41"/>
      <c r="EN2336" s="41"/>
      <c r="EO2336" s="41"/>
      <c r="EP2336" s="41"/>
      <c r="EQ2336" s="41"/>
      <c r="ER2336" s="41"/>
      <c r="ES2336" s="41"/>
      <c r="ET2336" s="41"/>
      <c r="EU2336" s="41"/>
      <c r="EV2336" s="41"/>
      <c r="EW2336" s="41"/>
      <c r="EX2336" s="41"/>
      <c r="EY2336" s="41"/>
      <c r="EZ2336" s="41"/>
      <c r="FA2336" s="41"/>
      <c r="FB2336" s="41"/>
      <c r="FC2336" s="41"/>
      <c r="FD2336" s="41"/>
      <c r="FE2336" s="41"/>
      <c r="FF2336" s="41"/>
      <c r="FG2336" s="41"/>
      <c r="FH2336" s="41"/>
      <c r="FI2336" s="41"/>
      <c r="FJ2336" s="41"/>
      <c r="FK2336" s="41"/>
      <c r="FL2336" s="41"/>
      <c r="FM2336" s="41"/>
      <c r="FN2336" s="41"/>
      <c r="FO2336" s="41"/>
      <c r="FP2336" s="41"/>
      <c r="FQ2336" s="41"/>
      <c r="FR2336" s="41"/>
      <c r="FS2336" s="41"/>
      <c r="FT2336" s="41"/>
      <c r="FU2336" s="41"/>
      <c r="FV2336" s="41"/>
      <c r="FW2336" s="41"/>
      <c r="FX2336" s="41"/>
      <c r="FY2336" s="41"/>
      <c r="FZ2336" s="41"/>
      <c r="GA2336" s="41"/>
      <c r="GB2336" s="41"/>
      <c r="GC2336" s="41"/>
      <c r="GD2336" s="41"/>
      <c r="GE2336" s="41"/>
      <c r="GF2336" s="41"/>
      <c r="GG2336" s="41"/>
      <c r="GH2336" s="41"/>
      <c r="GI2336" s="41"/>
      <c r="GJ2336" s="41"/>
      <c r="GK2336" s="41"/>
      <c r="GL2336" s="41"/>
      <c r="GM2336" s="41"/>
      <c r="GN2336" s="41"/>
      <c r="GO2336" s="41"/>
      <c r="GP2336" s="41"/>
      <c r="GQ2336" s="41"/>
      <c r="GR2336" s="41"/>
      <c r="GS2336" s="41"/>
      <c r="GT2336" s="41"/>
      <c r="GU2336" s="41"/>
      <c r="GV2336" s="41"/>
      <c r="GW2336" s="41"/>
      <c r="GX2336" s="41"/>
      <c r="GY2336" s="41"/>
      <c r="GZ2336" s="41"/>
      <c r="HA2336" s="41"/>
      <c r="HB2336" s="41"/>
      <c r="HC2336" s="41"/>
      <c r="HD2336" s="41"/>
      <c r="HE2336" s="41"/>
      <c r="HF2336" s="41"/>
      <c r="HG2336" s="41"/>
      <c r="HH2336" s="41"/>
      <c r="HI2336" s="41"/>
      <c r="HJ2336" s="41"/>
      <c r="HK2336" s="41"/>
      <c r="HL2336" s="41"/>
      <c r="HM2336" s="41"/>
      <c r="HN2336" s="41"/>
      <c r="HO2336" s="41"/>
      <c r="HP2336" s="41"/>
      <c r="HQ2336" s="41"/>
      <c r="HR2336" s="41"/>
      <c r="HS2336" s="41"/>
      <c r="HT2336" s="41"/>
      <c r="HU2336" s="41"/>
      <c r="HV2336" s="41"/>
      <c r="HW2336" s="41"/>
      <c r="HX2336" s="41"/>
      <c r="HY2336" s="41"/>
      <c r="HZ2336" s="41"/>
      <c r="IA2336" s="41"/>
      <c r="IB2336" s="41"/>
      <c r="IC2336" s="41"/>
      <c r="ID2336" s="41"/>
      <c r="IE2336" s="41"/>
      <c r="IF2336" s="41"/>
      <c r="IG2336" s="41"/>
      <c r="IH2336" s="41"/>
      <c r="II2336" s="41"/>
      <c r="IJ2336" s="41"/>
      <c r="IK2336" s="41"/>
      <c r="IL2336" s="41"/>
      <c r="IM2336" s="41"/>
      <c r="IN2336" s="41"/>
      <c r="IO2336" s="41"/>
      <c r="IP2336" s="41"/>
      <c r="IQ2336" s="41"/>
      <c r="IR2336" s="41"/>
      <c r="IS2336" s="41"/>
      <c r="IT2336" s="41"/>
      <c r="IU2336" s="41"/>
    </row>
    <row r="2338" spans="68:255" x14ac:dyDescent="0.2">
      <c r="BP2338" s="41"/>
      <c r="BQ2338" s="41"/>
      <c r="BR2338" s="41"/>
      <c r="BS2338" s="41"/>
      <c r="BU2338" s="41"/>
      <c r="BV2338" s="41"/>
      <c r="BW2338" s="41"/>
      <c r="BX2338" s="41"/>
      <c r="BY2338" s="41"/>
      <c r="BZ2338" s="41"/>
      <c r="CA2338" s="41"/>
      <c r="CB2338" s="41"/>
      <c r="CC2338" s="41"/>
      <c r="CD2338" s="41"/>
      <c r="CE2338" s="41"/>
      <c r="CF2338" s="41"/>
      <c r="CG2338" s="41"/>
      <c r="CH2338" s="41"/>
      <c r="CI2338" s="41"/>
      <c r="CJ2338" s="41"/>
      <c r="CK2338" s="41"/>
      <c r="CL2338" s="41"/>
      <c r="CM2338" s="41"/>
      <c r="CN2338" s="41"/>
      <c r="CO2338" s="41"/>
      <c r="CP2338" s="41"/>
      <c r="CQ2338" s="41"/>
      <c r="CR2338" s="41"/>
      <c r="CS2338" s="41"/>
      <c r="CT2338" s="41"/>
      <c r="CU2338" s="41"/>
      <c r="CV2338" s="41"/>
      <c r="CW2338" s="41"/>
      <c r="CX2338" s="41"/>
      <c r="CY2338" s="41"/>
      <c r="CZ2338" s="41"/>
      <c r="DA2338" s="41"/>
      <c r="DB2338" s="41"/>
      <c r="DC2338" s="41"/>
      <c r="DD2338" s="41"/>
      <c r="DE2338" s="41"/>
      <c r="DF2338" s="41"/>
      <c r="DG2338" s="41"/>
      <c r="DH2338" s="41"/>
      <c r="DI2338" s="41"/>
      <c r="DJ2338" s="41"/>
      <c r="DK2338" s="41"/>
      <c r="DL2338" s="41"/>
      <c r="DM2338" s="41"/>
      <c r="DN2338" s="41"/>
      <c r="DO2338" s="41"/>
      <c r="DP2338" s="41"/>
      <c r="DQ2338" s="41"/>
      <c r="DR2338" s="41"/>
      <c r="DS2338" s="41"/>
      <c r="DT2338" s="41"/>
      <c r="DU2338" s="41"/>
      <c r="DV2338" s="41"/>
      <c r="DW2338" s="41"/>
      <c r="DX2338" s="41"/>
      <c r="DY2338" s="41"/>
      <c r="DZ2338" s="41"/>
      <c r="EA2338" s="41"/>
      <c r="EB2338" s="41"/>
      <c r="EC2338" s="41"/>
      <c r="ED2338" s="41"/>
      <c r="EE2338" s="41"/>
      <c r="EF2338" s="41"/>
      <c r="EG2338" s="41"/>
      <c r="EH2338" s="41"/>
      <c r="EI2338" s="41"/>
      <c r="EJ2338" s="41"/>
      <c r="EK2338" s="41"/>
      <c r="EL2338" s="41"/>
      <c r="EM2338" s="41"/>
      <c r="EN2338" s="41"/>
      <c r="EO2338" s="41"/>
      <c r="EP2338" s="41"/>
      <c r="EQ2338" s="41"/>
      <c r="ER2338" s="41"/>
      <c r="ES2338" s="41"/>
      <c r="ET2338" s="41"/>
      <c r="EU2338" s="41"/>
      <c r="EV2338" s="41"/>
      <c r="EW2338" s="41"/>
      <c r="EX2338" s="41"/>
      <c r="EY2338" s="41"/>
      <c r="EZ2338" s="41"/>
      <c r="FA2338" s="41"/>
      <c r="FB2338" s="41"/>
      <c r="FC2338" s="41"/>
      <c r="FD2338" s="41"/>
      <c r="FE2338" s="41"/>
      <c r="FF2338" s="41"/>
      <c r="FG2338" s="41"/>
      <c r="FH2338" s="41"/>
      <c r="FI2338" s="41"/>
      <c r="FJ2338" s="41"/>
      <c r="FK2338" s="41"/>
      <c r="FL2338" s="41"/>
      <c r="FM2338" s="41"/>
      <c r="FN2338" s="41"/>
      <c r="FO2338" s="41"/>
      <c r="FP2338" s="41"/>
      <c r="FQ2338" s="41"/>
      <c r="FR2338" s="41"/>
      <c r="FS2338" s="41"/>
      <c r="FT2338" s="41"/>
      <c r="FU2338" s="41"/>
      <c r="FV2338" s="41"/>
      <c r="FW2338" s="41"/>
      <c r="FX2338" s="41"/>
      <c r="FY2338" s="41"/>
      <c r="FZ2338" s="41"/>
      <c r="GA2338" s="41"/>
      <c r="GB2338" s="41"/>
      <c r="GC2338" s="41"/>
      <c r="GD2338" s="41"/>
      <c r="GE2338" s="41"/>
      <c r="GF2338" s="41"/>
      <c r="GG2338" s="41"/>
      <c r="GH2338" s="41"/>
      <c r="GI2338" s="41"/>
      <c r="GJ2338" s="41"/>
      <c r="GK2338" s="41"/>
      <c r="GL2338" s="41"/>
      <c r="GM2338" s="41"/>
      <c r="GN2338" s="41"/>
      <c r="GO2338" s="41"/>
      <c r="GP2338" s="41"/>
      <c r="GQ2338" s="41"/>
      <c r="GR2338" s="41"/>
      <c r="GS2338" s="41"/>
      <c r="GT2338" s="41"/>
      <c r="GU2338" s="41"/>
      <c r="GV2338" s="41"/>
      <c r="GW2338" s="41"/>
      <c r="GX2338" s="41"/>
      <c r="GY2338" s="41"/>
      <c r="GZ2338" s="41"/>
      <c r="HA2338" s="41"/>
      <c r="HB2338" s="41"/>
      <c r="HC2338" s="41"/>
      <c r="HD2338" s="41"/>
      <c r="HE2338" s="41"/>
      <c r="HF2338" s="41"/>
      <c r="HG2338" s="41"/>
      <c r="HH2338" s="41"/>
      <c r="HI2338" s="41"/>
      <c r="HJ2338" s="41"/>
      <c r="HK2338" s="41"/>
      <c r="HL2338" s="41"/>
      <c r="HM2338" s="41"/>
      <c r="HN2338" s="41"/>
      <c r="HO2338" s="41"/>
      <c r="HP2338" s="41"/>
      <c r="HQ2338" s="41"/>
      <c r="HR2338" s="41"/>
      <c r="HS2338" s="41"/>
      <c r="HT2338" s="41"/>
      <c r="HU2338" s="41"/>
      <c r="HV2338" s="41"/>
      <c r="HW2338" s="41"/>
      <c r="HX2338" s="41"/>
      <c r="HY2338" s="41"/>
      <c r="HZ2338" s="41"/>
      <c r="IA2338" s="41"/>
      <c r="IB2338" s="41"/>
      <c r="IC2338" s="41"/>
      <c r="ID2338" s="41"/>
      <c r="IE2338" s="41"/>
      <c r="IF2338" s="41"/>
      <c r="IG2338" s="41"/>
      <c r="IH2338" s="41"/>
      <c r="II2338" s="41"/>
      <c r="IJ2338" s="41"/>
      <c r="IK2338" s="41"/>
      <c r="IL2338" s="41"/>
      <c r="IM2338" s="41"/>
      <c r="IN2338" s="41"/>
      <c r="IO2338" s="41"/>
      <c r="IP2338" s="41"/>
      <c r="IQ2338" s="41"/>
      <c r="IR2338" s="41"/>
      <c r="IS2338" s="41"/>
      <c r="IT2338" s="41"/>
      <c r="IU2338" s="41"/>
    </row>
    <row r="2340" spans="68:255" x14ac:dyDescent="0.2">
      <c r="BP2340" s="41"/>
      <c r="BQ2340" s="41"/>
      <c r="BR2340" s="41"/>
      <c r="BS2340" s="41"/>
      <c r="BU2340" s="41"/>
      <c r="BV2340" s="41"/>
      <c r="BW2340" s="41"/>
      <c r="BX2340" s="41"/>
      <c r="BY2340" s="41"/>
      <c r="BZ2340" s="41"/>
      <c r="CA2340" s="41"/>
      <c r="CB2340" s="41"/>
      <c r="CC2340" s="41"/>
      <c r="CD2340" s="41"/>
      <c r="CE2340" s="41"/>
      <c r="CF2340" s="41"/>
      <c r="CG2340" s="41"/>
      <c r="CH2340" s="41"/>
      <c r="CI2340" s="41"/>
      <c r="CJ2340" s="41"/>
      <c r="CK2340" s="41"/>
      <c r="CL2340" s="41"/>
      <c r="CM2340" s="41"/>
      <c r="CN2340" s="41"/>
      <c r="CO2340" s="41"/>
      <c r="CP2340" s="41"/>
      <c r="CQ2340" s="41"/>
      <c r="CR2340" s="41"/>
      <c r="CS2340" s="41"/>
      <c r="CT2340" s="41"/>
      <c r="CU2340" s="41"/>
      <c r="CV2340" s="41"/>
      <c r="CW2340" s="41"/>
      <c r="CX2340" s="41"/>
      <c r="CY2340" s="41"/>
      <c r="CZ2340" s="41"/>
      <c r="DA2340" s="41"/>
      <c r="DB2340" s="41"/>
      <c r="DC2340" s="41"/>
      <c r="DD2340" s="41"/>
      <c r="DE2340" s="41"/>
      <c r="DF2340" s="41"/>
      <c r="DG2340" s="41"/>
      <c r="DH2340" s="41"/>
      <c r="DI2340" s="41"/>
      <c r="DJ2340" s="41"/>
      <c r="DK2340" s="41"/>
      <c r="DL2340" s="41"/>
      <c r="DM2340" s="41"/>
      <c r="DN2340" s="41"/>
      <c r="DO2340" s="41"/>
      <c r="DP2340" s="41"/>
      <c r="DQ2340" s="41"/>
      <c r="DR2340" s="41"/>
      <c r="DS2340" s="41"/>
      <c r="DT2340" s="41"/>
      <c r="DU2340" s="41"/>
      <c r="DV2340" s="41"/>
      <c r="DW2340" s="41"/>
      <c r="DX2340" s="41"/>
      <c r="DY2340" s="41"/>
      <c r="DZ2340" s="41"/>
      <c r="EA2340" s="41"/>
      <c r="EB2340" s="41"/>
      <c r="EC2340" s="41"/>
      <c r="ED2340" s="41"/>
      <c r="EE2340" s="41"/>
      <c r="EF2340" s="41"/>
      <c r="EG2340" s="41"/>
      <c r="EH2340" s="41"/>
      <c r="EI2340" s="41"/>
      <c r="EJ2340" s="41"/>
      <c r="EK2340" s="41"/>
      <c r="EL2340" s="41"/>
      <c r="EM2340" s="41"/>
      <c r="EN2340" s="41"/>
      <c r="EO2340" s="41"/>
      <c r="EP2340" s="41"/>
      <c r="EQ2340" s="41"/>
      <c r="ER2340" s="41"/>
      <c r="ES2340" s="41"/>
      <c r="ET2340" s="41"/>
      <c r="EU2340" s="41"/>
      <c r="EV2340" s="41"/>
      <c r="EW2340" s="41"/>
      <c r="EX2340" s="41"/>
      <c r="EY2340" s="41"/>
      <c r="EZ2340" s="41"/>
      <c r="FA2340" s="41"/>
      <c r="FB2340" s="41"/>
      <c r="FC2340" s="41"/>
      <c r="FD2340" s="41"/>
      <c r="FE2340" s="41"/>
      <c r="FF2340" s="41"/>
      <c r="FG2340" s="41"/>
      <c r="FH2340" s="41"/>
      <c r="FI2340" s="41"/>
      <c r="FJ2340" s="41"/>
      <c r="FK2340" s="41"/>
      <c r="FL2340" s="41"/>
      <c r="FM2340" s="41"/>
      <c r="FN2340" s="41"/>
      <c r="FO2340" s="41"/>
      <c r="FP2340" s="41"/>
      <c r="FQ2340" s="41"/>
      <c r="FR2340" s="41"/>
      <c r="FS2340" s="41"/>
      <c r="FT2340" s="41"/>
      <c r="FU2340" s="41"/>
      <c r="FV2340" s="41"/>
      <c r="FW2340" s="41"/>
      <c r="FX2340" s="41"/>
      <c r="FY2340" s="41"/>
      <c r="FZ2340" s="41"/>
      <c r="GA2340" s="41"/>
      <c r="GB2340" s="41"/>
      <c r="GC2340" s="41"/>
      <c r="GD2340" s="41"/>
      <c r="GE2340" s="41"/>
      <c r="GF2340" s="41"/>
      <c r="GG2340" s="41"/>
      <c r="GH2340" s="41"/>
      <c r="GI2340" s="41"/>
      <c r="GJ2340" s="41"/>
      <c r="GK2340" s="41"/>
      <c r="GL2340" s="41"/>
      <c r="GM2340" s="41"/>
      <c r="GN2340" s="41"/>
      <c r="GO2340" s="41"/>
      <c r="GP2340" s="41"/>
      <c r="GQ2340" s="41"/>
      <c r="GR2340" s="41"/>
      <c r="GS2340" s="41"/>
      <c r="GT2340" s="41"/>
      <c r="GU2340" s="41"/>
      <c r="GV2340" s="41"/>
      <c r="GW2340" s="41"/>
      <c r="GX2340" s="41"/>
      <c r="GY2340" s="41"/>
      <c r="GZ2340" s="41"/>
      <c r="HA2340" s="41"/>
      <c r="HB2340" s="41"/>
      <c r="HC2340" s="41"/>
      <c r="HD2340" s="41"/>
      <c r="HE2340" s="41"/>
      <c r="HF2340" s="41"/>
      <c r="HG2340" s="41"/>
      <c r="HH2340" s="41"/>
      <c r="HI2340" s="41"/>
      <c r="HJ2340" s="41"/>
      <c r="HK2340" s="41"/>
      <c r="HL2340" s="41"/>
      <c r="HM2340" s="41"/>
      <c r="HN2340" s="41"/>
      <c r="HO2340" s="41"/>
      <c r="HP2340" s="41"/>
      <c r="HQ2340" s="41"/>
      <c r="HR2340" s="41"/>
      <c r="HS2340" s="41"/>
      <c r="HT2340" s="41"/>
      <c r="HU2340" s="41"/>
      <c r="HV2340" s="41"/>
      <c r="HW2340" s="41"/>
      <c r="HX2340" s="41"/>
      <c r="HY2340" s="41"/>
      <c r="HZ2340" s="41"/>
      <c r="IA2340" s="41"/>
      <c r="IB2340" s="41"/>
      <c r="IC2340" s="41"/>
      <c r="ID2340" s="41"/>
      <c r="IE2340" s="41"/>
      <c r="IF2340" s="41"/>
      <c r="IG2340" s="41"/>
      <c r="IH2340" s="41"/>
      <c r="II2340" s="41"/>
      <c r="IJ2340" s="41"/>
      <c r="IK2340" s="41"/>
      <c r="IL2340" s="41"/>
      <c r="IM2340" s="41"/>
      <c r="IN2340" s="41"/>
      <c r="IO2340" s="41"/>
      <c r="IP2340" s="41"/>
      <c r="IQ2340" s="41"/>
      <c r="IR2340" s="41"/>
      <c r="IS2340" s="41"/>
      <c r="IT2340" s="41"/>
      <c r="IU2340" s="41"/>
    </row>
    <row r="2342" spans="68:255" x14ac:dyDescent="0.2">
      <c r="BP2342" s="41"/>
      <c r="BQ2342" s="41"/>
      <c r="BR2342" s="41"/>
      <c r="BS2342" s="41"/>
      <c r="BU2342" s="41"/>
      <c r="BV2342" s="41"/>
      <c r="BW2342" s="41"/>
      <c r="BX2342" s="41"/>
      <c r="BY2342" s="41"/>
      <c r="BZ2342" s="41"/>
      <c r="CA2342" s="41"/>
      <c r="CB2342" s="41"/>
      <c r="CC2342" s="41"/>
      <c r="CD2342" s="41"/>
      <c r="CE2342" s="41"/>
      <c r="CF2342" s="41"/>
      <c r="CG2342" s="41"/>
      <c r="CH2342" s="41"/>
      <c r="CI2342" s="41"/>
      <c r="CJ2342" s="41"/>
      <c r="CK2342" s="41"/>
      <c r="CL2342" s="41"/>
      <c r="CM2342" s="41"/>
      <c r="CN2342" s="41"/>
      <c r="CO2342" s="41"/>
      <c r="CP2342" s="41"/>
      <c r="CQ2342" s="41"/>
      <c r="CR2342" s="41"/>
      <c r="CS2342" s="41"/>
      <c r="CT2342" s="41"/>
      <c r="CU2342" s="41"/>
      <c r="CV2342" s="41"/>
      <c r="CW2342" s="41"/>
      <c r="CX2342" s="41"/>
      <c r="CY2342" s="41"/>
      <c r="CZ2342" s="41"/>
      <c r="DA2342" s="41"/>
      <c r="DB2342" s="41"/>
      <c r="DC2342" s="41"/>
      <c r="DD2342" s="41"/>
      <c r="DE2342" s="41"/>
      <c r="DF2342" s="41"/>
      <c r="DG2342" s="41"/>
      <c r="DH2342" s="41"/>
      <c r="DI2342" s="41"/>
      <c r="DJ2342" s="41"/>
      <c r="DK2342" s="41"/>
      <c r="DL2342" s="41"/>
      <c r="DM2342" s="41"/>
      <c r="DN2342" s="41"/>
      <c r="DO2342" s="41"/>
      <c r="DP2342" s="41"/>
      <c r="DQ2342" s="41"/>
      <c r="DR2342" s="41"/>
      <c r="DS2342" s="41"/>
      <c r="DT2342" s="41"/>
      <c r="DU2342" s="41"/>
      <c r="DV2342" s="41"/>
      <c r="DW2342" s="41"/>
      <c r="DX2342" s="41"/>
      <c r="DY2342" s="41"/>
      <c r="DZ2342" s="41"/>
      <c r="EA2342" s="41"/>
      <c r="EB2342" s="41"/>
      <c r="EC2342" s="41"/>
      <c r="ED2342" s="41"/>
      <c r="EE2342" s="41"/>
      <c r="EF2342" s="41"/>
      <c r="EG2342" s="41"/>
      <c r="EH2342" s="41"/>
      <c r="EI2342" s="41"/>
      <c r="EJ2342" s="41"/>
      <c r="EK2342" s="41"/>
      <c r="EL2342" s="41"/>
      <c r="EM2342" s="41"/>
      <c r="EN2342" s="41"/>
      <c r="EO2342" s="41"/>
      <c r="EP2342" s="41"/>
      <c r="EQ2342" s="41"/>
      <c r="ER2342" s="41"/>
      <c r="ES2342" s="41"/>
      <c r="ET2342" s="41"/>
      <c r="EU2342" s="41"/>
      <c r="EV2342" s="41"/>
      <c r="EW2342" s="41"/>
      <c r="EX2342" s="41"/>
      <c r="EY2342" s="41"/>
      <c r="EZ2342" s="41"/>
      <c r="FA2342" s="41"/>
      <c r="FB2342" s="41"/>
      <c r="FC2342" s="41"/>
      <c r="FD2342" s="41"/>
      <c r="FE2342" s="41"/>
      <c r="FF2342" s="41"/>
      <c r="FG2342" s="41"/>
      <c r="FH2342" s="41"/>
      <c r="FI2342" s="41"/>
      <c r="FJ2342" s="41"/>
      <c r="FK2342" s="41"/>
      <c r="FL2342" s="41"/>
      <c r="FM2342" s="41"/>
      <c r="FN2342" s="41"/>
      <c r="FO2342" s="41"/>
      <c r="FP2342" s="41"/>
      <c r="FQ2342" s="41"/>
      <c r="FR2342" s="41"/>
      <c r="FS2342" s="41"/>
      <c r="FT2342" s="41"/>
      <c r="FU2342" s="41"/>
      <c r="FV2342" s="41"/>
      <c r="FW2342" s="41"/>
      <c r="FX2342" s="41"/>
      <c r="FY2342" s="41"/>
      <c r="FZ2342" s="41"/>
      <c r="GA2342" s="41"/>
      <c r="GB2342" s="41"/>
      <c r="GC2342" s="41"/>
      <c r="GD2342" s="41"/>
      <c r="GE2342" s="41"/>
      <c r="GF2342" s="41"/>
      <c r="GG2342" s="41"/>
      <c r="GH2342" s="41"/>
      <c r="GI2342" s="41"/>
      <c r="GJ2342" s="41"/>
      <c r="GK2342" s="41"/>
      <c r="GL2342" s="41"/>
      <c r="GM2342" s="41"/>
      <c r="GN2342" s="41"/>
      <c r="GO2342" s="41"/>
      <c r="GP2342" s="41"/>
      <c r="GQ2342" s="41"/>
      <c r="GR2342" s="41"/>
      <c r="GS2342" s="41"/>
      <c r="GT2342" s="41"/>
      <c r="GU2342" s="41"/>
      <c r="GV2342" s="41"/>
      <c r="GW2342" s="41"/>
      <c r="GX2342" s="41"/>
      <c r="GY2342" s="41"/>
      <c r="GZ2342" s="41"/>
      <c r="HA2342" s="41"/>
      <c r="HB2342" s="41"/>
      <c r="HC2342" s="41"/>
      <c r="HD2342" s="41"/>
      <c r="HE2342" s="41"/>
      <c r="HF2342" s="41"/>
      <c r="HG2342" s="41"/>
      <c r="HH2342" s="41"/>
      <c r="HI2342" s="41"/>
      <c r="HJ2342" s="41"/>
      <c r="HK2342" s="41"/>
      <c r="HL2342" s="41"/>
      <c r="HM2342" s="41"/>
      <c r="HN2342" s="41"/>
      <c r="HO2342" s="41"/>
      <c r="HP2342" s="41"/>
      <c r="HQ2342" s="41"/>
      <c r="HR2342" s="41"/>
      <c r="HS2342" s="41"/>
      <c r="HT2342" s="41"/>
      <c r="HU2342" s="41"/>
      <c r="HV2342" s="41"/>
      <c r="HW2342" s="41"/>
      <c r="HX2342" s="41"/>
      <c r="HY2342" s="41"/>
      <c r="HZ2342" s="41"/>
      <c r="IA2342" s="41"/>
      <c r="IB2342" s="41"/>
      <c r="IC2342" s="41"/>
      <c r="ID2342" s="41"/>
      <c r="IE2342" s="41"/>
      <c r="IF2342" s="41"/>
      <c r="IG2342" s="41"/>
      <c r="IH2342" s="41"/>
      <c r="II2342" s="41"/>
      <c r="IJ2342" s="41"/>
      <c r="IK2342" s="41"/>
      <c r="IL2342" s="41"/>
      <c r="IM2342" s="41"/>
      <c r="IN2342" s="41"/>
      <c r="IO2342" s="41"/>
      <c r="IP2342" s="41"/>
      <c r="IQ2342" s="41"/>
      <c r="IR2342" s="41"/>
      <c r="IS2342" s="41"/>
      <c r="IT2342" s="41"/>
      <c r="IU2342" s="41"/>
    </row>
    <row r="2344" spans="68:255" x14ac:dyDescent="0.2">
      <c r="BP2344" s="41"/>
      <c r="BQ2344" s="41"/>
      <c r="BR2344" s="41"/>
      <c r="BS2344" s="41"/>
      <c r="BU2344" s="41"/>
      <c r="BV2344" s="41"/>
      <c r="BW2344" s="41"/>
      <c r="BX2344" s="41"/>
      <c r="BY2344" s="41"/>
      <c r="BZ2344" s="41"/>
      <c r="CA2344" s="41"/>
      <c r="CB2344" s="41"/>
      <c r="CC2344" s="41"/>
      <c r="CD2344" s="41"/>
      <c r="CE2344" s="41"/>
      <c r="CF2344" s="41"/>
      <c r="CG2344" s="41"/>
      <c r="CH2344" s="41"/>
      <c r="CI2344" s="41"/>
      <c r="CJ2344" s="41"/>
      <c r="CK2344" s="41"/>
      <c r="CL2344" s="41"/>
      <c r="CM2344" s="41"/>
      <c r="CN2344" s="41"/>
      <c r="CO2344" s="41"/>
      <c r="CP2344" s="41"/>
      <c r="CQ2344" s="41"/>
      <c r="CR2344" s="41"/>
      <c r="CS2344" s="41"/>
      <c r="CT2344" s="41"/>
      <c r="CU2344" s="41"/>
      <c r="CV2344" s="41"/>
      <c r="CW2344" s="41"/>
      <c r="CX2344" s="41"/>
      <c r="CY2344" s="41"/>
      <c r="CZ2344" s="41"/>
      <c r="DA2344" s="41"/>
      <c r="DB2344" s="41"/>
      <c r="DC2344" s="41"/>
      <c r="DD2344" s="41"/>
      <c r="DE2344" s="41"/>
      <c r="DF2344" s="41"/>
      <c r="DG2344" s="41"/>
      <c r="DH2344" s="41"/>
      <c r="DI2344" s="41"/>
      <c r="DJ2344" s="41"/>
      <c r="DK2344" s="41"/>
      <c r="DL2344" s="41"/>
      <c r="DM2344" s="41"/>
      <c r="DN2344" s="41"/>
      <c r="DO2344" s="41"/>
      <c r="DP2344" s="41"/>
      <c r="DQ2344" s="41"/>
      <c r="DR2344" s="41"/>
      <c r="DS2344" s="41"/>
      <c r="DT2344" s="41"/>
      <c r="DU2344" s="41"/>
      <c r="DV2344" s="41"/>
      <c r="DW2344" s="41"/>
      <c r="DX2344" s="41"/>
      <c r="DY2344" s="41"/>
      <c r="DZ2344" s="41"/>
      <c r="EA2344" s="41"/>
      <c r="EB2344" s="41"/>
      <c r="EC2344" s="41"/>
      <c r="ED2344" s="41"/>
      <c r="EE2344" s="41"/>
      <c r="EF2344" s="41"/>
      <c r="EG2344" s="41"/>
      <c r="EH2344" s="41"/>
      <c r="EI2344" s="41"/>
      <c r="EJ2344" s="41"/>
      <c r="EK2344" s="41"/>
      <c r="EL2344" s="41"/>
      <c r="EM2344" s="41"/>
      <c r="EN2344" s="41"/>
      <c r="EO2344" s="41"/>
      <c r="EP2344" s="41"/>
      <c r="EQ2344" s="41"/>
      <c r="ER2344" s="41"/>
      <c r="ES2344" s="41"/>
      <c r="ET2344" s="41"/>
      <c r="EU2344" s="41"/>
      <c r="EV2344" s="41"/>
      <c r="EW2344" s="41"/>
      <c r="EX2344" s="41"/>
      <c r="EY2344" s="41"/>
      <c r="EZ2344" s="41"/>
      <c r="FA2344" s="41"/>
      <c r="FB2344" s="41"/>
      <c r="FC2344" s="41"/>
      <c r="FD2344" s="41"/>
      <c r="FE2344" s="41"/>
      <c r="FF2344" s="41"/>
      <c r="FG2344" s="41"/>
      <c r="FH2344" s="41"/>
      <c r="FI2344" s="41"/>
      <c r="FJ2344" s="41"/>
      <c r="FK2344" s="41"/>
      <c r="FL2344" s="41"/>
      <c r="FM2344" s="41"/>
      <c r="FN2344" s="41"/>
      <c r="FO2344" s="41"/>
      <c r="FP2344" s="41"/>
      <c r="FQ2344" s="41"/>
      <c r="FR2344" s="41"/>
      <c r="FS2344" s="41"/>
      <c r="FT2344" s="41"/>
      <c r="FU2344" s="41"/>
      <c r="FV2344" s="41"/>
      <c r="FW2344" s="41"/>
      <c r="FX2344" s="41"/>
      <c r="FY2344" s="41"/>
      <c r="FZ2344" s="41"/>
      <c r="GA2344" s="41"/>
      <c r="GB2344" s="41"/>
      <c r="GC2344" s="41"/>
      <c r="GD2344" s="41"/>
      <c r="GE2344" s="41"/>
      <c r="GF2344" s="41"/>
      <c r="GG2344" s="41"/>
      <c r="GH2344" s="41"/>
      <c r="GI2344" s="41"/>
      <c r="GJ2344" s="41"/>
      <c r="GK2344" s="41"/>
      <c r="GL2344" s="41"/>
      <c r="GM2344" s="41"/>
      <c r="GN2344" s="41"/>
      <c r="GO2344" s="41"/>
      <c r="GP2344" s="41"/>
      <c r="GQ2344" s="41"/>
      <c r="GR2344" s="41"/>
      <c r="GS2344" s="41"/>
      <c r="GT2344" s="41"/>
      <c r="GU2344" s="41"/>
      <c r="GV2344" s="41"/>
      <c r="GW2344" s="41"/>
      <c r="GX2344" s="41"/>
      <c r="GY2344" s="41"/>
      <c r="GZ2344" s="41"/>
      <c r="HA2344" s="41"/>
      <c r="HB2344" s="41"/>
      <c r="HC2344" s="41"/>
      <c r="HD2344" s="41"/>
      <c r="HE2344" s="41"/>
      <c r="HF2344" s="41"/>
      <c r="HG2344" s="41"/>
      <c r="HH2344" s="41"/>
      <c r="HI2344" s="41"/>
      <c r="HJ2344" s="41"/>
      <c r="HK2344" s="41"/>
      <c r="HL2344" s="41"/>
      <c r="HM2344" s="41"/>
      <c r="HN2344" s="41"/>
      <c r="HO2344" s="41"/>
      <c r="HP2344" s="41"/>
      <c r="HQ2344" s="41"/>
      <c r="HR2344" s="41"/>
      <c r="HS2344" s="41"/>
      <c r="HT2344" s="41"/>
      <c r="HU2344" s="41"/>
      <c r="HV2344" s="41"/>
      <c r="HW2344" s="41"/>
      <c r="HX2344" s="41"/>
      <c r="HY2344" s="41"/>
      <c r="HZ2344" s="41"/>
      <c r="IA2344" s="41"/>
      <c r="IB2344" s="41"/>
      <c r="IC2344" s="41"/>
      <c r="ID2344" s="41"/>
      <c r="IE2344" s="41"/>
      <c r="IF2344" s="41"/>
      <c r="IG2344" s="41"/>
      <c r="IH2344" s="41"/>
      <c r="II2344" s="41"/>
      <c r="IJ2344" s="41"/>
      <c r="IK2344" s="41"/>
      <c r="IL2344" s="41"/>
      <c r="IM2344" s="41"/>
      <c r="IN2344" s="41"/>
      <c r="IO2344" s="41"/>
      <c r="IP2344" s="41"/>
      <c r="IQ2344" s="41"/>
      <c r="IR2344" s="41"/>
      <c r="IS2344" s="41"/>
      <c r="IT2344" s="41"/>
      <c r="IU2344" s="41"/>
    </row>
    <row r="2346" spans="68:255" x14ac:dyDescent="0.2">
      <c r="BP2346" s="41"/>
      <c r="BQ2346" s="41"/>
      <c r="BR2346" s="41"/>
      <c r="BS2346" s="41"/>
      <c r="BU2346" s="41"/>
      <c r="BV2346" s="41"/>
      <c r="BW2346" s="41"/>
      <c r="BX2346" s="41"/>
      <c r="BY2346" s="41"/>
      <c r="BZ2346" s="41"/>
      <c r="CA2346" s="41"/>
      <c r="CB2346" s="41"/>
      <c r="CC2346" s="41"/>
      <c r="CD2346" s="41"/>
      <c r="CE2346" s="41"/>
      <c r="CF2346" s="41"/>
      <c r="CG2346" s="41"/>
      <c r="CH2346" s="41"/>
      <c r="CI2346" s="41"/>
      <c r="CJ2346" s="41"/>
      <c r="CK2346" s="41"/>
      <c r="CL2346" s="41"/>
      <c r="CM2346" s="41"/>
      <c r="CN2346" s="41"/>
      <c r="CO2346" s="41"/>
      <c r="CP2346" s="41"/>
      <c r="CQ2346" s="41"/>
      <c r="CR2346" s="41"/>
      <c r="CS2346" s="41"/>
      <c r="CT2346" s="41"/>
      <c r="CU2346" s="41"/>
      <c r="CV2346" s="41"/>
      <c r="CW2346" s="41"/>
      <c r="CX2346" s="41"/>
      <c r="CY2346" s="41"/>
      <c r="CZ2346" s="41"/>
      <c r="DA2346" s="41"/>
      <c r="DB2346" s="41"/>
      <c r="DC2346" s="41"/>
      <c r="DD2346" s="41"/>
      <c r="DE2346" s="41"/>
      <c r="DF2346" s="41"/>
      <c r="DG2346" s="41"/>
      <c r="DH2346" s="41"/>
      <c r="DI2346" s="41"/>
      <c r="DJ2346" s="41"/>
      <c r="DK2346" s="41"/>
      <c r="DL2346" s="41"/>
      <c r="DM2346" s="41"/>
      <c r="DN2346" s="41"/>
      <c r="DO2346" s="41"/>
      <c r="DP2346" s="41"/>
      <c r="DQ2346" s="41"/>
      <c r="DR2346" s="41"/>
      <c r="DS2346" s="41"/>
      <c r="DT2346" s="41"/>
      <c r="DU2346" s="41"/>
      <c r="DV2346" s="41"/>
      <c r="DW2346" s="41"/>
      <c r="DX2346" s="41"/>
      <c r="DY2346" s="41"/>
      <c r="DZ2346" s="41"/>
      <c r="EA2346" s="41"/>
      <c r="EB2346" s="41"/>
      <c r="EC2346" s="41"/>
      <c r="ED2346" s="41"/>
      <c r="EE2346" s="41"/>
      <c r="EF2346" s="41"/>
      <c r="EG2346" s="41"/>
      <c r="EH2346" s="41"/>
      <c r="EI2346" s="41"/>
      <c r="EJ2346" s="41"/>
      <c r="EK2346" s="41"/>
      <c r="EL2346" s="41"/>
      <c r="EM2346" s="41"/>
      <c r="EN2346" s="41"/>
      <c r="EO2346" s="41"/>
      <c r="EP2346" s="41"/>
      <c r="EQ2346" s="41"/>
      <c r="ER2346" s="41"/>
      <c r="ES2346" s="41"/>
      <c r="ET2346" s="41"/>
      <c r="EU2346" s="41"/>
      <c r="EV2346" s="41"/>
      <c r="EW2346" s="41"/>
      <c r="EX2346" s="41"/>
      <c r="EY2346" s="41"/>
      <c r="EZ2346" s="41"/>
      <c r="FA2346" s="41"/>
      <c r="FB2346" s="41"/>
      <c r="FC2346" s="41"/>
      <c r="FD2346" s="41"/>
      <c r="FE2346" s="41"/>
      <c r="FF2346" s="41"/>
      <c r="FG2346" s="41"/>
      <c r="FH2346" s="41"/>
      <c r="FI2346" s="41"/>
      <c r="FJ2346" s="41"/>
      <c r="FK2346" s="41"/>
      <c r="FL2346" s="41"/>
      <c r="FM2346" s="41"/>
      <c r="FN2346" s="41"/>
      <c r="FO2346" s="41"/>
      <c r="FP2346" s="41"/>
      <c r="FQ2346" s="41"/>
      <c r="FR2346" s="41"/>
      <c r="FS2346" s="41"/>
      <c r="FT2346" s="41"/>
      <c r="FU2346" s="41"/>
      <c r="FV2346" s="41"/>
      <c r="FW2346" s="41"/>
      <c r="FX2346" s="41"/>
      <c r="FY2346" s="41"/>
      <c r="FZ2346" s="41"/>
      <c r="GA2346" s="41"/>
      <c r="GB2346" s="41"/>
      <c r="GC2346" s="41"/>
      <c r="GD2346" s="41"/>
      <c r="GE2346" s="41"/>
      <c r="GF2346" s="41"/>
      <c r="GG2346" s="41"/>
      <c r="GH2346" s="41"/>
      <c r="GI2346" s="41"/>
      <c r="GJ2346" s="41"/>
      <c r="GK2346" s="41"/>
      <c r="GL2346" s="41"/>
      <c r="GM2346" s="41"/>
      <c r="GN2346" s="41"/>
      <c r="GO2346" s="41"/>
      <c r="GP2346" s="41"/>
      <c r="GQ2346" s="41"/>
      <c r="GR2346" s="41"/>
      <c r="GS2346" s="41"/>
      <c r="GT2346" s="41"/>
      <c r="GU2346" s="41"/>
      <c r="GV2346" s="41"/>
      <c r="GW2346" s="41"/>
      <c r="GX2346" s="41"/>
      <c r="GY2346" s="41"/>
      <c r="GZ2346" s="41"/>
      <c r="HA2346" s="41"/>
      <c r="HB2346" s="41"/>
      <c r="HC2346" s="41"/>
      <c r="HD2346" s="41"/>
      <c r="HE2346" s="41"/>
      <c r="HF2346" s="41"/>
      <c r="HG2346" s="41"/>
      <c r="HH2346" s="41"/>
      <c r="HI2346" s="41"/>
      <c r="HJ2346" s="41"/>
      <c r="HK2346" s="41"/>
      <c r="HL2346" s="41"/>
      <c r="HM2346" s="41"/>
      <c r="HN2346" s="41"/>
      <c r="HO2346" s="41"/>
      <c r="HP2346" s="41"/>
      <c r="HQ2346" s="41"/>
      <c r="HR2346" s="41"/>
      <c r="HS2346" s="41"/>
      <c r="HT2346" s="41"/>
      <c r="HU2346" s="41"/>
      <c r="HV2346" s="41"/>
      <c r="HW2346" s="41"/>
      <c r="HX2346" s="41"/>
      <c r="HY2346" s="41"/>
      <c r="HZ2346" s="41"/>
      <c r="IA2346" s="41"/>
      <c r="IB2346" s="41"/>
      <c r="IC2346" s="41"/>
      <c r="ID2346" s="41"/>
      <c r="IE2346" s="41"/>
      <c r="IF2346" s="41"/>
      <c r="IG2346" s="41"/>
      <c r="IH2346" s="41"/>
      <c r="II2346" s="41"/>
      <c r="IJ2346" s="41"/>
      <c r="IK2346" s="41"/>
      <c r="IL2346" s="41"/>
      <c r="IM2346" s="41"/>
      <c r="IN2346" s="41"/>
      <c r="IO2346" s="41"/>
      <c r="IP2346" s="41"/>
      <c r="IQ2346" s="41"/>
      <c r="IR2346" s="41"/>
      <c r="IS2346" s="41"/>
      <c r="IT2346" s="41"/>
      <c r="IU2346" s="41"/>
    </row>
    <row r="2348" spans="68:255" x14ac:dyDescent="0.2">
      <c r="BP2348" s="41"/>
      <c r="BQ2348" s="41"/>
      <c r="BR2348" s="41"/>
      <c r="BS2348" s="41"/>
      <c r="BU2348" s="41"/>
      <c r="BV2348" s="41"/>
      <c r="BW2348" s="41"/>
      <c r="BX2348" s="41"/>
      <c r="BY2348" s="41"/>
      <c r="BZ2348" s="41"/>
      <c r="CA2348" s="41"/>
      <c r="CB2348" s="41"/>
      <c r="CC2348" s="41"/>
      <c r="CD2348" s="41"/>
      <c r="CE2348" s="41"/>
      <c r="CF2348" s="41"/>
      <c r="CG2348" s="41"/>
      <c r="CH2348" s="41"/>
      <c r="CI2348" s="41"/>
      <c r="CJ2348" s="41"/>
      <c r="CK2348" s="41"/>
      <c r="CL2348" s="41"/>
      <c r="CM2348" s="41"/>
      <c r="CN2348" s="41"/>
      <c r="CO2348" s="41"/>
      <c r="CP2348" s="41"/>
      <c r="CQ2348" s="41"/>
      <c r="CR2348" s="41"/>
      <c r="CS2348" s="41"/>
      <c r="CT2348" s="41"/>
      <c r="CU2348" s="41"/>
      <c r="CV2348" s="41"/>
      <c r="CW2348" s="41"/>
      <c r="CX2348" s="41"/>
      <c r="CY2348" s="41"/>
      <c r="CZ2348" s="41"/>
      <c r="DA2348" s="41"/>
      <c r="DB2348" s="41"/>
      <c r="DC2348" s="41"/>
      <c r="DD2348" s="41"/>
      <c r="DE2348" s="41"/>
      <c r="DF2348" s="41"/>
      <c r="DG2348" s="41"/>
      <c r="DH2348" s="41"/>
      <c r="DI2348" s="41"/>
      <c r="DJ2348" s="41"/>
      <c r="DK2348" s="41"/>
      <c r="DL2348" s="41"/>
      <c r="DM2348" s="41"/>
      <c r="DN2348" s="41"/>
      <c r="DO2348" s="41"/>
      <c r="DP2348" s="41"/>
      <c r="DQ2348" s="41"/>
      <c r="DR2348" s="41"/>
      <c r="DS2348" s="41"/>
      <c r="DT2348" s="41"/>
      <c r="DU2348" s="41"/>
      <c r="DV2348" s="41"/>
      <c r="DW2348" s="41"/>
      <c r="DX2348" s="41"/>
      <c r="DY2348" s="41"/>
      <c r="DZ2348" s="41"/>
      <c r="EA2348" s="41"/>
      <c r="EB2348" s="41"/>
      <c r="EC2348" s="41"/>
      <c r="ED2348" s="41"/>
      <c r="EE2348" s="41"/>
      <c r="EF2348" s="41"/>
      <c r="EG2348" s="41"/>
      <c r="EH2348" s="41"/>
      <c r="EI2348" s="41"/>
      <c r="EJ2348" s="41"/>
      <c r="EK2348" s="41"/>
      <c r="EL2348" s="41"/>
      <c r="EM2348" s="41"/>
      <c r="EN2348" s="41"/>
      <c r="EO2348" s="41"/>
      <c r="EP2348" s="41"/>
      <c r="EQ2348" s="41"/>
      <c r="ER2348" s="41"/>
      <c r="ES2348" s="41"/>
      <c r="ET2348" s="41"/>
      <c r="EU2348" s="41"/>
      <c r="EV2348" s="41"/>
      <c r="EW2348" s="41"/>
      <c r="EX2348" s="41"/>
      <c r="EY2348" s="41"/>
      <c r="EZ2348" s="41"/>
      <c r="FA2348" s="41"/>
      <c r="FB2348" s="41"/>
      <c r="FC2348" s="41"/>
      <c r="FD2348" s="41"/>
      <c r="FE2348" s="41"/>
      <c r="FF2348" s="41"/>
      <c r="FG2348" s="41"/>
      <c r="FH2348" s="41"/>
      <c r="FI2348" s="41"/>
      <c r="FJ2348" s="41"/>
      <c r="FK2348" s="41"/>
      <c r="FL2348" s="41"/>
      <c r="FM2348" s="41"/>
      <c r="FN2348" s="41"/>
      <c r="FO2348" s="41"/>
      <c r="FP2348" s="41"/>
      <c r="FQ2348" s="41"/>
      <c r="FR2348" s="41"/>
      <c r="FS2348" s="41"/>
      <c r="FT2348" s="41"/>
      <c r="FU2348" s="41"/>
      <c r="FV2348" s="41"/>
      <c r="FW2348" s="41"/>
      <c r="FX2348" s="41"/>
      <c r="FY2348" s="41"/>
      <c r="FZ2348" s="41"/>
      <c r="GA2348" s="41"/>
      <c r="GB2348" s="41"/>
      <c r="GC2348" s="41"/>
      <c r="GD2348" s="41"/>
      <c r="GE2348" s="41"/>
      <c r="GF2348" s="41"/>
      <c r="GG2348" s="41"/>
      <c r="GH2348" s="41"/>
      <c r="GI2348" s="41"/>
      <c r="GJ2348" s="41"/>
      <c r="GK2348" s="41"/>
      <c r="GL2348" s="41"/>
      <c r="GM2348" s="41"/>
      <c r="GN2348" s="41"/>
      <c r="GO2348" s="41"/>
      <c r="GP2348" s="41"/>
      <c r="GQ2348" s="41"/>
      <c r="GR2348" s="41"/>
      <c r="GS2348" s="41"/>
      <c r="GT2348" s="41"/>
      <c r="GU2348" s="41"/>
      <c r="GV2348" s="41"/>
      <c r="GW2348" s="41"/>
      <c r="GX2348" s="41"/>
      <c r="GY2348" s="41"/>
      <c r="GZ2348" s="41"/>
      <c r="HA2348" s="41"/>
      <c r="HB2348" s="41"/>
      <c r="HC2348" s="41"/>
      <c r="HD2348" s="41"/>
      <c r="HE2348" s="41"/>
      <c r="HF2348" s="41"/>
      <c r="HG2348" s="41"/>
      <c r="HH2348" s="41"/>
      <c r="HI2348" s="41"/>
      <c r="HJ2348" s="41"/>
      <c r="HK2348" s="41"/>
      <c r="HL2348" s="41"/>
      <c r="HM2348" s="41"/>
      <c r="HN2348" s="41"/>
      <c r="HO2348" s="41"/>
      <c r="HP2348" s="41"/>
      <c r="HQ2348" s="41"/>
      <c r="HR2348" s="41"/>
      <c r="HS2348" s="41"/>
      <c r="HT2348" s="41"/>
      <c r="HU2348" s="41"/>
      <c r="HV2348" s="41"/>
      <c r="HW2348" s="41"/>
      <c r="HX2348" s="41"/>
      <c r="HY2348" s="41"/>
      <c r="HZ2348" s="41"/>
      <c r="IA2348" s="41"/>
      <c r="IB2348" s="41"/>
      <c r="IC2348" s="41"/>
      <c r="ID2348" s="41"/>
      <c r="IE2348" s="41"/>
      <c r="IF2348" s="41"/>
      <c r="IG2348" s="41"/>
      <c r="IH2348" s="41"/>
      <c r="II2348" s="41"/>
      <c r="IJ2348" s="41"/>
      <c r="IK2348" s="41"/>
      <c r="IL2348" s="41"/>
      <c r="IM2348" s="41"/>
      <c r="IN2348" s="41"/>
      <c r="IO2348" s="41"/>
      <c r="IP2348" s="41"/>
      <c r="IQ2348" s="41"/>
      <c r="IR2348" s="41"/>
      <c r="IS2348" s="41"/>
      <c r="IT2348" s="41"/>
      <c r="IU2348" s="41"/>
    </row>
    <row r="2350" spans="68:255" x14ac:dyDescent="0.2">
      <c r="BP2350" s="41"/>
      <c r="BQ2350" s="41"/>
      <c r="BR2350" s="41"/>
      <c r="BS2350" s="41"/>
      <c r="BU2350" s="41"/>
      <c r="BV2350" s="41"/>
      <c r="BW2350" s="41"/>
      <c r="BX2350" s="41"/>
      <c r="BY2350" s="41"/>
      <c r="BZ2350" s="41"/>
      <c r="CA2350" s="41"/>
      <c r="CB2350" s="41"/>
      <c r="CC2350" s="41"/>
      <c r="CD2350" s="41"/>
      <c r="CE2350" s="41"/>
      <c r="CF2350" s="41"/>
      <c r="CG2350" s="41"/>
      <c r="CH2350" s="41"/>
      <c r="CI2350" s="41"/>
      <c r="CJ2350" s="41"/>
      <c r="CK2350" s="41"/>
      <c r="CL2350" s="41"/>
      <c r="CM2350" s="41"/>
      <c r="CN2350" s="41"/>
      <c r="CO2350" s="41"/>
      <c r="CP2350" s="41"/>
      <c r="CQ2350" s="41"/>
      <c r="CR2350" s="41"/>
      <c r="CS2350" s="41"/>
      <c r="CT2350" s="41"/>
      <c r="CU2350" s="41"/>
      <c r="CV2350" s="41"/>
      <c r="CW2350" s="41"/>
      <c r="CX2350" s="41"/>
      <c r="CY2350" s="41"/>
      <c r="CZ2350" s="41"/>
      <c r="DA2350" s="41"/>
      <c r="DB2350" s="41"/>
      <c r="DC2350" s="41"/>
      <c r="DD2350" s="41"/>
      <c r="DE2350" s="41"/>
      <c r="DF2350" s="41"/>
      <c r="DG2350" s="41"/>
      <c r="DH2350" s="41"/>
      <c r="DI2350" s="41"/>
      <c r="DJ2350" s="41"/>
      <c r="DK2350" s="41"/>
      <c r="DL2350" s="41"/>
      <c r="DM2350" s="41"/>
      <c r="DN2350" s="41"/>
      <c r="DO2350" s="41"/>
      <c r="DP2350" s="41"/>
      <c r="DQ2350" s="41"/>
      <c r="DR2350" s="41"/>
      <c r="DS2350" s="41"/>
      <c r="DT2350" s="41"/>
      <c r="DU2350" s="41"/>
      <c r="DV2350" s="41"/>
      <c r="DW2350" s="41"/>
      <c r="DX2350" s="41"/>
      <c r="DY2350" s="41"/>
      <c r="DZ2350" s="41"/>
      <c r="EA2350" s="41"/>
      <c r="EB2350" s="41"/>
      <c r="EC2350" s="41"/>
      <c r="ED2350" s="41"/>
      <c r="EE2350" s="41"/>
      <c r="EF2350" s="41"/>
      <c r="EG2350" s="41"/>
      <c r="EH2350" s="41"/>
      <c r="EI2350" s="41"/>
      <c r="EJ2350" s="41"/>
      <c r="EK2350" s="41"/>
      <c r="EL2350" s="41"/>
      <c r="EM2350" s="41"/>
      <c r="EN2350" s="41"/>
      <c r="EO2350" s="41"/>
      <c r="EP2350" s="41"/>
      <c r="EQ2350" s="41"/>
      <c r="ER2350" s="41"/>
      <c r="ES2350" s="41"/>
      <c r="ET2350" s="41"/>
      <c r="EU2350" s="41"/>
      <c r="EV2350" s="41"/>
      <c r="EW2350" s="41"/>
      <c r="EX2350" s="41"/>
      <c r="EY2350" s="41"/>
      <c r="EZ2350" s="41"/>
      <c r="FA2350" s="41"/>
      <c r="FB2350" s="41"/>
      <c r="FC2350" s="41"/>
      <c r="FD2350" s="41"/>
      <c r="FE2350" s="41"/>
      <c r="FF2350" s="41"/>
      <c r="FG2350" s="41"/>
      <c r="FH2350" s="41"/>
      <c r="FI2350" s="41"/>
      <c r="FJ2350" s="41"/>
      <c r="FK2350" s="41"/>
      <c r="FL2350" s="41"/>
      <c r="FM2350" s="41"/>
      <c r="FN2350" s="41"/>
      <c r="FO2350" s="41"/>
      <c r="FP2350" s="41"/>
      <c r="FQ2350" s="41"/>
      <c r="FR2350" s="41"/>
      <c r="FS2350" s="41"/>
      <c r="FT2350" s="41"/>
      <c r="FU2350" s="41"/>
      <c r="FV2350" s="41"/>
      <c r="FW2350" s="41"/>
      <c r="FX2350" s="41"/>
      <c r="FY2350" s="41"/>
      <c r="FZ2350" s="41"/>
      <c r="GA2350" s="41"/>
      <c r="GB2350" s="41"/>
      <c r="GC2350" s="41"/>
      <c r="GD2350" s="41"/>
      <c r="GE2350" s="41"/>
      <c r="GF2350" s="41"/>
      <c r="GG2350" s="41"/>
      <c r="GH2350" s="41"/>
      <c r="GI2350" s="41"/>
      <c r="GJ2350" s="41"/>
      <c r="GK2350" s="41"/>
      <c r="GL2350" s="41"/>
      <c r="GM2350" s="41"/>
      <c r="GN2350" s="41"/>
      <c r="GO2350" s="41"/>
      <c r="GP2350" s="41"/>
      <c r="GQ2350" s="41"/>
      <c r="GR2350" s="41"/>
      <c r="GS2350" s="41"/>
      <c r="GT2350" s="41"/>
      <c r="GU2350" s="41"/>
      <c r="GV2350" s="41"/>
      <c r="GW2350" s="41"/>
      <c r="GX2350" s="41"/>
      <c r="GY2350" s="41"/>
      <c r="GZ2350" s="41"/>
      <c r="HA2350" s="41"/>
      <c r="HB2350" s="41"/>
      <c r="HC2350" s="41"/>
      <c r="HD2350" s="41"/>
      <c r="HE2350" s="41"/>
      <c r="HF2350" s="41"/>
      <c r="HG2350" s="41"/>
      <c r="HH2350" s="41"/>
      <c r="HI2350" s="41"/>
      <c r="HJ2350" s="41"/>
      <c r="HK2350" s="41"/>
      <c r="HL2350" s="41"/>
      <c r="HM2350" s="41"/>
      <c r="HN2350" s="41"/>
      <c r="HO2350" s="41"/>
      <c r="HP2350" s="41"/>
      <c r="HQ2350" s="41"/>
      <c r="HR2350" s="41"/>
      <c r="HS2350" s="41"/>
      <c r="HT2350" s="41"/>
      <c r="HU2350" s="41"/>
      <c r="HV2350" s="41"/>
      <c r="HW2350" s="41"/>
      <c r="HX2350" s="41"/>
      <c r="HY2350" s="41"/>
      <c r="HZ2350" s="41"/>
      <c r="IA2350" s="41"/>
      <c r="IB2350" s="41"/>
      <c r="IC2350" s="41"/>
      <c r="ID2350" s="41"/>
      <c r="IE2350" s="41"/>
      <c r="IF2350" s="41"/>
      <c r="IG2350" s="41"/>
      <c r="IH2350" s="41"/>
      <c r="II2350" s="41"/>
      <c r="IJ2350" s="41"/>
      <c r="IK2350" s="41"/>
      <c r="IL2350" s="41"/>
      <c r="IM2350" s="41"/>
      <c r="IN2350" s="41"/>
      <c r="IO2350" s="41"/>
      <c r="IP2350" s="41"/>
      <c r="IQ2350" s="41"/>
      <c r="IR2350" s="41"/>
      <c r="IS2350" s="41"/>
      <c r="IT2350" s="41"/>
      <c r="IU2350" s="41"/>
    </row>
    <row r="2352" spans="68:255" x14ac:dyDescent="0.2">
      <c r="BP2352" s="41"/>
      <c r="BQ2352" s="41"/>
      <c r="BR2352" s="41"/>
      <c r="BS2352" s="41"/>
      <c r="BU2352" s="41"/>
      <c r="BV2352" s="41"/>
      <c r="BW2352" s="41"/>
      <c r="BX2352" s="41"/>
      <c r="BY2352" s="41"/>
      <c r="BZ2352" s="41"/>
      <c r="CA2352" s="41"/>
      <c r="CB2352" s="41"/>
      <c r="CC2352" s="41"/>
      <c r="CD2352" s="41"/>
      <c r="CE2352" s="41"/>
      <c r="CF2352" s="41"/>
      <c r="CG2352" s="41"/>
      <c r="CH2352" s="41"/>
      <c r="CI2352" s="41"/>
      <c r="CJ2352" s="41"/>
      <c r="CK2352" s="41"/>
      <c r="CL2352" s="41"/>
      <c r="CM2352" s="41"/>
      <c r="CN2352" s="41"/>
      <c r="CO2352" s="41"/>
      <c r="CP2352" s="41"/>
      <c r="CQ2352" s="41"/>
      <c r="CR2352" s="41"/>
      <c r="CS2352" s="41"/>
      <c r="CT2352" s="41"/>
      <c r="CU2352" s="41"/>
      <c r="CV2352" s="41"/>
      <c r="CW2352" s="41"/>
      <c r="CX2352" s="41"/>
      <c r="CY2352" s="41"/>
      <c r="CZ2352" s="41"/>
      <c r="DA2352" s="41"/>
      <c r="DB2352" s="41"/>
      <c r="DC2352" s="41"/>
      <c r="DD2352" s="41"/>
      <c r="DE2352" s="41"/>
      <c r="DF2352" s="41"/>
      <c r="DG2352" s="41"/>
      <c r="DH2352" s="41"/>
      <c r="DI2352" s="41"/>
      <c r="DJ2352" s="41"/>
      <c r="DK2352" s="41"/>
      <c r="DL2352" s="41"/>
      <c r="DM2352" s="41"/>
      <c r="DN2352" s="41"/>
      <c r="DO2352" s="41"/>
      <c r="DP2352" s="41"/>
      <c r="DQ2352" s="41"/>
      <c r="DR2352" s="41"/>
      <c r="DS2352" s="41"/>
      <c r="DT2352" s="41"/>
      <c r="DU2352" s="41"/>
      <c r="DV2352" s="41"/>
      <c r="DW2352" s="41"/>
      <c r="DX2352" s="41"/>
      <c r="DY2352" s="41"/>
      <c r="DZ2352" s="41"/>
      <c r="EA2352" s="41"/>
      <c r="EB2352" s="41"/>
      <c r="EC2352" s="41"/>
      <c r="ED2352" s="41"/>
      <c r="EE2352" s="41"/>
      <c r="EF2352" s="41"/>
      <c r="EG2352" s="41"/>
      <c r="EH2352" s="41"/>
      <c r="EI2352" s="41"/>
      <c r="EJ2352" s="41"/>
      <c r="EK2352" s="41"/>
      <c r="EL2352" s="41"/>
      <c r="EM2352" s="41"/>
      <c r="EN2352" s="41"/>
      <c r="EO2352" s="41"/>
      <c r="EP2352" s="41"/>
      <c r="EQ2352" s="41"/>
      <c r="ER2352" s="41"/>
      <c r="ES2352" s="41"/>
      <c r="ET2352" s="41"/>
      <c r="EU2352" s="41"/>
      <c r="EV2352" s="41"/>
      <c r="EW2352" s="41"/>
      <c r="EX2352" s="41"/>
      <c r="EY2352" s="41"/>
      <c r="EZ2352" s="41"/>
      <c r="FA2352" s="41"/>
      <c r="FB2352" s="41"/>
      <c r="FC2352" s="41"/>
      <c r="FD2352" s="41"/>
      <c r="FE2352" s="41"/>
      <c r="FF2352" s="41"/>
      <c r="FG2352" s="41"/>
      <c r="FH2352" s="41"/>
      <c r="FI2352" s="41"/>
      <c r="FJ2352" s="41"/>
      <c r="FK2352" s="41"/>
      <c r="FL2352" s="41"/>
      <c r="FM2352" s="41"/>
      <c r="FN2352" s="41"/>
      <c r="FO2352" s="41"/>
      <c r="FP2352" s="41"/>
      <c r="FQ2352" s="41"/>
      <c r="FR2352" s="41"/>
      <c r="FS2352" s="41"/>
      <c r="FT2352" s="41"/>
      <c r="FU2352" s="41"/>
      <c r="FV2352" s="41"/>
      <c r="FW2352" s="41"/>
      <c r="FX2352" s="41"/>
      <c r="FY2352" s="41"/>
      <c r="FZ2352" s="41"/>
      <c r="GA2352" s="41"/>
      <c r="GB2352" s="41"/>
      <c r="GC2352" s="41"/>
      <c r="GD2352" s="41"/>
      <c r="GE2352" s="41"/>
      <c r="GF2352" s="41"/>
      <c r="GG2352" s="41"/>
      <c r="GH2352" s="41"/>
      <c r="GI2352" s="41"/>
      <c r="GJ2352" s="41"/>
      <c r="GK2352" s="41"/>
      <c r="GL2352" s="41"/>
      <c r="GM2352" s="41"/>
      <c r="GN2352" s="41"/>
      <c r="GO2352" s="41"/>
      <c r="GP2352" s="41"/>
      <c r="GQ2352" s="41"/>
      <c r="GR2352" s="41"/>
      <c r="GS2352" s="41"/>
      <c r="GT2352" s="41"/>
      <c r="GU2352" s="41"/>
      <c r="GV2352" s="41"/>
      <c r="GW2352" s="41"/>
      <c r="GX2352" s="41"/>
      <c r="GY2352" s="41"/>
      <c r="GZ2352" s="41"/>
      <c r="HA2352" s="41"/>
      <c r="HB2352" s="41"/>
      <c r="HC2352" s="41"/>
      <c r="HD2352" s="41"/>
      <c r="HE2352" s="41"/>
      <c r="HF2352" s="41"/>
      <c r="HG2352" s="41"/>
      <c r="HH2352" s="41"/>
      <c r="HI2352" s="41"/>
      <c r="HJ2352" s="41"/>
      <c r="HK2352" s="41"/>
      <c r="HL2352" s="41"/>
      <c r="HM2352" s="41"/>
      <c r="HN2352" s="41"/>
      <c r="HO2352" s="41"/>
      <c r="HP2352" s="41"/>
      <c r="HQ2352" s="41"/>
      <c r="HR2352" s="41"/>
      <c r="HS2352" s="41"/>
      <c r="HT2352" s="41"/>
      <c r="HU2352" s="41"/>
      <c r="HV2352" s="41"/>
      <c r="HW2352" s="41"/>
      <c r="HX2352" s="41"/>
      <c r="HY2352" s="41"/>
      <c r="HZ2352" s="41"/>
      <c r="IA2352" s="41"/>
      <c r="IB2352" s="41"/>
      <c r="IC2352" s="41"/>
      <c r="ID2352" s="41"/>
      <c r="IE2352" s="41"/>
      <c r="IF2352" s="41"/>
      <c r="IG2352" s="41"/>
      <c r="IH2352" s="41"/>
      <c r="II2352" s="41"/>
      <c r="IJ2352" s="41"/>
      <c r="IK2352" s="41"/>
      <c r="IL2352" s="41"/>
      <c r="IM2352" s="41"/>
      <c r="IN2352" s="41"/>
      <c r="IO2352" s="41"/>
      <c r="IP2352" s="41"/>
      <c r="IQ2352" s="41"/>
      <c r="IR2352" s="41"/>
      <c r="IS2352" s="41"/>
      <c r="IT2352" s="41"/>
      <c r="IU2352" s="41"/>
    </row>
    <row r="2354" spans="68:255" x14ac:dyDescent="0.2">
      <c r="BP2354" s="41"/>
      <c r="BQ2354" s="41"/>
      <c r="BR2354" s="41"/>
      <c r="BS2354" s="41"/>
      <c r="BU2354" s="41"/>
      <c r="BV2354" s="41"/>
      <c r="BW2354" s="41"/>
      <c r="BX2354" s="41"/>
      <c r="BY2354" s="41"/>
      <c r="BZ2354" s="41"/>
      <c r="CA2354" s="41"/>
      <c r="CB2354" s="41"/>
      <c r="CC2354" s="41"/>
      <c r="CD2354" s="41"/>
      <c r="CE2354" s="41"/>
      <c r="CF2354" s="41"/>
      <c r="CG2354" s="41"/>
      <c r="CH2354" s="41"/>
      <c r="CI2354" s="41"/>
      <c r="CJ2354" s="41"/>
      <c r="CK2354" s="41"/>
      <c r="CL2354" s="41"/>
      <c r="CM2354" s="41"/>
      <c r="CN2354" s="41"/>
      <c r="CO2354" s="41"/>
      <c r="CP2354" s="41"/>
      <c r="CQ2354" s="41"/>
      <c r="CR2354" s="41"/>
      <c r="CS2354" s="41"/>
      <c r="CT2354" s="41"/>
      <c r="CU2354" s="41"/>
      <c r="CV2354" s="41"/>
      <c r="CW2354" s="41"/>
      <c r="CX2354" s="41"/>
      <c r="CY2354" s="41"/>
      <c r="CZ2354" s="41"/>
      <c r="DA2354" s="41"/>
      <c r="DB2354" s="41"/>
      <c r="DC2354" s="41"/>
      <c r="DD2354" s="41"/>
      <c r="DE2354" s="41"/>
      <c r="DF2354" s="41"/>
      <c r="DG2354" s="41"/>
      <c r="DH2354" s="41"/>
      <c r="DI2354" s="41"/>
      <c r="DJ2354" s="41"/>
      <c r="DK2354" s="41"/>
      <c r="DL2354" s="41"/>
      <c r="DM2354" s="41"/>
      <c r="DN2354" s="41"/>
      <c r="DO2354" s="41"/>
      <c r="DP2354" s="41"/>
      <c r="DQ2354" s="41"/>
      <c r="DR2354" s="41"/>
      <c r="DS2354" s="41"/>
      <c r="DT2354" s="41"/>
      <c r="DU2354" s="41"/>
      <c r="DV2354" s="41"/>
      <c r="DW2354" s="41"/>
      <c r="DX2354" s="41"/>
      <c r="DY2354" s="41"/>
      <c r="DZ2354" s="41"/>
      <c r="EA2354" s="41"/>
      <c r="EB2354" s="41"/>
      <c r="EC2354" s="41"/>
      <c r="ED2354" s="41"/>
      <c r="EE2354" s="41"/>
      <c r="EF2354" s="41"/>
      <c r="EG2354" s="41"/>
      <c r="EH2354" s="41"/>
      <c r="EI2354" s="41"/>
      <c r="EJ2354" s="41"/>
      <c r="EK2354" s="41"/>
      <c r="EL2354" s="41"/>
      <c r="EM2354" s="41"/>
      <c r="EN2354" s="41"/>
      <c r="EO2354" s="41"/>
      <c r="EP2354" s="41"/>
      <c r="EQ2354" s="41"/>
      <c r="ER2354" s="41"/>
      <c r="ES2354" s="41"/>
      <c r="ET2354" s="41"/>
      <c r="EU2354" s="41"/>
      <c r="EV2354" s="41"/>
      <c r="EW2354" s="41"/>
      <c r="EX2354" s="41"/>
      <c r="EY2354" s="41"/>
      <c r="EZ2354" s="41"/>
      <c r="FA2354" s="41"/>
      <c r="FB2354" s="41"/>
      <c r="FC2354" s="41"/>
      <c r="FD2354" s="41"/>
      <c r="FE2354" s="41"/>
      <c r="FF2354" s="41"/>
      <c r="FG2354" s="41"/>
      <c r="FH2354" s="41"/>
      <c r="FI2354" s="41"/>
      <c r="FJ2354" s="41"/>
      <c r="FK2354" s="41"/>
      <c r="FL2354" s="41"/>
      <c r="FM2354" s="41"/>
      <c r="FN2354" s="41"/>
      <c r="FO2354" s="41"/>
      <c r="FP2354" s="41"/>
      <c r="FQ2354" s="41"/>
      <c r="FR2354" s="41"/>
      <c r="FS2354" s="41"/>
      <c r="FT2354" s="41"/>
      <c r="FU2354" s="41"/>
      <c r="FV2354" s="41"/>
      <c r="FW2354" s="41"/>
      <c r="FX2354" s="41"/>
      <c r="FY2354" s="41"/>
      <c r="FZ2354" s="41"/>
      <c r="GA2354" s="41"/>
      <c r="GB2354" s="41"/>
      <c r="GC2354" s="41"/>
      <c r="GD2354" s="41"/>
      <c r="GE2354" s="41"/>
      <c r="GF2354" s="41"/>
      <c r="GG2354" s="41"/>
      <c r="GH2354" s="41"/>
      <c r="GI2354" s="41"/>
      <c r="GJ2354" s="41"/>
      <c r="GK2354" s="41"/>
      <c r="GL2354" s="41"/>
      <c r="GM2354" s="41"/>
      <c r="GN2354" s="41"/>
      <c r="GO2354" s="41"/>
      <c r="GP2354" s="41"/>
      <c r="GQ2354" s="41"/>
      <c r="GR2354" s="41"/>
      <c r="GS2354" s="41"/>
      <c r="GT2354" s="41"/>
      <c r="GU2354" s="41"/>
      <c r="GV2354" s="41"/>
      <c r="GW2354" s="41"/>
      <c r="GX2354" s="41"/>
      <c r="GY2354" s="41"/>
      <c r="GZ2354" s="41"/>
      <c r="HA2354" s="41"/>
      <c r="HB2354" s="41"/>
      <c r="HC2354" s="41"/>
      <c r="HD2354" s="41"/>
      <c r="HE2354" s="41"/>
      <c r="HF2354" s="41"/>
      <c r="HG2354" s="41"/>
      <c r="HH2354" s="41"/>
      <c r="HI2354" s="41"/>
      <c r="HJ2354" s="41"/>
      <c r="HK2354" s="41"/>
      <c r="HL2354" s="41"/>
      <c r="HM2354" s="41"/>
      <c r="HN2354" s="41"/>
      <c r="HO2354" s="41"/>
      <c r="HP2354" s="41"/>
      <c r="HQ2354" s="41"/>
      <c r="HR2354" s="41"/>
      <c r="HS2354" s="41"/>
      <c r="HT2354" s="41"/>
      <c r="HU2354" s="41"/>
      <c r="HV2354" s="41"/>
      <c r="HW2354" s="41"/>
      <c r="HX2354" s="41"/>
      <c r="HY2354" s="41"/>
      <c r="HZ2354" s="41"/>
      <c r="IA2354" s="41"/>
      <c r="IB2354" s="41"/>
      <c r="IC2354" s="41"/>
      <c r="ID2354" s="41"/>
      <c r="IE2354" s="41"/>
      <c r="IF2354" s="41"/>
      <c r="IG2354" s="41"/>
      <c r="IH2354" s="41"/>
      <c r="II2354" s="41"/>
      <c r="IJ2354" s="41"/>
      <c r="IK2354" s="41"/>
      <c r="IL2354" s="41"/>
      <c r="IM2354" s="41"/>
      <c r="IN2354" s="41"/>
      <c r="IO2354" s="41"/>
      <c r="IP2354" s="41"/>
      <c r="IQ2354" s="41"/>
      <c r="IR2354" s="41"/>
      <c r="IS2354" s="41"/>
      <c r="IT2354" s="41"/>
      <c r="IU2354" s="41"/>
    </row>
    <row r="2356" spans="68:255" x14ac:dyDescent="0.2">
      <c r="BP2356" s="41"/>
      <c r="BQ2356" s="41"/>
      <c r="BR2356" s="41"/>
      <c r="BS2356" s="41"/>
      <c r="BU2356" s="41"/>
      <c r="BV2356" s="41"/>
      <c r="BW2356" s="41"/>
      <c r="BX2356" s="41"/>
      <c r="BY2356" s="41"/>
      <c r="BZ2356" s="41"/>
      <c r="CA2356" s="41"/>
      <c r="CB2356" s="41"/>
      <c r="CC2356" s="41"/>
      <c r="CD2356" s="41"/>
      <c r="CE2356" s="41"/>
      <c r="CF2356" s="41"/>
      <c r="CG2356" s="41"/>
      <c r="CH2356" s="41"/>
      <c r="CI2356" s="41"/>
      <c r="CJ2356" s="41"/>
      <c r="CK2356" s="41"/>
      <c r="CL2356" s="41"/>
      <c r="CM2356" s="41"/>
      <c r="CN2356" s="41"/>
      <c r="CO2356" s="41"/>
      <c r="CP2356" s="41"/>
      <c r="CQ2356" s="41"/>
      <c r="CR2356" s="41"/>
      <c r="CS2356" s="41"/>
      <c r="CT2356" s="41"/>
      <c r="CU2356" s="41"/>
      <c r="CV2356" s="41"/>
      <c r="CW2356" s="41"/>
      <c r="CX2356" s="41"/>
      <c r="CY2356" s="41"/>
      <c r="CZ2356" s="41"/>
      <c r="DA2356" s="41"/>
      <c r="DB2356" s="41"/>
      <c r="DC2356" s="41"/>
      <c r="DD2356" s="41"/>
      <c r="DE2356" s="41"/>
      <c r="DF2356" s="41"/>
      <c r="DG2356" s="41"/>
      <c r="DH2356" s="41"/>
      <c r="DI2356" s="41"/>
      <c r="DJ2356" s="41"/>
      <c r="DK2356" s="41"/>
      <c r="DL2356" s="41"/>
      <c r="DM2356" s="41"/>
      <c r="DN2356" s="41"/>
      <c r="DO2356" s="41"/>
      <c r="DP2356" s="41"/>
      <c r="DQ2356" s="41"/>
      <c r="DR2356" s="41"/>
      <c r="DS2356" s="41"/>
      <c r="DT2356" s="41"/>
      <c r="DU2356" s="41"/>
      <c r="DV2356" s="41"/>
      <c r="DW2356" s="41"/>
      <c r="DX2356" s="41"/>
      <c r="DY2356" s="41"/>
      <c r="DZ2356" s="41"/>
      <c r="EA2356" s="41"/>
      <c r="EB2356" s="41"/>
      <c r="EC2356" s="41"/>
      <c r="ED2356" s="41"/>
      <c r="EE2356" s="41"/>
      <c r="EF2356" s="41"/>
      <c r="EG2356" s="41"/>
      <c r="EH2356" s="41"/>
      <c r="EI2356" s="41"/>
      <c r="EJ2356" s="41"/>
      <c r="EK2356" s="41"/>
      <c r="EL2356" s="41"/>
      <c r="EM2356" s="41"/>
      <c r="EN2356" s="41"/>
      <c r="EO2356" s="41"/>
      <c r="EP2356" s="41"/>
      <c r="EQ2356" s="41"/>
      <c r="ER2356" s="41"/>
      <c r="ES2356" s="41"/>
      <c r="ET2356" s="41"/>
      <c r="EU2356" s="41"/>
      <c r="EV2356" s="41"/>
      <c r="EW2356" s="41"/>
      <c r="EX2356" s="41"/>
      <c r="EY2356" s="41"/>
      <c r="EZ2356" s="41"/>
      <c r="FA2356" s="41"/>
      <c r="FB2356" s="41"/>
      <c r="FC2356" s="41"/>
      <c r="FD2356" s="41"/>
      <c r="FE2356" s="41"/>
      <c r="FF2356" s="41"/>
      <c r="FG2356" s="41"/>
      <c r="FH2356" s="41"/>
      <c r="FI2356" s="41"/>
      <c r="FJ2356" s="41"/>
      <c r="FK2356" s="41"/>
      <c r="FL2356" s="41"/>
      <c r="FM2356" s="41"/>
      <c r="FN2356" s="41"/>
      <c r="FO2356" s="41"/>
      <c r="FP2356" s="41"/>
      <c r="FQ2356" s="41"/>
      <c r="FR2356" s="41"/>
      <c r="FS2356" s="41"/>
      <c r="FT2356" s="41"/>
      <c r="FU2356" s="41"/>
      <c r="FV2356" s="41"/>
      <c r="FW2356" s="41"/>
      <c r="FX2356" s="41"/>
      <c r="FY2356" s="41"/>
      <c r="FZ2356" s="41"/>
      <c r="GA2356" s="41"/>
      <c r="GB2356" s="41"/>
      <c r="GC2356" s="41"/>
      <c r="GD2356" s="41"/>
      <c r="GE2356" s="41"/>
      <c r="GF2356" s="41"/>
      <c r="GG2356" s="41"/>
      <c r="GH2356" s="41"/>
      <c r="GI2356" s="41"/>
      <c r="GJ2356" s="41"/>
      <c r="GK2356" s="41"/>
      <c r="GL2356" s="41"/>
      <c r="GM2356" s="41"/>
      <c r="GN2356" s="41"/>
      <c r="GO2356" s="41"/>
      <c r="GP2356" s="41"/>
      <c r="GQ2356" s="41"/>
      <c r="GR2356" s="41"/>
      <c r="GS2356" s="41"/>
      <c r="GT2356" s="41"/>
      <c r="GU2356" s="41"/>
      <c r="GV2356" s="41"/>
      <c r="GW2356" s="41"/>
      <c r="GX2356" s="41"/>
      <c r="GY2356" s="41"/>
      <c r="GZ2356" s="41"/>
      <c r="HA2356" s="41"/>
      <c r="HB2356" s="41"/>
      <c r="HC2356" s="41"/>
      <c r="HD2356" s="41"/>
      <c r="HE2356" s="41"/>
      <c r="HF2356" s="41"/>
      <c r="HG2356" s="41"/>
      <c r="HH2356" s="41"/>
      <c r="HI2356" s="41"/>
      <c r="HJ2356" s="41"/>
      <c r="HK2356" s="41"/>
      <c r="HL2356" s="41"/>
      <c r="HM2356" s="41"/>
      <c r="HN2356" s="41"/>
      <c r="HO2356" s="41"/>
      <c r="HP2356" s="41"/>
      <c r="HQ2356" s="41"/>
      <c r="HR2356" s="41"/>
      <c r="HS2356" s="41"/>
      <c r="HT2356" s="41"/>
      <c r="HU2356" s="41"/>
      <c r="HV2356" s="41"/>
      <c r="HW2356" s="41"/>
      <c r="HX2356" s="41"/>
      <c r="HY2356" s="41"/>
      <c r="HZ2356" s="41"/>
      <c r="IA2356" s="41"/>
      <c r="IB2356" s="41"/>
      <c r="IC2356" s="41"/>
      <c r="ID2356" s="41"/>
      <c r="IE2356" s="41"/>
      <c r="IF2356" s="41"/>
      <c r="IG2356" s="41"/>
      <c r="IH2356" s="41"/>
      <c r="II2356" s="41"/>
      <c r="IJ2356" s="41"/>
      <c r="IK2356" s="41"/>
      <c r="IL2356" s="41"/>
      <c r="IM2356" s="41"/>
      <c r="IN2356" s="41"/>
      <c r="IO2356" s="41"/>
      <c r="IP2356" s="41"/>
      <c r="IQ2356" s="41"/>
      <c r="IR2356" s="41"/>
      <c r="IS2356" s="41"/>
      <c r="IT2356" s="41"/>
      <c r="IU2356" s="41"/>
    </row>
    <row r="2358" spans="68:255" x14ac:dyDescent="0.2">
      <c r="BP2358" s="41"/>
      <c r="BQ2358" s="41"/>
      <c r="BR2358" s="41"/>
      <c r="BS2358" s="41"/>
      <c r="BU2358" s="41"/>
      <c r="BV2358" s="41"/>
      <c r="BW2358" s="41"/>
      <c r="BX2358" s="41"/>
      <c r="BY2358" s="41"/>
      <c r="BZ2358" s="41"/>
      <c r="CA2358" s="41"/>
      <c r="CB2358" s="41"/>
      <c r="CC2358" s="41"/>
      <c r="CD2358" s="41"/>
      <c r="CE2358" s="41"/>
      <c r="CF2358" s="41"/>
      <c r="CG2358" s="41"/>
      <c r="CH2358" s="41"/>
      <c r="CI2358" s="41"/>
      <c r="CJ2358" s="41"/>
      <c r="CK2358" s="41"/>
      <c r="CL2358" s="41"/>
      <c r="CM2358" s="41"/>
      <c r="CN2358" s="41"/>
      <c r="CO2358" s="41"/>
      <c r="CP2358" s="41"/>
      <c r="CQ2358" s="41"/>
      <c r="CR2358" s="41"/>
      <c r="CS2358" s="41"/>
      <c r="CT2358" s="41"/>
      <c r="CU2358" s="41"/>
      <c r="CV2358" s="41"/>
      <c r="CW2358" s="41"/>
      <c r="CX2358" s="41"/>
      <c r="CY2358" s="41"/>
      <c r="CZ2358" s="41"/>
      <c r="DA2358" s="41"/>
      <c r="DB2358" s="41"/>
      <c r="DC2358" s="41"/>
      <c r="DD2358" s="41"/>
      <c r="DE2358" s="41"/>
      <c r="DF2358" s="41"/>
      <c r="DG2358" s="41"/>
      <c r="DH2358" s="41"/>
      <c r="DI2358" s="41"/>
      <c r="DJ2358" s="41"/>
      <c r="DK2358" s="41"/>
      <c r="DL2358" s="41"/>
      <c r="DM2358" s="41"/>
      <c r="DN2358" s="41"/>
      <c r="DO2358" s="41"/>
      <c r="DP2358" s="41"/>
      <c r="DQ2358" s="41"/>
      <c r="DR2358" s="41"/>
      <c r="DS2358" s="41"/>
      <c r="DT2358" s="41"/>
      <c r="DU2358" s="41"/>
      <c r="DV2358" s="41"/>
      <c r="DW2358" s="41"/>
      <c r="DX2358" s="41"/>
      <c r="DY2358" s="41"/>
      <c r="DZ2358" s="41"/>
      <c r="EA2358" s="41"/>
      <c r="EB2358" s="41"/>
      <c r="EC2358" s="41"/>
      <c r="ED2358" s="41"/>
      <c r="EE2358" s="41"/>
      <c r="EF2358" s="41"/>
      <c r="EG2358" s="41"/>
      <c r="EH2358" s="41"/>
      <c r="EI2358" s="41"/>
      <c r="EJ2358" s="41"/>
      <c r="EK2358" s="41"/>
      <c r="EL2358" s="41"/>
      <c r="EM2358" s="41"/>
      <c r="EN2358" s="41"/>
      <c r="EO2358" s="41"/>
      <c r="EP2358" s="41"/>
      <c r="EQ2358" s="41"/>
      <c r="ER2358" s="41"/>
      <c r="ES2358" s="41"/>
      <c r="ET2358" s="41"/>
      <c r="EU2358" s="41"/>
      <c r="EV2358" s="41"/>
      <c r="EW2358" s="41"/>
      <c r="EX2358" s="41"/>
      <c r="EY2358" s="41"/>
      <c r="EZ2358" s="41"/>
      <c r="FA2358" s="41"/>
      <c r="FB2358" s="41"/>
      <c r="FC2358" s="41"/>
      <c r="FD2358" s="41"/>
      <c r="FE2358" s="41"/>
      <c r="FF2358" s="41"/>
      <c r="FG2358" s="41"/>
      <c r="FH2358" s="41"/>
      <c r="FI2358" s="41"/>
      <c r="FJ2358" s="41"/>
      <c r="FK2358" s="41"/>
      <c r="FL2358" s="41"/>
      <c r="FM2358" s="41"/>
      <c r="FN2358" s="41"/>
      <c r="FO2358" s="41"/>
      <c r="FP2358" s="41"/>
      <c r="FQ2358" s="41"/>
      <c r="FR2358" s="41"/>
      <c r="FS2358" s="41"/>
      <c r="FT2358" s="41"/>
      <c r="FU2358" s="41"/>
      <c r="FV2358" s="41"/>
      <c r="FW2358" s="41"/>
      <c r="FX2358" s="41"/>
      <c r="FY2358" s="41"/>
      <c r="FZ2358" s="41"/>
      <c r="GA2358" s="41"/>
      <c r="GB2358" s="41"/>
      <c r="GC2358" s="41"/>
      <c r="GD2358" s="41"/>
      <c r="GE2358" s="41"/>
      <c r="GF2358" s="41"/>
      <c r="GG2358" s="41"/>
      <c r="GH2358" s="41"/>
      <c r="GI2358" s="41"/>
      <c r="GJ2358" s="41"/>
      <c r="GK2358" s="41"/>
      <c r="GL2358" s="41"/>
      <c r="GM2358" s="41"/>
      <c r="GN2358" s="41"/>
      <c r="GO2358" s="41"/>
      <c r="GP2358" s="41"/>
      <c r="GQ2358" s="41"/>
      <c r="GR2358" s="41"/>
      <c r="GS2358" s="41"/>
      <c r="GT2358" s="41"/>
      <c r="GU2358" s="41"/>
      <c r="GV2358" s="41"/>
      <c r="GW2358" s="41"/>
      <c r="GX2358" s="41"/>
      <c r="GY2358" s="41"/>
      <c r="GZ2358" s="41"/>
      <c r="HA2358" s="41"/>
      <c r="HB2358" s="41"/>
      <c r="HC2358" s="41"/>
      <c r="HD2358" s="41"/>
      <c r="HE2358" s="41"/>
      <c r="HF2358" s="41"/>
      <c r="HG2358" s="41"/>
      <c r="HH2358" s="41"/>
      <c r="HI2358" s="41"/>
      <c r="HJ2358" s="41"/>
      <c r="HK2358" s="41"/>
      <c r="HL2358" s="41"/>
      <c r="HM2358" s="41"/>
      <c r="HN2358" s="41"/>
      <c r="HO2358" s="41"/>
      <c r="HP2358" s="41"/>
      <c r="HQ2358" s="41"/>
      <c r="HR2358" s="41"/>
      <c r="HS2358" s="41"/>
      <c r="HT2358" s="41"/>
      <c r="HU2358" s="41"/>
      <c r="HV2358" s="41"/>
      <c r="HW2358" s="41"/>
      <c r="HX2358" s="41"/>
      <c r="HY2358" s="41"/>
      <c r="HZ2358" s="41"/>
      <c r="IA2358" s="41"/>
      <c r="IB2358" s="41"/>
      <c r="IC2358" s="41"/>
      <c r="ID2358" s="41"/>
      <c r="IE2358" s="41"/>
      <c r="IF2358" s="41"/>
      <c r="IG2358" s="41"/>
      <c r="IH2358" s="41"/>
      <c r="II2358" s="41"/>
      <c r="IJ2358" s="41"/>
      <c r="IK2358" s="41"/>
      <c r="IL2358" s="41"/>
      <c r="IM2358" s="41"/>
      <c r="IN2358" s="41"/>
      <c r="IO2358" s="41"/>
      <c r="IP2358" s="41"/>
      <c r="IQ2358" s="41"/>
      <c r="IR2358" s="41"/>
      <c r="IS2358" s="41"/>
      <c r="IT2358" s="41"/>
      <c r="IU2358" s="41"/>
    </row>
    <row r="2360" spans="68:255" x14ac:dyDescent="0.2">
      <c r="BP2360" s="41"/>
      <c r="BQ2360" s="41"/>
      <c r="BR2360" s="41"/>
      <c r="BS2360" s="41"/>
      <c r="BU2360" s="41"/>
      <c r="BV2360" s="41"/>
      <c r="BW2360" s="41"/>
      <c r="BX2360" s="41"/>
      <c r="BY2360" s="41"/>
      <c r="BZ2360" s="41"/>
      <c r="CA2360" s="41"/>
      <c r="CB2360" s="41"/>
      <c r="CC2360" s="41"/>
      <c r="CD2360" s="41"/>
      <c r="CE2360" s="41"/>
      <c r="CF2360" s="41"/>
      <c r="CG2360" s="41"/>
      <c r="CH2360" s="41"/>
      <c r="CI2360" s="41"/>
      <c r="CJ2360" s="41"/>
      <c r="CK2360" s="41"/>
      <c r="CL2360" s="41"/>
      <c r="CM2360" s="41"/>
      <c r="CN2360" s="41"/>
      <c r="CO2360" s="41"/>
      <c r="CP2360" s="41"/>
      <c r="CQ2360" s="41"/>
      <c r="CR2360" s="41"/>
      <c r="CS2360" s="41"/>
      <c r="CT2360" s="41"/>
      <c r="CU2360" s="41"/>
      <c r="CV2360" s="41"/>
      <c r="CW2360" s="41"/>
      <c r="CX2360" s="41"/>
      <c r="CY2360" s="41"/>
      <c r="CZ2360" s="41"/>
      <c r="DA2360" s="41"/>
      <c r="DB2360" s="41"/>
      <c r="DC2360" s="41"/>
      <c r="DD2360" s="41"/>
      <c r="DE2360" s="41"/>
      <c r="DF2360" s="41"/>
      <c r="DG2360" s="41"/>
      <c r="DH2360" s="41"/>
      <c r="DI2360" s="41"/>
      <c r="DJ2360" s="41"/>
      <c r="DK2360" s="41"/>
      <c r="DL2360" s="41"/>
      <c r="DM2360" s="41"/>
      <c r="DN2360" s="41"/>
      <c r="DO2360" s="41"/>
      <c r="DP2360" s="41"/>
      <c r="DQ2360" s="41"/>
      <c r="DR2360" s="41"/>
      <c r="DS2360" s="41"/>
      <c r="DT2360" s="41"/>
      <c r="DU2360" s="41"/>
      <c r="DV2360" s="41"/>
      <c r="DW2360" s="41"/>
      <c r="DX2360" s="41"/>
      <c r="DY2360" s="41"/>
      <c r="DZ2360" s="41"/>
      <c r="EA2360" s="41"/>
      <c r="EB2360" s="41"/>
      <c r="EC2360" s="41"/>
      <c r="ED2360" s="41"/>
      <c r="EE2360" s="41"/>
      <c r="EF2360" s="41"/>
      <c r="EG2360" s="41"/>
      <c r="EH2360" s="41"/>
      <c r="EI2360" s="41"/>
      <c r="EJ2360" s="41"/>
      <c r="EK2360" s="41"/>
      <c r="EL2360" s="41"/>
      <c r="EM2360" s="41"/>
      <c r="EN2360" s="41"/>
      <c r="EO2360" s="41"/>
      <c r="EP2360" s="41"/>
      <c r="EQ2360" s="41"/>
      <c r="ER2360" s="41"/>
      <c r="ES2360" s="41"/>
      <c r="ET2360" s="41"/>
      <c r="EU2360" s="41"/>
      <c r="EV2360" s="41"/>
      <c r="EW2360" s="41"/>
      <c r="EX2360" s="41"/>
      <c r="EY2360" s="41"/>
      <c r="EZ2360" s="41"/>
      <c r="FA2360" s="41"/>
      <c r="FB2360" s="41"/>
      <c r="FC2360" s="41"/>
      <c r="FD2360" s="41"/>
      <c r="FE2360" s="41"/>
      <c r="FF2360" s="41"/>
      <c r="FG2360" s="41"/>
      <c r="FH2360" s="41"/>
      <c r="FI2360" s="41"/>
      <c r="FJ2360" s="41"/>
      <c r="FK2360" s="41"/>
      <c r="FL2360" s="41"/>
      <c r="FM2360" s="41"/>
      <c r="FN2360" s="41"/>
      <c r="FO2360" s="41"/>
      <c r="FP2360" s="41"/>
      <c r="FQ2360" s="41"/>
      <c r="FR2360" s="41"/>
      <c r="FS2360" s="41"/>
      <c r="FT2360" s="41"/>
      <c r="FU2360" s="41"/>
      <c r="FV2360" s="41"/>
      <c r="FW2360" s="41"/>
      <c r="FX2360" s="41"/>
      <c r="FY2360" s="41"/>
      <c r="FZ2360" s="41"/>
      <c r="GA2360" s="41"/>
      <c r="GB2360" s="41"/>
      <c r="GC2360" s="41"/>
      <c r="GD2360" s="41"/>
      <c r="GE2360" s="41"/>
      <c r="GF2360" s="41"/>
      <c r="GG2360" s="41"/>
      <c r="GH2360" s="41"/>
      <c r="GI2360" s="41"/>
      <c r="GJ2360" s="41"/>
      <c r="GK2360" s="41"/>
      <c r="GL2360" s="41"/>
      <c r="GM2360" s="41"/>
      <c r="GN2360" s="41"/>
      <c r="GO2360" s="41"/>
      <c r="GP2360" s="41"/>
      <c r="GQ2360" s="41"/>
      <c r="GR2360" s="41"/>
      <c r="GS2360" s="41"/>
      <c r="GT2360" s="41"/>
      <c r="GU2360" s="41"/>
      <c r="GV2360" s="41"/>
      <c r="GW2360" s="41"/>
      <c r="GX2360" s="41"/>
      <c r="GY2360" s="41"/>
      <c r="GZ2360" s="41"/>
      <c r="HA2360" s="41"/>
      <c r="HB2360" s="41"/>
      <c r="HC2360" s="41"/>
      <c r="HD2360" s="41"/>
      <c r="HE2360" s="41"/>
      <c r="HF2360" s="41"/>
      <c r="HG2360" s="41"/>
      <c r="HH2360" s="41"/>
      <c r="HI2360" s="41"/>
      <c r="HJ2360" s="41"/>
      <c r="HK2360" s="41"/>
      <c r="HL2360" s="41"/>
      <c r="HM2360" s="41"/>
      <c r="HN2360" s="41"/>
      <c r="HO2360" s="41"/>
      <c r="HP2360" s="41"/>
      <c r="HQ2360" s="41"/>
      <c r="HR2360" s="41"/>
      <c r="HS2360" s="41"/>
      <c r="HT2360" s="41"/>
      <c r="HU2360" s="41"/>
      <c r="HV2360" s="41"/>
      <c r="HW2360" s="41"/>
      <c r="HX2360" s="41"/>
      <c r="HY2360" s="41"/>
      <c r="HZ2360" s="41"/>
      <c r="IA2360" s="41"/>
      <c r="IB2360" s="41"/>
      <c r="IC2360" s="41"/>
      <c r="ID2360" s="41"/>
      <c r="IE2360" s="41"/>
      <c r="IF2360" s="41"/>
      <c r="IG2360" s="41"/>
      <c r="IH2360" s="41"/>
      <c r="II2360" s="41"/>
      <c r="IJ2360" s="41"/>
      <c r="IK2360" s="41"/>
      <c r="IL2360" s="41"/>
      <c r="IM2360" s="41"/>
      <c r="IN2360" s="41"/>
      <c r="IO2360" s="41"/>
      <c r="IP2360" s="41"/>
      <c r="IQ2360" s="41"/>
      <c r="IR2360" s="41"/>
      <c r="IS2360" s="41"/>
      <c r="IT2360" s="41"/>
      <c r="IU2360" s="41"/>
    </row>
    <row r="2362" spans="68:255" x14ac:dyDescent="0.2">
      <c r="BP2362" s="41"/>
      <c r="BQ2362" s="41"/>
      <c r="BR2362" s="41"/>
      <c r="BS2362" s="41"/>
      <c r="BU2362" s="41"/>
      <c r="BV2362" s="41"/>
      <c r="BW2362" s="41"/>
      <c r="BX2362" s="41"/>
      <c r="BY2362" s="41"/>
      <c r="BZ2362" s="41"/>
      <c r="CA2362" s="41"/>
      <c r="CB2362" s="41"/>
      <c r="CC2362" s="41"/>
      <c r="CD2362" s="41"/>
      <c r="CE2362" s="41"/>
      <c r="CF2362" s="41"/>
      <c r="CG2362" s="41"/>
      <c r="CH2362" s="41"/>
      <c r="CI2362" s="41"/>
      <c r="CJ2362" s="41"/>
      <c r="CK2362" s="41"/>
      <c r="CL2362" s="41"/>
      <c r="CM2362" s="41"/>
      <c r="CN2362" s="41"/>
      <c r="CO2362" s="41"/>
      <c r="CP2362" s="41"/>
      <c r="CQ2362" s="41"/>
      <c r="CR2362" s="41"/>
      <c r="CS2362" s="41"/>
      <c r="CT2362" s="41"/>
      <c r="CU2362" s="41"/>
      <c r="CV2362" s="41"/>
      <c r="CW2362" s="41"/>
      <c r="CX2362" s="41"/>
      <c r="CY2362" s="41"/>
      <c r="CZ2362" s="41"/>
      <c r="DA2362" s="41"/>
      <c r="DB2362" s="41"/>
      <c r="DC2362" s="41"/>
      <c r="DD2362" s="41"/>
      <c r="DE2362" s="41"/>
      <c r="DF2362" s="41"/>
      <c r="DG2362" s="41"/>
      <c r="DH2362" s="41"/>
      <c r="DI2362" s="41"/>
      <c r="DJ2362" s="41"/>
      <c r="DK2362" s="41"/>
      <c r="DL2362" s="41"/>
      <c r="DM2362" s="41"/>
      <c r="DN2362" s="41"/>
      <c r="DO2362" s="41"/>
      <c r="DP2362" s="41"/>
      <c r="DQ2362" s="41"/>
      <c r="DR2362" s="41"/>
      <c r="DS2362" s="41"/>
      <c r="DT2362" s="41"/>
      <c r="DU2362" s="41"/>
      <c r="DV2362" s="41"/>
      <c r="DW2362" s="41"/>
      <c r="DX2362" s="41"/>
      <c r="DY2362" s="41"/>
      <c r="DZ2362" s="41"/>
      <c r="EA2362" s="41"/>
      <c r="EB2362" s="41"/>
      <c r="EC2362" s="41"/>
      <c r="ED2362" s="41"/>
      <c r="EE2362" s="41"/>
      <c r="EF2362" s="41"/>
      <c r="EG2362" s="41"/>
      <c r="EH2362" s="41"/>
      <c r="EI2362" s="41"/>
      <c r="EJ2362" s="41"/>
      <c r="EK2362" s="41"/>
      <c r="EL2362" s="41"/>
      <c r="EM2362" s="41"/>
      <c r="EN2362" s="41"/>
      <c r="EO2362" s="41"/>
      <c r="EP2362" s="41"/>
      <c r="EQ2362" s="41"/>
      <c r="ER2362" s="41"/>
      <c r="ES2362" s="41"/>
      <c r="ET2362" s="41"/>
      <c r="EU2362" s="41"/>
      <c r="EV2362" s="41"/>
      <c r="EW2362" s="41"/>
      <c r="EX2362" s="41"/>
      <c r="EY2362" s="41"/>
      <c r="EZ2362" s="41"/>
      <c r="FA2362" s="41"/>
      <c r="FB2362" s="41"/>
      <c r="FC2362" s="41"/>
      <c r="FD2362" s="41"/>
      <c r="FE2362" s="41"/>
      <c r="FF2362" s="41"/>
      <c r="FG2362" s="41"/>
      <c r="FH2362" s="41"/>
      <c r="FI2362" s="41"/>
      <c r="FJ2362" s="41"/>
      <c r="FK2362" s="41"/>
      <c r="FL2362" s="41"/>
      <c r="FM2362" s="41"/>
      <c r="FN2362" s="41"/>
      <c r="FO2362" s="41"/>
      <c r="FP2362" s="41"/>
      <c r="FQ2362" s="41"/>
      <c r="FR2362" s="41"/>
      <c r="FS2362" s="41"/>
      <c r="FT2362" s="41"/>
      <c r="FU2362" s="41"/>
      <c r="FV2362" s="41"/>
      <c r="FW2362" s="41"/>
      <c r="FX2362" s="41"/>
      <c r="FY2362" s="41"/>
      <c r="FZ2362" s="41"/>
      <c r="GA2362" s="41"/>
      <c r="GB2362" s="41"/>
      <c r="GC2362" s="41"/>
      <c r="GD2362" s="41"/>
      <c r="GE2362" s="41"/>
      <c r="GF2362" s="41"/>
      <c r="GG2362" s="41"/>
      <c r="GH2362" s="41"/>
      <c r="GI2362" s="41"/>
      <c r="GJ2362" s="41"/>
      <c r="GK2362" s="41"/>
      <c r="GL2362" s="41"/>
      <c r="GM2362" s="41"/>
      <c r="GN2362" s="41"/>
      <c r="GO2362" s="41"/>
      <c r="GP2362" s="41"/>
      <c r="GQ2362" s="41"/>
      <c r="GR2362" s="41"/>
      <c r="GS2362" s="41"/>
      <c r="GT2362" s="41"/>
      <c r="GU2362" s="41"/>
      <c r="GV2362" s="41"/>
      <c r="GW2362" s="41"/>
      <c r="GX2362" s="41"/>
      <c r="GY2362" s="41"/>
      <c r="GZ2362" s="41"/>
      <c r="HA2362" s="41"/>
      <c r="HB2362" s="41"/>
      <c r="HC2362" s="41"/>
      <c r="HD2362" s="41"/>
      <c r="HE2362" s="41"/>
      <c r="HF2362" s="41"/>
      <c r="HG2362" s="41"/>
      <c r="HH2362" s="41"/>
      <c r="HI2362" s="41"/>
      <c r="HJ2362" s="41"/>
      <c r="HK2362" s="41"/>
      <c r="HL2362" s="41"/>
      <c r="HM2362" s="41"/>
      <c r="HN2362" s="41"/>
      <c r="HO2362" s="41"/>
      <c r="HP2362" s="41"/>
      <c r="HQ2362" s="41"/>
      <c r="HR2362" s="41"/>
      <c r="HS2362" s="41"/>
      <c r="HT2362" s="41"/>
      <c r="HU2362" s="41"/>
      <c r="HV2362" s="41"/>
      <c r="HW2362" s="41"/>
      <c r="HX2362" s="41"/>
      <c r="HY2362" s="41"/>
      <c r="HZ2362" s="41"/>
      <c r="IA2362" s="41"/>
      <c r="IB2362" s="41"/>
      <c r="IC2362" s="41"/>
      <c r="ID2362" s="41"/>
      <c r="IE2362" s="41"/>
      <c r="IF2362" s="41"/>
      <c r="IG2362" s="41"/>
      <c r="IH2362" s="41"/>
      <c r="II2362" s="41"/>
      <c r="IJ2362" s="41"/>
      <c r="IK2362" s="41"/>
      <c r="IL2362" s="41"/>
      <c r="IM2362" s="41"/>
      <c r="IN2362" s="41"/>
      <c r="IO2362" s="41"/>
      <c r="IP2362" s="41"/>
      <c r="IQ2362" s="41"/>
      <c r="IR2362" s="41"/>
      <c r="IS2362" s="41"/>
      <c r="IT2362" s="41"/>
      <c r="IU2362" s="41"/>
    </row>
    <row r="2364" spans="68:255" x14ac:dyDescent="0.2">
      <c r="BP2364" s="41"/>
      <c r="BQ2364" s="41"/>
      <c r="BR2364" s="41"/>
      <c r="BS2364" s="41"/>
      <c r="BU2364" s="41"/>
      <c r="BV2364" s="41"/>
      <c r="BW2364" s="41"/>
      <c r="BX2364" s="41"/>
      <c r="BY2364" s="41"/>
      <c r="BZ2364" s="41"/>
      <c r="CA2364" s="41"/>
      <c r="CB2364" s="41"/>
      <c r="CC2364" s="41"/>
      <c r="CD2364" s="41"/>
      <c r="CE2364" s="41"/>
      <c r="CF2364" s="41"/>
      <c r="CG2364" s="41"/>
      <c r="CH2364" s="41"/>
      <c r="CI2364" s="41"/>
      <c r="CJ2364" s="41"/>
      <c r="CK2364" s="41"/>
      <c r="CL2364" s="41"/>
      <c r="CM2364" s="41"/>
      <c r="CN2364" s="41"/>
      <c r="CO2364" s="41"/>
      <c r="CP2364" s="41"/>
      <c r="CQ2364" s="41"/>
      <c r="CR2364" s="41"/>
      <c r="CS2364" s="41"/>
      <c r="CT2364" s="41"/>
      <c r="CU2364" s="41"/>
      <c r="CV2364" s="41"/>
      <c r="CW2364" s="41"/>
      <c r="CX2364" s="41"/>
      <c r="CY2364" s="41"/>
      <c r="CZ2364" s="41"/>
      <c r="DA2364" s="41"/>
      <c r="DB2364" s="41"/>
      <c r="DC2364" s="41"/>
      <c r="DD2364" s="41"/>
      <c r="DE2364" s="41"/>
      <c r="DF2364" s="41"/>
      <c r="DG2364" s="41"/>
      <c r="DH2364" s="41"/>
      <c r="DI2364" s="41"/>
      <c r="DJ2364" s="41"/>
      <c r="DK2364" s="41"/>
      <c r="DL2364" s="41"/>
      <c r="DM2364" s="41"/>
      <c r="DN2364" s="41"/>
      <c r="DO2364" s="41"/>
      <c r="DP2364" s="41"/>
      <c r="DQ2364" s="41"/>
      <c r="DR2364" s="41"/>
      <c r="DS2364" s="41"/>
      <c r="DT2364" s="41"/>
      <c r="DU2364" s="41"/>
      <c r="DV2364" s="41"/>
      <c r="DW2364" s="41"/>
      <c r="DX2364" s="41"/>
      <c r="DY2364" s="41"/>
      <c r="DZ2364" s="41"/>
      <c r="EA2364" s="41"/>
      <c r="EB2364" s="41"/>
      <c r="EC2364" s="41"/>
      <c r="ED2364" s="41"/>
      <c r="EE2364" s="41"/>
      <c r="EF2364" s="41"/>
      <c r="EG2364" s="41"/>
      <c r="EH2364" s="41"/>
      <c r="EI2364" s="41"/>
      <c r="EJ2364" s="41"/>
      <c r="EK2364" s="41"/>
      <c r="EL2364" s="41"/>
      <c r="EM2364" s="41"/>
      <c r="EN2364" s="41"/>
      <c r="EO2364" s="41"/>
      <c r="EP2364" s="41"/>
      <c r="EQ2364" s="41"/>
      <c r="ER2364" s="41"/>
      <c r="ES2364" s="41"/>
      <c r="ET2364" s="41"/>
      <c r="EU2364" s="41"/>
      <c r="EV2364" s="41"/>
      <c r="EW2364" s="41"/>
      <c r="EX2364" s="41"/>
      <c r="EY2364" s="41"/>
      <c r="EZ2364" s="41"/>
      <c r="FA2364" s="41"/>
      <c r="FB2364" s="41"/>
      <c r="FC2364" s="41"/>
      <c r="FD2364" s="41"/>
      <c r="FE2364" s="41"/>
      <c r="FF2364" s="41"/>
      <c r="FG2364" s="41"/>
      <c r="FH2364" s="41"/>
      <c r="FI2364" s="41"/>
      <c r="FJ2364" s="41"/>
      <c r="FK2364" s="41"/>
      <c r="FL2364" s="41"/>
      <c r="FM2364" s="41"/>
      <c r="FN2364" s="41"/>
      <c r="FO2364" s="41"/>
      <c r="FP2364" s="41"/>
      <c r="FQ2364" s="41"/>
      <c r="FR2364" s="41"/>
      <c r="FS2364" s="41"/>
      <c r="FT2364" s="41"/>
      <c r="FU2364" s="41"/>
      <c r="FV2364" s="41"/>
      <c r="FW2364" s="41"/>
      <c r="FX2364" s="41"/>
      <c r="FY2364" s="41"/>
      <c r="FZ2364" s="41"/>
      <c r="GA2364" s="41"/>
      <c r="GB2364" s="41"/>
      <c r="GC2364" s="41"/>
      <c r="GD2364" s="41"/>
      <c r="GE2364" s="41"/>
      <c r="GF2364" s="41"/>
      <c r="GG2364" s="41"/>
      <c r="GH2364" s="41"/>
      <c r="GI2364" s="41"/>
      <c r="GJ2364" s="41"/>
      <c r="GK2364" s="41"/>
      <c r="GL2364" s="41"/>
      <c r="GM2364" s="41"/>
      <c r="GN2364" s="41"/>
      <c r="GO2364" s="41"/>
      <c r="GP2364" s="41"/>
      <c r="GQ2364" s="41"/>
      <c r="GR2364" s="41"/>
      <c r="GS2364" s="41"/>
      <c r="GT2364" s="41"/>
      <c r="GU2364" s="41"/>
      <c r="GV2364" s="41"/>
      <c r="GW2364" s="41"/>
      <c r="GX2364" s="41"/>
      <c r="GY2364" s="41"/>
      <c r="GZ2364" s="41"/>
      <c r="HA2364" s="41"/>
      <c r="HB2364" s="41"/>
      <c r="HC2364" s="41"/>
      <c r="HD2364" s="41"/>
      <c r="HE2364" s="41"/>
      <c r="HF2364" s="41"/>
      <c r="HG2364" s="41"/>
      <c r="HH2364" s="41"/>
      <c r="HI2364" s="41"/>
      <c r="HJ2364" s="41"/>
      <c r="HK2364" s="41"/>
      <c r="HL2364" s="41"/>
      <c r="HM2364" s="41"/>
      <c r="HN2364" s="41"/>
      <c r="HO2364" s="41"/>
      <c r="HP2364" s="41"/>
      <c r="HQ2364" s="41"/>
      <c r="HR2364" s="41"/>
      <c r="HS2364" s="41"/>
      <c r="HT2364" s="41"/>
      <c r="HU2364" s="41"/>
      <c r="HV2364" s="41"/>
      <c r="HW2364" s="41"/>
      <c r="HX2364" s="41"/>
      <c r="HY2364" s="41"/>
      <c r="HZ2364" s="41"/>
      <c r="IA2364" s="41"/>
      <c r="IB2364" s="41"/>
      <c r="IC2364" s="41"/>
      <c r="ID2364" s="41"/>
      <c r="IE2364" s="41"/>
      <c r="IF2364" s="41"/>
      <c r="IG2364" s="41"/>
      <c r="IH2364" s="41"/>
      <c r="II2364" s="41"/>
      <c r="IJ2364" s="41"/>
      <c r="IK2364" s="41"/>
      <c r="IL2364" s="41"/>
      <c r="IM2364" s="41"/>
      <c r="IN2364" s="41"/>
      <c r="IO2364" s="41"/>
      <c r="IP2364" s="41"/>
      <c r="IQ2364" s="41"/>
      <c r="IR2364" s="41"/>
      <c r="IS2364" s="41"/>
      <c r="IT2364" s="41"/>
      <c r="IU2364" s="41"/>
    </row>
    <row r="2366" spans="68:255" x14ac:dyDescent="0.2">
      <c r="BP2366" s="41"/>
      <c r="BQ2366" s="41"/>
      <c r="BR2366" s="41"/>
      <c r="BS2366" s="41"/>
      <c r="BU2366" s="41"/>
      <c r="BV2366" s="41"/>
      <c r="BW2366" s="41"/>
      <c r="BX2366" s="41"/>
      <c r="BY2366" s="41"/>
      <c r="BZ2366" s="41"/>
      <c r="CA2366" s="41"/>
      <c r="CB2366" s="41"/>
      <c r="CC2366" s="41"/>
      <c r="CD2366" s="41"/>
      <c r="CE2366" s="41"/>
      <c r="CF2366" s="41"/>
      <c r="CG2366" s="41"/>
      <c r="CH2366" s="41"/>
      <c r="CI2366" s="41"/>
      <c r="CJ2366" s="41"/>
      <c r="CK2366" s="41"/>
      <c r="CL2366" s="41"/>
      <c r="CM2366" s="41"/>
      <c r="CN2366" s="41"/>
      <c r="CO2366" s="41"/>
      <c r="CP2366" s="41"/>
      <c r="CQ2366" s="41"/>
      <c r="CR2366" s="41"/>
      <c r="CS2366" s="41"/>
      <c r="CT2366" s="41"/>
      <c r="CU2366" s="41"/>
      <c r="CV2366" s="41"/>
      <c r="CW2366" s="41"/>
      <c r="CX2366" s="41"/>
      <c r="CY2366" s="41"/>
      <c r="CZ2366" s="41"/>
      <c r="DA2366" s="41"/>
      <c r="DB2366" s="41"/>
      <c r="DC2366" s="41"/>
      <c r="DD2366" s="41"/>
      <c r="DE2366" s="41"/>
      <c r="DF2366" s="41"/>
      <c r="DG2366" s="41"/>
      <c r="DH2366" s="41"/>
      <c r="DI2366" s="41"/>
      <c r="DJ2366" s="41"/>
      <c r="DK2366" s="41"/>
      <c r="DL2366" s="41"/>
      <c r="DM2366" s="41"/>
      <c r="DN2366" s="41"/>
      <c r="DO2366" s="41"/>
      <c r="DP2366" s="41"/>
      <c r="DQ2366" s="41"/>
      <c r="DR2366" s="41"/>
      <c r="DS2366" s="41"/>
      <c r="DT2366" s="41"/>
      <c r="DU2366" s="41"/>
      <c r="DV2366" s="41"/>
      <c r="DW2366" s="41"/>
      <c r="DX2366" s="41"/>
      <c r="DY2366" s="41"/>
      <c r="DZ2366" s="41"/>
      <c r="EA2366" s="41"/>
      <c r="EB2366" s="41"/>
      <c r="EC2366" s="41"/>
      <c r="ED2366" s="41"/>
      <c r="EE2366" s="41"/>
      <c r="EF2366" s="41"/>
      <c r="EG2366" s="41"/>
      <c r="EH2366" s="41"/>
      <c r="EI2366" s="41"/>
      <c r="EJ2366" s="41"/>
      <c r="EK2366" s="41"/>
      <c r="EL2366" s="41"/>
      <c r="EM2366" s="41"/>
      <c r="EN2366" s="41"/>
      <c r="EO2366" s="41"/>
      <c r="EP2366" s="41"/>
      <c r="EQ2366" s="41"/>
      <c r="ER2366" s="41"/>
      <c r="ES2366" s="41"/>
      <c r="ET2366" s="41"/>
      <c r="EU2366" s="41"/>
      <c r="EV2366" s="41"/>
      <c r="EW2366" s="41"/>
      <c r="EX2366" s="41"/>
      <c r="EY2366" s="41"/>
      <c r="EZ2366" s="41"/>
      <c r="FA2366" s="41"/>
      <c r="FB2366" s="41"/>
      <c r="FC2366" s="41"/>
      <c r="FD2366" s="41"/>
      <c r="FE2366" s="41"/>
      <c r="FF2366" s="41"/>
      <c r="FG2366" s="41"/>
      <c r="FH2366" s="41"/>
      <c r="FI2366" s="41"/>
      <c r="FJ2366" s="41"/>
      <c r="FK2366" s="41"/>
      <c r="FL2366" s="41"/>
      <c r="FM2366" s="41"/>
      <c r="FN2366" s="41"/>
      <c r="FO2366" s="41"/>
      <c r="FP2366" s="41"/>
      <c r="FQ2366" s="41"/>
      <c r="FR2366" s="41"/>
      <c r="FS2366" s="41"/>
      <c r="FT2366" s="41"/>
      <c r="FU2366" s="41"/>
      <c r="FV2366" s="41"/>
      <c r="FW2366" s="41"/>
      <c r="FX2366" s="41"/>
      <c r="FY2366" s="41"/>
      <c r="FZ2366" s="41"/>
      <c r="GA2366" s="41"/>
      <c r="GB2366" s="41"/>
      <c r="GC2366" s="41"/>
      <c r="GD2366" s="41"/>
      <c r="GE2366" s="41"/>
      <c r="GF2366" s="41"/>
      <c r="GG2366" s="41"/>
      <c r="GH2366" s="41"/>
      <c r="GI2366" s="41"/>
      <c r="GJ2366" s="41"/>
      <c r="GK2366" s="41"/>
      <c r="GL2366" s="41"/>
      <c r="GM2366" s="41"/>
      <c r="GN2366" s="41"/>
      <c r="GO2366" s="41"/>
      <c r="GP2366" s="41"/>
      <c r="GQ2366" s="41"/>
      <c r="GR2366" s="41"/>
      <c r="GS2366" s="41"/>
      <c r="GT2366" s="41"/>
      <c r="GU2366" s="41"/>
      <c r="GV2366" s="41"/>
      <c r="GW2366" s="41"/>
      <c r="GX2366" s="41"/>
      <c r="GY2366" s="41"/>
      <c r="GZ2366" s="41"/>
      <c r="HA2366" s="41"/>
      <c r="HB2366" s="41"/>
      <c r="HC2366" s="41"/>
      <c r="HD2366" s="41"/>
      <c r="HE2366" s="41"/>
      <c r="HF2366" s="41"/>
      <c r="HG2366" s="41"/>
      <c r="HH2366" s="41"/>
      <c r="HI2366" s="41"/>
      <c r="HJ2366" s="41"/>
      <c r="HK2366" s="41"/>
      <c r="HL2366" s="41"/>
      <c r="HM2366" s="41"/>
      <c r="HN2366" s="41"/>
      <c r="HO2366" s="41"/>
      <c r="HP2366" s="41"/>
      <c r="HQ2366" s="41"/>
      <c r="HR2366" s="41"/>
      <c r="HS2366" s="41"/>
      <c r="HT2366" s="41"/>
      <c r="HU2366" s="41"/>
      <c r="HV2366" s="41"/>
      <c r="HW2366" s="41"/>
      <c r="HX2366" s="41"/>
      <c r="HY2366" s="41"/>
      <c r="HZ2366" s="41"/>
      <c r="IA2366" s="41"/>
      <c r="IB2366" s="41"/>
      <c r="IC2366" s="41"/>
      <c r="ID2366" s="41"/>
      <c r="IE2366" s="41"/>
      <c r="IF2366" s="41"/>
      <c r="IG2366" s="41"/>
      <c r="IH2366" s="41"/>
      <c r="II2366" s="41"/>
      <c r="IJ2366" s="41"/>
      <c r="IK2366" s="41"/>
      <c r="IL2366" s="41"/>
      <c r="IM2366" s="41"/>
      <c r="IN2366" s="41"/>
      <c r="IO2366" s="41"/>
      <c r="IP2366" s="41"/>
      <c r="IQ2366" s="41"/>
      <c r="IR2366" s="41"/>
      <c r="IS2366" s="41"/>
      <c r="IT2366" s="41"/>
      <c r="IU2366" s="41"/>
    </row>
    <row r="2368" spans="68:255" x14ac:dyDescent="0.2">
      <c r="BP2368" s="41"/>
      <c r="BQ2368" s="41"/>
      <c r="BR2368" s="41"/>
      <c r="BS2368" s="41"/>
      <c r="BU2368" s="41"/>
      <c r="BV2368" s="41"/>
      <c r="BW2368" s="41"/>
      <c r="BX2368" s="41"/>
      <c r="BY2368" s="41"/>
      <c r="BZ2368" s="41"/>
      <c r="CA2368" s="41"/>
      <c r="CB2368" s="41"/>
      <c r="CC2368" s="41"/>
      <c r="CD2368" s="41"/>
      <c r="CE2368" s="41"/>
      <c r="CF2368" s="41"/>
      <c r="CG2368" s="41"/>
      <c r="CH2368" s="41"/>
      <c r="CI2368" s="41"/>
      <c r="CJ2368" s="41"/>
      <c r="CK2368" s="41"/>
      <c r="CL2368" s="41"/>
      <c r="CM2368" s="41"/>
      <c r="CN2368" s="41"/>
      <c r="CO2368" s="41"/>
      <c r="CP2368" s="41"/>
      <c r="CQ2368" s="41"/>
      <c r="CR2368" s="41"/>
      <c r="CS2368" s="41"/>
      <c r="CT2368" s="41"/>
      <c r="CU2368" s="41"/>
      <c r="CV2368" s="41"/>
      <c r="CW2368" s="41"/>
      <c r="CX2368" s="41"/>
      <c r="CY2368" s="41"/>
      <c r="CZ2368" s="41"/>
      <c r="DA2368" s="41"/>
      <c r="DB2368" s="41"/>
      <c r="DC2368" s="41"/>
      <c r="DD2368" s="41"/>
      <c r="DE2368" s="41"/>
      <c r="DF2368" s="41"/>
      <c r="DG2368" s="41"/>
      <c r="DH2368" s="41"/>
      <c r="DI2368" s="41"/>
      <c r="DJ2368" s="41"/>
      <c r="DK2368" s="41"/>
      <c r="DL2368" s="41"/>
      <c r="DM2368" s="41"/>
      <c r="DN2368" s="41"/>
      <c r="DO2368" s="41"/>
      <c r="DP2368" s="41"/>
      <c r="DQ2368" s="41"/>
      <c r="DR2368" s="41"/>
      <c r="DS2368" s="41"/>
      <c r="DT2368" s="41"/>
      <c r="DU2368" s="41"/>
      <c r="DV2368" s="41"/>
      <c r="DW2368" s="41"/>
      <c r="DX2368" s="41"/>
      <c r="DY2368" s="41"/>
      <c r="DZ2368" s="41"/>
      <c r="EA2368" s="41"/>
      <c r="EB2368" s="41"/>
      <c r="EC2368" s="41"/>
      <c r="ED2368" s="41"/>
      <c r="EE2368" s="41"/>
      <c r="EF2368" s="41"/>
      <c r="EG2368" s="41"/>
      <c r="EH2368" s="41"/>
      <c r="EI2368" s="41"/>
      <c r="EJ2368" s="41"/>
      <c r="EK2368" s="41"/>
      <c r="EL2368" s="41"/>
      <c r="EM2368" s="41"/>
      <c r="EN2368" s="41"/>
      <c r="EO2368" s="41"/>
      <c r="EP2368" s="41"/>
      <c r="EQ2368" s="41"/>
      <c r="ER2368" s="41"/>
      <c r="ES2368" s="41"/>
      <c r="ET2368" s="41"/>
      <c r="EU2368" s="41"/>
      <c r="EV2368" s="41"/>
      <c r="EW2368" s="41"/>
      <c r="EX2368" s="41"/>
      <c r="EY2368" s="41"/>
      <c r="EZ2368" s="41"/>
      <c r="FA2368" s="41"/>
      <c r="FB2368" s="41"/>
      <c r="FC2368" s="41"/>
      <c r="FD2368" s="41"/>
      <c r="FE2368" s="41"/>
      <c r="FF2368" s="41"/>
      <c r="FG2368" s="41"/>
      <c r="FH2368" s="41"/>
      <c r="FI2368" s="41"/>
      <c r="FJ2368" s="41"/>
      <c r="FK2368" s="41"/>
      <c r="FL2368" s="41"/>
      <c r="FM2368" s="41"/>
      <c r="FN2368" s="41"/>
      <c r="FO2368" s="41"/>
      <c r="FP2368" s="41"/>
      <c r="FQ2368" s="41"/>
      <c r="FR2368" s="41"/>
      <c r="FS2368" s="41"/>
      <c r="FT2368" s="41"/>
      <c r="FU2368" s="41"/>
      <c r="FV2368" s="41"/>
      <c r="FW2368" s="41"/>
      <c r="FX2368" s="41"/>
      <c r="FY2368" s="41"/>
      <c r="FZ2368" s="41"/>
      <c r="GA2368" s="41"/>
      <c r="GB2368" s="41"/>
      <c r="GC2368" s="41"/>
      <c r="GD2368" s="41"/>
      <c r="GE2368" s="41"/>
      <c r="GF2368" s="41"/>
      <c r="GG2368" s="41"/>
      <c r="GH2368" s="41"/>
      <c r="GI2368" s="41"/>
      <c r="GJ2368" s="41"/>
      <c r="GK2368" s="41"/>
      <c r="GL2368" s="41"/>
      <c r="GM2368" s="41"/>
      <c r="GN2368" s="41"/>
      <c r="GO2368" s="41"/>
      <c r="GP2368" s="41"/>
      <c r="GQ2368" s="41"/>
      <c r="GR2368" s="41"/>
      <c r="GS2368" s="41"/>
      <c r="GT2368" s="41"/>
      <c r="GU2368" s="41"/>
      <c r="GV2368" s="41"/>
      <c r="GW2368" s="41"/>
      <c r="GX2368" s="41"/>
      <c r="GY2368" s="41"/>
      <c r="GZ2368" s="41"/>
      <c r="HA2368" s="41"/>
      <c r="HB2368" s="41"/>
      <c r="HC2368" s="41"/>
      <c r="HD2368" s="41"/>
      <c r="HE2368" s="41"/>
      <c r="HF2368" s="41"/>
      <c r="HG2368" s="41"/>
      <c r="HH2368" s="41"/>
      <c r="HI2368" s="41"/>
      <c r="HJ2368" s="41"/>
      <c r="HK2368" s="41"/>
      <c r="HL2368" s="41"/>
      <c r="HM2368" s="41"/>
      <c r="HN2368" s="41"/>
      <c r="HO2368" s="41"/>
      <c r="HP2368" s="41"/>
      <c r="HQ2368" s="41"/>
      <c r="HR2368" s="41"/>
      <c r="HS2368" s="41"/>
      <c r="HT2368" s="41"/>
      <c r="HU2368" s="41"/>
      <c r="HV2368" s="41"/>
      <c r="HW2368" s="41"/>
      <c r="HX2368" s="41"/>
      <c r="HY2368" s="41"/>
      <c r="HZ2368" s="41"/>
      <c r="IA2368" s="41"/>
      <c r="IB2368" s="41"/>
      <c r="IC2368" s="41"/>
      <c r="ID2368" s="41"/>
      <c r="IE2368" s="41"/>
      <c r="IF2368" s="41"/>
      <c r="IG2368" s="41"/>
      <c r="IH2368" s="41"/>
      <c r="II2368" s="41"/>
      <c r="IJ2368" s="41"/>
      <c r="IK2368" s="41"/>
      <c r="IL2368" s="41"/>
      <c r="IM2368" s="41"/>
      <c r="IN2368" s="41"/>
      <c r="IO2368" s="41"/>
      <c r="IP2368" s="41"/>
      <c r="IQ2368" s="41"/>
      <c r="IR2368" s="41"/>
      <c r="IS2368" s="41"/>
      <c r="IT2368" s="41"/>
      <c r="IU2368" s="41"/>
    </row>
    <row r="2370" spans="68:255" x14ac:dyDescent="0.2">
      <c r="BP2370" s="41"/>
      <c r="BQ2370" s="41"/>
      <c r="BR2370" s="41"/>
      <c r="BS2370" s="41"/>
      <c r="BU2370" s="41"/>
      <c r="BV2370" s="41"/>
      <c r="BW2370" s="41"/>
      <c r="BX2370" s="41"/>
      <c r="BY2370" s="41"/>
      <c r="BZ2370" s="41"/>
      <c r="CA2370" s="41"/>
      <c r="CB2370" s="41"/>
      <c r="CC2370" s="41"/>
      <c r="CD2370" s="41"/>
      <c r="CE2370" s="41"/>
      <c r="CF2370" s="41"/>
      <c r="CG2370" s="41"/>
      <c r="CH2370" s="41"/>
      <c r="CI2370" s="41"/>
      <c r="CJ2370" s="41"/>
      <c r="CK2370" s="41"/>
      <c r="CL2370" s="41"/>
      <c r="CM2370" s="41"/>
      <c r="CN2370" s="41"/>
      <c r="CO2370" s="41"/>
      <c r="CP2370" s="41"/>
      <c r="CQ2370" s="41"/>
      <c r="CR2370" s="41"/>
      <c r="CS2370" s="41"/>
      <c r="CT2370" s="41"/>
      <c r="CU2370" s="41"/>
      <c r="CV2370" s="41"/>
      <c r="CW2370" s="41"/>
      <c r="CX2370" s="41"/>
      <c r="CY2370" s="41"/>
      <c r="CZ2370" s="41"/>
      <c r="DA2370" s="41"/>
      <c r="DB2370" s="41"/>
      <c r="DC2370" s="41"/>
      <c r="DD2370" s="41"/>
      <c r="DE2370" s="41"/>
      <c r="DF2370" s="41"/>
      <c r="DG2370" s="41"/>
      <c r="DH2370" s="41"/>
      <c r="DI2370" s="41"/>
      <c r="DJ2370" s="41"/>
      <c r="DK2370" s="41"/>
      <c r="DL2370" s="41"/>
      <c r="DM2370" s="41"/>
      <c r="DN2370" s="41"/>
      <c r="DO2370" s="41"/>
      <c r="DP2370" s="41"/>
      <c r="DQ2370" s="41"/>
      <c r="DR2370" s="41"/>
      <c r="DS2370" s="41"/>
      <c r="DT2370" s="41"/>
      <c r="DU2370" s="41"/>
      <c r="DV2370" s="41"/>
      <c r="DW2370" s="41"/>
      <c r="DX2370" s="41"/>
      <c r="DY2370" s="41"/>
      <c r="DZ2370" s="41"/>
      <c r="EA2370" s="41"/>
      <c r="EB2370" s="41"/>
      <c r="EC2370" s="41"/>
      <c r="ED2370" s="41"/>
      <c r="EE2370" s="41"/>
      <c r="EF2370" s="41"/>
      <c r="EG2370" s="41"/>
      <c r="EH2370" s="41"/>
      <c r="EI2370" s="41"/>
      <c r="EJ2370" s="41"/>
      <c r="EK2370" s="41"/>
      <c r="EL2370" s="41"/>
      <c r="EM2370" s="41"/>
      <c r="EN2370" s="41"/>
      <c r="EO2370" s="41"/>
      <c r="EP2370" s="41"/>
      <c r="EQ2370" s="41"/>
      <c r="ER2370" s="41"/>
      <c r="ES2370" s="41"/>
      <c r="ET2370" s="41"/>
      <c r="EU2370" s="41"/>
      <c r="EV2370" s="41"/>
      <c r="EW2370" s="41"/>
      <c r="EX2370" s="41"/>
      <c r="EY2370" s="41"/>
      <c r="EZ2370" s="41"/>
      <c r="FA2370" s="41"/>
      <c r="FB2370" s="41"/>
      <c r="FC2370" s="41"/>
      <c r="FD2370" s="41"/>
      <c r="FE2370" s="41"/>
      <c r="FF2370" s="41"/>
      <c r="FG2370" s="41"/>
      <c r="FH2370" s="41"/>
      <c r="FI2370" s="41"/>
      <c r="FJ2370" s="41"/>
      <c r="FK2370" s="41"/>
      <c r="FL2370" s="41"/>
      <c r="FM2370" s="41"/>
      <c r="FN2370" s="41"/>
      <c r="FO2370" s="41"/>
      <c r="FP2370" s="41"/>
      <c r="FQ2370" s="41"/>
      <c r="FR2370" s="41"/>
      <c r="FS2370" s="41"/>
      <c r="FT2370" s="41"/>
      <c r="FU2370" s="41"/>
      <c r="FV2370" s="41"/>
      <c r="FW2370" s="41"/>
      <c r="FX2370" s="41"/>
      <c r="FY2370" s="41"/>
      <c r="FZ2370" s="41"/>
      <c r="GA2370" s="41"/>
      <c r="GB2370" s="41"/>
      <c r="GC2370" s="41"/>
      <c r="GD2370" s="41"/>
      <c r="GE2370" s="41"/>
      <c r="GF2370" s="41"/>
      <c r="GG2370" s="41"/>
      <c r="GH2370" s="41"/>
      <c r="GI2370" s="41"/>
      <c r="GJ2370" s="41"/>
      <c r="GK2370" s="41"/>
      <c r="GL2370" s="41"/>
      <c r="GM2370" s="41"/>
      <c r="GN2370" s="41"/>
      <c r="GO2370" s="41"/>
      <c r="GP2370" s="41"/>
      <c r="GQ2370" s="41"/>
      <c r="GR2370" s="41"/>
      <c r="GS2370" s="41"/>
      <c r="GT2370" s="41"/>
      <c r="GU2370" s="41"/>
      <c r="GV2370" s="41"/>
      <c r="GW2370" s="41"/>
      <c r="GX2370" s="41"/>
      <c r="GY2370" s="41"/>
      <c r="GZ2370" s="41"/>
      <c r="HA2370" s="41"/>
      <c r="HB2370" s="41"/>
      <c r="HC2370" s="41"/>
      <c r="HD2370" s="41"/>
      <c r="HE2370" s="41"/>
      <c r="HF2370" s="41"/>
      <c r="HG2370" s="41"/>
      <c r="HH2370" s="41"/>
      <c r="HI2370" s="41"/>
      <c r="HJ2370" s="41"/>
      <c r="HK2370" s="41"/>
      <c r="HL2370" s="41"/>
      <c r="HM2370" s="41"/>
      <c r="HN2370" s="41"/>
      <c r="HO2370" s="41"/>
      <c r="HP2370" s="41"/>
      <c r="HQ2370" s="41"/>
      <c r="HR2370" s="41"/>
      <c r="HS2370" s="41"/>
      <c r="HT2370" s="41"/>
      <c r="HU2370" s="41"/>
      <c r="HV2370" s="41"/>
      <c r="HW2370" s="41"/>
      <c r="HX2370" s="41"/>
      <c r="HY2370" s="41"/>
      <c r="HZ2370" s="41"/>
      <c r="IA2370" s="41"/>
      <c r="IB2370" s="41"/>
      <c r="IC2370" s="41"/>
      <c r="ID2370" s="41"/>
      <c r="IE2370" s="41"/>
      <c r="IF2370" s="41"/>
      <c r="IG2370" s="41"/>
      <c r="IH2370" s="41"/>
      <c r="II2370" s="41"/>
      <c r="IJ2370" s="41"/>
      <c r="IK2370" s="41"/>
      <c r="IL2370" s="41"/>
      <c r="IM2370" s="41"/>
      <c r="IN2370" s="41"/>
      <c r="IO2370" s="41"/>
      <c r="IP2370" s="41"/>
      <c r="IQ2370" s="41"/>
      <c r="IR2370" s="41"/>
      <c r="IS2370" s="41"/>
      <c r="IT2370" s="41"/>
      <c r="IU2370" s="41"/>
    </row>
    <row r="2372" spans="68:255" x14ac:dyDescent="0.2">
      <c r="BP2372" s="41"/>
      <c r="BQ2372" s="41"/>
      <c r="BR2372" s="41"/>
      <c r="BS2372" s="41"/>
      <c r="BU2372" s="41"/>
      <c r="BV2372" s="41"/>
      <c r="BW2372" s="41"/>
      <c r="BX2372" s="41"/>
      <c r="BY2372" s="41"/>
      <c r="BZ2372" s="41"/>
      <c r="CA2372" s="41"/>
      <c r="CB2372" s="41"/>
      <c r="CC2372" s="41"/>
      <c r="CD2372" s="41"/>
      <c r="CE2372" s="41"/>
      <c r="CF2372" s="41"/>
      <c r="CG2372" s="41"/>
      <c r="CH2372" s="41"/>
      <c r="CI2372" s="41"/>
      <c r="CJ2372" s="41"/>
      <c r="CK2372" s="41"/>
      <c r="CL2372" s="41"/>
      <c r="CM2372" s="41"/>
      <c r="CN2372" s="41"/>
      <c r="CO2372" s="41"/>
      <c r="CP2372" s="41"/>
      <c r="CQ2372" s="41"/>
      <c r="CR2372" s="41"/>
      <c r="CS2372" s="41"/>
      <c r="CT2372" s="41"/>
      <c r="CU2372" s="41"/>
      <c r="CV2372" s="41"/>
      <c r="CW2372" s="41"/>
      <c r="CX2372" s="41"/>
      <c r="CY2372" s="41"/>
      <c r="CZ2372" s="41"/>
      <c r="DA2372" s="41"/>
      <c r="DB2372" s="41"/>
      <c r="DC2372" s="41"/>
      <c r="DD2372" s="41"/>
      <c r="DE2372" s="41"/>
      <c r="DF2372" s="41"/>
      <c r="DG2372" s="41"/>
      <c r="DH2372" s="41"/>
      <c r="DI2372" s="41"/>
      <c r="DJ2372" s="41"/>
      <c r="DK2372" s="41"/>
      <c r="DL2372" s="41"/>
      <c r="DM2372" s="41"/>
      <c r="DN2372" s="41"/>
      <c r="DO2372" s="41"/>
      <c r="DP2372" s="41"/>
      <c r="DQ2372" s="41"/>
      <c r="DR2372" s="41"/>
      <c r="DS2372" s="41"/>
      <c r="DT2372" s="41"/>
      <c r="DU2372" s="41"/>
      <c r="DV2372" s="41"/>
      <c r="DW2372" s="41"/>
      <c r="DX2372" s="41"/>
      <c r="DY2372" s="41"/>
      <c r="DZ2372" s="41"/>
      <c r="EA2372" s="41"/>
      <c r="EB2372" s="41"/>
      <c r="EC2372" s="41"/>
      <c r="ED2372" s="41"/>
      <c r="EE2372" s="41"/>
      <c r="EF2372" s="41"/>
      <c r="EG2372" s="41"/>
      <c r="EH2372" s="41"/>
      <c r="EI2372" s="41"/>
      <c r="EJ2372" s="41"/>
      <c r="EK2372" s="41"/>
      <c r="EL2372" s="41"/>
      <c r="EM2372" s="41"/>
      <c r="EN2372" s="41"/>
      <c r="EO2372" s="41"/>
      <c r="EP2372" s="41"/>
      <c r="EQ2372" s="41"/>
      <c r="ER2372" s="41"/>
      <c r="ES2372" s="41"/>
      <c r="ET2372" s="41"/>
      <c r="EU2372" s="41"/>
      <c r="EV2372" s="41"/>
      <c r="EW2372" s="41"/>
      <c r="EX2372" s="41"/>
      <c r="EY2372" s="41"/>
      <c r="EZ2372" s="41"/>
      <c r="FA2372" s="41"/>
      <c r="FB2372" s="41"/>
      <c r="FC2372" s="41"/>
      <c r="FD2372" s="41"/>
      <c r="FE2372" s="41"/>
      <c r="FF2372" s="41"/>
      <c r="FG2372" s="41"/>
      <c r="FH2372" s="41"/>
      <c r="FI2372" s="41"/>
      <c r="FJ2372" s="41"/>
      <c r="FK2372" s="41"/>
      <c r="FL2372" s="41"/>
      <c r="FM2372" s="41"/>
      <c r="FN2372" s="41"/>
      <c r="FO2372" s="41"/>
      <c r="FP2372" s="41"/>
      <c r="FQ2372" s="41"/>
      <c r="FR2372" s="41"/>
      <c r="FS2372" s="41"/>
      <c r="FT2372" s="41"/>
      <c r="FU2372" s="41"/>
      <c r="FV2372" s="41"/>
      <c r="FW2372" s="41"/>
      <c r="FX2372" s="41"/>
      <c r="FY2372" s="41"/>
      <c r="FZ2372" s="41"/>
      <c r="GA2372" s="41"/>
      <c r="GB2372" s="41"/>
      <c r="GC2372" s="41"/>
      <c r="GD2372" s="41"/>
      <c r="GE2372" s="41"/>
      <c r="GF2372" s="41"/>
      <c r="GG2372" s="41"/>
      <c r="GH2372" s="41"/>
      <c r="GI2372" s="41"/>
      <c r="GJ2372" s="41"/>
      <c r="GK2372" s="41"/>
      <c r="GL2372" s="41"/>
      <c r="GM2372" s="41"/>
      <c r="GN2372" s="41"/>
      <c r="GO2372" s="41"/>
      <c r="GP2372" s="41"/>
      <c r="GQ2372" s="41"/>
      <c r="GR2372" s="41"/>
      <c r="GS2372" s="41"/>
      <c r="GT2372" s="41"/>
      <c r="GU2372" s="41"/>
      <c r="GV2372" s="41"/>
      <c r="GW2372" s="41"/>
      <c r="GX2372" s="41"/>
      <c r="GY2372" s="41"/>
      <c r="GZ2372" s="41"/>
      <c r="HA2372" s="41"/>
      <c r="HB2372" s="41"/>
      <c r="HC2372" s="41"/>
      <c r="HD2372" s="41"/>
      <c r="HE2372" s="41"/>
      <c r="HF2372" s="41"/>
      <c r="HG2372" s="41"/>
      <c r="HH2372" s="41"/>
      <c r="HI2372" s="41"/>
      <c r="HJ2372" s="41"/>
      <c r="HK2372" s="41"/>
      <c r="HL2372" s="41"/>
      <c r="HM2372" s="41"/>
      <c r="HN2372" s="41"/>
      <c r="HO2372" s="41"/>
      <c r="HP2372" s="41"/>
      <c r="HQ2372" s="41"/>
      <c r="HR2372" s="41"/>
      <c r="HS2372" s="41"/>
      <c r="HT2372" s="41"/>
      <c r="HU2372" s="41"/>
      <c r="HV2372" s="41"/>
      <c r="HW2372" s="41"/>
      <c r="HX2372" s="41"/>
      <c r="HY2372" s="41"/>
      <c r="HZ2372" s="41"/>
      <c r="IA2372" s="41"/>
      <c r="IB2372" s="41"/>
      <c r="IC2372" s="41"/>
      <c r="ID2372" s="41"/>
      <c r="IE2372" s="41"/>
      <c r="IF2372" s="41"/>
      <c r="IG2372" s="41"/>
      <c r="IH2372" s="41"/>
      <c r="II2372" s="41"/>
      <c r="IJ2372" s="41"/>
      <c r="IK2372" s="41"/>
      <c r="IL2372" s="41"/>
      <c r="IM2372" s="41"/>
      <c r="IN2372" s="41"/>
      <c r="IO2372" s="41"/>
      <c r="IP2372" s="41"/>
      <c r="IQ2372" s="41"/>
      <c r="IR2372" s="41"/>
      <c r="IS2372" s="41"/>
      <c r="IT2372" s="41"/>
      <c r="IU2372" s="41"/>
    </row>
    <row r="2374" spans="68:255" x14ac:dyDescent="0.2">
      <c r="BP2374" s="41"/>
      <c r="BQ2374" s="41"/>
      <c r="BR2374" s="41"/>
      <c r="BS2374" s="41"/>
      <c r="BU2374" s="41"/>
      <c r="BV2374" s="41"/>
      <c r="BW2374" s="41"/>
      <c r="BX2374" s="41"/>
      <c r="BY2374" s="41"/>
      <c r="BZ2374" s="41"/>
      <c r="CA2374" s="41"/>
      <c r="CB2374" s="41"/>
      <c r="CC2374" s="41"/>
      <c r="CD2374" s="41"/>
      <c r="CE2374" s="41"/>
      <c r="CF2374" s="41"/>
      <c r="CG2374" s="41"/>
      <c r="CH2374" s="41"/>
      <c r="CI2374" s="41"/>
      <c r="CJ2374" s="41"/>
      <c r="CK2374" s="41"/>
      <c r="CL2374" s="41"/>
      <c r="CM2374" s="41"/>
      <c r="CN2374" s="41"/>
      <c r="CO2374" s="41"/>
      <c r="CP2374" s="41"/>
      <c r="CQ2374" s="41"/>
      <c r="CR2374" s="41"/>
      <c r="CS2374" s="41"/>
      <c r="CT2374" s="41"/>
      <c r="CU2374" s="41"/>
      <c r="CV2374" s="41"/>
      <c r="CW2374" s="41"/>
      <c r="CX2374" s="41"/>
      <c r="CY2374" s="41"/>
      <c r="CZ2374" s="41"/>
      <c r="DA2374" s="41"/>
      <c r="DB2374" s="41"/>
      <c r="DC2374" s="41"/>
      <c r="DD2374" s="41"/>
      <c r="DE2374" s="41"/>
      <c r="DF2374" s="41"/>
      <c r="DG2374" s="41"/>
      <c r="DH2374" s="41"/>
      <c r="DI2374" s="41"/>
      <c r="DJ2374" s="41"/>
      <c r="DK2374" s="41"/>
      <c r="DL2374" s="41"/>
      <c r="DM2374" s="41"/>
      <c r="DN2374" s="41"/>
      <c r="DO2374" s="41"/>
      <c r="DP2374" s="41"/>
      <c r="DQ2374" s="41"/>
      <c r="DR2374" s="41"/>
      <c r="DS2374" s="41"/>
      <c r="DT2374" s="41"/>
      <c r="DU2374" s="41"/>
      <c r="DV2374" s="41"/>
      <c r="DW2374" s="41"/>
      <c r="DX2374" s="41"/>
      <c r="DY2374" s="41"/>
      <c r="DZ2374" s="41"/>
      <c r="EA2374" s="41"/>
      <c r="EB2374" s="41"/>
      <c r="EC2374" s="41"/>
      <c r="ED2374" s="41"/>
      <c r="EE2374" s="41"/>
      <c r="EF2374" s="41"/>
      <c r="EG2374" s="41"/>
      <c r="EH2374" s="41"/>
      <c r="EI2374" s="41"/>
      <c r="EJ2374" s="41"/>
      <c r="EK2374" s="41"/>
      <c r="EL2374" s="41"/>
      <c r="EM2374" s="41"/>
      <c r="EN2374" s="41"/>
      <c r="EO2374" s="41"/>
      <c r="EP2374" s="41"/>
      <c r="EQ2374" s="41"/>
      <c r="ER2374" s="41"/>
      <c r="ES2374" s="41"/>
      <c r="ET2374" s="41"/>
      <c r="EU2374" s="41"/>
      <c r="EV2374" s="41"/>
      <c r="EW2374" s="41"/>
      <c r="EX2374" s="41"/>
      <c r="EY2374" s="41"/>
      <c r="EZ2374" s="41"/>
      <c r="FA2374" s="41"/>
      <c r="FB2374" s="41"/>
      <c r="FC2374" s="41"/>
      <c r="FD2374" s="41"/>
      <c r="FE2374" s="41"/>
      <c r="FF2374" s="41"/>
      <c r="FG2374" s="41"/>
      <c r="FH2374" s="41"/>
      <c r="FI2374" s="41"/>
      <c r="FJ2374" s="41"/>
      <c r="FK2374" s="41"/>
      <c r="FL2374" s="41"/>
      <c r="FM2374" s="41"/>
      <c r="FN2374" s="41"/>
      <c r="FO2374" s="41"/>
      <c r="FP2374" s="41"/>
      <c r="FQ2374" s="41"/>
      <c r="FR2374" s="41"/>
      <c r="FS2374" s="41"/>
      <c r="FT2374" s="41"/>
      <c r="FU2374" s="41"/>
      <c r="FV2374" s="41"/>
      <c r="FW2374" s="41"/>
      <c r="FX2374" s="41"/>
      <c r="FY2374" s="41"/>
      <c r="FZ2374" s="41"/>
      <c r="GA2374" s="41"/>
      <c r="GB2374" s="41"/>
      <c r="GC2374" s="41"/>
      <c r="GD2374" s="41"/>
      <c r="GE2374" s="41"/>
      <c r="GF2374" s="41"/>
      <c r="GG2374" s="41"/>
      <c r="GH2374" s="41"/>
      <c r="GI2374" s="41"/>
      <c r="GJ2374" s="41"/>
      <c r="GK2374" s="41"/>
      <c r="GL2374" s="41"/>
      <c r="GM2374" s="41"/>
      <c r="GN2374" s="41"/>
      <c r="GO2374" s="41"/>
      <c r="GP2374" s="41"/>
      <c r="GQ2374" s="41"/>
      <c r="GR2374" s="41"/>
      <c r="GS2374" s="41"/>
      <c r="GT2374" s="41"/>
      <c r="GU2374" s="41"/>
      <c r="GV2374" s="41"/>
      <c r="GW2374" s="41"/>
      <c r="GX2374" s="41"/>
      <c r="GY2374" s="41"/>
      <c r="GZ2374" s="41"/>
      <c r="HA2374" s="41"/>
      <c r="HB2374" s="41"/>
      <c r="HC2374" s="41"/>
      <c r="HD2374" s="41"/>
      <c r="HE2374" s="41"/>
      <c r="HF2374" s="41"/>
      <c r="HG2374" s="41"/>
      <c r="HH2374" s="41"/>
      <c r="HI2374" s="41"/>
      <c r="HJ2374" s="41"/>
      <c r="HK2374" s="41"/>
      <c r="HL2374" s="41"/>
      <c r="HM2374" s="41"/>
      <c r="HN2374" s="41"/>
      <c r="HO2374" s="41"/>
      <c r="HP2374" s="41"/>
      <c r="HQ2374" s="41"/>
      <c r="HR2374" s="41"/>
      <c r="HS2374" s="41"/>
      <c r="HT2374" s="41"/>
      <c r="HU2374" s="41"/>
      <c r="HV2374" s="41"/>
      <c r="HW2374" s="41"/>
      <c r="HX2374" s="41"/>
      <c r="HY2374" s="41"/>
      <c r="HZ2374" s="41"/>
      <c r="IA2374" s="41"/>
      <c r="IB2374" s="41"/>
      <c r="IC2374" s="41"/>
      <c r="ID2374" s="41"/>
      <c r="IE2374" s="41"/>
      <c r="IF2374" s="41"/>
      <c r="IG2374" s="41"/>
      <c r="IH2374" s="41"/>
      <c r="II2374" s="41"/>
      <c r="IJ2374" s="41"/>
      <c r="IK2374" s="41"/>
      <c r="IL2374" s="41"/>
      <c r="IM2374" s="41"/>
      <c r="IN2374" s="41"/>
      <c r="IO2374" s="41"/>
      <c r="IP2374" s="41"/>
      <c r="IQ2374" s="41"/>
      <c r="IR2374" s="41"/>
      <c r="IS2374" s="41"/>
      <c r="IT2374" s="41"/>
      <c r="IU2374" s="41"/>
    </row>
    <row r="2376" spans="68:255" x14ac:dyDescent="0.2">
      <c r="BP2376" s="41"/>
      <c r="BQ2376" s="41"/>
      <c r="BR2376" s="41"/>
      <c r="BS2376" s="41"/>
      <c r="BU2376" s="41"/>
      <c r="BV2376" s="41"/>
      <c r="BW2376" s="41"/>
      <c r="BX2376" s="41"/>
      <c r="BY2376" s="41"/>
      <c r="BZ2376" s="41"/>
      <c r="CA2376" s="41"/>
      <c r="CB2376" s="41"/>
      <c r="CC2376" s="41"/>
      <c r="CD2376" s="41"/>
      <c r="CE2376" s="41"/>
      <c r="CF2376" s="41"/>
      <c r="CG2376" s="41"/>
      <c r="CH2376" s="41"/>
      <c r="CI2376" s="41"/>
      <c r="CJ2376" s="41"/>
      <c r="CK2376" s="41"/>
      <c r="CL2376" s="41"/>
      <c r="CM2376" s="41"/>
      <c r="CN2376" s="41"/>
      <c r="CO2376" s="41"/>
      <c r="CP2376" s="41"/>
      <c r="CQ2376" s="41"/>
      <c r="CR2376" s="41"/>
      <c r="CS2376" s="41"/>
      <c r="CT2376" s="41"/>
      <c r="CU2376" s="41"/>
      <c r="CV2376" s="41"/>
      <c r="CW2376" s="41"/>
      <c r="CX2376" s="41"/>
      <c r="CY2376" s="41"/>
      <c r="CZ2376" s="41"/>
      <c r="DA2376" s="41"/>
      <c r="DB2376" s="41"/>
      <c r="DC2376" s="41"/>
      <c r="DD2376" s="41"/>
      <c r="DE2376" s="41"/>
      <c r="DF2376" s="41"/>
      <c r="DG2376" s="41"/>
      <c r="DH2376" s="41"/>
      <c r="DI2376" s="41"/>
      <c r="DJ2376" s="41"/>
      <c r="DK2376" s="41"/>
      <c r="DL2376" s="41"/>
      <c r="DM2376" s="41"/>
      <c r="DN2376" s="41"/>
      <c r="DO2376" s="41"/>
      <c r="DP2376" s="41"/>
      <c r="DQ2376" s="41"/>
      <c r="DR2376" s="41"/>
      <c r="DS2376" s="41"/>
      <c r="DT2376" s="41"/>
      <c r="DU2376" s="41"/>
      <c r="DV2376" s="41"/>
      <c r="DW2376" s="41"/>
      <c r="DX2376" s="41"/>
      <c r="DY2376" s="41"/>
      <c r="DZ2376" s="41"/>
      <c r="EA2376" s="41"/>
      <c r="EB2376" s="41"/>
      <c r="EC2376" s="41"/>
      <c r="ED2376" s="41"/>
      <c r="EE2376" s="41"/>
      <c r="EF2376" s="41"/>
      <c r="EG2376" s="41"/>
      <c r="EH2376" s="41"/>
      <c r="EI2376" s="41"/>
      <c r="EJ2376" s="41"/>
      <c r="EK2376" s="41"/>
      <c r="EL2376" s="41"/>
      <c r="EM2376" s="41"/>
      <c r="EN2376" s="41"/>
      <c r="EO2376" s="41"/>
      <c r="EP2376" s="41"/>
      <c r="EQ2376" s="41"/>
      <c r="ER2376" s="41"/>
      <c r="ES2376" s="41"/>
      <c r="ET2376" s="41"/>
      <c r="EU2376" s="41"/>
      <c r="EV2376" s="41"/>
      <c r="EW2376" s="41"/>
      <c r="EX2376" s="41"/>
      <c r="EY2376" s="41"/>
      <c r="EZ2376" s="41"/>
      <c r="FA2376" s="41"/>
      <c r="FB2376" s="41"/>
      <c r="FC2376" s="41"/>
      <c r="FD2376" s="41"/>
      <c r="FE2376" s="41"/>
      <c r="FF2376" s="41"/>
      <c r="FG2376" s="41"/>
      <c r="FH2376" s="41"/>
      <c r="FI2376" s="41"/>
      <c r="FJ2376" s="41"/>
      <c r="FK2376" s="41"/>
      <c r="FL2376" s="41"/>
      <c r="FM2376" s="41"/>
      <c r="FN2376" s="41"/>
      <c r="FO2376" s="41"/>
      <c r="FP2376" s="41"/>
      <c r="FQ2376" s="41"/>
      <c r="FR2376" s="41"/>
      <c r="FS2376" s="41"/>
      <c r="FT2376" s="41"/>
      <c r="FU2376" s="41"/>
      <c r="FV2376" s="41"/>
      <c r="FW2376" s="41"/>
      <c r="FX2376" s="41"/>
      <c r="FY2376" s="41"/>
      <c r="FZ2376" s="41"/>
      <c r="GA2376" s="41"/>
      <c r="GB2376" s="41"/>
      <c r="GC2376" s="41"/>
      <c r="GD2376" s="41"/>
      <c r="GE2376" s="41"/>
      <c r="GF2376" s="41"/>
      <c r="GG2376" s="41"/>
      <c r="GH2376" s="41"/>
      <c r="GI2376" s="41"/>
      <c r="GJ2376" s="41"/>
      <c r="GK2376" s="41"/>
      <c r="GL2376" s="41"/>
      <c r="GM2376" s="41"/>
      <c r="GN2376" s="41"/>
      <c r="GO2376" s="41"/>
      <c r="GP2376" s="41"/>
      <c r="GQ2376" s="41"/>
      <c r="GR2376" s="41"/>
      <c r="GS2376" s="41"/>
      <c r="GT2376" s="41"/>
      <c r="GU2376" s="41"/>
      <c r="GV2376" s="41"/>
      <c r="GW2376" s="41"/>
      <c r="GX2376" s="41"/>
      <c r="GY2376" s="41"/>
      <c r="GZ2376" s="41"/>
      <c r="HA2376" s="41"/>
      <c r="HB2376" s="41"/>
      <c r="HC2376" s="41"/>
      <c r="HD2376" s="41"/>
      <c r="HE2376" s="41"/>
      <c r="HF2376" s="41"/>
      <c r="HG2376" s="41"/>
      <c r="HH2376" s="41"/>
      <c r="HI2376" s="41"/>
      <c r="HJ2376" s="41"/>
      <c r="HK2376" s="41"/>
      <c r="HL2376" s="41"/>
      <c r="HM2376" s="41"/>
      <c r="HN2376" s="41"/>
      <c r="HO2376" s="41"/>
      <c r="HP2376" s="41"/>
      <c r="HQ2376" s="41"/>
      <c r="HR2376" s="41"/>
      <c r="HS2376" s="41"/>
      <c r="HT2376" s="41"/>
      <c r="HU2376" s="41"/>
      <c r="HV2376" s="41"/>
      <c r="HW2376" s="41"/>
      <c r="HX2376" s="41"/>
      <c r="HY2376" s="41"/>
      <c r="HZ2376" s="41"/>
      <c r="IA2376" s="41"/>
      <c r="IB2376" s="41"/>
      <c r="IC2376" s="41"/>
      <c r="ID2376" s="41"/>
      <c r="IE2376" s="41"/>
      <c r="IF2376" s="41"/>
      <c r="IG2376" s="41"/>
      <c r="IH2376" s="41"/>
      <c r="II2376" s="41"/>
      <c r="IJ2376" s="41"/>
      <c r="IK2376" s="41"/>
      <c r="IL2376" s="41"/>
      <c r="IM2376" s="41"/>
      <c r="IN2376" s="41"/>
      <c r="IO2376" s="41"/>
      <c r="IP2376" s="41"/>
      <c r="IQ2376" s="41"/>
      <c r="IR2376" s="41"/>
      <c r="IS2376" s="41"/>
      <c r="IT2376" s="41"/>
      <c r="IU2376" s="41"/>
    </row>
    <row r="2378" spans="68:255" x14ac:dyDescent="0.2">
      <c r="BP2378" s="41"/>
      <c r="BQ2378" s="41"/>
      <c r="BR2378" s="41"/>
      <c r="BS2378" s="41"/>
      <c r="BU2378" s="41"/>
      <c r="BV2378" s="41"/>
      <c r="BW2378" s="41"/>
      <c r="BX2378" s="41"/>
      <c r="BY2378" s="41"/>
      <c r="BZ2378" s="41"/>
      <c r="CA2378" s="41"/>
      <c r="CB2378" s="41"/>
      <c r="CC2378" s="41"/>
      <c r="CD2378" s="41"/>
      <c r="CE2378" s="41"/>
      <c r="CF2378" s="41"/>
      <c r="CG2378" s="41"/>
      <c r="CH2378" s="41"/>
      <c r="CI2378" s="41"/>
      <c r="CJ2378" s="41"/>
      <c r="CK2378" s="41"/>
      <c r="CL2378" s="41"/>
      <c r="CM2378" s="41"/>
      <c r="CN2378" s="41"/>
      <c r="CO2378" s="41"/>
      <c r="CP2378" s="41"/>
      <c r="CQ2378" s="41"/>
      <c r="CR2378" s="41"/>
      <c r="CS2378" s="41"/>
      <c r="CT2378" s="41"/>
      <c r="CU2378" s="41"/>
      <c r="CV2378" s="41"/>
      <c r="CW2378" s="41"/>
      <c r="CX2378" s="41"/>
      <c r="CY2378" s="41"/>
      <c r="CZ2378" s="41"/>
      <c r="DA2378" s="41"/>
      <c r="DB2378" s="41"/>
      <c r="DC2378" s="41"/>
      <c r="DD2378" s="41"/>
      <c r="DE2378" s="41"/>
      <c r="DF2378" s="41"/>
      <c r="DG2378" s="41"/>
      <c r="DH2378" s="41"/>
      <c r="DI2378" s="41"/>
      <c r="DJ2378" s="41"/>
      <c r="DK2378" s="41"/>
      <c r="DL2378" s="41"/>
      <c r="DM2378" s="41"/>
      <c r="DN2378" s="41"/>
      <c r="DO2378" s="41"/>
      <c r="DP2378" s="41"/>
      <c r="DQ2378" s="41"/>
      <c r="DR2378" s="41"/>
      <c r="DS2378" s="41"/>
      <c r="DT2378" s="41"/>
      <c r="DU2378" s="41"/>
      <c r="DV2378" s="41"/>
      <c r="DW2378" s="41"/>
      <c r="DX2378" s="41"/>
      <c r="DY2378" s="41"/>
      <c r="DZ2378" s="41"/>
      <c r="EA2378" s="41"/>
      <c r="EB2378" s="41"/>
      <c r="EC2378" s="41"/>
      <c r="ED2378" s="41"/>
      <c r="EE2378" s="41"/>
      <c r="EF2378" s="41"/>
      <c r="EG2378" s="41"/>
      <c r="EH2378" s="41"/>
      <c r="EI2378" s="41"/>
      <c r="EJ2378" s="41"/>
      <c r="EK2378" s="41"/>
      <c r="EL2378" s="41"/>
      <c r="EM2378" s="41"/>
      <c r="EN2378" s="41"/>
      <c r="EO2378" s="41"/>
      <c r="EP2378" s="41"/>
      <c r="EQ2378" s="41"/>
      <c r="ER2378" s="41"/>
      <c r="ES2378" s="41"/>
      <c r="ET2378" s="41"/>
      <c r="EU2378" s="41"/>
      <c r="EV2378" s="41"/>
      <c r="EW2378" s="41"/>
      <c r="EX2378" s="41"/>
      <c r="EY2378" s="41"/>
      <c r="EZ2378" s="41"/>
      <c r="FA2378" s="41"/>
      <c r="FB2378" s="41"/>
      <c r="FC2378" s="41"/>
      <c r="FD2378" s="41"/>
      <c r="FE2378" s="41"/>
      <c r="FF2378" s="41"/>
      <c r="FG2378" s="41"/>
      <c r="FH2378" s="41"/>
      <c r="FI2378" s="41"/>
      <c r="FJ2378" s="41"/>
      <c r="FK2378" s="41"/>
      <c r="FL2378" s="41"/>
      <c r="FM2378" s="41"/>
      <c r="FN2378" s="41"/>
      <c r="FO2378" s="41"/>
      <c r="FP2378" s="41"/>
      <c r="FQ2378" s="41"/>
      <c r="FR2378" s="41"/>
      <c r="FS2378" s="41"/>
      <c r="FT2378" s="41"/>
      <c r="FU2378" s="41"/>
      <c r="FV2378" s="41"/>
      <c r="FW2378" s="41"/>
      <c r="FX2378" s="41"/>
      <c r="FY2378" s="41"/>
      <c r="FZ2378" s="41"/>
      <c r="GA2378" s="41"/>
      <c r="GB2378" s="41"/>
      <c r="GC2378" s="41"/>
      <c r="GD2378" s="41"/>
      <c r="GE2378" s="41"/>
      <c r="GF2378" s="41"/>
      <c r="GG2378" s="41"/>
      <c r="GH2378" s="41"/>
      <c r="GI2378" s="41"/>
      <c r="GJ2378" s="41"/>
      <c r="GK2378" s="41"/>
      <c r="GL2378" s="41"/>
      <c r="GM2378" s="41"/>
      <c r="GN2378" s="41"/>
      <c r="GO2378" s="41"/>
      <c r="GP2378" s="41"/>
      <c r="GQ2378" s="41"/>
      <c r="GR2378" s="41"/>
      <c r="GS2378" s="41"/>
      <c r="GT2378" s="41"/>
      <c r="GU2378" s="41"/>
      <c r="GV2378" s="41"/>
      <c r="GW2378" s="41"/>
      <c r="GX2378" s="41"/>
      <c r="GY2378" s="41"/>
      <c r="GZ2378" s="41"/>
      <c r="HA2378" s="41"/>
      <c r="HB2378" s="41"/>
      <c r="HC2378" s="41"/>
      <c r="HD2378" s="41"/>
      <c r="HE2378" s="41"/>
      <c r="HF2378" s="41"/>
      <c r="HG2378" s="41"/>
      <c r="HH2378" s="41"/>
      <c r="HI2378" s="41"/>
      <c r="HJ2378" s="41"/>
      <c r="HK2378" s="41"/>
      <c r="HL2378" s="41"/>
      <c r="HM2378" s="41"/>
      <c r="HN2378" s="41"/>
      <c r="HO2378" s="41"/>
      <c r="HP2378" s="41"/>
      <c r="HQ2378" s="41"/>
      <c r="HR2378" s="41"/>
      <c r="HS2378" s="41"/>
      <c r="HT2378" s="41"/>
      <c r="HU2378" s="41"/>
      <c r="HV2378" s="41"/>
      <c r="HW2378" s="41"/>
      <c r="HX2378" s="41"/>
      <c r="HY2378" s="41"/>
      <c r="HZ2378" s="41"/>
      <c r="IA2378" s="41"/>
      <c r="IB2378" s="41"/>
      <c r="IC2378" s="41"/>
      <c r="ID2378" s="41"/>
      <c r="IE2378" s="41"/>
      <c r="IF2378" s="41"/>
      <c r="IG2378" s="41"/>
      <c r="IH2378" s="41"/>
      <c r="II2378" s="41"/>
      <c r="IJ2378" s="41"/>
      <c r="IK2378" s="41"/>
      <c r="IL2378" s="41"/>
      <c r="IM2378" s="41"/>
      <c r="IN2378" s="41"/>
      <c r="IO2378" s="41"/>
      <c r="IP2378" s="41"/>
      <c r="IQ2378" s="41"/>
      <c r="IR2378" s="41"/>
      <c r="IS2378" s="41"/>
      <c r="IT2378" s="41"/>
      <c r="IU2378" s="41"/>
    </row>
    <row r="2380" spans="68:255" x14ac:dyDescent="0.2">
      <c r="BP2380" s="41"/>
      <c r="BQ2380" s="41"/>
      <c r="BR2380" s="41"/>
      <c r="BS2380" s="41"/>
      <c r="BU2380" s="41"/>
      <c r="BV2380" s="41"/>
      <c r="BW2380" s="41"/>
      <c r="BX2380" s="41"/>
      <c r="BY2380" s="41"/>
      <c r="BZ2380" s="41"/>
      <c r="CA2380" s="41"/>
      <c r="CB2380" s="41"/>
      <c r="CC2380" s="41"/>
      <c r="CD2380" s="41"/>
      <c r="CE2380" s="41"/>
      <c r="CF2380" s="41"/>
      <c r="CG2380" s="41"/>
      <c r="CH2380" s="41"/>
      <c r="CI2380" s="41"/>
      <c r="CJ2380" s="41"/>
      <c r="CK2380" s="41"/>
      <c r="CL2380" s="41"/>
      <c r="CM2380" s="41"/>
      <c r="CN2380" s="41"/>
      <c r="CO2380" s="41"/>
      <c r="CP2380" s="41"/>
      <c r="CQ2380" s="41"/>
      <c r="CR2380" s="41"/>
      <c r="CS2380" s="41"/>
      <c r="CT2380" s="41"/>
      <c r="CU2380" s="41"/>
      <c r="CV2380" s="41"/>
      <c r="CW2380" s="41"/>
      <c r="CX2380" s="41"/>
      <c r="CY2380" s="41"/>
      <c r="CZ2380" s="41"/>
      <c r="DA2380" s="41"/>
      <c r="DB2380" s="41"/>
      <c r="DC2380" s="41"/>
      <c r="DD2380" s="41"/>
      <c r="DE2380" s="41"/>
      <c r="DF2380" s="41"/>
      <c r="DG2380" s="41"/>
      <c r="DH2380" s="41"/>
      <c r="DI2380" s="41"/>
      <c r="DJ2380" s="41"/>
      <c r="DK2380" s="41"/>
      <c r="DL2380" s="41"/>
      <c r="DM2380" s="41"/>
      <c r="DN2380" s="41"/>
      <c r="DO2380" s="41"/>
      <c r="DP2380" s="41"/>
      <c r="DQ2380" s="41"/>
      <c r="DR2380" s="41"/>
      <c r="DS2380" s="41"/>
      <c r="DT2380" s="41"/>
      <c r="DU2380" s="41"/>
      <c r="DV2380" s="41"/>
      <c r="DW2380" s="41"/>
      <c r="DX2380" s="41"/>
      <c r="DY2380" s="41"/>
      <c r="DZ2380" s="41"/>
      <c r="EA2380" s="41"/>
      <c r="EB2380" s="41"/>
      <c r="EC2380" s="41"/>
      <c r="ED2380" s="41"/>
      <c r="EE2380" s="41"/>
      <c r="EF2380" s="41"/>
      <c r="EG2380" s="41"/>
      <c r="EH2380" s="41"/>
      <c r="EI2380" s="41"/>
      <c r="EJ2380" s="41"/>
      <c r="EK2380" s="41"/>
      <c r="EL2380" s="41"/>
      <c r="EM2380" s="41"/>
      <c r="EN2380" s="41"/>
      <c r="EO2380" s="41"/>
      <c r="EP2380" s="41"/>
      <c r="EQ2380" s="41"/>
      <c r="ER2380" s="41"/>
      <c r="ES2380" s="41"/>
      <c r="ET2380" s="41"/>
      <c r="EU2380" s="41"/>
      <c r="EV2380" s="41"/>
      <c r="EW2380" s="41"/>
      <c r="EX2380" s="41"/>
      <c r="EY2380" s="41"/>
      <c r="EZ2380" s="41"/>
      <c r="FA2380" s="41"/>
      <c r="FB2380" s="41"/>
      <c r="FC2380" s="41"/>
      <c r="FD2380" s="41"/>
      <c r="FE2380" s="41"/>
      <c r="FF2380" s="41"/>
      <c r="FG2380" s="41"/>
      <c r="FH2380" s="41"/>
      <c r="FI2380" s="41"/>
      <c r="FJ2380" s="41"/>
      <c r="FK2380" s="41"/>
      <c r="FL2380" s="41"/>
      <c r="FM2380" s="41"/>
      <c r="FN2380" s="41"/>
      <c r="FO2380" s="41"/>
      <c r="FP2380" s="41"/>
      <c r="FQ2380" s="41"/>
      <c r="FR2380" s="41"/>
      <c r="FS2380" s="41"/>
      <c r="FT2380" s="41"/>
      <c r="FU2380" s="41"/>
      <c r="FV2380" s="41"/>
      <c r="FW2380" s="41"/>
      <c r="FX2380" s="41"/>
      <c r="FY2380" s="41"/>
      <c r="FZ2380" s="41"/>
      <c r="GA2380" s="41"/>
      <c r="GB2380" s="41"/>
      <c r="GC2380" s="41"/>
      <c r="GD2380" s="41"/>
      <c r="GE2380" s="41"/>
      <c r="GF2380" s="41"/>
      <c r="GG2380" s="41"/>
      <c r="GH2380" s="41"/>
      <c r="GI2380" s="41"/>
      <c r="GJ2380" s="41"/>
      <c r="GK2380" s="41"/>
      <c r="GL2380" s="41"/>
      <c r="GM2380" s="41"/>
      <c r="GN2380" s="41"/>
      <c r="GO2380" s="41"/>
      <c r="GP2380" s="41"/>
      <c r="GQ2380" s="41"/>
      <c r="GR2380" s="41"/>
      <c r="GS2380" s="41"/>
      <c r="GT2380" s="41"/>
      <c r="GU2380" s="41"/>
      <c r="GV2380" s="41"/>
      <c r="GW2380" s="41"/>
      <c r="GX2380" s="41"/>
      <c r="GY2380" s="41"/>
      <c r="GZ2380" s="41"/>
      <c r="HA2380" s="41"/>
      <c r="HB2380" s="41"/>
      <c r="HC2380" s="41"/>
      <c r="HD2380" s="41"/>
      <c r="HE2380" s="41"/>
      <c r="HF2380" s="41"/>
      <c r="HG2380" s="41"/>
      <c r="HH2380" s="41"/>
      <c r="HI2380" s="41"/>
      <c r="HJ2380" s="41"/>
      <c r="HK2380" s="41"/>
      <c r="HL2380" s="41"/>
      <c r="HM2380" s="41"/>
      <c r="HN2380" s="41"/>
      <c r="HO2380" s="41"/>
      <c r="HP2380" s="41"/>
      <c r="HQ2380" s="41"/>
      <c r="HR2380" s="41"/>
      <c r="HS2380" s="41"/>
      <c r="HT2380" s="41"/>
      <c r="HU2380" s="41"/>
      <c r="HV2380" s="41"/>
      <c r="HW2380" s="41"/>
      <c r="HX2380" s="41"/>
      <c r="HY2380" s="41"/>
      <c r="HZ2380" s="41"/>
      <c r="IA2380" s="41"/>
      <c r="IB2380" s="41"/>
      <c r="IC2380" s="41"/>
      <c r="ID2380" s="41"/>
      <c r="IE2380" s="41"/>
      <c r="IF2380" s="41"/>
      <c r="IG2380" s="41"/>
      <c r="IH2380" s="41"/>
      <c r="II2380" s="41"/>
      <c r="IJ2380" s="41"/>
      <c r="IK2380" s="41"/>
      <c r="IL2380" s="41"/>
      <c r="IM2380" s="41"/>
      <c r="IN2380" s="41"/>
      <c r="IO2380" s="41"/>
      <c r="IP2380" s="41"/>
      <c r="IQ2380" s="41"/>
      <c r="IR2380" s="41"/>
      <c r="IS2380" s="41"/>
      <c r="IT2380" s="41"/>
      <c r="IU2380" s="41"/>
    </row>
    <row r="2382" spans="68:255" x14ac:dyDescent="0.2">
      <c r="BP2382" s="41"/>
      <c r="BQ2382" s="41"/>
      <c r="BR2382" s="41"/>
      <c r="BS2382" s="41"/>
      <c r="BU2382" s="41"/>
      <c r="BV2382" s="41"/>
      <c r="BW2382" s="41"/>
      <c r="BX2382" s="41"/>
      <c r="BY2382" s="41"/>
      <c r="BZ2382" s="41"/>
      <c r="CA2382" s="41"/>
      <c r="CB2382" s="41"/>
      <c r="CC2382" s="41"/>
      <c r="CD2382" s="41"/>
      <c r="CE2382" s="41"/>
      <c r="CF2382" s="41"/>
      <c r="CG2382" s="41"/>
      <c r="CH2382" s="41"/>
      <c r="CI2382" s="41"/>
      <c r="CJ2382" s="41"/>
      <c r="CK2382" s="41"/>
      <c r="CL2382" s="41"/>
      <c r="CM2382" s="41"/>
      <c r="CN2382" s="41"/>
      <c r="CO2382" s="41"/>
      <c r="CP2382" s="41"/>
      <c r="CQ2382" s="41"/>
      <c r="CR2382" s="41"/>
      <c r="CS2382" s="41"/>
      <c r="CT2382" s="41"/>
      <c r="CU2382" s="41"/>
      <c r="CV2382" s="41"/>
      <c r="CW2382" s="41"/>
      <c r="CX2382" s="41"/>
      <c r="CY2382" s="41"/>
      <c r="CZ2382" s="41"/>
      <c r="DA2382" s="41"/>
      <c r="DB2382" s="41"/>
      <c r="DC2382" s="41"/>
      <c r="DD2382" s="41"/>
      <c r="DE2382" s="41"/>
      <c r="DF2382" s="41"/>
      <c r="DG2382" s="41"/>
      <c r="DH2382" s="41"/>
      <c r="DI2382" s="41"/>
      <c r="DJ2382" s="41"/>
      <c r="DK2382" s="41"/>
      <c r="DL2382" s="41"/>
      <c r="DM2382" s="41"/>
      <c r="DN2382" s="41"/>
      <c r="DO2382" s="41"/>
      <c r="DP2382" s="41"/>
      <c r="DQ2382" s="41"/>
      <c r="DR2382" s="41"/>
      <c r="DS2382" s="41"/>
      <c r="DT2382" s="41"/>
      <c r="DU2382" s="41"/>
      <c r="DV2382" s="41"/>
      <c r="DW2382" s="41"/>
      <c r="DX2382" s="41"/>
      <c r="DY2382" s="41"/>
      <c r="DZ2382" s="41"/>
      <c r="EA2382" s="41"/>
      <c r="EB2382" s="41"/>
      <c r="EC2382" s="41"/>
      <c r="ED2382" s="41"/>
      <c r="EE2382" s="41"/>
      <c r="EF2382" s="41"/>
      <c r="EG2382" s="41"/>
      <c r="EH2382" s="41"/>
      <c r="EI2382" s="41"/>
      <c r="EJ2382" s="41"/>
      <c r="EK2382" s="41"/>
      <c r="EL2382" s="41"/>
      <c r="EM2382" s="41"/>
      <c r="EN2382" s="41"/>
      <c r="EO2382" s="41"/>
      <c r="EP2382" s="41"/>
      <c r="EQ2382" s="41"/>
      <c r="ER2382" s="41"/>
      <c r="ES2382" s="41"/>
      <c r="ET2382" s="41"/>
      <c r="EU2382" s="41"/>
      <c r="EV2382" s="41"/>
      <c r="EW2382" s="41"/>
      <c r="EX2382" s="41"/>
      <c r="EY2382" s="41"/>
      <c r="EZ2382" s="41"/>
      <c r="FA2382" s="41"/>
      <c r="FB2382" s="41"/>
      <c r="FC2382" s="41"/>
      <c r="FD2382" s="41"/>
      <c r="FE2382" s="41"/>
      <c r="FF2382" s="41"/>
      <c r="FG2382" s="41"/>
      <c r="FH2382" s="41"/>
      <c r="FI2382" s="41"/>
      <c r="FJ2382" s="41"/>
      <c r="FK2382" s="41"/>
      <c r="FL2382" s="41"/>
      <c r="FM2382" s="41"/>
      <c r="FN2382" s="41"/>
      <c r="FO2382" s="41"/>
      <c r="FP2382" s="41"/>
      <c r="FQ2382" s="41"/>
      <c r="FR2382" s="41"/>
      <c r="FS2382" s="41"/>
      <c r="FT2382" s="41"/>
      <c r="FU2382" s="41"/>
      <c r="FV2382" s="41"/>
      <c r="FW2382" s="41"/>
      <c r="FX2382" s="41"/>
      <c r="FY2382" s="41"/>
      <c r="FZ2382" s="41"/>
      <c r="GA2382" s="41"/>
      <c r="GB2382" s="41"/>
      <c r="GC2382" s="41"/>
      <c r="GD2382" s="41"/>
      <c r="GE2382" s="41"/>
      <c r="GF2382" s="41"/>
      <c r="GG2382" s="41"/>
      <c r="GH2382" s="41"/>
      <c r="GI2382" s="41"/>
      <c r="GJ2382" s="41"/>
      <c r="GK2382" s="41"/>
      <c r="GL2382" s="41"/>
      <c r="GM2382" s="41"/>
      <c r="GN2382" s="41"/>
      <c r="GO2382" s="41"/>
      <c r="GP2382" s="41"/>
      <c r="GQ2382" s="41"/>
      <c r="GR2382" s="41"/>
      <c r="GS2382" s="41"/>
      <c r="GT2382" s="41"/>
      <c r="GU2382" s="41"/>
      <c r="GV2382" s="41"/>
      <c r="GW2382" s="41"/>
      <c r="GX2382" s="41"/>
      <c r="GY2382" s="41"/>
      <c r="GZ2382" s="41"/>
      <c r="HA2382" s="41"/>
      <c r="HB2382" s="41"/>
      <c r="HC2382" s="41"/>
      <c r="HD2382" s="41"/>
      <c r="HE2382" s="41"/>
      <c r="HF2382" s="41"/>
      <c r="HG2382" s="41"/>
      <c r="HH2382" s="41"/>
      <c r="HI2382" s="41"/>
      <c r="HJ2382" s="41"/>
      <c r="HK2382" s="41"/>
      <c r="HL2382" s="41"/>
      <c r="HM2382" s="41"/>
      <c r="HN2382" s="41"/>
      <c r="HO2382" s="41"/>
      <c r="HP2382" s="41"/>
      <c r="HQ2382" s="41"/>
      <c r="HR2382" s="41"/>
      <c r="HS2382" s="41"/>
      <c r="HT2382" s="41"/>
      <c r="HU2382" s="41"/>
      <c r="HV2382" s="41"/>
      <c r="HW2382" s="41"/>
      <c r="HX2382" s="41"/>
      <c r="HY2382" s="41"/>
      <c r="HZ2382" s="41"/>
      <c r="IA2382" s="41"/>
      <c r="IB2382" s="41"/>
      <c r="IC2382" s="41"/>
      <c r="ID2382" s="41"/>
      <c r="IE2382" s="41"/>
      <c r="IF2382" s="41"/>
      <c r="IG2382" s="41"/>
      <c r="IH2382" s="41"/>
      <c r="II2382" s="41"/>
      <c r="IJ2382" s="41"/>
      <c r="IK2382" s="41"/>
      <c r="IL2382" s="41"/>
      <c r="IM2382" s="41"/>
      <c r="IN2382" s="41"/>
      <c r="IO2382" s="41"/>
      <c r="IP2382" s="41"/>
      <c r="IQ2382" s="41"/>
      <c r="IR2382" s="41"/>
      <c r="IS2382" s="41"/>
      <c r="IT2382" s="41"/>
      <c r="IU2382" s="41"/>
    </row>
    <row r="2384" spans="68:255" x14ac:dyDescent="0.2">
      <c r="BP2384" s="41"/>
      <c r="BQ2384" s="41"/>
      <c r="BR2384" s="41"/>
      <c r="BS2384" s="41"/>
      <c r="BU2384" s="41"/>
      <c r="BV2384" s="41"/>
      <c r="BW2384" s="41"/>
      <c r="BX2384" s="41"/>
      <c r="BY2384" s="41"/>
      <c r="BZ2384" s="41"/>
      <c r="CA2384" s="41"/>
      <c r="CB2384" s="41"/>
      <c r="CC2384" s="41"/>
      <c r="CD2384" s="41"/>
      <c r="CE2384" s="41"/>
      <c r="CF2384" s="41"/>
      <c r="CG2384" s="41"/>
      <c r="CH2384" s="41"/>
      <c r="CI2384" s="41"/>
      <c r="CJ2384" s="41"/>
      <c r="CK2384" s="41"/>
      <c r="CL2384" s="41"/>
      <c r="CM2384" s="41"/>
      <c r="CN2384" s="41"/>
      <c r="CO2384" s="41"/>
      <c r="CP2384" s="41"/>
      <c r="CQ2384" s="41"/>
      <c r="CR2384" s="41"/>
      <c r="CS2384" s="41"/>
      <c r="CT2384" s="41"/>
      <c r="CU2384" s="41"/>
      <c r="CV2384" s="41"/>
      <c r="CW2384" s="41"/>
      <c r="CX2384" s="41"/>
      <c r="CY2384" s="41"/>
      <c r="CZ2384" s="41"/>
      <c r="DA2384" s="41"/>
      <c r="DB2384" s="41"/>
      <c r="DC2384" s="41"/>
      <c r="DD2384" s="41"/>
      <c r="DE2384" s="41"/>
      <c r="DF2384" s="41"/>
      <c r="DG2384" s="41"/>
      <c r="DH2384" s="41"/>
      <c r="DI2384" s="41"/>
      <c r="DJ2384" s="41"/>
      <c r="DK2384" s="41"/>
      <c r="DL2384" s="41"/>
      <c r="DM2384" s="41"/>
      <c r="DN2384" s="41"/>
      <c r="DO2384" s="41"/>
      <c r="DP2384" s="41"/>
      <c r="DQ2384" s="41"/>
      <c r="DR2384" s="41"/>
      <c r="DS2384" s="41"/>
      <c r="DT2384" s="41"/>
      <c r="DU2384" s="41"/>
      <c r="DV2384" s="41"/>
      <c r="DW2384" s="41"/>
      <c r="DX2384" s="41"/>
      <c r="DY2384" s="41"/>
      <c r="DZ2384" s="41"/>
      <c r="EA2384" s="41"/>
      <c r="EB2384" s="41"/>
      <c r="EC2384" s="41"/>
      <c r="ED2384" s="41"/>
      <c r="EE2384" s="41"/>
      <c r="EF2384" s="41"/>
      <c r="EG2384" s="41"/>
      <c r="EH2384" s="41"/>
      <c r="EI2384" s="41"/>
      <c r="EJ2384" s="41"/>
      <c r="EK2384" s="41"/>
      <c r="EL2384" s="41"/>
      <c r="EM2384" s="41"/>
      <c r="EN2384" s="41"/>
      <c r="EO2384" s="41"/>
      <c r="EP2384" s="41"/>
      <c r="EQ2384" s="41"/>
      <c r="ER2384" s="41"/>
      <c r="ES2384" s="41"/>
      <c r="ET2384" s="41"/>
      <c r="EU2384" s="41"/>
      <c r="EV2384" s="41"/>
      <c r="EW2384" s="41"/>
      <c r="EX2384" s="41"/>
      <c r="EY2384" s="41"/>
      <c r="EZ2384" s="41"/>
      <c r="FA2384" s="41"/>
      <c r="FB2384" s="41"/>
      <c r="FC2384" s="41"/>
      <c r="FD2384" s="41"/>
      <c r="FE2384" s="41"/>
      <c r="FF2384" s="41"/>
      <c r="FG2384" s="41"/>
      <c r="FH2384" s="41"/>
      <c r="FI2384" s="41"/>
      <c r="FJ2384" s="41"/>
      <c r="FK2384" s="41"/>
      <c r="FL2384" s="41"/>
      <c r="FM2384" s="41"/>
      <c r="FN2384" s="41"/>
      <c r="FO2384" s="41"/>
      <c r="FP2384" s="41"/>
      <c r="FQ2384" s="41"/>
      <c r="FR2384" s="41"/>
      <c r="FS2384" s="41"/>
      <c r="FT2384" s="41"/>
      <c r="FU2384" s="41"/>
      <c r="FV2384" s="41"/>
      <c r="FW2384" s="41"/>
      <c r="FX2384" s="41"/>
      <c r="FY2384" s="41"/>
      <c r="FZ2384" s="41"/>
      <c r="GA2384" s="41"/>
      <c r="GB2384" s="41"/>
      <c r="GC2384" s="41"/>
      <c r="GD2384" s="41"/>
      <c r="GE2384" s="41"/>
      <c r="GF2384" s="41"/>
      <c r="GG2384" s="41"/>
      <c r="GH2384" s="41"/>
      <c r="GI2384" s="41"/>
      <c r="GJ2384" s="41"/>
      <c r="GK2384" s="41"/>
      <c r="GL2384" s="41"/>
      <c r="GM2384" s="41"/>
      <c r="GN2384" s="41"/>
      <c r="GO2384" s="41"/>
      <c r="GP2384" s="41"/>
      <c r="GQ2384" s="41"/>
      <c r="GR2384" s="41"/>
      <c r="GS2384" s="41"/>
      <c r="GT2384" s="41"/>
      <c r="GU2384" s="41"/>
      <c r="GV2384" s="41"/>
      <c r="GW2384" s="41"/>
      <c r="GX2384" s="41"/>
      <c r="GY2384" s="41"/>
      <c r="GZ2384" s="41"/>
      <c r="HA2384" s="41"/>
      <c r="HB2384" s="41"/>
      <c r="HC2384" s="41"/>
      <c r="HD2384" s="41"/>
      <c r="HE2384" s="41"/>
      <c r="HF2384" s="41"/>
      <c r="HG2384" s="41"/>
      <c r="HH2384" s="41"/>
      <c r="HI2384" s="41"/>
      <c r="HJ2384" s="41"/>
      <c r="HK2384" s="41"/>
      <c r="HL2384" s="41"/>
      <c r="HM2384" s="41"/>
      <c r="HN2384" s="41"/>
      <c r="HO2384" s="41"/>
      <c r="HP2384" s="41"/>
      <c r="HQ2384" s="41"/>
      <c r="HR2384" s="41"/>
      <c r="HS2384" s="41"/>
      <c r="HT2384" s="41"/>
      <c r="HU2384" s="41"/>
      <c r="HV2384" s="41"/>
      <c r="HW2384" s="41"/>
      <c r="HX2384" s="41"/>
      <c r="HY2384" s="41"/>
      <c r="HZ2384" s="41"/>
      <c r="IA2384" s="41"/>
      <c r="IB2384" s="41"/>
      <c r="IC2384" s="41"/>
      <c r="ID2384" s="41"/>
      <c r="IE2384" s="41"/>
      <c r="IF2384" s="41"/>
      <c r="IG2384" s="41"/>
      <c r="IH2384" s="41"/>
      <c r="II2384" s="41"/>
      <c r="IJ2384" s="41"/>
      <c r="IK2384" s="41"/>
      <c r="IL2384" s="41"/>
      <c r="IM2384" s="41"/>
      <c r="IN2384" s="41"/>
      <c r="IO2384" s="41"/>
      <c r="IP2384" s="41"/>
      <c r="IQ2384" s="41"/>
      <c r="IR2384" s="41"/>
      <c r="IS2384" s="41"/>
      <c r="IT2384" s="41"/>
      <c r="IU2384" s="41"/>
    </row>
    <row r="2386" spans="68:255" x14ac:dyDescent="0.2">
      <c r="BP2386" s="41"/>
      <c r="BQ2386" s="41"/>
      <c r="BR2386" s="41"/>
      <c r="BS2386" s="41"/>
      <c r="BU2386" s="41"/>
      <c r="BV2386" s="41"/>
      <c r="BW2386" s="41"/>
      <c r="BX2386" s="41"/>
      <c r="BY2386" s="41"/>
      <c r="BZ2386" s="41"/>
      <c r="CA2386" s="41"/>
      <c r="CB2386" s="41"/>
      <c r="CC2386" s="41"/>
      <c r="CD2386" s="41"/>
      <c r="CE2386" s="41"/>
      <c r="CF2386" s="41"/>
      <c r="CG2386" s="41"/>
      <c r="CH2386" s="41"/>
      <c r="CI2386" s="41"/>
      <c r="CJ2386" s="41"/>
      <c r="CK2386" s="41"/>
      <c r="CL2386" s="41"/>
      <c r="CM2386" s="41"/>
      <c r="CN2386" s="41"/>
      <c r="CO2386" s="41"/>
      <c r="CP2386" s="41"/>
      <c r="CQ2386" s="41"/>
      <c r="CR2386" s="41"/>
      <c r="CS2386" s="41"/>
      <c r="CT2386" s="41"/>
      <c r="CU2386" s="41"/>
      <c r="CV2386" s="41"/>
      <c r="CW2386" s="41"/>
      <c r="CX2386" s="41"/>
      <c r="CY2386" s="41"/>
      <c r="CZ2386" s="41"/>
      <c r="DA2386" s="41"/>
      <c r="DB2386" s="41"/>
      <c r="DC2386" s="41"/>
      <c r="DD2386" s="41"/>
      <c r="DE2386" s="41"/>
      <c r="DF2386" s="41"/>
      <c r="DG2386" s="41"/>
      <c r="DH2386" s="41"/>
      <c r="DI2386" s="41"/>
      <c r="DJ2386" s="41"/>
      <c r="DK2386" s="41"/>
      <c r="DL2386" s="41"/>
      <c r="DM2386" s="41"/>
      <c r="DN2386" s="41"/>
      <c r="DO2386" s="41"/>
      <c r="DP2386" s="41"/>
      <c r="DQ2386" s="41"/>
      <c r="DR2386" s="41"/>
      <c r="DS2386" s="41"/>
      <c r="DT2386" s="41"/>
      <c r="DU2386" s="41"/>
      <c r="DV2386" s="41"/>
      <c r="DW2386" s="41"/>
      <c r="DX2386" s="41"/>
      <c r="DY2386" s="41"/>
      <c r="DZ2386" s="41"/>
      <c r="EA2386" s="41"/>
      <c r="EB2386" s="41"/>
      <c r="EC2386" s="41"/>
      <c r="ED2386" s="41"/>
      <c r="EE2386" s="41"/>
      <c r="EF2386" s="41"/>
      <c r="EG2386" s="41"/>
      <c r="EH2386" s="41"/>
      <c r="EI2386" s="41"/>
      <c r="EJ2386" s="41"/>
      <c r="EK2386" s="41"/>
      <c r="EL2386" s="41"/>
      <c r="EM2386" s="41"/>
      <c r="EN2386" s="41"/>
      <c r="EO2386" s="41"/>
      <c r="EP2386" s="41"/>
      <c r="EQ2386" s="41"/>
      <c r="ER2386" s="41"/>
      <c r="ES2386" s="41"/>
      <c r="ET2386" s="41"/>
      <c r="EU2386" s="41"/>
      <c r="EV2386" s="41"/>
      <c r="EW2386" s="41"/>
      <c r="EX2386" s="41"/>
      <c r="EY2386" s="41"/>
      <c r="EZ2386" s="41"/>
      <c r="FA2386" s="41"/>
      <c r="FB2386" s="41"/>
      <c r="FC2386" s="41"/>
      <c r="FD2386" s="41"/>
      <c r="FE2386" s="41"/>
      <c r="FF2386" s="41"/>
      <c r="FG2386" s="41"/>
      <c r="FH2386" s="41"/>
      <c r="FI2386" s="41"/>
      <c r="FJ2386" s="41"/>
      <c r="FK2386" s="41"/>
      <c r="FL2386" s="41"/>
      <c r="FM2386" s="41"/>
      <c r="FN2386" s="41"/>
      <c r="FO2386" s="41"/>
      <c r="FP2386" s="41"/>
      <c r="FQ2386" s="41"/>
      <c r="FR2386" s="41"/>
      <c r="FS2386" s="41"/>
      <c r="FT2386" s="41"/>
      <c r="FU2386" s="41"/>
      <c r="FV2386" s="41"/>
      <c r="FW2386" s="41"/>
      <c r="FX2386" s="41"/>
      <c r="FY2386" s="41"/>
      <c r="FZ2386" s="41"/>
      <c r="GA2386" s="41"/>
      <c r="GB2386" s="41"/>
      <c r="GC2386" s="41"/>
      <c r="GD2386" s="41"/>
      <c r="GE2386" s="41"/>
      <c r="GF2386" s="41"/>
      <c r="GG2386" s="41"/>
      <c r="GH2386" s="41"/>
      <c r="GI2386" s="41"/>
      <c r="GJ2386" s="41"/>
      <c r="GK2386" s="41"/>
      <c r="GL2386" s="41"/>
      <c r="GM2386" s="41"/>
      <c r="GN2386" s="41"/>
      <c r="GO2386" s="41"/>
      <c r="GP2386" s="41"/>
      <c r="GQ2386" s="41"/>
      <c r="GR2386" s="41"/>
      <c r="GS2386" s="41"/>
      <c r="GT2386" s="41"/>
      <c r="GU2386" s="41"/>
      <c r="GV2386" s="41"/>
      <c r="GW2386" s="41"/>
      <c r="GX2386" s="41"/>
      <c r="GY2386" s="41"/>
      <c r="GZ2386" s="41"/>
      <c r="HA2386" s="41"/>
      <c r="HB2386" s="41"/>
      <c r="HC2386" s="41"/>
      <c r="HD2386" s="41"/>
      <c r="HE2386" s="41"/>
      <c r="HF2386" s="41"/>
      <c r="HG2386" s="41"/>
      <c r="HH2386" s="41"/>
      <c r="HI2386" s="41"/>
      <c r="HJ2386" s="41"/>
      <c r="HK2386" s="41"/>
      <c r="HL2386" s="41"/>
      <c r="HM2386" s="41"/>
      <c r="HN2386" s="41"/>
      <c r="HO2386" s="41"/>
      <c r="HP2386" s="41"/>
      <c r="HQ2386" s="41"/>
      <c r="HR2386" s="41"/>
      <c r="HS2386" s="41"/>
      <c r="HT2386" s="41"/>
      <c r="HU2386" s="41"/>
      <c r="HV2386" s="41"/>
      <c r="HW2386" s="41"/>
      <c r="HX2386" s="41"/>
      <c r="HY2386" s="41"/>
      <c r="HZ2386" s="41"/>
      <c r="IA2386" s="41"/>
      <c r="IB2386" s="41"/>
      <c r="IC2386" s="41"/>
      <c r="ID2386" s="41"/>
      <c r="IE2386" s="41"/>
      <c r="IF2386" s="41"/>
      <c r="IG2386" s="41"/>
      <c r="IH2386" s="41"/>
      <c r="II2386" s="41"/>
      <c r="IJ2386" s="41"/>
      <c r="IK2386" s="41"/>
      <c r="IL2386" s="41"/>
      <c r="IM2386" s="41"/>
      <c r="IN2386" s="41"/>
      <c r="IO2386" s="41"/>
      <c r="IP2386" s="41"/>
      <c r="IQ2386" s="41"/>
      <c r="IR2386" s="41"/>
      <c r="IS2386" s="41"/>
      <c r="IT2386" s="41"/>
      <c r="IU2386" s="41"/>
    </row>
    <row r="2388" spans="68:255" x14ac:dyDescent="0.2">
      <c r="BP2388" s="41"/>
      <c r="BQ2388" s="41"/>
      <c r="BR2388" s="41"/>
      <c r="BS2388" s="41"/>
      <c r="BU2388" s="41"/>
      <c r="BV2388" s="41"/>
      <c r="BW2388" s="41"/>
      <c r="BX2388" s="41"/>
      <c r="BY2388" s="41"/>
      <c r="BZ2388" s="41"/>
      <c r="CA2388" s="41"/>
      <c r="CB2388" s="41"/>
      <c r="CC2388" s="41"/>
      <c r="CD2388" s="41"/>
      <c r="CE2388" s="41"/>
      <c r="CF2388" s="41"/>
      <c r="CG2388" s="41"/>
      <c r="CH2388" s="41"/>
      <c r="CI2388" s="41"/>
      <c r="CJ2388" s="41"/>
      <c r="CK2388" s="41"/>
      <c r="CL2388" s="41"/>
      <c r="CM2388" s="41"/>
      <c r="CN2388" s="41"/>
      <c r="CO2388" s="41"/>
      <c r="CP2388" s="41"/>
      <c r="CQ2388" s="41"/>
      <c r="CR2388" s="41"/>
      <c r="CS2388" s="41"/>
      <c r="CT2388" s="41"/>
      <c r="CU2388" s="41"/>
      <c r="CV2388" s="41"/>
      <c r="CW2388" s="41"/>
      <c r="CX2388" s="41"/>
      <c r="CY2388" s="41"/>
      <c r="CZ2388" s="41"/>
      <c r="DA2388" s="41"/>
      <c r="DB2388" s="41"/>
      <c r="DC2388" s="41"/>
      <c r="DD2388" s="41"/>
      <c r="DE2388" s="41"/>
      <c r="DF2388" s="41"/>
      <c r="DG2388" s="41"/>
      <c r="DH2388" s="41"/>
      <c r="DI2388" s="41"/>
      <c r="DJ2388" s="41"/>
      <c r="DK2388" s="41"/>
      <c r="DL2388" s="41"/>
      <c r="DM2388" s="41"/>
      <c r="DN2388" s="41"/>
      <c r="DO2388" s="41"/>
      <c r="DP2388" s="41"/>
      <c r="DQ2388" s="41"/>
      <c r="DR2388" s="41"/>
      <c r="DS2388" s="41"/>
      <c r="DT2388" s="41"/>
      <c r="DU2388" s="41"/>
      <c r="DV2388" s="41"/>
      <c r="DW2388" s="41"/>
      <c r="DX2388" s="41"/>
      <c r="DY2388" s="41"/>
      <c r="DZ2388" s="41"/>
      <c r="EA2388" s="41"/>
      <c r="EB2388" s="41"/>
      <c r="EC2388" s="41"/>
      <c r="ED2388" s="41"/>
      <c r="EE2388" s="41"/>
      <c r="EF2388" s="41"/>
      <c r="EG2388" s="41"/>
      <c r="EH2388" s="41"/>
      <c r="EI2388" s="41"/>
      <c r="EJ2388" s="41"/>
      <c r="EK2388" s="41"/>
      <c r="EL2388" s="41"/>
      <c r="EM2388" s="41"/>
      <c r="EN2388" s="41"/>
      <c r="EO2388" s="41"/>
      <c r="EP2388" s="41"/>
      <c r="EQ2388" s="41"/>
      <c r="ER2388" s="41"/>
      <c r="ES2388" s="41"/>
      <c r="ET2388" s="41"/>
      <c r="EU2388" s="41"/>
      <c r="EV2388" s="41"/>
      <c r="EW2388" s="41"/>
      <c r="EX2388" s="41"/>
      <c r="EY2388" s="41"/>
      <c r="EZ2388" s="41"/>
      <c r="FA2388" s="41"/>
      <c r="FB2388" s="41"/>
      <c r="FC2388" s="41"/>
      <c r="FD2388" s="41"/>
      <c r="FE2388" s="41"/>
      <c r="FF2388" s="41"/>
      <c r="FG2388" s="41"/>
      <c r="FH2388" s="41"/>
      <c r="FI2388" s="41"/>
      <c r="FJ2388" s="41"/>
      <c r="FK2388" s="41"/>
      <c r="FL2388" s="41"/>
      <c r="FM2388" s="41"/>
      <c r="FN2388" s="41"/>
      <c r="FO2388" s="41"/>
      <c r="FP2388" s="41"/>
      <c r="FQ2388" s="41"/>
      <c r="FR2388" s="41"/>
      <c r="FS2388" s="41"/>
      <c r="FT2388" s="41"/>
      <c r="FU2388" s="41"/>
      <c r="FV2388" s="41"/>
      <c r="FW2388" s="41"/>
      <c r="FX2388" s="41"/>
      <c r="FY2388" s="41"/>
      <c r="FZ2388" s="41"/>
      <c r="GA2388" s="41"/>
      <c r="GB2388" s="41"/>
      <c r="GC2388" s="41"/>
      <c r="GD2388" s="41"/>
      <c r="GE2388" s="41"/>
      <c r="GF2388" s="41"/>
      <c r="GG2388" s="41"/>
      <c r="GH2388" s="41"/>
      <c r="GI2388" s="41"/>
      <c r="GJ2388" s="41"/>
      <c r="GK2388" s="41"/>
      <c r="GL2388" s="41"/>
      <c r="GM2388" s="41"/>
      <c r="GN2388" s="41"/>
      <c r="GO2388" s="41"/>
      <c r="GP2388" s="41"/>
      <c r="GQ2388" s="41"/>
      <c r="GR2388" s="41"/>
      <c r="GS2388" s="41"/>
      <c r="GT2388" s="41"/>
      <c r="GU2388" s="41"/>
      <c r="GV2388" s="41"/>
      <c r="GW2388" s="41"/>
      <c r="GX2388" s="41"/>
      <c r="GY2388" s="41"/>
      <c r="GZ2388" s="41"/>
      <c r="HA2388" s="41"/>
      <c r="HB2388" s="41"/>
      <c r="HC2388" s="41"/>
      <c r="HD2388" s="41"/>
      <c r="HE2388" s="41"/>
      <c r="HF2388" s="41"/>
      <c r="HG2388" s="41"/>
      <c r="HH2388" s="41"/>
      <c r="HI2388" s="41"/>
      <c r="HJ2388" s="41"/>
      <c r="HK2388" s="41"/>
      <c r="HL2388" s="41"/>
      <c r="HM2388" s="41"/>
      <c r="HN2388" s="41"/>
      <c r="HO2388" s="41"/>
      <c r="HP2388" s="41"/>
      <c r="HQ2388" s="41"/>
      <c r="HR2388" s="41"/>
      <c r="HS2388" s="41"/>
      <c r="HT2388" s="41"/>
      <c r="HU2388" s="41"/>
      <c r="HV2388" s="41"/>
      <c r="HW2388" s="41"/>
      <c r="HX2388" s="41"/>
      <c r="HY2388" s="41"/>
      <c r="HZ2388" s="41"/>
      <c r="IA2388" s="41"/>
      <c r="IB2388" s="41"/>
      <c r="IC2388" s="41"/>
      <c r="ID2388" s="41"/>
      <c r="IE2388" s="41"/>
      <c r="IF2388" s="41"/>
      <c r="IG2388" s="41"/>
      <c r="IH2388" s="41"/>
      <c r="II2388" s="41"/>
      <c r="IJ2388" s="41"/>
      <c r="IK2388" s="41"/>
      <c r="IL2388" s="41"/>
      <c r="IM2388" s="41"/>
      <c r="IN2388" s="41"/>
      <c r="IO2388" s="41"/>
      <c r="IP2388" s="41"/>
      <c r="IQ2388" s="41"/>
      <c r="IR2388" s="41"/>
      <c r="IS2388" s="41"/>
      <c r="IT2388" s="41"/>
      <c r="IU2388" s="41"/>
    </row>
    <row r="2390" spans="68:255" x14ac:dyDescent="0.2">
      <c r="BP2390" s="41"/>
      <c r="BQ2390" s="41"/>
      <c r="BR2390" s="41"/>
      <c r="BS2390" s="41"/>
      <c r="BU2390" s="41"/>
      <c r="BV2390" s="41"/>
      <c r="BW2390" s="41"/>
      <c r="BX2390" s="41"/>
      <c r="BY2390" s="41"/>
      <c r="BZ2390" s="41"/>
      <c r="CA2390" s="41"/>
      <c r="CB2390" s="41"/>
      <c r="CC2390" s="41"/>
      <c r="CD2390" s="41"/>
      <c r="CE2390" s="41"/>
      <c r="CF2390" s="41"/>
      <c r="CG2390" s="41"/>
      <c r="CH2390" s="41"/>
      <c r="CI2390" s="41"/>
      <c r="CJ2390" s="41"/>
      <c r="CK2390" s="41"/>
      <c r="CL2390" s="41"/>
      <c r="CM2390" s="41"/>
      <c r="CN2390" s="41"/>
      <c r="CO2390" s="41"/>
      <c r="CP2390" s="41"/>
      <c r="CQ2390" s="41"/>
      <c r="CR2390" s="41"/>
      <c r="CS2390" s="41"/>
      <c r="CT2390" s="41"/>
      <c r="CU2390" s="41"/>
      <c r="CV2390" s="41"/>
      <c r="CW2390" s="41"/>
      <c r="CX2390" s="41"/>
      <c r="CY2390" s="41"/>
      <c r="CZ2390" s="41"/>
      <c r="DA2390" s="41"/>
      <c r="DB2390" s="41"/>
      <c r="DC2390" s="41"/>
      <c r="DD2390" s="41"/>
      <c r="DE2390" s="41"/>
      <c r="DF2390" s="41"/>
      <c r="DG2390" s="41"/>
      <c r="DH2390" s="41"/>
      <c r="DI2390" s="41"/>
      <c r="DJ2390" s="41"/>
      <c r="DK2390" s="41"/>
      <c r="DL2390" s="41"/>
      <c r="DM2390" s="41"/>
      <c r="DN2390" s="41"/>
      <c r="DO2390" s="41"/>
      <c r="DP2390" s="41"/>
      <c r="DQ2390" s="41"/>
      <c r="DR2390" s="41"/>
      <c r="DS2390" s="41"/>
      <c r="DT2390" s="41"/>
      <c r="DU2390" s="41"/>
      <c r="DV2390" s="41"/>
      <c r="DW2390" s="41"/>
      <c r="DX2390" s="41"/>
      <c r="DY2390" s="41"/>
      <c r="DZ2390" s="41"/>
      <c r="EA2390" s="41"/>
      <c r="EB2390" s="41"/>
      <c r="EC2390" s="41"/>
      <c r="ED2390" s="41"/>
      <c r="EE2390" s="41"/>
      <c r="EF2390" s="41"/>
      <c r="EG2390" s="41"/>
      <c r="EH2390" s="41"/>
      <c r="EI2390" s="41"/>
      <c r="EJ2390" s="41"/>
      <c r="EK2390" s="41"/>
      <c r="EL2390" s="41"/>
      <c r="EM2390" s="41"/>
      <c r="EN2390" s="41"/>
      <c r="EO2390" s="41"/>
      <c r="EP2390" s="41"/>
      <c r="EQ2390" s="41"/>
      <c r="ER2390" s="41"/>
      <c r="ES2390" s="41"/>
      <c r="ET2390" s="41"/>
      <c r="EU2390" s="41"/>
      <c r="EV2390" s="41"/>
      <c r="EW2390" s="41"/>
      <c r="EX2390" s="41"/>
      <c r="EY2390" s="41"/>
      <c r="EZ2390" s="41"/>
      <c r="FA2390" s="41"/>
      <c r="FB2390" s="41"/>
      <c r="FC2390" s="41"/>
      <c r="FD2390" s="41"/>
      <c r="FE2390" s="41"/>
      <c r="FF2390" s="41"/>
      <c r="FG2390" s="41"/>
      <c r="FH2390" s="41"/>
      <c r="FI2390" s="41"/>
      <c r="FJ2390" s="41"/>
      <c r="FK2390" s="41"/>
      <c r="FL2390" s="41"/>
      <c r="FM2390" s="41"/>
      <c r="FN2390" s="41"/>
      <c r="FO2390" s="41"/>
      <c r="FP2390" s="41"/>
      <c r="FQ2390" s="41"/>
      <c r="FR2390" s="41"/>
      <c r="FS2390" s="41"/>
      <c r="FT2390" s="41"/>
      <c r="FU2390" s="41"/>
      <c r="FV2390" s="41"/>
      <c r="FW2390" s="41"/>
      <c r="FX2390" s="41"/>
      <c r="FY2390" s="41"/>
      <c r="FZ2390" s="41"/>
      <c r="GA2390" s="41"/>
      <c r="GB2390" s="41"/>
      <c r="GC2390" s="41"/>
      <c r="GD2390" s="41"/>
      <c r="GE2390" s="41"/>
      <c r="GF2390" s="41"/>
      <c r="GG2390" s="41"/>
      <c r="GH2390" s="41"/>
      <c r="GI2390" s="41"/>
      <c r="GJ2390" s="41"/>
      <c r="GK2390" s="41"/>
      <c r="GL2390" s="41"/>
      <c r="GM2390" s="41"/>
      <c r="GN2390" s="41"/>
      <c r="GO2390" s="41"/>
      <c r="GP2390" s="41"/>
      <c r="GQ2390" s="41"/>
      <c r="GR2390" s="41"/>
      <c r="GS2390" s="41"/>
      <c r="GT2390" s="41"/>
      <c r="GU2390" s="41"/>
      <c r="GV2390" s="41"/>
      <c r="GW2390" s="41"/>
      <c r="GX2390" s="41"/>
      <c r="GY2390" s="41"/>
      <c r="GZ2390" s="41"/>
      <c r="HA2390" s="41"/>
      <c r="HB2390" s="41"/>
      <c r="HC2390" s="41"/>
      <c r="HD2390" s="41"/>
      <c r="HE2390" s="41"/>
      <c r="HF2390" s="41"/>
      <c r="HG2390" s="41"/>
      <c r="HH2390" s="41"/>
      <c r="HI2390" s="41"/>
      <c r="HJ2390" s="41"/>
      <c r="HK2390" s="41"/>
      <c r="HL2390" s="41"/>
      <c r="HM2390" s="41"/>
      <c r="HN2390" s="41"/>
      <c r="HO2390" s="41"/>
      <c r="HP2390" s="41"/>
      <c r="HQ2390" s="41"/>
      <c r="HR2390" s="41"/>
      <c r="HS2390" s="41"/>
      <c r="HT2390" s="41"/>
      <c r="HU2390" s="41"/>
      <c r="HV2390" s="41"/>
      <c r="HW2390" s="41"/>
      <c r="HX2390" s="41"/>
      <c r="HY2390" s="41"/>
      <c r="HZ2390" s="41"/>
      <c r="IA2390" s="41"/>
      <c r="IB2390" s="41"/>
      <c r="IC2390" s="41"/>
      <c r="ID2390" s="41"/>
      <c r="IE2390" s="41"/>
      <c r="IF2390" s="41"/>
      <c r="IG2390" s="41"/>
      <c r="IH2390" s="41"/>
      <c r="II2390" s="41"/>
      <c r="IJ2390" s="41"/>
      <c r="IK2390" s="41"/>
      <c r="IL2390" s="41"/>
      <c r="IM2390" s="41"/>
      <c r="IN2390" s="41"/>
      <c r="IO2390" s="41"/>
      <c r="IP2390" s="41"/>
      <c r="IQ2390" s="41"/>
      <c r="IR2390" s="41"/>
      <c r="IS2390" s="41"/>
      <c r="IT2390" s="41"/>
      <c r="IU2390" s="41"/>
    </row>
    <row r="2392" spans="68:255" x14ac:dyDescent="0.2">
      <c r="BP2392" s="41"/>
      <c r="BQ2392" s="41"/>
      <c r="BR2392" s="41"/>
      <c r="BS2392" s="41"/>
      <c r="BU2392" s="41"/>
      <c r="BV2392" s="41"/>
      <c r="BW2392" s="41"/>
      <c r="BX2392" s="41"/>
      <c r="BY2392" s="41"/>
      <c r="BZ2392" s="41"/>
      <c r="CA2392" s="41"/>
      <c r="CB2392" s="41"/>
      <c r="CC2392" s="41"/>
      <c r="CD2392" s="41"/>
      <c r="CE2392" s="41"/>
      <c r="CF2392" s="41"/>
      <c r="CG2392" s="41"/>
      <c r="CH2392" s="41"/>
      <c r="CI2392" s="41"/>
      <c r="CJ2392" s="41"/>
      <c r="CK2392" s="41"/>
      <c r="CL2392" s="41"/>
      <c r="CM2392" s="41"/>
      <c r="CN2392" s="41"/>
      <c r="CO2392" s="41"/>
      <c r="CP2392" s="41"/>
      <c r="CQ2392" s="41"/>
      <c r="CR2392" s="41"/>
      <c r="CS2392" s="41"/>
      <c r="CT2392" s="41"/>
      <c r="CU2392" s="41"/>
      <c r="CV2392" s="41"/>
      <c r="CW2392" s="41"/>
      <c r="CX2392" s="41"/>
      <c r="CY2392" s="41"/>
      <c r="CZ2392" s="41"/>
      <c r="DA2392" s="41"/>
      <c r="DB2392" s="41"/>
      <c r="DC2392" s="41"/>
      <c r="DD2392" s="41"/>
      <c r="DE2392" s="41"/>
      <c r="DF2392" s="41"/>
      <c r="DG2392" s="41"/>
      <c r="DH2392" s="41"/>
      <c r="DI2392" s="41"/>
      <c r="DJ2392" s="41"/>
      <c r="DK2392" s="41"/>
      <c r="DL2392" s="41"/>
      <c r="DM2392" s="41"/>
      <c r="DN2392" s="41"/>
      <c r="DO2392" s="41"/>
      <c r="DP2392" s="41"/>
      <c r="DQ2392" s="41"/>
      <c r="DR2392" s="41"/>
      <c r="DS2392" s="41"/>
      <c r="DT2392" s="41"/>
      <c r="DU2392" s="41"/>
      <c r="DV2392" s="41"/>
      <c r="DW2392" s="41"/>
      <c r="DX2392" s="41"/>
      <c r="DY2392" s="41"/>
      <c r="DZ2392" s="41"/>
      <c r="EA2392" s="41"/>
      <c r="EB2392" s="41"/>
      <c r="EC2392" s="41"/>
      <c r="ED2392" s="41"/>
      <c r="EE2392" s="41"/>
      <c r="EF2392" s="41"/>
      <c r="EG2392" s="41"/>
      <c r="EH2392" s="41"/>
      <c r="EI2392" s="41"/>
      <c r="EJ2392" s="41"/>
      <c r="EK2392" s="41"/>
      <c r="EL2392" s="41"/>
      <c r="EM2392" s="41"/>
      <c r="EN2392" s="41"/>
      <c r="EO2392" s="41"/>
      <c r="EP2392" s="41"/>
      <c r="EQ2392" s="41"/>
      <c r="ER2392" s="41"/>
      <c r="ES2392" s="41"/>
      <c r="ET2392" s="41"/>
      <c r="EU2392" s="41"/>
      <c r="EV2392" s="41"/>
      <c r="EW2392" s="41"/>
      <c r="EX2392" s="41"/>
      <c r="EY2392" s="41"/>
      <c r="EZ2392" s="41"/>
      <c r="FA2392" s="41"/>
      <c r="FB2392" s="41"/>
      <c r="FC2392" s="41"/>
      <c r="FD2392" s="41"/>
      <c r="FE2392" s="41"/>
      <c r="FF2392" s="41"/>
      <c r="FG2392" s="41"/>
      <c r="FH2392" s="41"/>
      <c r="FI2392" s="41"/>
      <c r="FJ2392" s="41"/>
      <c r="FK2392" s="41"/>
      <c r="FL2392" s="41"/>
      <c r="FM2392" s="41"/>
      <c r="FN2392" s="41"/>
      <c r="FO2392" s="41"/>
      <c r="FP2392" s="41"/>
      <c r="FQ2392" s="41"/>
      <c r="FR2392" s="41"/>
      <c r="FS2392" s="41"/>
      <c r="FT2392" s="41"/>
      <c r="FU2392" s="41"/>
      <c r="FV2392" s="41"/>
      <c r="FW2392" s="41"/>
      <c r="FX2392" s="41"/>
      <c r="FY2392" s="41"/>
      <c r="FZ2392" s="41"/>
      <c r="GA2392" s="41"/>
      <c r="GB2392" s="41"/>
      <c r="GC2392" s="41"/>
      <c r="GD2392" s="41"/>
      <c r="GE2392" s="41"/>
      <c r="GF2392" s="41"/>
      <c r="GG2392" s="41"/>
      <c r="GH2392" s="41"/>
      <c r="GI2392" s="41"/>
      <c r="GJ2392" s="41"/>
      <c r="GK2392" s="41"/>
      <c r="GL2392" s="41"/>
      <c r="GM2392" s="41"/>
      <c r="GN2392" s="41"/>
      <c r="GO2392" s="41"/>
      <c r="GP2392" s="41"/>
      <c r="GQ2392" s="41"/>
      <c r="GR2392" s="41"/>
      <c r="GS2392" s="41"/>
      <c r="GT2392" s="41"/>
      <c r="GU2392" s="41"/>
      <c r="GV2392" s="41"/>
      <c r="GW2392" s="41"/>
      <c r="GX2392" s="41"/>
      <c r="GY2392" s="41"/>
      <c r="GZ2392" s="41"/>
      <c r="HA2392" s="41"/>
      <c r="HB2392" s="41"/>
      <c r="HC2392" s="41"/>
      <c r="HD2392" s="41"/>
      <c r="HE2392" s="41"/>
      <c r="HF2392" s="41"/>
      <c r="HG2392" s="41"/>
      <c r="HH2392" s="41"/>
      <c r="HI2392" s="41"/>
      <c r="HJ2392" s="41"/>
      <c r="HK2392" s="41"/>
      <c r="HL2392" s="41"/>
      <c r="HM2392" s="41"/>
      <c r="HN2392" s="41"/>
      <c r="HO2392" s="41"/>
      <c r="HP2392" s="41"/>
      <c r="HQ2392" s="41"/>
      <c r="HR2392" s="41"/>
      <c r="HS2392" s="41"/>
      <c r="HT2392" s="41"/>
      <c r="HU2392" s="41"/>
      <c r="HV2392" s="41"/>
      <c r="HW2392" s="41"/>
      <c r="HX2392" s="41"/>
      <c r="HY2392" s="41"/>
      <c r="HZ2392" s="41"/>
      <c r="IA2392" s="41"/>
      <c r="IB2392" s="41"/>
      <c r="IC2392" s="41"/>
      <c r="ID2392" s="41"/>
      <c r="IE2392" s="41"/>
      <c r="IF2392" s="41"/>
      <c r="IG2392" s="41"/>
      <c r="IH2392" s="41"/>
      <c r="II2392" s="41"/>
      <c r="IJ2392" s="41"/>
      <c r="IK2392" s="41"/>
      <c r="IL2392" s="41"/>
      <c r="IM2392" s="41"/>
      <c r="IN2392" s="41"/>
      <c r="IO2392" s="41"/>
      <c r="IP2392" s="41"/>
      <c r="IQ2392" s="41"/>
      <c r="IR2392" s="41"/>
      <c r="IS2392" s="41"/>
      <c r="IT2392" s="41"/>
      <c r="IU2392" s="41"/>
    </row>
    <row r="2394" spans="68:255" x14ac:dyDescent="0.2">
      <c r="BP2394" s="41"/>
      <c r="BQ2394" s="41"/>
      <c r="BR2394" s="41"/>
      <c r="BS2394" s="41"/>
      <c r="BU2394" s="41"/>
      <c r="BV2394" s="41"/>
      <c r="BW2394" s="41"/>
      <c r="BX2394" s="41"/>
      <c r="BY2394" s="41"/>
      <c r="BZ2394" s="41"/>
      <c r="CA2394" s="41"/>
      <c r="CB2394" s="41"/>
      <c r="CC2394" s="41"/>
      <c r="CD2394" s="41"/>
      <c r="CE2394" s="41"/>
      <c r="CF2394" s="41"/>
      <c r="CG2394" s="41"/>
      <c r="CH2394" s="41"/>
      <c r="CI2394" s="41"/>
      <c r="CJ2394" s="41"/>
      <c r="CK2394" s="41"/>
      <c r="CL2394" s="41"/>
      <c r="CM2394" s="41"/>
      <c r="CN2394" s="41"/>
      <c r="CO2394" s="41"/>
      <c r="CP2394" s="41"/>
      <c r="CQ2394" s="41"/>
      <c r="CR2394" s="41"/>
      <c r="CS2394" s="41"/>
      <c r="CT2394" s="41"/>
      <c r="CU2394" s="41"/>
      <c r="CV2394" s="41"/>
      <c r="CW2394" s="41"/>
      <c r="CX2394" s="41"/>
      <c r="CY2394" s="41"/>
      <c r="CZ2394" s="41"/>
      <c r="DA2394" s="41"/>
      <c r="DB2394" s="41"/>
      <c r="DC2394" s="41"/>
      <c r="DD2394" s="41"/>
      <c r="DE2394" s="41"/>
      <c r="DF2394" s="41"/>
      <c r="DG2394" s="41"/>
      <c r="DH2394" s="41"/>
      <c r="DI2394" s="41"/>
      <c r="DJ2394" s="41"/>
      <c r="DK2394" s="41"/>
      <c r="DL2394" s="41"/>
      <c r="DM2394" s="41"/>
      <c r="DN2394" s="41"/>
      <c r="DO2394" s="41"/>
      <c r="DP2394" s="41"/>
      <c r="DQ2394" s="41"/>
      <c r="DR2394" s="41"/>
      <c r="DS2394" s="41"/>
      <c r="DT2394" s="41"/>
      <c r="DU2394" s="41"/>
      <c r="DV2394" s="41"/>
      <c r="DW2394" s="41"/>
      <c r="DX2394" s="41"/>
      <c r="DY2394" s="41"/>
      <c r="DZ2394" s="41"/>
      <c r="EA2394" s="41"/>
      <c r="EB2394" s="41"/>
      <c r="EC2394" s="41"/>
      <c r="ED2394" s="41"/>
      <c r="EE2394" s="41"/>
      <c r="EF2394" s="41"/>
      <c r="EG2394" s="41"/>
      <c r="EH2394" s="41"/>
      <c r="EI2394" s="41"/>
      <c r="EJ2394" s="41"/>
      <c r="EK2394" s="41"/>
      <c r="EL2394" s="41"/>
      <c r="EM2394" s="41"/>
      <c r="EN2394" s="41"/>
      <c r="EO2394" s="41"/>
      <c r="EP2394" s="41"/>
      <c r="EQ2394" s="41"/>
      <c r="ER2394" s="41"/>
      <c r="ES2394" s="41"/>
      <c r="ET2394" s="41"/>
      <c r="EU2394" s="41"/>
      <c r="EV2394" s="41"/>
      <c r="EW2394" s="41"/>
      <c r="EX2394" s="41"/>
      <c r="EY2394" s="41"/>
      <c r="EZ2394" s="41"/>
      <c r="FA2394" s="41"/>
      <c r="FB2394" s="41"/>
      <c r="FC2394" s="41"/>
      <c r="FD2394" s="41"/>
      <c r="FE2394" s="41"/>
      <c r="FF2394" s="41"/>
      <c r="FG2394" s="41"/>
      <c r="FH2394" s="41"/>
      <c r="FI2394" s="41"/>
      <c r="FJ2394" s="41"/>
      <c r="FK2394" s="41"/>
      <c r="FL2394" s="41"/>
      <c r="FM2394" s="41"/>
      <c r="FN2394" s="41"/>
      <c r="FO2394" s="41"/>
      <c r="FP2394" s="41"/>
      <c r="FQ2394" s="41"/>
      <c r="FR2394" s="41"/>
      <c r="FS2394" s="41"/>
      <c r="FT2394" s="41"/>
      <c r="FU2394" s="41"/>
      <c r="FV2394" s="41"/>
      <c r="FW2394" s="41"/>
      <c r="FX2394" s="41"/>
      <c r="FY2394" s="41"/>
      <c r="FZ2394" s="41"/>
      <c r="GA2394" s="41"/>
      <c r="GB2394" s="41"/>
      <c r="GC2394" s="41"/>
      <c r="GD2394" s="41"/>
      <c r="GE2394" s="41"/>
      <c r="GF2394" s="41"/>
      <c r="GG2394" s="41"/>
      <c r="GH2394" s="41"/>
      <c r="GI2394" s="41"/>
      <c r="GJ2394" s="41"/>
      <c r="GK2394" s="41"/>
      <c r="GL2394" s="41"/>
      <c r="GM2394" s="41"/>
      <c r="GN2394" s="41"/>
      <c r="GO2394" s="41"/>
      <c r="GP2394" s="41"/>
      <c r="GQ2394" s="41"/>
      <c r="GR2394" s="41"/>
      <c r="GS2394" s="41"/>
      <c r="GT2394" s="41"/>
      <c r="GU2394" s="41"/>
      <c r="GV2394" s="41"/>
      <c r="GW2394" s="41"/>
      <c r="GX2394" s="41"/>
      <c r="GY2394" s="41"/>
      <c r="GZ2394" s="41"/>
      <c r="HA2394" s="41"/>
      <c r="HB2394" s="41"/>
      <c r="HC2394" s="41"/>
      <c r="HD2394" s="41"/>
      <c r="HE2394" s="41"/>
      <c r="HF2394" s="41"/>
      <c r="HG2394" s="41"/>
      <c r="HH2394" s="41"/>
      <c r="HI2394" s="41"/>
      <c r="HJ2394" s="41"/>
      <c r="HK2394" s="41"/>
      <c r="HL2394" s="41"/>
      <c r="HM2394" s="41"/>
      <c r="HN2394" s="41"/>
      <c r="HO2394" s="41"/>
      <c r="HP2394" s="41"/>
      <c r="HQ2394" s="41"/>
      <c r="HR2394" s="41"/>
      <c r="HS2394" s="41"/>
      <c r="HT2394" s="41"/>
      <c r="HU2394" s="41"/>
      <c r="HV2394" s="41"/>
      <c r="HW2394" s="41"/>
      <c r="HX2394" s="41"/>
      <c r="HY2394" s="41"/>
      <c r="HZ2394" s="41"/>
      <c r="IA2394" s="41"/>
      <c r="IB2394" s="41"/>
      <c r="IC2394" s="41"/>
      <c r="ID2394" s="41"/>
      <c r="IE2394" s="41"/>
      <c r="IF2394" s="41"/>
      <c r="IG2394" s="41"/>
      <c r="IH2394" s="41"/>
      <c r="II2394" s="41"/>
      <c r="IJ2394" s="41"/>
      <c r="IK2394" s="41"/>
      <c r="IL2394" s="41"/>
      <c r="IM2394" s="41"/>
      <c r="IN2394" s="41"/>
      <c r="IO2394" s="41"/>
      <c r="IP2394" s="41"/>
      <c r="IQ2394" s="41"/>
      <c r="IR2394" s="41"/>
      <c r="IS2394" s="41"/>
      <c r="IT2394" s="41"/>
      <c r="IU2394" s="41"/>
    </row>
    <row r="2396" spans="68:255" x14ac:dyDescent="0.2">
      <c r="BP2396" s="41"/>
      <c r="BQ2396" s="41"/>
      <c r="BR2396" s="41"/>
      <c r="BS2396" s="41"/>
      <c r="BU2396" s="41"/>
      <c r="BV2396" s="41"/>
      <c r="BW2396" s="41"/>
      <c r="BX2396" s="41"/>
      <c r="BY2396" s="41"/>
      <c r="BZ2396" s="41"/>
      <c r="CA2396" s="41"/>
      <c r="CB2396" s="41"/>
      <c r="CC2396" s="41"/>
      <c r="CD2396" s="41"/>
      <c r="CE2396" s="41"/>
      <c r="CF2396" s="41"/>
      <c r="CG2396" s="41"/>
      <c r="CH2396" s="41"/>
      <c r="CI2396" s="41"/>
      <c r="CJ2396" s="41"/>
      <c r="CK2396" s="41"/>
      <c r="CL2396" s="41"/>
      <c r="CM2396" s="41"/>
      <c r="CN2396" s="41"/>
      <c r="CO2396" s="41"/>
      <c r="CP2396" s="41"/>
      <c r="CQ2396" s="41"/>
      <c r="CR2396" s="41"/>
      <c r="CS2396" s="41"/>
      <c r="CT2396" s="41"/>
      <c r="CU2396" s="41"/>
      <c r="CV2396" s="41"/>
      <c r="CW2396" s="41"/>
      <c r="CX2396" s="41"/>
      <c r="CY2396" s="41"/>
      <c r="CZ2396" s="41"/>
      <c r="DA2396" s="41"/>
      <c r="DB2396" s="41"/>
      <c r="DC2396" s="41"/>
      <c r="DD2396" s="41"/>
      <c r="DE2396" s="41"/>
      <c r="DF2396" s="41"/>
      <c r="DG2396" s="41"/>
      <c r="DH2396" s="41"/>
      <c r="DI2396" s="41"/>
      <c r="DJ2396" s="41"/>
      <c r="DK2396" s="41"/>
      <c r="DL2396" s="41"/>
      <c r="DM2396" s="41"/>
      <c r="DN2396" s="41"/>
      <c r="DO2396" s="41"/>
      <c r="DP2396" s="41"/>
      <c r="DQ2396" s="41"/>
      <c r="DR2396" s="41"/>
      <c r="DS2396" s="41"/>
      <c r="DT2396" s="41"/>
      <c r="DU2396" s="41"/>
      <c r="DV2396" s="41"/>
      <c r="DW2396" s="41"/>
      <c r="DX2396" s="41"/>
      <c r="DY2396" s="41"/>
      <c r="DZ2396" s="41"/>
      <c r="EA2396" s="41"/>
      <c r="EB2396" s="41"/>
      <c r="EC2396" s="41"/>
      <c r="ED2396" s="41"/>
      <c r="EE2396" s="41"/>
      <c r="EF2396" s="41"/>
      <c r="EG2396" s="41"/>
      <c r="EH2396" s="41"/>
      <c r="EI2396" s="41"/>
      <c r="EJ2396" s="41"/>
      <c r="EK2396" s="41"/>
      <c r="EL2396" s="41"/>
      <c r="EM2396" s="41"/>
      <c r="EN2396" s="41"/>
      <c r="EO2396" s="41"/>
      <c r="EP2396" s="41"/>
      <c r="EQ2396" s="41"/>
      <c r="ER2396" s="41"/>
      <c r="ES2396" s="41"/>
      <c r="ET2396" s="41"/>
      <c r="EU2396" s="41"/>
      <c r="EV2396" s="41"/>
      <c r="EW2396" s="41"/>
      <c r="EX2396" s="41"/>
      <c r="EY2396" s="41"/>
      <c r="EZ2396" s="41"/>
      <c r="FA2396" s="41"/>
      <c r="FB2396" s="41"/>
      <c r="FC2396" s="41"/>
      <c r="FD2396" s="41"/>
      <c r="FE2396" s="41"/>
      <c r="FF2396" s="41"/>
      <c r="FG2396" s="41"/>
      <c r="FH2396" s="41"/>
      <c r="FI2396" s="41"/>
      <c r="FJ2396" s="41"/>
      <c r="FK2396" s="41"/>
      <c r="FL2396" s="41"/>
      <c r="FM2396" s="41"/>
      <c r="FN2396" s="41"/>
      <c r="FO2396" s="41"/>
      <c r="FP2396" s="41"/>
      <c r="FQ2396" s="41"/>
      <c r="FR2396" s="41"/>
      <c r="FS2396" s="41"/>
      <c r="FT2396" s="41"/>
      <c r="FU2396" s="41"/>
      <c r="FV2396" s="41"/>
      <c r="FW2396" s="41"/>
      <c r="FX2396" s="41"/>
      <c r="FY2396" s="41"/>
      <c r="FZ2396" s="41"/>
      <c r="GA2396" s="41"/>
      <c r="GB2396" s="41"/>
      <c r="GC2396" s="41"/>
      <c r="GD2396" s="41"/>
      <c r="GE2396" s="41"/>
      <c r="GF2396" s="41"/>
      <c r="GG2396" s="41"/>
      <c r="GH2396" s="41"/>
      <c r="GI2396" s="41"/>
      <c r="GJ2396" s="41"/>
      <c r="GK2396" s="41"/>
      <c r="GL2396" s="41"/>
      <c r="GM2396" s="41"/>
      <c r="GN2396" s="41"/>
      <c r="GO2396" s="41"/>
      <c r="GP2396" s="41"/>
      <c r="GQ2396" s="41"/>
      <c r="GR2396" s="41"/>
      <c r="GS2396" s="41"/>
      <c r="GT2396" s="41"/>
      <c r="GU2396" s="41"/>
      <c r="GV2396" s="41"/>
      <c r="GW2396" s="41"/>
      <c r="GX2396" s="41"/>
      <c r="GY2396" s="41"/>
      <c r="GZ2396" s="41"/>
      <c r="HA2396" s="41"/>
      <c r="HB2396" s="41"/>
      <c r="HC2396" s="41"/>
      <c r="HD2396" s="41"/>
      <c r="HE2396" s="41"/>
      <c r="HF2396" s="41"/>
      <c r="HG2396" s="41"/>
      <c r="HH2396" s="41"/>
      <c r="HI2396" s="41"/>
      <c r="HJ2396" s="41"/>
      <c r="HK2396" s="41"/>
      <c r="HL2396" s="41"/>
      <c r="HM2396" s="41"/>
      <c r="HN2396" s="41"/>
      <c r="HO2396" s="41"/>
      <c r="HP2396" s="41"/>
      <c r="HQ2396" s="41"/>
      <c r="HR2396" s="41"/>
      <c r="HS2396" s="41"/>
      <c r="HT2396" s="41"/>
      <c r="HU2396" s="41"/>
      <c r="HV2396" s="41"/>
      <c r="HW2396" s="41"/>
      <c r="HX2396" s="41"/>
      <c r="HY2396" s="41"/>
      <c r="HZ2396" s="41"/>
      <c r="IA2396" s="41"/>
      <c r="IB2396" s="41"/>
      <c r="IC2396" s="41"/>
      <c r="ID2396" s="41"/>
      <c r="IE2396" s="41"/>
      <c r="IF2396" s="41"/>
      <c r="IG2396" s="41"/>
      <c r="IH2396" s="41"/>
      <c r="II2396" s="41"/>
      <c r="IJ2396" s="41"/>
      <c r="IK2396" s="41"/>
      <c r="IL2396" s="41"/>
      <c r="IM2396" s="41"/>
      <c r="IN2396" s="41"/>
      <c r="IO2396" s="41"/>
      <c r="IP2396" s="41"/>
      <c r="IQ2396" s="41"/>
      <c r="IR2396" s="41"/>
      <c r="IS2396" s="41"/>
      <c r="IT2396" s="41"/>
      <c r="IU2396" s="41"/>
    </row>
    <row r="2398" spans="68:255" x14ac:dyDescent="0.2">
      <c r="BP2398" s="41"/>
      <c r="BQ2398" s="41"/>
      <c r="BR2398" s="41"/>
      <c r="BS2398" s="41"/>
      <c r="BU2398" s="41"/>
      <c r="BV2398" s="41"/>
      <c r="BW2398" s="41"/>
      <c r="BX2398" s="41"/>
      <c r="BY2398" s="41"/>
      <c r="BZ2398" s="41"/>
      <c r="CA2398" s="41"/>
      <c r="CB2398" s="41"/>
      <c r="CC2398" s="41"/>
      <c r="CD2398" s="41"/>
      <c r="CE2398" s="41"/>
      <c r="CF2398" s="41"/>
      <c r="CG2398" s="41"/>
      <c r="CH2398" s="41"/>
      <c r="CI2398" s="41"/>
      <c r="CJ2398" s="41"/>
      <c r="CK2398" s="41"/>
      <c r="CL2398" s="41"/>
      <c r="CM2398" s="41"/>
      <c r="CN2398" s="41"/>
      <c r="CO2398" s="41"/>
      <c r="CP2398" s="41"/>
      <c r="CQ2398" s="41"/>
      <c r="CR2398" s="41"/>
      <c r="CS2398" s="41"/>
      <c r="CT2398" s="41"/>
      <c r="CU2398" s="41"/>
      <c r="CV2398" s="41"/>
      <c r="CW2398" s="41"/>
      <c r="CX2398" s="41"/>
      <c r="CY2398" s="41"/>
      <c r="CZ2398" s="41"/>
      <c r="DA2398" s="41"/>
      <c r="DB2398" s="41"/>
      <c r="DC2398" s="41"/>
      <c r="DD2398" s="41"/>
      <c r="DE2398" s="41"/>
      <c r="DF2398" s="41"/>
      <c r="DG2398" s="41"/>
      <c r="DH2398" s="41"/>
      <c r="DI2398" s="41"/>
      <c r="DJ2398" s="41"/>
      <c r="DK2398" s="41"/>
      <c r="DL2398" s="41"/>
      <c r="DM2398" s="41"/>
      <c r="DN2398" s="41"/>
      <c r="DO2398" s="41"/>
      <c r="DP2398" s="41"/>
      <c r="DQ2398" s="41"/>
      <c r="DR2398" s="41"/>
      <c r="DS2398" s="41"/>
      <c r="DT2398" s="41"/>
      <c r="DU2398" s="41"/>
      <c r="DV2398" s="41"/>
      <c r="DW2398" s="41"/>
      <c r="DX2398" s="41"/>
      <c r="DY2398" s="41"/>
      <c r="DZ2398" s="41"/>
      <c r="EA2398" s="41"/>
      <c r="EB2398" s="41"/>
      <c r="EC2398" s="41"/>
      <c r="ED2398" s="41"/>
      <c r="EE2398" s="41"/>
      <c r="EF2398" s="41"/>
      <c r="EG2398" s="41"/>
      <c r="EH2398" s="41"/>
      <c r="EI2398" s="41"/>
      <c r="EJ2398" s="41"/>
      <c r="EK2398" s="41"/>
      <c r="EL2398" s="41"/>
      <c r="EM2398" s="41"/>
      <c r="EN2398" s="41"/>
      <c r="EO2398" s="41"/>
      <c r="EP2398" s="41"/>
      <c r="EQ2398" s="41"/>
      <c r="ER2398" s="41"/>
      <c r="ES2398" s="41"/>
      <c r="ET2398" s="41"/>
      <c r="EU2398" s="41"/>
      <c r="EV2398" s="41"/>
      <c r="EW2398" s="41"/>
      <c r="EX2398" s="41"/>
      <c r="EY2398" s="41"/>
      <c r="EZ2398" s="41"/>
      <c r="FA2398" s="41"/>
      <c r="FB2398" s="41"/>
      <c r="FC2398" s="41"/>
      <c r="FD2398" s="41"/>
      <c r="FE2398" s="41"/>
      <c r="FF2398" s="41"/>
      <c r="FG2398" s="41"/>
      <c r="FH2398" s="41"/>
      <c r="FI2398" s="41"/>
      <c r="FJ2398" s="41"/>
      <c r="FK2398" s="41"/>
      <c r="FL2398" s="41"/>
      <c r="FM2398" s="41"/>
      <c r="FN2398" s="41"/>
      <c r="FO2398" s="41"/>
      <c r="FP2398" s="41"/>
      <c r="FQ2398" s="41"/>
      <c r="FR2398" s="41"/>
      <c r="FS2398" s="41"/>
      <c r="FT2398" s="41"/>
      <c r="FU2398" s="41"/>
      <c r="FV2398" s="41"/>
      <c r="FW2398" s="41"/>
      <c r="FX2398" s="41"/>
      <c r="FY2398" s="41"/>
      <c r="FZ2398" s="41"/>
      <c r="GA2398" s="41"/>
      <c r="GB2398" s="41"/>
      <c r="GC2398" s="41"/>
      <c r="GD2398" s="41"/>
      <c r="GE2398" s="41"/>
      <c r="GF2398" s="41"/>
      <c r="GG2398" s="41"/>
      <c r="GH2398" s="41"/>
      <c r="GI2398" s="41"/>
      <c r="GJ2398" s="41"/>
      <c r="GK2398" s="41"/>
      <c r="GL2398" s="41"/>
      <c r="GM2398" s="41"/>
      <c r="GN2398" s="41"/>
      <c r="GO2398" s="41"/>
      <c r="GP2398" s="41"/>
      <c r="GQ2398" s="41"/>
      <c r="GR2398" s="41"/>
      <c r="GS2398" s="41"/>
      <c r="GT2398" s="41"/>
      <c r="GU2398" s="41"/>
      <c r="GV2398" s="41"/>
      <c r="GW2398" s="41"/>
      <c r="GX2398" s="41"/>
      <c r="GY2398" s="41"/>
      <c r="GZ2398" s="41"/>
      <c r="HA2398" s="41"/>
      <c r="HB2398" s="41"/>
      <c r="HC2398" s="41"/>
      <c r="HD2398" s="41"/>
      <c r="HE2398" s="41"/>
      <c r="HF2398" s="41"/>
      <c r="HG2398" s="41"/>
      <c r="HH2398" s="41"/>
      <c r="HI2398" s="41"/>
      <c r="HJ2398" s="41"/>
      <c r="HK2398" s="41"/>
      <c r="HL2398" s="41"/>
      <c r="HM2398" s="41"/>
      <c r="HN2398" s="41"/>
      <c r="HO2398" s="41"/>
      <c r="HP2398" s="41"/>
      <c r="HQ2398" s="41"/>
      <c r="HR2398" s="41"/>
      <c r="HS2398" s="41"/>
      <c r="HT2398" s="41"/>
      <c r="HU2398" s="41"/>
      <c r="HV2398" s="41"/>
      <c r="HW2398" s="41"/>
      <c r="HX2398" s="41"/>
      <c r="HY2398" s="41"/>
      <c r="HZ2398" s="41"/>
      <c r="IA2398" s="41"/>
      <c r="IB2398" s="41"/>
      <c r="IC2398" s="41"/>
      <c r="ID2398" s="41"/>
      <c r="IE2398" s="41"/>
      <c r="IF2398" s="41"/>
      <c r="IG2398" s="41"/>
      <c r="IH2398" s="41"/>
      <c r="II2398" s="41"/>
      <c r="IJ2398" s="41"/>
      <c r="IK2398" s="41"/>
      <c r="IL2398" s="41"/>
      <c r="IM2398" s="41"/>
      <c r="IN2398" s="41"/>
      <c r="IO2398" s="41"/>
      <c r="IP2398" s="41"/>
      <c r="IQ2398" s="41"/>
      <c r="IR2398" s="41"/>
      <c r="IS2398" s="41"/>
      <c r="IT2398" s="41"/>
      <c r="IU2398" s="41"/>
    </row>
    <row r="2400" spans="68:255" x14ac:dyDescent="0.2">
      <c r="BP2400" s="41"/>
      <c r="BQ2400" s="41"/>
      <c r="BR2400" s="41"/>
      <c r="BS2400" s="41"/>
      <c r="BU2400" s="41"/>
      <c r="BV2400" s="41"/>
      <c r="BW2400" s="41"/>
      <c r="BX2400" s="41"/>
      <c r="BY2400" s="41"/>
      <c r="BZ2400" s="41"/>
      <c r="CA2400" s="41"/>
      <c r="CB2400" s="41"/>
      <c r="CC2400" s="41"/>
      <c r="CD2400" s="41"/>
      <c r="CE2400" s="41"/>
      <c r="CF2400" s="41"/>
      <c r="CG2400" s="41"/>
      <c r="CH2400" s="41"/>
      <c r="CI2400" s="41"/>
      <c r="CJ2400" s="41"/>
      <c r="CK2400" s="41"/>
      <c r="CL2400" s="41"/>
      <c r="CM2400" s="41"/>
      <c r="CN2400" s="41"/>
      <c r="CO2400" s="41"/>
      <c r="CP2400" s="41"/>
      <c r="CQ2400" s="41"/>
      <c r="CR2400" s="41"/>
      <c r="CS2400" s="41"/>
      <c r="CT2400" s="41"/>
      <c r="CU2400" s="41"/>
      <c r="CV2400" s="41"/>
      <c r="CW2400" s="41"/>
      <c r="CX2400" s="41"/>
      <c r="CY2400" s="41"/>
      <c r="CZ2400" s="41"/>
      <c r="DA2400" s="41"/>
      <c r="DB2400" s="41"/>
      <c r="DC2400" s="41"/>
      <c r="DD2400" s="41"/>
      <c r="DE2400" s="41"/>
      <c r="DF2400" s="41"/>
      <c r="DG2400" s="41"/>
      <c r="DH2400" s="41"/>
      <c r="DI2400" s="41"/>
      <c r="DJ2400" s="41"/>
      <c r="DK2400" s="41"/>
      <c r="DL2400" s="41"/>
      <c r="DM2400" s="41"/>
      <c r="DN2400" s="41"/>
      <c r="DO2400" s="41"/>
      <c r="DP2400" s="41"/>
      <c r="DQ2400" s="41"/>
      <c r="DR2400" s="41"/>
      <c r="DS2400" s="41"/>
      <c r="DT2400" s="41"/>
      <c r="DU2400" s="41"/>
      <c r="DV2400" s="41"/>
      <c r="DW2400" s="41"/>
      <c r="DX2400" s="41"/>
      <c r="DY2400" s="41"/>
      <c r="DZ2400" s="41"/>
      <c r="EA2400" s="41"/>
      <c r="EB2400" s="41"/>
      <c r="EC2400" s="41"/>
      <c r="ED2400" s="41"/>
      <c r="EE2400" s="41"/>
      <c r="EF2400" s="41"/>
      <c r="EG2400" s="41"/>
      <c r="EH2400" s="41"/>
      <c r="EI2400" s="41"/>
      <c r="EJ2400" s="41"/>
      <c r="EK2400" s="41"/>
      <c r="EL2400" s="41"/>
      <c r="EM2400" s="41"/>
      <c r="EN2400" s="41"/>
      <c r="EO2400" s="41"/>
      <c r="EP2400" s="41"/>
      <c r="EQ2400" s="41"/>
      <c r="ER2400" s="41"/>
      <c r="ES2400" s="41"/>
      <c r="ET2400" s="41"/>
      <c r="EU2400" s="41"/>
      <c r="EV2400" s="41"/>
      <c r="EW2400" s="41"/>
      <c r="EX2400" s="41"/>
      <c r="EY2400" s="41"/>
      <c r="EZ2400" s="41"/>
      <c r="FA2400" s="41"/>
      <c r="FB2400" s="41"/>
      <c r="FC2400" s="41"/>
      <c r="FD2400" s="41"/>
      <c r="FE2400" s="41"/>
      <c r="FF2400" s="41"/>
      <c r="FG2400" s="41"/>
      <c r="FH2400" s="41"/>
      <c r="FI2400" s="41"/>
      <c r="FJ2400" s="41"/>
      <c r="FK2400" s="41"/>
      <c r="FL2400" s="41"/>
      <c r="FM2400" s="41"/>
      <c r="FN2400" s="41"/>
      <c r="FO2400" s="41"/>
      <c r="FP2400" s="41"/>
      <c r="FQ2400" s="41"/>
      <c r="FR2400" s="41"/>
      <c r="FS2400" s="41"/>
      <c r="FT2400" s="41"/>
      <c r="FU2400" s="41"/>
      <c r="FV2400" s="41"/>
      <c r="FW2400" s="41"/>
      <c r="FX2400" s="41"/>
      <c r="FY2400" s="41"/>
      <c r="FZ2400" s="41"/>
      <c r="GA2400" s="41"/>
      <c r="GB2400" s="41"/>
      <c r="GC2400" s="41"/>
      <c r="GD2400" s="41"/>
      <c r="GE2400" s="41"/>
      <c r="GF2400" s="41"/>
      <c r="GG2400" s="41"/>
      <c r="GH2400" s="41"/>
      <c r="GI2400" s="41"/>
      <c r="GJ2400" s="41"/>
      <c r="GK2400" s="41"/>
      <c r="GL2400" s="41"/>
      <c r="GM2400" s="41"/>
      <c r="GN2400" s="41"/>
      <c r="GO2400" s="41"/>
      <c r="GP2400" s="41"/>
      <c r="GQ2400" s="41"/>
      <c r="GR2400" s="41"/>
      <c r="GS2400" s="41"/>
      <c r="GT2400" s="41"/>
      <c r="GU2400" s="41"/>
      <c r="GV2400" s="41"/>
      <c r="GW2400" s="41"/>
      <c r="GX2400" s="41"/>
      <c r="GY2400" s="41"/>
      <c r="GZ2400" s="41"/>
      <c r="HA2400" s="41"/>
      <c r="HB2400" s="41"/>
      <c r="HC2400" s="41"/>
      <c r="HD2400" s="41"/>
      <c r="HE2400" s="41"/>
      <c r="HF2400" s="41"/>
      <c r="HG2400" s="41"/>
      <c r="HH2400" s="41"/>
      <c r="HI2400" s="41"/>
      <c r="HJ2400" s="41"/>
      <c r="HK2400" s="41"/>
      <c r="HL2400" s="41"/>
      <c r="HM2400" s="41"/>
      <c r="HN2400" s="41"/>
      <c r="HO2400" s="41"/>
      <c r="HP2400" s="41"/>
      <c r="HQ2400" s="41"/>
      <c r="HR2400" s="41"/>
      <c r="HS2400" s="41"/>
      <c r="HT2400" s="41"/>
      <c r="HU2400" s="41"/>
      <c r="HV2400" s="41"/>
      <c r="HW2400" s="41"/>
      <c r="HX2400" s="41"/>
      <c r="HY2400" s="41"/>
      <c r="HZ2400" s="41"/>
      <c r="IA2400" s="41"/>
      <c r="IB2400" s="41"/>
      <c r="IC2400" s="41"/>
      <c r="ID2400" s="41"/>
      <c r="IE2400" s="41"/>
      <c r="IF2400" s="41"/>
      <c r="IG2400" s="41"/>
      <c r="IH2400" s="41"/>
      <c r="II2400" s="41"/>
      <c r="IJ2400" s="41"/>
      <c r="IK2400" s="41"/>
      <c r="IL2400" s="41"/>
      <c r="IM2400" s="41"/>
      <c r="IN2400" s="41"/>
      <c r="IO2400" s="41"/>
      <c r="IP2400" s="41"/>
      <c r="IQ2400" s="41"/>
      <c r="IR2400" s="41"/>
      <c r="IS2400" s="41"/>
      <c r="IT2400" s="41"/>
      <c r="IU2400" s="41"/>
    </row>
    <row r="2402" spans="68:255" x14ac:dyDescent="0.2">
      <c r="BP2402" s="41"/>
      <c r="BQ2402" s="41"/>
      <c r="BR2402" s="41"/>
      <c r="BS2402" s="41"/>
      <c r="BU2402" s="41"/>
      <c r="BV2402" s="41"/>
      <c r="BW2402" s="41"/>
      <c r="BX2402" s="41"/>
      <c r="BY2402" s="41"/>
      <c r="BZ2402" s="41"/>
      <c r="CA2402" s="41"/>
      <c r="CB2402" s="41"/>
      <c r="CC2402" s="41"/>
      <c r="CD2402" s="41"/>
      <c r="CE2402" s="41"/>
      <c r="CF2402" s="41"/>
      <c r="CG2402" s="41"/>
      <c r="CH2402" s="41"/>
      <c r="CI2402" s="41"/>
      <c r="CJ2402" s="41"/>
      <c r="CK2402" s="41"/>
      <c r="CL2402" s="41"/>
      <c r="CM2402" s="41"/>
      <c r="CN2402" s="41"/>
      <c r="CO2402" s="41"/>
      <c r="CP2402" s="41"/>
      <c r="CQ2402" s="41"/>
      <c r="CR2402" s="41"/>
      <c r="CS2402" s="41"/>
      <c r="CT2402" s="41"/>
      <c r="CU2402" s="41"/>
      <c r="CV2402" s="41"/>
      <c r="CW2402" s="41"/>
      <c r="CX2402" s="41"/>
      <c r="CY2402" s="41"/>
      <c r="CZ2402" s="41"/>
      <c r="DA2402" s="41"/>
      <c r="DB2402" s="41"/>
      <c r="DC2402" s="41"/>
      <c r="DD2402" s="41"/>
      <c r="DE2402" s="41"/>
      <c r="DF2402" s="41"/>
      <c r="DG2402" s="41"/>
      <c r="DH2402" s="41"/>
      <c r="DI2402" s="41"/>
      <c r="DJ2402" s="41"/>
      <c r="DK2402" s="41"/>
      <c r="DL2402" s="41"/>
      <c r="DM2402" s="41"/>
      <c r="DN2402" s="41"/>
      <c r="DO2402" s="41"/>
      <c r="DP2402" s="41"/>
      <c r="DQ2402" s="41"/>
      <c r="DR2402" s="41"/>
      <c r="DS2402" s="41"/>
      <c r="DT2402" s="41"/>
      <c r="DU2402" s="41"/>
      <c r="DV2402" s="41"/>
      <c r="DW2402" s="41"/>
      <c r="DX2402" s="41"/>
      <c r="DY2402" s="41"/>
      <c r="DZ2402" s="41"/>
      <c r="EA2402" s="41"/>
      <c r="EB2402" s="41"/>
      <c r="EC2402" s="41"/>
      <c r="ED2402" s="41"/>
      <c r="EE2402" s="41"/>
      <c r="EF2402" s="41"/>
      <c r="EG2402" s="41"/>
      <c r="EH2402" s="41"/>
      <c r="EI2402" s="41"/>
      <c r="EJ2402" s="41"/>
      <c r="EK2402" s="41"/>
      <c r="EL2402" s="41"/>
      <c r="EM2402" s="41"/>
      <c r="EN2402" s="41"/>
      <c r="EO2402" s="41"/>
      <c r="EP2402" s="41"/>
      <c r="EQ2402" s="41"/>
      <c r="ER2402" s="41"/>
      <c r="ES2402" s="41"/>
      <c r="ET2402" s="41"/>
      <c r="EU2402" s="41"/>
      <c r="EV2402" s="41"/>
      <c r="EW2402" s="41"/>
      <c r="EX2402" s="41"/>
      <c r="EY2402" s="41"/>
      <c r="EZ2402" s="41"/>
      <c r="FA2402" s="41"/>
      <c r="FB2402" s="41"/>
      <c r="FC2402" s="41"/>
      <c r="FD2402" s="41"/>
      <c r="FE2402" s="41"/>
      <c r="FF2402" s="41"/>
      <c r="FG2402" s="41"/>
      <c r="FH2402" s="41"/>
      <c r="FI2402" s="41"/>
      <c r="FJ2402" s="41"/>
      <c r="FK2402" s="41"/>
      <c r="FL2402" s="41"/>
      <c r="FM2402" s="41"/>
      <c r="FN2402" s="41"/>
      <c r="FO2402" s="41"/>
      <c r="FP2402" s="41"/>
      <c r="FQ2402" s="41"/>
      <c r="FR2402" s="41"/>
      <c r="FS2402" s="41"/>
      <c r="FT2402" s="41"/>
      <c r="FU2402" s="41"/>
      <c r="FV2402" s="41"/>
      <c r="FW2402" s="41"/>
      <c r="FX2402" s="41"/>
      <c r="FY2402" s="41"/>
      <c r="FZ2402" s="41"/>
      <c r="GA2402" s="41"/>
      <c r="GB2402" s="41"/>
      <c r="GC2402" s="41"/>
      <c r="GD2402" s="41"/>
      <c r="GE2402" s="41"/>
      <c r="GF2402" s="41"/>
      <c r="GG2402" s="41"/>
      <c r="GH2402" s="41"/>
      <c r="GI2402" s="41"/>
      <c r="GJ2402" s="41"/>
      <c r="GK2402" s="41"/>
      <c r="GL2402" s="41"/>
      <c r="GM2402" s="41"/>
      <c r="GN2402" s="41"/>
      <c r="GO2402" s="41"/>
      <c r="GP2402" s="41"/>
      <c r="GQ2402" s="41"/>
      <c r="GR2402" s="41"/>
      <c r="GS2402" s="41"/>
      <c r="GT2402" s="41"/>
      <c r="GU2402" s="41"/>
      <c r="GV2402" s="41"/>
      <c r="GW2402" s="41"/>
      <c r="GX2402" s="41"/>
      <c r="GY2402" s="41"/>
      <c r="GZ2402" s="41"/>
      <c r="HA2402" s="41"/>
      <c r="HB2402" s="41"/>
      <c r="HC2402" s="41"/>
      <c r="HD2402" s="41"/>
      <c r="HE2402" s="41"/>
      <c r="HF2402" s="41"/>
      <c r="HG2402" s="41"/>
      <c r="HH2402" s="41"/>
      <c r="HI2402" s="41"/>
      <c r="HJ2402" s="41"/>
      <c r="HK2402" s="41"/>
      <c r="HL2402" s="41"/>
      <c r="HM2402" s="41"/>
      <c r="HN2402" s="41"/>
      <c r="HO2402" s="41"/>
      <c r="HP2402" s="41"/>
      <c r="HQ2402" s="41"/>
      <c r="HR2402" s="41"/>
      <c r="HS2402" s="41"/>
      <c r="HT2402" s="41"/>
      <c r="HU2402" s="41"/>
      <c r="HV2402" s="41"/>
      <c r="HW2402" s="41"/>
      <c r="HX2402" s="41"/>
      <c r="HY2402" s="41"/>
      <c r="HZ2402" s="41"/>
      <c r="IA2402" s="41"/>
      <c r="IB2402" s="41"/>
      <c r="IC2402" s="41"/>
      <c r="ID2402" s="41"/>
      <c r="IE2402" s="41"/>
      <c r="IF2402" s="41"/>
      <c r="IG2402" s="41"/>
      <c r="IH2402" s="41"/>
      <c r="II2402" s="41"/>
      <c r="IJ2402" s="41"/>
      <c r="IK2402" s="41"/>
      <c r="IL2402" s="41"/>
      <c r="IM2402" s="41"/>
      <c r="IN2402" s="41"/>
      <c r="IO2402" s="41"/>
      <c r="IP2402" s="41"/>
      <c r="IQ2402" s="41"/>
      <c r="IR2402" s="41"/>
      <c r="IS2402" s="41"/>
      <c r="IT2402" s="41"/>
      <c r="IU2402" s="41"/>
    </row>
    <row r="2404" spans="68:255" x14ac:dyDescent="0.2">
      <c r="BP2404" s="41"/>
      <c r="BQ2404" s="41"/>
      <c r="BR2404" s="41"/>
      <c r="BS2404" s="41"/>
      <c r="BU2404" s="41"/>
      <c r="BV2404" s="41"/>
      <c r="BW2404" s="41"/>
      <c r="BX2404" s="41"/>
      <c r="BY2404" s="41"/>
      <c r="BZ2404" s="41"/>
      <c r="CA2404" s="41"/>
      <c r="CB2404" s="41"/>
      <c r="CC2404" s="41"/>
      <c r="CD2404" s="41"/>
      <c r="CE2404" s="41"/>
      <c r="CF2404" s="41"/>
      <c r="CG2404" s="41"/>
      <c r="CH2404" s="41"/>
      <c r="CI2404" s="41"/>
      <c r="CJ2404" s="41"/>
      <c r="CK2404" s="41"/>
      <c r="CL2404" s="41"/>
      <c r="CM2404" s="41"/>
      <c r="CN2404" s="41"/>
      <c r="CO2404" s="41"/>
      <c r="CP2404" s="41"/>
      <c r="CQ2404" s="41"/>
      <c r="CR2404" s="41"/>
      <c r="CS2404" s="41"/>
      <c r="CT2404" s="41"/>
      <c r="CU2404" s="41"/>
      <c r="CV2404" s="41"/>
      <c r="CW2404" s="41"/>
      <c r="CX2404" s="41"/>
      <c r="CY2404" s="41"/>
      <c r="CZ2404" s="41"/>
      <c r="DA2404" s="41"/>
      <c r="DB2404" s="41"/>
      <c r="DC2404" s="41"/>
      <c r="DD2404" s="41"/>
      <c r="DE2404" s="41"/>
      <c r="DF2404" s="41"/>
      <c r="DG2404" s="41"/>
      <c r="DH2404" s="41"/>
      <c r="DI2404" s="41"/>
      <c r="DJ2404" s="41"/>
      <c r="DK2404" s="41"/>
      <c r="DL2404" s="41"/>
      <c r="DM2404" s="41"/>
      <c r="DN2404" s="41"/>
      <c r="DO2404" s="41"/>
      <c r="DP2404" s="41"/>
      <c r="DQ2404" s="41"/>
      <c r="DR2404" s="41"/>
      <c r="DS2404" s="41"/>
      <c r="DT2404" s="41"/>
      <c r="DU2404" s="41"/>
      <c r="DV2404" s="41"/>
      <c r="DW2404" s="41"/>
      <c r="DX2404" s="41"/>
      <c r="DY2404" s="41"/>
      <c r="DZ2404" s="41"/>
      <c r="EA2404" s="41"/>
      <c r="EB2404" s="41"/>
      <c r="EC2404" s="41"/>
      <c r="ED2404" s="41"/>
      <c r="EE2404" s="41"/>
      <c r="EF2404" s="41"/>
      <c r="EG2404" s="41"/>
      <c r="EH2404" s="41"/>
      <c r="EI2404" s="41"/>
      <c r="EJ2404" s="41"/>
      <c r="EK2404" s="41"/>
      <c r="EL2404" s="41"/>
      <c r="EM2404" s="41"/>
      <c r="EN2404" s="41"/>
      <c r="EO2404" s="41"/>
      <c r="EP2404" s="41"/>
      <c r="EQ2404" s="41"/>
      <c r="ER2404" s="41"/>
      <c r="ES2404" s="41"/>
      <c r="ET2404" s="41"/>
      <c r="EU2404" s="41"/>
      <c r="EV2404" s="41"/>
      <c r="EW2404" s="41"/>
      <c r="EX2404" s="41"/>
      <c r="EY2404" s="41"/>
      <c r="EZ2404" s="41"/>
      <c r="FA2404" s="41"/>
      <c r="FB2404" s="41"/>
      <c r="FC2404" s="41"/>
      <c r="FD2404" s="41"/>
      <c r="FE2404" s="41"/>
      <c r="FF2404" s="41"/>
      <c r="FG2404" s="41"/>
      <c r="FH2404" s="41"/>
      <c r="FI2404" s="41"/>
      <c r="FJ2404" s="41"/>
      <c r="FK2404" s="41"/>
      <c r="FL2404" s="41"/>
      <c r="FM2404" s="41"/>
      <c r="FN2404" s="41"/>
      <c r="FO2404" s="41"/>
      <c r="FP2404" s="41"/>
      <c r="FQ2404" s="41"/>
      <c r="FR2404" s="41"/>
      <c r="FS2404" s="41"/>
      <c r="FT2404" s="41"/>
      <c r="FU2404" s="41"/>
      <c r="FV2404" s="41"/>
      <c r="FW2404" s="41"/>
      <c r="FX2404" s="41"/>
      <c r="FY2404" s="41"/>
      <c r="FZ2404" s="41"/>
      <c r="GA2404" s="41"/>
      <c r="GB2404" s="41"/>
      <c r="GC2404" s="41"/>
      <c r="GD2404" s="41"/>
      <c r="GE2404" s="41"/>
      <c r="GF2404" s="41"/>
      <c r="GG2404" s="41"/>
      <c r="GH2404" s="41"/>
      <c r="GI2404" s="41"/>
      <c r="GJ2404" s="41"/>
      <c r="GK2404" s="41"/>
      <c r="GL2404" s="41"/>
      <c r="GM2404" s="41"/>
      <c r="GN2404" s="41"/>
      <c r="GO2404" s="41"/>
      <c r="GP2404" s="41"/>
      <c r="GQ2404" s="41"/>
      <c r="GR2404" s="41"/>
      <c r="GS2404" s="41"/>
      <c r="GT2404" s="41"/>
      <c r="GU2404" s="41"/>
      <c r="GV2404" s="41"/>
      <c r="GW2404" s="41"/>
      <c r="GX2404" s="41"/>
      <c r="GY2404" s="41"/>
      <c r="GZ2404" s="41"/>
      <c r="HA2404" s="41"/>
      <c r="HB2404" s="41"/>
      <c r="HC2404" s="41"/>
      <c r="HD2404" s="41"/>
      <c r="HE2404" s="41"/>
      <c r="HF2404" s="41"/>
      <c r="HG2404" s="41"/>
      <c r="HH2404" s="41"/>
      <c r="HI2404" s="41"/>
      <c r="HJ2404" s="41"/>
      <c r="HK2404" s="41"/>
      <c r="HL2404" s="41"/>
      <c r="HM2404" s="41"/>
      <c r="HN2404" s="41"/>
      <c r="HO2404" s="41"/>
      <c r="HP2404" s="41"/>
      <c r="HQ2404" s="41"/>
      <c r="HR2404" s="41"/>
      <c r="HS2404" s="41"/>
      <c r="HT2404" s="41"/>
      <c r="HU2404" s="41"/>
      <c r="HV2404" s="41"/>
      <c r="HW2404" s="41"/>
      <c r="HX2404" s="41"/>
      <c r="HY2404" s="41"/>
      <c r="HZ2404" s="41"/>
      <c r="IA2404" s="41"/>
      <c r="IB2404" s="41"/>
      <c r="IC2404" s="41"/>
      <c r="ID2404" s="41"/>
      <c r="IE2404" s="41"/>
      <c r="IF2404" s="41"/>
      <c r="IG2404" s="41"/>
      <c r="IH2404" s="41"/>
      <c r="II2404" s="41"/>
      <c r="IJ2404" s="41"/>
      <c r="IK2404" s="41"/>
      <c r="IL2404" s="41"/>
      <c r="IM2404" s="41"/>
      <c r="IN2404" s="41"/>
      <c r="IO2404" s="41"/>
      <c r="IP2404" s="41"/>
      <c r="IQ2404" s="41"/>
      <c r="IR2404" s="41"/>
      <c r="IS2404" s="41"/>
      <c r="IT2404" s="41"/>
      <c r="IU2404" s="41"/>
    </row>
    <row r="2406" spans="68:255" x14ac:dyDescent="0.2">
      <c r="BP2406" s="41"/>
      <c r="BQ2406" s="41"/>
      <c r="BR2406" s="41"/>
      <c r="BS2406" s="41"/>
      <c r="BU2406" s="41"/>
      <c r="BV2406" s="41"/>
      <c r="BW2406" s="41"/>
      <c r="BX2406" s="41"/>
      <c r="BY2406" s="41"/>
      <c r="BZ2406" s="41"/>
      <c r="CA2406" s="41"/>
      <c r="CB2406" s="41"/>
      <c r="CC2406" s="41"/>
      <c r="CD2406" s="41"/>
      <c r="CE2406" s="41"/>
      <c r="CF2406" s="41"/>
      <c r="CG2406" s="41"/>
      <c r="CH2406" s="41"/>
      <c r="CI2406" s="41"/>
      <c r="CJ2406" s="41"/>
      <c r="CK2406" s="41"/>
      <c r="CL2406" s="41"/>
      <c r="CM2406" s="41"/>
      <c r="CN2406" s="41"/>
      <c r="CO2406" s="41"/>
      <c r="CP2406" s="41"/>
      <c r="CQ2406" s="41"/>
      <c r="CR2406" s="41"/>
      <c r="CS2406" s="41"/>
      <c r="CT2406" s="41"/>
      <c r="CU2406" s="41"/>
      <c r="CV2406" s="41"/>
      <c r="CW2406" s="41"/>
      <c r="CX2406" s="41"/>
      <c r="CY2406" s="41"/>
      <c r="CZ2406" s="41"/>
      <c r="DA2406" s="41"/>
      <c r="DB2406" s="41"/>
      <c r="DC2406" s="41"/>
      <c r="DD2406" s="41"/>
      <c r="DE2406" s="41"/>
      <c r="DF2406" s="41"/>
      <c r="DG2406" s="41"/>
      <c r="DH2406" s="41"/>
      <c r="DI2406" s="41"/>
      <c r="DJ2406" s="41"/>
      <c r="DK2406" s="41"/>
      <c r="DL2406" s="41"/>
      <c r="DM2406" s="41"/>
      <c r="DN2406" s="41"/>
      <c r="DO2406" s="41"/>
      <c r="DP2406" s="41"/>
      <c r="DQ2406" s="41"/>
      <c r="DR2406" s="41"/>
      <c r="DS2406" s="41"/>
      <c r="DT2406" s="41"/>
      <c r="DU2406" s="41"/>
      <c r="DV2406" s="41"/>
      <c r="DW2406" s="41"/>
      <c r="DX2406" s="41"/>
      <c r="DY2406" s="41"/>
      <c r="DZ2406" s="41"/>
      <c r="EA2406" s="41"/>
      <c r="EB2406" s="41"/>
      <c r="EC2406" s="41"/>
      <c r="ED2406" s="41"/>
      <c r="EE2406" s="41"/>
      <c r="EF2406" s="41"/>
      <c r="EG2406" s="41"/>
      <c r="EH2406" s="41"/>
      <c r="EI2406" s="41"/>
      <c r="EJ2406" s="41"/>
      <c r="EK2406" s="41"/>
      <c r="EL2406" s="41"/>
      <c r="EM2406" s="41"/>
      <c r="EN2406" s="41"/>
      <c r="EO2406" s="41"/>
      <c r="EP2406" s="41"/>
      <c r="EQ2406" s="41"/>
      <c r="ER2406" s="41"/>
      <c r="ES2406" s="41"/>
      <c r="ET2406" s="41"/>
      <c r="EU2406" s="41"/>
      <c r="EV2406" s="41"/>
      <c r="EW2406" s="41"/>
      <c r="EX2406" s="41"/>
      <c r="EY2406" s="41"/>
      <c r="EZ2406" s="41"/>
      <c r="FA2406" s="41"/>
      <c r="FB2406" s="41"/>
      <c r="FC2406" s="41"/>
      <c r="FD2406" s="41"/>
      <c r="FE2406" s="41"/>
      <c r="FF2406" s="41"/>
      <c r="FG2406" s="41"/>
      <c r="FH2406" s="41"/>
      <c r="FI2406" s="41"/>
      <c r="FJ2406" s="41"/>
      <c r="FK2406" s="41"/>
      <c r="FL2406" s="41"/>
      <c r="FM2406" s="41"/>
      <c r="FN2406" s="41"/>
      <c r="FO2406" s="41"/>
      <c r="FP2406" s="41"/>
      <c r="FQ2406" s="41"/>
      <c r="FR2406" s="41"/>
      <c r="FS2406" s="41"/>
      <c r="FT2406" s="41"/>
      <c r="FU2406" s="41"/>
      <c r="FV2406" s="41"/>
      <c r="FW2406" s="41"/>
      <c r="FX2406" s="41"/>
      <c r="FY2406" s="41"/>
      <c r="FZ2406" s="41"/>
      <c r="GA2406" s="41"/>
      <c r="GB2406" s="41"/>
      <c r="GC2406" s="41"/>
      <c r="GD2406" s="41"/>
      <c r="GE2406" s="41"/>
      <c r="GF2406" s="41"/>
      <c r="GG2406" s="41"/>
      <c r="GH2406" s="41"/>
      <c r="GI2406" s="41"/>
      <c r="GJ2406" s="41"/>
      <c r="GK2406" s="41"/>
      <c r="GL2406" s="41"/>
      <c r="GM2406" s="41"/>
      <c r="GN2406" s="41"/>
      <c r="GO2406" s="41"/>
      <c r="GP2406" s="41"/>
      <c r="GQ2406" s="41"/>
      <c r="GR2406" s="41"/>
      <c r="GS2406" s="41"/>
      <c r="GT2406" s="41"/>
      <c r="GU2406" s="41"/>
      <c r="GV2406" s="41"/>
      <c r="GW2406" s="41"/>
      <c r="GX2406" s="41"/>
      <c r="GY2406" s="41"/>
      <c r="GZ2406" s="41"/>
      <c r="HA2406" s="41"/>
      <c r="HB2406" s="41"/>
      <c r="HC2406" s="41"/>
      <c r="HD2406" s="41"/>
      <c r="HE2406" s="41"/>
      <c r="HF2406" s="41"/>
      <c r="HG2406" s="41"/>
      <c r="HH2406" s="41"/>
      <c r="HI2406" s="41"/>
      <c r="HJ2406" s="41"/>
      <c r="HK2406" s="41"/>
      <c r="HL2406" s="41"/>
      <c r="HM2406" s="41"/>
      <c r="HN2406" s="41"/>
      <c r="HO2406" s="41"/>
      <c r="HP2406" s="41"/>
      <c r="HQ2406" s="41"/>
      <c r="HR2406" s="41"/>
      <c r="HS2406" s="41"/>
      <c r="HT2406" s="41"/>
      <c r="HU2406" s="41"/>
      <c r="HV2406" s="41"/>
      <c r="HW2406" s="41"/>
      <c r="HX2406" s="41"/>
      <c r="HY2406" s="41"/>
      <c r="HZ2406" s="41"/>
      <c r="IA2406" s="41"/>
      <c r="IB2406" s="41"/>
      <c r="IC2406" s="41"/>
      <c r="ID2406" s="41"/>
      <c r="IE2406" s="41"/>
      <c r="IF2406" s="41"/>
      <c r="IG2406" s="41"/>
      <c r="IH2406" s="41"/>
      <c r="II2406" s="41"/>
      <c r="IJ2406" s="41"/>
      <c r="IK2406" s="41"/>
      <c r="IL2406" s="41"/>
      <c r="IM2406" s="41"/>
      <c r="IN2406" s="41"/>
      <c r="IO2406" s="41"/>
      <c r="IP2406" s="41"/>
      <c r="IQ2406" s="41"/>
      <c r="IR2406" s="41"/>
      <c r="IS2406" s="41"/>
      <c r="IT2406" s="41"/>
      <c r="IU2406" s="41"/>
    </row>
    <row r="2408" spans="68:255" x14ac:dyDescent="0.2">
      <c r="BP2408" s="41"/>
      <c r="BQ2408" s="41"/>
      <c r="BR2408" s="41"/>
      <c r="BS2408" s="41"/>
      <c r="BU2408" s="41"/>
      <c r="BV2408" s="41"/>
      <c r="BW2408" s="41"/>
      <c r="BX2408" s="41"/>
      <c r="BY2408" s="41"/>
      <c r="BZ2408" s="41"/>
      <c r="CA2408" s="41"/>
      <c r="CB2408" s="41"/>
      <c r="CC2408" s="41"/>
      <c r="CD2408" s="41"/>
      <c r="CE2408" s="41"/>
      <c r="CF2408" s="41"/>
      <c r="CG2408" s="41"/>
      <c r="CH2408" s="41"/>
      <c r="CI2408" s="41"/>
      <c r="CJ2408" s="41"/>
      <c r="CK2408" s="41"/>
      <c r="CL2408" s="41"/>
      <c r="CM2408" s="41"/>
      <c r="CN2408" s="41"/>
      <c r="CO2408" s="41"/>
      <c r="CP2408" s="41"/>
      <c r="CQ2408" s="41"/>
      <c r="CR2408" s="41"/>
      <c r="CS2408" s="41"/>
      <c r="CT2408" s="41"/>
      <c r="CU2408" s="41"/>
      <c r="CV2408" s="41"/>
      <c r="CW2408" s="41"/>
      <c r="CX2408" s="41"/>
      <c r="CY2408" s="41"/>
      <c r="CZ2408" s="41"/>
      <c r="DA2408" s="41"/>
      <c r="DB2408" s="41"/>
      <c r="DC2408" s="41"/>
      <c r="DD2408" s="41"/>
      <c r="DE2408" s="41"/>
      <c r="DF2408" s="41"/>
      <c r="DG2408" s="41"/>
      <c r="DH2408" s="41"/>
      <c r="DI2408" s="41"/>
      <c r="DJ2408" s="41"/>
      <c r="DK2408" s="41"/>
      <c r="DL2408" s="41"/>
      <c r="DM2408" s="41"/>
      <c r="DN2408" s="41"/>
      <c r="DO2408" s="41"/>
      <c r="DP2408" s="41"/>
      <c r="DQ2408" s="41"/>
      <c r="DR2408" s="41"/>
      <c r="DS2408" s="41"/>
      <c r="DT2408" s="41"/>
      <c r="DU2408" s="41"/>
      <c r="DV2408" s="41"/>
      <c r="DW2408" s="41"/>
      <c r="DX2408" s="41"/>
      <c r="DY2408" s="41"/>
      <c r="DZ2408" s="41"/>
      <c r="EA2408" s="41"/>
      <c r="EB2408" s="41"/>
      <c r="EC2408" s="41"/>
      <c r="ED2408" s="41"/>
      <c r="EE2408" s="41"/>
      <c r="EF2408" s="41"/>
      <c r="EG2408" s="41"/>
      <c r="EH2408" s="41"/>
      <c r="EI2408" s="41"/>
      <c r="EJ2408" s="41"/>
      <c r="EK2408" s="41"/>
      <c r="EL2408" s="41"/>
      <c r="EM2408" s="41"/>
      <c r="EN2408" s="41"/>
      <c r="EO2408" s="41"/>
      <c r="EP2408" s="41"/>
      <c r="EQ2408" s="41"/>
      <c r="ER2408" s="41"/>
      <c r="ES2408" s="41"/>
      <c r="ET2408" s="41"/>
      <c r="EU2408" s="41"/>
      <c r="EV2408" s="41"/>
      <c r="EW2408" s="41"/>
      <c r="EX2408" s="41"/>
      <c r="EY2408" s="41"/>
      <c r="EZ2408" s="41"/>
      <c r="FA2408" s="41"/>
      <c r="FB2408" s="41"/>
      <c r="FC2408" s="41"/>
      <c r="FD2408" s="41"/>
      <c r="FE2408" s="41"/>
      <c r="FF2408" s="41"/>
      <c r="FG2408" s="41"/>
      <c r="FH2408" s="41"/>
      <c r="FI2408" s="41"/>
      <c r="FJ2408" s="41"/>
      <c r="FK2408" s="41"/>
      <c r="FL2408" s="41"/>
      <c r="FM2408" s="41"/>
      <c r="FN2408" s="41"/>
      <c r="FO2408" s="41"/>
      <c r="FP2408" s="41"/>
      <c r="FQ2408" s="41"/>
      <c r="FR2408" s="41"/>
      <c r="FS2408" s="41"/>
      <c r="FT2408" s="41"/>
      <c r="FU2408" s="41"/>
      <c r="FV2408" s="41"/>
      <c r="FW2408" s="41"/>
      <c r="FX2408" s="41"/>
      <c r="FY2408" s="41"/>
      <c r="FZ2408" s="41"/>
      <c r="GA2408" s="41"/>
      <c r="GB2408" s="41"/>
      <c r="GC2408" s="41"/>
      <c r="GD2408" s="41"/>
      <c r="GE2408" s="41"/>
      <c r="GF2408" s="41"/>
      <c r="GG2408" s="41"/>
      <c r="GH2408" s="41"/>
      <c r="GI2408" s="41"/>
      <c r="GJ2408" s="41"/>
      <c r="GK2408" s="41"/>
      <c r="GL2408" s="41"/>
      <c r="GM2408" s="41"/>
      <c r="GN2408" s="41"/>
      <c r="GO2408" s="41"/>
      <c r="GP2408" s="41"/>
      <c r="GQ2408" s="41"/>
      <c r="GR2408" s="41"/>
      <c r="GS2408" s="41"/>
      <c r="GT2408" s="41"/>
      <c r="GU2408" s="41"/>
      <c r="GV2408" s="41"/>
      <c r="GW2408" s="41"/>
      <c r="GX2408" s="41"/>
      <c r="GY2408" s="41"/>
      <c r="GZ2408" s="41"/>
      <c r="HA2408" s="41"/>
      <c r="HB2408" s="41"/>
      <c r="HC2408" s="41"/>
      <c r="HD2408" s="41"/>
      <c r="HE2408" s="41"/>
      <c r="HF2408" s="41"/>
      <c r="HG2408" s="41"/>
      <c r="HH2408" s="41"/>
      <c r="HI2408" s="41"/>
      <c r="HJ2408" s="41"/>
      <c r="HK2408" s="41"/>
      <c r="HL2408" s="41"/>
      <c r="HM2408" s="41"/>
      <c r="HN2408" s="41"/>
      <c r="HO2408" s="41"/>
      <c r="HP2408" s="41"/>
      <c r="HQ2408" s="41"/>
      <c r="HR2408" s="41"/>
      <c r="HS2408" s="41"/>
      <c r="HT2408" s="41"/>
      <c r="HU2408" s="41"/>
      <c r="HV2408" s="41"/>
      <c r="HW2408" s="41"/>
      <c r="HX2408" s="41"/>
      <c r="HY2408" s="41"/>
      <c r="HZ2408" s="41"/>
      <c r="IA2408" s="41"/>
      <c r="IB2408" s="41"/>
      <c r="IC2408" s="41"/>
      <c r="ID2408" s="41"/>
      <c r="IE2408" s="41"/>
      <c r="IF2408" s="41"/>
      <c r="IG2408" s="41"/>
      <c r="IH2408" s="41"/>
      <c r="II2408" s="41"/>
      <c r="IJ2408" s="41"/>
      <c r="IK2408" s="41"/>
      <c r="IL2408" s="41"/>
      <c r="IM2408" s="41"/>
      <c r="IN2408" s="41"/>
      <c r="IO2408" s="41"/>
      <c r="IP2408" s="41"/>
      <c r="IQ2408" s="41"/>
      <c r="IR2408" s="41"/>
      <c r="IS2408" s="41"/>
      <c r="IT2408" s="41"/>
      <c r="IU2408" s="41"/>
    </row>
    <row r="2410" spans="68:255" x14ac:dyDescent="0.2">
      <c r="BP2410" s="41"/>
      <c r="BQ2410" s="41"/>
      <c r="BR2410" s="41"/>
      <c r="BS2410" s="41"/>
      <c r="BU2410" s="41"/>
      <c r="BV2410" s="41"/>
      <c r="BW2410" s="41"/>
      <c r="BX2410" s="41"/>
      <c r="BY2410" s="41"/>
      <c r="BZ2410" s="41"/>
      <c r="CA2410" s="41"/>
      <c r="CB2410" s="41"/>
      <c r="CC2410" s="41"/>
      <c r="CD2410" s="41"/>
      <c r="CE2410" s="41"/>
      <c r="CF2410" s="41"/>
      <c r="CG2410" s="41"/>
      <c r="CH2410" s="41"/>
      <c r="CI2410" s="41"/>
      <c r="CJ2410" s="41"/>
      <c r="CK2410" s="41"/>
      <c r="CL2410" s="41"/>
      <c r="CM2410" s="41"/>
      <c r="CN2410" s="41"/>
      <c r="CO2410" s="41"/>
      <c r="CP2410" s="41"/>
      <c r="CQ2410" s="41"/>
      <c r="CR2410" s="41"/>
      <c r="CS2410" s="41"/>
      <c r="CT2410" s="41"/>
      <c r="CU2410" s="41"/>
      <c r="CV2410" s="41"/>
      <c r="CW2410" s="41"/>
      <c r="CX2410" s="41"/>
      <c r="CY2410" s="41"/>
      <c r="CZ2410" s="41"/>
      <c r="DA2410" s="41"/>
      <c r="DB2410" s="41"/>
      <c r="DC2410" s="41"/>
      <c r="DD2410" s="41"/>
      <c r="DE2410" s="41"/>
      <c r="DF2410" s="41"/>
      <c r="DG2410" s="41"/>
      <c r="DH2410" s="41"/>
      <c r="DI2410" s="41"/>
      <c r="DJ2410" s="41"/>
      <c r="DK2410" s="41"/>
      <c r="DL2410" s="41"/>
      <c r="DM2410" s="41"/>
      <c r="DN2410" s="41"/>
      <c r="DO2410" s="41"/>
      <c r="DP2410" s="41"/>
      <c r="DQ2410" s="41"/>
      <c r="DR2410" s="41"/>
      <c r="DS2410" s="41"/>
      <c r="DT2410" s="41"/>
      <c r="DU2410" s="41"/>
      <c r="DV2410" s="41"/>
      <c r="DW2410" s="41"/>
      <c r="DX2410" s="41"/>
      <c r="DY2410" s="41"/>
      <c r="DZ2410" s="41"/>
      <c r="EA2410" s="41"/>
      <c r="EB2410" s="41"/>
      <c r="EC2410" s="41"/>
      <c r="ED2410" s="41"/>
      <c r="EE2410" s="41"/>
      <c r="EF2410" s="41"/>
      <c r="EG2410" s="41"/>
      <c r="EH2410" s="41"/>
      <c r="EI2410" s="41"/>
      <c r="EJ2410" s="41"/>
      <c r="EK2410" s="41"/>
      <c r="EL2410" s="41"/>
      <c r="EM2410" s="41"/>
      <c r="EN2410" s="41"/>
      <c r="EO2410" s="41"/>
      <c r="EP2410" s="41"/>
      <c r="EQ2410" s="41"/>
      <c r="ER2410" s="41"/>
      <c r="ES2410" s="41"/>
      <c r="ET2410" s="41"/>
      <c r="EU2410" s="41"/>
      <c r="EV2410" s="41"/>
      <c r="EW2410" s="41"/>
      <c r="EX2410" s="41"/>
      <c r="EY2410" s="41"/>
      <c r="EZ2410" s="41"/>
      <c r="FA2410" s="41"/>
      <c r="FB2410" s="41"/>
      <c r="FC2410" s="41"/>
      <c r="FD2410" s="41"/>
      <c r="FE2410" s="41"/>
      <c r="FF2410" s="41"/>
      <c r="FG2410" s="41"/>
      <c r="FH2410" s="41"/>
      <c r="FI2410" s="41"/>
      <c r="FJ2410" s="41"/>
      <c r="FK2410" s="41"/>
      <c r="FL2410" s="41"/>
      <c r="FM2410" s="41"/>
      <c r="FN2410" s="41"/>
      <c r="FO2410" s="41"/>
      <c r="FP2410" s="41"/>
      <c r="FQ2410" s="41"/>
      <c r="FR2410" s="41"/>
      <c r="FS2410" s="41"/>
      <c r="FT2410" s="41"/>
      <c r="FU2410" s="41"/>
      <c r="FV2410" s="41"/>
      <c r="FW2410" s="41"/>
      <c r="FX2410" s="41"/>
      <c r="FY2410" s="41"/>
      <c r="FZ2410" s="41"/>
      <c r="GA2410" s="41"/>
      <c r="GB2410" s="41"/>
      <c r="GC2410" s="41"/>
      <c r="GD2410" s="41"/>
      <c r="GE2410" s="41"/>
      <c r="GF2410" s="41"/>
      <c r="GG2410" s="41"/>
      <c r="GH2410" s="41"/>
      <c r="GI2410" s="41"/>
      <c r="GJ2410" s="41"/>
      <c r="GK2410" s="41"/>
      <c r="GL2410" s="41"/>
      <c r="GM2410" s="41"/>
      <c r="GN2410" s="41"/>
      <c r="GO2410" s="41"/>
      <c r="GP2410" s="41"/>
      <c r="GQ2410" s="41"/>
      <c r="GR2410" s="41"/>
      <c r="GS2410" s="41"/>
      <c r="GT2410" s="41"/>
      <c r="GU2410" s="41"/>
      <c r="GV2410" s="41"/>
      <c r="GW2410" s="41"/>
      <c r="GX2410" s="41"/>
      <c r="GY2410" s="41"/>
      <c r="GZ2410" s="41"/>
      <c r="HA2410" s="41"/>
      <c r="HB2410" s="41"/>
      <c r="HC2410" s="41"/>
      <c r="HD2410" s="41"/>
      <c r="HE2410" s="41"/>
      <c r="HF2410" s="41"/>
      <c r="HG2410" s="41"/>
      <c r="HH2410" s="41"/>
      <c r="HI2410" s="41"/>
      <c r="HJ2410" s="41"/>
      <c r="HK2410" s="41"/>
      <c r="HL2410" s="41"/>
      <c r="HM2410" s="41"/>
      <c r="HN2410" s="41"/>
      <c r="HO2410" s="41"/>
      <c r="HP2410" s="41"/>
      <c r="HQ2410" s="41"/>
      <c r="HR2410" s="41"/>
      <c r="HS2410" s="41"/>
      <c r="HT2410" s="41"/>
      <c r="HU2410" s="41"/>
      <c r="HV2410" s="41"/>
      <c r="HW2410" s="41"/>
      <c r="HX2410" s="41"/>
      <c r="HY2410" s="41"/>
      <c r="HZ2410" s="41"/>
      <c r="IA2410" s="41"/>
      <c r="IB2410" s="41"/>
      <c r="IC2410" s="41"/>
      <c r="ID2410" s="41"/>
      <c r="IE2410" s="41"/>
      <c r="IF2410" s="41"/>
      <c r="IG2410" s="41"/>
      <c r="IH2410" s="41"/>
      <c r="II2410" s="41"/>
      <c r="IJ2410" s="41"/>
      <c r="IK2410" s="41"/>
      <c r="IL2410" s="41"/>
      <c r="IM2410" s="41"/>
      <c r="IN2410" s="41"/>
      <c r="IO2410" s="41"/>
      <c r="IP2410" s="41"/>
      <c r="IQ2410" s="41"/>
      <c r="IR2410" s="41"/>
      <c r="IS2410" s="41"/>
      <c r="IT2410" s="41"/>
      <c r="IU2410" s="41"/>
    </row>
    <row r="2412" spans="68:255" x14ac:dyDescent="0.2">
      <c r="BP2412" s="41"/>
      <c r="BQ2412" s="41"/>
      <c r="BR2412" s="41"/>
      <c r="BS2412" s="41"/>
      <c r="BU2412" s="41"/>
      <c r="BV2412" s="41"/>
      <c r="BW2412" s="41"/>
      <c r="BX2412" s="41"/>
      <c r="BY2412" s="41"/>
      <c r="BZ2412" s="41"/>
      <c r="CA2412" s="41"/>
      <c r="CB2412" s="41"/>
      <c r="CC2412" s="41"/>
      <c r="CD2412" s="41"/>
      <c r="CE2412" s="41"/>
      <c r="CF2412" s="41"/>
      <c r="CG2412" s="41"/>
      <c r="CH2412" s="41"/>
      <c r="CI2412" s="41"/>
      <c r="CJ2412" s="41"/>
      <c r="CK2412" s="41"/>
      <c r="CL2412" s="41"/>
      <c r="CM2412" s="41"/>
      <c r="CN2412" s="41"/>
      <c r="CO2412" s="41"/>
      <c r="CP2412" s="41"/>
      <c r="CQ2412" s="41"/>
      <c r="CR2412" s="41"/>
      <c r="CS2412" s="41"/>
      <c r="CT2412" s="41"/>
      <c r="CU2412" s="41"/>
      <c r="CV2412" s="41"/>
      <c r="CW2412" s="41"/>
      <c r="CX2412" s="41"/>
      <c r="CY2412" s="41"/>
      <c r="CZ2412" s="41"/>
      <c r="DA2412" s="41"/>
      <c r="DB2412" s="41"/>
      <c r="DC2412" s="41"/>
      <c r="DD2412" s="41"/>
      <c r="DE2412" s="41"/>
      <c r="DF2412" s="41"/>
      <c r="DG2412" s="41"/>
      <c r="DH2412" s="41"/>
      <c r="DI2412" s="41"/>
      <c r="DJ2412" s="41"/>
      <c r="DK2412" s="41"/>
      <c r="DL2412" s="41"/>
      <c r="DM2412" s="41"/>
      <c r="DN2412" s="41"/>
      <c r="DO2412" s="41"/>
      <c r="DP2412" s="41"/>
      <c r="DQ2412" s="41"/>
      <c r="DR2412" s="41"/>
      <c r="DS2412" s="41"/>
      <c r="DT2412" s="41"/>
      <c r="DU2412" s="41"/>
      <c r="DV2412" s="41"/>
      <c r="DW2412" s="41"/>
      <c r="DX2412" s="41"/>
      <c r="DY2412" s="41"/>
      <c r="DZ2412" s="41"/>
      <c r="EA2412" s="41"/>
      <c r="EB2412" s="41"/>
      <c r="EC2412" s="41"/>
      <c r="ED2412" s="41"/>
      <c r="EE2412" s="41"/>
      <c r="EF2412" s="41"/>
      <c r="EG2412" s="41"/>
      <c r="EH2412" s="41"/>
      <c r="EI2412" s="41"/>
      <c r="EJ2412" s="41"/>
      <c r="EK2412" s="41"/>
      <c r="EL2412" s="41"/>
      <c r="EM2412" s="41"/>
      <c r="EN2412" s="41"/>
      <c r="EO2412" s="41"/>
      <c r="EP2412" s="41"/>
      <c r="EQ2412" s="41"/>
      <c r="ER2412" s="41"/>
      <c r="ES2412" s="41"/>
      <c r="ET2412" s="41"/>
      <c r="EU2412" s="41"/>
      <c r="EV2412" s="41"/>
      <c r="EW2412" s="41"/>
      <c r="EX2412" s="41"/>
      <c r="EY2412" s="41"/>
      <c r="EZ2412" s="41"/>
      <c r="FA2412" s="41"/>
      <c r="FB2412" s="41"/>
      <c r="FC2412" s="41"/>
      <c r="FD2412" s="41"/>
      <c r="FE2412" s="41"/>
      <c r="FF2412" s="41"/>
      <c r="FG2412" s="41"/>
      <c r="FH2412" s="41"/>
      <c r="FI2412" s="41"/>
      <c r="FJ2412" s="41"/>
      <c r="FK2412" s="41"/>
      <c r="FL2412" s="41"/>
      <c r="FM2412" s="41"/>
      <c r="FN2412" s="41"/>
      <c r="FO2412" s="41"/>
      <c r="FP2412" s="41"/>
      <c r="FQ2412" s="41"/>
      <c r="FR2412" s="41"/>
      <c r="FS2412" s="41"/>
      <c r="FT2412" s="41"/>
      <c r="FU2412" s="41"/>
      <c r="FV2412" s="41"/>
      <c r="FW2412" s="41"/>
      <c r="FX2412" s="41"/>
      <c r="FY2412" s="41"/>
      <c r="FZ2412" s="41"/>
      <c r="GA2412" s="41"/>
      <c r="GB2412" s="41"/>
      <c r="GC2412" s="41"/>
      <c r="GD2412" s="41"/>
      <c r="GE2412" s="41"/>
      <c r="GF2412" s="41"/>
      <c r="GG2412" s="41"/>
      <c r="GH2412" s="41"/>
      <c r="GI2412" s="41"/>
      <c r="GJ2412" s="41"/>
      <c r="GK2412" s="41"/>
      <c r="GL2412" s="41"/>
      <c r="GM2412" s="41"/>
      <c r="GN2412" s="41"/>
      <c r="GO2412" s="41"/>
      <c r="GP2412" s="41"/>
      <c r="GQ2412" s="41"/>
      <c r="GR2412" s="41"/>
      <c r="GS2412" s="41"/>
      <c r="GT2412" s="41"/>
      <c r="GU2412" s="41"/>
      <c r="GV2412" s="41"/>
      <c r="GW2412" s="41"/>
      <c r="GX2412" s="41"/>
      <c r="GY2412" s="41"/>
      <c r="GZ2412" s="41"/>
      <c r="HA2412" s="41"/>
      <c r="HB2412" s="41"/>
      <c r="HC2412" s="41"/>
      <c r="HD2412" s="41"/>
      <c r="HE2412" s="41"/>
      <c r="HF2412" s="41"/>
      <c r="HG2412" s="41"/>
      <c r="HH2412" s="41"/>
      <c r="HI2412" s="41"/>
      <c r="HJ2412" s="41"/>
      <c r="HK2412" s="41"/>
      <c r="HL2412" s="41"/>
      <c r="HM2412" s="41"/>
      <c r="HN2412" s="41"/>
      <c r="HO2412" s="41"/>
      <c r="HP2412" s="41"/>
      <c r="HQ2412" s="41"/>
      <c r="HR2412" s="41"/>
      <c r="HS2412" s="41"/>
      <c r="HT2412" s="41"/>
      <c r="HU2412" s="41"/>
      <c r="HV2412" s="41"/>
      <c r="HW2412" s="41"/>
      <c r="HX2412" s="41"/>
      <c r="HY2412" s="41"/>
      <c r="HZ2412" s="41"/>
      <c r="IA2412" s="41"/>
      <c r="IB2412" s="41"/>
      <c r="IC2412" s="41"/>
      <c r="ID2412" s="41"/>
      <c r="IE2412" s="41"/>
      <c r="IF2412" s="41"/>
      <c r="IG2412" s="41"/>
      <c r="IH2412" s="41"/>
      <c r="II2412" s="41"/>
      <c r="IJ2412" s="41"/>
      <c r="IK2412" s="41"/>
      <c r="IL2412" s="41"/>
      <c r="IM2412" s="41"/>
      <c r="IN2412" s="41"/>
      <c r="IO2412" s="41"/>
      <c r="IP2412" s="41"/>
      <c r="IQ2412" s="41"/>
      <c r="IR2412" s="41"/>
      <c r="IS2412" s="41"/>
      <c r="IT2412" s="41"/>
      <c r="IU2412" s="41"/>
    </row>
    <row r="2414" spans="68:255" x14ac:dyDescent="0.2">
      <c r="BP2414" s="41"/>
      <c r="BQ2414" s="41"/>
      <c r="BR2414" s="41"/>
      <c r="BS2414" s="41"/>
      <c r="BU2414" s="41"/>
      <c r="BV2414" s="41"/>
      <c r="BW2414" s="41"/>
      <c r="BX2414" s="41"/>
      <c r="BY2414" s="41"/>
      <c r="BZ2414" s="41"/>
      <c r="CA2414" s="41"/>
      <c r="CB2414" s="41"/>
      <c r="CC2414" s="41"/>
      <c r="CD2414" s="41"/>
      <c r="CE2414" s="41"/>
      <c r="CF2414" s="41"/>
      <c r="CG2414" s="41"/>
      <c r="CH2414" s="41"/>
      <c r="CI2414" s="41"/>
      <c r="CJ2414" s="41"/>
      <c r="CK2414" s="41"/>
      <c r="CL2414" s="41"/>
      <c r="CM2414" s="41"/>
      <c r="CN2414" s="41"/>
      <c r="CO2414" s="41"/>
      <c r="CP2414" s="41"/>
      <c r="CQ2414" s="41"/>
      <c r="CR2414" s="41"/>
      <c r="CS2414" s="41"/>
      <c r="CT2414" s="41"/>
      <c r="CU2414" s="41"/>
      <c r="CV2414" s="41"/>
      <c r="CW2414" s="41"/>
      <c r="CX2414" s="41"/>
      <c r="CY2414" s="41"/>
      <c r="CZ2414" s="41"/>
      <c r="DA2414" s="41"/>
      <c r="DB2414" s="41"/>
      <c r="DC2414" s="41"/>
      <c r="DD2414" s="41"/>
      <c r="DE2414" s="41"/>
      <c r="DF2414" s="41"/>
      <c r="DG2414" s="41"/>
      <c r="DH2414" s="41"/>
      <c r="DI2414" s="41"/>
      <c r="DJ2414" s="41"/>
      <c r="DK2414" s="41"/>
      <c r="DL2414" s="41"/>
      <c r="DM2414" s="41"/>
      <c r="DN2414" s="41"/>
      <c r="DO2414" s="41"/>
      <c r="DP2414" s="41"/>
      <c r="DQ2414" s="41"/>
      <c r="DR2414" s="41"/>
      <c r="DS2414" s="41"/>
      <c r="DT2414" s="41"/>
      <c r="DU2414" s="41"/>
      <c r="DV2414" s="41"/>
      <c r="DW2414" s="41"/>
      <c r="DX2414" s="41"/>
      <c r="DY2414" s="41"/>
      <c r="DZ2414" s="41"/>
      <c r="EA2414" s="41"/>
      <c r="EB2414" s="41"/>
      <c r="EC2414" s="41"/>
      <c r="ED2414" s="41"/>
      <c r="EE2414" s="41"/>
      <c r="EF2414" s="41"/>
      <c r="EG2414" s="41"/>
      <c r="EH2414" s="41"/>
      <c r="EI2414" s="41"/>
      <c r="EJ2414" s="41"/>
      <c r="EK2414" s="41"/>
      <c r="EL2414" s="41"/>
      <c r="EM2414" s="41"/>
      <c r="EN2414" s="41"/>
      <c r="EO2414" s="41"/>
      <c r="EP2414" s="41"/>
      <c r="EQ2414" s="41"/>
      <c r="ER2414" s="41"/>
      <c r="ES2414" s="41"/>
      <c r="ET2414" s="41"/>
      <c r="EU2414" s="41"/>
      <c r="EV2414" s="41"/>
      <c r="EW2414" s="41"/>
      <c r="EX2414" s="41"/>
      <c r="EY2414" s="41"/>
      <c r="EZ2414" s="41"/>
      <c r="FA2414" s="41"/>
      <c r="FB2414" s="41"/>
      <c r="FC2414" s="41"/>
      <c r="FD2414" s="41"/>
      <c r="FE2414" s="41"/>
      <c r="FF2414" s="41"/>
      <c r="FG2414" s="41"/>
      <c r="FH2414" s="41"/>
      <c r="FI2414" s="41"/>
      <c r="FJ2414" s="41"/>
      <c r="FK2414" s="41"/>
      <c r="FL2414" s="41"/>
      <c r="FM2414" s="41"/>
      <c r="FN2414" s="41"/>
      <c r="FO2414" s="41"/>
      <c r="FP2414" s="41"/>
      <c r="FQ2414" s="41"/>
      <c r="FR2414" s="41"/>
      <c r="FS2414" s="41"/>
      <c r="FT2414" s="41"/>
      <c r="FU2414" s="41"/>
      <c r="FV2414" s="41"/>
      <c r="FW2414" s="41"/>
      <c r="FX2414" s="41"/>
      <c r="FY2414" s="41"/>
      <c r="FZ2414" s="41"/>
      <c r="GA2414" s="41"/>
      <c r="GB2414" s="41"/>
      <c r="GC2414" s="41"/>
      <c r="GD2414" s="41"/>
      <c r="GE2414" s="41"/>
      <c r="GF2414" s="41"/>
      <c r="GG2414" s="41"/>
      <c r="GH2414" s="41"/>
      <c r="GI2414" s="41"/>
      <c r="GJ2414" s="41"/>
      <c r="GK2414" s="41"/>
      <c r="GL2414" s="41"/>
      <c r="GM2414" s="41"/>
      <c r="GN2414" s="41"/>
      <c r="GO2414" s="41"/>
      <c r="GP2414" s="41"/>
      <c r="GQ2414" s="41"/>
      <c r="GR2414" s="41"/>
      <c r="GS2414" s="41"/>
      <c r="GT2414" s="41"/>
      <c r="GU2414" s="41"/>
      <c r="GV2414" s="41"/>
      <c r="GW2414" s="41"/>
      <c r="GX2414" s="41"/>
      <c r="GY2414" s="41"/>
      <c r="GZ2414" s="41"/>
      <c r="HA2414" s="41"/>
      <c r="HB2414" s="41"/>
      <c r="HC2414" s="41"/>
      <c r="HD2414" s="41"/>
      <c r="HE2414" s="41"/>
      <c r="HF2414" s="41"/>
      <c r="HG2414" s="41"/>
      <c r="HH2414" s="41"/>
      <c r="HI2414" s="41"/>
      <c r="HJ2414" s="41"/>
      <c r="HK2414" s="41"/>
      <c r="HL2414" s="41"/>
      <c r="HM2414" s="41"/>
      <c r="HN2414" s="41"/>
      <c r="HO2414" s="41"/>
      <c r="HP2414" s="41"/>
      <c r="HQ2414" s="41"/>
      <c r="HR2414" s="41"/>
      <c r="HS2414" s="41"/>
      <c r="HT2414" s="41"/>
      <c r="HU2414" s="41"/>
      <c r="HV2414" s="41"/>
      <c r="HW2414" s="41"/>
      <c r="HX2414" s="41"/>
      <c r="HY2414" s="41"/>
      <c r="HZ2414" s="41"/>
      <c r="IA2414" s="41"/>
      <c r="IB2414" s="41"/>
      <c r="IC2414" s="41"/>
      <c r="ID2414" s="41"/>
      <c r="IE2414" s="41"/>
      <c r="IF2414" s="41"/>
      <c r="IG2414" s="41"/>
      <c r="IH2414" s="41"/>
      <c r="II2414" s="41"/>
      <c r="IJ2414" s="41"/>
      <c r="IK2414" s="41"/>
      <c r="IL2414" s="41"/>
      <c r="IM2414" s="41"/>
      <c r="IN2414" s="41"/>
      <c r="IO2414" s="41"/>
      <c r="IP2414" s="41"/>
      <c r="IQ2414" s="41"/>
      <c r="IR2414" s="41"/>
      <c r="IS2414" s="41"/>
      <c r="IT2414" s="41"/>
      <c r="IU2414" s="41"/>
    </row>
    <row r="2416" spans="68:255" x14ac:dyDescent="0.2">
      <c r="BP2416" s="41"/>
      <c r="BQ2416" s="41"/>
      <c r="BR2416" s="41"/>
      <c r="BS2416" s="41"/>
      <c r="BU2416" s="41"/>
      <c r="BV2416" s="41"/>
      <c r="BW2416" s="41"/>
      <c r="BX2416" s="41"/>
      <c r="BY2416" s="41"/>
      <c r="BZ2416" s="41"/>
      <c r="CA2416" s="41"/>
      <c r="CB2416" s="41"/>
      <c r="CC2416" s="41"/>
      <c r="CD2416" s="41"/>
      <c r="CE2416" s="41"/>
      <c r="CF2416" s="41"/>
      <c r="CG2416" s="41"/>
      <c r="CH2416" s="41"/>
      <c r="CI2416" s="41"/>
      <c r="CJ2416" s="41"/>
      <c r="CK2416" s="41"/>
      <c r="CL2416" s="41"/>
      <c r="CM2416" s="41"/>
      <c r="CN2416" s="41"/>
      <c r="CO2416" s="41"/>
      <c r="CP2416" s="41"/>
      <c r="CQ2416" s="41"/>
      <c r="CR2416" s="41"/>
      <c r="CS2416" s="41"/>
      <c r="CT2416" s="41"/>
      <c r="CU2416" s="41"/>
      <c r="CV2416" s="41"/>
      <c r="CW2416" s="41"/>
      <c r="CX2416" s="41"/>
      <c r="CY2416" s="41"/>
      <c r="CZ2416" s="41"/>
      <c r="DA2416" s="41"/>
      <c r="DB2416" s="41"/>
      <c r="DC2416" s="41"/>
      <c r="DD2416" s="41"/>
      <c r="DE2416" s="41"/>
      <c r="DF2416" s="41"/>
      <c r="DG2416" s="41"/>
      <c r="DH2416" s="41"/>
      <c r="DI2416" s="41"/>
      <c r="DJ2416" s="41"/>
      <c r="DK2416" s="41"/>
      <c r="DL2416" s="41"/>
      <c r="DM2416" s="41"/>
      <c r="DN2416" s="41"/>
      <c r="DO2416" s="41"/>
      <c r="DP2416" s="41"/>
      <c r="DQ2416" s="41"/>
      <c r="DR2416" s="41"/>
      <c r="DS2416" s="41"/>
      <c r="DT2416" s="41"/>
      <c r="DU2416" s="41"/>
      <c r="DV2416" s="41"/>
      <c r="DW2416" s="41"/>
      <c r="DX2416" s="41"/>
      <c r="DY2416" s="41"/>
      <c r="DZ2416" s="41"/>
      <c r="EA2416" s="41"/>
      <c r="EB2416" s="41"/>
      <c r="EC2416" s="41"/>
      <c r="ED2416" s="41"/>
      <c r="EE2416" s="41"/>
      <c r="EF2416" s="41"/>
      <c r="EG2416" s="41"/>
      <c r="EH2416" s="41"/>
      <c r="EI2416" s="41"/>
      <c r="EJ2416" s="41"/>
      <c r="EK2416" s="41"/>
      <c r="EL2416" s="41"/>
      <c r="EM2416" s="41"/>
      <c r="EN2416" s="41"/>
      <c r="EO2416" s="41"/>
      <c r="EP2416" s="41"/>
      <c r="EQ2416" s="41"/>
      <c r="ER2416" s="41"/>
      <c r="ES2416" s="41"/>
      <c r="ET2416" s="41"/>
      <c r="EU2416" s="41"/>
      <c r="EV2416" s="41"/>
      <c r="EW2416" s="41"/>
      <c r="EX2416" s="41"/>
      <c r="EY2416" s="41"/>
      <c r="EZ2416" s="41"/>
      <c r="FA2416" s="41"/>
      <c r="FB2416" s="41"/>
      <c r="FC2416" s="41"/>
      <c r="FD2416" s="41"/>
      <c r="FE2416" s="41"/>
      <c r="FF2416" s="41"/>
      <c r="FG2416" s="41"/>
      <c r="FH2416" s="41"/>
      <c r="FI2416" s="41"/>
      <c r="FJ2416" s="41"/>
      <c r="FK2416" s="41"/>
      <c r="FL2416" s="41"/>
      <c r="FM2416" s="41"/>
      <c r="FN2416" s="41"/>
      <c r="FO2416" s="41"/>
      <c r="FP2416" s="41"/>
      <c r="FQ2416" s="41"/>
      <c r="FR2416" s="41"/>
      <c r="FS2416" s="41"/>
      <c r="FT2416" s="41"/>
      <c r="FU2416" s="41"/>
      <c r="FV2416" s="41"/>
      <c r="FW2416" s="41"/>
      <c r="FX2416" s="41"/>
      <c r="FY2416" s="41"/>
      <c r="FZ2416" s="41"/>
      <c r="GA2416" s="41"/>
      <c r="GB2416" s="41"/>
      <c r="GC2416" s="41"/>
      <c r="GD2416" s="41"/>
      <c r="GE2416" s="41"/>
      <c r="GF2416" s="41"/>
      <c r="GG2416" s="41"/>
      <c r="GH2416" s="41"/>
      <c r="GI2416" s="41"/>
      <c r="GJ2416" s="41"/>
      <c r="GK2416" s="41"/>
      <c r="GL2416" s="41"/>
      <c r="GM2416" s="41"/>
      <c r="GN2416" s="41"/>
      <c r="GO2416" s="41"/>
      <c r="GP2416" s="41"/>
      <c r="GQ2416" s="41"/>
      <c r="GR2416" s="41"/>
      <c r="GS2416" s="41"/>
      <c r="GT2416" s="41"/>
      <c r="GU2416" s="41"/>
      <c r="GV2416" s="41"/>
      <c r="GW2416" s="41"/>
      <c r="GX2416" s="41"/>
      <c r="GY2416" s="41"/>
      <c r="GZ2416" s="41"/>
      <c r="HA2416" s="41"/>
      <c r="HB2416" s="41"/>
      <c r="HC2416" s="41"/>
      <c r="HD2416" s="41"/>
      <c r="HE2416" s="41"/>
      <c r="HF2416" s="41"/>
      <c r="HG2416" s="41"/>
      <c r="HH2416" s="41"/>
      <c r="HI2416" s="41"/>
      <c r="HJ2416" s="41"/>
      <c r="HK2416" s="41"/>
      <c r="HL2416" s="41"/>
      <c r="HM2416" s="41"/>
      <c r="HN2416" s="41"/>
      <c r="HO2416" s="41"/>
      <c r="HP2416" s="41"/>
      <c r="HQ2416" s="41"/>
      <c r="HR2416" s="41"/>
      <c r="HS2416" s="41"/>
      <c r="HT2416" s="41"/>
      <c r="HU2416" s="41"/>
      <c r="HV2416" s="41"/>
      <c r="HW2416" s="41"/>
      <c r="HX2416" s="41"/>
      <c r="HY2416" s="41"/>
      <c r="HZ2416" s="41"/>
      <c r="IA2416" s="41"/>
      <c r="IB2416" s="41"/>
      <c r="IC2416" s="41"/>
      <c r="ID2416" s="41"/>
      <c r="IE2416" s="41"/>
      <c r="IF2416" s="41"/>
      <c r="IG2416" s="41"/>
      <c r="IH2416" s="41"/>
      <c r="II2416" s="41"/>
      <c r="IJ2416" s="41"/>
      <c r="IK2416" s="41"/>
      <c r="IL2416" s="41"/>
      <c r="IM2416" s="41"/>
      <c r="IN2416" s="41"/>
      <c r="IO2416" s="41"/>
      <c r="IP2416" s="41"/>
      <c r="IQ2416" s="41"/>
      <c r="IR2416" s="41"/>
      <c r="IS2416" s="41"/>
      <c r="IT2416" s="41"/>
      <c r="IU2416" s="41"/>
    </row>
    <row r="2418" spans="68:255" x14ac:dyDescent="0.2">
      <c r="BP2418" s="41"/>
      <c r="BQ2418" s="41"/>
      <c r="BR2418" s="41"/>
      <c r="BS2418" s="41"/>
      <c r="BU2418" s="41"/>
      <c r="BV2418" s="41"/>
      <c r="BW2418" s="41"/>
      <c r="BX2418" s="41"/>
      <c r="BY2418" s="41"/>
      <c r="BZ2418" s="41"/>
      <c r="CA2418" s="41"/>
      <c r="CB2418" s="41"/>
      <c r="CC2418" s="41"/>
      <c r="CD2418" s="41"/>
      <c r="CE2418" s="41"/>
      <c r="CF2418" s="41"/>
      <c r="CG2418" s="41"/>
      <c r="CH2418" s="41"/>
      <c r="CI2418" s="41"/>
      <c r="CJ2418" s="41"/>
      <c r="CK2418" s="41"/>
      <c r="CL2418" s="41"/>
      <c r="CM2418" s="41"/>
      <c r="CN2418" s="41"/>
      <c r="CO2418" s="41"/>
      <c r="CP2418" s="41"/>
      <c r="CQ2418" s="41"/>
      <c r="CR2418" s="41"/>
      <c r="CS2418" s="41"/>
      <c r="CT2418" s="41"/>
      <c r="CU2418" s="41"/>
      <c r="CV2418" s="41"/>
      <c r="CW2418" s="41"/>
      <c r="CX2418" s="41"/>
      <c r="CY2418" s="41"/>
      <c r="CZ2418" s="41"/>
      <c r="DA2418" s="41"/>
      <c r="DB2418" s="41"/>
      <c r="DC2418" s="41"/>
      <c r="DD2418" s="41"/>
      <c r="DE2418" s="41"/>
      <c r="DF2418" s="41"/>
      <c r="DG2418" s="41"/>
      <c r="DH2418" s="41"/>
      <c r="DI2418" s="41"/>
      <c r="DJ2418" s="41"/>
      <c r="DK2418" s="41"/>
      <c r="DL2418" s="41"/>
      <c r="DM2418" s="41"/>
      <c r="DN2418" s="41"/>
      <c r="DO2418" s="41"/>
      <c r="DP2418" s="41"/>
      <c r="DQ2418" s="41"/>
      <c r="DR2418" s="41"/>
      <c r="DS2418" s="41"/>
      <c r="DT2418" s="41"/>
      <c r="DU2418" s="41"/>
      <c r="DV2418" s="41"/>
      <c r="DW2418" s="41"/>
      <c r="DX2418" s="41"/>
      <c r="DY2418" s="41"/>
      <c r="DZ2418" s="41"/>
      <c r="EA2418" s="41"/>
      <c r="EB2418" s="41"/>
      <c r="EC2418" s="41"/>
      <c r="ED2418" s="41"/>
      <c r="EE2418" s="41"/>
      <c r="EF2418" s="41"/>
      <c r="EG2418" s="41"/>
      <c r="EH2418" s="41"/>
      <c r="EI2418" s="41"/>
      <c r="EJ2418" s="41"/>
      <c r="EK2418" s="41"/>
      <c r="EL2418" s="41"/>
      <c r="EM2418" s="41"/>
      <c r="EN2418" s="41"/>
      <c r="EO2418" s="41"/>
      <c r="EP2418" s="41"/>
      <c r="EQ2418" s="41"/>
      <c r="ER2418" s="41"/>
      <c r="ES2418" s="41"/>
      <c r="ET2418" s="41"/>
      <c r="EU2418" s="41"/>
      <c r="EV2418" s="41"/>
      <c r="EW2418" s="41"/>
      <c r="EX2418" s="41"/>
      <c r="EY2418" s="41"/>
      <c r="EZ2418" s="41"/>
      <c r="FA2418" s="41"/>
      <c r="FB2418" s="41"/>
      <c r="FC2418" s="41"/>
      <c r="FD2418" s="41"/>
      <c r="FE2418" s="41"/>
      <c r="FF2418" s="41"/>
      <c r="FG2418" s="41"/>
      <c r="FH2418" s="41"/>
      <c r="FI2418" s="41"/>
      <c r="FJ2418" s="41"/>
      <c r="FK2418" s="41"/>
      <c r="FL2418" s="41"/>
      <c r="FM2418" s="41"/>
      <c r="FN2418" s="41"/>
      <c r="FO2418" s="41"/>
      <c r="FP2418" s="41"/>
      <c r="FQ2418" s="41"/>
      <c r="FR2418" s="41"/>
      <c r="FS2418" s="41"/>
      <c r="FT2418" s="41"/>
      <c r="FU2418" s="41"/>
      <c r="FV2418" s="41"/>
      <c r="FW2418" s="41"/>
      <c r="FX2418" s="41"/>
      <c r="FY2418" s="41"/>
      <c r="FZ2418" s="41"/>
      <c r="GA2418" s="41"/>
      <c r="GB2418" s="41"/>
      <c r="GC2418" s="41"/>
      <c r="GD2418" s="41"/>
      <c r="GE2418" s="41"/>
      <c r="GF2418" s="41"/>
      <c r="GG2418" s="41"/>
      <c r="GH2418" s="41"/>
      <c r="GI2418" s="41"/>
      <c r="GJ2418" s="41"/>
      <c r="GK2418" s="41"/>
      <c r="GL2418" s="41"/>
      <c r="GM2418" s="41"/>
      <c r="GN2418" s="41"/>
      <c r="GO2418" s="41"/>
      <c r="GP2418" s="41"/>
      <c r="GQ2418" s="41"/>
      <c r="GR2418" s="41"/>
      <c r="GS2418" s="41"/>
      <c r="GT2418" s="41"/>
      <c r="GU2418" s="41"/>
      <c r="GV2418" s="41"/>
      <c r="GW2418" s="41"/>
      <c r="GX2418" s="41"/>
      <c r="GY2418" s="41"/>
      <c r="GZ2418" s="41"/>
      <c r="HA2418" s="41"/>
      <c r="HB2418" s="41"/>
      <c r="HC2418" s="41"/>
      <c r="HD2418" s="41"/>
      <c r="HE2418" s="41"/>
      <c r="HF2418" s="41"/>
      <c r="HG2418" s="41"/>
      <c r="HH2418" s="41"/>
      <c r="HI2418" s="41"/>
      <c r="HJ2418" s="41"/>
      <c r="HK2418" s="41"/>
      <c r="HL2418" s="41"/>
      <c r="HM2418" s="41"/>
      <c r="HN2418" s="41"/>
      <c r="HO2418" s="41"/>
      <c r="HP2418" s="41"/>
      <c r="HQ2418" s="41"/>
      <c r="HR2418" s="41"/>
      <c r="HS2418" s="41"/>
      <c r="HT2418" s="41"/>
      <c r="HU2418" s="41"/>
      <c r="HV2418" s="41"/>
      <c r="HW2418" s="41"/>
      <c r="HX2418" s="41"/>
      <c r="HY2418" s="41"/>
      <c r="HZ2418" s="41"/>
      <c r="IA2418" s="41"/>
      <c r="IB2418" s="41"/>
      <c r="IC2418" s="41"/>
      <c r="ID2418" s="41"/>
      <c r="IE2418" s="41"/>
      <c r="IF2418" s="41"/>
      <c r="IG2418" s="41"/>
      <c r="IH2418" s="41"/>
      <c r="II2418" s="41"/>
      <c r="IJ2418" s="41"/>
      <c r="IK2418" s="41"/>
      <c r="IL2418" s="41"/>
      <c r="IM2418" s="41"/>
      <c r="IN2418" s="41"/>
      <c r="IO2418" s="41"/>
      <c r="IP2418" s="41"/>
      <c r="IQ2418" s="41"/>
      <c r="IR2418" s="41"/>
      <c r="IS2418" s="41"/>
      <c r="IT2418" s="41"/>
      <c r="IU2418" s="41"/>
    </row>
    <row r="2420" spans="68:255" x14ac:dyDescent="0.2">
      <c r="BP2420" s="41"/>
      <c r="BQ2420" s="41"/>
      <c r="BR2420" s="41"/>
      <c r="BS2420" s="41"/>
      <c r="BU2420" s="41"/>
      <c r="BV2420" s="41"/>
      <c r="BW2420" s="41"/>
      <c r="BX2420" s="41"/>
      <c r="BY2420" s="41"/>
      <c r="BZ2420" s="41"/>
      <c r="CA2420" s="41"/>
      <c r="CB2420" s="41"/>
      <c r="CC2420" s="41"/>
      <c r="CD2420" s="41"/>
      <c r="CE2420" s="41"/>
      <c r="CF2420" s="41"/>
      <c r="CG2420" s="41"/>
      <c r="CH2420" s="41"/>
      <c r="CI2420" s="41"/>
      <c r="CJ2420" s="41"/>
      <c r="CK2420" s="41"/>
      <c r="CL2420" s="41"/>
      <c r="CM2420" s="41"/>
      <c r="CN2420" s="41"/>
      <c r="CO2420" s="41"/>
      <c r="CP2420" s="41"/>
      <c r="CQ2420" s="41"/>
      <c r="CR2420" s="41"/>
      <c r="CS2420" s="41"/>
      <c r="CT2420" s="41"/>
      <c r="CU2420" s="41"/>
      <c r="CV2420" s="41"/>
      <c r="CW2420" s="41"/>
      <c r="CX2420" s="41"/>
      <c r="CY2420" s="41"/>
      <c r="CZ2420" s="41"/>
      <c r="DA2420" s="41"/>
      <c r="DB2420" s="41"/>
      <c r="DC2420" s="41"/>
      <c r="DD2420" s="41"/>
      <c r="DE2420" s="41"/>
      <c r="DF2420" s="41"/>
      <c r="DG2420" s="41"/>
      <c r="DH2420" s="41"/>
      <c r="DI2420" s="41"/>
      <c r="DJ2420" s="41"/>
      <c r="DK2420" s="41"/>
      <c r="DL2420" s="41"/>
      <c r="DM2420" s="41"/>
      <c r="DN2420" s="41"/>
      <c r="DO2420" s="41"/>
      <c r="DP2420" s="41"/>
      <c r="DQ2420" s="41"/>
      <c r="DR2420" s="41"/>
      <c r="DS2420" s="41"/>
      <c r="DT2420" s="41"/>
      <c r="DU2420" s="41"/>
      <c r="DV2420" s="41"/>
      <c r="DW2420" s="41"/>
      <c r="DX2420" s="41"/>
      <c r="DY2420" s="41"/>
      <c r="DZ2420" s="41"/>
      <c r="EA2420" s="41"/>
      <c r="EB2420" s="41"/>
      <c r="EC2420" s="41"/>
      <c r="ED2420" s="41"/>
      <c r="EE2420" s="41"/>
      <c r="EF2420" s="41"/>
      <c r="EG2420" s="41"/>
      <c r="EH2420" s="41"/>
      <c r="EI2420" s="41"/>
      <c r="EJ2420" s="41"/>
      <c r="EK2420" s="41"/>
      <c r="EL2420" s="41"/>
      <c r="EM2420" s="41"/>
      <c r="EN2420" s="41"/>
      <c r="EO2420" s="41"/>
      <c r="EP2420" s="41"/>
      <c r="EQ2420" s="41"/>
      <c r="ER2420" s="41"/>
      <c r="ES2420" s="41"/>
      <c r="ET2420" s="41"/>
      <c r="EU2420" s="41"/>
      <c r="EV2420" s="41"/>
      <c r="EW2420" s="41"/>
      <c r="EX2420" s="41"/>
      <c r="EY2420" s="41"/>
      <c r="EZ2420" s="41"/>
      <c r="FA2420" s="41"/>
      <c r="FB2420" s="41"/>
      <c r="FC2420" s="41"/>
      <c r="FD2420" s="41"/>
      <c r="FE2420" s="41"/>
      <c r="FF2420" s="41"/>
      <c r="FG2420" s="41"/>
      <c r="FH2420" s="41"/>
      <c r="FI2420" s="41"/>
      <c r="FJ2420" s="41"/>
      <c r="FK2420" s="41"/>
      <c r="FL2420" s="41"/>
      <c r="FM2420" s="41"/>
      <c r="FN2420" s="41"/>
      <c r="FO2420" s="41"/>
      <c r="FP2420" s="41"/>
      <c r="FQ2420" s="41"/>
      <c r="FR2420" s="41"/>
      <c r="FS2420" s="41"/>
      <c r="FT2420" s="41"/>
      <c r="FU2420" s="41"/>
      <c r="FV2420" s="41"/>
      <c r="FW2420" s="41"/>
      <c r="FX2420" s="41"/>
      <c r="FY2420" s="41"/>
      <c r="FZ2420" s="41"/>
      <c r="GA2420" s="41"/>
      <c r="GB2420" s="41"/>
      <c r="GC2420" s="41"/>
      <c r="GD2420" s="41"/>
      <c r="GE2420" s="41"/>
      <c r="GF2420" s="41"/>
      <c r="GG2420" s="41"/>
      <c r="GH2420" s="41"/>
      <c r="GI2420" s="41"/>
      <c r="GJ2420" s="41"/>
      <c r="GK2420" s="41"/>
      <c r="GL2420" s="41"/>
      <c r="GM2420" s="41"/>
      <c r="GN2420" s="41"/>
      <c r="GO2420" s="41"/>
      <c r="GP2420" s="41"/>
      <c r="GQ2420" s="41"/>
      <c r="GR2420" s="41"/>
      <c r="GS2420" s="41"/>
      <c r="GT2420" s="41"/>
      <c r="GU2420" s="41"/>
      <c r="GV2420" s="41"/>
      <c r="GW2420" s="41"/>
      <c r="GX2420" s="41"/>
      <c r="GY2420" s="41"/>
      <c r="GZ2420" s="41"/>
      <c r="HA2420" s="41"/>
      <c r="HB2420" s="41"/>
      <c r="HC2420" s="41"/>
      <c r="HD2420" s="41"/>
      <c r="HE2420" s="41"/>
      <c r="HF2420" s="41"/>
      <c r="HG2420" s="41"/>
      <c r="HH2420" s="41"/>
      <c r="HI2420" s="41"/>
      <c r="HJ2420" s="41"/>
      <c r="HK2420" s="41"/>
      <c r="HL2420" s="41"/>
      <c r="HM2420" s="41"/>
      <c r="HN2420" s="41"/>
      <c r="HO2420" s="41"/>
      <c r="HP2420" s="41"/>
      <c r="HQ2420" s="41"/>
      <c r="HR2420" s="41"/>
      <c r="HS2420" s="41"/>
      <c r="HT2420" s="41"/>
      <c r="HU2420" s="41"/>
      <c r="HV2420" s="41"/>
      <c r="HW2420" s="41"/>
      <c r="HX2420" s="41"/>
      <c r="HY2420" s="41"/>
      <c r="HZ2420" s="41"/>
      <c r="IA2420" s="41"/>
      <c r="IB2420" s="41"/>
      <c r="IC2420" s="41"/>
      <c r="ID2420" s="41"/>
      <c r="IE2420" s="41"/>
      <c r="IF2420" s="41"/>
      <c r="IG2420" s="41"/>
      <c r="IH2420" s="41"/>
      <c r="II2420" s="41"/>
      <c r="IJ2420" s="41"/>
      <c r="IK2420" s="41"/>
      <c r="IL2420" s="41"/>
      <c r="IM2420" s="41"/>
      <c r="IN2420" s="41"/>
      <c r="IO2420" s="41"/>
      <c r="IP2420" s="41"/>
      <c r="IQ2420" s="41"/>
      <c r="IR2420" s="41"/>
      <c r="IS2420" s="41"/>
      <c r="IT2420" s="41"/>
      <c r="IU2420" s="41"/>
    </row>
    <row r="2422" spans="68:255" x14ac:dyDescent="0.2">
      <c r="BP2422" s="41"/>
      <c r="BQ2422" s="41"/>
      <c r="BR2422" s="41"/>
      <c r="BS2422" s="41"/>
      <c r="BU2422" s="41"/>
      <c r="BV2422" s="41"/>
      <c r="BW2422" s="41"/>
      <c r="BX2422" s="41"/>
      <c r="BY2422" s="41"/>
      <c r="BZ2422" s="41"/>
      <c r="CA2422" s="41"/>
      <c r="CB2422" s="41"/>
      <c r="CC2422" s="41"/>
      <c r="CD2422" s="41"/>
      <c r="CE2422" s="41"/>
      <c r="CF2422" s="41"/>
      <c r="CG2422" s="41"/>
      <c r="CH2422" s="41"/>
      <c r="CI2422" s="41"/>
      <c r="CJ2422" s="41"/>
      <c r="CK2422" s="41"/>
      <c r="CL2422" s="41"/>
      <c r="CM2422" s="41"/>
      <c r="CN2422" s="41"/>
      <c r="CO2422" s="41"/>
      <c r="CP2422" s="41"/>
      <c r="CQ2422" s="41"/>
      <c r="CR2422" s="41"/>
      <c r="CS2422" s="41"/>
      <c r="CT2422" s="41"/>
      <c r="CU2422" s="41"/>
      <c r="CV2422" s="41"/>
      <c r="CW2422" s="41"/>
      <c r="CX2422" s="41"/>
      <c r="CY2422" s="41"/>
      <c r="CZ2422" s="41"/>
      <c r="DA2422" s="41"/>
      <c r="DB2422" s="41"/>
      <c r="DC2422" s="41"/>
      <c r="DD2422" s="41"/>
      <c r="DE2422" s="41"/>
      <c r="DF2422" s="41"/>
      <c r="DG2422" s="41"/>
      <c r="DH2422" s="41"/>
      <c r="DI2422" s="41"/>
      <c r="DJ2422" s="41"/>
      <c r="DK2422" s="41"/>
      <c r="DL2422" s="41"/>
      <c r="DM2422" s="41"/>
      <c r="DN2422" s="41"/>
      <c r="DO2422" s="41"/>
      <c r="DP2422" s="41"/>
      <c r="DQ2422" s="41"/>
      <c r="DR2422" s="41"/>
      <c r="DS2422" s="41"/>
      <c r="DT2422" s="41"/>
      <c r="DU2422" s="41"/>
      <c r="DV2422" s="41"/>
      <c r="DW2422" s="41"/>
      <c r="DX2422" s="41"/>
      <c r="DY2422" s="41"/>
      <c r="DZ2422" s="41"/>
      <c r="EA2422" s="41"/>
      <c r="EB2422" s="41"/>
      <c r="EC2422" s="41"/>
      <c r="ED2422" s="41"/>
      <c r="EE2422" s="41"/>
      <c r="EF2422" s="41"/>
      <c r="EG2422" s="41"/>
      <c r="EH2422" s="41"/>
      <c r="EI2422" s="41"/>
      <c r="EJ2422" s="41"/>
      <c r="EK2422" s="41"/>
      <c r="EL2422" s="41"/>
      <c r="EM2422" s="41"/>
      <c r="EN2422" s="41"/>
      <c r="EO2422" s="41"/>
      <c r="EP2422" s="41"/>
      <c r="EQ2422" s="41"/>
      <c r="ER2422" s="41"/>
      <c r="ES2422" s="41"/>
      <c r="ET2422" s="41"/>
      <c r="EU2422" s="41"/>
      <c r="EV2422" s="41"/>
      <c r="EW2422" s="41"/>
      <c r="EX2422" s="41"/>
      <c r="EY2422" s="41"/>
      <c r="EZ2422" s="41"/>
      <c r="FA2422" s="41"/>
      <c r="FB2422" s="41"/>
      <c r="FC2422" s="41"/>
      <c r="FD2422" s="41"/>
      <c r="FE2422" s="41"/>
      <c r="FF2422" s="41"/>
      <c r="FG2422" s="41"/>
      <c r="FH2422" s="41"/>
      <c r="FI2422" s="41"/>
      <c r="FJ2422" s="41"/>
      <c r="FK2422" s="41"/>
      <c r="FL2422" s="41"/>
      <c r="FM2422" s="41"/>
      <c r="FN2422" s="41"/>
      <c r="FO2422" s="41"/>
      <c r="FP2422" s="41"/>
      <c r="FQ2422" s="41"/>
      <c r="FR2422" s="41"/>
      <c r="FS2422" s="41"/>
      <c r="FT2422" s="41"/>
      <c r="FU2422" s="41"/>
      <c r="FV2422" s="41"/>
      <c r="FW2422" s="41"/>
      <c r="FX2422" s="41"/>
      <c r="FY2422" s="41"/>
      <c r="FZ2422" s="41"/>
      <c r="GA2422" s="41"/>
      <c r="GB2422" s="41"/>
      <c r="GC2422" s="41"/>
      <c r="GD2422" s="41"/>
      <c r="GE2422" s="41"/>
      <c r="GF2422" s="41"/>
      <c r="GG2422" s="41"/>
      <c r="GH2422" s="41"/>
      <c r="GI2422" s="41"/>
      <c r="GJ2422" s="41"/>
      <c r="GK2422" s="41"/>
      <c r="GL2422" s="41"/>
      <c r="GM2422" s="41"/>
      <c r="GN2422" s="41"/>
      <c r="GO2422" s="41"/>
      <c r="GP2422" s="41"/>
      <c r="GQ2422" s="41"/>
      <c r="GR2422" s="41"/>
      <c r="GS2422" s="41"/>
      <c r="GT2422" s="41"/>
      <c r="GU2422" s="41"/>
      <c r="GV2422" s="41"/>
      <c r="GW2422" s="41"/>
      <c r="GX2422" s="41"/>
      <c r="GY2422" s="41"/>
      <c r="GZ2422" s="41"/>
      <c r="HA2422" s="41"/>
      <c r="HB2422" s="41"/>
      <c r="HC2422" s="41"/>
      <c r="HD2422" s="41"/>
      <c r="HE2422" s="41"/>
      <c r="HF2422" s="41"/>
      <c r="HG2422" s="41"/>
      <c r="HH2422" s="41"/>
      <c r="HI2422" s="41"/>
      <c r="HJ2422" s="41"/>
      <c r="HK2422" s="41"/>
      <c r="HL2422" s="41"/>
      <c r="HM2422" s="41"/>
      <c r="HN2422" s="41"/>
      <c r="HO2422" s="41"/>
      <c r="HP2422" s="41"/>
      <c r="HQ2422" s="41"/>
      <c r="HR2422" s="41"/>
      <c r="HS2422" s="41"/>
      <c r="HT2422" s="41"/>
      <c r="HU2422" s="41"/>
      <c r="HV2422" s="41"/>
      <c r="HW2422" s="41"/>
      <c r="HX2422" s="41"/>
      <c r="HY2422" s="41"/>
      <c r="HZ2422" s="41"/>
      <c r="IA2422" s="41"/>
      <c r="IB2422" s="41"/>
      <c r="IC2422" s="41"/>
      <c r="ID2422" s="41"/>
      <c r="IE2422" s="41"/>
      <c r="IF2422" s="41"/>
      <c r="IG2422" s="41"/>
      <c r="IH2422" s="41"/>
      <c r="II2422" s="41"/>
      <c r="IJ2422" s="41"/>
      <c r="IK2422" s="41"/>
      <c r="IL2422" s="41"/>
      <c r="IM2422" s="41"/>
      <c r="IN2422" s="41"/>
      <c r="IO2422" s="41"/>
      <c r="IP2422" s="41"/>
      <c r="IQ2422" s="41"/>
      <c r="IR2422" s="41"/>
      <c r="IS2422" s="41"/>
      <c r="IT2422" s="41"/>
      <c r="IU2422" s="41"/>
    </row>
    <row r="2424" spans="68:255" x14ac:dyDescent="0.2">
      <c r="BP2424" s="41"/>
      <c r="BQ2424" s="41"/>
      <c r="BR2424" s="41"/>
      <c r="BS2424" s="41"/>
      <c r="BU2424" s="41"/>
      <c r="BV2424" s="41"/>
      <c r="BW2424" s="41"/>
      <c r="BX2424" s="41"/>
      <c r="BY2424" s="41"/>
      <c r="BZ2424" s="41"/>
      <c r="CA2424" s="41"/>
      <c r="CB2424" s="41"/>
      <c r="CC2424" s="41"/>
      <c r="CD2424" s="41"/>
      <c r="CE2424" s="41"/>
      <c r="CF2424" s="41"/>
      <c r="CG2424" s="41"/>
      <c r="CH2424" s="41"/>
      <c r="CI2424" s="41"/>
      <c r="CJ2424" s="41"/>
      <c r="CK2424" s="41"/>
      <c r="CL2424" s="41"/>
      <c r="CM2424" s="41"/>
      <c r="CN2424" s="41"/>
      <c r="CO2424" s="41"/>
      <c r="CP2424" s="41"/>
      <c r="CQ2424" s="41"/>
      <c r="CR2424" s="41"/>
      <c r="CS2424" s="41"/>
      <c r="CT2424" s="41"/>
      <c r="CU2424" s="41"/>
      <c r="CV2424" s="41"/>
      <c r="CW2424" s="41"/>
      <c r="CX2424" s="41"/>
      <c r="CY2424" s="41"/>
      <c r="CZ2424" s="41"/>
      <c r="DA2424" s="41"/>
      <c r="DB2424" s="41"/>
      <c r="DC2424" s="41"/>
      <c r="DD2424" s="41"/>
      <c r="DE2424" s="41"/>
      <c r="DF2424" s="41"/>
      <c r="DG2424" s="41"/>
      <c r="DH2424" s="41"/>
      <c r="DI2424" s="41"/>
      <c r="DJ2424" s="41"/>
      <c r="DK2424" s="41"/>
      <c r="DL2424" s="41"/>
      <c r="DM2424" s="41"/>
      <c r="DN2424" s="41"/>
      <c r="DO2424" s="41"/>
      <c r="DP2424" s="41"/>
      <c r="DQ2424" s="41"/>
      <c r="DR2424" s="41"/>
      <c r="DS2424" s="41"/>
      <c r="DT2424" s="41"/>
      <c r="DU2424" s="41"/>
      <c r="DV2424" s="41"/>
      <c r="DW2424" s="41"/>
      <c r="DX2424" s="41"/>
      <c r="DY2424" s="41"/>
      <c r="DZ2424" s="41"/>
      <c r="EA2424" s="41"/>
      <c r="EB2424" s="41"/>
      <c r="EC2424" s="41"/>
      <c r="ED2424" s="41"/>
      <c r="EE2424" s="41"/>
      <c r="EF2424" s="41"/>
      <c r="EG2424" s="41"/>
      <c r="EH2424" s="41"/>
      <c r="EI2424" s="41"/>
      <c r="EJ2424" s="41"/>
      <c r="EK2424" s="41"/>
      <c r="EL2424" s="41"/>
      <c r="EM2424" s="41"/>
      <c r="EN2424" s="41"/>
      <c r="EO2424" s="41"/>
      <c r="EP2424" s="41"/>
      <c r="EQ2424" s="41"/>
      <c r="ER2424" s="41"/>
      <c r="ES2424" s="41"/>
      <c r="ET2424" s="41"/>
      <c r="EU2424" s="41"/>
      <c r="EV2424" s="41"/>
      <c r="EW2424" s="41"/>
      <c r="EX2424" s="41"/>
      <c r="EY2424" s="41"/>
      <c r="EZ2424" s="41"/>
      <c r="FA2424" s="41"/>
      <c r="FB2424" s="41"/>
      <c r="FC2424" s="41"/>
      <c r="FD2424" s="41"/>
      <c r="FE2424" s="41"/>
      <c r="FF2424" s="41"/>
      <c r="FG2424" s="41"/>
      <c r="FH2424" s="41"/>
      <c r="FI2424" s="41"/>
      <c r="FJ2424" s="41"/>
      <c r="FK2424" s="41"/>
      <c r="FL2424" s="41"/>
      <c r="FM2424" s="41"/>
      <c r="FN2424" s="41"/>
      <c r="FO2424" s="41"/>
      <c r="FP2424" s="41"/>
      <c r="FQ2424" s="41"/>
      <c r="FR2424" s="41"/>
      <c r="FS2424" s="41"/>
      <c r="FT2424" s="41"/>
      <c r="FU2424" s="41"/>
      <c r="FV2424" s="41"/>
      <c r="FW2424" s="41"/>
      <c r="FX2424" s="41"/>
      <c r="FY2424" s="41"/>
      <c r="FZ2424" s="41"/>
      <c r="GA2424" s="41"/>
      <c r="GB2424" s="41"/>
      <c r="GC2424" s="41"/>
      <c r="GD2424" s="41"/>
      <c r="GE2424" s="41"/>
      <c r="GF2424" s="41"/>
      <c r="GG2424" s="41"/>
      <c r="GH2424" s="41"/>
      <c r="GI2424" s="41"/>
      <c r="GJ2424" s="41"/>
      <c r="GK2424" s="41"/>
      <c r="GL2424" s="41"/>
      <c r="GM2424" s="41"/>
      <c r="GN2424" s="41"/>
      <c r="GO2424" s="41"/>
      <c r="GP2424" s="41"/>
      <c r="GQ2424" s="41"/>
      <c r="GR2424" s="41"/>
      <c r="GS2424" s="41"/>
      <c r="GT2424" s="41"/>
      <c r="GU2424" s="41"/>
      <c r="GV2424" s="41"/>
      <c r="GW2424" s="41"/>
      <c r="GX2424" s="41"/>
      <c r="GY2424" s="41"/>
      <c r="GZ2424" s="41"/>
      <c r="HA2424" s="41"/>
      <c r="HB2424" s="41"/>
      <c r="HC2424" s="41"/>
      <c r="HD2424" s="41"/>
      <c r="HE2424" s="41"/>
      <c r="HF2424" s="41"/>
      <c r="HG2424" s="41"/>
      <c r="HH2424" s="41"/>
      <c r="HI2424" s="41"/>
      <c r="HJ2424" s="41"/>
      <c r="HK2424" s="41"/>
      <c r="HL2424" s="41"/>
      <c r="HM2424" s="41"/>
      <c r="HN2424" s="41"/>
      <c r="HO2424" s="41"/>
      <c r="HP2424" s="41"/>
      <c r="HQ2424" s="41"/>
      <c r="HR2424" s="41"/>
      <c r="HS2424" s="41"/>
      <c r="HT2424" s="41"/>
      <c r="HU2424" s="41"/>
      <c r="HV2424" s="41"/>
      <c r="HW2424" s="41"/>
      <c r="HX2424" s="41"/>
      <c r="HY2424" s="41"/>
      <c r="HZ2424" s="41"/>
      <c r="IA2424" s="41"/>
      <c r="IB2424" s="41"/>
      <c r="IC2424" s="41"/>
      <c r="ID2424" s="41"/>
      <c r="IE2424" s="41"/>
      <c r="IF2424" s="41"/>
      <c r="IG2424" s="41"/>
      <c r="IH2424" s="41"/>
      <c r="II2424" s="41"/>
      <c r="IJ2424" s="41"/>
      <c r="IK2424" s="41"/>
      <c r="IL2424" s="41"/>
      <c r="IM2424" s="41"/>
      <c r="IN2424" s="41"/>
      <c r="IO2424" s="41"/>
      <c r="IP2424" s="41"/>
      <c r="IQ2424" s="41"/>
      <c r="IR2424" s="41"/>
      <c r="IS2424" s="41"/>
      <c r="IT2424" s="41"/>
      <c r="IU2424" s="41"/>
    </row>
    <row r="2426" spans="68:255" x14ac:dyDescent="0.2">
      <c r="BP2426" s="41"/>
      <c r="BQ2426" s="41"/>
      <c r="BR2426" s="41"/>
      <c r="BS2426" s="41"/>
      <c r="BU2426" s="41"/>
      <c r="BV2426" s="41"/>
      <c r="BW2426" s="41"/>
      <c r="BX2426" s="41"/>
      <c r="BY2426" s="41"/>
      <c r="BZ2426" s="41"/>
      <c r="CA2426" s="41"/>
      <c r="CB2426" s="41"/>
      <c r="CC2426" s="41"/>
      <c r="CD2426" s="41"/>
      <c r="CE2426" s="41"/>
      <c r="CF2426" s="41"/>
      <c r="CG2426" s="41"/>
      <c r="CH2426" s="41"/>
      <c r="CI2426" s="41"/>
      <c r="CJ2426" s="41"/>
      <c r="CK2426" s="41"/>
      <c r="CL2426" s="41"/>
      <c r="CM2426" s="41"/>
      <c r="CN2426" s="41"/>
      <c r="CO2426" s="41"/>
      <c r="CP2426" s="41"/>
      <c r="CQ2426" s="41"/>
      <c r="CR2426" s="41"/>
      <c r="CS2426" s="41"/>
      <c r="CT2426" s="41"/>
      <c r="CU2426" s="41"/>
      <c r="CV2426" s="41"/>
      <c r="CW2426" s="41"/>
      <c r="CX2426" s="41"/>
      <c r="CY2426" s="41"/>
      <c r="CZ2426" s="41"/>
      <c r="DA2426" s="41"/>
      <c r="DB2426" s="41"/>
      <c r="DC2426" s="41"/>
      <c r="DD2426" s="41"/>
      <c r="DE2426" s="41"/>
      <c r="DF2426" s="41"/>
      <c r="DG2426" s="41"/>
      <c r="DH2426" s="41"/>
      <c r="DI2426" s="41"/>
      <c r="DJ2426" s="41"/>
      <c r="DK2426" s="41"/>
      <c r="DL2426" s="41"/>
      <c r="DM2426" s="41"/>
      <c r="DN2426" s="41"/>
      <c r="DO2426" s="41"/>
      <c r="DP2426" s="41"/>
      <c r="DQ2426" s="41"/>
      <c r="DR2426" s="41"/>
      <c r="DS2426" s="41"/>
      <c r="DT2426" s="41"/>
      <c r="DU2426" s="41"/>
      <c r="DV2426" s="41"/>
      <c r="DW2426" s="41"/>
      <c r="DX2426" s="41"/>
      <c r="DY2426" s="41"/>
      <c r="DZ2426" s="41"/>
      <c r="EA2426" s="41"/>
      <c r="EB2426" s="41"/>
      <c r="EC2426" s="41"/>
      <c r="ED2426" s="41"/>
      <c r="EE2426" s="41"/>
      <c r="EF2426" s="41"/>
      <c r="EG2426" s="41"/>
      <c r="EH2426" s="41"/>
      <c r="EI2426" s="41"/>
      <c r="EJ2426" s="41"/>
      <c r="EK2426" s="41"/>
      <c r="EL2426" s="41"/>
      <c r="EM2426" s="41"/>
      <c r="EN2426" s="41"/>
      <c r="EO2426" s="41"/>
      <c r="EP2426" s="41"/>
      <c r="EQ2426" s="41"/>
      <c r="ER2426" s="41"/>
      <c r="ES2426" s="41"/>
      <c r="ET2426" s="41"/>
      <c r="EU2426" s="41"/>
      <c r="EV2426" s="41"/>
      <c r="EW2426" s="41"/>
      <c r="EX2426" s="41"/>
      <c r="EY2426" s="41"/>
      <c r="EZ2426" s="41"/>
      <c r="FA2426" s="41"/>
      <c r="FB2426" s="41"/>
      <c r="FC2426" s="41"/>
      <c r="FD2426" s="41"/>
      <c r="FE2426" s="41"/>
      <c r="FF2426" s="41"/>
      <c r="FG2426" s="41"/>
      <c r="FH2426" s="41"/>
      <c r="FI2426" s="41"/>
      <c r="FJ2426" s="41"/>
      <c r="FK2426" s="41"/>
      <c r="FL2426" s="41"/>
      <c r="FM2426" s="41"/>
      <c r="FN2426" s="41"/>
      <c r="FO2426" s="41"/>
      <c r="FP2426" s="41"/>
      <c r="FQ2426" s="41"/>
      <c r="FR2426" s="41"/>
      <c r="FS2426" s="41"/>
      <c r="FT2426" s="41"/>
      <c r="FU2426" s="41"/>
      <c r="FV2426" s="41"/>
      <c r="FW2426" s="41"/>
      <c r="FX2426" s="41"/>
      <c r="FY2426" s="41"/>
      <c r="FZ2426" s="41"/>
      <c r="GA2426" s="41"/>
      <c r="GB2426" s="41"/>
      <c r="GC2426" s="41"/>
      <c r="GD2426" s="41"/>
      <c r="GE2426" s="41"/>
      <c r="GF2426" s="41"/>
      <c r="GG2426" s="41"/>
      <c r="GH2426" s="41"/>
      <c r="GI2426" s="41"/>
      <c r="GJ2426" s="41"/>
      <c r="GK2426" s="41"/>
      <c r="GL2426" s="41"/>
      <c r="GM2426" s="41"/>
      <c r="GN2426" s="41"/>
      <c r="GO2426" s="41"/>
      <c r="GP2426" s="41"/>
      <c r="GQ2426" s="41"/>
      <c r="GR2426" s="41"/>
      <c r="GS2426" s="41"/>
      <c r="GT2426" s="41"/>
      <c r="GU2426" s="41"/>
      <c r="GV2426" s="41"/>
      <c r="GW2426" s="41"/>
      <c r="GX2426" s="41"/>
      <c r="GY2426" s="41"/>
      <c r="GZ2426" s="41"/>
      <c r="HA2426" s="41"/>
      <c r="HB2426" s="41"/>
      <c r="HC2426" s="41"/>
      <c r="HD2426" s="41"/>
      <c r="HE2426" s="41"/>
      <c r="HF2426" s="41"/>
      <c r="HG2426" s="41"/>
      <c r="HH2426" s="41"/>
      <c r="HI2426" s="41"/>
      <c r="HJ2426" s="41"/>
      <c r="HK2426" s="41"/>
      <c r="HL2426" s="41"/>
      <c r="HM2426" s="41"/>
      <c r="HN2426" s="41"/>
      <c r="HO2426" s="41"/>
      <c r="HP2426" s="41"/>
      <c r="HQ2426" s="41"/>
      <c r="HR2426" s="41"/>
      <c r="HS2426" s="41"/>
      <c r="HT2426" s="41"/>
      <c r="HU2426" s="41"/>
      <c r="HV2426" s="41"/>
      <c r="HW2426" s="41"/>
      <c r="HX2426" s="41"/>
      <c r="HY2426" s="41"/>
      <c r="HZ2426" s="41"/>
      <c r="IA2426" s="41"/>
      <c r="IB2426" s="41"/>
      <c r="IC2426" s="41"/>
      <c r="ID2426" s="41"/>
      <c r="IE2426" s="41"/>
      <c r="IF2426" s="41"/>
      <c r="IG2426" s="41"/>
      <c r="IH2426" s="41"/>
      <c r="II2426" s="41"/>
      <c r="IJ2426" s="41"/>
      <c r="IK2426" s="41"/>
      <c r="IL2426" s="41"/>
      <c r="IM2426" s="41"/>
      <c r="IN2426" s="41"/>
      <c r="IO2426" s="41"/>
      <c r="IP2426" s="41"/>
      <c r="IQ2426" s="41"/>
      <c r="IR2426" s="41"/>
      <c r="IS2426" s="41"/>
      <c r="IT2426" s="41"/>
      <c r="IU2426" s="41"/>
    </row>
    <row r="2428" spans="68:255" x14ac:dyDescent="0.2">
      <c r="BP2428" s="41"/>
      <c r="BQ2428" s="41"/>
      <c r="BR2428" s="41"/>
      <c r="BS2428" s="41"/>
      <c r="BU2428" s="41"/>
      <c r="BV2428" s="41"/>
      <c r="BW2428" s="41"/>
      <c r="BX2428" s="41"/>
      <c r="BY2428" s="41"/>
      <c r="BZ2428" s="41"/>
      <c r="CA2428" s="41"/>
      <c r="CB2428" s="41"/>
      <c r="CC2428" s="41"/>
      <c r="CD2428" s="41"/>
      <c r="CE2428" s="41"/>
      <c r="CF2428" s="41"/>
      <c r="CG2428" s="41"/>
      <c r="CH2428" s="41"/>
      <c r="CI2428" s="41"/>
      <c r="CJ2428" s="41"/>
      <c r="CK2428" s="41"/>
      <c r="CL2428" s="41"/>
      <c r="CM2428" s="41"/>
      <c r="CN2428" s="41"/>
      <c r="CO2428" s="41"/>
      <c r="CP2428" s="41"/>
      <c r="CQ2428" s="41"/>
      <c r="CR2428" s="41"/>
      <c r="CS2428" s="41"/>
      <c r="CT2428" s="41"/>
      <c r="CU2428" s="41"/>
      <c r="CV2428" s="41"/>
      <c r="CW2428" s="41"/>
      <c r="CX2428" s="41"/>
      <c r="CY2428" s="41"/>
      <c r="CZ2428" s="41"/>
      <c r="DA2428" s="41"/>
      <c r="DB2428" s="41"/>
      <c r="DC2428" s="41"/>
      <c r="DD2428" s="41"/>
      <c r="DE2428" s="41"/>
      <c r="DF2428" s="41"/>
      <c r="DG2428" s="41"/>
      <c r="DH2428" s="41"/>
      <c r="DI2428" s="41"/>
      <c r="DJ2428" s="41"/>
      <c r="DK2428" s="41"/>
      <c r="DL2428" s="41"/>
      <c r="DM2428" s="41"/>
      <c r="DN2428" s="41"/>
      <c r="DO2428" s="41"/>
      <c r="DP2428" s="41"/>
      <c r="DQ2428" s="41"/>
      <c r="DR2428" s="41"/>
      <c r="DS2428" s="41"/>
      <c r="DT2428" s="41"/>
      <c r="DU2428" s="41"/>
      <c r="DV2428" s="41"/>
      <c r="DW2428" s="41"/>
      <c r="DX2428" s="41"/>
      <c r="DY2428" s="41"/>
      <c r="DZ2428" s="41"/>
      <c r="EA2428" s="41"/>
      <c r="EB2428" s="41"/>
      <c r="EC2428" s="41"/>
      <c r="ED2428" s="41"/>
      <c r="EE2428" s="41"/>
      <c r="EF2428" s="41"/>
      <c r="EG2428" s="41"/>
      <c r="EH2428" s="41"/>
      <c r="EI2428" s="41"/>
      <c r="EJ2428" s="41"/>
      <c r="EK2428" s="41"/>
      <c r="EL2428" s="41"/>
      <c r="EM2428" s="41"/>
      <c r="EN2428" s="41"/>
      <c r="EO2428" s="41"/>
      <c r="EP2428" s="41"/>
      <c r="EQ2428" s="41"/>
      <c r="ER2428" s="41"/>
      <c r="ES2428" s="41"/>
      <c r="ET2428" s="41"/>
      <c r="EU2428" s="41"/>
      <c r="EV2428" s="41"/>
      <c r="EW2428" s="41"/>
      <c r="EX2428" s="41"/>
      <c r="EY2428" s="41"/>
      <c r="EZ2428" s="41"/>
      <c r="FA2428" s="41"/>
      <c r="FB2428" s="41"/>
      <c r="FC2428" s="41"/>
      <c r="FD2428" s="41"/>
      <c r="FE2428" s="41"/>
      <c r="FF2428" s="41"/>
      <c r="FG2428" s="41"/>
      <c r="FH2428" s="41"/>
      <c r="FI2428" s="41"/>
      <c r="FJ2428" s="41"/>
      <c r="FK2428" s="41"/>
      <c r="FL2428" s="41"/>
      <c r="FM2428" s="41"/>
      <c r="FN2428" s="41"/>
      <c r="FO2428" s="41"/>
      <c r="FP2428" s="41"/>
      <c r="FQ2428" s="41"/>
      <c r="FR2428" s="41"/>
      <c r="FS2428" s="41"/>
      <c r="FT2428" s="41"/>
      <c r="FU2428" s="41"/>
      <c r="FV2428" s="41"/>
      <c r="FW2428" s="41"/>
      <c r="FX2428" s="41"/>
      <c r="FY2428" s="41"/>
      <c r="FZ2428" s="41"/>
      <c r="GA2428" s="41"/>
      <c r="GB2428" s="41"/>
      <c r="GC2428" s="41"/>
      <c r="GD2428" s="41"/>
      <c r="GE2428" s="41"/>
      <c r="GF2428" s="41"/>
      <c r="GG2428" s="41"/>
      <c r="GH2428" s="41"/>
      <c r="GI2428" s="41"/>
      <c r="GJ2428" s="41"/>
      <c r="GK2428" s="41"/>
      <c r="GL2428" s="41"/>
      <c r="GM2428" s="41"/>
      <c r="GN2428" s="41"/>
      <c r="GO2428" s="41"/>
      <c r="GP2428" s="41"/>
      <c r="GQ2428" s="41"/>
      <c r="GR2428" s="41"/>
      <c r="GS2428" s="41"/>
      <c r="GT2428" s="41"/>
      <c r="GU2428" s="41"/>
      <c r="GV2428" s="41"/>
      <c r="GW2428" s="41"/>
      <c r="GX2428" s="41"/>
      <c r="GY2428" s="41"/>
      <c r="GZ2428" s="41"/>
      <c r="HA2428" s="41"/>
      <c r="HB2428" s="41"/>
      <c r="HC2428" s="41"/>
      <c r="HD2428" s="41"/>
      <c r="HE2428" s="41"/>
      <c r="HF2428" s="41"/>
      <c r="HG2428" s="41"/>
      <c r="HH2428" s="41"/>
      <c r="HI2428" s="41"/>
      <c r="HJ2428" s="41"/>
      <c r="HK2428" s="41"/>
      <c r="HL2428" s="41"/>
      <c r="HM2428" s="41"/>
      <c r="HN2428" s="41"/>
      <c r="HO2428" s="41"/>
      <c r="HP2428" s="41"/>
      <c r="HQ2428" s="41"/>
      <c r="HR2428" s="41"/>
      <c r="HS2428" s="41"/>
      <c r="HT2428" s="41"/>
      <c r="HU2428" s="41"/>
      <c r="HV2428" s="41"/>
      <c r="HW2428" s="41"/>
      <c r="HX2428" s="41"/>
      <c r="HY2428" s="41"/>
      <c r="HZ2428" s="41"/>
      <c r="IA2428" s="41"/>
      <c r="IB2428" s="41"/>
      <c r="IC2428" s="41"/>
      <c r="ID2428" s="41"/>
      <c r="IE2428" s="41"/>
      <c r="IF2428" s="41"/>
      <c r="IG2428" s="41"/>
      <c r="IH2428" s="41"/>
      <c r="II2428" s="41"/>
      <c r="IJ2428" s="41"/>
      <c r="IK2428" s="41"/>
      <c r="IL2428" s="41"/>
      <c r="IM2428" s="41"/>
      <c r="IN2428" s="41"/>
      <c r="IO2428" s="41"/>
      <c r="IP2428" s="41"/>
      <c r="IQ2428" s="41"/>
      <c r="IR2428" s="41"/>
      <c r="IS2428" s="41"/>
      <c r="IT2428" s="41"/>
      <c r="IU2428" s="41"/>
    </row>
    <row r="2430" spans="68:255" x14ac:dyDescent="0.2">
      <c r="BP2430" s="41"/>
      <c r="BQ2430" s="41"/>
      <c r="BR2430" s="41"/>
      <c r="BS2430" s="41"/>
      <c r="BU2430" s="41"/>
      <c r="BV2430" s="41"/>
      <c r="BW2430" s="41"/>
      <c r="BX2430" s="41"/>
      <c r="BY2430" s="41"/>
      <c r="BZ2430" s="41"/>
      <c r="CA2430" s="41"/>
      <c r="CB2430" s="41"/>
      <c r="CC2430" s="41"/>
      <c r="CD2430" s="41"/>
      <c r="CE2430" s="41"/>
      <c r="CF2430" s="41"/>
      <c r="CG2430" s="41"/>
      <c r="CH2430" s="41"/>
      <c r="CI2430" s="41"/>
      <c r="CJ2430" s="41"/>
      <c r="CK2430" s="41"/>
      <c r="CL2430" s="41"/>
      <c r="CM2430" s="41"/>
      <c r="CN2430" s="41"/>
      <c r="CO2430" s="41"/>
      <c r="CP2430" s="41"/>
      <c r="CQ2430" s="41"/>
      <c r="CR2430" s="41"/>
      <c r="CS2430" s="41"/>
      <c r="CT2430" s="41"/>
      <c r="CU2430" s="41"/>
      <c r="CV2430" s="41"/>
      <c r="CW2430" s="41"/>
      <c r="CX2430" s="41"/>
      <c r="CY2430" s="41"/>
      <c r="CZ2430" s="41"/>
      <c r="DA2430" s="41"/>
      <c r="DB2430" s="41"/>
      <c r="DC2430" s="41"/>
      <c r="DD2430" s="41"/>
      <c r="DE2430" s="41"/>
      <c r="DF2430" s="41"/>
      <c r="DG2430" s="41"/>
      <c r="DH2430" s="41"/>
      <c r="DI2430" s="41"/>
      <c r="DJ2430" s="41"/>
      <c r="DK2430" s="41"/>
      <c r="DL2430" s="41"/>
      <c r="DM2430" s="41"/>
      <c r="DN2430" s="41"/>
      <c r="DO2430" s="41"/>
      <c r="DP2430" s="41"/>
      <c r="DQ2430" s="41"/>
      <c r="DR2430" s="41"/>
      <c r="DS2430" s="41"/>
      <c r="DT2430" s="41"/>
      <c r="DU2430" s="41"/>
      <c r="DV2430" s="41"/>
      <c r="DW2430" s="41"/>
      <c r="DX2430" s="41"/>
      <c r="DY2430" s="41"/>
      <c r="DZ2430" s="41"/>
      <c r="EA2430" s="41"/>
      <c r="EB2430" s="41"/>
      <c r="EC2430" s="41"/>
      <c r="ED2430" s="41"/>
      <c r="EE2430" s="41"/>
      <c r="EF2430" s="41"/>
      <c r="EG2430" s="41"/>
      <c r="EH2430" s="41"/>
      <c r="EI2430" s="41"/>
      <c r="EJ2430" s="41"/>
      <c r="EK2430" s="41"/>
      <c r="EL2430" s="41"/>
      <c r="EM2430" s="41"/>
      <c r="EN2430" s="41"/>
      <c r="EO2430" s="41"/>
      <c r="EP2430" s="41"/>
      <c r="EQ2430" s="41"/>
      <c r="ER2430" s="41"/>
      <c r="ES2430" s="41"/>
      <c r="ET2430" s="41"/>
      <c r="EU2430" s="41"/>
      <c r="EV2430" s="41"/>
      <c r="EW2430" s="41"/>
      <c r="EX2430" s="41"/>
      <c r="EY2430" s="41"/>
      <c r="EZ2430" s="41"/>
      <c r="FA2430" s="41"/>
      <c r="FB2430" s="41"/>
      <c r="FC2430" s="41"/>
      <c r="FD2430" s="41"/>
      <c r="FE2430" s="41"/>
      <c r="FF2430" s="41"/>
      <c r="FG2430" s="41"/>
      <c r="FH2430" s="41"/>
      <c r="FI2430" s="41"/>
      <c r="FJ2430" s="41"/>
      <c r="FK2430" s="41"/>
      <c r="FL2430" s="41"/>
      <c r="FM2430" s="41"/>
      <c r="FN2430" s="41"/>
      <c r="FO2430" s="41"/>
      <c r="FP2430" s="41"/>
      <c r="FQ2430" s="41"/>
      <c r="FR2430" s="41"/>
      <c r="FS2430" s="41"/>
      <c r="FT2430" s="41"/>
      <c r="FU2430" s="41"/>
      <c r="FV2430" s="41"/>
      <c r="FW2430" s="41"/>
      <c r="FX2430" s="41"/>
      <c r="FY2430" s="41"/>
      <c r="FZ2430" s="41"/>
      <c r="GA2430" s="41"/>
      <c r="GB2430" s="41"/>
      <c r="GC2430" s="41"/>
      <c r="GD2430" s="41"/>
      <c r="GE2430" s="41"/>
      <c r="GF2430" s="41"/>
      <c r="GG2430" s="41"/>
      <c r="GH2430" s="41"/>
      <c r="GI2430" s="41"/>
      <c r="GJ2430" s="41"/>
      <c r="GK2430" s="41"/>
      <c r="GL2430" s="41"/>
      <c r="GM2430" s="41"/>
      <c r="GN2430" s="41"/>
      <c r="GO2430" s="41"/>
      <c r="GP2430" s="41"/>
      <c r="GQ2430" s="41"/>
      <c r="GR2430" s="41"/>
      <c r="GS2430" s="41"/>
      <c r="GT2430" s="41"/>
      <c r="GU2430" s="41"/>
      <c r="GV2430" s="41"/>
      <c r="GW2430" s="41"/>
      <c r="GX2430" s="41"/>
      <c r="GY2430" s="41"/>
      <c r="GZ2430" s="41"/>
      <c r="HA2430" s="41"/>
      <c r="HB2430" s="41"/>
      <c r="HC2430" s="41"/>
      <c r="HD2430" s="41"/>
      <c r="HE2430" s="41"/>
      <c r="HF2430" s="41"/>
      <c r="HG2430" s="41"/>
      <c r="HH2430" s="41"/>
      <c r="HI2430" s="41"/>
      <c r="HJ2430" s="41"/>
      <c r="HK2430" s="41"/>
      <c r="HL2430" s="41"/>
      <c r="HM2430" s="41"/>
      <c r="HN2430" s="41"/>
      <c r="HO2430" s="41"/>
      <c r="HP2430" s="41"/>
      <c r="HQ2430" s="41"/>
      <c r="HR2430" s="41"/>
      <c r="HS2430" s="41"/>
      <c r="HT2430" s="41"/>
      <c r="HU2430" s="41"/>
      <c r="HV2430" s="41"/>
      <c r="HW2430" s="41"/>
      <c r="HX2430" s="41"/>
      <c r="HY2430" s="41"/>
      <c r="HZ2430" s="41"/>
      <c r="IA2430" s="41"/>
      <c r="IB2430" s="41"/>
      <c r="IC2430" s="41"/>
      <c r="ID2430" s="41"/>
      <c r="IE2430" s="41"/>
      <c r="IF2430" s="41"/>
      <c r="IG2430" s="41"/>
      <c r="IH2430" s="41"/>
      <c r="II2430" s="41"/>
      <c r="IJ2430" s="41"/>
      <c r="IK2430" s="41"/>
      <c r="IL2430" s="41"/>
      <c r="IM2430" s="41"/>
      <c r="IN2430" s="41"/>
      <c r="IO2430" s="41"/>
      <c r="IP2430" s="41"/>
      <c r="IQ2430" s="41"/>
      <c r="IR2430" s="41"/>
      <c r="IS2430" s="41"/>
      <c r="IT2430" s="41"/>
      <c r="IU2430" s="41"/>
    </row>
    <row r="2432" spans="68:255" x14ac:dyDescent="0.2">
      <c r="BP2432" s="41"/>
      <c r="BQ2432" s="41"/>
      <c r="BR2432" s="41"/>
      <c r="BS2432" s="41"/>
      <c r="BU2432" s="41"/>
      <c r="BV2432" s="41"/>
      <c r="BW2432" s="41"/>
      <c r="BX2432" s="41"/>
      <c r="BY2432" s="41"/>
      <c r="BZ2432" s="41"/>
      <c r="CA2432" s="41"/>
      <c r="CB2432" s="41"/>
      <c r="CC2432" s="41"/>
      <c r="CD2432" s="41"/>
      <c r="CE2432" s="41"/>
      <c r="CF2432" s="41"/>
      <c r="CG2432" s="41"/>
      <c r="CH2432" s="41"/>
      <c r="CI2432" s="41"/>
      <c r="CJ2432" s="41"/>
      <c r="CK2432" s="41"/>
      <c r="CL2432" s="41"/>
      <c r="CM2432" s="41"/>
      <c r="CN2432" s="41"/>
      <c r="CO2432" s="41"/>
      <c r="CP2432" s="41"/>
      <c r="CQ2432" s="41"/>
      <c r="CR2432" s="41"/>
      <c r="CS2432" s="41"/>
      <c r="CT2432" s="41"/>
      <c r="CU2432" s="41"/>
      <c r="CV2432" s="41"/>
      <c r="CW2432" s="41"/>
      <c r="CX2432" s="41"/>
      <c r="CY2432" s="41"/>
      <c r="CZ2432" s="41"/>
      <c r="DA2432" s="41"/>
      <c r="DB2432" s="41"/>
      <c r="DC2432" s="41"/>
      <c r="DD2432" s="41"/>
      <c r="DE2432" s="41"/>
      <c r="DF2432" s="41"/>
      <c r="DG2432" s="41"/>
      <c r="DH2432" s="41"/>
      <c r="DI2432" s="41"/>
      <c r="DJ2432" s="41"/>
      <c r="DK2432" s="41"/>
      <c r="DL2432" s="41"/>
      <c r="DM2432" s="41"/>
      <c r="DN2432" s="41"/>
      <c r="DO2432" s="41"/>
      <c r="DP2432" s="41"/>
      <c r="DQ2432" s="41"/>
      <c r="DR2432" s="41"/>
      <c r="DS2432" s="41"/>
      <c r="DT2432" s="41"/>
      <c r="DU2432" s="41"/>
      <c r="DV2432" s="41"/>
      <c r="DW2432" s="41"/>
      <c r="DX2432" s="41"/>
      <c r="DY2432" s="41"/>
      <c r="DZ2432" s="41"/>
      <c r="EA2432" s="41"/>
      <c r="EB2432" s="41"/>
      <c r="EC2432" s="41"/>
      <c r="ED2432" s="41"/>
      <c r="EE2432" s="41"/>
      <c r="EF2432" s="41"/>
      <c r="EG2432" s="41"/>
      <c r="EH2432" s="41"/>
      <c r="EI2432" s="41"/>
      <c r="EJ2432" s="41"/>
      <c r="EK2432" s="41"/>
      <c r="EL2432" s="41"/>
      <c r="EM2432" s="41"/>
      <c r="EN2432" s="41"/>
      <c r="EO2432" s="41"/>
      <c r="EP2432" s="41"/>
      <c r="EQ2432" s="41"/>
      <c r="ER2432" s="41"/>
      <c r="ES2432" s="41"/>
      <c r="ET2432" s="41"/>
      <c r="EU2432" s="41"/>
      <c r="EV2432" s="41"/>
      <c r="EW2432" s="41"/>
      <c r="EX2432" s="41"/>
      <c r="EY2432" s="41"/>
      <c r="EZ2432" s="41"/>
      <c r="FA2432" s="41"/>
      <c r="FB2432" s="41"/>
      <c r="FC2432" s="41"/>
      <c r="FD2432" s="41"/>
      <c r="FE2432" s="41"/>
      <c r="FF2432" s="41"/>
      <c r="FG2432" s="41"/>
      <c r="FH2432" s="41"/>
      <c r="FI2432" s="41"/>
      <c r="FJ2432" s="41"/>
      <c r="FK2432" s="41"/>
      <c r="FL2432" s="41"/>
      <c r="FM2432" s="41"/>
      <c r="FN2432" s="41"/>
      <c r="FO2432" s="41"/>
      <c r="FP2432" s="41"/>
      <c r="FQ2432" s="41"/>
      <c r="FR2432" s="41"/>
      <c r="FS2432" s="41"/>
      <c r="FT2432" s="41"/>
      <c r="FU2432" s="41"/>
      <c r="FV2432" s="41"/>
      <c r="FW2432" s="41"/>
      <c r="FX2432" s="41"/>
      <c r="FY2432" s="41"/>
      <c r="FZ2432" s="41"/>
      <c r="GA2432" s="41"/>
      <c r="GB2432" s="41"/>
      <c r="GC2432" s="41"/>
      <c r="GD2432" s="41"/>
      <c r="GE2432" s="41"/>
      <c r="GF2432" s="41"/>
      <c r="GG2432" s="41"/>
      <c r="GH2432" s="41"/>
      <c r="GI2432" s="41"/>
      <c r="GJ2432" s="41"/>
      <c r="GK2432" s="41"/>
      <c r="GL2432" s="41"/>
      <c r="GM2432" s="41"/>
      <c r="GN2432" s="41"/>
      <c r="GO2432" s="41"/>
      <c r="GP2432" s="41"/>
      <c r="GQ2432" s="41"/>
      <c r="GR2432" s="41"/>
      <c r="GS2432" s="41"/>
      <c r="GT2432" s="41"/>
      <c r="GU2432" s="41"/>
      <c r="GV2432" s="41"/>
      <c r="GW2432" s="41"/>
      <c r="GX2432" s="41"/>
      <c r="GY2432" s="41"/>
      <c r="GZ2432" s="41"/>
      <c r="HA2432" s="41"/>
      <c r="HB2432" s="41"/>
      <c r="HC2432" s="41"/>
      <c r="HD2432" s="41"/>
      <c r="HE2432" s="41"/>
      <c r="HF2432" s="41"/>
      <c r="HG2432" s="41"/>
      <c r="HH2432" s="41"/>
      <c r="HI2432" s="41"/>
      <c r="HJ2432" s="41"/>
      <c r="HK2432" s="41"/>
      <c r="HL2432" s="41"/>
      <c r="HM2432" s="41"/>
      <c r="HN2432" s="41"/>
      <c r="HO2432" s="41"/>
      <c r="HP2432" s="41"/>
      <c r="HQ2432" s="41"/>
      <c r="HR2432" s="41"/>
      <c r="HS2432" s="41"/>
      <c r="HT2432" s="41"/>
      <c r="HU2432" s="41"/>
      <c r="HV2432" s="41"/>
      <c r="HW2432" s="41"/>
      <c r="HX2432" s="41"/>
      <c r="HY2432" s="41"/>
      <c r="HZ2432" s="41"/>
      <c r="IA2432" s="41"/>
      <c r="IB2432" s="41"/>
      <c r="IC2432" s="41"/>
      <c r="ID2432" s="41"/>
      <c r="IE2432" s="41"/>
      <c r="IF2432" s="41"/>
      <c r="IG2432" s="41"/>
      <c r="IH2432" s="41"/>
      <c r="II2432" s="41"/>
      <c r="IJ2432" s="41"/>
      <c r="IK2432" s="41"/>
      <c r="IL2432" s="41"/>
      <c r="IM2432" s="41"/>
      <c r="IN2432" s="41"/>
      <c r="IO2432" s="41"/>
      <c r="IP2432" s="41"/>
      <c r="IQ2432" s="41"/>
      <c r="IR2432" s="41"/>
      <c r="IS2432" s="41"/>
      <c r="IT2432" s="41"/>
      <c r="IU2432" s="41"/>
    </row>
    <row r="2434" spans="68:255" x14ac:dyDescent="0.2">
      <c r="BP2434" s="41"/>
      <c r="BQ2434" s="41"/>
      <c r="BR2434" s="41"/>
      <c r="BS2434" s="41"/>
      <c r="BU2434" s="41"/>
      <c r="BV2434" s="41"/>
      <c r="BW2434" s="41"/>
      <c r="BX2434" s="41"/>
      <c r="BY2434" s="41"/>
      <c r="BZ2434" s="41"/>
      <c r="CA2434" s="41"/>
      <c r="CB2434" s="41"/>
      <c r="CC2434" s="41"/>
      <c r="CD2434" s="41"/>
      <c r="CE2434" s="41"/>
      <c r="CF2434" s="41"/>
      <c r="CG2434" s="41"/>
      <c r="CH2434" s="41"/>
      <c r="CI2434" s="41"/>
      <c r="CJ2434" s="41"/>
      <c r="CK2434" s="41"/>
      <c r="CL2434" s="41"/>
      <c r="CM2434" s="41"/>
      <c r="CN2434" s="41"/>
      <c r="CO2434" s="41"/>
      <c r="CP2434" s="41"/>
      <c r="CQ2434" s="41"/>
      <c r="CR2434" s="41"/>
      <c r="CS2434" s="41"/>
      <c r="CT2434" s="41"/>
      <c r="CU2434" s="41"/>
      <c r="CV2434" s="41"/>
      <c r="CW2434" s="41"/>
      <c r="CX2434" s="41"/>
      <c r="CY2434" s="41"/>
      <c r="CZ2434" s="41"/>
      <c r="DA2434" s="41"/>
      <c r="DB2434" s="41"/>
      <c r="DC2434" s="41"/>
      <c r="DD2434" s="41"/>
      <c r="DE2434" s="41"/>
      <c r="DF2434" s="41"/>
      <c r="DG2434" s="41"/>
      <c r="DH2434" s="41"/>
      <c r="DI2434" s="41"/>
      <c r="DJ2434" s="41"/>
      <c r="DK2434" s="41"/>
      <c r="DL2434" s="41"/>
      <c r="DM2434" s="41"/>
      <c r="DN2434" s="41"/>
      <c r="DO2434" s="41"/>
      <c r="DP2434" s="41"/>
      <c r="DQ2434" s="41"/>
      <c r="DR2434" s="41"/>
      <c r="DS2434" s="41"/>
      <c r="DT2434" s="41"/>
      <c r="DU2434" s="41"/>
      <c r="DV2434" s="41"/>
      <c r="DW2434" s="41"/>
      <c r="DX2434" s="41"/>
      <c r="DY2434" s="41"/>
      <c r="DZ2434" s="41"/>
      <c r="EA2434" s="41"/>
      <c r="EB2434" s="41"/>
      <c r="EC2434" s="41"/>
      <c r="ED2434" s="41"/>
      <c r="EE2434" s="41"/>
      <c r="EF2434" s="41"/>
      <c r="EG2434" s="41"/>
      <c r="EH2434" s="41"/>
      <c r="EI2434" s="41"/>
      <c r="EJ2434" s="41"/>
      <c r="EK2434" s="41"/>
      <c r="EL2434" s="41"/>
      <c r="EM2434" s="41"/>
      <c r="EN2434" s="41"/>
      <c r="EO2434" s="41"/>
      <c r="EP2434" s="41"/>
      <c r="EQ2434" s="41"/>
      <c r="ER2434" s="41"/>
      <c r="ES2434" s="41"/>
      <c r="ET2434" s="41"/>
      <c r="EU2434" s="41"/>
      <c r="EV2434" s="41"/>
      <c r="EW2434" s="41"/>
      <c r="EX2434" s="41"/>
      <c r="EY2434" s="41"/>
      <c r="EZ2434" s="41"/>
      <c r="FA2434" s="41"/>
      <c r="FB2434" s="41"/>
      <c r="FC2434" s="41"/>
      <c r="FD2434" s="41"/>
      <c r="FE2434" s="41"/>
      <c r="FF2434" s="41"/>
      <c r="FG2434" s="41"/>
      <c r="FH2434" s="41"/>
      <c r="FI2434" s="41"/>
      <c r="FJ2434" s="41"/>
      <c r="FK2434" s="41"/>
      <c r="FL2434" s="41"/>
      <c r="FM2434" s="41"/>
      <c r="FN2434" s="41"/>
      <c r="FO2434" s="41"/>
      <c r="FP2434" s="41"/>
      <c r="FQ2434" s="41"/>
      <c r="FR2434" s="41"/>
      <c r="FS2434" s="41"/>
      <c r="FT2434" s="41"/>
      <c r="FU2434" s="41"/>
      <c r="FV2434" s="41"/>
      <c r="FW2434" s="41"/>
      <c r="FX2434" s="41"/>
      <c r="FY2434" s="41"/>
      <c r="FZ2434" s="41"/>
      <c r="GA2434" s="41"/>
      <c r="GB2434" s="41"/>
      <c r="GC2434" s="41"/>
      <c r="GD2434" s="41"/>
      <c r="GE2434" s="41"/>
      <c r="GF2434" s="41"/>
      <c r="GG2434" s="41"/>
      <c r="GH2434" s="41"/>
      <c r="GI2434" s="41"/>
      <c r="GJ2434" s="41"/>
      <c r="GK2434" s="41"/>
      <c r="GL2434" s="41"/>
      <c r="GM2434" s="41"/>
      <c r="GN2434" s="41"/>
      <c r="GO2434" s="41"/>
      <c r="GP2434" s="41"/>
      <c r="GQ2434" s="41"/>
      <c r="GR2434" s="41"/>
      <c r="GS2434" s="41"/>
      <c r="GT2434" s="41"/>
      <c r="GU2434" s="41"/>
      <c r="GV2434" s="41"/>
      <c r="GW2434" s="41"/>
      <c r="GX2434" s="41"/>
      <c r="GY2434" s="41"/>
      <c r="GZ2434" s="41"/>
      <c r="HA2434" s="41"/>
      <c r="HB2434" s="41"/>
      <c r="HC2434" s="41"/>
      <c r="HD2434" s="41"/>
      <c r="HE2434" s="41"/>
      <c r="HF2434" s="41"/>
      <c r="HG2434" s="41"/>
      <c r="HH2434" s="41"/>
      <c r="HI2434" s="41"/>
      <c r="HJ2434" s="41"/>
      <c r="HK2434" s="41"/>
      <c r="HL2434" s="41"/>
      <c r="HM2434" s="41"/>
      <c r="HN2434" s="41"/>
      <c r="HO2434" s="41"/>
      <c r="HP2434" s="41"/>
      <c r="HQ2434" s="41"/>
      <c r="HR2434" s="41"/>
      <c r="HS2434" s="41"/>
      <c r="HT2434" s="41"/>
      <c r="HU2434" s="41"/>
      <c r="HV2434" s="41"/>
      <c r="HW2434" s="41"/>
      <c r="HX2434" s="41"/>
      <c r="HY2434" s="41"/>
      <c r="HZ2434" s="41"/>
      <c r="IA2434" s="41"/>
      <c r="IB2434" s="41"/>
      <c r="IC2434" s="41"/>
      <c r="ID2434" s="41"/>
      <c r="IE2434" s="41"/>
      <c r="IF2434" s="41"/>
      <c r="IG2434" s="41"/>
      <c r="IH2434" s="41"/>
      <c r="II2434" s="41"/>
      <c r="IJ2434" s="41"/>
      <c r="IK2434" s="41"/>
      <c r="IL2434" s="41"/>
      <c r="IM2434" s="41"/>
      <c r="IN2434" s="41"/>
      <c r="IO2434" s="41"/>
      <c r="IP2434" s="41"/>
      <c r="IQ2434" s="41"/>
      <c r="IR2434" s="41"/>
      <c r="IS2434" s="41"/>
      <c r="IT2434" s="41"/>
      <c r="IU2434" s="41"/>
    </row>
    <row r="2436" spans="68:255" x14ac:dyDescent="0.2">
      <c r="BP2436" s="41"/>
      <c r="BQ2436" s="41"/>
      <c r="BR2436" s="41"/>
      <c r="BS2436" s="41"/>
      <c r="BU2436" s="41"/>
      <c r="BV2436" s="41"/>
      <c r="BW2436" s="41"/>
      <c r="BX2436" s="41"/>
      <c r="BY2436" s="41"/>
      <c r="BZ2436" s="41"/>
      <c r="CA2436" s="41"/>
      <c r="CB2436" s="41"/>
      <c r="CC2436" s="41"/>
      <c r="CD2436" s="41"/>
      <c r="CE2436" s="41"/>
      <c r="CF2436" s="41"/>
      <c r="CG2436" s="41"/>
      <c r="CH2436" s="41"/>
      <c r="CI2436" s="41"/>
      <c r="CJ2436" s="41"/>
      <c r="CK2436" s="41"/>
      <c r="CL2436" s="41"/>
      <c r="CM2436" s="41"/>
      <c r="CN2436" s="41"/>
      <c r="CO2436" s="41"/>
      <c r="CP2436" s="41"/>
      <c r="CQ2436" s="41"/>
      <c r="CR2436" s="41"/>
      <c r="CS2436" s="41"/>
      <c r="CT2436" s="41"/>
      <c r="CU2436" s="41"/>
      <c r="CV2436" s="41"/>
      <c r="CW2436" s="41"/>
      <c r="CX2436" s="41"/>
      <c r="CY2436" s="41"/>
      <c r="CZ2436" s="41"/>
      <c r="DA2436" s="41"/>
      <c r="DB2436" s="41"/>
      <c r="DC2436" s="41"/>
      <c r="DD2436" s="41"/>
      <c r="DE2436" s="41"/>
      <c r="DF2436" s="41"/>
      <c r="DG2436" s="41"/>
      <c r="DH2436" s="41"/>
      <c r="DI2436" s="41"/>
      <c r="DJ2436" s="41"/>
      <c r="DK2436" s="41"/>
      <c r="DL2436" s="41"/>
      <c r="DM2436" s="41"/>
      <c r="DN2436" s="41"/>
      <c r="DO2436" s="41"/>
      <c r="DP2436" s="41"/>
      <c r="DQ2436" s="41"/>
      <c r="DR2436" s="41"/>
      <c r="DS2436" s="41"/>
      <c r="DT2436" s="41"/>
      <c r="DU2436" s="41"/>
      <c r="DV2436" s="41"/>
      <c r="DW2436" s="41"/>
      <c r="DX2436" s="41"/>
      <c r="DY2436" s="41"/>
      <c r="DZ2436" s="41"/>
      <c r="EA2436" s="41"/>
      <c r="EB2436" s="41"/>
      <c r="EC2436" s="41"/>
      <c r="ED2436" s="41"/>
      <c r="EE2436" s="41"/>
      <c r="EF2436" s="41"/>
      <c r="EG2436" s="41"/>
      <c r="EH2436" s="41"/>
      <c r="EI2436" s="41"/>
      <c r="EJ2436" s="41"/>
      <c r="EK2436" s="41"/>
      <c r="EL2436" s="41"/>
      <c r="EM2436" s="41"/>
      <c r="EN2436" s="41"/>
      <c r="EO2436" s="41"/>
      <c r="EP2436" s="41"/>
      <c r="EQ2436" s="41"/>
      <c r="ER2436" s="41"/>
      <c r="ES2436" s="41"/>
      <c r="ET2436" s="41"/>
      <c r="EU2436" s="41"/>
      <c r="EV2436" s="41"/>
      <c r="EW2436" s="41"/>
      <c r="EX2436" s="41"/>
      <c r="EY2436" s="41"/>
      <c r="EZ2436" s="41"/>
      <c r="FA2436" s="41"/>
      <c r="FB2436" s="41"/>
      <c r="FC2436" s="41"/>
      <c r="FD2436" s="41"/>
      <c r="FE2436" s="41"/>
      <c r="FF2436" s="41"/>
      <c r="FG2436" s="41"/>
      <c r="FH2436" s="41"/>
      <c r="FI2436" s="41"/>
      <c r="FJ2436" s="41"/>
      <c r="FK2436" s="41"/>
      <c r="FL2436" s="41"/>
      <c r="FM2436" s="41"/>
      <c r="FN2436" s="41"/>
      <c r="FO2436" s="41"/>
      <c r="FP2436" s="41"/>
      <c r="FQ2436" s="41"/>
      <c r="FR2436" s="41"/>
      <c r="FS2436" s="41"/>
      <c r="FT2436" s="41"/>
      <c r="FU2436" s="41"/>
      <c r="FV2436" s="41"/>
      <c r="FW2436" s="41"/>
      <c r="FX2436" s="41"/>
      <c r="FY2436" s="41"/>
      <c r="FZ2436" s="41"/>
      <c r="GA2436" s="41"/>
      <c r="GB2436" s="41"/>
      <c r="GC2436" s="41"/>
      <c r="GD2436" s="41"/>
      <c r="GE2436" s="41"/>
      <c r="GF2436" s="41"/>
      <c r="GG2436" s="41"/>
      <c r="GH2436" s="41"/>
      <c r="GI2436" s="41"/>
      <c r="GJ2436" s="41"/>
      <c r="GK2436" s="41"/>
      <c r="GL2436" s="41"/>
      <c r="GM2436" s="41"/>
      <c r="GN2436" s="41"/>
      <c r="GO2436" s="41"/>
      <c r="GP2436" s="41"/>
      <c r="GQ2436" s="41"/>
      <c r="GR2436" s="41"/>
      <c r="GS2436" s="41"/>
      <c r="GT2436" s="41"/>
      <c r="GU2436" s="41"/>
      <c r="GV2436" s="41"/>
      <c r="GW2436" s="41"/>
      <c r="GX2436" s="41"/>
      <c r="GY2436" s="41"/>
      <c r="GZ2436" s="41"/>
      <c r="HA2436" s="41"/>
      <c r="HB2436" s="41"/>
      <c r="HC2436" s="41"/>
      <c r="HD2436" s="41"/>
      <c r="HE2436" s="41"/>
      <c r="HF2436" s="41"/>
      <c r="HG2436" s="41"/>
      <c r="HH2436" s="41"/>
      <c r="HI2436" s="41"/>
      <c r="HJ2436" s="41"/>
      <c r="HK2436" s="41"/>
      <c r="HL2436" s="41"/>
      <c r="HM2436" s="41"/>
      <c r="HN2436" s="41"/>
      <c r="HO2436" s="41"/>
      <c r="HP2436" s="41"/>
      <c r="HQ2436" s="41"/>
      <c r="HR2436" s="41"/>
      <c r="HS2436" s="41"/>
      <c r="HT2436" s="41"/>
      <c r="HU2436" s="41"/>
      <c r="HV2436" s="41"/>
      <c r="HW2436" s="41"/>
      <c r="HX2436" s="41"/>
      <c r="HY2436" s="41"/>
      <c r="HZ2436" s="41"/>
      <c r="IA2436" s="41"/>
      <c r="IB2436" s="41"/>
      <c r="IC2436" s="41"/>
      <c r="ID2436" s="41"/>
      <c r="IE2436" s="41"/>
      <c r="IF2436" s="41"/>
      <c r="IG2436" s="41"/>
      <c r="IH2436" s="41"/>
      <c r="II2436" s="41"/>
      <c r="IJ2436" s="41"/>
      <c r="IK2436" s="41"/>
      <c r="IL2436" s="41"/>
      <c r="IM2436" s="41"/>
      <c r="IN2436" s="41"/>
      <c r="IO2436" s="41"/>
      <c r="IP2436" s="41"/>
      <c r="IQ2436" s="41"/>
      <c r="IR2436" s="41"/>
      <c r="IS2436" s="41"/>
      <c r="IT2436" s="41"/>
      <c r="IU2436" s="41"/>
    </row>
    <row r="2438" spans="68:255" x14ac:dyDescent="0.2">
      <c r="BP2438" s="41"/>
      <c r="BQ2438" s="41"/>
      <c r="BR2438" s="41"/>
      <c r="BS2438" s="41"/>
      <c r="BU2438" s="41"/>
      <c r="BV2438" s="41"/>
      <c r="BW2438" s="41"/>
      <c r="BX2438" s="41"/>
      <c r="BY2438" s="41"/>
      <c r="BZ2438" s="41"/>
      <c r="CA2438" s="41"/>
      <c r="CB2438" s="41"/>
      <c r="CC2438" s="41"/>
      <c r="CD2438" s="41"/>
      <c r="CE2438" s="41"/>
      <c r="CF2438" s="41"/>
      <c r="CG2438" s="41"/>
      <c r="CH2438" s="41"/>
      <c r="CI2438" s="41"/>
      <c r="CJ2438" s="41"/>
      <c r="CK2438" s="41"/>
      <c r="CL2438" s="41"/>
      <c r="CM2438" s="41"/>
      <c r="CN2438" s="41"/>
      <c r="CO2438" s="41"/>
      <c r="CP2438" s="41"/>
      <c r="CQ2438" s="41"/>
      <c r="CR2438" s="41"/>
      <c r="CS2438" s="41"/>
      <c r="CT2438" s="41"/>
      <c r="CU2438" s="41"/>
      <c r="CV2438" s="41"/>
      <c r="CW2438" s="41"/>
      <c r="CX2438" s="41"/>
      <c r="CY2438" s="41"/>
      <c r="CZ2438" s="41"/>
      <c r="DA2438" s="41"/>
      <c r="DB2438" s="41"/>
      <c r="DC2438" s="41"/>
      <c r="DD2438" s="41"/>
      <c r="DE2438" s="41"/>
      <c r="DF2438" s="41"/>
      <c r="DG2438" s="41"/>
      <c r="DH2438" s="41"/>
      <c r="DI2438" s="41"/>
      <c r="DJ2438" s="41"/>
      <c r="DK2438" s="41"/>
      <c r="DL2438" s="41"/>
      <c r="DM2438" s="41"/>
      <c r="DN2438" s="41"/>
      <c r="DO2438" s="41"/>
      <c r="DP2438" s="41"/>
      <c r="DQ2438" s="41"/>
      <c r="DR2438" s="41"/>
      <c r="DS2438" s="41"/>
      <c r="DT2438" s="41"/>
      <c r="DU2438" s="41"/>
      <c r="DV2438" s="41"/>
      <c r="DW2438" s="41"/>
      <c r="DX2438" s="41"/>
      <c r="DY2438" s="41"/>
      <c r="DZ2438" s="41"/>
      <c r="EA2438" s="41"/>
      <c r="EB2438" s="41"/>
      <c r="EC2438" s="41"/>
      <c r="ED2438" s="41"/>
      <c r="EE2438" s="41"/>
      <c r="EF2438" s="41"/>
      <c r="EG2438" s="41"/>
      <c r="EH2438" s="41"/>
      <c r="EI2438" s="41"/>
      <c r="EJ2438" s="41"/>
      <c r="EK2438" s="41"/>
      <c r="EL2438" s="41"/>
      <c r="EM2438" s="41"/>
      <c r="EN2438" s="41"/>
      <c r="EO2438" s="41"/>
      <c r="EP2438" s="41"/>
      <c r="EQ2438" s="41"/>
      <c r="ER2438" s="41"/>
      <c r="ES2438" s="41"/>
      <c r="ET2438" s="41"/>
      <c r="EU2438" s="41"/>
      <c r="EV2438" s="41"/>
      <c r="EW2438" s="41"/>
      <c r="EX2438" s="41"/>
      <c r="EY2438" s="41"/>
      <c r="EZ2438" s="41"/>
      <c r="FA2438" s="41"/>
      <c r="FB2438" s="41"/>
      <c r="FC2438" s="41"/>
      <c r="FD2438" s="41"/>
      <c r="FE2438" s="41"/>
      <c r="FF2438" s="41"/>
      <c r="FG2438" s="41"/>
      <c r="FH2438" s="41"/>
      <c r="FI2438" s="41"/>
      <c r="FJ2438" s="41"/>
      <c r="FK2438" s="41"/>
      <c r="FL2438" s="41"/>
      <c r="FM2438" s="41"/>
      <c r="FN2438" s="41"/>
      <c r="FO2438" s="41"/>
      <c r="FP2438" s="41"/>
      <c r="FQ2438" s="41"/>
      <c r="FR2438" s="41"/>
      <c r="FS2438" s="41"/>
      <c r="FT2438" s="41"/>
      <c r="FU2438" s="41"/>
      <c r="FV2438" s="41"/>
      <c r="FW2438" s="41"/>
      <c r="FX2438" s="41"/>
      <c r="FY2438" s="41"/>
      <c r="FZ2438" s="41"/>
      <c r="GA2438" s="41"/>
      <c r="GB2438" s="41"/>
      <c r="GC2438" s="41"/>
      <c r="GD2438" s="41"/>
      <c r="GE2438" s="41"/>
      <c r="GF2438" s="41"/>
      <c r="GG2438" s="41"/>
      <c r="GH2438" s="41"/>
      <c r="GI2438" s="41"/>
      <c r="GJ2438" s="41"/>
      <c r="GK2438" s="41"/>
      <c r="GL2438" s="41"/>
      <c r="GM2438" s="41"/>
      <c r="GN2438" s="41"/>
      <c r="GO2438" s="41"/>
      <c r="GP2438" s="41"/>
      <c r="GQ2438" s="41"/>
      <c r="GR2438" s="41"/>
      <c r="GS2438" s="41"/>
      <c r="GT2438" s="41"/>
      <c r="GU2438" s="41"/>
      <c r="GV2438" s="41"/>
      <c r="GW2438" s="41"/>
      <c r="GX2438" s="41"/>
      <c r="GY2438" s="41"/>
      <c r="GZ2438" s="41"/>
      <c r="HA2438" s="41"/>
      <c r="HB2438" s="41"/>
      <c r="HC2438" s="41"/>
      <c r="HD2438" s="41"/>
      <c r="HE2438" s="41"/>
      <c r="HF2438" s="41"/>
      <c r="HG2438" s="41"/>
      <c r="HH2438" s="41"/>
      <c r="HI2438" s="41"/>
      <c r="HJ2438" s="41"/>
      <c r="HK2438" s="41"/>
      <c r="HL2438" s="41"/>
      <c r="HM2438" s="41"/>
      <c r="HN2438" s="41"/>
      <c r="HO2438" s="41"/>
      <c r="HP2438" s="41"/>
      <c r="HQ2438" s="41"/>
      <c r="HR2438" s="41"/>
      <c r="HS2438" s="41"/>
      <c r="HT2438" s="41"/>
      <c r="HU2438" s="41"/>
      <c r="HV2438" s="41"/>
      <c r="HW2438" s="41"/>
      <c r="HX2438" s="41"/>
      <c r="HY2438" s="41"/>
      <c r="HZ2438" s="41"/>
      <c r="IA2438" s="41"/>
      <c r="IB2438" s="41"/>
      <c r="IC2438" s="41"/>
      <c r="ID2438" s="41"/>
      <c r="IE2438" s="41"/>
      <c r="IF2438" s="41"/>
      <c r="IG2438" s="41"/>
      <c r="IH2438" s="41"/>
      <c r="II2438" s="41"/>
      <c r="IJ2438" s="41"/>
      <c r="IK2438" s="41"/>
      <c r="IL2438" s="41"/>
      <c r="IM2438" s="41"/>
      <c r="IN2438" s="41"/>
      <c r="IO2438" s="41"/>
      <c r="IP2438" s="41"/>
      <c r="IQ2438" s="41"/>
      <c r="IR2438" s="41"/>
      <c r="IS2438" s="41"/>
      <c r="IT2438" s="41"/>
      <c r="IU2438" s="41"/>
    </row>
    <row r="2440" spans="68:255" x14ac:dyDescent="0.2">
      <c r="BP2440" s="41"/>
      <c r="BQ2440" s="41"/>
      <c r="BR2440" s="41"/>
      <c r="BS2440" s="41"/>
      <c r="BU2440" s="41"/>
      <c r="BV2440" s="41"/>
      <c r="BW2440" s="41"/>
      <c r="BX2440" s="41"/>
      <c r="BY2440" s="41"/>
      <c r="BZ2440" s="41"/>
      <c r="CA2440" s="41"/>
      <c r="CB2440" s="41"/>
      <c r="CC2440" s="41"/>
      <c r="CD2440" s="41"/>
      <c r="CE2440" s="41"/>
      <c r="CF2440" s="41"/>
      <c r="CG2440" s="41"/>
      <c r="CH2440" s="41"/>
      <c r="CI2440" s="41"/>
      <c r="CJ2440" s="41"/>
      <c r="CK2440" s="41"/>
      <c r="CL2440" s="41"/>
      <c r="CM2440" s="41"/>
      <c r="CN2440" s="41"/>
      <c r="CO2440" s="41"/>
      <c r="CP2440" s="41"/>
      <c r="CQ2440" s="41"/>
      <c r="CR2440" s="41"/>
      <c r="CS2440" s="41"/>
      <c r="CT2440" s="41"/>
      <c r="CU2440" s="41"/>
      <c r="CV2440" s="41"/>
      <c r="CW2440" s="41"/>
      <c r="CX2440" s="41"/>
      <c r="CY2440" s="41"/>
      <c r="CZ2440" s="41"/>
      <c r="DA2440" s="41"/>
      <c r="DB2440" s="41"/>
      <c r="DC2440" s="41"/>
      <c r="DD2440" s="41"/>
      <c r="DE2440" s="41"/>
      <c r="DF2440" s="41"/>
      <c r="DG2440" s="41"/>
      <c r="DH2440" s="41"/>
      <c r="DI2440" s="41"/>
      <c r="DJ2440" s="41"/>
      <c r="DK2440" s="41"/>
      <c r="DL2440" s="41"/>
      <c r="DM2440" s="41"/>
      <c r="DN2440" s="41"/>
      <c r="DO2440" s="41"/>
      <c r="DP2440" s="41"/>
      <c r="DQ2440" s="41"/>
      <c r="DR2440" s="41"/>
      <c r="DS2440" s="41"/>
      <c r="DT2440" s="41"/>
      <c r="DU2440" s="41"/>
      <c r="DV2440" s="41"/>
      <c r="DW2440" s="41"/>
      <c r="DX2440" s="41"/>
      <c r="DY2440" s="41"/>
      <c r="DZ2440" s="41"/>
      <c r="EA2440" s="41"/>
      <c r="EB2440" s="41"/>
      <c r="EC2440" s="41"/>
      <c r="ED2440" s="41"/>
      <c r="EE2440" s="41"/>
      <c r="EF2440" s="41"/>
      <c r="EG2440" s="41"/>
      <c r="EH2440" s="41"/>
      <c r="EI2440" s="41"/>
      <c r="EJ2440" s="41"/>
      <c r="EK2440" s="41"/>
      <c r="EL2440" s="41"/>
      <c r="EM2440" s="41"/>
      <c r="EN2440" s="41"/>
      <c r="EO2440" s="41"/>
      <c r="EP2440" s="41"/>
      <c r="EQ2440" s="41"/>
      <c r="ER2440" s="41"/>
      <c r="ES2440" s="41"/>
      <c r="ET2440" s="41"/>
      <c r="EU2440" s="41"/>
      <c r="EV2440" s="41"/>
      <c r="EW2440" s="41"/>
      <c r="EX2440" s="41"/>
      <c r="EY2440" s="41"/>
      <c r="EZ2440" s="41"/>
      <c r="FA2440" s="41"/>
      <c r="FB2440" s="41"/>
      <c r="FC2440" s="41"/>
      <c r="FD2440" s="41"/>
      <c r="FE2440" s="41"/>
      <c r="FF2440" s="41"/>
      <c r="FG2440" s="41"/>
      <c r="FH2440" s="41"/>
      <c r="FI2440" s="41"/>
      <c r="FJ2440" s="41"/>
      <c r="FK2440" s="41"/>
      <c r="FL2440" s="41"/>
      <c r="FM2440" s="41"/>
      <c r="FN2440" s="41"/>
      <c r="FO2440" s="41"/>
      <c r="FP2440" s="41"/>
      <c r="FQ2440" s="41"/>
      <c r="FR2440" s="41"/>
      <c r="FS2440" s="41"/>
      <c r="FT2440" s="41"/>
      <c r="FU2440" s="41"/>
      <c r="FV2440" s="41"/>
      <c r="FW2440" s="41"/>
      <c r="FX2440" s="41"/>
      <c r="FY2440" s="41"/>
      <c r="FZ2440" s="41"/>
      <c r="GA2440" s="41"/>
      <c r="GB2440" s="41"/>
      <c r="GC2440" s="41"/>
      <c r="GD2440" s="41"/>
      <c r="GE2440" s="41"/>
      <c r="GF2440" s="41"/>
      <c r="GG2440" s="41"/>
      <c r="GH2440" s="41"/>
      <c r="GI2440" s="41"/>
      <c r="GJ2440" s="41"/>
      <c r="GK2440" s="41"/>
      <c r="GL2440" s="41"/>
      <c r="GM2440" s="41"/>
      <c r="GN2440" s="41"/>
      <c r="GO2440" s="41"/>
      <c r="GP2440" s="41"/>
      <c r="GQ2440" s="41"/>
      <c r="GR2440" s="41"/>
      <c r="GS2440" s="41"/>
      <c r="GT2440" s="41"/>
      <c r="GU2440" s="41"/>
      <c r="GV2440" s="41"/>
      <c r="GW2440" s="41"/>
      <c r="GX2440" s="41"/>
      <c r="GY2440" s="41"/>
      <c r="GZ2440" s="41"/>
      <c r="HA2440" s="41"/>
      <c r="HB2440" s="41"/>
      <c r="HC2440" s="41"/>
      <c r="HD2440" s="41"/>
      <c r="HE2440" s="41"/>
      <c r="HF2440" s="41"/>
      <c r="HG2440" s="41"/>
      <c r="HH2440" s="41"/>
      <c r="HI2440" s="41"/>
      <c r="HJ2440" s="41"/>
      <c r="HK2440" s="41"/>
      <c r="HL2440" s="41"/>
      <c r="HM2440" s="41"/>
      <c r="HN2440" s="41"/>
      <c r="HO2440" s="41"/>
      <c r="HP2440" s="41"/>
      <c r="HQ2440" s="41"/>
      <c r="HR2440" s="41"/>
      <c r="HS2440" s="41"/>
      <c r="HT2440" s="41"/>
      <c r="HU2440" s="41"/>
      <c r="HV2440" s="41"/>
      <c r="HW2440" s="41"/>
      <c r="HX2440" s="41"/>
      <c r="HY2440" s="41"/>
      <c r="HZ2440" s="41"/>
      <c r="IA2440" s="41"/>
      <c r="IB2440" s="41"/>
      <c r="IC2440" s="41"/>
      <c r="ID2440" s="41"/>
      <c r="IE2440" s="41"/>
      <c r="IF2440" s="41"/>
      <c r="IG2440" s="41"/>
      <c r="IH2440" s="41"/>
      <c r="II2440" s="41"/>
      <c r="IJ2440" s="41"/>
      <c r="IK2440" s="41"/>
      <c r="IL2440" s="41"/>
      <c r="IM2440" s="41"/>
      <c r="IN2440" s="41"/>
      <c r="IO2440" s="41"/>
      <c r="IP2440" s="41"/>
      <c r="IQ2440" s="41"/>
      <c r="IR2440" s="41"/>
      <c r="IS2440" s="41"/>
      <c r="IT2440" s="41"/>
      <c r="IU2440" s="41"/>
    </row>
    <row r="2442" spans="68:255" x14ac:dyDescent="0.2">
      <c r="BP2442" s="41"/>
      <c r="BQ2442" s="41"/>
      <c r="BR2442" s="41"/>
      <c r="BS2442" s="41"/>
      <c r="BU2442" s="41"/>
      <c r="BV2442" s="41"/>
      <c r="BW2442" s="41"/>
      <c r="BX2442" s="41"/>
      <c r="BY2442" s="41"/>
      <c r="BZ2442" s="41"/>
      <c r="CA2442" s="41"/>
      <c r="CB2442" s="41"/>
      <c r="CC2442" s="41"/>
      <c r="CD2442" s="41"/>
      <c r="CE2442" s="41"/>
      <c r="CF2442" s="41"/>
      <c r="CG2442" s="41"/>
      <c r="CH2442" s="41"/>
      <c r="CI2442" s="41"/>
      <c r="CJ2442" s="41"/>
      <c r="CK2442" s="41"/>
      <c r="CL2442" s="41"/>
      <c r="CM2442" s="41"/>
      <c r="CN2442" s="41"/>
      <c r="CO2442" s="41"/>
      <c r="CP2442" s="41"/>
      <c r="CQ2442" s="41"/>
      <c r="CR2442" s="41"/>
      <c r="CS2442" s="41"/>
      <c r="CT2442" s="41"/>
      <c r="CU2442" s="41"/>
      <c r="CV2442" s="41"/>
      <c r="CW2442" s="41"/>
      <c r="CX2442" s="41"/>
      <c r="CY2442" s="41"/>
      <c r="CZ2442" s="41"/>
      <c r="DA2442" s="41"/>
      <c r="DB2442" s="41"/>
      <c r="DC2442" s="41"/>
      <c r="DD2442" s="41"/>
      <c r="DE2442" s="41"/>
      <c r="DF2442" s="41"/>
      <c r="DG2442" s="41"/>
      <c r="DH2442" s="41"/>
      <c r="DI2442" s="41"/>
      <c r="DJ2442" s="41"/>
      <c r="DK2442" s="41"/>
      <c r="DL2442" s="41"/>
      <c r="DM2442" s="41"/>
      <c r="DN2442" s="41"/>
      <c r="DO2442" s="41"/>
      <c r="DP2442" s="41"/>
      <c r="DQ2442" s="41"/>
      <c r="DR2442" s="41"/>
      <c r="DS2442" s="41"/>
      <c r="DT2442" s="41"/>
      <c r="DU2442" s="41"/>
      <c r="DV2442" s="41"/>
      <c r="DW2442" s="41"/>
      <c r="DX2442" s="41"/>
      <c r="DY2442" s="41"/>
      <c r="DZ2442" s="41"/>
      <c r="EA2442" s="41"/>
      <c r="EB2442" s="41"/>
      <c r="EC2442" s="41"/>
      <c r="ED2442" s="41"/>
      <c r="EE2442" s="41"/>
      <c r="EF2442" s="41"/>
      <c r="EG2442" s="41"/>
      <c r="EH2442" s="41"/>
      <c r="EI2442" s="41"/>
      <c r="EJ2442" s="41"/>
      <c r="EK2442" s="41"/>
      <c r="EL2442" s="41"/>
      <c r="EM2442" s="41"/>
      <c r="EN2442" s="41"/>
      <c r="EO2442" s="41"/>
      <c r="EP2442" s="41"/>
      <c r="EQ2442" s="41"/>
      <c r="ER2442" s="41"/>
      <c r="ES2442" s="41"/>
      <c r="ET2442" s="41"/>
      <c r="EU2442" s="41"/>
      <c r="EV2442" s="41"/>
      <c r="EW2442" s="41"/>
      <c r="EX2442" s="41"/>
      <c r="EY2442" s="41"/>
      <c r="EZ2442" s="41"/>
      <c r="FA2442" s="41"/>
      <c r="FB2442" s="41"/>
      <c r="FC2442" s="41"/>
      <c r="FD2442" s="41"/>
      <c r="FE2442" s="41"/>
      <c r="FF2442" s="41"/>
      <c r="FG2442" s="41"/>
      <c r="FH2442" s="41"/>
      <c r="FI2442" s="41"/>
      <c r="FJ2442" s="41"/>
      <c r="FK2442" s="41"/>
      <c r="FL2442" s="41"/>
      <c r="FM2442" s="41"/>
      <c r="FN2442" s="41"/>
      <c r="FO2442" s="41"/>
      <c r="FP2442" s="41"/>
      <c r="FQ2442" s="41"/>
      <c r="FR2442" s="41"/>
      <c r="FS2442" s="41"/>
      <c r="FT2442" s="41"/>
      <c r="FU2442" s="41"/>
      <c r="FV2442" s="41"/>
      <c r="FW2442" s="41"/>
      <c r="FX2442" s="41"/>
      <c r="FY2442" s="41"/>
      <c r="FZ2442" s="41"/>
      <c r="GA2442" s="41"/>
      <c r="GB2442" s="41"/>
      <c r="GC2442" s="41"/>
      <c r="GD2442" s="41"/>
      <c r="GE2442" s="41"/>
      <c r="GF2442" s="41"/>
      <c r="GG2442" s="41"/>
      <c r="GH2442" s="41"/>
      <c r="GI2442" s="41"/>
      <c r="GJ2442" s="41"/>
      <c r="GK2442" s="41"/>
      <c r="GL2442" s="41"/>
      <c r="GM2442" s="41"/>
      <c r="GN2442" s="41"/>
      <c r="GO2442" s="41"/>
      <c r="GP2442" s="41"/>
      <c r="GQ2442" s="41"/>
      <c r="GR2442" s="41"/>
      <c r="GS2442" s="41"/>
      <c r="GT2442" s="41"/>
      <c r="GU2442" s="41"/>
      <c r="GV2442" s="41"/>
      <c r="GW2442" s="41"/>
      <c r="GX2442" s="41"/>
      <c r="GY2442" s="41"/>
      <c r="GZ2442" s="41"/>
      <c r="HA2442" s="41"/>
      <c r="HB2442" s="41"/>
      <c r="HC2442" s="41"/>
      <c r="HD2442" s="41"/>
      <c r="HE2442" s="41"/>
      <c r="HF2442" s="41"/>
      <c r="HG2442" s="41"/>
      <c r="HH2442" s="41"/>
      <c r="HI2442" s="41"/>
      <c r="HJ2442" s="41"/>
      <c r="HK2442" s="41"/>
      <c r="HL2442" s="41"/>
      <c r="HM2442" s="41"/>
      <c r="HN2442" s="41"/>
      <c r="HO2442" s="41"/>
      <c r="HP2442" s="41"/>
      <c r="HQ2442" s="41"/>
      <c r="HR2442" s="41"/>
      <c r="HS2442" s="41"/>
      <c r="HT2442" s="41"/>
      <c r="HU2442" s="41"/>
      <c r="HV2442" s="41"/>
      <c r="HW2442" s="41"/>
      <c r="HX2442" s="41"/>
      <c r="HY2442" s="41"/>
      <c r="HZ2442" s="41"/>
      <c r="IA2442" s="41"/>
      <c r="IB2442" s="41"/>
      <c r="IC2442" s="41"/>
      <c r="ID2442" s="41"/>
      <c r="IE2442" s="41"/>
      <c r="IF2442" s="41"/>
      <c r="IG2442" s="41"/>
      <c r="IH2442" s="41"/>
      <c r="II2442" s="41"/>
      <c r="IJ2442" s="41"/>
      <c r="IK2442" s="41"/>
      <c r="IL2442" s="41"/>
      <c r="IM2442" s="41"/>
      <c r="IN2442" s="41"/>
      <c r="IO2442" s="41"/>
      <c r="IP2442" s="41"/>
      <c r="IQ2442" s="41"/>
      <c r="IR2442" s="41"/>
      <c r="IS2442" s="41"/>
      <c r="IT2442" s="41"/>
      <c r="IU2442" s="41"/>
    </row>
    <row r="2444" spans="68:255" x14ac:dyDescent="0.2">
      <c r="BP2444" s="41"/>
      <c r="BQ2444" s="41"/>
      <c r="BR2444" s="41"/>
      <c r="BS2444" s="41"/>
      <c r="BU2444" s="41"/>
      <c r="BV2444" s="41"/>
      <c r="BW2444" s="41"/>
      <c r="BX2444" s="41"/>
      <c r="BY2444" s="41"/>
      <c r="BZ2444" s="41"/>
      <c r="CA2444" s="41"/>
      <c r="CB2444" s="41"/>
      <c r="CC2444" s="41"/>
      <c r="CD2444" s="41"/>
      <c r="CE2444" s="41"/>
      <c r="CF2444" s="41"/>
      <c r="CG2444" s="41"/>
      <c r="CH2444" s="41"/>
      <c r="CI2444" s="41"/>
      <c r="CJ2444" s="41"/>
      <c r="CK2444" s="41"/>
      <c r="CL2444" s="41"/>
      <c r="CM2444" s="41"/>
      <c r="CN2444" s="41"/>
      <c r="CO2444" s="41"/>
      <c r="CP2444" s="41"/>
      <c r="CQ2444" s="41"/>
      <c r="CR2444" s="41"/>
      <c r="CS2444" s="41"/>
      <c r="CT2444" s="41"/>
      <c r="CU2444" s="41"/>
      <c r="CV2444" s="41"/>
      <c r="CW2444" s="41"/>
      <c r="CX2444" s="41"/>
      <c r="CY2444" s="41"/>
      <c r="CZ2444" s="41"/>
      <c r="DA2444" s="41"/>
      <c r="DB2444" s="41"/>
      <c r="DC2444" s="41"/>
      <c r="DD2444" s="41"/>
      <c r="DE2444" s="41"/>
      <c r="DF2444" s="41"/>
      <c r="DG2444" s="41"/>
      <c r="DH2444" s="41"/>
      <c r="DI2444" s="41"/>
      <c r="DJ2444" s="41"/>
      <c r="DK2444" s="41"/>
      <c r="DL2444" s="41"/>
      <c r="DM2444" s="41"/>
      <c r="DN2444" s="41"/>
      <c r="DO2444" s="41"/>
      <c r="DP2444" s="41"/>
      <c r="DQ2444" s="41"/>
      <c r="DR2444" s="41"/>
      <c r="DS2444" s="41"/>
      <c r="DT2444" s="41"/>
      <c r="DU2444" s="41"/>
      <c r="DV2444" s="41"/>
      <c r="DW2444" s="41"/>
      <c r="DX2444" s="41"/>
      <c r="DY2444" s="41"/>
      <c r="DZ2444" s="41"/>
      <c r="EA2444" s="41"/>
      <c r="EB2444" s="41"/>
      <c r="EC2444" s="41"/>
      <c r="ED2444" s="41"/>
      <c r="EE2444" s="41"/>
      <c r="EF2444" s="41"/>
      <c r="EG2444" s="41"/>
      <c r="EH2444" s="41"/>
      <c r="EI2444" s="41"/>
      <c r="EJ2444" s="41"/>
      <c r="EK2444" s="41"/>
      <c r="EL2444" s="41"/>
      <c r="EM2444" s="41"/>
      <c r="EN2444" s="41"/>
      <c r="EO2444" s="41"/>
      <c r="EP2444" s="41"/>
      <c r="EQ2444" s="41"/>
      <c r="ER2444" s="41"/>
      <c r="ES2444" s="41"/>
      <c r="ET2444" s="41"/>
      <c r="EU2444" s="41"/>
      <c r="EV2444" s="41"/>
      <c r="EW2444" s="41"/>
      <c r="EX2444" s="41"/>
      <c r="EY2444" s="41"/>
      <c r="EZ2444" s="41"/>
      <c r="FA2444" s="41"/>
      <c r="FB2444" s="41"/>
      <c r="FC2444" s="41"/>
      <c r="FD2444" s="41"/>
      <c r="FE2444" s="41"/>
      <c r="FF2444" s="41"/>
      <c r="FG2444" s="41"/>
      <c r="FH2444" s="41"/>
      <c r="FI2444" s="41"/>
      <c r="FJ2444" s="41"/>
      <c r="FK2444" s="41"/>
      <c r="FL2444" s="41"/>
      <c r="FM2444" s="41"/>
      <c r="FN2444" s="41"/>
      <c r="FO2444" s="41"/>
      <c r="FP2444" s="41"/>
      <c r="FQ2444" s="41"/>
      <c r="FR2444" s="41"/>
      <c r="FS2444" s="41"/>
      <c r="FT2444" s="41"/>
      <c r="FU2444" s="41"/>
      <c r="FV2444" s="41"/>
      <c r="FW2444" s="41"/>
      <c r="FX2444" s="41"/>
      <c r="FY2444" s="41"/>
      <c r="FZ2444" s="41"/>
      <c r="GA2444" s="41"/>
      <c r="GB2444" s="41"/>
      <c r="GC2444" s="41"/>
      <c r="GD2444" s="41"/>
      <c r="GE2444" s="41"/>
      <c r="GF2444" s="41"/>
      <c r="GG2444" s="41"/>
      <c r="GH2444" s="41"/>
      <c r="GI2444" s="41"/>
      <c r="GJ2444" s="41"/>
      <c r="GK2444" s="41"/>
      <c r="GL2444" s="41"/>
      <c r="GM2444" s="41"/>
      <c r="GN2444" s="41"/>
      <c r="GO2444" s="41"/>
      <c r="GP2444" s="41"/>
      <c r="GQ2444" s="41"/>
      <c r="GR2444" s="41"/>
      <c r="GS2444" s="41"/>
      <c r="GT2444" s="41"/>
      <c r="GU2444" s="41"/>
      <c r="GV2444" s="41"/>
      <c r="GW2444" s="41"/>
      <c r="GX2444" s="41"/>
      <c r="GY2444" s="41"/>
      <c r="GZ2444" s="41"/>
      <c r="HA2444" s="41"/>
      <c r="HB2444" s="41"/>
      <c r="HC2444" s="41"/>
      <c r="HD2444" s="41"/>
      <c r="HE2444" s="41"/>
      <c r="HF2444" s="41"/>
      <c r="HG2444" s="41"/>
      <c r="HH2444" s="41"/>
      <c r="HI2444" s="41"/>
      <c r="HJ2444" s="41"/>
      <c r="HK2444" s="41"/>
      <c r="HL2444" s="41"/>
      <c r="HM2444" s="41"/>
      <c r="HN2444" s="41"/>
      <c r="HO2444" s="41"/>
      <c r="HP2444" s="41"/>
      <c r="HQ2444" s="41"/>
      <c r="HR2444" s="41"/>
      <c r="HS2444" s="41"/>
      <c r="HT2444" s="41"/>
      <c r="HU2444" s="41"/>
      <c r="HV2444" s="41"/>
      <c r="HW2444" s="41"/>
      <c r="HX2444" s="41"/>
      <c r="HY2444" s="41"/>
      <c r="HZ2444" s="41"/>
      <c r="IA2444" s="41"/>
      <c r="IB2444" s="41"/>
      <c r="IC2444" s="41"/>
      <c r="ID2444" s="41"/>
      <c r="IE2444" s="41"/>
      <c r="IF2444" s="41"/>
      <c r="IG2444" s="41"/>
      <c r="IH2444" s="41"/>
      <c r="II2444" s="41"/>
      <c r="IJ2444" s="41"/>
      <c r="IK2444" s="41"/>
      <c r="IL2444" s="41"/>
      <c r="IM2444" s="41"/>
      <c r="IN2444" s="41"/>
      <c r="IO2444" s="41"/>
      <c r="IP2444" s="41"/>
      <c r="IQ2444" s="41"/>
      <c r="IR2444" s="41"/>
      <c r="IS2444" s="41"/>
      <c r="IT2444" s="41"/>
      <c r="IU2444" s="41"/>
    </row>
    <row r="2446" spans="68:255" x14ac:dyDescent="0.2">
      <c r="BP2446" s="41"/>
      <c r="BQ2446" s="41"/>
      <c r="BR2446" s="41"/>
      <c r="BS2446" s="41"/>
      <c r="BU2446" s="41"/>
      <c r="BV2446" s="41"/>
      <c r="BW2446" s="41"/>
      <c r="BX2446" s="41"/>
      <c r="BY2446" s="41"/>
      <c r="BZ2446" s="41"/>
      <c r="CA2446" s="41"/>
      <c r="CB2446" s="41"/>
      <c r="CC2446" s="41"/>
      <c r="CD2446" s="41"/>
      <c r="CE2446" s="41"/>
      <c r="CF2446" s="41"/>
      <c r="CG2446" s="41"/>
      <c r="CH2446" s="41"/>
      <c r="CI2446" s="41"/>
      <c r="CJ2446" s="41"/>
      <c r="CK2446" s="41"/>
      <c r="CL2446" s="41"/>
      <c r="CM2446" s="41"/>
      <c r="CN2446" s="41"/>
      <c r="CO2446" s="41"/>
      <c r="CP2446" s="41"/>
      <c r="CQ2446" s="41"/>
      <c r="CR2446" s="41"/>
      <c r="CS2446" s="41"/>
      <c r="CT2446" s="41"/>
      <c r="CU2446" s="41"/>
      <c r="CV2446" s="41"/>
      <c r="CW2446" s="41"/>
      <c r="CX2446" s="41"/>
      <c r="CY2446" s="41"/>
      <c r="CZ2446" s="41"/>
      <c r="DA2446" s="41"/>
      <c r="DB2446" s="41"/>
      <c r="DC2446" s="41"/>
      <c r="DD2446" s="41"/>
      <c r="DE2446" s="41"/>
      <c r="DF2446" s="41"/>
      <c r="DG2446" s="41"/>
      <c r="DH2446" s="41"/>
      <c r="DI2446" s="41"/>
      <c r="DJ2446" s="41"/>
      <c r="DK2446" s="41"/>
      <c r="DL2446" s="41"/>
      <c r="DM2446" s="41"/>
      <c r="DN2446" s="41"/>
      <c r="DO2446" s="41"/>
      <c r="DP2446" s="41"/>
      <c r="DQ2446" s="41"/>
      <c r="DR2446" s="41"/>
      <c r="DS2446" s="41"/>
      <c r="DT2446" s="41"/>
      <c r="DU2446" s="41"/>
      <c r="DV2446" s="41"/>
      <c r="DW2446" s="41"/>
      <c r="DX2446" s="41"/>
      <c r="DY2446" s="41"/>
      <c r="DZ2446" s="41"/>
      <c r="EA2446" s="41"/>
      <c r="EB2446" s="41"/>
      <c r="EC2446" s="41"/>
      <c r="ED2446" s="41"/>
      <c r="EE2446" s="41"/>
      <c r="EF2446" s="41"/>
      <c r="EG2446" s="41"/>
      <c r="EH2446" s="41"/>
      <c r="EI2446" s="41"/>
      <c r="EJ2446" s="41"/>
      <c r="EK2446" s="41"/>
      <c r="EL2446" s="41"/>
      <c r="EM2446" s="41"/>
      <c r="EN2446" s="41"/>
      <c r="EO2446" s="41"/>
      <c r="EP2446" s="41"/>
      <c r="EQ2446" s="41"/>
      <c r="ER2446" s="41"/>
      <c r="ES2446" s="41"/>
      <c r="ET2446" s="41"/>
      <c r="EU2446" s="41"/>
      <c r="EV2446" s="41"/>
      <c r="EW2446" s="41"/>
      <c r="EX2446" s="41"/>
      <c r="EY2446" s="41"/>
      <c r="EZ2446" s="41"/>
      <c r="FA2446" s="41"/>
      <c r="FB2446" s="41"/>
      <c r="FC2446" s="41"/>
      <c r="FD2446" s="41"/>
      <c r="FE2446" s="41"/>
      <c r="FF2446" s="41"/>
      <c r="FG2446" s="41"/>
      <c r="FH2446" s="41"/>
      <c r="FI2446" s="41"/>
      <c r="FJ2446" s="41"/>
      <c r="FK2446" s="41"/>
      <c r="FL2446" s="41"/>
      <c r="FM2446" s="41"/>
      <c r="FN2446" s="41"/>
      <c r="FO2446" s="41"/>
      <c r="FP2446" s="41"/>
      <c r="FQ2446" s="41"/>
      <c r="FR2446" s="41"/>
      <c r="FS2446" s="41"/>
      <c r="FT2446" s="41"/>
      <c r="FU2446" s="41"/>
      <c r="FV2446" s="41"/>
      <c r="FW2446" s="41"/>
      <c r="FX2446" s="41"/>
      <c r="FY2446" s="41"/>
      <c r="FZ2446" s="41"/>
      <c r="GA2446" s="41"/>
      <c r="GB2446" s="41"/>
      <c r="GC2446" s="41"/>
      <c r="GD2446" s="41"/>
      <c r="GE2446" s="41"/>
      <c r="GF2446" s="41"/>
      <c r="GG2446" s="41"/>
      <c r="GH2446" s="41"/>
      <c r="GI2446" s="41"/>
      <c r="GJ2446" s="41"/>
      <c r="GK2446" s="41"/>
      <c r="GL2446" s="41"/>
      <c r="GM2446" s="41"/>
      <c r="GN2446" s="41"/>
      <c r="GO2446" s="41"/>
      <c r="GP2446" s="41"/>
      <c r="GQ2446" s="41"/>
      <c r="GR2446" s="41"/>
      <c r="GS2446" s="41"/>
      <c r="GT2446" s="41"/>
      <c r="GU2446" s="41"/>
      <c r="GV2446" s="41"/>
      <c r="GW2446" s="41"/>
      <c r="GX2446" s="41"/>
      <c r="GY2446" s="41"/>
      <c r="GZ2446" s="41"/>
      <c r="HA2446" s="41"/>
      <c r="HB2446" s="41"/>
      <c r="HC2446" s="41"/>
      <c r="HD2446" s="41"/>
      <c r="HE2446" s="41"/>
      <c r="HF2446" s="41"/>
      <c r="HG2446" s="41"/>
      <c r="HH2446" s="41"/>
      <c r="HI2446" s="41"/>
      <c r="HJ2446" s="41"/>
      <c r="HK2446" s="41"/>
      <c r="HL2446" s="41"/>
      <c r="HM2446" s="41"/>
      <c r="HN2446" s="41"/>
      <c r="HO2446" s="41"/>
      <c r="HP2446" s="41"/>
      <c r="HQ2446" s="41"/>
      <c r="HR2446" s="41"/>
      <c r="HS2446" s="41"/>
      <c r="HT2446" s="41"/>
      <c r="HU2446" s="41"/>
      <c r="HV2446" s="41"/>
      <c r="HW2446" s="41"/>
      <c r="HX2446" s="41"/>
      <c r="HY2446" s="41"/>
      <c r="HZ2446" s="41"/>
      <c r="IA2446" s="41"/>
      <c r="IB2446" s="41"/>
      <c r="IC2446" s="41"/>
      <c r="ID2446" s="41"/>
      <c r="IE2446" s="41"/>
      <c r="IF2446" s="41"/>
      <c r="IG2446" s="41"/>
      <c r="IH2446" s="41"/>
      <c r="II2446" s="41"/>
      <c r="IJ2446" s="41"/>
      <c r="IK2446" s="41"/>
      <c r="IL2446" s="41"/>
      <c r="IM2446" s="41"/>
      <c r="IN2446" s="41"/>
      <c r="IO2446" s="41"/>
      <c r="IP2446" s="41"/>
      <c r="IQ2446" s="41"/>
      <c r="IR2446" s="41"/>
      <c r="IS2446" s="41"/>
      <c r="IT2446" s="41"/>
      <c r="IU2446" s="41"/>
    </row>
    <row r="2448" spans="68:255" x14ac:dyDescent="0.2">
      <c r="BP2448" s="41"/>
      <c r="BQ2448" s="41"/>
      <c r="BR2448" s="41"/>
      <c r="BS2448" s="41"/>
      <c r="BU2448" s="41"/>
      <c r="BV2448" s="41"/>
      <c r="BW2448" s="41"/>
      <c r="BX2448" s="41"/>
      <c r="BY2448" s="41"/>
      <c r="BZ2448" s="41"/>
      <c r="CA2448" s="41"/>
      <c r="CB2448" s="41"/>
      <c r="CC2448" s="41"/>
      <c r="CD2448" s="41"/>
      <c r="CE2448" s="41"/>
      <c r="CF2448" s="41"/>
      <c r="CG2448" s="41"/>
      <c r="CH2448" s="41"/>
      <c r="CI2448" s="41"/>
      <c r="CJ2448" s="41"/>
      <c r="CK2448" s="41"/>
      <c r="CL2448" s="41"/>
      <c r="CM2448" s="41"/>
      <c r="CN2448" s="41"/>
      <c r="CO2448" s="41"/>
      <c r="CP2448" s="41"/>
      <c r="CQ2448" s="41"/>
      <c r="CR2448" s="41"/>
      <c r="CS2448" s="41"/>
      <c r="CT2448" s="41"/>
      <c r="CU2448" s="41"/>
      <c r="CV2448" s="41"/>
      <c r="CW2448" s="41"/>
      <c r="CX2448" s="41"/>
      <c r="CY2448" s="41"/>
      <c r="CZ2448" s="41"/>
      <c r="DA2448" s="41"/>
      <c r="DB2448" s="41"/>
      <c r="DC2448" s="41"/>
      <c r="DD2448" s="41"/>
      <c r="DE2448" s="41"/>
      <c r="DF2448" s="41"/>
      <c r="DG2448" s="41"/>
      <c r="DH2448" s="41"/>
      <c r="DI2448" s="41"/>
      <c r="DJ2448" s="41"/>
      <c r="DK2448" s="41"/>
      <c r="DL2448" s="41"/>
      <c r="DM2448" s="41"/>
      <c r="DN2448" s="41"/>
      <c r="DO2448" s="41"/>
      <c r="DP2448" s="41"/>
      <c r="DQ2448" s="41"/>
      <c r="DR2448" s="41"/>
      <c r="DS2448" s="41"/>
      <c r="DT2448" s="41"/>
      <c r="DU2448" s="41"/>
      <c r="DV2448" s="41"/>
      <c r="DW2448" s="41"/>
      <c r="DX2448" s="41"/>
      <c r="DY2448" s="41"/>
      <c r="DZ2448" s="41"/>
      <c r="EA2448" s="41"/>
      <c r="EB2448" s="41"/>
      <c r="EC2448" s="41"/>
      <c r="ED2448" s="41"/>
      <c r="EE2448" s="41"/>
      <c r="EF2448" s="41"/>
      <c r="EG2448" s="41"/>
      <c r="EH2448" s="41"/>
      <c r="EI2448" s="41"/>
      <c r="EJ2448" s="41"/>
      <c r="EK2448" s="41"/>
      <c r="EL2448" s="41"/>
      <c r="EM2448" s="41"/>
      <c r="EN2448" s="41"/>
      <c r="EO2448" s="41"/>
      <c r="EP2448" s="41"/>
      <c r="EQ2448" s="41"/>
      <c r="ER2448" s="41"/>
      <c r="ES2448" s="41"/>
      <c r="ET2448" s="41"/>
      <c r="EU2448" s="41"/>
      <c r="EV2448" s="41"/>
      <c r="EW2448" s="41"/>
      <c r="EX2448" s="41"/>
      <c r="EY2448" s="41"/>
      <c r="EZ2448" s="41"/>
      <c r="FA2448" s="41"/>
      <c r="FB2448" s="41"/>
      <c r="FC2448" s="41"/>
      <c r="FD2448" s="41"/>
      <c r="FE2448" s="41"/>
      <c r="FF2448" s="41"/>
      <c r="FG2448" s="41"/>
      <c r="FH2448" s="41"/>
      <c r="FI2448" s="41"/>
      <c r="FJ2448" s="41"/>
      <c r="FK2448" s="41"/>
      <c r="FL2448" s="41"/>
      <c r="FM2448" s="41"/>
      <c r="FN2448" s="41"/>
      <c r="FO2448" s="41"/>
      <c r="FP2448" s="41"/>
      <c r="FQ2448" s="41"/>
      <c r="FR2448" s="41"/>
      <c r="FS2448" s="41"/>
      <c r="FT2448" s="41"/>
      <c r="FU2448" s="41"/>
      <c r="FV2448" s="41"/>
      <c r="FW2448" s="41"/>
      <c r="FX2448" s="41"/>
      <c r="FY2448" s="41"/>
      <c r="FZ2448" s="41"/>
      <c r="GA2448" s="41"/>
      <c r="GB2448" s="41"/>
      <c r="GC2448" s="41"/>
      <c r="GD2448" s="41"/>
      <c r="GE2448" s="41"/>
      <c r="GF2448" s="41"/>
      <c r="GG2448" s="41"/>
      <c r="GH2448" s="41"/>
      <c r="GI2448" s="41"/>
      <c r="GJ2448" s="41"/>
      <c r="GK2448" s="41"/>
      <c r="GL2448" s="41"/>
      <c r="GM2448" s="41"/>
      <c r="GN2448" s="41"/>
      <c r="GO2448" s="41"/>
      <c r="GP2448" s="41"/>
      <c r="GQ2448" s="41"/>
      <c r="GR2448" s="41"/>
      <c r="GS2448" s="41"/>
      <c r="GT2448" s="41"/>
      <c r="GU2448" s="41"/>
      <c r="GV2448" s="41"/>
      <c r="GW2448" s="41"/>
      <c r="GX2448" s="41"/>
      <c r="GY2448" s="41"/>
      <c r="GZ2448" s="41"/>
      <c r="HA2448" s="41"/>
      <c r="HB2448" s="41"/>
      <c r="HC2448" s="41"/>
      <c r="HD2448" s="41"/>
      <c r="HE2448" s="41"/>
      <c r="HF2448" s="41"/>
      <c r="HG2448" s="41"/>
      <c r="HH2448" s="41"/>
      <c r="HI2448" s="41"/>
      <c r="HJ2448" s="41"/>
      <c r="HK2448" s="41"/>
      <c r="HL2448" s="41"/>
      <c r="HM2448" s="41"/>
      <c r="HN2448" s="41"/>
      <c r="HO2448" s="41"/>
      <c r="HP2448" s="41"/>
      <c r="HQ2448" s="41"/>
      <c r="HR2448" s="41"/>
      <c r="HS2448" s="41"/>
      <c r="HT2448" s="41"/>
      <c r="HU2448" s="41"/>
      <c r="HV2448" s="41"/>
      <c r="HW2448" s="41"/>
      <c r="HX2448" s="41"/>
      <c r="HY2448" s="41"/>
      <c r="HZ2448" s="41"/>
      <c r="IA2448" s="41"/>
      <c r="IB2448" s="41"/>
      <c r="IC2448" s="41"/>
      <c r="ID2448" s="41"/>
      <c r="IE2448" s="41"/>
      <c r="IF2448" s="41"/>
      <c r="IG2448" s="41"/>
      <c r="IH2448" s="41"/>
      <c r="II2448" s="41"/>
      <c r="IJ2448" s="41"/>
      <c r="IK2448" s="41"/>
      <c r="IL2448" s="41"/>
      <c r="IM2448" s="41"/>
      <c r="IN2448" s="41"/>
      <c r="IO2448" s="41"/>
      <c r="IP2448" s="41"/>
      <c r="IQ2448" s="41"/>
      <c r="IR2448" s="41"/>
      <c r="IS2448" s="41"/>
      <c r="IT2448" s="41"/>
      <c r="IU2448" s="41"/>
    </row>
    <row r="2450" spans="68:255" x14ac:dyDescent="0.2">
      <c r="BP2450" s="41"/>
      <c r="BQ2450" s="41"/>
      <c r="BR2450" s="41"/>
      <c r="BS2450" s="41"/>
      <c r="BU2450" s="41"/>
      <c r="BV2450" s="41"/>
      <c r="BW2450" s="41"/>
      <c r="BX2450" s="41"/>
      <c r="BY2450" s="41"/>
      <c r="BZ2450" s="41"/>
      <c r="CA2450" s="41"/>
      <c r="CB2450" s="41"/>
      <c r="CC2450" s="41"/>
      <c r="CD2450" s="41"/>
      <c r="CE2450" s="41"/>
      <c r="CF2450" s="41"/>
      <c r="CG2450" s="41"/>
      <c r="CH2450" s="41"/>
      <c r="CI2450" s="41"/>
      <c r="CJ2450" s="41"/>
      <c r="CK2450" s="41"/>
      <c r="CL2450" s="41"/>
      <c r="CM2450" s="41"/>
      <c r="CN2450" s="41"/>
      <c r="CO2450" s="41"/>
      <c r="CP2450" s="41"/>
      <c r="CQ2450" s="41"/>
      <c r="CR2450" s="41"/>
      <c r="CS2450" s="41"/>
      <c r="CT2450" s="41"/>
      <c r="CU2450" s="41"/>
      <c r="CV2450" s="41"/>
      <c r="CW2450" s="41"/>
      <c r="CX2450" s="41"/>
      <c r="CY2450" s="41"/>
      <c r="CZ2450" s="41"/>
      <c r="DA2450" s="41"/>
      <c r="DB2450" s="41"/>
      <c r="DC2450" s="41"/>
      <c r="DD2450" s="41"/>
      <c r="DE2450" s="41"/>
      <c r="DF2450" s="41"/>
      <c r="DG2450" s="41"/>
      <c r="DH2450" s="41"/>
      <c r="DI2450" s="41"/>
      <c r="DJ2450" s="41"/>
      <c r="DK2450" s="41"/>
      <c r="DL2450" s="41"/>
      <c r="DM2450" s="41"/>
      <c r="DN2450" s="41"/>
      <c r="DO2450" s="41"/>
      <c r="DP2450" s="41"/>
      <c r="DQ2450" s="41"/>
      <c r="DR2450" s="41"/>
      <c r="DS2450" s="41"/>
      <c r="DT2450" s="41"/>
      <c r="DU2450" s="41"/>
      <c r="DV2450" s="41"/>
      <c r="DW2450" s="41"/>
      <c r="DX2450" s="41"/>
      <c r="DY2450" s="41"/>
      <c r="DZ2450" s="41"/>
      <c r="EA2450" s="41"/>
      <c r="EB2450" s="41"/>
      <c r="EC2450" s="41"/>
      <c r="ED2450" s="41"/>
      <c r="EE2450" s="41"/>
      <c r="EF2450" s="41"/>
      <c r="EG2450" s="41"/>
      <c r="EH2450" s="41"/>
      <c r="EI2450" s="41"/>
      <c r="EJ2450" s="41"/>
      <c r="EK2450" s="41"/>
      <c r="EL2450" s="41"/>
      <c r="EM2450" s="41"/>
      <c r="EN2450" s="41"/>
      <c r="EO2450" s="41"/>
      <c r="EP2450" s="41"/>
      <c r="EQ2450" s="41"/>
      <c r="ER2450" s="41"/>
      <c r="ES2450" s="41"/>
      <c r="ET2450" s="41"/>
      <c r="EU2450" s="41"/>
      <c r="EV2450" s="41"/>
      <c r="EW2450" s="41"/>
      <c r="EX2450" s="41"/>
      <c r="EY2450" s="41"/>
      <c r="EZ2450" s="41"/>
      <c r="FA2450" s="41"/>
      <c r="FB2450" s="41"/>
      <c r="FC2450" s="41"/>
      <c r="FD2450" s="41"/>
      <c r="FE2450" s="41"/>
      <c r="FF2450" s="41"/>
      <c r="FG2450" s="41"/>
      <c r="FH2450" s="41"/>
      <c r="FI2450" s="41"/>
      <c r="FJ2450" s="41"/>
      <c r="FK2450" s="41"/>
      <c r="FL2450" s="41"/>
      <c r="FM2450" s="41"/>
      <c r="FN2450" s="41"/>
      <c r="FO2450" s="41"/>
      <c r="FP2450" s="41"/>
      <c r="FQ2450" s="41"/>
      <c r="FR2450" s="41"/>
      <c r="FS2450" s="41"/>
      <c r="FT2450" s="41"/>
      <c r="FU2450" s="41"/>
      <c r="FV2450" s="41"/>
      <c r="FW2450" s="41"/>
      <c r="FX2450" s="41"/>
      <c r="FY2450" s="41"/>
      <c r="FZ2450" s="41"/>
      <c r="GA2450" s="41"/>
      <c r="GB2450" s="41"/>
      <c r="GC2450" s="41"/>
      <c r="GD2450" s="41"/>
      <c r="GE2450" s="41"/>
      <c r="GF2450" s="41"/>
      <c r="GG2450" s="41"/>
      <c r="GH2450" s="41"/>
      <c r="GI2450" s="41"/>
      <c r="GJ2450" s="41"/>
      <c r="GK2450" s="41"/>
      <c r="GL2450" s="41"/>
      <c r="GM2450" s="41"/>
      <c r="GN2450" s="41"/>
      <c r="GO2450" s="41"/>
      <c r="GP2450" s="41"/>
      <c r="GQ2450" s="41"/>
      <c r="GR2450" s="41"/>
      <c r="GS2450" s="41"/>
      <c r="GT2450" s="41"/>
      <c r="GU2450" s="41"/>
      <c r="GV2450" s="41"/>
      <c r="GW2450" s="41"/>
      <c r="GX2450" s="41"/>
      <c r="GY2450" s="41"/>
      <c r="GZ2450" s="41"/>
      <c r="HA2450" s="41"/>
      <c r="HB2450" s="41"/>
      <c r="HC2450" s="41"/>
      <c r="HD2450" s="41"/>
      <c r="HE2450" s="41"/>
      <c r="HF2450" s="41"/>
      <c r="HG2450" s="41"/>
      <c r="HH2450" s="41"/>
      <c r="HI2450" s="41"/>
      <c r="HJ2450" s="41"/>
      <c r="HK2450" s="41"/>
      <c r="HL2450" s="41"/>
      <c r="HM2450" s="41"/>
      <c r="HN2450" s="41"/>
      <c r="HO2450" s="41"/>
      <c r="HP2450" s="41"/>
      <c r="HQ2450" s="41"/>
      <c r="HR2450" s="41"/>
      <c r="HS2450" s="41"/>
      <c r="HT2450" s="41"/>
      <c r="HU2450" s="41"/>
      <c r="HV2450" s="41"/>
      <c r="HW2450" s="41"/>
      <c r="HX2450" s="41"/>
      <c r="HY2450" s="41"/>
      <c r="HZ2450" s="41"/>
      <c r="IA2450" s="41"/>
      <c r="IB2450" s="41"/>
      <c r="IC2450" s="41"/>
      <c r="ID2450" s="41"/>
      <c r="IE2450" s="41"/>
      <c r="IF2450" s="41"/>
      <c r="IG2450" s="41"/>
      <c r="IH2450" s="41"/>
      <c r="II2450" s="41"/>
      <c r="IJ2450" s="41"/>
      <c r="IK2450" s="41"/>
      <c r="IL2450" s="41"/>
      <c r="IM2450" s="41"/>
      <c r="IN2450" s="41"/>
      <c r="IO2450" s="41"/>
      <c r="IP2450" s="41"/>
      <c r="IQ2450" s="41"/>
      <c r="IR2450" s="41"/>
      <c r="IS2450" s="41"/>
      <c r="IT2450" s="41"/>
      <c r="IU2450" s="41"/>
    </row>
    <row r="2452" spans="68:255" x14ac:dyDescent="0.2">
      <c r="BP2452" s="41"/>
      <c r="BQ2452" s="41"/>
      <c r="BR2452" s="41"/>
      <c r="BS2452" s="41"/>
      <c r="BU2452" s="41"/>
      <c r="BV2452" s="41"/>
      <c r="BW2452" s="41"/>
      <c r="BX2452" s="41"/>
      <c r="BY2452" s="41"/>
      <c r="BZ2452" s="41"/>
      <c r="CA2452" s="41"/>
      <c r="CB2452" s="41"/>
      <c r="CC2452" s="41"/>
      <c r="CD2452" s="41"/>
      <c r="CE2452" s="41"/>
      <c r="CF2452" s="41"/>
      <c r="CG2452" s="41"/>
      <c r="CH2452" s="41"/>
      <c r="CI2452" s="41"/>
      <c r="CJ2452" s="41"/>
      <c r="CK2452" s="41"/>
      <c r="CL2452" s="41"/>
      <c r="CM2452" s="41"/>
      <c r="CN2452" s="41"/>
      <c r="CO2452" s="41"/>
      <c r="CP2452" s="41"/>
      <c r="CQ2452" s="41"/>
      <c r="CR2452" s="41"/>
      <c r="CS2452" s="41"/>
      <c r="CT2452" s="41"/>
      <c r="CU2452" s="41"/>
      <c r="CV2452" s="41"/>
      <c r="CW2452" s="41"/>
      <c r="CX2452" s="41"/>
      <c r="CY2452" s="41"/>
      <c r="CZ2452" s="41"/>
      <c r="DA2452" s="41"/>
      <c r="DB2452" s="41"/>
      <c r="DC2452" s="41"/>
      <c r="DD2452" s="41"/>
      <c r="DE2452" s="41"/>
      <c r="DF2452" s="41"/>
      <c r="DG2452" s="41"/>
      <c r="DH2452" s="41"/>
      <c r="DI2452" s="41"/>
      <c r="DJ2452" s="41"/>
      <c r="DK2452" s="41"/>
      <c r="DL2452" s="41"/>
      <c r="DM2452" s="41"/>
      <c r="DN2452" s="41"/>
      <c r="DO2452" s="41"/>
      <c r="DP2452" s="41"/>
      <c r="DQ2452" s="41"/>
      <c r="DR2452" s="41"/>
      <c r="DS2452" s="41"/>
      <c r="DT2452" s="41"/>
      <c r="DU2452" s="41"/>
      <c r="DV2452" s="41"/>
      <c r="DW2452" s="41"/>
      <c r="DX2452" s="41"/>
      <c r="DY2452" s="41"/>
      <c r="DZ2452" s="41"/>
      <c r="EA2452" s="41"/>
      <c r="EB2452" s="41"/>
      <c r="EC2452" s="41"/>
      <c r="ED2452" s="41"/>
      <c r="EE2452" s="41"/>
      <c r="EF2452" s="41"/>
      <c r="EG2452" s="41"/>
      <c r="EH2452" s="41"/>
      <c r="EI2452" s="41"/>
      <c r="EJ2452" s="41"/>
      <c r="EK2452" s="41"/>
      <c r="EL2452" s="41"/>
      <c r="EM2452" s="41"/>
      <c r="EN2452" s="41"/>
      <c r="EO2452" s="41"/>
      <c r="EP2452" s="41"/>
      <c r="EQ2452" s="41"/>
      <c r="ER2452" s="41"/>
      <c r="ES2452" s="41"/>
      <c r="ET2452" s="41"/>
      <c r="EU2452" s="41"/>
      <c r="EV2452" s="41"/>
      <c r="EW2452" s="41"/>
      <c r="EX2452" s="41"/>
      <c r="EY2452" s="41"/>
      <c r="EZ2452" s="41"/>
      <c r="FA2452" s="41"/>
      <c r="FB2452" s="41"/>
      <c r="FC2452" s="41"/>
      <c r="FD2452" s="41"/>
      <c r="FE2452" s="41"/>
      <c r="FF2452" s="41"/>
      <c r="FG2452" s="41"/>
      <c r="FH2452" s="41"/>
      <c r="FI2452" s="41"/>
      <c r="FJ2452" s="41"/>
      <c r="FK2452" s="41"/>
      <c r="FL2452" s="41"/>
      <c r="FM2452" s="41"/>
      <c r="FN2452" s="41"/>
      <c r="FO2452" s="41"/>
      <c r="FP2452" s="41"/>
      <c r="FQ2452" s="41"/>
      <c r="FR2452" s="41"/>
      <c r="FS2452" s="41"/>
      <c r="FT2452" s="41"/>
      <c r="FU2452" s="41"/>
      <c r="FV2452" s="41"/>
      <c r="FW2452" s="41"/>
      <c r="FX2452" s="41"/>
      <c r="FY2452" s="41"/>
      <c r="FZ2452" s="41"/>
      <c r="GA2452" s="41"/>
      <c r="GB2452" s="41"/>
      <c r="GC2452" s="41"/>
      <c r="GD2452" s="41"/>
      <c r="GE2452" s="41"/>
      <c r="GF2452" s="41"/>
      <c r="GG2452" s="41"/>
      <c r="GH2452" s="41"/>
      <c r="GI2452" s="41"/>
      <c r="GJ2452" s="41"/>
      <c r="GK2452" s="41"/>
      <c r="GL2452" s="41"/>
      <c r="GM2452" s="41"/>
      <c r="GN2452" s="41"/>
      <c r="GO2452" s="41"/>
      <c r="GP2452" s="41"/>
      <c r="GQ2452" s="41"/>
      <c r="GR2452" s="41"/>
      <c r="GS2452" s="41"/>
      <c r="GT2452" s="41"/>
      <c r="GU2452" s="41"/>
      <c r="GV2452" s="41"/>
      <c r="GW2452" s="41"/>
      <c r="GX2452" s="41"/>
      <c r="GY2452" s="41"/>
      <c r="GZ2452" s="41"/>
      <c r="HA2452" s="41"/>
      <c r="HB2452" s="41"/>
      <c r="HC2452" s="41"/>
      <c r="HD2452" s="41"/>
      <c r="HE2452" s="41"/>
      <c r="HF2452" s="41"/>
      <c r="HG2452" s="41"/>
      <c r="HH2452" s="41"/>
      <c r="HI2452" s="41"/>
      <c r="HJ2452" s="41"/>
      <c r="HK2452" s="41"/>
      <c r="HL2452" s="41"/>
      <c r="HM2452" s="41"/>
      <c r="HN2452" s="41"/>
      <c r="HO2452" s="41"/>
      <c r="HP2452" s="41"/>
      <c r="HQ2452" s="41"/>
      <c r="HR2452" s="41"/>
      <c r="HS2452" s="41"/>
      <c r="HT2452" s="41"/>
      <c r="HU2452" s="41"/>
      <c r="HV2452" s="41"/>
      <c r="HW2452" s="41"/>
      <c r="HX2452" s="41"/>
      <c r="HY2452" s="41"/>
      <c r="HZ2452" s="41"/>
      <c r="IA2452" s="41"/>
      <c r="IB2452" s="41"/>
      <c r="IC2452" s="41"/>
      <c r="ID2452" s="41"/>
      <c r="IE2452" s="41"/>
      <c r="IF2452" s="41"/>
      <c r="IG2452" s="41"/>
      <c r="IH2452" s="41"/>
      <c r="II2452" s="41"/>
      <c r="IJ2452" s="41"/>
      <c r="IK2452" s="41"/>
      <c r="IL2452" s="41"/>
      <c r="IM2452" s="41"/>
      <c r="IN2452" s="41"/>
      <c r="IO2452" s="41"/>
      <c r="IP2452" s="41"/>
      <c r="IQ2452" s="41"/>
      <c r="IR2452" s="41"/>
      <c r="IS2452" s="41"/>
      <c r="IT2452" s="41"/>
      <c r="IU2452" s="41"/>
    </row>
    <row r="2454" spans="68:255" x14ac:dyDescent="0.2">
      <c r="BP2454" s="41"/>
      <c r="BQ2454" s="41"/>
      <c r="BR2454" s="41"/>
      <c r="BS2454" s="41"/>
      <c r="BU2454" s="41"/>
      <c r="BV2454" s="41"/>
      <c r="BW2454" s="41"/>
      <c r="BX2454" s="41"/>
      <c r="BY2454" s="41"/>
      <c r="BZ2454" s="41"/>
      <c r="CA2454" s="41"/>
      <c r="CB2454" s="41"/>
      <c r="CC2454" s="41"/>
      <c r="CD2454" s="41"/>
      <c r="CE2454" s="41"/>
      <c r="CF2454" s="41"/>
      <c r="CG2454" s="41"/>
      <c r="CH2454" s="41"/>
      <c r="CI2454" s="41"/>
      <c r="CJ2454" s="41"/>
      <c r="CK2454" s="41"/>
      <c r="CL2454" s="41"/>
      <c r="CM2454" s="41"/>
      <c r="CN2454" s="41"/>
      <c r="CO2454" s="41"/>
      <c r="CP2454" s="41"/>
      <c r="CQ2454" s="41"/>
      <c r="CR2454" s="41"/>
      <c r="CS2454" s="41"/>
      <c r="CT2454" s="41"/>
      <c r="CU2454" s="41"/>
      <c r="CV2454" s="41"/>
      <c r="CW2454" s="41"/>
      <c r="CX2454" s="41"/>
      <c r="CY2454" s="41"/>
      <c r="CZ2454" s="41"/>
      <c r="DA2454" s="41"/>
      <c r="DB2454" s="41"/>
      <c r="DC2454" s="41"/>
      <c r="DD2454" s="41"/>
      <c r="DE2454" s="41"/>
      <c r="DF2454" s="41"/>
      <c r="DG2454" s="41"/>
      <c r="DH2454" s="41"/>
      <c r="DI2454" s="41"/>
      <c r="DJ2454" s="41"/>
      <c r="DK2454" s="41"/>
      <c r="DL2454" s="41"/>
      <c r="DM2454" s="41"/>
      <c r="DN2454" s="41"/>
      <c r="DO2454" s="41"/>
      <c r="DP2454" s="41"/>
      <c r="DQ2454" s="41"/>
      <c r="DR2454" s="41"/>
      <c r="DS2454" s="41"/>
      <c r="DT2454" s="41"/>
      <c r="DU2454" s="41"/>
      <c r="DV2454" s="41"/>
      <c r="DW2454" s="41"/>
      <c r="DX2454" s="41"/>
      <c r="DY2454" s="41"/>
      <c r="DZ2454" s="41"/>
      <c r="EA2454" s="41"/>
      <c r="EB2454" s="41"/>
      <c r="EC2454" s="41"/>
      <c r="ED2454" s="41"/>
      <c r="EE2454" s="41"/>
      <c r="EF2454" s="41"/>
      <c r="EG2454" s="41"/>
      <c r="EH2454" s="41"/>
      <c r="EI2454" s="41"/>
      <c r="EJ2454" s="41"/>
      <c r="EK2454" s="41"/>
      <c r="EL2454" s="41"/>
      <c r="EM2454" s="41"/>
      <c r="EN2454" s="41"/>
      <c r="EO2454" s="41"/>
      <c r="EP2454" s="41"/>
      <c r="EQ2454" s="41"/>
      <c r="ER2454" s="41"/>
      <c r="ES2454" s="41"/>
      <c r="ET2454" s="41"/>
      <c r="EU2454" s="41"/>
      <c r="EV2454" s="41"/>
      <c r="EW2454" s="41"/>
      <c r="EX2454" s="41"/>
      <c r="EY2454" s="41"/>
      <c r="EZ2454" s="41"/>
      <c r="FA2454" s="41"/>
      <c r="FB2454" s="41"/>
      <c r="FC2454" s="41"/>
      <c r="FD2454" s="41"/>
      <c r="FE2454" s="41"/>
      <c r="FF2454" s="41"/>
      <c r="FG2454" s="41"/>
      <c r="FH2454" s="41"/>
      <c r="FI2454" s="41"/>
      <c r="FJ2454" s="41"/>
      <c r="FK2454" s="41"/>
      <c r="FL2454" s="41"/>
      <c r="FM2454" s="41"/>
      <c r="FN2454" s="41"/>
      <c r="FO2454" s="41"/>
      <c r="FP2454" s="41"/>
      <c r="FQ2454" s="41"/>
      <c r="FR2454" s="41"/>
      <c r="FS2454" s="41"/>
      <c r="FT2454" s="41"/>
      <c r="FU2454" s="41"/>
      <c r="FV2454" s="41"/>
      <c r="FW2454" s="41"/>
      <c r="FX2454" s="41"/>
      <c r="FY2454" s="41"/>
      <c r="FZ2454" s="41"/>
      <c r="GA2454" s="41"/>
      <c r="GB2454" s="41"/>
      <c r="GC2454" s="41"/>
      <c r="GD2454" s="41"/>
      <c r="GE2454" s="41"/>
      <c r="GF2454" s="41"/>
      <c r="GG2454" s="41"/>
      <c r="GH2454" s="41"/>
      <c r="GI2454" s="41"/>
      <c r="GJ2454" s="41"/>
      <c r="GK2454" s="41"/>
      <c r="GL2454" s="41"/>
      <c r="GM2454" s="41"/>
      <c r="GN2454" s="41"/>
      <c r="GO2454" s="41"/>
      <c r="GP2454" s="41"/>
      <c r="GQ2454" s="41"/>
      <c r="GR2454" s="41"/>
      <c r="GS2454" s="41"/>
      <c r="GT2454" s="41"/>
      <c r="GU2454" s="41"/>
      <c r="GV2454" s="41"/>
      <c r="GW2454" s="41"/>
      <c r="GX2454" s="41"/>
      <c r="GY2454" s="41"/>
      <c r="GZ2454" s="41"/>
      <c r="HA2454" s="41"/>
      <c r="HB2454" s="41"/>
      <c r="HC2454" s="41"/>
      <c r="HD2454" s="41"/>
      <c r="HE2454" s="41"/>
      <c r="HF2454" s="41"/>
      <c r="HG2454" s="41"/>
      <c r="HH2454" s="41"/>
      <c r="HI2454" s="41"/>
      <c r="HJ2454" s="41"/>
      <c r="HK2454" s="41"/>
      <c r="HL2454" s="41"/>
      <c r="HM2454" s="41"/>
      <c r="HN2454" s="41"/>
      <c r="HO2454" s="41"/>
      <c r="HP2454" s="41"/>
      <c r="HQ2454" s="41"/>
      <c r="HR2454" s="41"/>
      <c r="HS2454" s="41"/>
      <c r="HT2454" s="41"/>
      <c r="HU2454" s="41"/>
      <c r="HV2454" s="41"/>
      <c r="HW2454" s="41"/>
      <c r="HX2454" s="41"/>
      <c r="HY2454" s="41"/>
      <c r="HZ2454" s="41"/>
      <c r="IA2454" s="41"/>
      <c r="IB2454" s="41"/>
      <c r="IC2454" s="41"/>
      <c r="ID2454" s="41"/>
      <c r="IE2454" s="41"/>
      <c r="IF2454" s="41"/>
      <c r="IG2454" s="41"/>
      <c r="IH2454" s="41"/>
      <c r="II2454" s="41"/>
      <c r="IJ2454" s="41"/>
      <c r="IK2454" s="41"/>
      <c r="IL2454" s="41"/>
      <c r="IM2454" s="41"/>
      <c r="IN2454" s="41"/>
      <c r="IO2454" s="41"/>
      <c r="IP2454" s="41"/>
      <c r="IQ2454" s="41"/>
      <c r="IR2454" s="41"/>
      <c r="IS2454" s="41"/>
      <c r="IT2454" s="41"/>
      <c r="IU2454" s="41"/>
    </row>
    <row r="2456" spans="68:255" x14ac:dyDescent="0.2">
      <c r="BP2456" s="41"/>
      <c r="BQ2456" s="41"/>
      <c r="BR2456" s="41"/>
      <c r="BS2456" s="41"/>
      <c r="BU2456" s="41"/>
      <c r="BV2456" s="41"/>
      <c r="BW2456" s="41"/>
      <c r="BX2456" s="41"/>
      <c r="BY2456" s="41"/>
      <c r="BZ2456" s="41"/>
      <c r="CA2456" s="41"/>
      <c r="CB2456" s="41"/>
      <c r="CC2456" s="41"/>
      <c r="CD2456" s="41"/>
      <c r="CE2456" s="41"/>
      <c r="CF2456" s="41"/>
      <c r="CG2456" s="41"/>
      <c r="CH2456" s="41"/>
      <c r="CI2456" s="41"/>
      <c r="CJ2456" s="41"/>
      <c r="CK2456" s="41"/>
      <c r="CL2456" s="41"/>
      <c r="CM2456" s="41"/>
      <c r="CN2456" s="41"/>
      <c r="CO2456" s="41"/>
      <c r="CP2456" s="41"/>
      <c r="CQ2456" s="41"/>
      <c r="CR2456" s="41"/>
      <c r="CS2456" s="41"/>
      <c r="CT2456" s="41"/>
      <c r="CU2456" s="41"/>
      <c r="CV2456" s="41"/>
      <c r="CW2456" s="41"/>
      <c r="CX2456" s="41"/>
      <c r="CY2456" s="41"/>
      <c r="CZ2456" s="41"/>
      <c r="DA2456" s="41"/>
      <c r="DB2456" s="41"/>
      <c r="DC2456" s="41"/>
      <c r="DD2456" s="41"/>
      <c r="DE2456" s="41"/>
      <c r="DF2456" s="41"/>
      <c r="DG2456" s="41"/>
      <c r="DH2456" s="41"/>
      <c r="DI2456" s="41"/>
      <c r="DJ2456" s="41"/>
      <c r="DK2456" s="41"/>
      <c r="DL2456" s="41"/>
      <c r="DM2456" s="41"/>
      <c r="DN2456" s="41"/>
      <c r="DO2456" s="41"/>
      <c r="DP2456" s="41"/>
      <c r="DQ2456" s="41"/>
      <c r="DR2456" s="41"/>
      <c r="DS2456" s="41"/>
      <c r="DT2456" s="41"/>
      <c r="DU2456" s="41"/>
      <c r="DV2456" s="41"/>
      <c r="DW2456" s="41"/>
      <c r="DX2456" s="41"/>
      <c r="DY2456" s="41"/>
      <c r="DZ2456" s="41"/>
      <c r="EA2456" s="41"/>
      <c r="EB2456" s="41"/>
      <c r="EC2456" s="41"/>
      <c r="ED2456" s="41"/>
      <c r="EE2456" s="41"/>
      <c r="EF2456" s="41"/>
      <c r="EG2456" s="41"/>
      <c r="EH2456" s="41"/>
      <c r="EI2456" s="41"/>
      <c r="EJ2456" s="41"/>
      <c r="EK2456" s="41"/>
      <c r="EL2456" s="41"/>
      <c r="EM2456" s="41"/>
      <c r="EN2456" s="41"/>
      <c r="EO2456" s="41"/>
      <c r="EP2456" s="41"/>
      <c r="EQ2456" s="41"/>
      <c r="ER2456" s="41"/>
      <c r="ES2456" s="41"/>
      <c r="ET2456" s="41"/>
      <c r="EU2456" s="41"/>
      <c r="EV2456" s="41"/>
      <c r="EW2456" s="41"/>
      <c r="EX2456" s="41"/>
      <c r="EY2456" s="41"/>
      <c r="EZ2456" s="41"/>
      <c r="FA2456" s="41"/>
      <c r="FB2456" s="41"/>
      <c r="FC2456" s="41"/>
      <c r="FD2456" s="41"/>
      <c r="FE2456" s="41"/>
      <c r="FF2456" s="41"/>
      <c r="FG2456" s="41"/>
      <c r="FH2456" s="41"/>
      <c r="FI2456" s="41"/>
      <c r="FJ2456" s="41"/>
      <c r="FK2456" s="41"/>
      <c r="FL2456" s="41"/>
      <c r="FM2456" s="41"/>
      <c r="FN2456" s="41"/>
      <c r="FO2456" s="41"/>
      <c r="FP2456" s="41"/>
      <c r="FQ2456" s="41"/>
      <c r="FR2456" s="41"/>
      <c r="FS2456" s="41"/>
      <c r="FT2456" s="41"/>
      <c r="FU2456" s="41"/>
      <c r="FV2456" s="41"/>
      <c r="FW2456" s="41"/>
      <c r="FX2456" s="41"/>
      <c r="FY2456" s="41"/>
      <c r="FZ2456" s="41"/>
      <c r="GA2456" s="41"/>
      <c r="GB2456" s="41"/>
      <c r="GC2456" s="41"/>
      <c r="GD2456" s="41"/>
      <c r="GE2456" s="41"/>
      <c r="GF2456" s="41"/>
      <c r="GG2456" s="41"/>
      <c r="GH2456" s="41"/>
      <c r="GI2456" s="41"/>
      <c r="GJ2456" s="41"/>
      <c r="GK2456" s="41"/>
      <c r="GL2456" s="41"/>
      <c r="GM2456" s="41"/>
      <c r="GN2456" s="41"/>
      <c r="GO2456" s="41"/>
      <c r="GP2456" s="41"/>
      <c r="GQ2456" s="41"/>
      <c r="GR2456" s="41"/>
      <c r="GS2456" s="41"/>
      <c r="GT2456" s="41"/>
      <c r="GU2456" s="41"/>
      <c r="GV2456" s="41"/>
      <c r="GW2456" s="41"/>
      <c r="GX2456" s="41"/>
      <c r="GY2456" s="41"/>
      <c r="GZ2456" s="41"/>
      <c r="HA2456" s="41"/>
      <c r="HB2456" s="41"/>
      <c r="HC2456" s="41"/>
      <c r="HD2456" s="41"/>
      <c r="HE2456" s="41"/>
      <c r="HF2456" s="41"/>
      <c r="HG2456" s="41"/>
      <c r="HH2456" s="41"/>
      <c r="HI2456" s="41"/>
      <c r="HJ2456" s="41"/>
      <c r="HK2456" s="41"/>
      <c r="HL2456" s="41"/>
      <c r="HM2456" s="41"/>
      <c r="HN2456" s="41"/>
      <c r="HO2456" s="41"/>
      <c r="HP2456" s="41"/>
      <c r="HQ2456" s="41"/>
      <c r="HR2456" s="41"/>
      <c r="HS2456" s="41"/>
      <c r="HT2456" s="41"/>
      <c r="HU2456" s="41"/>
      <c r="HV2456" s="41"/>
      <c r="HW2456" s="41"/>
      <c r="HX2456" s="41"/>
      <c r="HY2456" s="41"/>
      <c r="HZ2456" s="41"/>
      <c r="IA2456" s="41"/>
      <c r="IB2456" s="41"/>
      <c r="IC2456" s="41"/>
      <c r="ID2456" s="41"/>
      <c r="IE2456" s="41"/>
      <c r="IF2456" s="41"/>
      <c r="IG2456" s="41"/>
      <c r="IH2456" s="41"/>
      <c r="II2456" s="41"/>
      <c r="IJ2456" s="41"/>
      <c r="IK2456" s="41"/>
      <c r="IL2456" s="41"/>
      <c r="IM2456" s="41"/>
      <c r="IN2456" s="41"/>
      <c r="IO2456" s="41"/>
      <c r="IP2456" s="41"/>
      <c r="IQ2456" s="41"/>
      <c r="IR2456" s="41"/>
      <c r="IS2456" s="41"/>
      <c r="IT2456" s="41"/>
      <c r="IU2456" s="41"/>
    </row>
    <row r="2458" spans="68:255" x14ac:dyDescent="0.2">
      <c r="BP2458" s="41"/>
      <c r="BQ2458" s="41"/>
      <c r="BR2458" s="41"/>
      <c r="BS2458" s="41"/>
      <c r="BU2458" s="41"/>
      <c r="BV2458" s="41"/>
      <c r="BW2458" s="41"/>
      <c r="BX2458" s="41"/>
      <c r="BY2458" s="41"/>
      <c r="BZ2458" s="41"/>
      <c r="CA2458" s="41"/>
      <c r="CB2458" s="41"/>
      <c r="CC2458" s="41"/>
      <c r="CD2458" s="41"/>
      <c r="CE2458" s="41"/>
      <c r="CF2458" s="41"/>
      <c r="CG2458" s="41"/>
      <c r="CH2458" s="41"/>
      <c r="CI2458" s="41"/>
      <c r="CJ2458" s="41"/>
      <c r="CK2458" s="41"/>
      <c r="CL2458" s="41"/>
      <c r="CM2458" s="41"/>
      <c r="CN2458" s="41"/>
      <c r="CO2458" s="41"/>
      <c r="CP2458" s="41"/>
      <c r="CQ2458" s="41"/>
      <c r="CR2458" s="41"/>
      <c r="CS2458" s="41"/>
      <c r="CT2458" s="41"/>
      <c r="CU2458" s="41"/>
      <c r="CV2458" s="41"/>
      <c r="CW2458" s="41"/>
      <c r="CX2458" s="41"/>
      <c r="CY2458" s="41"/>
      <c r="CZ2458" s="41"/>
      <c r="DA2458" s="41"/>
      <c r="DB2458" s="41"/>
      <c r="DC2458" s="41"/>
      <c r="DD2458" s="41"/>
      <c r="DE2458" s="41"/>
      <c r="DF2458" s="41"/>
      <c r="DG2458" s="41"/>
      <c r="DH2458" s="41"/>
      <c r="DI2458" s="41"/>
      <c r="DJ2458" s="41"/>
      <c r="DK2458" s="41"/>
      <c r="DL2458" s="41"/>
      <c r="DM2458" s="41"/>
      <c r="DN2458" s="41"/>
      <c r="DO2458" s="41"/>
      <c r="DP2458" s="41"/>
      <c r="DQ2458" s="41"/>
      <c r="DR2458" s="41"/>
      <c r="DS2458" s="41"/>
      <c r="DT2458" s="41"/>
      <c r="DU2458" s="41"/>
      <c r="DV2458" s="41"/>
      <c r="DW2458" s="41"/>
      <c r="DX2458" s="41"/>
      <c r="DY2458" s="41"/>
      <c r="DZ2458" s="41"/>
      <c r="EA2458" s="41"/>
      <c r="EB2458" s="41"/>
      <c r="EC2458" s="41"/>
      <c r="ED2458" s="41"/>
      <c r="EE2458" s="41"/>
      <c r="EF2458" s="41"/>
      <c r="EG2458" s="41"/>
      <c r="EH2458" s="41"/>
      <c r="EI2458" s="41"/>
      <c r="EJ2458" s="41"/>
      <c r="EK2458" s="41"/>
      <c r="EL2458" s="41"/>
      <c r="EM2458" s="41"/>
      <c r="EN2458" s="41"/>
      <c r="EO2458" s="41"/>
      <c r="EP2458" s="41"/>
      <c r="EQ2458" s="41"/>
      <c r="ER2458" s="41"/>
      <c r="ES2458" s="41"/>
      <c r="ET2458" s="41"/>
      <c r="EU2458" s="41"/>
      <c r="EV2458" s="41"/>
      <c r="EW2458" s="41"/>
      <c r="EX2458" s="41"/>
      <c r="EY2458" s="41"/>
      <c r="EZ2458" s="41"/>
      <c r="FA2458" s="41"/>
      <c r="FB2458" s="41"/>
      <c r="FC2458" s="41"/>
      <c r="FD2458" s="41"/>
      <c r="FE2458" s="41"/>
      <c r="FF2458" s="41"/>
      <c r="FG2458" s="41"/>
      <c r="FH2458" s="41"/>
      <c r="FI2458" s="41"/>
      <c r="FJ2458" s="41"/>
      <c r="FK2458" s="41"/>
      <c r="FL2458" s="41"/>
      <c r="FM2458" s="41"/>
      <c r="FN2458" s="41"/>
      <c r="FO2458" s="41"/>
      <c r="FP2458" s="41"/>
      <c r="FQ2458" s="41"/>
      <c r="FR2458" s="41"/>
      <c r="FS2458" s="41"/>
      <c r="FT2458" s="41"/>
      <c r="FU2458" s="41"/>
      <c r="FV2458" s="41"/>
      <c r="FW2458" s="41"/>
      <c r="FX2458" s="41"/>
      <c r="FY2458" s="41"/>
      <c r="FZ2458" s="41"/>
      <c r="GA2458" s="41"/>
      <c r="GB2458" s="41"/>
      <c r="GC2458" s="41"/>
      <c r="GD2458" s="41"/>
      <c r="GE2458" s="41"/>
      <c r="GF2458" s="41"/>
      <c r="GG2458" s="41"/>
      <c r="GH2458" s="41"/>
      <c r="GI2458" s="41"/>
      <c r="GJ2458" s="41"/>
      <c r="GK2458" s="41"/>
      <c r="GL2458" s="41"/>
      <c r="GM2458" s="41"/>
      <c r="GN2458" s="41"/>
      <c r="GO2458" s="41"/>
      <c r="GP2458" s="41"/>
      <c r="GQ2458" s="41"/>
      <c r="GR2458" s="41"/>
      <c r="GS2458" s="41"/>
      <c r="GT2458" s="41"/>
      <c r="GU2458" s="41"/>
      <c r="GV2458" s="41"/>
      <c r="GW2458" s="41"/>
      <c r="GX2458" s="41"/>
      <c r="GY2458" s="41"/>
      <c r="GZ2458" s="41"/>
      <c r="HA2458" s="41"/>
      <c r="HB2458" s="41"/>
      <c r="HC2458" s="41"/>
      <c r="HD2458" s="41"/>
      <c r="HE2458" s="41"/>
      <c r="HF2458" s="41"/>
      <c r="HG2458" s="41"/>
      <c r="HH2458" s="41"/>
      <c r="HI2458" s="41"/>
      <c r="HJ2458" s="41"/>
      <c r="HK2458" s="41"/>
      <c r="HL2458" s="41"/>
      <c r="HM2458" s="41"/>
      <c r="HN2458" s="41"/>
      <c r="HO2458" s="41"/>
      <c r="HP2458" s="41"/>
      <c r="HQ2458" s="41"/>
      <c r="HR2458" s="41"/>
      <c r="HS2458" s="41"/>
      <c r="HT2458" s="41"/>
      <c r="HU2458" s="41"/>
      <c r="HV2458" s="41"/>
      <c r="HW2458" s="41"/>
      <c r="HX2458" s="41"/>
      <c r="HY2458" s="41"/>
      <c r="HZ2458" s="41"/>
      <c r="IA2458" s="41"/>
      <c r="IB2458" s="41"/>
      <c r="IC2458" s="41"/>
      <c r="ID2458" s="41"/>
      <c r="IE2458" s="41"/>
      <c r="IF2458" s="41"/>
      <c r="IG2458" s="41"/>
      <c r="IH2458" s="41"/>
      <c r="II2458" s="41"/>
      <c r="IJ2458" s="41"/>
      <c r="IK2458" s="41"/>
      <c r="IL2458" s="41"/>
      <c r="IM2458" s="41"/>
      <c r="IN2458" s="41"/>
      <c r="IO2458" s="41"/>
      <c r="IP2458" s="41"/>
      <c r="IQ2458" s="41"/>
      <c r="IR2458" s="41"/>
      <c r="IS2458" s="41"/>
      <c r="IT2458" s="41"/>
      <c r="IU2458" s="41"/>
    </row>
    <row r="2460" spans="68:255" x14ac:dyDescent="0.2">
      <c r="BP2460" s="41"/>
      <c r="BQ2460" s="41"/>
      <c r="BR2460" s="41"/>
      <c r="BS2460" s="41"/>
      <c r="BU2460" s="41"/>
      <c r="BV2460" s="41"/>
      <c r="BW2460" s="41"/>
      <c r="BX2460" s="41"/>
      <c r="BY2460" s="41"/>
      <c r="BZ2460" s="41"/>
      <c r="CA2460" s="41"/>
      <c r="CB2460" s="41"/>
      <c r="CC2460" s="41"/>
      <c r="CD2460" s="41"/>
      <c r="CE2460" s="41"/>
      <c r="CF2460" s="41"/>
      <c r="CG2460" s="41"/>
      <c r="CH2460" s="41"/>
      <c r="CI2460" s="41"/>
      <c r="CJ2460" s="41"/>
      <c r="CK2460" s="41"/>
      <c r="CL2460" s="41"/>
      <c r="CM2460" s="41"/>
      <c r="CN2460" s="41"/>
      <c r="CO2460" s="41"/>
      <c r="CP2460" s="41"/>
      <c r="CQ2460" s="41"/>
      <c r="CR2460" s="41"/>
      <c r="CS2460" s="41"/>
      <c r="CT2460" s="41"/>
      <c r="CU2460" s="41"/>
      <c r="CV2460" s="41"/>
      <c r="CW2460" s="41"/>
      <c r="CX2460" s="41"/>
      <c r="CY2460" s="41"/>
      <c r="CZ2460" s="41"/>
      <c r="DA2460" s="41"/>
      <c r="DB2460" s="41"/>
      <c r="DC2460" s="41"/>
      <c r="DD2460" s="41"/>
      <c r="DE2460" s="41"/>
      <c r="DF2460" s="41"/>
      <c r="DG2460" s="41"/>
      <c r="DH2460" s="41"/>
      <c r="DI2460" s="41"/>
      <c r="DJ2460" s="41"/>
      <c r="DK2460" s="41"/>
      <c r="DL2460" s="41"/>
      <c r="DM2460" s="41"/>
      <c r="DN2460" s="41"/>
      <c r="DO2460" s="41"/>
      <c r="DP2460" s="41"/>
      <c r="DQ2460" s="41"/>
      <c r="DR2460" s="41"/>
      <c r="DS2460" s="41"/>
      <c r="DT2460" s="41"/>
      <c r="DU2460" s="41"/>
      <c r="DV2460" s="41"/>
      <c r="DW2460" s="41"/>
      <c r="DX2460" s="41"/>
      <c r="DY2460" s="41"/>
      <c r="DZ2460" s="41"/>
      <c r="EA2460" s="41"/>
      <c r="EB2460" s="41"/>
      <c r="EC2460" s="41"/>
      <c r="ED2460" s="41"/>
      <c r="EE2460" s="41"/>
      <c r="EF2460" s="41"/>
      <c r="EG2460" s="41"/>
      <c r="EH2460" s="41"/>
      <c r="EI2460" s="41"/>
      <c r="EJ2460" s="41"/>
      <c r="EK2460" s="41"/>
      <c r="EL2460" s="41"/>
      <c r="EM2460" s="41"/>
      <c r="EN2460" s="41"/>
      <c r="EO2460" s="41"/>
      <c r="EP2460" s="41"/>
      <c r="EQ2460" s="41"/>
      <c r="ER2460" s="41"/>
      <c r="ES2460" s="41"/>
      <c r="ET2460" s="41"/>
      <c r="EU2460" s="41"/>
      <c r="EV2460" s="41"/>
      <c r="EW2460" s="41"/>
      <c r="EX2460" s="41"/>
      <c r="EY2460" s="41"/>
      <c r="EZ2460" s="41"/>
      <c r="FA2460" s="41"/>
      <c r="FB2460" s="41"/>
      <c r="FC2460" s="41"/>
      <c r="FD2460" s="41"/>
      <c r="FE2460" s="41"/>
      <c r="FF2460" s="41"/>
      <c r="FG2460" s="41"/>
      <c r="FH2460" s="41"/>
      <c r="FI2460" s="41"/>
      <c r="FJ2460" s="41"/>
      <c r="FK2460" s="41"/>
      <c r="FL2460" s="41"/>
      <c r="FM2460" s="41"/>
      <c r="FN2460" s="41"/>
      <c r="FO2460" s="41"/>
      <c r="FP2460" s="41"/>
      <c r="FQ2460" s="41"/>
      <c r="FR2460" s="41"/>
      <c r="FS2460" s="41"/>
      <c r="FT2460" s="41"/>
      <c r="FU2460" s="41"/>
      <c r="FV2460" s="41"/>
      <c r="FW2460" s="41"/>
      <c r="FX2460" s="41"/>
      <c r="FY2460" s="41"/>
      <c r="FZ2460" s="41"/>
      <c r="GA2460" s="41"/>
      <c r="GB2460" s="41"/>
      <c r="GC2460" s="41"/>
      <c r="GD2460" s="41"/>
      <c r="GE2460" s="41"/>
      <c r="GF2460" s="41"/>
      <c r="GG2460" s="41"/>
      <c r="GH2460" s="41"/>
      <c r="GI2460" s="41"/>
      <c r="GJ2460" s="41"/>
      <c r="GK2460" s="41"/>
      <c r="GL2460" s="41"/>
      <c r="GM2460" s="41"/>
      <c r="GN2460" s="41"/>
      <c r="GO2460" s="41"/>
      <c r="GP2460" s="41"/>
      <c r="GQ2460" s="41"/>
      <c r="GR2460" s="41"/>
      <c r="GS2460" s="41"/>
      <c r="GT2460" s="41"/>
      <c r="GU2460" s="41"/>
      <c r="GV2460" s="41"/>
      <c r="GW2460" s="41"/>
      <c r="GX2460" s="41"/>
      <c r="GY2460" s="41"/>
      <c r="GZ2460" s="41"/>
      <c r="HA2460" s="41"/>
      <c r="HB2460" s="41"/>
      <c r="HC2460" s="41"/>
      <c r="HD2460" s="41"/>
      <c r="HE2460" s="41"/>
      <c r="HF2460" s="41"/>
      <c r="HG2460" s="41"/>
      <c r="HH2460" s="41"/>
      <c r="HI2460" s="41"/>
      <c r="HJ2460" s="41"/>
      <c r="HK2460" s="41"/>
      <c r="HL2460" s="41"/>
      <c r="HM2460" s="41"/>
      <c r="HN2460" s="41"/>
      <c r="HO2460" s="41"/>
      <c r="HP2460" s="41"/>
      <c r="HQ2460" s="41"/>
      <c r="HR2460" s="41"/>
      <c r="HS2460" s="41"/>
      <c r="HT2460" s="41"/>
      <c r="HU2460" s="41"/>
      <c r="HV2460" s="41"/>
      <c r="HW2460" s="41"/>
      <c r="HX2460" s="41"/>
      <c r="HY2460" s="41"/>
      <c r="HZ2460" s="41"/>
      <c r="IA2460" s="41"/>
      <c r="IB2460" s="41"/>
      <c r="IC2460" s="41"/>
      <c r="ID2460" s="41"/>
      <c r="IE2460" s="41"/>
      <c r="IF2460" s="41"/>
      <c r="IG2460" s="41"/>
      <c r="IH2460" s="41"/>
      <c r="II2460" s="41"/>
      <c r="IJ2460" s="41"/>
      <c r="IK2460" s="41"/>
      <c r="IL2460" s="41"/>
      <c r="IM2460" s="41"/>
      <c r="IN2460" s="41"/>
      <c r="IO2460" s="41"/>
      <c r="IP2460" s="41"/>
      <c r="IQ2460" s="41"/>
      <c r="IR2460" s="41"/>
      <c r="IS2460" s="41"/>
      <c r="IT2460" s="41"/>
      <c r="IU2460" s="41"/>
    </row>
    <row r="2462" spans="68:255" x14ac:dyDescent="0.2">
      <c r="BP2462" s="41"/>
      <c r="BQ2462" s="41"/>
      <c r="BR2462" s="41"/>
      <c r="BS2462" s="41"/>
      <c r="BU2462" s="41"/>
      <c r="BV2462" s="41"/>
      <c r="BW2462" s="41"/>
      <c r="BX2462" s="41"/>
      <c r="BY2462" s="41"/>
      <c r="BZ2462" s="41"/>
      <c r="CA2462" s="41"/>
      <c r="CB2462" s="41"/>
      <c r="CC2462" s="41"/>
      <c r="CD2462" s="41"/>
      <c r="CE2462" s="41"/>
      <c r="CF2462" s="41"/>
      <c r="CG2462" s="41"/>
      <c r="CH2462" s="41"/>
      <c r="CI2462" s="41"/>
      <c r="CJ2462" s="41"/>
      <c r="CK2462" s="41"/>
      <c r="CL2462" s="41"/>
      <c r="CM2462" s="41"/>
      <c r="CN2462" s="41"/>
      <c r="CO2462" s="41"/>
      <c r="CP2462" s="41"/>
      <c r="CQ2462" s="41"/>
      <c r="CR2462" s="41"/>
      <c r="CS2462" s="41"/>
      <c r="CT2462" s="41"/>
      <c r="CU2462" s="41"/>
      <c r="CV2462" s="41"/>
      <c r="CW2462" s="41"/>
      <c r="CX2462" s="41"/>
      <c r="CY2462" s="41"/>
      <c r="CZ2462" s="41"/>
      <c r="DA2462" s="41"/>
      <c r="DB2462" s="41"/>
      <c r="DC2462" s="41"/>
      <c r="DD2462" s="41"/>
      <c r="DE2462" s="41"/>
      <c r="DF2462" s="41"/>
      <c r="DG2462" s="41"/>
      <c r="DH2462" s="41"/>
      <c r="DI2462" s="41"/>
      <c r="DJ2462" s="41"/>
      <c r="DK2462" s="41"/>
      <c r="DL2462" s="41"/>
      <c r="DM2462" s="41"/>
      <c r="DN2462" s="41"/>
      <c r="DO2462" s="41"/>
      <c r="DP2462" s="41"/>
      <c r="DQ2462" s="41"/>
      <c r="DR2462" s="41"/>
      <c r="DS2462" s="41"/>
      <c r="DT2462" s="41"/>
      <c r="DU2462" s="41"/>
      <c r="DV2462" s="41"/>
      <c r="DW2462" s="41"/>
      <c r="DX2462" s="41"/>
      <c r="DY2462" s="41"/>
      <c r="DZ2462" s="41"/>
      <c r="EA2462" s="41"/>
      <c r="EB2462" s="41"/>
      <c r="EC2462" s="41"/>
      <c r="ED2462" s="41"/>
      <c r="EE2462" s="41"/>
      <c r="EF2462" s="41"/>
      <c r="EG2462" s="41"/>
      <c r="EH2462" s="41"/>
      <c r="EI2462" s="41"/>
      <c r="EJ2462" s="41"/>
      <c r="EK2462" s="41"/>
      <c r="EL2462" s="41"/>
      <c r="EM2462" s="41"/>
      <c r="EN2462" s="41"/>
      <c r="EO2462" s="41"/>
      <c r="EP2462" s="41"/>
      <c r="EQ2462" s="41"/>
      <c r="ER2462" s="41"/>
      <c r="ES2462" s="41"/>
      <c r="ET2462" s="41"/>
      <c r="EU2462" s="41"/>
      <c r="EV2462" s="41"/>
      <c r="EW2462" s="41"/>
      <c r="EX2462" s="41"/>
      <c r="EY2462" s="41"/>
      <c r="EZ2462" s="41"/>
      <c r="FA2462" s="41"/>
      <c r="FB2462" s="41"/>
      <c r="FC2462" s="41"/>
      <c r="FD2462" s="41"/>
      <c r="FE2462" s="41"/>
      <c r="FF2462" s="41"/>
      <c r="FG2462" s="41"/>
      <c r="FH2462" s="41"/>
      <c r="FI2462" s="41"/>
      <c r="FJ2462" s="41"/>
      <c r="FK2462" s="41"/>
      <c r="FL2462" s="41"/>
      <c r="FM2462" s="41"/>
      <c r="FN2462" s="41"/>
      <c r="FO2462" s="41"/>
      <c r="FP2462" s="41"/>
      <c r="FQ2462" s="41"/>
      <c r="FR2462" s="41"/>
      <c r="FS2462" s="41"/>
      <c r="FT2462" s="41"/>
      <c r="FU2462" s="41"/>
      <c r="FV2462" s="41"/>
      <c r="FW2462" s="41"/>
      <c r="FX2462" s="41"/>
      <c r="FY2462" s="41"/>
      <c r="FZ2462" s="41"/>
      <c r="GA2462" s="41"/>
      <c r="GB2462" s="41"/>
      <c r="GC2462" s="41"/>
      <c r="GD2462" s="41"/>
      <c r="GE2462" s="41"/>
      <c r="GF2462" s="41"/>
      <c r="GG2462" s="41"/>
      <c r="GH2462" s="41"/>
      <c r="GI2462" s="41"/>
      <c r="GJ2462" s="41"/>
      <c r="GK2462" s="41"/>
      <c r="GL2462" s="41"/>
      <c r="GM2462" s="41"/>
      <c r="GN2462" s="41"/>
      <c r="GO2462" s="41"/>
      <c r="GP2462" s="41"/>
      <c r="GQ2462" s="41"/>
      <c r="GR2462" s="41"/>
      <c r="GS2462" s="41"/>
      <c r="GT2462" s="41"/>
      <c r="GU2462" s="41"/>
      <c r="GV2462" s="41"/>
      <c r="GW2462" s="41"/>
      <c r="GX2462" s="41"/>
      <c r="GY2462" s="41"/>
      <c r="GZ2462" s="41"/>
      <c r="HA2462" s="41"/>
      <c r="HB2462" s="41"/>
      <c r="HC2462" s="41"/>
      <c r="HD2462" s="41"/>
      <c r="HE2462" s="41"/>
      <c r="HF2462" s="41"/>
      <c r="HG2462" s="41"/>
      <c r="HH2462" s="41"/>
      <c r="HI2462" s="41"/>
      <c r="HJ2462" s="41"/>
      <c r="HK2462" s="41"/>
      <c r="HL2462" s="41"/>
      <c r="HM2462" s="41"/>
      <c r="HN2462" s="41"/>
      <c r="HO2462" s="41"/>
      <c r="HP2462" s="41"/>
      <c r="HQ2462" s="41"/>
      <c r="HR2462" s="41"/>
      <c r="HS2462" s="41"/>
      <c r="HT2462" s="41"/>
      <c r="HU2462" s="41"/>
      <c r="HV2462" s="41"/>
      <c r="HW2462" s="41"/>
      <c r="HX2462" s="41"/>
      <c r="HY2462" s="41"/>
      <c r="HZ2462" s="41"/>
      <c r="IA2462" s="41"/>
      <c r="IB2462" s="41"/>
      <c r="IC2462" s="41"/>
      <c r="ID2462" s="41"/>
      <c r="IE2462" s="41"/>
      <c r="IF2462" s="41"/>
      <c r="IG2462" s="41"/>
      <c r="IH2462" s="41"/>
      <c r="II2462" s="41"/>
      <c r="IJ2462" s="41"/>
      <c r="IK2462" s="41"/>
      <c r="IL2462" s="41"/>
      <c r="IM2462" s="41"/>
      <c r="IN2462" s="41"/>
      <c r="IO2462" s="41"/>
      <c r="IP2462" s="41"/>
      <c r="IQ2462" s="41"/>
      <c r="IR2462" s="41"/>
      <c r="IS2462" s="41"/>
      <c r="IT2462" s="41"/>
      <c r="IU2462" s="41"/>
    </row>
    <row r="2464" spans="68:255" x14ac:dyDescent="0.2">
      <c r="BP2464" s="41"/>
      <c r="BQ2464" s="41"/>
      <c r="BR2464" s="41"/>
      <c r="BS2464" s="41"/>
      <c r="BU2464" s="41"/>
      <c r="BV2464" s="41"/>
      <c r="BW2464" s="41"/>
      <c r="BX2464" s="41"/>
      <c r="BY2464" s="41"/>
      <c r="BZ2464" s="41"/>
      <c r="CA2464" s="41"/>
      <c r="CB2464" s="41"/>
      <c r="CC2464" s="41"/>
      <c r="CD2464" s="41"/>
      <c r="CE2464" s="41"/>
      <c r="CF2464" s="41"/>
      <c r="CG2464" s="41"/>
      <c r="CH2464" s="41"/>
      <c r="CI2464" s="41"/>
      <c r="CJ2464" s="41"/>
      <c r="CK2464" s="41"/>
      <c r="CL2464" s="41"/>
      <c r="CM2464" s="41"/>
      <c r="CN2464" s="41"/>
      <c r="CO2464" s="41"/>
      <c r="CP2464" s="41"/>
      <c r="CQ2464" s="41"/>
      <c r="CR2464" s="41"/>
      <c r="CS2464" s="41"/>
      <c r="CT2464" s="41"/>
      <c r="CU2464" s="41"/>
      <c r="CV2464" s="41"/>
      <c r="CW2464" s="41"/>
      <c r="CX2464" s="41"/>
      <c r="CY2464" s="41"/>
      <c r="CZ2464" s="41"/>
      <c r="DA2464" s="41"/>
      <c r="DB2464" s="41"/>
      <c r="DC2464" s="41"/>
      <c r="DD2464" s="41"/>
      <c r="DE2464" s="41"/>
      <c r="DF2464" s="41"/>
      <c r="DG2464" s="41"/>
      <c r="DH2464" s="41"/>
      <c r="DI2464" s="41"/>
      <c r="DJ2464" s="41"/>
      <c r="DK2464" s="41"/>
      <c r="DL2464" s="41"/>
      <c r="DM2464" s="41"/>
      <c r="DN2464" s="41"/>
      <c r="DO2464" s="41"/>
      <c r="DP2464" s="41"/>
      <c r="DQ2464" s="41"/>
      <c r="DR2464" s="41"/>
      <c r="DS2464" s="41"/>
      <c r="DT2464" s="41"/>
      <c r="DU2464" s="41"/>
      <c r="DV2464" s="41"/>
      <c r="DW2464" s="41"/>
      <c r="DX2464" s="41"/>
      <c r="DY2464" s="41"/>
      <c r="DZ2464" s="41"/>
      <c r="EA2464" s="41"/>
      <c r="EB2464" s="41"/>
      <c r="EC2464" s="41"/>
      <c r="ED2464" s="41"/>
      <c r="EE2464" s="41"/>
      <c r="EF2464" s="41"/>
      <c r="EG2464" s="41"/>
      <c r="EH2464" s="41"/>
      <c r="EI2464" s="41"/>
      <c r="EJ2464" s="41"/>
      <c r="EK2464" s="41"/>
      <c r="EL2464" s="41"/>
      <c r="EM2464" s="41"/>
      <c r="EN2464" s="41"/>
      <c r="EO2464" s="41"/>
      <c r="EP2464" s="41"/>
      <c r="EQ2464" s="41"/>
      <c r="ER2464" s="41"/>
      <c r="ES2464" s="41"/>
      <c r="ET2464" s="41"/>
      <c r="EU2464" s="41"/>
      <c r="EV2464" s="41"/>
      <c r="EW2464" s="41"/>
      <c r="EX2464" s="41"/>
      <c r="EY2464" s="41"/>
      <c r="EZ2464" s="41"/>
      <c r="FA2464" s="41"/>
      <c r="FB2464" s="41"/>
      <c r="FC2464" s="41"/>
      <c r="FD2464" s="41"/>
      <c r="FE2464" s="41"/>
      <c r="FF2464" s="41"/>
      <c r="FG2464" s="41"/>
      <c r="FH2464" s="41"/>
      <c r="FI2464" s="41"/>
      <c r="FJ2464" s="41"/>
      <c r="FK2464" s="41"/>
      <c r="FL2464" s="41"/>
      <c r="FM2464" s="41"/>
      <c r="FN2464" s="41"/>
      <c r="FO2464" s="41"/>
      <c r="FP2464" s="41"/>
      <c r="FQ2464" s="41"/>
      <c r="FR2464" s="41"/>
      <c r="FS2464" s="41"/>
      <c r="FT2464" s="41"/>
      <c r="FU2464" s="41"/>
      <c r="FV2464" s="41"/>
      <c r="FW2464" s="41"/>
      <c r="FX2464" s="41"/>
      <c r="FY2464" s="41"/>
      <c r="FZ2464" s="41"/>
      <c r="GA2464" s="41"/>
      <c r="GB2464" s="41"/>
      <c r="GC2464" s="41"/>
      <c r="GD2464" s="41"/>
      <c r="GE2464" s="41"/>
      <c r="GF2464" s="41"/>
      <c r="GG2464" s="41"/>
      <c r="GH2464" s="41"/>
      <c r="GI2464" s="41"/>
      <c r="GJ2464" s="41"/>
      <c r="GK2464" s="41"/>
      <c r="GL2464" s="41"/>
      <c r="GM2464" s="41"/>
      <c r="GN2464" s="41"/>
      <c r="GO2464" s="41"/>
      <c r="GP2464" s="41"/>
      <c r="GQ2464" s="41"/>
      <c r="GR2464" s="41"/>
      <c r="GS2464" s="41"/>
      <c r="GT2464" s="41"/>
      <c r="GU2464" s="41"/>
      <c r="GV2464" s="41"/>
      <c r="GW2464" s="41"/>
      <c r="GX2464" s="41"/>
      <c r="GY2464" s="41"/>
      <c r="GZ2464" s="41"/>
      <c r="HA2464" s="41"/>
      <c r="HB2464" s="41"/>
      <c r="HC2464" s="41"/>
      <c r="HD2464" s="41"/>
      <c r="HE2464" s="41"/>
      <c r="HF2464" s="41"/>
      <c r="HG2464" s="41"/>
      <c r="HH2464" s="41"/>
      <c r="HI2464" s="41"/>
      <c r="HJ2464" s="41"/>
      <c r="HK2464" s="41"/>
      <c r="HL2464" s="41"/>
      <c r="HM2464" s="41"/>
      <c r="HN2464" s="41"/>
      <c r="HO2464" s="41"/>
      <c r="HP2464" s="41"/>
      <c r="HQ2464" s="41"/>
      <c r="HR2464" s="41"/>
      <c r="HS2464" s="41"/>
      <c r="HT2464" s="41"/>
      <c r="HU2464" s="41"/>
      <c r="HV2464" s="41"/>
      <c r="HW2464" s="41"/>
      <c r="HX2464" s="41"/>
      <c r="HY2464" s="41"/>
      <c r="HZ2464" s="41"/>
      <c r="IA2464" s="41"/>
      <c r="IB2464" s="41"/>
      <c r="IC2464" s="41"/>
      <c r="ID2464" s="41"/>
      <c r="IE2464" s="41"/>
      <c r="IF2464" s="41"/>
      <c r="IG2464" s="41"/>
      <c r="IH2464" s="41"/>
      <c r="II2464" s="41"/>
      <c r="IJ2464" s="41"/>
      <c r="IK2464" s="41"/>
      <c r="IL2464" s="41"/>
      <c r="IM2464" s="41"/>
      <c r="IN2464" s="41"/>
      <c r="IO2464" s="41"/>
      <c r="IP2464" s="41"/>
      <c r="IQ2464" s="41"/>
      <c r="IR2464" s="41"/>
      <c r="IS2464" s="41"/>
      <c r="IT2464" s="41"/>
      <c r="IU2464" s="41"/>
    </row>
    <row r="2466" spans="68:255" x14ac:dyDescent="0.2">
      <c r="BP2466" s="41"/>
      <c r="BQ2466" s="41"/>
      <c r="BR2466" s="41"/>
      <c r="BS2466" s="41"/>
      <c r="BU2466" s="41"/>
      <c r="BV2466" s="41"/>
      <c r="BW2466" s="41"/>
      <c r="BX2466" s="41"/>
      <c r="BY2466" s="41"/>
      <c r="BZ2466" s="41"/>
      <c r="CA2466" s="41"/>
      <c r="CB2466" s="41"/>
      <c r="CC2466" s="41"/>
      <c r="CD2466" s="41"/>
      <c r="CE2466" s="41"/>
      <c r="CF2466" s="41"/>
      <c r="CG2466" s="41"/>
      <c r="CH2466" s="41"/>
      <c r="CI2466" s="41"/>
      <c r="CJ2466" s="41"/>
      <c r="CK2466" s="41"/>
      <c r="CL2466" s="41"/>
      <c r="CM2466" s="41"/>
      <c r="CN2466" s="41"/>
      <c r="CO2466" s="41"/>
      <c r="CP2466" s="41"/>
      <c r="CQ2466" s="41"/>
      <c r="CR2466" s="41"/>
      <c r="CS2466" s="41"/>
      <c r="CT2466" s="41"/>
      <c r="CU2466" s="41"/>
      <c r="CV2466" s="41"/>
      <c r="CW2466" s="41"/>
      <c r="CX2466" s="41"/>
      <c r="CY2466" s="41"/>
      <c r="CZ2466" s="41"/>
      <c r="DA2466" s="41"/>
      <c r="DB2466" s="41"/>
      <c r="DC2466" s="41"/>
      <c r="DD2466" s="41"/>
      <c r="DE2466" s="41"/>
      <c r="DF2466" s="41"/>
      <c r="DG2466" s="41"/>
      <c r="DH2466" s="41"/>
      <c r="DI2466" s="41"/>
      <c r="DJ2466" s="41"/>
      <c r="DK2466" s="41"/>
      <c r="DL2466" s="41"/>
      <c r="DM2466" s="41"/>
      <c r="DN2466" s="41"/>
      <c r="DO2466" s="41"/>
      <c r="DP2466" s="41"/>
      <c r="DQ2466" s="41"/>
      <c r="DR2466" s="41"/>
      <c r="DS2466" s="41"/>
      <c r="DT2466" s="41"/>
      <c r="DU2466" s="41"/>
      <c r="DV2466" s="41"/>
      <c r="DW2466" s="41"/>
      <c r="DX2466" s="41"/>
      <c r="DY2466" s="41"/>
      <c r="DZ2466" s="41"/>
      <c r="EA2466" s="41"/>
      <c r="EB2466" s="41"/>
      <c r="EC2466" s="41"/>
      <c r="ED2466" s="41"/>
      <c r="EE2466" s="41"/>
      <c r="EF2466" s="41"/>
      <c r="EG2466" s="41"/>
      <c r="EH2466" s="41"/>
      <c r="EI2466" s="41"/>
      <c r="EJ2466" s="41"/>
      <c r="EK2466" s="41"/>
      <c r="EL2466" s="41"/>
      <c r="EM2466" s="41"/>
      <c r="EN2466" s="41"/>
      <c r="EO2466" s="41"/>
      <c r="EP2466" s="41"/>
      <c r="EQ2466" s="41"/>
      <c r="ER2466" s="41"/>
      <c r="ES2466" s="41"/>
      <c r="ET2466" s="41"/>
      <c r="EU2466" s="41"/>
      <c r="EV2466" s="41"/>
      <c r="EW2466" s="41"/>
      <c r="EX2466" s="41"/>
      <c r="EY2466" s="41"/>
      <c r="EZ2466" s="41"/>
      <c r="FA2466" s="41"/>
      <c r="FB2466" s="41"/>
      <c r="FC2466" s="41"/>
      <c r="FD2466" s="41"/>
      <c r="FE2466" s="41"/>
      <c r="FF2466" s="41"/>
      <c r="FG2466" s="41"/>
      <c r="FH2466" s="41"/>
      <c r="FI2466" s="41"/>
      <c r="FJ2466" s="41"/>
      <c r="FK2466" s="41"/>
      <c r="FL2466" s="41"/>
      <c r="FM2466" s="41"/>
      <c r="FN2466" s="41"/>
      <c r="FO2466" s="41"/>
      <c r="FP2466" s="41"/>
      <c r="FQ2466" s="41"/>
      <c r="FR2466" s="41"/>
      <c r="FS2466" s="41"/>
      <c r="FT2466" s="41"/>
      <c r="FU2466" s="41"/>
      <c r="FV2466" s="41"/>
      <c r="FW2466" s="41"/>
      <c r="FX2466" s="41"/>
      <c r="FY2466" s="41"/>
      <c r="FZ2466" s="41"/>
      <c r="GA2466" s="41"/>
      <c r="GB2466" s="41"/>
      <c r="GC2466" s="41"/>
      <c r="GD2466" s="41"/>
      <c r="GE2466" s="41"/>
      <c r="GF2466" s="41"/>
      <c r="GG2466" s="41"/>
      <c r="GH2466" s="41"/>
      <c r="GI2466" s="41"/>
      <c r="GJ2466" s="41"/>
      <c r="GK2466" s="41"/>
      <c r="GL2466" s="41"/>
      <c r="GM2466" s="41"/>
      <c r="GN2466" s="41"/>
      <c r="GO2466" s="41"/>
      <c r="GP2466" s="41"/>
      <c r="GQ2466" s="41"/>
      <c r="GR2466" s="41"/>
      <c r="GS2466" s="41"/>
      <c r="GT2466" s="41"/>
      <c r="GU2466" s="41"/>
      <c r="GV2466" s="41"/>
      <c r="GW2466" s="41"/>
      <c r="GX2466" s="41"/>
      <c r="GY2466" s="41"/>
      <c r="GZ2466" s="41"/>
      <c r="HA2466" s="41"/>
      <c r="HB2466" s="41"/>
      <c r="HC2466" s="41"/>
      <c r="HD2466" s="41"/>
      <c r="HE2466" s="41"/>
      <c r="HF2466" s="41"/>
      <c r="HG2466" s="41"/>
      <c r="HH2466" s="41"/>
      <c r="HI2466" s="41"/>
      <c r="HJ2466" s="41"/>
      <c r="HK2466" s="41"/>
      <c r="HL2466" s="41"/>
      <c r="HM2466" s="41"/>
      <c r="HN2466" s="41"/>
      <c r="HO2466" s="41"/>
      <c r="HP2466" s="41"/>
      <c r="HQ2466" s="41"/>
      <c r="HR2466" s="41"/>
      <c r="HS2466" s="41"/>
      <c r="HT2466" s="41"/>
      <c r="HU2466" s="41"/>
      <c r="HV2466" s="41"/>
      <c r="HW2466" s="41"/>
      <c r="HX2466" s="41"/>
      <c r="HY2466" s="41"/>
      <c r="HZ2466" s="41"/>
      <c r="IA2466" s="41"/>
      <c r="IB2466" s="41"/>
      <c r="IC2466" s="41"/>
      <c r="ID2466" s="41"/>
      <c r="IE2466" s="41"/>
      <c r="IF2466" s="41"/>
      <c r="IG2466" s="41"/>
      <c r="IH2466" s="41"/>
      <c r="II2466" s="41"/>
      <c r="IJ2466" s="41"/>
      <c r="IK2466" s="41"/>
      <c r="IL2466" s="41"/>
      <c r="IM2466" s="41"/>
      <c r="IN2466" s="41"/>
      <c r="IO2466" s="41"/>
      <c r="IP2466" s="41"/>
      <c r="IQ2466" s="41"/>
      <c r="IR2466" s="41"/>
      <c r="IS2466" s="41"/>
      <c r="IT2466" s="41"/>
      <c r="IU2466" s="41"/>
    </row>
    <row r="2468" spans="68:255" x14ac:dyDescent="0.2">
      <c r="BP2468" s="41"/>
      <c r="BQ2468" s="41"/>
      <c r="BR2468" s="41"/>
      <c r="BS2468" s="41"/>
      <c r="BU2468" s="41"/>
      <c r="BV2468" s="41"/>
      <c r="BW2468" s="41"/>
      <c r="BX2468" s="41"/>
      <c r="BY2468" s="41"/>
      <c r="BZ2468" s="41"/>
      <c r="CA2468" s="41"/>
      <c r="CB2468" s="41"/>
      <c r="CC2468" s="41"/>
      <c r="CD2468" s="41"/>
      <c r="CE2468" s="41"/>
      <c r="CF2468" s="41"/>
      <c r="CG2468" s="41"/>
      <c r="CH2468" s="41"/>
      <c r="CI2468" s="41"/>
      <c r="CJ2468" s="41"/>
      <c r="CK2468" s="41"/>
      <c r="CL2468" s="41"/>
      <c r="CM2468" s="41"/>
      <c r="CN2468" s="41"/>
      <c r="CO2468" s="41"/>
      <c r="CP2468" s="41"/>
      <c r="CQ2468" s="41"/>
      <c r="CR2468" s="41"/>
      <c r="CS2468" s="41"/>
      <c r="CT2468" s="41"/>
      <c r="CU2468" s="41"/>
      <c r="CV2468" s="41"/>
      <c r="CW2468" s="41"/>
      <c r="CX2468" s="41"/>
      <c r="CY2468" s="41"/>
      <c r="CZ2468" s="41"/>
      <c r="DA2468" s="41"/>
      <c r="DB2468" s="41"/>
      <c r="DC2468" s="41"/>
      <c r="DD2468" s="41"/>
      <c r="DE2468" s="41"/>
      <c r="DF2468" s="41"/>
      <c r="DG2468" s="41"/>
      <c r="DH2468" s="41"/>
      <c r="DI2468" s="41"/>
      <c r="DJ2468" s="41"/>
      <c r="DK2468" s="41"/>
      <c r="DL2468" s="41"/>
      <c r="DM2468" s="41"/>
      <c r="DN2468" s="41"/>
      <c r="DO2468" s="41"/>
      <c r="DP2468" s="41"/>
      <c r="DQ2468" s="41"/>
      <c r="DR2468" s="41"/>
      <c r="DS2468" s="41"/>
      <c r="DT2468" s="41"/>
      <c r="DU2468" s="41"/>
      <c r="DV2468" s="41"/>
      <c r="DW2468" s="41"/>
      <c r="DX2468" s="41"/>
      <c r="DY2468" s="41"/>
      <c r="DZ2468" s="41"/>
      <c r="EA2468" s="41"/>
      <c r="EB2468" s="41"/>
      <c r="EC2468" s="41"/>
      <c r="ED2468" s="41"/>
      <c r="EE2468" s="41"/>
      <c r="EF2468" s="41"/>
      <c r="EG2468" s="41"/>
      <c r="EH2468" s="41"/>
      <c r="EI2468" s="41"/>
      <c r="EJ2468" s="41"/>
      <c r="EK2468" s="41"/>
      <c r="EL2468" s="41"/>
      <c r="EM2468" s="41"/>
      <c r="EN2468" s="41"/>
      <c r="EO2468" s="41"/>
      <c r="EP2468" s="41"/>
      <c r="EQ2468" s="41"/>
      <c r="ER2468" s="41"/>
      <c r="ES2468" s="41"/>
      <c r="ET2468" s="41"/>
      <c r="EU2468" s="41"/>
      <c r="EV2468" s="41"/>
      <c r="EW2468" s="41"/>
      <c r="EX2468" s="41"/>
      <c r="EY2468" s="41"/>
      <c r="EZ2468" s="41"/>
      <c r="FA2468" s="41"/>
      <c r="FB2468" s="41"/>
      <c r="FC2468" s="41"/>
      <c r="FD2468" s="41"/>
      <c r="FE2468" s="41"/>
      <c r="FF2468" s="41"/>
      <c r="FG2468" s="41"/>
      <c r="FH2468" s="41"/>
      <c r="FI2468" s="41"/>
      <c r="FJ2468" s="41"/>
      <c r="FK2468" s="41"/>
      <c r="FL2468" s="41"/>
      <c r="FM2468" s="41"/>
      <c r="FN2468" s="41"/>
      <c r="FO2468" s="41"/>
      <c r="FP2468" s="41"/>
      <c r="FQ2468" s="41"/>
      <c r="FR2468" s="41"/>
      <c r="FS2468" s="41"/>
      <c r="FT2468" s="41"/>
      <c r="FU2468" s="41"/>
      <c r="FV2468" s="41"/>
      <c r="FW2468" s="41"/>
      <c r="FX2468" s="41"/>
      <c r="FY2468" s="41"/>
      <c r="FZ2468" s="41"/>
      <c r="GA2468" s="41"/>
      <c r="GB2468" s="41"/>
      <c r="GC2468" s="41"/>
      <c r="GD2468" s="41"/>
      <c r="GE2468" s="41"/>
      <c r="GF2468" s="41"/>
      <c r="GG2468" s="41"/>
      <c r="GH2468" s="41"/>
      <c r="GI2468" s="41"/>
      <c r="GJ2468" s="41"/>
      <c r="GK2468" s="41"/>
      <c r="GL2468" s="41"/>
      <c r="GM2468" s="41"/>
      <c r="GN2468" s="41"/>
      <c r="GO2468" s="41"/>
      <c r="GP2468" s="41"/>
      <c r="GQ2468" s="41"/>
      <c r="GR2468" s="41"/>
      <c r="GS2468" s="41"/>
      <c r="GT2468" s="41"/>
      <c r="GU2468" s="41"/>
      <c r="GV2468" s="41"/>
      <c r="GW2468" s="41"/>
      <c r="GX2468" s="41"/>
      <c r="GY2468" s="41"/>
      <c r="GZ2468" s="41"/>
      <c r="HA2468" s="41"/>
      <c r="HB2468" s="41"/>
      <c r="HC2468" s="41"/>
      <c r="HD2468" s="41"/>
      <c r="HE2468" s="41"/>
      <c r="HF2468" s="41"/>
      <c r="HG2468" s="41"/>
      <c r="HH2468" s="41"/>
      <c r="HI2468" s="41"/>
      <c r="HJ2468" s="41"/>
      <c r="HK2468" s="41"/>
      <c r="HL2468" s="41"/>
      <c r="HM2468" s="41"/>
      <c r="HN2468" s="41"/>
      <c r="HO2468" s="41"/>
      <c r="HP2468" s="41"/>
      <c r="HQ2468" s="41"/>
      <c r="HR2468" s="41"/>
      <c r="HS2468" s="41"/>
      <c r="HT2468" s="41"/>
      <c r="HU2468" s="41"/>
      <c r="HV2468" s="41"/>
      <c r="HW2468" s="41"/>
      <c r="HX2468" s="41"/>
      <c r="HY2468" s="41"/>
      <c r="HZ2468" s="41"/>
      <c r="IA2468" s="41"/>
      <c r="IB2468" s="41"/>
      <c r="IC2468" s="41"/>
      <c r="ID2468" s="41"/>
      <c r="IE2468" s="41"/>
      <c r="IF2468" s="41"/>
      <c r="IG2468" s="41"/>
      <c r="IH2468" s="41"/>
      <c r="II2468" s="41"/>
      <c r="IJ2468" s="41"/>
      <c r="IK2468" s="41"/>
      <c r="IL2468" s="41"/>
      <c r="IM2468" s="41"/>
      <c r="IN2468" s="41"/>
      <c r="IO2468" s="41"/>
      <c r="IP2468" s="41"/>
      <c r="IQ2468" s="41"/>
      <c r="IR2468" s="41"/>
      <c r="IS2468" s="41"/>
      <c r="IT2468" s="41"/>
      <c r="IU2468" s="41"/>
    </row>
    <row r="2470" spans="68:255" x14ac:dyDescent="0.2">
      <c r="BP2470" s="41"/>
      <c r="BQ2470" s="41"/>
      <c r="BR2470" s="41"/>
      <c r="BS2470" s="41"/>
      <c r="BU2470" s="41"/>
      <c r="BV2470" s="41"/>
      <c r="BW2470" s="41"/>
      <c r="BX2470" s="41"/>
      <c r="BY2470" s="41"/>
      <c r="BZ2470" s="41"/>
      <c r="CA2470" s="41"/>
      <c r="CB2470" s="41"/>
      <c r="CC2470" s="41"/>
      <c r="CD2470" s="41"/>
      <c r="CE2470" s="41"/>
      <c r="CF2470" s="41"/>
      <c r="CG2470" s="41"/>
      <c r="CH2470" s="41"/>
      <c r="CI2470" s="41"/>
      <c r="CJ2470" s="41"/>
      <c r="CK2470" s="41"/>
      <c r="CL2470" s="41"/>
      <c r="CM2470" s="41"/>
      <c r="CN2470" s="41"/>
      <c r="CO2470" s="41"/>
      <c r="CP2470" s="41"/>
      <c r="CQ2470" s="41"/>
      <c r="CR2470" s="41"/>
      <c r="CS2470" s="41"/>
      <c r="CT2470" s="41"/>
      <c r="CU2470" s="41"/>
      <c r="CV2470" s="41"/>
      <c r="CW2470" s="41"/>
      <c r="CX2470" s="41"/>
      <c r="CY2470" s="41"/>
      <c r="CZ2470" s="41"/>
      <c r="DA2470" s="41"/>
      <c r="DB2470" s="41"/>
      <c r="DC2470" s="41"/>
      <c r="DD2470" s="41"/>
      <c r="DE2470" s="41"/>
      <c r="DF2470" s="41"/>
      <c r="DG2470" s="41"/>
      <c r="DH2470" s="41"/>
      <c r="DI2470" s="41"/>
      <c r="DJ2470" s="41"/>
      <c r="DK2470" s="41"/>
      <c r="DL2470" s="41"/>
      <c r="DM2470" s="41"/>
      <c r="DN2470" s="41"/>
      <c r="DO2470" s="41"/>
      <c r="DP2470" s="41"/>
      <c r="DQ2470" s="41"/>
      <c r="DR2470" s="41"/>
      <c r="DS2470" s="41"/>
      <c r="DT2470" s="41"/>
      <c r="DU2470" s="41"/>
      <c r="DV2470" s="41"/>
      <c r="DW2470" s="41"/>
      <c r="DX2470" s="41"/>
      <c r="DY2470" s="41"/>
      <c r="DZ2470" s="41"/>
      <c r="EA2470" s="41"/>
      <c r="EB2470" s="41"/>
      <c r="EC2470" s="41"/>
      <c r="ED2470" s="41"/>
      <c r="EE2470" s="41"/>
      <c r="EF2470" s="41"/>
      <c r="EG2470" s="41"/>
      <c r="EH2470" s="41"/>
      <c r="EI2470" s="41"/>
      <c r="EJ2470" s="41"/>
      <c r="EK2470" s="41"/>
      <c r="EL2470" s="41"/>
      <c r="EM2470" s="41"/>
      <c r="EN2470" s="41"/>
      <c r="EO2470" s="41"/>
      <c r="EP2470" s="41"/>
      <c r="EQ2470" s="41"/>
      <c r="ER2470" s="41"/>
      <c r="ES2470" s="41"/>
      <c r="ET2470" s="41"/>
      <c r="EU2470" s="41"/>
      <c r="EV2470" s="41"/>
      <c r="EW2470" s="41"/>
      <c r="EX2470" s="41"/>
      <c r="EY2470" s="41"/>
      <c r="EZ2470" s="41"/>
      <c r="FA2470" s="41"/>
      <c r="FB2470" s="41"/>
      <c r="FC2470" s="41"/>
      <c r="FD2470" s="41"/>
      <c r="FE2470" s="41"/>
      <c r="FF2470" s="41"/>
      <c r="FG2470" s="41"/>
      <c r="FH2470" s="41"/>
      <c r="FI2470" s="41"/>
      <c r="FJ2470" s="41"/>
      <c r="FK2470" s="41"/>
      <c r="FL2470" s="41"/>
      <c r="FM2470" s="41"/>
      <c r="FN2470" s="41"/>
      <c r="FO2470" s="41"/>
      <c r="FP2470" s="41"/>
      <c r="FQ2470" s="41"/>
      <c r="FR2470" s="41"/>
      <c r="FS2470" s="41"/>
      <c r="FT2470" s="41"/>
      <c r="FU2470" s="41"/>
      <c r="FV2470" s="41"/>
      <c r="FW2470" s="41"/>
      <c r="FX2470" s="41"/>
      <c r="FY2470" s="41"/>
      <c r="FZ2470" s="41"/>
      <c r="GA2470" s="41"/>
      <c r="GB2470" s="41"/>
      <c r="GC2470" s="41"/>
      <c r="GD2470" s="41"/>
      <c r="GE2470" s="41"/>
      <c r="GF2470" s="41"/>
      <c r="GG2470" s="41"/>
      <c r="GH2470" s="41"/>
      <c r="GI2470" s="41"/>
      <c r="GJ2470" s="41"/>
      <c r="GK2470" s="41"/>
      <c r="GL2470" s="41"/>
      <c r="GM2470" s="41"/>
      <c r="GN2470" s="41"/>
      <c r="GO2470" s="41"/>
      <c r="GP2470" s="41"/>
      <c r="GQ2470" s="41"/>
      <c r="GR2470" s="41"/>
      <c r="GS2470" s="41"/>
      <c r="GT2470" s="41"/>
      <c r="GU2470" s="41"/>
      <c r="GV2470" s="41"/>
      <c r="GW2470" s="41"/>
      <c r="GX2470" s="41"/>
      <c r="GY2470" s="41"/>
      <c r="GZ2470" s="41"/>
      <c r="HA2470" s="41"/>
      <c r="HB2470" s="41"/>
      <c r="HC2470" s="41"/>
      <c r="HD2470" s="41"/>
      <c r="HE2470" s="41"/>
      <c r="HF2470" s="41"/>
      <c r="HG2470" s="41"/>
      <c r="HH2470" s="41"/>
      <c r="HI2470" s="41"/>
      <c r="HJ2470" s="41"/>
      <c r="HK2470" s="41"/>
      <c r="HL2470" s="41"/>
      <c r="HM2470" s="41"/>
      <c r="HN2470" s="41"/>
      <c r="HO2470" s="41"/>
      <c r="HP2470" s="41"/>
      <c r="HQ2470" s="41"/>
      <c r="HR2470" s="41"/>
      <c r="HS2470" s="41"/>
      <c r="HT2470" s="41"/>
      <c r="HU2470" s="41"/>
      <c r="HV2470" s="41"/>
      <c r="HW2470" s="41"/>
      <c r="HX2470" s="41"/>
      <c r="HY2470" s="41"/>
      <c r="HZ2470" s="41"/>
      <c r="IA2470" s="41"/>
      <c r="IB2470" s="41"/>
      <c r="IC2470" s="41"/>
      <c r="ID2470" s="41"/>
      <c r="IE2470" s="41"/>
      <c r="IF2470" s="41"/>
      <c r="IG2470" s="41"/>
      <c r="IH2470" s="41"/>
      <c r="II2470" s="41"/>
      <c r="IJ2470" s="41"/>
      <c r="IK2470" s="41"/>
      <c r="IL2470" s="41"/>
      <c r="IM2470" s="41"/>
      <c r="IN2470" s="41"/>
      <c r="IO2470" s="41"/>
      <c r="IP2470" s="41"/>
      <c r="IQ2470" s="41"/>
      <c r="IR2470" s="41"/>
      <c r="IS2470" s="41"/>
      <c r="IT2470" s="41"/>
      <c r="IU2470" s="41"/>
    </row>
    <row r="2472" spans="68:255" x14ac:dyDescent="0.2">
      <c r="BP2472" s="41"/>
      <c r="BQ2472" s="41"/>
      <c r="BR2472" s="41"/>
      <c r="BS2472" s="41"/>
      <c r="BU2472" s="41"/>
      <c r="BV2472" s="41"/>
      <c r="BW2472" s="41"/>
      <c r="BX2472" s="41"/>
      <c r="BY2472" s="41"/>
      <c r="BZ2472" s="41"/>
      <c r="CA2472" s="41"/>
      <c r="CB2472" s="41"/>
      <c r="CC2472" s="41"/>
      <c r="CD2472" s="41"/>
      <c r="CE2472" s="41"/>
      <c r="CF2472" s="41"/>
      <c r="CG2472" s="41"/>
      <c r="CH2472" s="41"/>
      <c r="CI2472" s="41"/>
      <c r="CJ2472" s="41"/>
      <c r="CK2472" s="41"/>
      <c r="CL2472" s="41"/>
      <c r="CM2472" s="41"/>
      <c r="CN2472" s="41"/>
      <c r="CO2472" s="41"/>
      <c r="CP2472" s="41"/>
      <c r="CQ2472" s="41"/>
      <c r="CR2472" s="41"/>
      <c r="CS2472" s="41"/>
      <c r="CT2472" s="41"/>
      <c r="CU2472" s="41"/>
      <c r="CV2472" s="41"/>
      <c r="CW2472" s="41"/>
      <c r="CX2472" s="41"/>
      <c r="CY2472" s="41"/>
      <c r="CZ2472" s="41"/>
      <c r="DA2472" s="41"/>
      <c r="DB2472" s="41"/>
      <c r="DC2472" s="41"/>
      <c r="DD2472" s="41"/>
      <c r="DE2472" s="41"/>
      <c r="DF2472" s="41"/>
      <c r="DG2472" s="41"/>
      <c r="DH2472" s="41"/>
      <c r="DI2472" s="41"/>
      <c r="DJ2472" s="41"/>
      <c r="DK2472" s="41"/>
      <c r="DL2472" s="41"/>
      <c r="DM2472" s="41"/>
      <c r="DN2472" s="41"/>
      <c r="DO2472" s="41"/>
      <c r="DP2472" s="41"/>
      <c r="DQ2472" s="41"/>
      <c r="DR2472" s="41"/>
      <c r="DS2472" s="41"/>
      <c r="DT2472" s="41"/>
      <c r="DU2472" s="41"/>
      <c r="DV2472" s="41"/>
      <c r="DW2472" s="41"/>
      <c r="DX2472" s="41"/>
      <c r="DY2472" s="41"/>
      <c r="DZ2472" s="41"/>
      <c r="EA2472" s="41"/>
      <c r="EB2472" s="41"/>
      <c r="EC2472" s="41"/>
      <c r="ED2472" s="41"/>
      <c r="EE2472" s="41"/>
      <c r="EF2472" s="41"/>
      <c r="EG2472" s="41"/>
      <c r="EH2472" s="41"/>
      <c r="EI2472" s="41"/>
      <c r="EJ2472" s="41"/>
      <c r="EK2472" s="41"/>
      <c r="EL2472" s="41"/>
      <c r="EM2472" s="41"/>
      <c r="EN2472" s="41"/>
      <c r="EO2472" s="41"/>
      <c r="EP2472" s="41"/>
      <c r="EQ2472" s="41"/>
      <c r="ER2472" s="41"/>
      <c r="ES2472" s="41"/>
      <c r="ET2472" s="41"/>
      <c r="EU2472" s="41"/>
      <c r="EV2472" s="41"/>
      <c r="EW2472" s="41"/>
      <c r="EX2472" s="41"/>
      <c r="EY2472" s="41"/>
      <c r="EZ2472" s="41"/>
      <c r="FA2472" s="41"/>
      <c r="FB2472" s="41"/>
      <c r="FC2472" s="41"/>
      <c r="FD2472" s="41"/>
      <c r="FE2472" s="41"/>
      <c r="FF2472" s="41"/>
      <c r="FG2472" s="41"/>
      <c r="FH2472" s="41"/>
      <c r="FI2472" s="41"/>
      <c r="FJ2472" s="41"/>
      <c r="FK2472" s="41"/>
      <c r="FL2472" s="41"/>
      <c r="FM2472" s="41"/>
      <c r="FN2472" s="41"/>
      <c r="FO2472" s="41"/>
      <c r="FP2472" s="41"/>
      <c r="FQ2472" s="41"/>
      <c r="FR2472" s="41"/>
      <c r="FS2472" s="41"/>
      <c r="FT2472" s="41"/>
      <c r="FU2472" s="41"/>
      <c r="FV2472" s="41"/>
      <c r="FW2472" s="41"/>
      <c r="FX2472" s="41"/>
      <c r="FY2472" s="41"/>
      <c r="FZ2472" s="41"/>
      <c r="GA2472" s="41"/>
      <c r="GB2472" s="41"/>
      <c r="GC2472" s="41"/>
      <c r="GD2472" s="41"/>
      <c r="GE2472" s="41"/>
      <c r="GF2472" s="41"/>
      <c r="GG2472" s="41"/>
      <c r="GH2472" s="41"/>
      <c r="GI2472" s="41"/>
      <c r="GJ2472" s="41"/>
      <c r="GK2472" s="41"/>
      <c r="GL2472" s="41"/>
      <c r="GM2472" s="41"/>
      <c r="GN2472" s="41"/>
      <c r="GO2472" s="41"/>
      <c r="GP2472" s="41"/>
      <c r="GQ2472" s="41"/>
      <c r="GR2472" s="41"/>
      <c r="GS2472" s="41"/>
      <c r="GT2472" s="41"/>
      <c r="GU2472" s="41"/>
      <c r="GV2472" s="41"/>
      <c r="GW2472" s="41"/>
      <c r="GX2472" s="41"/>
      <c r="GY2472" s="41"/>
      <c r="GZ2472" s="41"/>
      <c r="HA2472" s="41"/>
      <c r="HB2472" s="41"/>
      <c r="HC2472" s="41"/>
      <c r="HD2472" s="41"/>
      <c r="HE2472" s="41"/>
      <c r="HF2472" s="41"/>
      <c r="HG2472" s="41"/>
      <c r="HH2472" s="41"/>
      <c r="HI2472" s="41"/>
      <c r="HJ2472" s="41"/>
      <c r="HK2472" s="41"/>
      <c r="HL2472" s="41"/>
      <c r="HM2472" s="41"/>
      <c r="HN2472" s="41"/>
      <c r="HO2472" s="41"/>
      <c r="HP2472" s="41"/>
      <c r="HQ2472" s="41"/>
      <c r="HR2472" s="41"/>
      <c r="HS2472" s="41"/>
      <c r="HT2472" s="41"/>
      <c r="HU2472" s="41"/>
      <c r="HV2472" s="41"/>
      <c r="HW2472" s="41"/>
      <c r="HX2472" s="41"/>
      <c r="HY2472" s="41"/>
      <c r="HZ2472" s="41"/>
      <c r="IA2472" s="41"/>
      <c r="IB2472" s="41"/>
      <c r="IC2472" s="41"/>
      <c r="ID2472" s="41"/>
      <c r="IE2472" s="41"/>
      <c r="IF2472" s="41"/>
      <c r="IG2472" s="41"/>
      <c r="IH2472" s="41"/>
      <c r="II2472" s="41"/>
      <c r="IJ2472" s="41"/>
      <c r="IK2472" s="41"/>
      <c r="IL2472" s="41"/>
      <c r="IM2472" s="41"/>
      <c r="IN2472" s="41"/>
      <c r="IO2472" s="41"/>
      <c r="IP2472" s="41"/>
      <c r="IQ2472" s="41"/>
      <c r="IR2472" s="41"/>
      <c r="IS2472" s="41"/>
      <c r="IT2472" s="41"/>
      <c r="IU2472" s="41"/>
    </row>
    <row r="2474" spans="68:255" x14ac:dyDescent="0.2">
      <c r="BP2474" s="41"/>
      <c r="BQ2474" s="41"/>
      <c r="BR2474" s="41"/>
      <c r="BS2474" s="41"/>
      <c r="BU2474" s="41"/>
      <c r="BV2474" s="41"/>
      <c r="BW2474" s="41"/>
      <c r="BX2474" s="41"/>
      <c r="BY2474" s="41"/>
      <c r="BZ2474" s="41"/>
      <c r="CA2474" s="41"/>
      <c r="CB2474" s="41"/>
      <c r="CC2474" s="41"/>
      <c r="CD2474" s="41"/>
      <c r="CE2474" s="41"/>
      <c r="CF2474" s="41"/>
      <c r="CG2474" s="41"/>
      <c r="CH2474" s="41"/>
      <c r="CI2474" s="41"/>
      <c r="CJ2474" s="41"/>
      <c r="CK2474" s="41"/>
      <c r="CL2474" s="41"/>
      <c r="CM2474" s="41"/>
      <c r="CN2474" s="41"/>
      <c r="CO2474" s="41"/>
      <c r="CP2474" s="41"/>
      <c r="CQ2474" s="41"/>
      <c r="CR2474" s="41"/>
      <c r="CS2474" s="41"/>
      <c r="CT2474" s="41"/>
      <c r="CU2474" s="41"/>
      <c r="CV2474" s="41"/>
      <c r="CW2474" s="41"/>
      <c r="CX2474" s="41"/>
      <c r="CY2474" s="41"/>
      <c r="CZ2474" s="41"/>
      <c r="DA2474" s="41"/>
      <c r="DB2474" s="41"/>
      <c r="DC2474" s="41"/>
      <c r="DD2474" s="41"/>
      <c r="DE2474" s="41"/>
      <c r="DF2474" s="41"/>
      <c r="DG2474" s="41"/>
      <c r="DH2474" s="41"/>
      <c r="DI2474" s="41"/>
      <c r="DJ2474" s="41"/>
      <c r="DK2474" s="41"/>
      <c r="DL2474" s="41"/>
      <c r="DM2474" s="41"/>
      <c r="DN2474" s="41"/>
      <c r="DO2474" s="41"/>
      <c r="DP2474" s="41"/>
      <c r="DQ2474" s="41"/>
      <c r="DR2474" s="41"/>
      <c r="DS2474" s="41"/>
      <c r="DT2474" s="41"/>
      <c r="DU2474" s="41"/>
      <c r="DV2474" s="41"/>
      <c r="DW2474" s="41"/>
      <c r="DX2474" s="41"/>
      <c r="DY2474" s="41"/>
      <c r="DZ2474" s="41"/>
      <c r="EA2474" s="41"/>
      <c r="EB2474" s="41"/>
      <c r="EC2474" s="41"/>
      <c r="ED2474" s="41"/>
      <c r="EE2474" s="41"/>
      <c r="EF2474" s="41"/>
      <c r="EG2474" s="41"/>
      <c r="EH2474" s="41"/>
      <c r="EI2474" s="41"/>
      <c r="EJ2474" s="41"/>
      <c r="EK2474" s="41"/>
      <c r="EL2474" s="41"/>
      <c r="EM2474" s="41"/>
      <c r="EN2474" s="41"/>
      <c r="EO2474" s="41"/>
      <c r="EP2474" s="41"/>
      <c r="EQ2474" s="41"/>
      <c r="ER2474" s="41"/>
      <c r="ES2474" s="41"/>
      <c r="ET2474" s="41"/>
      <c r="EU2474" s="41"/>
      <c r="EV2474" s="41"/>
      <c r="EW2474" s="41"/>
      <c r="EX2474" s="41"/>
      <c r="EY2474" s="41"/>
      <c r="EZ2474" s="41"/>
      <c r="FA2474" s="41"/>
      <c r="FB2474" s="41"/>
      <c r="FC2474" s="41"/>
      <c r="FD2474" s="41"/>
      <c r="FE2474" s="41"/>
      <c r="FF2474" s="41"/>
      <c r="FG2474" s="41"/>
      <c r="FH2474" s="41"/>
      <c r="FI2474" s="41"/>
      <c r="FJ2474" s="41"/>
      <c r="FK2474" s="41"/>
      <c r="FL2474" s="41"/>
      <c r="FM2474" s="41"/>
      <c r="FN2474" s="41"/>
      <c r="FO2474" s="41"/>
      <c r="FP2474" s="41"/>
      <c r="FQ2474" s="41"/>
      <c r="FR2474" s="41"/>
      <c r="FS2474" s="41"/>
      <c r="FT2474" s="41"/>
      <c r="FU2474" s="41"/>
      <c r="FV2474" s="41"/>
      <c r="FW2474" s="41"/>
      <c r="FX2474" s="41"/>
      <c r="FY2474" s="41"/>
      <c r="FZ2474" s="41"/>
      <c r="GA2474" s="41"/>
      <c r="GB2474" s="41"/>
      <c r="GC2474" s="41"/>
      <c r="GD2474" s="41"/>
      <c r="GE2474" s="41"/>
      <c r="GF2474" s="41"/>
      <c r="GG2474" s="41"/>
      <c r="GH2474" s="41"/>
      <c r="GI2474" s="41"/>
      <c r="GJ2474" s="41"/>
      <c r="GK2474" s="41"/>
      <c r="GL2474" s="41"/>
      <c r="GM2474" s="41"/>
      <c r="GN2474" s="41"/>
      <c r="GO2474" s="41"/>
      <c r="GP2474" s="41"/>
      <c r="GQ2474" s="41"/>
      <c r="GR2474" s="41"/>
      <c r="GS2474" s="41"/>
      <c r="GT2474" s="41"/>
      <c r="GU2474" s="41"/>
      <c r="GV2474" s="41"/>
      <c r="GW2474" s="41"/>
      <c r="GX2474" s="41"/>
      <c r="GY2474" s="41"/>
      <c r="GZ2474" s="41"/>
      <c r="HA2474" s="41"/>
      <c r="HB2474" s="41"/>
      <c r="HC2474" s="41"/>
      <c r="HD2474" s="41"/>
      <c r="HE2474" s="41"/>
      <c r="HF2474" s="41"/>
      <c r="HG2474" s="41"/>
      <c r="HH2474" s="41"/>
      <c r="HI2474" s="41"/>
      <c r="HJ2474" s="41"/>
      <c r="HK2474" s="41"/>
      <c r="HL2474" s="41"/>
      <c r="HM2474" s="41"/>
      <c r="HN2474" s="41"/>
      <c r="HO2474" s="41"/>
      <c r="HP2474" s="41"/>
      <c r="HQ2474" s="41"/>
      <c r="HR2474" s="41"/>
      <c r="HS2474" s="41"/>
      <c r="HT2474" s="41"/>
      <c r="HU2474" s="41"/>
      <c r="HV2474" s="41"/>
      <c r="HW2474" s="41"/>
      <c r="HX2474" s="41"/>
      <c r="HY2474" s="41"/>
      <c r="HZ2474" s="41"/>
      <c r="IA2474" s="41"/>
      <c r="IB2474" s="41"/>
      <c r="IC2474" s="41"/>
      <c r="ID2474" s="41"/>
      <c r="IE2474" s="41"/>
      <c r="IF2474" s="41"/>
      <c r="IG2474" s="41"/>
      <c r="IH2474" s="41"/>
      <c r="II2474" s="41"/>
      <c r="IJ2474" s="41"/>
      <c r="IK2474" s="41"/>
      <c r="IL2474" s="41"/>
      <c r="IM2474" s="41"/>
      <c r="IN2474" s="41"/>
      <c r="IO2474" s="41"/>
      <c r="IP2474" s="41"/>
      <c r="IQ2474" s="41"/>
      <c r="IR2474" s="41"/>
      <c r="IS2474" s="41"/>
      <c r="IT2474" s="41"/>
      <c r="IU2474" s="41"/>
    </row>
    <row r="2476" spans="68:255" x14ac:dyDescent="0.2">
      <c r="BP2476" s="41"/>
      <c r="BQ2476" s="41"/>
      <c r="BR2476" s="41"/>
      <c r="BS2476" s="41"/>
      <c r="BU2476" s="41"/>
      <c r="BV2476" s="41"/>
      <c r="BW2476" s="41"/>
      <c r="BX2476" s="41"/>
      <c r="BY2476" s="41"/>
      <c r="BZ2476" s="41"/>
      <c r="CA2476" s="41"/>
      <c r="CB2476" s="41"/>
      <c r="CC2476" s="41"/>
      <c r="CD2476" s="41"/>
      <c r="CE2476" s="41"/>
      <c r="CF2476" s="41"/>
      <c r="CG2476" s="41"/>
      <c r="CH2476" s="41"/>
      <c r="CI2476" s="41"/>
      <c r="CJ2476" s="41"/>
      <c r="CK2476" s="41"/>
      <c r="CL2476" s="41"/>
      <c r="CM2476" s="41"/>
      <c r="CN2476" s="41"/>
      <c r="CO2476" s="41"/>
      <c r="CP2476" s="41"/>
      <c r="CQ2476" s="41"/>
      <c r="CR2476" s="41"/>
      <c r="CS2476" s="41"/>
      <c r="CT2476" s="41"/>
      <c r="CU2476" s="41"/>
      <c r="CV2476" s="41"/>
      <c r="CW2476" s="41"/>
      <c r="CX2476" s="41"/>
      <c r="CY2476" s="41"/>
      <c r="CZ2476" s="41"/>
      <c r="DA2476" s="41"/>
      <c r="DB2476" s="41"/>
      <c r="DC2476" s="41"/>
      <c r="DD2476" s="41"/>
      <c r="DE2476" s="41"/>
      <c r="DF2476" s="41"/>
      <c r="DG2476" s="41"/>
      <c r="DH2476" s="41"/>
      <c r="DI2476" s="41"/>
      <c r="DJ2476" s="41"/>
      <c r="DK2476" s="41"/>
      <c r="DL2476" s="41"/>
      <c r="DM2476" s="41"/>
      <c r="DN2476" s="41"/>
      <c r="DO2476" s="41"/>
      <c r="DP2476" s="41"/>
      <c r="DQ2476" s="41"/>
      <c r="DR2476" s="41"/>
      <c r="DS2476" s="41"/>
      <c r="DT2476" s="41"/>
      <c r="DU2476" s="41"/>
      <c r="DV2476" s="41"/>
      <c r="DW2476" s="41"/>
      <c r="DX2476" s="41"/>
      <c r="DY2476" s="41"/>
      <c r="DZ2476" s="41"/>
      <c r="EA2476" s="41"/>
      <c r="EB2476" s="41"/>
      <c r="EC2476" s="41"/>
      <c r="ED2476" s="41"/>
      <c r="EE2476" s="41"/>
      <c r="EF2476" s="41"/>
      <c r="EG2476" s="41"/>
      <c r="EH2476" s="41"/>
      <c r="EI2476" s="41"/>
      <c r="EJ2476" s="41"/>
      <c r="EK2476" s="41"/>
      <c r="EL2476" s="41"/>
      <c r="EM2476" s="41"/>
      <c r="EN2476" s="41"/>
      <c r="EO2476" s="41"/>
      <c r="EP2476" s="41"/>
      <c r="EQ2476" s="41"/>
      <c r="ER2476" s="41"/>
      <c r="ES2476" s="41"/>
      <c r="ET2476" s="41"/>
      <c r="EU2476" s="41"/>
      <c r="EV2476" s="41"/>
      <c r="EW2476" s="41"/>
      <c r="EX2476" s="41"/>
      <c r="EY2476" s="41"/>
      <c r="EZ2476" s="41"/>
      <c r="FA2476" s="41"/>
      <c r="FB2476" s="41"/>
      <c r="FC2476" s="41"/>
      <c r="FD2476" s="41"/>
      <c r="FE2476" s="41"/>
      <c r="FF2476" s="41"/>
      <c r="FG2476" s="41"/>
      <c r="FH2476" s="41"/>
      <c r="FI2476" s="41"/>
      <c r="FJ2476" s="41"/>
      <c r="FK2476" s="41"/>
      <c r="FL2476" s="41"/>
      <c r="FM2476" s="41"/>
      <c r="FN2476" s="41"/>
      <c r="FO2476" s="41"/>
      <c r="FP2476" s="41"/>
      <c r="FQ2476" s="41"/>
      <c r="FR2476" s="41"/>
      <c r="FS2476" s="41"/>
      <c r="FT2476" s="41"/>
      <c r="FU2476" s="41"/>
      <c r="FV2476" s="41"/>
      <c r="FW2476" s="41"/>
      <c r="FX2476" s="41"/>
      <c r="FY2476" s="41"/>
      <c r="FZ2476" s="41"/>
      <c r="GA2476" s="41"/>
      <c r="GB2476" s="41"/>
      <c r="GC2476" s="41"/>
      <c r="GD2476" s="41"/>
      <c r="GE2476" s="41"/>
      <c r="GF2476" s="41"/>
      <c r="GG2476" s="41"/>
      <c r="GH2476" s="41"/>
      <c r="GI2476" s="41"/>
      <c r="GJ2476" s="41"/>
      <c r="GK2476" s="41"/>
      <c r="GL2476" s="41"/>
      <c r="GM2476" s="41"/>
      <c r="GN2476" s="41"/>
      <c r="GO2476" s="41"/>
      <c r="GP2476" s="41"/>
      <c r="GQ2476" s="41"/>
      <c r="GR2476" s="41"/>
      <c r="GS2476" s="41"/>
      <c r="GT2476" s="41"/>
      <c r="GU2476" s="41"/>
      <c r="GV2476" s="41"/>
      <c r="GW2476" s="41"/>
      <c r="GX2476" s="41"/>
      <c r="GY2476" s="41"/>
      <c r="GZ2476" s="41"/>
      <c r="HA2476" s="41"/>
      <c r="HB2476" s="41"/>
      <c r="HC2476" s="41"/>
      <c r="HD2476" s="41"/>
      <c r="HE2476" s="41"/>
      <c r="HF2476" s="41"/>
      <c r="HG2476" s="41"/>
      <c r="HH2476" s="41"/>
      <c r="HI2476" s="41"/>
      <c r="HJ2476" s="41"/>
      <c r="HK2476" s="41"/>
      <c r="HL2476" s="41"/>
      <c r="HM2476" s="41"/>
      <c r="HN2476" s="41"/>
      <c r="HO2476" s="41"/>
      <c r="HP2476" s="41"/>
      <c r="HQ2476" s="41"/>
      <c r="HR2476" s="41"/>
      <c r="HS2476" s="41"/>
      <c r="HT2476" s="41"/>
      <c r="HU2476" s="41"/>
      <c r="HV2476" s="41"/>
      <c r="HW2476" s="41"/>
      <c r="HX2476" s="41"/>
      <c r="HY2476" s="41"/>
      <c r="HZ2476" s="41"/>
      <c r="IA2476" s="41"/>
      <c r="IB2476" s="41"/>
      <c r="IC2476" s="41"/>
      <c r="ID2476" s="41"/>
      <c r="IE2476" s="41"/>
      <c r="IF2476" s="41"/>
      <c r="IG2476" s="41"/>
      <c r="IH2476" s="41"/>
      <c r="II2476" s="41"/>
      <c r="IJ2476" s="41"/>
      <c r="IK2476" s="41"/>
      <c r="IL2476" s="41"/>
      <c r="IM2476" s="41"/>
      <c r="IN2476" s="41"/>
      <c r="IO2476" s="41"/>
      <c r="IP2476" s="41"/>
      <c r="IQ2476" s="41"/>
      <c r="IR2476" s="41"/>
      <c r="IS2476" s="41"/>
      <c r="IT2476" s="41"/>
      <c r="IU2476" s="41"/>
    </row>
    <row r="2478" spans="68:255" x14ac:dyDescent="0.2">
      <c r="BP2478" s="41"/>
      <c r="BQ2478" s="41"/>
      <c r="BR2478" s="41"/>
      <c r="BS2478" s="41"/>
      <c r="BU2478" s="41"/>
      <c r="BV2478" s="41"/>
      <c r="BW2478" s="41"/>
      <c r="BX2478" s="41"/>
      <c r="BY2478" s="41"/>
      <c r="BZ2478" s="41"/>
      <c r="CA2478" s="41"/>
      <c r="CB2478" s="41"/>
      <c r="CC2478" s="41"/>
      <c r="CD2478" s="41"/>
      <c r="CE2478" s="41"/>
      <c r="CF2478" s="41"/>
      <c r="CG2478" s="41"/>
      <c r="CH2478" s="41"/>
      <c r="CI2478" s="41"/>
      <c r="CJ2478" s="41"/>
      <c r="CK2478" s="41"/>
      <c r="CL2478" s="41"/>
      <c r="CM2478" s="41"/>
      <c r="CN2478" s="41"/>
      <c r="CO2478" s="41"/>
      <c r="CP2478" s="41"/>
      <c r="CQ2478" s="41"/>
      <c r="CR2478" s="41"/>
      <c r="CS2478" s="41"/>
      <c r="CT2478" s="41"/>
      <c r="CU2478" s="41"/>
      <c r="CV2478" s="41"/>
      <c r="CW2478" s="41"/>
      <c r="CX2478" s="41"/>
      <c r="CY2478" s="41"/>
      <c r="CZ2478" s="41"/>
      <c r="DA2478" s="41"/>
      <c r="DB2478" s="41"/>
      <c r="DC2478" s="41"/>
      <c r="DD2478" s="41"/>
      <c r="DE2478" s="41"/>
      <c r="DF2478" s="41"/>
      <c r="DG2478" s="41"/>
      <c r="DH2478" s="41"/>
      <c r="DI2478" s="41"/>
      <c r="DJ2478" s="41"/>
      <c r="DK2478" s="41"/>
      <c r="DL2478" s="41"/>
      <c r="DM2478" s="41"/>
      <c r="DN2478" s="41"/>
      <c r="DO2478" s="41"/>
      <c r="DP2478" s="41"/>
      <c r="DQ2478" s="41"/>
      <c r="DR2478" s="41"/>
      <c r="DS2478" s="41"/>
      <c r="DT2478" s="41"/>
      <c r="DU2478" s="41"/>
      <c r="DV2478" s="41"/>
      <c r="DW2478" s="41"/>
      <c r="DX2478" s="41"/>
      <c r="DY2478" s="41"/>
      <c r="DZ2478" s="41"/>
      <c r="EA2478" s="41"/>
      <c r="EB2478" s="41"/>
      <c r="EC2478" s="41"/>
      <c r="ED2478" s="41"/>
      <c r="EE2478" s="41"/>
      <c r="EF2478" s="41"/>
      <c r="EG2478" s="41"/>
      <c r="EH2478" s="41"/>
      <c r="EI2478" s="41"/>
      <c r="EJ2478" s="41"/>
      <c r="EK2478" s="41"/>
      <c r="EL2478" s="41"/>
      <c r="EM2478" s="41"/>
      <c r="EN2478" s="41"/>
      <c r="EO2478" s="41"/>
      <c r="EP2478" s="41"/>
      <c r="EQ2478" s="41"/>
      <c r="ER2478" s="41"/>
      <c r="ES2478" s="41"/>
      <c r="ET2478" s="41"/>
      <c r="EU2478" s="41"/>
      <c r="EV2478" s="41"/>
      <c r="EW2478" s="41"/>
      <c r="EX2478" s="41"/>
      <c r="EY2478" s="41"/>
      <c r="EZ2478" s="41"/>
      <c r="FA2478" s="41"/>
      <c r="FB2478" s="41"/>
      <c r="FC2478" s="41"/>
      <c r="FD2478" s="41"/>
      <c r="FE2478" s="41"/>
      <c r="FF2478" s="41"/>
      <c r="FG2478" s="41"/>
      <c r="FH2478" s="41"/>
      <c r="FI2478" s="41"/>
      <c r="FJ2478" s="41"/>
      <c r="FK2478" s="41"/>
      <c r="FL2478" s="41"/>
      <c r="FM2478" s="41"/>
      <c r="FN2478" s="41"/>
      <c r="FO2478" s="41"/>
      <c r="FP2478" s="41"/>
      <c r="FQ2478" s="41"/>
      <c r="FR2478" s="41"/>
      <c r="FS2478" s="41"/>
      <c r="FT2478" s="41"/>
      <c r="FU2478" s="41"/>
      <c r="FV2478" s="41"/>
      <c r="FW2478" s="41"/>
      <c r="FX2478" s="41"/>
      <c r="FY2478" s="41"/>
      <c r="FZ2478" s="41"/>
      <c r="GA2478" s="41"/>
      <c r="GB2478" s="41"/>
      <c r="GC2478" s="41"/>
      <c r="GD2478" s="41"/>
      <c r="GE2478" s="41"/>
      <c r="GF2478" s="41"/>
      <c r="GG2478" s="41"/>
      <c r="GH2478" s="41"/>
      <c r="GI2478" s="41"/>
      <c r="GJ2478" s="41"/>
      <c r="GK2478" s="41"/>
      <c r="GL2478" s="41"/>
      <c r="GM2478" s="41"/>
      <c r="GN2478" s="41"/>
      <c r="GO2478" s="41"/>
      <c r="GP2478" s="41"/>
      <c r="GQ2478" s="41"/>
      <c r="GR2478" s="41"/>
      <c r="GS2478" s="41"/>
      <c r="GT2478" s="41"/>
      <c r="GU2478" s="41"/>
      <c r="GV2478" s="41"/>
      <c r="GW2478" s="41"/>
      <c r="GX2478" s="41"/>
      <c r="GY2478" s="41"/>
      <c r="GZ2478" s="41"/>
      <c r="HA2478" s="41"/>
      <c r="HB2478" s="41"/>
      <c r="HC2478" s="41"/>
      <c r="HD2478" s="41"/>
      <c r="HE2478" s="41"/>
      <c r="HF2478" s="41"/>
      <c r="HG2478" s="41"/>
      <c r="HH2478" s="41"/>
      <c r="HI2478" s="41"/>
      <c r="HJ2478" s="41"/>
      <c r="HK2478" s="41"/>
      <c r="HL2478" s="41"/>
      <c r="HM2478" s="41"/>
      <c r="HN2478" s="41"/>
      <c r="HO2478" s="41"/>
      <c r="HP2478" s="41"/>
      <c r="HQ2478" s="41"/>
      <c r="HR2478" s="41"/>
      <c r="HS2478" s="41"/>
      <c r="HT2478" s="41"/>
      <c r="HU2478" s="41"/>
      <c r="HV2478" s="41"/>
      <c r="HW2478" s="41"/>
      <c r="HX2478" s="41"/>
      <c r="HY2478" s="41"/>
      <c r="HZ2478" s="41"/>
      <c r="IA2478" s="41"/>
      <c r="IB2478" s="41"/>
      <c r="IC2478" s="41"/>
      <c r="ID2478" s="41"/>
      <c r="IE2478" s="41"/>
      <c r="IF2478" s="41"/>
      <c r="IG2478" s="41"/>
      <c r="IH2478" s="41"/>
      <c r="II2478" s="41"/>
      <c r="IJ2478" s="41"/>
      <c r="IK2478" s="41"/>
      <c r="IL2478" s="41"/>
      <c r="IM2478" s="41"/>
      <c r="IN2478" s="41"/>
      <c r="IO2478" s="41"/>
      <c r="IP2478" s="41"/>
      <c r="IQ2478" s="41"/>
      <c r="IR2478" s="41"/>
      <c r="IS2478" s="41"/>
      <c r="IT2478" s="41"/>
      <c r="IU2478" s="41"/>
    </row>
    <row r="2480" spans="68:255" x14ac:dyDescent="0.2">
      <c r="BP2480" s="41"/>
      <c r="BQ2480" s="41"/>
      <c r="BR2480" s="41"/>
      <c r="BS2480" s="41"/>
      <c r="BU2480" s="41"/>
      <c r="BV2480" s="41"/>
      <c r="BW2480" s="41"/>
      <c r="BX2480" s="41"/>
      <c r="BY2480" s="41"/>
      <c r="BZ2480" s="41"/>
      <c r="CA2480" s="41"/>
      <c r="CB2480" s="41"/>
      <c r="CC2480" s="41"/>
      <c r="CD2480" s="41"/>
      <c r="CE2480" s="41"/>
      <c r="CF2480" s="41"/>
      <c r="CG2480" s="41"/>
      <c r="CH2480" s="41"/>
      <c r="CI2480" s="41"/>
      <c r="CJ2480" s="41"/>
      <c r="CK2480" s="41"/>
      <c r="CL2480" s="41"/>
      <c r="CM2480" s="41"/>
      <c r="CN2480" s="41"/>
      <c r="CO2480" s="41"/>
      <c r="CP2480" s="41"/>
      <c r="CQ2480" s="41"/>
      <c r="CR2480" s="41"/>
      <c r="CS2480" s="41"/>
      <c r="CT2480" s="41"/>
      <c r="CU2480" s="41"/>
      <c r="CV2480" s="41"/>
      <c r="CW2480" s="41"/>
      <c r="CX2480" s="41"/>
      <c r="CY2480" s="41"/>
      <c r="CZ2480" s="41"/>
      <c r="DA2480" s="41"/>
      <c r="DB2480" s="41"/>
      <c r="DC2480" s="41"/>
      <c r="DD2480" s="41"/>
      <c r="DE2480" s="41"/>
      <c r="DF2480" s="41"/>
      <c r="DG2480" s="41"/>
      <c r="DH2480" s="41"/>
      <c r="DI2480" s="41"/>
      <c r="DJ2480" s="41"/>
      <c r="DK2480" s="41"/>
      <c r="DL2480" s="41"/>
      <c r="DM2480" s="41"/>
      <c r="DN2480" s="41"/>
      <c r="DO2480" s="41"/>
      <c r="DP2480" s="41"/>
      <c r="DQ2480" s="41"/>
      <c r="DR2480" s="41"/>
      <c r="DS2480" s="41"/>
      <c r="DT2480" s="41"/>
      <c r="DU2480" s="41"/>
      <c r="DV2480" s="41"/>
      <c r="DW2480" s="41"/>
      <c r="DX2480" s="41"/>
      <c r="DY2480" s="41"/>
      <c r="DZ2480" s="41"/>
      <c r="EA2480" s="41"/>
      <c r="EB2480" s="41"/>
      <c r="EC2480" s="41"/>
      <c r="ED2480" s="41"/>
      <c r="EE2480" s="41"/>
      <c r="EF2480" s="41"/>
      <c r="EG2480" s="41"/>
      <c r="EH2480" s="41"/>
      <c r="EI2480" s="41"/>
      <c r="EJ2480" s="41"/>
      <c r="EK2480" s="41"/>
      <c r="EL2480" s="41"/>
      <c r="EM2480" s="41"/>
      <c r="EN2480" s="41"/>
      <c r="EO2480" s="41"/>
      <c r="EP2480" s="41"/>
      <c r="EQ2480" s="41"/>
      <c r="ER2480" s="41"/>
      <c r="ES2480" s="41"/>
      <c r="ET2480" s="41"/>
      <c r="EU2480" s="41"/>
      <c r="EV2480" s="41"/>
      <c r="EW2480" s="41"/>
      <c r="EX2480" s="41"/>
      <c r="EY2480" s="41"/>
      <c r="EZ2480" s="41"/>
      <c r="FA2480" s="41"/>
      <c r="FB2480" s="41"/>
      <c r="FC2480" s="41"/>
      <c r="FD2480" s="41"/>
      <c r="FE2480" s="41"/>
      <c r="FF2480" s="41"/>
      <c r="FG2480" s="41"/>
      <c r="FH2480" s="41"/>
      <c r="FI2480" s="41"/>
      <c r="FJ2480" s="41"/>
      <c r="FK2480" s="41"/>
      <c r="FL2480" s="41"/>
      <c r="FM2480" s="41"/>
      <c r="FN2480" s="41"/>
      <c r="FO2480" s="41"/>
      <c r="FP2480" s="41"/>
      <c r="FQ2480" s="41"/>
      <c r="FR2480" s="41"/>
      <c r="FS2480" s="41"/>
      <c r="FT2480" s="41"/>
      <c r="FU2480" s="41"/>
      <c r="FV2480" s="41"/>
      <c r="FW2480" s="41"/>
      <c r="FX2480" s="41"/>
      <c r="FY2480" s="41"/>
      <c r="FZ2480" s="41"/>
      <c r="GA2480" s="41"/>
      <c r="GB2480" s="41"/>
      <c r="GC2480" s="41"/>
      <c r="GD2480" s="41"/>
      <c r="GE2480" s="41"/>
      <c r="GF2480" s="41"/>
      <c r="GG2480" s="41"/>
      <c r="GH2480" s="41"/>
      <c r="GI2480" s="41"/>
      <c r="GJ2480" s="41"/>
      <c r="GK2480" s="41"/>
      <c r="GL2480" s="41"/>
      <c r="GM2480" s="41"/>
      <c r="GN2480" s="41"/>
      <c r="GO2480" s="41"/>
      <c r="GP2480" s="41"/>
      <c r="GQ2480" s="41"/>
      <c r="GR2480" s="41"/>
      <c r="GS2480" s="41"/>
      <c r="GT2480" s="41"/>
      <c r="GU2480" s="41"/>
      <c r="GV2480" s="41"/>
      <c r="GW2480" s="41"/>
      <c r="GX2480" s="41"/>
      <c r="GY2480" s="41"/>
      <c r="GZ2480" s="41"/>
      <c r="HA2480" s="41"/>
      <c r="HB2480" s="41"/>
      <c r="HC2480" s="41"/>
      <c r="HD2480" s="41"/>
      <c r="HE2480" s="41"/>
      <c r="HF2480" s="41"/>
      <c r="HG2480" s="41"/>
      <c r="HH2480" s="41"/>
      <c r="HI2480" s="41"/>
      <c r="HJ2480" s="41"/>
      <c r="HK2480" s="41"/>
      <c r="HL2480" s="41"/>
      <c r="HM2480" s="41"/>
      <c r="HN2480" s="41"/>
      <c r="HO2480" s="41"/>
      <c r="HP2480" s="41"/>
      <c r="HQ2480" s="41"/>
      <c r="HR2480" s="41"/>
      <c r="HS2480" s="41"/>
      <c r="HT2480" s="41"/>
      <c r="HU2480" s="41"/>
      <c r="HV2480" s="41"/>
      <c r="HW2480" s="41"/>
      <c r="HX2480" s="41"/>
      <c r="HY2480" s="41"/>
      <c r="HZ2480" s="41"/>
      <c r="IA2480" s="41"/>
      <c r="IB2480" s="41"/>
      <c r="IC2480" s="41"/>
      <c r="ID2480" s="41"/>
      <c r="IE2480" s="41"/>
      <c r="IF2480" s="41"/>
      <c r="IG2480" s="41"/>
      <c r="IH2480" s="41"/>
      <c r="II2480" s="41"/>
      <c r="IJ2480" s="41"/>
      <c r="IK2480" s="41"/>
      <c r="IL2480" s="41"/>
      <c r="IM2480" s="41"/>
      <c r="IN2480" s="41"/>
      <c r="IO2480" s="41"/>
      <c r="IP2480" s="41"/>
      <c r="IQ2480" s="41"/>
      <c r="IR2480" s="41"/>
      <c r="IS2480" s="41"/>
      <c r="IT2480" s="41"/>
      <c r="IU2480" s="41"/>
    </row>
    <row r="2482" spans="68:255" x14ac:dyDescent="0.2">
      <c r="BP2482" s="41"/>
      <c r="BQ2482" s="41"/>
      <c r="BR2482" s="41"/>
      <c r="BS2482" s="41"/>
      <c r="BU2482" s="41"/>
      <c r="BV2482" s="41"/>
      <c r="BW2482" s="41"/>
      <c r="BX2482" s="41"/>
      <c r="BY2482" s="41"/>
      <c r="BZ2482" s="41"/>
      <c r="CA2482" s="41"/>
      <c r="CB2482" s="41"/>
      <c r="CC2482" s="41"/>
      <c r="CD2482" s="41"/>
      <c r="CE2482" s="41"/>
      <c r="CF2482" s="41"/>
      <c r="CG2482" s="41"/>
      <c r="CH2482" s="41"/>
      <c r="CI2482" s="41"/>
      <c r="CJ2482" s="41"/>
      <c r="CK2482" s="41"/>
      <c r="CL2482" s="41"/>
      <c r="CM2482" s="41"/>
      <c r="CN2482" s="41"/>
      <c r="CO2482" s="41"/>
      <c r="CP2482" s="41"/>
      <c r="CQ2482" s="41"/>
      <c r="CR2482" s="41"/>
      <c r="CS2482" s="41"/>
      <c r="CT2482" s="41"/>
      <c r="CU2482" s="41"/>
      <c r="CV2482" s="41"/>
      <c r="CW2482" s="41"/>
      <c r="CX2482" s="41"/>
      <c r="CY2482" s="41"/>
      <c r="CZ2482" s="41"/>
      <c r="DA2482" s="41"/>
      <c r="DB2482" s="41"/>
      <c r="DC2482" s="41"/>
      <c r="DD2482" s="41"/>
      <c r="DE2482" s="41"/>
      <c r="DF2482" s="41"/>
      <c r="DG2482" s="41"/>
      <c r="DH2482" s="41"/>
      <c r="DI2482" s="41"/>
      <c r="DJ2482" s="41"/>
      <c r="DK2482" s="41"/>
      <c r="DL2482" s="41"/>
      <c r="DM2482" s="41"/>
      <c r="DN2482" s="41"/>
      <c r="DO2482" s="41"/>
      <c r="DP2482" s="41"/>
      <c r="DQ2482" s="41"/>
      <c r="DR2482" s="41"/>
      <c r="DS2482" s="41"/>
      <c r="DT2482" s="41"/>
      <c r="DU2482" s="41"/>
      <c r="DV2482" s="41"/>
      <c r="DW2482" s="41"/>
      <c r="DX2482" s="41"/>
      <c r="DY2482" s="41"/>
      <c r="DZ2482" s="41"/>
      <c r="EA2482" s="41"/>
      <c r="EB2482" s="41"/>
      <c r="EC2482" s="41"/>
      <c r="ED2482" s="41"/>
      <c r="EE2482" s="41"/>
      <c r="EF2482" s="41"/>
      <c r="EG2482" s="41"/>
      <c r="EH2482" s="41"/>
      <c r="EI2482" s="41"/>
      <c r="EJ2482" s="41"/>
      <c r="EK2482" s="41"/>
      <c r="EL2482" s="41"/>
      <c r="EM2482" s="41"/>
      <c r="EN2482" s="41"/>
      <c r="EO2482" s="41"/>
      <c r="EP2482" s="41"/>
      <c r="EQ2482" s="41"/>
      <c r="ER2482" s="41"/>
      <c r="ES2482" s="41"/>
      <c r="ET2482" s="41"/>
      <c r="EU2482" s="41"/>
      <c r="EV2482" s="41"/>
      <c r="EW2482" s="41"/>
      <c r="EX2482" s="41"/>
      <c r="EY2482" s="41"/>
      <c r="EZ2482" s="41"/>
      <c r="FA2482" s="41"/>
      <c r="FB2482" s="41"/>
      <c r="FC2482" s="41"/>
      <c r="FD2482" s="41"/>
      <c r="FE2482" s="41"/>
      <c r="FF2482" s="41"/>
      <c r="FG2482" s="41"/>
      <c r="FH2482" s="41"/>
      <c r="FI2482" s="41"/>
      <c r="FJ2482" s="41"/>
      <c r="FK2482" s="41"/>
      <c r="FL2482" s="41"/>
      <c r="FM2482" s="41"/>
      <c r="FN2482" s="41"/>
      <c r="FO2482" s="41"/>
      <c r="FP2482" s="41"/>
      <c r="FQ2482" s="41"/>
      <c r="FR2482" s="41"/>
      <c r="FS2482" s="41"/>
      <c r="FT2482" s="41"/>
      <c r="FU2482" s="41"/>
      <c r="FV2482" s="41"/>
      <c r="FW2482" s="41"/>
      <c r="FX2482" s="41"/>
      <c r="FY2482" s="41"/>
      <c r="FZ2482" s="41"/>
      <c r="GA2482" s="41"/>
      <c r="GB2482" s="41"/>
      <c r="GC2482" s="41"/>
      <c r="GD2482" s="41"/>
      <c r="GE2482" s="41"/>
      <c r="GF2482" s="41"/>
      <c r="GG2482" s="41"/>
      <c r="GH2482" s="41"/>
      <c r="GI2482" s="41"/>
      <c r="GJ2482" s="41"/>
      <c r="GK2482" s="41"/>
      <c r="GL2482" s="41"/>
      <c r="GM2482" s="41"/>
      <c r="GN2482" s="41"/>
      <c r="GO2482" s="41"/>
      <c r="GP2482" s="41"/>
      <c r="GQ2482" s="41"/>
      <c r="GR2482" s="41"/>
      <c r="GS2482" s="41"/>
      <c r="GT2482" s="41"/>
      <c r="GU2482" s="41"/>
      <c r="GV2482" s="41"/>
      <c r="GW2482" s="41"/>
      <c r="GX2482" s="41"/>
      <c r="GY2482" s="41"/>
      <c r="GZ2482" s="41"/>
      <c r="HA2482" s="41"/>
      <c r="HB2482" s="41"/>
      <c r="HC2482" s="41"/>
      <c r="HD2482" s="41"/>
      <c r="HE2482" s="41"/>
      <c r="HF2482" s="41"/>
      <c r="HG2482" s="41"/>
      <c r="HH2482" s="41"/>
      <c r="HI2482" s="41"/>
      <c r="HJ2482" s="41"/>
      <c r="HK2482" s="41"/>
      <c r="HL2482" s="41"/>
      <c r="HM2482" s="41"/>
      <c r="HN2482" s="41"/>
      <c r="HO2482" s="41"/>
      <c r="HP2482" s="41"/>
      <c r="HQ2482" s="41"/>
      <c r="HR2482" s="41"/>
      <c r="HS2482" s="41"/>
      <c r="HT2482" s="41"/>
      <c r="HU2482" s="41"/>
      <c r="HV2482" s="41"/>
      <c r="HW2482" s="41"/>
      <c r="HX2482" s="41"/>
      <c r="HY2482" s="41"/>
      <c r="HZ2482" s="41"/>
      <c r="IA2482" s="41"/>
      <c r="IB2482" s="41"/>
      <c r="IC2482" s="41"/>
      <c r="ID2482" s="41"/>
      <c r="IE2482" s="41"/>
      <c r="IF2482" s="41"/>
      <c r="IG2482" s="41"/>
      <c r="IH2482" s="41"/>
      <c r="II2482" s="41"/>
      <c r="IJ2482" s="41"/>
      <c r="IK2482" s="41"/>
      <c r="IL2482" s="41"/>
      <c r="IM2482" s="41"/>
      <c r="IN2482" s="41"/>
      <c r="IO2482" s="41"/>
      <c r="IP2482" s="41"/>
      <c r="IQ2482" s="41"/>
      <c r="IR2482" s="41"/>
      <c r="IS2482" s="41"/>
      <c r="IT2482" s="41"/>
      <c r="IU2482" s="41"/>
    </row>
    <row r="2484" spans="68:255" x14ac:dyDescent="0.2">
      <c r="BP2484" s="41"/>
      <c r="BQ2484" s="41"/>
      <c r="BR2484" s="41"/>
      <c r="BS2484" s="41"/>
      <c r="BU2484" s="41"/>
      <c r="BV2484" s="41"/>
      <c r="BW2484" s="41"/>
      <c r="BX2484" s="41"/>
      <c r="BY2484" s="41"/>
      <c r="BZ2484" s="41"/>
      <c r="CA2484" s="41"/>
      <c r="CB2484" s="41"/>
      <c r="CC2484" s="41"/>
      <c r="CD2484" s="41"/>
      <c r="CE2484" s="41"/>
      <c r="CF2484" s="41"/>
      <c r="CG2484" s="41"/>
      <c r="CH2484" s="41"/>
      <c r="CI2484" s="41"/>
      <c r="CJ2484" s="41"/>
      <c r="CK2484" s="41"/>
      <c r="CL2484" s="41"/>
      <c r="CM2484" s="41"/>
      <c r="CN2484" s="41"/>
      <c r="CO2484" s="41"/>
      <c r="CP2484" s="41"/>
      <c r="CQ2484" s="41"/>
      <c r="CR2484" s="41"/>
      <c r="CS2484" s="41"/>
      <c r="CT2484" s="41"/>
      <c r="CU2484" s="41"/>
      <c r="CV2484" s="41"/>
      <c r="CW2484" s="41"/>
      <c r="CX2484" s="41"/>
      <c r="CY2484" s="41"/>
      <c r="CZ2484" s="41"/>
      <c r="DA2484" s="41"/>
      <c r="DB2484" s="41"/>
      <c r="DC2484" s="41"/>
      <c r="DD2484" s="41"/>
      <c r="DE2484" s="41"/>
      <c r="DF2484" s="41"/>
      <c r="DG2484" s="41"/>
      <c r="DH2484" s="41"/>
      <c r="DI2484" s="41"/>
      <c r="DJ2484" s="41"/>
      <c r="DK2484" s="41"/>
      <c r="DL2484" s="41"/>
      <c r="DM2484" s="41"/>
      <c r="DN2484" s="41"/>
      <c r="DO2484" s="41"/>
      <c r="DP2484" s="41"/>
      <c r="DQ2484" s="41"/>
      <c r="DR2484" s="41"/>
      <c r="DS2484" s="41"/>
      <c r="DT2484" s="41"/>
      <c r="DU2484" s="41"/>
      <c r="DV2484" s="41"/>
      <c r="DW2484" s="41"/>
      <c r="DX2484" s="41"/>
      <c r="DY2484" s="41"/>
      <c r="DZ2484" s="41"/>
      <c r="EA2484" s="41"/>
      <c r="EB2484" s="41"/>
      <c r="EC2484" s="41"/>
      <c r="ED2484" s="41"/>
      <c r="EE2484" s="41"/>
      <c r="EF2484" s="41"/>
      <c r="EG2484" s="41"/>
      <c r="EH2484" s="41"/>
      <c r="EI2484" s="41"/>
      <c r="EJ2484" s="41"/>
      <c r="EK2484" s="41"/>
      <c r="EL2484" s="41"/>
      <c r="EM2484" s="41"/>
      <c r="EN2484" s="41"/>
      <c r="EO2484" s="41"/>
      <c r="EP2484" s="41"/>
      <c r="EQ2484" s="41"/>
      <c r="ER2484" s="41"/>
      <c r="ES2484" s="41"/>
      <c r="ET2484" s="41"/>
      <c r="EU2484" s="41"/>
      <c r="EV2484" s="41"/>
      <c r="EW2484" s="41"/>
      <c r="EX2484" s="41"/>
      <c r="EY2484" s="41"/>
      <c r="EZ2484" s="41"/>
      <c r="FA2484" s="41"/>
      <c r="FB2484" s="41"/>
      <c r="FC2484" s="41"/>
      <c r="FD2484" s="41"/>
      <c r="FE2484" s="41"/>
      <c r="FF2484" s="41"/>
      <c r="FG2484" s="41"/>
      <c r="FH2484" s="41"/>
      <c r="FI2484" s="41"/>
      <c r="FJ2484" s="41"/>
      <c r="FK2484" s="41"/>
      <c r="FL2484" s="41"/>
      <c r="FM2484" s="41"/>
      <c r="FN2484" s="41"/>
      <c r="FO2484" s="41"/>
      <c r="FP2484" s="41"/>
      <c r="FQ2484" s="41"/>
      <c r="FR2484" s="41"/>
      <c r="FS2484" s="41"/>
      <c r="FT2484" s="41"/>
      <c r="FU2484" s="41"/>
      <c r="FV2484" s="41"/>
      <c r="FW2484" s="41"/>
      <c r="FX2484" s="41"/>
      <c r="FY2484" s="41"/>
      <c r="FZ2484" s="41"/>
      <c r="GA2484" s="41"/>
      <c r="GB2484" s="41"/>
      <c r="GC2484" s="41"/>
      <c r="GD2484" s="41"/>
      <c r="GE2484" s="41"/>
      <c r="GF2484" s="41"/>
      <c r="GG2484" s="41"/>
      <c r="GH2484" s="41"/>
      <c r="GI2484" s="41"/>
      <c r="GJ2484" s="41"/>
      <c r="GK2484" s="41"/>
      <c r="GL2484" s="41"/>
      <c r="GM2484" s="41"/>
      <c r="GN2484" s="41"/>
      <c r="GO2484" s="41"/>
      <c r="GP2484" s="41"/>
      <c r="GQ2484" s="41"/>
      <c r="GR2484" s="41"/>
      <c r="GS2484" s="41"/>
      <c r="GT2484" s="41"/>
      <c r="GU2484" s="41"/>
      <c r="GV2484" s="41"/>
      <c r="GW2484" s="41"/>
      <c r="GX2484" s="41"/>
      <c r="GY2484" s="41"/>
      <c r="GZ2484" s="41"/>
      <c r="HA2484" s="41"/>
      <c r="HB2484" s="41"/>
      <c r="HC2484" s="41"/>
      <c r="HD2484" s="41"/>
      <c r="HE2484" s="41"/>
      <c r="HF2484" s="41"/>
      <c r="HG2484" s="41"/>
      <c r="HH2484" s="41"/>
      <c r="HI2484" s="41"/>
      <c r="HJ2484" s="41"/>
      <c r="HK2484" s="41"/>
      <c r="HL2484" s="41"/>
      <c r="HM2484" s="41"/>
      <c r="HN2484" s="41"/>
      <c r="HO2484" s="41"/>
      <c r="HP2484" s="41"/>
      <c r="HQ2484" s="41"/>
      <c r="HR2484" s="41"/>
      <c r="HS2484" s="41"/>
      <c r="HT2484" s="41"/>
      <c r="HU2484" s="41"/>
      <c r="HV2484" s="41"/>
      <c r="HW2484" s="41"/>
      <c r="HX2484" s="41"/>
      <c r="HY2484" s="41"/>
      <c r="HZ2484" s="41"/>
      <c r="IA2484" s="41"/>
      <c r="IB2484" s="41"/>
      <c r="IC2484" s="41"/>
      <c r="ID2484" s="41"/>
      <c r="IE2484" s="41"/>
      <c r="IF2484" s="41"/>
      <c r="IG2484" s="41"/>
      <c r="IH2484" s="41"/>
      <c r="II2484" s="41"/>
      <c r="IJ2484" s="41"/>
      <c r="IK2484" s="41"/>
      <c r="IL2484" s="41"/>
      <c r="IM2484" s="41"/>
      <c r="IN2484" s="41"/>
      <c r="IO2484" s="41"/>
      <c r="IP2484" s="41"/>
      <c r="IQ2484" s="41"/>
      <c r="IR2484" s="41"/>
      <c r="IS2484" s="41"/>
      <c r="IT2484" s="41"/>
      <c r="IU2484" s="41"/>
    </row>
    <row r="2486" spans="68:255" x14ac:dyDescent="0.2">
      <c r="BP2486" s="41"/>
      <c r="BQ2486" s="41"/>
      <c r="BR2486" s="41"/>
      <c r="BS2486" s="41"/>
      <c r="BU2486" s="41"/>
      <c r="BV2486" s="41"/>
      <c r="BW2486" s="41"/>
      <c r="BX2486" s="41"/>
      <c r="BY2486" s="41"/>
      <c r="BZ2486" s="41"/>
      <c r="CA2486" s="41"/>
      <c r="CB2486" s="41"/>
      <c r="CC2486" s="41"/>
      <c r="CD2486" s="41"/>
      <c r="CE2486" s="41"/>
      <c r="CF2486" s="41"/>
      <c r="CG2486" s="41"/>
      <c r="CH2486" s="41"/>
      <c r="CI2486" s="41"/>
      <c r="CJ2486" s="41"/>
      <c r="CK2486" s="41"/>
      <c r="CL2486" s="41"/>
      <c r="CM2486" s="41"/>
      <c r="CN2486" s="41"/>
      <c r="CO2486" s="41"/>
      <c r="CP2486" s="41"/>
      <c r="CQ2486" s="41"/>
      <c r="CR2486" s="41"/>
      <c r="CS2486" s="41"/>
      <c r="CT2486" s="41"/>
      <c r="CU2486" s="41"/>
      <c r="CV2486" s="41"/>
      <c r="CW2486" s="41"/>
      <c r="CX2486" s="41"/>
      <c r="CY2486" s="41"/>
      <c r="CZ2486" s="41"/>
      <c r="DA2486" s="41"/>
      <c r="DB2486" s="41"/>
      <c r="DC2486" s="41"/>
      <c r="DD2486" s="41"/>
      <c r="DE2486" s="41"/>
      <c r="DF2486" s="41"/>
      <c r="DG2486" s="41"/>
      <c r="DH2486" s="41"/>
      <c r="DI2486" s="41"/>
      <c r="DJ2486" s="41"/>
      <c r="DK2486" s="41"/>
      <c r="DL2486" s="41"/>
      <c r="DM2486" s="41"/>
      <c r="DN2486" s="41"/>
      <c r="DO2486" s="41"/>
      <c r="DP2486" s="41"/>
      <c r="DQ2486" s="41"/>
      <c r="DR2486" s="41"/>
      <c r="DS2486" s="41"/>
      <c r="DT2486" s="41"/>
      <c r="DU2486" s="41"/>
      <c r="DV2486" s="41"/>
      <c r="DW2486" s="41"/>
      <c r="DX2486" s="41"/>
      <c r="DY2486" s="41"/>
      <c r="DZ2486" s="41"/>
      <c r="EA2486" s="41"/>
      <c r="EB2486" s="41"/>
      <c r="EC2486" s="41"/>
      <c r="ED2486" s="41"/>
      <c r="EE2486" s="41"/>
      <c r="EF2486" s="41"/>
      <c r="EG2486" s="41"/>
      <c r="EH2486" s="41"/>
      <c r="EI2486" s="41"/>
      <c r="EJ2486" s="41"/>
      <c r="EK2486" s="41"/>
      <c r="EL2486" s="41"/>
      <c r="EM2486" s="41"/>
      <c r="EN2486" s="41"/>
      <c r="EO2486" s="41"/>
      <c r="EP2486" s="41"/>
      <c r="EQ2486" s="41"/>
      <c r="ER2486" s="41"/>
      <c r="ES2486" s="41"/>
      <c r="ET2486" s="41"/>
      <c r="EU2486" s="41"/>
      <c r="EV2486" s="41"/>
      <c r="EW2486" s="41"/>
      <c r="EX2486" s="41"/>
      <c r="EY2486" s="41"/>
      <c r="EZ2486" s="41"/>
      <c r="FA2486" s="41"/>
      <c r="FB2486" s="41"/>
      <c r="FC2486" s="41"/>
      <c r="FD2486" s="41"/>
      <c r="FE2486" s="41"/>
      <c r="FF2486" s="41"/>
      <c r="FG2486" s="41"/>
      <c r="FH2486" s="41"/>
      <c r="FI2486" s="41"/>
      <c r="FJ2486" s="41"/>
      <c r="FK2486" s="41"/>
      <c r="FL2486" s="41"/>
      <c r="FM2486" s="41"/>
      <c r="FN2486" s="41"/>
      <c r="FO2486" s="41"/>
      <c r="FP2486" s="41"/>
      <c r="FQ2486" s="41"/>
      <c r="FR2486" s="41"/>
      <c r="FS2486" s="41"/>
      <c r="FT2486" s="41"/>
      <c r="FU2486" s="41"/>
      <c r="FV2486" s="41"/>
      <c r="FW2486" s="41"/>
      <c r="FX2486" s="41"/>
      <c r="FY2486" s="41"/>
      <c r="FZ2486" s="41"/>
      <c r="GA2486" s="41"/>
      <c r="GB2486" s="41"/>
      <c r="GC2486" s="41"/>
      <c r="GD2486" s="41"/>
      <c r="GE2486" s="41"/>
      <c r="GF2486" s="41"/>
      <c r="GG2486" s="41"/>
      <c r="GH2486" s="41"/>
      <c r="GI2486" s="41"/>
      <c r="GJ2486" s="41"/>
      <c r="GK2486" s="41"/>
      <c r="GL2486" s="41"/>
      <c r="GM2486" s="41"/>
      <c r="GN2486" s="41"/>
      <c r="GO2486" s="41"/>
      <c r="GP2486" s="41"/>
      <c r="GQ2486" s="41"/>
      <c r="GR2486" s="41"/>
      <c r="GS2486" s="41"/>
      <c r="GT2486" s="41"/>
      <c r="GU2486" s="41"/>
      <c r="GV2486" s="41"/>
      <c r="GW2486" s="41"/>
      <c r="GX2486" s="41"/>
      <c r="GY2486" s="41"/>
      <c r="GZ2486" s="41"/>
      <c r="HA2486" s="41"/>
      <c r="HB2486" s="41"/>
      <c r="HC2486" s="41"/>
      <c r="HD2486" s="41"/>
      <c r="HE2486" s="41"/>
      <c r="HF2486" s="41"/>
      <c r="HG2486" s="41"/>
      <c r="HH2486" s="41"/>
      <c r="HI2486" s="41"/>
      <c r="HJ2486" s="41"/>
      <c r="HK2486" s="41"/>
      <c r="HL2486" s="41"/>
      <c r="HM2486" s="41"/>
      <c r="HN2486" s="41"/>
      <c r="HO2486" s="41"/>
      <c r="HP2486" s="41"/>
      <c r="HQ2486" s="41"/>
      <c r="HR2486" s="41"/>
      <c r="HS2486" s="41"/>
      <c r="HT2486" s="41"/>
      <c r="HU2486" s="41"/>
      <c r="HV2486" s="41"/>
      <c r="HW2486" s="41"/>
      <c r="HX2486" s="41"/>
      <c r="HY2486" s="41"/>
      <c r="HZ2486" s="41"/>
      <c r="IA2486" s="41"/>
      <c r="IB2486" s="41"/>
      <c r="IC2486" s="41"/>
      <c r="ID2486" s="41"/>
      <c r="IE2486" s="41"/>
      <c r="IF2486" s="41"/>
      <c r="IG2486" s="41"/>
      <c r="IH2486" s="41"/>
      <c r="II2486" s="41"/>
      <c r="IJ2486" s="41"/>
      <c r="IK2486" s="41"/>
      <c r="IL2486" s="41"/>
      <c r="IM2486" s="41"/>
      <c r="IN2486" s="41"/>
      <c r="IO2486" s="41"/>
      <c r="IP2486" s="41"/>
      <c r="IQ2486" s="41"/>
      <c r="IR2486" s="41"/>
      <c r="IS2486" s="41"/>
      <c r="IT2486" s="41"/>
      <c r="IU2486" s="41"/>
    </row>
    <row r="2488" spans="68:255" x14ac:dyDescent="0.2">
      <c r="BP2488" s="41"/>
      <c r="BQ2488" s="41"/>
      <c r="BR2488" s="41"/>
      <c r="BS2488" s="41"/>
      <c r="BU2488" s="41"/>
      <c r="BV2488" s="41"/>
      <c r="BW2488" s="41"/>
      <c r="BX2488" s="41"/>
      <c r="BY2488" s="41"/>
      <c r="BZ2488" s="41"/>
      <c r="CA2488" s="41"/>
      <c r="CB2488" s="41"/>
      <c r="CC2488" s="41"/>
      <c r="CD2488" s="41"/>
      <c r="CE2488" s="41"/>
      <c r="CF2488" s="41"/>
      <c r="CG2488" s="41"/>
      <c r="CH2488" s="41"/>
      <c r="CI2488" s="41"/>
      <c r="CJ2488" s="41"/>
      <c r="CK2488" s="41"/>
      <c r="CL2488" s="41"/>
      <c r="CM2488" s="41"/>
      <c r="CN2488" s="41"/>
      <c r="CO2488" s="41"/>
      <c r="CP2488" s="41"/>
      <c r="CQ2488" s="41"/>
      <c r="CR2488" s="41"/>
      <c r="CS2488" s="41"/>
      <c r="CT2488" s="41"/>
      <c r="CU2488" s="41"/>
      <c r="CV2488" s="41"/>
      <c r="CW2488" s="41"/>
      <c r="CX2488" s="41"/>
      <c r="CY2488" s="41"/>
      <c r="CZ2488" s="41"/>
      <c r="DA2488" s="41"/>
      <c r="DB2488" s="41"/>
      <c r="DC2488" s="41"/>
      <c r="DD2488" s="41"/>
      <c r="DE2488" s="41"/>
      <c r="DF2488" s="41"/>
      <c r="DG2488" s="41"/>
      <c r="DH2488" s="41"/>
      <c r="DI2488" s="41"/>
      <c r="DJ2488" s="41"/>
      <c r="DK2488" s="41"/>
      <c r="DL2488" s="41"/>
      <c r="DM2488" s="41"/>
      <c r="DN2488" s="41"/>
      <c r="DO2488" s="41"/>
      <c r="DP2488" s="41"/>
      <c r="DQ2488" s="41"/>
      <c r="DR2488" s="41"/>
      <c r="DS2488" s="41"/>
      <c r="DT2488" s="41"/>
      <c r="DU2488" s="41"/>
      <c r="DV2488" s="41"/>
      <c r="DW2488" s="41"/>
      <c r="DX2488" s="41"/>
      <c r="DY2488" s="41"/>
      <c r="DZ2488" s="41"/>
      <c r="EA2488" s="41"/>
      <c r="EB2488" s="41"/>
      <c r="EC2488" s="41"/>
      <c r="ED2488" s="41"/>
      <c r="EE2488" s="41"/>
      <c r="EF2488" s="41"/>
      <c r="EG2488" s="41"/>
      <c r="EH2488" s="41"/>
      <c r="EI2488" s="41"/>
      <c r="EJ2488" s="41"/>
      <c r="EK2488" s="41"/>
      <c r="EL2488" s="41"/>
      <c r="EM2488" s="41"/>
      <c r="EN2488" s="41"/>
      <c r="EO2488" s="41"/>
      <c r="EP2488" s="41"/>
      <c r="EQ2488" s="41"/>
      <c r="ER2488" s="41"/>
      <c r="ES2488" s="41"/>
      <c r="ET2488" s="41"/>
      <c r="EU2488" s="41"/>
      <c r="EV2488" s="41"/>
      <c r="EW2488" s="41"/>
      <c r="EX2488" s="41"/>
      <c r="EY2488" s="41"/>
      <c r="EZ2488" s="41"/>
      <c r="FA2488" s="41"/>
      <c r="FB2488" s="41"/>
      <c r="FC2488" s="41"/>
      <c r="FD2488" s="41"/>
      <c r="FE2488" s="41"/>
      <c r="FF2488" s="41"/>
      <c r="FG2488" s="41"/>
      <c r="FH2488" s="41"/>
      <c r="FI2488" s="41"/>
      <c r="FJ2488" s="41"/>
      <c r="FK2488" s="41"/>
      <c r="FL2488" s="41"/>
      <c r="FM2488" s="41"/>
      <c r="FN2488" s="41"/>
      <c r="FO2488" s="41"/>
      <c r="FP2488" s="41"/>
      <c r="FQ2488" s="41"/>
      <c r="FR2488" s="41"/>
      <c r="FS2488" s="41"/>
      <c r="FT2488" s="41"/>
      <c r="FU2488" s="41"/>
      <c r="FV2488" s="41"/>
      <c r="FW2488" s="41"/>
      <c r="FX2488" s="41"/>
      <c r="FY2488" s="41"/>
      <c r="FZ2488" s="41"/>
      <c r="GA2488" s="41"/>
      <c r="GB2488" s="41"/>
      <c r="GC2488" s="41"/>
      <c r="GD2488" s="41"/>
      <c r="GE2488" s="41"/>
      <c r="GF2488" s="41"/>
      <c r="GG2488" s="41"/>
      <c r="GH2488" s="41"/>
      <c r="GI2488" s="41"/>
      <c r="GJ2488" s="41"/>
      <c r="GK2488" s="41"/>
      <c r="GL2488" s="41"/>
      <c r="GM2488" s="41"/>
      <c r="GN2488" s="41"/>
      <c r="GO2488" s="41"/>
      <c r="GP2488" s="41"/>
      <c r="GQ2488" s="41"/>
      <c r="GR2488" s="41"/>
      <c r="GS2488" s="41"/>
      <c r="GT2488" s="41"/>
      <c r="GU2488" s="41"/>
      <c r="GV2488" s="41"/>
      <c r="GW2488" s="41"/>
      <c r="GX2488" s="41"/>
      <c r="GY2488" s="41"/>
      <c r="GZ2488" s="41"/>
      <c r="HA2488" s="41"/>
      <c r="HB2488" s="41"/>
      <c r="HC2488" s="41"/>
      <c r="HD2488" s="41"/>
      <c r="HE2488" s="41"/>
      <c r="HF2488" s="41"/>
      <c r="HG2488" s="41"/>
      <c r="HH2488" s="41"/>
      <c r="HI2488" s="41"/>
      <c r="HJ2488" s="41"/>
      <c r="HK2488" s="41"/>
      <c r="HL2488" s="41"/>
      <c r="HM2488" s="41"/>
      <c r="HN2488" s="41"/>
      <c r="HO2488" s="41"/>
      <c r="HP2488" s="41"/>
      <c r="HQ2488" s="41"/>
      <c r="HR2488" s="41"/>
      <c r="HS2488" s="41"/>
      <c r="HT2488" s="41"/>
      <c r="HU2488" s="41"/>
      <c r="HV2488" s="41"/>
      <c r="HW2488" s="41"/>
      <c r="HX2488" s="41"/>
      <c r="HY2488" s="41"/>
      <c r="HZ2488" s="41"/>
      <c r="IA2488" s="41"/>
      <c r="IB2488" s="41"/>
      <c r="IC2488" s="41"/>
      <c r="ID2488" s="41"/>
      <c r="IE2488" s="41"/>
      <c r="IF2488" s="41"/>
      <c r="IG2488" s="41"/>
      <c r="IH2488" s="41"/>
      <c r="II2488" s="41"/>
      <c r="IJ2488" s="41"/>
      <c r="IK2488" s="41"/>
      <c r="IL2488" s="41"/>
      <c r="IM2488" s="41"/>
      <c r="IN2488" s="41"/>
      <c r="IO2488" s="41"/>
      <c r="IP2488" s="41"/>
      <c r="IQ2488" s="41"/>
      <c r="IR2488" s="41"/>
      <c r="IS2488" s="41"/>
      <c r="IT2488" s="41"/>
      <c r="IU2488" s="41"/>
    </row>
    <row r="2490" spans="68:255" x14ac:dyDescent="0.2">
      <c r="BP2490" s="41"/>
      <c r="BQ2490" s="41"/>
      <c r="BR2490" s="41"/>
      <c r="BS2490" s="41"/>
      <c r="BU2490" s="41"/>
      <c r="BV2490" s="41"/>
      <c r="BW2490" s="41"/>
      <c r="BX2490" s="41"/>
      <c r="BY2490" s="41"/>
      <c r="BZ2490" s="41"/>
      <c r="CA2490" s="41"/>
      <c r="CB2490" s="41"/>
      <c r="CC2490" s="41"/>
      <c r="CD2490" s="41"/>
      <c r="CE2490" s="41"/>
      <c r="CF2490" s="41"/>
      <c r="CG2490" s="41"/>
      <c r="CH2490" s="41"/>
      <c r="CI2490" s="41"/>
      <c r="CJ2490" s="41"/>
      <c r="CK2490" s="41"/>
      <c r="CL2490" s="41"/>
      <c r="CM2490" s="41"/>
      <c r="CN2490" s="41"/>
      <c r="CO2490" s="41"/>
      <c r="CP2490" s="41"/>
      <c r="CQ2490" s="41"/>
      <c r="CR2490" s="41"/>
      <c r="CS2490" s="41"/>
      <c r="CT2490" s="41"/>
      <c r="CU2490" s="41"/>
      <c r="CV2490" s="41"/>
      <c r="CW2490" s="41"/>
      <c r="CX2490" s="41"/>
      <c r="CY2490" s="41"/>
      <c r="CZ2490" s="41"/>
      <c r="DA2490" s="41"/>
      <c r="DB2490" s="41"/>
      <c r="DC2490" s="41"/>
      <c r="DD2490" s="41"/>
      <c r="DE2490" s="41"/>
      <c r="DF2490" s="41"/>
      <c r="DG2490" s="41"/>
      <c r="DH2490" s="41"/>
      <c r="DI2490" s="41"/>
      <c r="DJ2490" s="41"/>
      <c r="DK2490" s="41"/>
      <c r="DL2490" s="41"/>
      <c r="DM2490" s="41"/>
      <c r="DN2490" s="41"/>
      <c r="DO2490" s="41"/>
      <c r="DP2490" s="41"/>
      <c r="DQ2490" s="41"/>
      <c r="DR2490" s="41"/>
      <c r="DS2490" s="41"/>
      <c r="DT2490" s="41"/>
      <c r="DU2490" s="41"/>
      <c r="DV2490" s="41"/>
      <c r="DW2490" s="41"/>
      <c r="DX2490" s="41"/>
      <c r="DY2490" s="41"/>
      <c r="DZ2490" s="41"/>
      <c r="EA2490" s="41"/>
      <c r="EB2490" s="41"/>
      <c r="EC2490" s="41"/>
      <c r="ED2490" s="41"/>
      <c r="EE2490" s="41"/>
      <c r="EF2490" s="41"/>
      <c r="EG2490" s="41"/>
      <c r="EH2490" s="41"/>
      <c r="EI2490" s="41"/>
      <c r="EJ2490" s="41"/>
      <c r="EK2490" s="41"/>
      <c r="EL2490" s="41"/>
      <c r="EM2490" s="41"/>
      <c r="EN2490" s="41"/>
      <c r="EO2490" s="41"/>
      <c r="EP2490" s="41"/>
      <c r="EQ2490" s="41"/>
      <c r="ER2490" s="41"/>
      <c r="ES2490" s="41"/>
      <c r="ET2490" s="41"/>
      <c r="EU2490" s="41"/>
      <c r="EV2490" s="41"/>
      <c r="EW2490" s="41"/>
      <c r="EX2490" s="41"/>
      <c r="EY2490" s="41"/>
      <c r="EZ2490" s="41"/>
      <c r="FA2490" s="41"/>
      <c r="FB2490" s="41"/>
      <c r="FC2490" s="41"/>
      <c r="FD2490" s="41"/>
      <c r="FE2490" s="41"/>
      <c r="FF2490" s="41"/>
      <c r="FG2490" s="41"/>
      <c r="FH2490" s="41"/>
      <c r="FI2490" s="41"/>
      <c r="FJ2490" s="41"/>
      <c r="FK2490" s="41"/>
      <c r="FL2490" s="41"/>
      <c r="FM2490" s="41"/>
      <c r="FN2490" s="41"/>
      <c r="FO2490" s="41"/>
      <c r="FP2490" s="41"/>
      <c r="FQ2490" s="41"/>
      <c r="FR2490" s="41"/>
      <c r="FS2490" s="41"/>
      <c r="FT2490" s="41"/>
      <c r="FU2490" s="41"/>
      <c r="FV2490" s="41"/>
      <c r="FW2490" s="41"/>
      <c r="FX2490" s="41"/>
      <c r="FY2490" s="41"/>
      <c r="FZ2490" s="41"/>
      <c r="GA2490" s="41"/>
      <c r="GB2490" s="41"/>
      <c r="GC2490" s="41"/>
      <c r="GD2490" s="41"/>
      <c r="GE2490" s="41"/>
      <c r="GF2490" s="41"/>
      <c r="GG2490" s="41"/>
      <c r="GH2490" s="41"/>
      <c r="GI2490" s="41"/>
      <c r="GJ2490" s="41"/>
      <c r="GK2490" s="41"/>
      <c r="GL2490" s="41"/>
      <c r="GM2490" s="41"/>
      <c r="GN2490" s="41"/>
      <c r="GO2490" s="41"/>
      <c r="GP2490" s="41"/>
      <c r="GQ2490" s="41"/>
      <c r="GR2490" s="41"/>
      <c r="GS2490" s="41"/>
      <c r="GT2490" s="41"/>
      <c r="GU2490" s="41"/>
      <c r="GV2490" s="41"/>
      <c r="GW2490" s="41"/>
      <c r="GX2490" s="41"/>
      <c r="GY2490" s="41"/>
      <c r="GZ2490" s="41"/>
      <c r="HA2490" s="41"/>
      <c r="HB2490" s="41"/>
      <c r="HC2490" s="41"/>
      <c r="HD2490" s="41"/>
      <c r="HE2490" s="41"/>
      <c r="HF2490" s="41"/>
      <c r="HG2490" s="41"/>
      <c r="HH2490" s="41"/>
      <c r="HI2490" s="41"/>
      <c r="HJ2490" s="41"/>
      <c r="HK2490" s="41"/>
      <c r="HL2490" s="41"/>
      <c r="HM2490" s="41"/>
      <c r="HN2490" s="41"/>
      <c r="HO2490" s="41"/>
      <c r="HP2490" s="41"/>
      <c r="HQ2490" s="41"/>
      <c r="HR2490" s="41"/>
      <c r="HS2490" s="41"/>
      <c r="HT2490" s="41"/>
      <c r="HU2490" s="41"/>
      <c r="HV2490" s="41"/>
      <c r="HW2490" s="41"/>
      <c r="HX2490" s="41"/>
      <c r="HY2490" s="41"/>
      <c r="HZ2490" s="41"/>
      <c r="IA2490" s="41"/>
      <c r="IB2490" s="41"/>
      <c r="IC2490" s="41"/>
      <c r="ID2490" s="41"/>
      <c r="IE2490" s="41"/>
      <c r="IF2490" s="41"/>
      <c r="IG2490" s="41"/>
      <c r="IH2490" s="41"/>
      <c r="II2490" s="41"/>
      <c r="IJ2490" s="41"/>
      <c r="IK2490" s="41"/>
      <c r="IL2490" s="41"/>
      <c r="IM2490" s="41"/>
      <c r="IN2490" s="41"/>
      <c r="IO2490" s="41"/>
      <c r="IP2490" s="41"/>
      <c r="IQ2490" s="41"/>
      <c r="IR2490" s="41"/>
      <c r="IS2490" s="41"/>
      <c r="IT2490" s="41"/>
      <c r="IU2490" s="41"/>
    </row>
    <row r="2492" spans="68:255" x14ac:dyDescent="0.2">
      <c r="BP2492" s="41"/>
      <c r="BQ2492" s="41"/>
      <c r="BR2492" s="41"/>
      <c r="BS2492" s="41"/>
      <c r="BU2492" s="41"/>
      <c r="BV2492" s="41"/>
      <c r="BW2492" s="41"/>
      <c r="BX2492" s="41"/>
      <c r="BY2492" s="41"/>
      <c r="BZ2492" s="41"/>
      <c r="CA2492" s="41"/>
      <c r="CB2492" s="41"/>
      <c r="CC2492" s="41"/>
      <c r="CD2492" s="41"/>
      <c r="CE2492" s="41"/>
      <c r="CF2492" s="41"/>
      <c r="CG2492" s="41"/>
      <c r="CH2492" s="41"/>
      <c r="CI2492" s="41"/>
      <c r="CJ2492" s="41"/>
      <c r="CK2492" s="41"/>
      <c r="CL2492" s="41"/>
      <c r="CM2492" s="41"/>
      <c r="CN2492" s="41"/>
      <c r="CO2492" s="41"/>
      <c r="CP2492" s="41"/>
      <c r="CQ2492" s="41"/>
      <c r="CR2492" s="41"/>
      <c r="CS2492" s="41"/>
      <c r="CT2492" s="41"/>
      <c r="CU2492" s="41"/>
      <c r="CV2492" s="41"/>
      <c r="CW2492" s="41"/>
      <c r="CX2492" s="41"/>
      <c r="CY2492" s="41"/>
      <c r="CZ2492" s="41"/>
      <c r="DA2492" s="41"/>
      <c r="DB2492" s="41"/>
      <c r="DC2492" s="41"/>
      <c r="DD2492" s="41"/>
      <c r="DE2492" s="41"/>
      <c r="DF2492" s="41"/>
      <c r="DG2492" s="41"/>
      <c r="DH2492" s="41"/>
      <c r="DI2492" s="41"/>
      <c r="DJ2492" s="41"/>
      <c r="DK2492" s="41"/>
      <c r="DL2492" s="41"/>
      <c r="DM2492" s="41"/>
      <c r="DN2492" s="41"/>
      <c r="DO2492" s="41"/>
      <c r="DP2492" s="41"/>
      <c r="DQ2492" s="41"/>
      <c r="DR2492" s="41"/>
      <c r="DS2492" s="41"/>
      <c r="DT2492" s="41"/>
      <c r="DU2492" s="41"/>
      <c r="DV2492" s="41"/>
      <c r="DW2492" s="41"/>
      <c r="DX2492" s="41"/>
      <c r="DY2492" s="41"/>
      <c r="DZ2492" s="41"/>
      <c r="EA2492" s="41"/>
      <c r="EB2492" s="41"/>
      <c r="EC2492" s="41"/>
      <c r="ED2492" s="41"/>
      <c r="EE2492" s="41"/>
      <c r="EF2492" s="41"/>
      <c r="EG2492" s="41"/>
      <c r="EH2492" s="41"/>
      <c r="EI2492" s="41"/>
      <c r="EJ2492" s="41"/>
      <c r="EK2492" s="41"/>
      <c r="EL2492" s="41"/>
      <c r="EM2492" s="41"/>
      <c r="EN2492" s="41"/>
      <c r="EO2492" s="41"/>
      <c r="EP2492" s="41"/>
      <c r="EQ2492" s="41"/>
      <c r="ER2492" s="41"/>
      <c r="ES2492" s="41"/>
      <c r="ET2492" s="41"/>
      <c r="EU2492" s="41"/>
      <c r="EV2492" s="41"/>
      <c r="EW2492" s="41"/>
      <c r="EX2492" s="41"/>
      <c r="EY2492" s="41"/>
      <c r="EZ2492" s="41"/>
      <c r="FA2492" s="41"/>
      <c r="FB2492" s="41"/>
      <c r="FC2492" s="41"/>
      <c r="FD2492" s="41"/>
      <c r="FE2492" s="41"/>
      <c r="FF2492" s="41"/>
      <c r="FG2492" s="41"/>
      <c r="FH2492" s="41"/>
      <c r="FI2492" s="41"/>
      <c r="FJ2492" s="41"/>
      <c r="FK2492" s="41"/>
      <c r="FL2492" s="41"/>
      <c r="FM2492" s="41"/>
      <c r="FN2492" s="41"/>
      <c r="FO2492" s="41"/>
      <c r="FP2492" s="41"/>
      <c r="FQ2492" s="41"/>
      <c r="FR2492" s="41"/>
      <c r="FS2492" s="41"/>
      <c r="FT2492" s="41"/>
      <c r="FU2492" s="41"/>
      <c r="FV2492" s="41"/>
      <c r="FW2492" s="41"/>
      <c r="FX2492" s="41"/>
      <c r="FY2492" s="41"/>
      <c r="FZ2492" s="41"/>
      <c r="GA2492" s="41"/>
      <c r="GB2492" s="41"/>
      <c r="GC2492" s="41"/>
      <c r="GD2492" s="41"/>
      <c r="GE2492" s="41"/>
      <c r="GF2492" s="41"/>
      <c r="GG2492" s="41"/>
      <c r="GH2492" s="41"/>
      <c r="GI2492" s="41"/>
      <c r="GJ2492" s="41"/>
      <c r="GK2492" s="41"/>
      <c r="GL2492" s="41"/>
      <c r="GM2492" s="41"/>
      <c r="GN2492" s="41"/>
      <c r="GO2492" s="41"/>
      <c r="GP2492" s="41"/>
      <c r="GQ2492" s="41"/>
      <c r="GR2492" s="41"/>
      <c r="GS2492" s="41"/>
      <c r="GT2492" s="41"/>
      <c r="GU2492" s="41"/>
      <c r="GV2492" s="41"/>
      <c r="GW2492" s="41"/>
      <c r="GX2492" s="41"/>
      <c r="GY2492" s="41"/>
      <c r="GZ2492" s="41"/>
      <c r="HA2492" s="41"/>
      <c r="HB2492" s="41"/>
      <c r="HC2492" s="41"/>
      <c r="HD2492" s="41"/>
      <c r="HE2492" s="41"/>
      <c r="HF2492" s="41"/>
      <c r="HG2492" s="41"/>
      <c r="HH2492" s="41"/>
      <c r="HI2492" s="41"/>
      <c r="HJ2492" s="41"/>
      <c r="HK2492" s="41"/>
      <c r="HL2492" s="41"/>
      <c r="HM2492" s="41"/>
      <c r="HN2492" s="41"/>
      <c r="HO2492" s="41"/>
      <c r="HP2492" s="41"/>
      <c r="HQ2492" s="41"/>
      <c r="HR2492" s="41"/>
      <c r="HS2492" s="41"/>
      <c r="HT2492" s="41"/>
      <c r="HU2492" s="41"/>
      <c r="HV2492" s="41"/>
      <c r="HW2492" s="41"/>
      <c r="HX2492" s="41"/>
      <c r="HY2492" s="41"/>
      <c r="HZ2492" s="41"/>
      <c r="IA2492" s="41"/>
      <c r="IB2492" s="41"/>
      <c r="IC2492" s="41"/>
      <c r="ID2492" s="41"/>
      <c r="IE2492" s="41"/>
      <c r="IF2492" s="41"/>
      <c r="IG2492" s="41"/>
      <c r="IH2492" s="41"/>
      <c r="II2492" s="41"/>
      <c r="IJ2492" s="41"/>
      <c r="IK2492" s="41"/>
      <c r="IL2492" s="41"/>
      <c r="IM2492" s="41"/>
      <c r="IN2492" s="41"/>
      <c r="IO2492" s="41"/>
      <c r="IP2492" s="41"/>
      <c r="IQ2492" s="41"/>
      <c r="IR2492" s="41"/>
      <c r="IS2492" s="41"/>
      <c r="IT2492" s="41"/>
      <c r="IU2492" s="41"/>
    </row>
    <row r="2494" spans="68:255" x14ac:dyDescent="0.2">
      <c r="BP2494" s="41"/>
      <c r="BQ2494" s="41"/>
      <c r="BR2494" s="41"/>
      <c r="BS2494" s="41"/>
      <c r="BU2494" s="41"/>
      <c r="BV2494" s="41"/>
      <c r="BW2494" s="41"/>
      <c r="BX2494" s="41"/>
      <c r="BY2494" s="41"/>
      <c r="BZ2494" s="41"/>
      <c r="CA2494" s="41"/>
      <c r="CB2494" s="41"/>
      <c r="CC2494" s="41"/>
      <c r="CD2494" s="41"/>
      <c r="CE2494" s="41"/>
      <c r="CF2494" s="41"/>
      <c r="CG2494" s="41"/>
      <c r="CH2494" s="41"/>
      <c r="CI2494" s="41"/>
      <c r="CJ2494" s="41"/>
      <c r="CK2494" s="41"/>
      <c r="CL2494" s="41"/>
      <c r="CM2494" s="41"/>
      <c r="CN2494" s="41"/>
      <c r="CO2494" s="41"/>
      <c r="CP2494" s="41"/>
      <c r="CQ2494" s="41"/>
      <c r="CR2494" s="41"/>
      <c r="CS2494" s="41"/>
      <c r="CT2494" s="41"/>
      <c r="CU2494" s="41"/>
      <c r="CV2494" s="41"/>
      <c r="CW2494" s="41"/>
      <c r="CX2494" s="41"/>
      <c r="CY2494" s="41"/>
      <c r="CZ2494" s="41"/>
      <c r="DA2494" s="41"/>
      <c r="DB2494" s="41"/>
      <c r="DC2494" s="41"/>
      <c r="DD2494" s="41"/>
      <c r="DE2494" s="41"/>
      <c r="DF2494" s="41"/>
      <c r="DG2494" s="41"/>
      <c r="DH2494" s="41"/>
      <c r="DI2494" s="41"/>
      <c r="DJ2494" s="41"/>
      <c r="DK2494" s="41"/>
      <c r="DL2494" s="41"/>
      <c r="DM2494" s="41"/>
      <c r="DN2494" s="41"/>
      <c r="DO2494" s="41"/>
      <c r="DP2494" s="41"/>
      <c r="DQ2494" s="41"/>
      <c r="DR2494" s="41"/>
      <c r="DS2494" s="41"/>
      <c r="DT2494" s="41"/>
      <c r="DU2494" s="41"/>
      <c r="DV2494" s="41"/>
      <c r="DW2494" s="41"/>
      <c r="DX2494" s="41"/>
      <c r="DY2494" s="41"/>
      <c r="DZ2494" s="41"/>
      <c r="EA2494" s="41"/>
      <c r="EB2494" s="41"/>
      <c r="EC2494" s="41"/>
      <c r="ED2494" s="41"/>
      <c r="EE2494" s="41"/>
      <c r="EF2494" s="41"/>
      <c r="EG2494" s="41"/>
      <c r="EH2494" s="41"/>
      <c r="EI2494" s="41"/>
      <c r="EJ2494" s="41"/>
      <c r="EK2494" s="41"/>
      <c r="EL2494" s="41"/>
      <c r="EM2494" s="41"/>
      <c r="EN2494" s="41"/>
      <c r="EO2494" s="41"/>
      <c r="EP2494" s="41"/>
      <c r="EQ2494" s="41"/>
      <c r="ER2494" s="41"/>
      <c r="ES2494" s="41"/>
      <c r="ET2494" s="41"/>
      <c r="EU2494" s="41"/>
      <c r="EV2494" s="41"/>
      <c r="EW2494" s="41"/>
      <c r="EX2494" s="41"/>
      <c r="EY2494" s="41"/>
      <c r="EZ2494" s="41"/>
      <c r="FA2494" s="41"/>
      <c r="FB2494" s="41"/>
      <c r="FC2494" s="41"/>
      <c r="FD2494" s="41"/>
      <c r="FE2494" s="41"/>
      <c r="FF2494" s="41"/>
      <c r="FG2494" s="41"/>
      <c r="FH2494" s="41"/>
      <c r="FI2494" s="41"/>
      <c r="FJ2494" s="41"/>
      <c r="FK2494" s="41"/>
      <c r="FL2494" s="41"/>
      <c r="FM2494" s="41"/>
      <c r="FN2494" s="41"/>
      <c r="FO2494" s="41"/>
      <c r="FP2494" s="41"/>
      <c r="FQ2494" s="41"/>
      <c r="FR2494" s="41"/>
      <c r="FS2494" s="41"/>
      <c r="FT2494" s="41"/>
      <c r="FU2494" s="41"/>
      <c r="FV2494" s="41"/>
      <c r="FW2494" s="41"/>
      <c r="FX2494" s="41"/>
      <c r="FY2494" s="41"/>
      <c r="FZ2494" s="41"/>
      <c r="GA2494" s="41"/>
      <c r="GB2494" s="41"/>
      <c r="GC2494" s="41"/>
      <c r="GD2494" s="41"/>
      <c r="GE2494" s="41"/>
      <c r="GF2494" s="41"/>
      <c r="GG2494" s="41"/>
      <c r="GH2494" s="41"/>
      <c r="GI2494" s="41"/>
      <c r="GJ2494" s="41"/>
      <c r="GK2494" s="41"/>
      <c r="GL2494" s="41"/>
      <c r="GM2494" s="41"/>
      <c r="GN2494" s="41"/>
      <c r="GO2494" s="41"/>
      <c r="GP2494" s="41"/>
      <c r="GQ2494" s="41"/>
      <c r="GR2494" s="41"/>
      <c r="GS2494" s="41"/>
      <c r="GT2494" s="41"/>
      <c r="GU2494" s="41"/>
      <c r="GV2494" s="41"/>
      <c r="GW2494" s="41"/>
      <c r="GX2494" s="41"/>
      <c r="GY2494" s="41"/>
      <c r="GZ2494" s="41"/>
      <c r="HA2494" s="41"/>
      <c r="HB2494" s="41"/>
      <c r="HC2494" s="41"/>
      <c r="HD2494" s="41"/>
      <c r="HE2494" s="41"/>
      <c r="HF2494" s="41"/>
      <c r="HG2494" s="41"/>
      <c r="HH2494" s="41"/>
      <c r="HI2494" s="41"/>
      <c r="HJ2494" s="41"/>
      <c r="HK2494" s="41"/>
      <c r="HL2494" s="41"/>
      <c r="HM2494" s="41"/>
      <c r="HN2494" s="41"/>
      <c r="HO2494" s="41"/>
      <c r="HP2494" s="41"/>
      <c r="HQ2494" s="41"/>
      <c r="HR2494" s="41"/>
      <c r="HS2494" s="41"/>
      <c r="HT2494" s="41"/>
      <c r="HU2494" s="41"/>
      <c r="HV2494" s="41"/>
      <c r="HW2494" s="41"/>
      <c r="HX2494" s="41"/>
      <c r="HY2494" s="41"/>
      <c r="HZ2494" s="41"/>
      <c r="IA2494" s="41"/>
      <c r="IB2494" s="41"/>
      <c r="IC2494" s="41"/>
      <c r="ID2494" s="41"/>
      <c r="IE2494" s="41"/>
      <c r="IF2494" s="41"/>
      <c r="IG2494" s="41"/>
      <c r="IH2494" s="41"/>
      <c r="II2494" s="41"/>
      <c r="IJ2494" s="41"/>
      <c r="IK2494" s="41"/>
      <c r="IL2494" s="41"/>
      <c r="IM2494" s="41"/>
      <c r="IN2494" s="41"/>
      <c r="IO2494" s="41"/>
      <c r="IP2494" s="41"/>
      <c r="IQ2494" s="41"/>
      <c r="IR2494" s="41"/>
      <c r="IS2494" s="41"/>
      <c r="IT2494" s="41"/>
      <c r="IU2494" s="41"/>
    </row>
    <row r="2496" spans="68:255" x14ac:dyDescent="0.2">
      <c r="BP2496" s="41"/>
      <c r="BQ2496" s="41"/>
      <c r="BR2496" s="41"/>
      <c r="BS2496" s="41"/>
      <c r="BU2496" s="41"/>
      <c r="BV2496" s="41"/>
      <c r="BW2496" s="41"/>
      <c r="BX2496" s="41"/>
      <c r="BY2496" s="41"/>
      <c r="BZ2496" s="41"/>
      <c r="CA2496" s="41"/>
      <c r="CB2496" s="41"/>
      <c r="CC2496" s="41"/>
      <c r="CD2496" s="41"/>
      <c r="CE2496" s="41"/>
      <c r="CF2496" s="41"/>
      <c r="CG2496" s="41"/>
      <c r="CH2496" s="41"/>
      <c r="CI2496" s="41"/>
      <c r="CJ2496" s="41"/>
      <c r="CK2496" s="41"/>
      <c r="CL2496" s="41"/>
      <c r="CM2496" s="41"/>
      <c r="CN2496" s="41"/>
      <c r="CO2496" s="41"/>
      <c r="CP2496" s="41"/>
      <c r="CQ2496" s="41"/>
      <c r="CR2496" s="41"/>
      <c r="CS2496" s="41"/>
      <c r="CT2496" s="41"/>
      <c r="CU2496" s="41"/>
      <c r="CV2496" s="41"/>
      <c r="CW2496" s="41"/>
      <c r="CX2496" s="41"/>
      <c r="CY2496" s="41"/>
      <c r="CZ2496" s="41"/>
      <c r="DA2496" s="41"/>
      <c r="DB2496" s="41"/>
      <c r="DC2496" s="41"/>
      <c r="DD2496" s="41"/>
      <c r="DE2496" s="41"/>
      <c r="DF2496" s="41"/>
      <c r="DG2496" s="41"/>
      <c r="DH2496" s="41"/>
      <c r="DI2496" s="41"/>
      <c r="DJ2496" s="41"/>
      <c r="DK2496" s="41"/>
      <c r="DL2496" s="41"/>
      <c r="DM2496" s="41"/>
      <c r="DN2496" s="41"/>
      <c r="DO2496" s="41"/>
      <c r="DP2496" s="41"/>
      <c r="DQ2496" s="41"/>
      <c r="DR2496" s="41"/>
      <c r="DS2496" s="41"/>
      <c r="DT2496" s="41"/>
      <c r="DU2496" s="41"/>
      <c r="DV2496" s="41"/>
      <c r="DW2496" s="41"/>
      <c r="DX2496" s="41"/>
      <c r="DY2496" s="41"/>
      <c r="DZ2496" s="41"/>
      <c r="EA2496" s="41"/>
      <c r="EB2496" s="41"/>
      <c r="EC2496" s="41"/>
      <c r="ED2496" s="41"/>
      <c r="EE2496" s="41"/>
      <c r="EF2496" s="41"/>
      <c r="EG2496" s="41"/>
      <c r="EH2496" s="41"/>
      <c r="EI2496" s="41"/>
      <c r="EJ2496" s="41"/>
      <c r="EK2496" s="41"/>
      <c r="EL2496" s="41"/>
      <c r="EM2496" s="41"/>
      <c r="EN2496" s="41"/>
      <c r="EO2496" s="41"/>
      <c r="EP2496" s="41"/>
      <c r="EQ2496" s="41"/>
      <c r="ER2496" s="41"/>
      <c r="ES2496" s="41"/>
      <c r="ET2496" s="41"/>
      <c r="EU2496" s="41"/>
      <c r="EV2496" s="41"/>
      <c r="EW2496" s="41"/>
      <c r="EX2496" s="41"/>
      <c r="EY2496" s="41"/>
      <c r="EZ2496" s="41"/>
      <c r="FA2496" s="41"/>
      <c r="FB2496" s="41"/>
      <c r="FC2496" s="41"/>
      <c r="FD2496" s="41"/>
      <c r="FE2496" s="41"/>
      <c r="FF2496" s="41"/>
      <c r="FG2496" s="41"/>
      <c r="FH2496" s="41"/>
      <c r="FI2496" s="41"/>
      <c r="FJ2496" s="41"/>
      <c r="FK2496" s="41"/>
      <c r="FL2496" s="41"/>
      <c r="FM2496" s="41"/>
      <c r="FN2496" s="41"/>
      <c r="FO2496" s="41"/>
      <c r="FP2496" s="41"/>
      <c r="FQ2496" s="41"/>
      <c r="FR2496" s="41"/>
      <c r="FS2496" s="41"/>
      <c r="FT2496" s="41"/>
      <c r="FU2496" s="41"/>
      <c r="FV2496" s="41"/>
      <c r="FW2496" s="41"/>
      <c r="FX2496" s="41"/>
      <c r="FY2496" s="41"/>
      <c r="FZ2496" s="41"/>
      <c r="GA2496" s="41"/>
      <c r="GB2496" s="41"/>
      <c r="GC2496" s="41"/>
      <c r="GD2496" s="41"/>
      <c r="GE2496" s="41"/>
      <c r="GF2496" s="41"/>
      <c r="GG2496" s="41"/>
      <c r="GH2496" s="41"/>
      <c r="GI2496" s="41"/>
      <c r="GJ2496" s="41"/>
      <c r="GK2496" s="41"/>
      <c r="GL2496" s="41"/>
      <c r="GM2496" s="41"/>
      <c r="GN2496" s="41"/>
      <c r="GO2496" s="41"/>
      <c r="GP2496" s="41"/>
      <c r="GQ2496" s="41"/>
      <c r="GR2496" s="41"/>
      <c r="GS2496" s="41"/>
      <c r="GT2496" s="41"/>
      <c r="GU2496" s="41"/>
      <c r="GV2496" s="41"/>
      <c r="GW2496" s="41"/>
      <c r="GX2496" s="41"/>
      <c r="GY2496" s="41"/>
      <c r="GZ2496" s="41"/>
      <c r="HA2496" s="41"/>
      <c r="HB2496" s="41"/>
      <c r="HC2496" s="41"/>
      <c r="HD2496" s="41"/>
      <c r="HE2496" s="41"/>
      <c r="HF2496" s="41"/>
      <c r="HG2496" s="41"/>
      <c r="HH2496" s="41"/>
      <c r="HI2496" s="41"/>
      <c r="HJ2496" s="41"/>
      <c r="HK2496" s="41"/>
      <c r="HL2496" s="41"/>
      <c r="HM2496" s="41"/>
      <c r="HN2496" s="41"/>
      <c r="HO2496" s="41"/>
      <c r="HP2496" s="41"/>
      <c r="HQ2496" s="41"/>
      <c r="HR2496" s="41"/>
      <c r="HS2496" s="41"/>
      <c r="HT2496" s="41"/>
      <c r="HU2496" s="41"/>
      <c r="HV2496" s="41"/>
      <c r="HW2496" s="41"/>
      <c r="HX2496" s="41"/>
      <c r="HY2496" s="41"/>
      <c r="HZ2496" s="41"/>
      <c r="IA2496" s="41"/>
      <c r="IB2496" s="41"/>
      <c r="IC2496" s="41"/>
      <c r="ID2496" s="41"/>
      <c r="IE2496" s="41"/>
      <c r="IF2496" s="41"/>
      <c r="IG2496" s="41"/>
      <c r="IH2496" s="41"/>
      <c r="II2496" s="41"/>
      <c r="IJ2496" s="41"/>
      <c r="IK2496" s="41"/>
      <c r="IL2496" s="41"/>
      <c r="IM2496" s="41"/>
      <c r="IN2496" s="41"/>
      <c r="IO2496" s="41"/>
      <c r="IP2496" s="41"/>
      <c r="IQ2496" s="41"/>
      <c r="IR2496" s="41"/>
      <c r="IS2496" s="41"/>
      <c r="IT2496" s="41"/>
      <c r="IU2496" s="41"/>
    </row>
    <row r="2498" spans="68:255" x14ac:dyDescent="0.2">
      <c r="BP2498" s="41"/>
      <c r="BQ2498" s="41"/>
      <c r="BR2498" s="41"/>
      <c r="BS2498" s="41"/>
      <c r="BU2498" s="41"/>
      <c r="BV2498" s="41"/>
      <c r="BW2498" s="41"/>
      <c r="BX2498" s="41"/>
      <c r="BY2498" s="41"/>
      <c r="BZ2498" s="41"/>
      <c r="CA2498" s="41"/>
      <c r="CB2498" s="41"/>
      <c r="CC2498" s="41"/>
      <c r="CD2498" s="41"/>
      <c r="CE2498" s="41"/>
      <c r="CF2498" s="41"/>
      <c r="CG2498" s="41"/>
      <c r="CH2498" s="41"/>
      <c r="CI2498" s="41"/>
      <c r="CJ2498" s="41"/>
      <c r="CK2498" s="41"/>
      <c r="CL2498" s="41"/>
      <c r="CM2498" s="41"/>
      <c r="CN2498" s="41"/>
      <c r="CO2498" s="41"/>
      <c r="CP2498" s="41"/>
      <c r="CQ2498" s="41"/>
      <c r="CR2498" s="41"/>
      <c r="CS2498" s="41"/>
      <c r="CT2498" s="41"/>
      <c r="CU2498" s="41"/>
      <c r="CV2498" s="41"/>
      <c r="CW2498" s="41"/>
      <c r="CX2498" s="41"/>
      <c r="CY2498" s="41"/>
      <c r="CZ2498" s="41"/>
      <c r="DA2498" s="41"/>
      <c r="DB2498" s="41"/>
      <c r="DC2498" s="41"/>
      <c r="DD2498" s="41"/>
      <c r="DE2498" s="41"/>
      <c r="DF2498" s="41"/>
      <c r="DG2498" s="41"/>
      <c r="DH2498" s="41"/>
      <c r="DI2498" s="41"/>
      <c r="DJ2498" s="41"/>
      <c r="DK2498" s="41"/>
      <c r="DL2498" s="41"/>
      <c r="DM2498" s="41"/>
      <c r="DN2498" s="41"/>
      <c r="DO2498" s="41"/>
      <c r="DP2498" s="41"/>
      <c r="DQ2498" s="41"/>
      <c r="DR2498" s="41"/>
      <c r="DS2498" s="41"/>
      <c r="DT2498" s="41"/>
      <c r="DU2498" s="41"/>
      <c r="DV2498" s="41"/>
      <c r="DW2498" s="41"/>
      <c r="DX2498" s="41"/>
      <c r="DY2498" s="41"/>
      <c r="DZ2498" s="41"/>
      <c r="EA2498" s="41"/>
      <c r="EB2498" s="41"/>
      <c r="EC2498" s="41"/>
      <c r="ED2498" s="41"/>
      <c r="EE2498" s="41"/>
      <c r="EF2498" s="41"/>
      <c r="EG2498" s="41"/>
      <c r="EH2498" s="41"/>
      <c r="EI2498" s="41"/>
      <c r="EJ2498" s="41"/>
      <c r="EK2498" s="41"/>
      <c r="EL2498" s="41"/>
      <c r="EM2498" s="41"/>
      <c r="EN2498" s="41"/>
      <c r="EO2498" s="41"/>
      <c r="EP2498" s="41"/>
      <c r="EQ2498" s="41"/>
      <c r="ER2498" s="41"/>
      <c r="ES2498" s="41"/>
      <c r="ET2498" s="41"/>
      <c r="EU2498" s="41"/>
      <c r="EV2498" s="41"/>
      <c r="EW2498" s="41"/>
      <c r="EX2498" s="41"/>
      <c r="EY2498" s="41"/>
      <c r="EZ2498" s="41"/>
      <c r="FA2498" s="41"/>
      <c r="FB2498" s="41"/>
      <c r="FC2498" s="41"/>
      <c r="FD2498" s="41"/>
      <c r="FE2498" s="41"/>
      <c r="FF2498" s="41"/>
      <c r="FG2498" s="41"/>
      <c r="FH2498" s="41"/>
      <c r="FI2498" s="41"/>
      <c r="FJ2498" s="41"/>
      <c r="FK2498" s="41"/>
      <c r="FL2498" s="41"/>
      <c r="FM2498" s="41"/>
      <c r="FN2498" s="41"/>
      <c r="FO2498" s="41"/>
      <c r="FP2498" s="41"/>
      <c r="FQ2498" s="41"/>
      <c r="FR2498" s="41"/>
      <c r="FS2498" s="41"/>
      <c r="FT2498" s="41"/>
      <c r="FU2498" s="41"/>
      <c r="FV2498" s="41"/>
      <c r="FW2498" s="41"/>
      <c r="FX2498" s="41"/>
      <c r="FY2498" s="41"/>
      <c r="FZ2498" s="41"/>
      <c r="GA2498" s="41"/>
      <c r="GB2498" s="41"/>
      <c r="GC2498" s="41"/>
      <c r="GD2498" s="41"/>
      <c r="GE2498" s="41"/>
      <c r="GF2498" s="41"/>
      <c r="GG2498" s="41"/>
      <c r="GH2498" s="41"/>
      <c r="GI2498" s="41"/>
      <c r="GJ2498" s="41"/>
      <c r="GK2498" s="41"/>
      <c r="GL2498" s="41"/>
      <c r="GM2498" s="41"/>
      <c r="GN2498" s="41"/>
      <c r="GO2498" s="41"/>
      <c r="GP2498" s="41"/>
      <c r="GQ2498" s="41"/>
      <c r="GR2498" s="41"/>
      <c r="GS2498" s="41"/>
      <c r="GT2498" s="41"/>
      <c r="GU2498" s="41"/>
      <c r="GV2498" s="41"/>
      <c r="GW2498" s="41"/>
      <c r="GX2498" s="41"/>
      <c r="GY2498" s="41"/>
      <c r="GZ2498" s="41"/>
      <c r="HA2498" s="41"/>
      <c r="HB2498" s="41"/>
      <c r="HC2498" s="41"/>
      <c r="HD2498" s="41"/>
      <c r="HE2498" s="41"/>
      <c r="HF2498" s="41"/>
      <c r="HG2498" s="41"/>
      <c r="HH2498" s="41"/>
      <c r="HI2498" s="41"/>
      <c r="HJ2498" s="41"/>
      <c r="HK2498" s="41"/>
      <c r="HL2498" s="41"/>
      <c r="HM2498" s="41"/>
      <c r="HN2498" s="41"/>
      <c r="HO2498" s="41"/>
      <c r="HP2498" s="41"/>
      <c r="HQ2498" s="41"/>
      <c r="HR2498" s="41"/>
      <c r="HS2498" s="41"/>
      <c r="HT2498" s="41"/>
      <c r="HU2498" s="41"/>
      <c r="HV2498" s="41"/>
      <c r="HW2498" s="41"/>
      <c r="HX2498" s="41"/>
      <c r="HY2498" s="41"/>
      <c r="HZ2498" s="41"/>
      <c r="IA2498" s="41"/>
      <c r="IB2498" s="41"/>
      <c r="IC2498" s="41"/>
      <c r="ID2498" s="41"/>
      <c r="IE2498" s="41"/>
      <c r="IF2498" s="41"/>
      <c r="IG2498" s="41"/>
      <c r="IH2498" s="41"/>
      <c r="II2498" s="41"/>
      <c r="IJ2498" s="41"/>
      <c r="IK2498" s="41"/>
      <c r="IL2498" s="41"/>
      <c r="IM2498" s="41"/>
      <c r="IN2498" s="41"/>
      <c r="IO2498" s="41"/>
      <c r="IP2498" s="41"/>
      <c r="IQ2498" s="41"/>
      <c r="IR2498" s="41"/>
      <c r="IS2498" s="41"/>
      <c r="IT2498" s="41"/>
      <c r="IU2498" s="41"/>
    </row>
    <row r="2500" spans="68:255" x14ac:dyDescent="0.2">
      <c r="BP2500" s="41"/>
      <c r="BQ2500" s="41"/>
      <c r="BR2500" s="41"/>
      <c r="BS2500" s="41"/>
      <c r="BU2500" s="41"/>
      <c r="BV2500" s="41"/>
      <c r="BW2500" s="41"/>
      <c r="BX2500" s="41"/>
      <c r="BY2500" s="41"/>
      <c r="BZ2500" s="41"/>
      <c r="CA2500" s="41"/>
      <c r="CB2500" s="41"/>
      <c r="CC2500" s="41"/>
      <c r="CD2500" s="41"/>
      <c r="CE2500" s="41"/>
      <c r="CF2500" s="41"/>
      <c r="CG2500" s="41"/>
      <c r="CH2500" s="41"/>
      <c r="CI2500" s="41"/>
      <c r="CJ2500" s="41"/>
      <c r="CK2500" s="41"/>
      <c r="CL2500" s="41"/>
      <c r="CM2500" s="41"/>
      <c r="CN2500" s="41"/>
      <c r="CO2500" s="41"/>
      <c r="CP2500" s="41"/>
      <c r="CQ2500" s="41"/>
      <c r="CR2500" s="41"/>
      <c r="CS2500" s="41"/>
      <c r="CT2500" s="41"/>
      <c r="CU2500" s="41"/>
      <c r="CV2500" s="41"/>
      <c r="CW2500" s="41"/>
      <c r="CX2500" s="41"/>
      <c r="CY2500" s="41"/>
      <c r="CZ2500" s="41"/>
      <c r="DA2500" s="41"/>
      <c r="DB2500" s="41"/>
      <c r="DC2500" s="41"/>
      <c r="DD2500" s="41"/>
      <c r="DE2500" s="41"/>
      <c r="DF2500" s="41"/>
      <c r="DG2500" s="41"/>
      <c r="DH2500" s="41"/>
      <c r="DI2500" s="41"/>
      <c r="DJ2500" s="41"/>
      <c r="DK2500" s="41"/>
      <c r="DL2500" s="41"/>
      <c r="DM2500" s="41"/>
      <c r="DN2500" s="41"/>
      <c r="DO2500" s="41"/>
      <c r="DP2500" s="41"/>
      <c r="DQ2500" s="41"/>
      <c r="DR2500" s="41"/>
      <c r="DS2500" s="41"/>
      <c r="DT2500" s="41"/>
      <c r="DU2500" s="41"/>
      <c r="DV2500" s="41"/>
      <c r="DW2500" s="41"/>
      <c r="DX2500" s="41"/>
      <c r="DY2500" s="41"/>
      <c r="DZ2500" s="41"/>
      <c r="EA2500" s="41"/>
      <c r="EB2500" s="41"/>
      <c r="EC2500" s="41"/>
      <c r="ED2500" s="41"/>
      <c r="EE2500" s="41"/>
      <c r="EF2500" s="41"/>
      <c r="EG2500" s="41"/>
      <c r="EH2500" s="41"/>
      <c r="EI2500" s="41"/>
      <c r="EJ2500" s="41"/>
      <c r="EK2500" s="41"/>
      <c r="EL2500" s="41"/>
      <c r="EM2500" s="41"/>
      <c r="EN2500" s="41"/>
      <c r="EO2500" s="41"/>
      <c r="EP2500" s="41"/>
      <c r="EQ2500" s="41"/>
      <c r="ER2500" s="41"/>
      <c r="ES2500" s="41"/>
      <c r="ET2500" s="41"/>
      <c r="EU2500" s="41"/>
      <c r="EV2500" s="41"/>
      <c r="EW2500" s="41"/>
      <c r="EX2500" s="41"/>
      <c r="EY2500" s="41"/>
      <c r="EZ2500" s="41"/>
      <c r="FA2500" s="41"/>
      <c r="FB2500" s="41"/>
      <c r="FC2500" s="41"/>
      <c r="FD2500" s="41"/>
      <c r="FE2500" s="41"/>
      <c r="FF2500" s="41"/>
      <c r="FG2500" s="41"/>
      <c r="FH2500" s="41"/>
      <c r="FI2500" s="41"/>
      <c r="FJ2500" s="41"/>
      <c r="FK2500" s="41"/>
      <c r="FL2500" s="41"/>
      <c r="FM2500" s="41"/>
      <c r="FN2500" s="41"/>
      <c r="FO2500" s="41"/>
      <c r="FP2500" s="41"/>
      <c r="FQ2500" s="41"/>
      <c r="FR2500" s="41"/>
      <c r="FS2500" s="41"/>
      <c r="FT2500" s="41"/>
      <c r="FU2500" s="41"/>
      <c r="FV2500" s="41"/>
      <c r="FW2500" s="41"/>
      <c r="FX2500" s="41"/>
      <c r="FY2500" s="41"/>
      <c r="FZ2500" s="41"/>
      <c r="GA2500" s="41"/>
      <c r="GB2500" s="41"/>
      <c r="GC2500" s="41"/>
      <c r="GD2500" s="41"/>
      <c r="GE2500" s="41"/>
      <c r="GF2500" s="41"/>
      <c r="GG2500" s="41"/>
      <c r="GH2500" s="41"/>
      <c r="GI2500" s="41"/>
      <c r="GJ2500" s="41"/>
      <c r="GK2500" s="41"/>
      <c r="GL2500" s="41"/>
      <c r="GM2500" s="41"/>
      <c r="GN2500" s="41"/>
      <c r="GO2500" s="41"/>
      <c r="GP2500" s="41"/>
      <c r="GQ2500" s="41"/>
      <c r="GR2500" s="41"/>
      <c r="GS2500" s="41"/>
      <c r="GT2500" s="41"/>
      <c r="GU2500" s="41"/>
      <c r="GV2500" s="41"/>
      <c r="GW2500" s="41"/>
      <c r="GX2500" s="41"/>
      <c r="GY2500" s="41"/>
      <c r="GZ2500" s="41"/>
      <c r="HA2500" s="41"/>
      <c r="HB2500" s="41"/>
      <c r="HC2500" s="41"/>
      <c r="HD2500" s="41"/>
      <c r="HE2500" s="41"/>
      <c r="HF2500" s="41"/>
      <c r="HG2500" s="41"/>
      <c r="HH2500" s="41"/>
      <c r="HI2500" s="41"/>
      <c r="HJ2500" s="41"/>
      <c r="HK2500" s="41"/>
      <c r="HL2500" s="41"/>
      <c r="HM2500" s="41"/>
      <c r="HN2500" s="41"/>
      <c r="HO2500" s="41"/>
      <c r="HP2500" s="41"/>
      <c r="HQ2500" s="41"/>
      <c r="HR2500" s="41"/>
      <c r="HS2500" s="41"/>
      <c r="HT2500" s="41"/>
      <c r="HU2500" s="41"/>
      <c r="HV2500" s="41"/>
      <c r="HW2500" s="41"/>
      <c r="HX2500" s="41"/>
      <c r="HY2500" s="41"/>
      <c r="HZ2500" s="41"/>
      <c r="IA2500" s="41"/>
      <c r="IB2500" s="41"/>
      <c r="IC2500" s="41"/>
      <c r="ID2500" s="41"/>
      <c r="IE2500" s="41"/>
      <c r="IF2500" s="41"/>
      <c r="IG2500" s="41"/>
      <c r="IH2500" s="41"/>
      <c r="II2500" s="41"/>
      <c r="IJ2500" s="41"/>
      <c r="IK2500" s="41"/>
      <c r="IL2500" s="41"/>
      <c r="IM2500" s="41"/>
      <c r="IN2500" s="41"/>
      <c r="IO2500" s="41"/>
      <c r="IP2500" s="41"/>
      <c r="IQ2500" s="41"/>
      <c r="IR2500" s="41"/>
      <c r="IS2500" s="41"/>
      <c r="IT2500" s="41"/>
      <c r="IU2500" s="41"/>
    </row>
    <row r="2502" spans="68:255" x14ac:dyDescent="0.2">
      <c r="BP2502" s="41"/>
      <c r="BQ2502" s="41"/>
      <c r="BR2502" s="41"/>
      <c r="BS2502" s="41"/>
      <c r="BU2502" s="41"/>
      <c r="BV2502" s="41"/>
      <c r="BW2502" s="41"/>
      <c r="BX2502" s="41"/>
      <c r="BY2502" s="41"/>
      <c r="BZ2502" s="41"/>
      <c r="CA2502" s="41"/>
      <c r="CB2502" s="41"/>
      <c r="CC2502" s="41"/>
      <c r="CD2502" s="41"/>
      <c r="CE2502" s="41"/>
      <c r="CF2502" s="41"/>
      <c r="CG2502" s="41"/>
      <c r="CH2502" s="41"/>
      <c r="CI2502" s="41"/>
      <c r="CJ2502" s="41"/>
      <c r="CK2502" s="41"/>
      <c r="CL2502" s="41"/>
      <c r="CM2502" s="41"/>
      <c r="CN2502" s="41"/>
      <c r="CO2502" s="41"/>
      <c r="CP2502" s="41"/>
      <c r="CQ2502" s="41"/>
      <c r="CR2502" s="41"/>
      <c r="CS2502" s="41"/>
      <c r="CT2502" s="41"/>
      <c r="CU2502" s="41"/>
      <c r="CV2502" s="41"/>
      <c r="CW2502" s="41"/>
      <c r="CX2502" s="41"/>
      <c r="CY2502" s="41"/>
      <c r="CZ2502" s="41"/>
      <c r="DA2502" s="41"/>
      <c r="DB2502" s="41"/>
      <c r="DC2502" s="41"/>
      <c r="DD2502" s="41"/>
      <c r="DE2502" s="41"/>
      <c r="DF2502" s="41"/>
      <c r="DG2502" s="41"/>
      <c r="DH2502" s="41"/>
      <c r="DI2502" s="41"/>
      <c r="DJ2502" s="41"/>
      <c r="DK2502" s="41"/>
      <c r="DL2502" s="41"/>
      <c r="DM2502" s="41"/>
      <c r="DN2502" s="41"/>
      <c r="DO2502" s="41"/>
      <c r="DP2502" s="41"/>
      <c r="DQ2502" s="41"/>
      <c r="DR2502" s="41"/>
      <c r="DS2502" s="41"/>
      <c r="DT2502" s="41"/>
      <c r="DU2502" s="41"/>
      <c r="DV2502" s="41"/>
      <c r="DW2502" s="41"/>
      <c r="DX2502" s="41"/>
      <c r="DY2502" s="41"/>
      <c r="DZ2502" s="41"/>
      <c r="EA2502" s="41"/>
      <c r="EB2502" s="41"/>
      <c r="EC2502" s="41"/>
      <c r="ED2502" s="41"/>
      <c r="EE2502" s="41"/>
      <c r="EF2502" s="41"/>
      <c r="EG2502" s="41"/>
      <c r="EH2502" s="41"/>
      <c r="EI2502" s="41"/>
      <c r="EJ2502" s="41"/>
      <c r="EK2502" s="41"/>
      <c r="EL2502" s="41"/>
      <c r="EM2502" s="41"/>
      <c r="EN2502" s="41"/>
      <c r="EO2502" s="41"/>
      <c r="EP2502" s="41"/>
      <c r="EQ2502" s="41"/>
      <c r="ER2502" s="41"/>
      <c r="ES2502" s="41"/>
      <c r="ET2502" s="41"/>
      <c r="EU2502" s="41"/>
      <c r="EV2502" s="41"/>
      <c r="EW2502" s="41"/>
      <c r="EX2502" s="41"/>
      <c r="EY2502" s="41"/>
      <c r="EZ2502" s="41"/>
      <c r="FA2502" s="41"/>
      <c r="FB2502" s="41"/>
      <c r="FC2502" s="41"/>
      <c r="FD2502" s="41"/>
      <c r="FE2502" s="41"/>
      <c r="FF2502" s="41"/>
      <c r="FG2502" s="41"/>
      <c r="FH2502" s="41"/>
      <c r="FI2502" s="41"/>
      <c r="FJ2502" s="41"/>
      <c r="FK2502" s="41"/>
      <c r="FL2502" s="41"/>
      <c r="FM2502" s="41"/>
      <c r="FN2502" s="41"/>
      <c r="FO2502" s="41"/>
      <c r="FP2502" s="41"/>
      <c r="FQ2502" s="41"/>
      <c r="FR2502" s="41"/>
      <c r="FS2502" s="41"/>
      <c r="FT2502" s="41"/>
      <c r="FU2502" s="41"/>
      <c r="FV2502" s="41"/>
      <c r="FW2502" s="41"/>
      <c r="FX2502" s="41"/>
      <c r="FY2502" s="41"/>
      <c r="FZ2502" s="41"/>
      <c r="GA2502" s="41"/>
      <c r="GB2502" s="41"/>
      <c r="GC2502" s="41"/>
      <c r="GD2502" s="41"/>
      <c r="GE2502" s="41"/>
      <c r="GF2502" s="41"/>
      <c r="GG2502" s="41"/>
      <c r="GH2502" s="41"/>
      <c r="GI2502" s="41"/>
      <c r="GJ2502" s="41"/>
      <c r="GK2502" s="41"/>
      <c r="GL2502" s="41"/>
      <c r="GM2502" s="41"/>
      <c r="GN2502" s="41"/>
      <c r="GO2502" s="41"/>
      <c r="GP2502" s="41"/>
      <c r="GQ2502" s="41"/>
      <c r="GR2502" s="41"/>
      <c r="GS2502" s="41"/>
      <c r="GT2502" s="41"/>
      <c r="GU2502" s="41"/>
      <c r="GV2502" s="41"/>
      <c r="GW2502" s="41"/>
      <c r="GX2502" s="41"/>
      <c r="GY2502" s="41"/>
      <c r="GZ2502" s="41"/>
      <c r="HA2502" s="41"/>
      <c r="HB2502" s="41"/>
      <c r="HC2502" s="41"/>
      <c r="HD2502" s="41"/>
      <c r="HE2502" s="41"/>
      <c r="HF2502" s="41"/>
      <c r="HG2502" s="41"/>
      <c r="HH2502" s="41"/>
      <c r="HI2502" s="41"/>
      <c r="HJ2502" s="41"/>
      <c r="HK2502" s="41"/>
      <c r="HL2502" s="41"/>
      <c r="HM2502" s="41"/>
      <c r="HN2502" s="41"/>
      <c r="HO2502" s="41"/>
      <c r="HP2502" s="41"/>
      <c r="HQ2502" s="41"/>
      <c r="HR2502" s="41"/>
      <c r="HS2502" s="41"/>
      <c r="HT2502" s="41"/>
      <c r="HU2502" s="41"/>
      <c r="HV2502" s="41"/>
      <c r="HW2502" s="41"/>
      <c r="HX2502" s="41"/>
      <c r="HY2502" s="41"/>
      <c r="HZ2502" s="41"/>
      <c r="IA2502" s="41"/>
      <c r="IB2502" s="41"/>
      <c r="IC2502" s="41"/>
      <c r="ID2502" s="41"/>
      <c r="IE2502" s="41"/>
      <c r="IF2502" s="41"/>
      <c r="IG2502" s="41"/>
      <c r="IH2502" s="41"/>
      <c r="II2502" s="41"/>
      <c r="IJ2502" s="41"/>
      <c r="IK2502" s="41"/>
      <c r="IL2502" s="41"/>
      <c r="IM2502" s="41"/>
      <c r="IN2502" s="41"/>
      <c r="IO2502" s="41"/>
      <c r="IP2502" s="41"/>
      <c r="IQ2502" s="41"/>
      <c r="IR2502" s="41"/>
      <c r="IS2502" s="41"/>
      <c r="IT2502" s="41"/>
      <c r="IU2502" s="41"/>
    </row>
    <row r="2504" spans="68:255" x14ac:dyDescent="0.2">
      <c r="BP2504" s="41"/>
      <c r="BQ2504" s="41"/>
      <c r="BR2504" s="41"/>
      <c r="BS2504" s="41"/>
      <c r="BU2504" s="41"/>
      <c r="BV2504" s="41"/>
      <c r="BW2504" s="41"/>
      <c r="BX2504" s="41"/>
      <c r="BY2504" s="41"/>
      <c r="BZ2504" s="41"/>
      <c r="CA2504" s="41"/>
      <c r="CB2504" s="41"/>
      <c r="CC2504" s="41"/>
      <c r="CD2504" s="41"/>
      <c r="CE2504" s="41"/>
      <c r="CF2504" s="41"/>
      <c r="CG2504" s="41"/>
      <c r="CH2504" s="41"/>
      <c r="CI2504" s="41"/>
      <c r="CJ2504" s="41"/>
      <c r="CK2504" s="41"/>
      <c r="CL2504" s="41"/>
      <c r="CM2504" s="41"/>
      <c r="CN2504" s="41"/>
      <c r="CO2504" s="41"/>
      <c r="CP2504" s="41"/>
      <c r="CQ2504" s="41"/>
      <c r="CR2504" s="41"/>
      <c r="CS2504" s="41"/>
      <c r="CT2504" s="41"/>
      <c r="CU2504" s="41"/>
      <c r="CV2504" s="41"/>
      <c r="CW2504" s="41"/>
      <c r="CX2504" s="41"/>
      <c r="CY2504" s="41"/>
      <c r="CZ2504" s="41"/>
      <c r="DA2504" s="41"/>
      <c r="DB2504" s="41"/>
      <c r="DC2504" s="41"/>
      <c r="DD2504" s="41"/>
      <c r="DE2504" s="41"/>
      <c r="DF2504" s="41"/>
      <c r="DG2504" s="41"/>
      <c r="DH2504" s="41"/>
      <c r="DI2504" s="41"/>
      <c r="DJ2504" s="41"/>
      <c r="DK2504" s="41"/>
      <c r="DL2504" s="41"/>
      <c r="DM2504" s="41"/>
      <c r="DN2504" s="41"/>
      <c r="DO2504" s="41"/>
      <c r="DP2504" s="41"/>
      <c r="DQ2504" s="41"/>
      <c r="DR2504" s="41"/>
      <c r="DS2504" s="41"/>
      <c r="DT2504" s="41"/>
      <c r="DU2504" s="41"/>
      <c r="DV2504" s="41"/>
      <c r="DW2504" s="41"/>
      <c r="DX2504" s="41"/>
      <c r="DY2504" s="41"/>
      <c r="DZ2504" s="41"/>
      <c r="EA2504" s="41"/>
      <c r="EB2504" s="41"/>
      <c r="EC2504" s="41"/>
      <c r="ED2504" s="41"/>
      <c r="EE2504" s="41"/>
      <c r="EF2504" s="41"/>
      <c r="EG2504" s="41"/>
      <c r="EH2504" s="41"/>
      <c r="EI2504" s="41"/>
      <c r="EJ2504" s="41"/>
      <c r="EK2504" s="41"/>
      <c r="EL2504" s="41"/>
      <c r="EM2504" s="41"/>
      <c r="EN2504" s="41"/>
      <c r="EO2504" s="41"/>
      <c r="EP2504" s="41"/>
      <c r="EQ2504" s="41"/>
      <c r="ER2504" s="41"/>
      <c r="ES2504" s="41"/>
      <c r="ET2504" s="41"/>
      <c r="EU2504" s="41"/>
      <c r="EV2504" s="41"/>
      <c r="EW2504" s="41"/>
      <c r="EX2504" s="41"/>
      <c r="EY2504" s="41"/>
      <c r="EZ2504" s="41"/>
      <c r="FA2504" s="41"/>
      <c r="FB2504" s="41"/>
      <c r="FC2504" s="41"/>
      <c r="FD2504" s="41"/>
      <c r="FE2504" s="41"/>
      <c r="FF2504" s="41"/>
      <c r="FG2504" s="41"/>
      <c r="FH2504" s="41"/>
      <c r="FI2504" s="41"/>
      <c r="FJ2504" s="41"/>
      <c r="FK2504" s="41"/>
      <c r="FL2504" s="41"/>
      <c r="FM2504" s="41"/>
      <c r="FN2504" s="41"/>
      <c r="FO2504" s="41"/>
      <c r="FP2504" s="41"/>
      <c r="FQ2504" s="41"/>
      <c r="FR2504" s="41"/>
      <c r="FS2504" s="41"/>
      <c r="FT2504" s="41"/>
      <c r="FU2504" s="41"/>
      <c r="FV2504" s="41"/>
      <c r="FW2504" s="41"/>
      <c r="FX2504" s="41"/>
      <c r="FY2504" s="41"/>
      <c r="FZ2504" s="41"/>
      <c r="GA2504" s="41"/>
      <c r="GB2504" s="41"/>
      <c r="GC2504" s="41"/>
      <c r="GD2504" s="41"/>
      <c r="GE2504" s="41"/>
      <c r="GF2504" s="41"/>
      <c r="GG2504" s="41"/>
      <c r="GH2504" s="41"/>
      <c r="GI2504" s="41"/>
      <c r="GJ2504" s="41"/>
      <c r="GK2504" s="41"/>
      <c r="GL2504" s="41"/>
      <c r="GM2504" s="41"/>
      <c r="GN2504" s="41"/>
      <c r="GO2504" s="41"/>
      <c r="GP2504" s="41"/>
      <c r="GQ2504" s="41"/>
      <c r="GR2504" s="41"/>
      <c r="GS2504" s="41"/>
      <c r="GT2504" s="41"/>
      <c r="GU2504" s="41"/>
      <c r="GV2504" s="41"/>
      <c r="GW2504" s="41"/>
      <c r="GX2504" s="41"/>
      <c r="GY2504" s="41"/>
      <c r="GZ2504" s="41"/>
      <c r="HA2504" s="41"/>
      <c r="HB2504" s="41"/>
      <c r="HC2504" s="41"/>
      <c r="HD2504" s="41"/>
      <c r="HE2504" s="41"/>
      <c r="HF2504" s="41"/>
      <c r="HG2504" s="41"/>
      <c r="HH2504" s="41"/>
      <c r="HI2504" s="41"/>
      <c r="HJ2504" s="41"/>
      <c r="HK2504" s="41"/>
      <c r="HL2504" s="41"/>
      <c r="HM2504" s="41"/>
      <c r="HN2504" s="41"/>
      <c r="HO2504" s="41"/>
      <c r="HP2504" s="41"/>
      <c r="HQ2504" s="41"/>
      <c r="HR2504" s="41"/>
      <c r="HS2504" s="41"/>
      <c r="HT2504" s="41"/>
      <c r="HU2504" s="41"/>
      <c r="HV2504" s="41"/>
      <c r="HW2504" s="41"/>
      <c r="HX2504" s="41"/>
      <c r="HY2504" s="41"/>
      <c r="HZ2504" s="41"/>
      <c r="IA2504" s="41"/>
      <c r="IB2504" s="41"/>
      <c r="IC2504" s="41"/>
      <c r="ID2504" s="41"/>
      <c r="IE2504" s="41"/>
      <c r="IF2504" s="41"/>
      <c r="IG2504" s="41"/>
      <c r="IH2504" s="41"/>
      <c r="II2504" s="41"/>
      <c r="IJ2504" s="41"/>
      <c r="IK2504" s="41"/>
      <c r="IL2504" s="41"/>
      <c r="IM2504" s="41"/>
      <c r="IN2504" s="41"/>
      <c r="IO2504" s="41"/>
      <c r="IP2504" s="41"/>
      <c r="IQ2504" s="41"/>
      <c r="IR2504" s="41"/>
      <c r="IS2504" s="41"/>
      <c r="IT2504" s="41"/>
      <c r="IU2504" s="41"/>
    </row>
    <row r="2506" spans="68:255" x14ac:dyDescent="0.2">
      <c r="BP2506" s="41"/>
      <c r="BQ2506" s="41"/>
      <c r="BR2506" s="41"/>
      <c r="BS2506" s="41"/>
      <c r="BU2506" s="41"/>
      <c r="BV2506" s="41"/>
      <c r="BW2506" s="41"/>
      <c r="BX2506" s="41"/>
      <c r="BY2506" s="41"/>
      <c r="BZ2506" s="41"/>
      <c r="CA2506" s="41"/>
      <c r="CB2506" s="41"/>
      <c r="CC2506" s="41"/>
      <c r="CD2506" s="41"/>
      <c r="CE2506" s="41"/>
      <c r="CF2506" s="41"/>
      <c r="CG2506" s="41"/>
      <c r="CH2506" s="41"/>
      <c r="CI2506" s="41"/>
      <c r="CJ2506" s="41"/>
      <c r="CK2506" s="41"/>
      <c r="CL2506" s="41"/>
      <c r="CM2506" s="41"/>
      <c r="CN2506" s="41"/>
      <c r="CO2506" s="41"/>
      <c r="CP2506" s="41"/>
      <c r="CQ2506" s="41"/>
      <c r="CR2506" s="41"/>
      <c r="CS2506" s="41"/>
      <c r="CT2506" s="41"/>
      <c r="CU2506" s="41"/>
      <c r="CV2506" s="41"/>
      <c r="CW2506" s="41"/>
      <c r="CX2506" s="41"/>
      <c r="CY2506" s="41"/>
      <c r="CZ2506" s="41"/>
      <c r="DA2506" s="41"/>
      <c r="DB2506" s="41"/>
      <c r="DC2506" s="41"/>
      <c r="DD2506" s="41"/>
      <c r="DE2506" s="41"/>
      <c r="DF2506" s="41"/>
      <c r="DG2506" s="41"/>
      <c r="DH2506" s="41"/>
      <c r="DI2506" s="41"/>
      <c r="DJ2506" s="41"/>
      <c r="DK2506" s="41"/>
      <c r="DL2506" s="41"/>
      <c r="DM2506" s="41"/>
      <c r="DN2506" s="41"/>
      <c r="DO2506" s="41"/>
      <c r="DP2506" s="41"/>
      <c r="DQ2506" s="41"/>
      <c r="DR2506" s="41"/>
      <c r="DS2506" s="41"/>
      <c r="DT2506" s="41"/>
      <c r="DU2506" s="41"/>
      <c r="DV2506" s="41"/>
      <c r="DW2506" s="41"/>
      <c r="DX2506" s="41"/>
      <c r="DY2506" s="41"/>
      <c r="DZ2506" s="41"/>
      <c r="EA2506" s="41"/>
      <c r="EB2506" s="41"/>
      <c r="EC2506" s="41"/>
      <c r="ED2506" s="41"/>
      <c r="EE2506" s="41"/>
      <c r="EF2506" s="41"/>
      <c r="EG2506" s="41"/>
      <c r="EH2506" s="41"/>
      <c r="EI2506" s="41"/>
      <c r="EJ2506" s="41"/>
      <c r="EK2506" s="41"/>
      <c r="EL2506" s="41"/>
      <c r="EM2506" s="41"/>
      <c r="EN2506" s="41"/>
      <c r="EO2506" s="41"/>
      <c r="EP2506" s="41"/>
      <c r="EQ2506" s="41"/>
      <c r="ER2506" s="41"/>
      <c r="ES2506" s="41"/>
      <c r="ET2506" s="41"/>
      <c r="EU2506" s="41"/>
      <c r="EV2506" s="41"/>
      <c r="EW2506" s="41"/>
      <c r="EX2506" s="41"/>
      <c r="EY2506" s="41"/>
      <c r="EZ2506" s="41"/>
      <c r="FA2506" s="41"/>
      <c r="FB2506" s="41"/>
      <c r="FC2506" s="41"/>
      <c r="FD2506" s="41"/>
      <c r="FE2506" s="41"/>
      <c r="FF2506" s="41"/>
      <c r="FG2506" s="41"/>
      <c r="FH2506" s="41"/>
      <c r="FI2506" s="41"/>
      <c r="FJ2506" s="41"/>
      <c r="FK2506" s="41"/>
      <c r="FL2506" s="41"/>
      <c r="FM2506" s="41"/>
      <c r="FN2506" s="41"/>
      <c r="FO2506" s="41"/>
      <c r="FP2506" s="41"/>
      <c r="FQ2506" s="41"/>
      <c r="FR2506" s="41"/>
      <c r="FS2506" s="41"/>
      <c r="FT2506" s="41"/>
      <c r="FU2506" s="41"/>
      <c r="FV2506" s="41"/>
      <c r="FW2506" s="41"/>
      <c r="FX2506" s="41"/>
      <c r="FY2506" s="41"/>
      <c r="FZ2506" s="41"/>
      <c r="GA2506" s="41"/>
      <c r="GB2506" s="41"/>
      <c r="GC2506" s="41"/>
      <c r="GD2506" s="41"/>
      <c r="GE2506" s="41"/>
      <c r="GF2506" s="41"/>
      <c r="GG2506" s="41"/>
      <c r="GH2506" s="41"/>
      <c r="GI2506" s="41"/>
      <c r="GJ2506" s="41"/>
      <c r="GK2506" s="41"/>
      <c r="GL2506" s="41"/>
      <c r="GM2506" s="41"/>
      <c r="GN2506" s="41"/>
      <c r="GO2506" s="41"/>
      <c r="GP2506" s="41"/>
      <c r="GQ2506" s="41"/>
      <c r="GR2506" s="41"/>
      <c r="GS2506" s="41"/>
      <c r="GT2506" s="41"/>
      <c r="GU2506" s="41"/>
      <c r="GV2506" s="41"/>
      <c r="GW2506" s="41"/>
      <c r="GX2506" s="41"/>
      <c r="GY2506" s="41"/>
      <c r="GZ2506" s="41"/>
      <c r="HA2506" s="41"/>
      <c r="HB2506" s="41"/>
      <c r="HC2506" s="41"/>
      <c r="HD2506" s="41"/>
      <c r="HE2506" s="41"/>
      <c r="HF2506" s="41"/>
      <c r="HG2506" s="41"/>
      <c r="HH2506" s="41"/>
      <c r="HI2506" s="41"/>
      <c r="HJ2506" s="41"/>
      <c r="HK2506" s="41"/>
      <c r="HL2506" s="41"/>
      <c r="HM2506" s="41"/>
      <c r="HN2506" s="41"/>
      <c r="HO2506" s="41"/>
      <c r="HP2506" s="41"/>
      <c r="HQ2506" s="41"/>
      <c r="HR2506" s="41"/>
      <c r="HS2506" s="41"/>
      <c r="HT2506" s="41"/>
      <c r="HU2506" s="41"/>
      <c r="HV2506" s="41"/>
      <c r="HW2506" s="41"/>
      <c r="HX2506" s="41"/>
      <c r="HY2506" s="41"/>
      <c r="HZ2506" s="41"/>
      <c r="IA2506" s="41"/>
      <c r="IB2506" s="41"/>
      <c r="IC2506" s="41"/>
      <c r="ID2506" s="41"/>
      <c r="IE2506" s="41"/>
      <c r="IF2506" s="41"/>
      <c r="IG2506" s="41"/>
      <c r="IH2506" s="41"/>
      <c r="II2506" s="41"/>
      <c r="IJ2506" s="41"/>
      <c r="IK2506" s="41"/>
      <c r="IL2506" s="41"/>
      <c r="IM2506" s="41"/>
      <c r="IN2506" s="41"/>
      <c r="IO2506" s="41"/>
      <c r="IP2506" s="41"/>
      <c r="IQ2506" s="41"/>
      <c r="IR2506" s="41"/>
      <c r="IS2506" s="41"/>
      <c r="IT2506" s="41"/>
      <c r="IU2506" s="41"/>
    </row>
    <row r="2508" spans="68:255" x14ac:dyDescent="0.2">
      <c r="BP2508" s="41"/>
      <c r="BQ2508" s="41"/>
      <c r="BR2508" s="41"/>
      <c r="BS2508" s="41"/>
      <c r="BU2508" s="41"/>
      <c r="BV2508" s="41"/>
      <c r="BW2508" s="41"/>
      <c r="BX2508" s="41"/>
      <c r="BY2508" s="41"/>
      <c r="BZ2508" s="41"/>
      <c r="CA2508" s="41"/>
      <c r="CB2508" s="41"/>
      <c r="CC2508" s="41"/>
      <c r="CD2508" s="41"/>
      <c r="CE2508" s="41"/>
      <c r="CF2508" s="41"/>
      <c r="CG2508" s="41"/>
      <c r="CH2508" s="41"/>
      <c r="CI2508" s="41"/>
      <c r="CJ2508" s="41"/>
      <c r="CK2508" s="41"/>
      <c r="CL2508" s="41"/>
      <c r="CM2508" s="41"/>
      <c r="CN2508" s="41"/>
      <c r="CO2508" s="41"/>
      <c r="CP2508" s="41"/>
      <c r="CQ2508" s="41"/>
      <c r="CR2508" s="41"/>
      <c r="CS2508" s="41"/>
      <c r="CT2508" s="41"/>
      <c r="CU2508" s="41"/>
      <c r="CV2508" s="41"/>
      <c r="CW2508" s="41"/>
      <c r="CX2508" s="41"/>
      <c r="CY2508" s="41"/>
      <c r="CZ2508" s="41"/>
      <c r="DA2508" s="41"/>
      <c r="DB2508" s="41"/>
      <c r="DC2508" s="41"/>
      <c r="DD2508" s="41"/>
      <c r="DE2508" s="41"/>
      <c r="DF2508" s="41"/>
      <c r="DG2508" s="41"/>
      <c r="DH2508" s="41"/>
      <c r="DI2508" s="41"/>
      <c r="DJ2508" s="41"/>
      <c r="DK2508" s="41"/>
      <c r="DL2508" s="41"/>
      <c r="DM2508" s="41"/>
      <c r="DN2508" s="41"/>
      <c r="DO2508" s="41"/>
      <c r="DP2508" s="41"/>
      <c r="DQ2508" s="41"/>
      <c r="DR2508" s="41"/>
      <c r="DS2508" s="41"/>
      <c r="DT2508" s="41"/>
      <c r="DU2508" s="41"/>
      <c r="DV2508" s="41"/>
      <c r="DW2508" s="41"/>
      <c r="DX2508" s="41"/>
      <c r="DY2508" s="41"/>
      <c r="DZ2508" s="41"/>
      <c r="EA2508" s="41"/>
      <c r="EB2508" s="41"/>
      <c r="EC2508" s="41"/>
      <c r="ED2508" s="41"/>
      <c r="EE2508" s="41"/>
      <c r="EF2508" s="41"/>
      <c r="EG2508" s="41"/>
      <c r="EH2508" s="41"/>
      <c r="EI2508" s="41"/>
      <c r="EJ2508" s="41"/>
      <c r="EK2508" s="41"/>
      <c r="EL2508" s="41"/>
      <c r="EM2508" s="41"/>
      <c r="EN2508" s="41"/>
      <c r="EO2508" s="41"/>
      <c r="EP2508" s="41"/>
      <c r="EQ2508" s="41"/>
      <c r="ER2508" s="41"/>
      <c r="ES2508" s="41"/>
      <c r="ET2508" s="41"/>
      <c r="EU2508" s="41"/>
      <c r="EV2508" s="41"/>
      <c r="EW2508" s="41"/>
      <c r="EX2508" s="41"/>
      <c r="EY2508" s="41"/>
      <c r="EZ2508" s="41"/>
      <c r="FA2508" s="41"/>
      <c r="FB2508" s="41"/>
      <c r="FC2508" s="41"/>
      <c r="FD2508" s="41"/>
      <c r="FE2508" s="41"/>
      <c r="FF2508" s="41"/>
      <c r="FG2508" s="41"/>
      <c r="FH2508" s="41"/>
      <c r="FI2508" s="41"/>
      <c r="FJ2508" s="41"/>
      <c r="FK2508" s="41"/>
      <c r="FL2508" s="41"/>
      <c r="FM2508" s="41"/>
      <c r="FN2508" s="41"/>
      <c r="FO2508" s="41"/>
      <c r="FP2508" s="41"/>
      <c r="FQ2508" s="41"/>
      <c r="FR2508" s="41"/>
      <c r="FS2508" s="41"/>
      <c r="FT2508" s="41"/>
      <c r="FU2508" s="41"/>
      <c r="FV2508" s="41"/>
      <c r="FW2508" s="41"/>
      <c r="FX2508" s="41"/>
      <c r="FY2508" s="41"/>
      <c r="FZ2508" s="41"/>
      <c r="GA2508" s="41"/>
      <c r="GB2508" s="41"/>
      <c r="GC2508" s="41"/>
      <c r="GD2508" s="41"/>
      <c r="GE2508" s="41"/>
      <c r="GF2508" s="41"/>
      <c r="GG2508" s="41"/>
      <c r="GH2508" s="41"/>
      <c r="GI2508" s="41"/>
      <c r="GJ2508" s="41"/>
      <c r="GK2508" s="41"/>
      <c r="GL2508" s="41"/>
      <c r="GM2508" s="41"/>
      <c r="GN2508" s="41"/>
      <c r="GO2508" s="41"/>
      <c r="GP2508" s="41"/>
      <c r="GQ2508" s="41"/>
      <c r="GR2508" s="41"/>
      <c r="GS2508" s="41"/>
      <c r="GT2508" s="41"/>
      <c r="GU2508" s="41"/>
      <c r="GV2508" s="41"/>
      <c r="GW2508" s="41"/>
      <c r="GX2508" s="41"/>
      <c r="GY2508" s="41"/>
      <c r="GZ2508" s="41"/>
      <c r="HA2508" s="41"/>
      <c r="HB2508" s="41"/>
      <c r="HC2508" s="41"/>
      <c r="HD2508" s="41"/>
      <c r="HE2508" s="41"/>
      <c r="HF2508" s="41"/>
      <c r="HG2508" s="41"/>
      <c r="HH2508" s="41"/>
      <c r="HI2508" s="41"/>
      <c r="HJ2508" s="41"/>
      <c r="HK2508" s="41"/>
      <c r="HL2508" s="41"/>
      <c r="HM2508" s="41"/>
      <c r="HN2508" s="41"/>
      <c r="HO2508" s="41"/>
      <c r="HP2508" s="41"/>
      <c r="HQ2508" s="41"/>
      <c r="HR2508" s="41"/>
      <c r="HS2508" s="41"/>
      <c r="HT2508" s="41"/>
      <c r="HU2508" s="41"/>
      <c r="HV2508" s="41"/>
      <c r="HW2508" s="41"/>
      <c r="HX2508" s="41"/>
      <c r="HY2508" s="41"/>
      <c r="HZ2508" s="41"/>
      <c r="IA2508" s="41"/>
      <c r="IB2508" s="41"/>
      <c r="IC2508" s="41"/>
      <c r="ID2508" s="41"/>
      <c r="IE2508" s="41"/>
      <c r="IF2508" s="41"/>
      <c r="IG2508" s="41"/>
      <c r="IH2508" s="41"/>
      <c r="II2508" s="41"/>
      <c r="IJ2508" s="41"/>
      <c r="IK2508" s="41"/>
      <c r="IL2508" s="41"/>
      <c r="IM2508" s="41"/>
      <c r="IN2508" s="41"/>
      <c r="IO2508" s="41"/>
      <c r="IP2508" s="41"/>
      <c r="IQ2508" s="41"/>
      <c r="IR2508" s="41"/>
      <c r="IS2508" s="41"/>
      <c r="IT2508" s="41"/>
      <c r="IU2508" s="41"/>
    </row>
    <row r="2510" spans="68:255" x14ac:dyDescent="0.2">
      <c r="BP2510" s="41"/>
      <c r="BQ2510" s="41"/>
      <c r="BR2510" s="41"/>
      <c r="BS2510" s="41"/>
      <c r="BU2510" s="41"/>
      <c r="BV2510" s="41"/>
      <c r="BW2510" s="41"/>
      <c r="BX2510" s="41"/>
      <c r="BY2510" s="41"/>
      <c r="BZ2510" s="41"/>
      <c r="CA2510" s="41"/>
      <c r="CB2510" s="41"/>
      <c r="CC2510" s="41"/>
      <c r="CD2510" s="41"/>
      <c r="CE2510" s="41"/>
      <c r="CF2510" s="41"/>
      <c r="CG2510" s="41"/>
      <c r="CH2510" s="41"/>
      <c r="CI2510" s="41"/>
      <c r="CJ2510" s="41"/>
      <c r="CK2510" s="41"/>
      <c r="CL2510" s="41"/>
      <c r="CM2510" s="41"/>
      <c r="CN2510" s="41"/>
      <c r="CO2510" s="41"/>
      <c r="CP2510" s="41"/>
      <c r="CQ2510" s="41"/>
      <c r="CR2510" s="41"/>
      <c r="CS2510" s="41"/>
      <c r="CT2510" s="41"/>
      <c r="CU2510" s="41"/>
      <c r="CV2510" s="41"/>
      <c r="CW2510" s="41"/>
      <c r="CX2510" s="41"/>
      <c r="CY2510" s="41"/>
      <c r="CZ2510" s="41"/>
      <c r="DA2510" s="41"/>
      <c r="DB2510" s="41"/>
      <c r="DC2510" s="41"/>
      <c r="DD2510" s="41"/>
      <c r="DE2510" s="41"/>
      <c r="DF2510" s="41"/>
      <c r="DG2510" s="41"/>
      <c r="DH2510" s="41"/>
      <c r="DI2510" s="41"/>
      <c r="DJ2510" s="41"/>
      <c r="DK2510" s="41"/>
      <c r="DL2510" s="41"/>
      <c r="DM2510" s="41"/>
      <c r="DN2510" s="41"/>
      <c r="DO2510" s="41"/>
      <c r="DP2510" s="41"/>
      <c r="DQ2510" s="41"/>
      <c r="DR2510" s="41"/>
      <c r="DS2510" s="41"/>
      <c r="DT2510" s="41"/>
      <c r="DU2510" s="41"/>
      <c r="DV2510" s="41"/>
      <c r="DW2510" s="41"/>
      <c r="DX2510" s="41"/>
      <c r="DY2510" s="41"/>
      <c r="DZ2510" s="41"/>
      <c r="EA2510" s="41"/>
      <c r="EB2510" s="41"/>
      <c r="EC2510" s="41"/>
      <c r="ED2510" s="41"/>
      <c r="EE2510" s="41"/>
      <c r="EF2510" s="41"/>
      <c r="EG2510" s="41"/>
      <c r="EH2510" s="41"/>
      <c r="EI2510" s="41"/>
      <c r="EJ2510" s="41"/>
      <c r="EK2510" s="41"/>
      <c r="EL2510" s="41"/>
      <c r="EM2510" s="41"/>
      <c r="EN2510" s="41"/>
      <c r="EO2510" s="41"/>
      <c r="EP2510" s="41"/>
      <c r="EQ2510" s="41"/>
      <c r="ER2510" s="41"/>
      <c r="ES2510" s="41"/>
      <c r="ET2510" s="41"/>
      <c r="EU2510" s="41"/>
      <c r="EV2510" s="41"/>
      <c r="EW2510" s="41"/>
      <c r="EX2510" s="41"/>
      <c r="EY2510" s="41"/>
      <c r="EZ2510" s="41"/>
      <c r="FA2510" s="41"/>
      <c r="FB2510" s="41"/>
      <c r="FC2510" s="41"/>
      <c r="FD2510" s="41"/>
      <c r="FE2510" s="41"/>
      <c r="FF2510" s="41"/>
      <c r="FG2510" s="41"/>
      <c r="FH2510" s="41"/>
      <c r="FI2510" s="41"/>
      <c r="FJ2510" s="41"/>
      <c r="FK2510" s="41"/>
      <c r="FL2510" s="41"/>
      <c r="FM2510" s="41"/>
      <c r="FN2510" s="41"/>
      <c r="FO2510" s="41"/>
      <c r="FP2510" s="41"/>
      <c r="FQ2510" s="41"/>
      <c r="FR2510" s="41"/>
      <c r="FS2510" s="41"/>
      <c r="FT2510" s="41"/>
      <c r="FU2510" s="41"/>
      <c r="FV2510" s="41"/>
      <c r="FW2510" s="41"/>
      <c r="FX2510" s="41"/>
      <c r="FY2510" s="41"/>
      <c r="FZ2510" s="41"/>
      <c r="GA2510" s="41"/>
      <c r="GB2510" s="41"/>
      <c r="GC2510" s="41"/>
      <c r="GD2510" s="41"/>
      <c r="GE2510" s="41"/>
      <c r="GF2510" s="41"/>
      <c r="GG2510" s="41"/>
      <c r="GH2510" s="41"/>
      <c r="GI2510" s="41"/>
      <c r="GJ2510" s="41"/>
      <c r="GK2510" s="41"/>
      <c r="GL2510" s="41"/>
      <c r="GM2510" s="41"/>
      <c r="GN2510" s="41"/>
      <c r="GO2510" s="41"/>
      <c r="GP2510" s="41"/>
      <c r="GQ2510" s="41"/>
      <c r="GR2510" s="41"/>
      <c r="GS2510" s="41"/>
      <c r="GT2510" s="41"/>
      <c r="GU2510" s="41"/>
      <c r="GV2510" s="41"/>
      <c r="GW2510" s="41"/>
      <c r="GX2510" s="41"/>
      <c r="GY2510" s="41"/>
      <c r="GZ2510" s="41"/>
      <c r="HA2510" s="41"/>
      <c r="HB2510" s="41"/>
      <c r="HC2510" s="41"/>
      <c r="HD2510" s="41"/>
      <c r="HE2510" s="41"/>
      <c r="HF2510" s="41"/>
      <c r="HG2510" s="41"/>
      <c r="HH2510" s="41"/>
      <c r="HI2510" s="41"/>
      <c r="HJ2510" s="41"/>
      <c r="HK2510" s="41"/>
      <c r="HL2510" s="41"/>
      <c r="HM2510" s="41"/>
      <c r="HN2510" s="41"/>
      <c r="HO2510" s="41"/>
      <c r="HP2510" s="41"/>
      <c r="HQ2510" s="41"/>
      <c r="HR2510" s="41"/>
      <c r="HS2510" s="41"/>
      <c r="HT2510" s="41"/>
      <c r="HU2510" s="41"/>
      <c r="HV2510" s="41"/>
      <c r="HW2510" s="41"/>
      <c r="HX2510" s="41"/>
      <c r="HY2510" s="41"/>
      <c r="HZ2510" s="41"/>
      <c r="IA2510" s="41"/>
      <c r="IB2510" s="41"/>
      <c r="IC2510" s="41"/>
      <c r="ID2510" s="41"/>
      <c r="IE2510" s="41"/>
      <c r="IF2510" s="41"/>
      <c r="IG2510" s="41"/>
      <c r="IH2510" s="41"/>
      <c r="II2510" s="41"/>
      <c r="IJ2510" s="41"/>
      <c r="IK2510" s="41"/>
      <c r="IL2510" s="41"/>
      <c r="IM2510" s="41"/>
      <c r="IN2510" s="41"/>
      <c r="IO2510" s="41"/>
      <c r="IP2510" s="41"/>
      <c r="IQ2510" s="41"/>
      <c r="IR2510" s="41"/>
      <c r="IS2510" s="41"/>
      <c r="IT2510" s="41"/>
      <c r="IU2510" s="41"/>
    </row>
    <row r="2512" spans="68:255" x14ac:dyDescent="0.2">
      <c r="BP2512" s="41"/>
      <c r="BQ2512" s="41"/>
      <c r="BR2512" s="41"/>
      <c r="BS2512" s="41"/>
      <c r="BU2512" s="41"/>
      <c r="BV2512" s="41"/>
      <c r="BW2512" s="41"/>
      <c r="BX2512" s="41"/>
      <c r="BY2512" s="41"/>
      <c r="BZ2512" s="41"/>
      <c r="CA2512" s="41"/>
      <c r="CB2512" s="41"/>
      <c r="CC2512" s="41"/>
      <c r="CD2512" s="41"/>
      <c r="CE2512" s="41"/>
      <c r="CF2512" s="41"/>
      <c r="CG2512" s="41"/>
      <c r="CH2512" s="41"/>
      <c r="CI2512" s="41"/>
      <c r="CJ2512" s="41"/>
      <c r="CK2512" s="41"/>
      <c r="CL2512" s="41"/>
      <c r="CM2512" s="41"/>
      <c r="CN2512" s="41"/>
      <c r="CO2512" s="41"/>
      <c r="CP2512" s="41"/>
      <c r="CQ2512" s="41"/>
      <c r="CR2512" s="41"/>
      <c r="CS2512" s="41"/>
      <c r="CT2512" s="41"/>
      <c r="CU2512" s="41"/>
      <c r="CV2512" s="41"/>
      <c r="CW2512" s="41"/>
      <c r="CX2512" s="41"/>
      <c r="CY2512" s="41"/>
      <c r="CZ2512" s="41"/>
      <c r="DA2512" s="41"/>
      <c r="DB2512" s="41"/>
      <c r="DC2512" s="41"/>
      <c r="DD2512" s="41"/>
      <c r="DE2512" s="41"/>
      <c r="DF2512" s="41"/>
      <c r="DG2512" s="41"/>
      <c r="DH2512" s="41"/>
      <c r="DI2512" s="41"/>
      <c r="DJ2512" s="41"/>
      <c r="DK2512" s="41"/>
      <c r="DL2512" s="41"/>
      <c r="DM2512" s="41"/>
      <c r="DN2512" s="41"/>
      <c r="DO2512" s="41"/>
      <c r="DP2512" s="41"/>
      <c r="DQ2512" s="41"/>
      <c r="DR2512" s="41"/>
      <c r="DS2512" s="41"/>
      <c r="DT2512" s="41"/>
      <c r="DU2512" s="41"/>
      <c r="DV2512" s="41"/>
      <c r="DW2512" s="41"/>
      <c r="DX2512" s="41"/>
      <c r="DY2512" s="41"/>
      <c r="DZ2512" s="41"/>
      <c r="EA2512" s="41"/>
      <c r="EB2512" s="41"/>
      <c r="EC2512" s="41"/>
      <c r="ED2512" s="41"/>
      <c r="EE2512" s="41"/>
      <c r="EF2512" s="41"/>
      <c r="EG2512" s="41"/>
      <c r="EH2512" s="41"/>
      <c r="EI2512" s="41"/>
      <c r="EJ2512" s="41"/>
      <c r="EK2512" s="41"/>
      <c r="EL2512" s="41"/>
      <c r="EM2512" s="41"/>
      <c r="EN2512" s="41"/>
      <c r="EO2512" s="41"/>
      <c r="EP2512" s="41"/>
      <c r="EQ2512" s="41"/>
      <c r="ER2512" s="41"/>
      <c r="ES2512" s="41"/>
      <c r="ET2512" s="41"/>
      <c r="EU2512" s="41"/>
      <c r="EV2512" s="41"/>
      <c r="EW2512" s="41"/>
      <c r="EX2512" s="41"/>
      <c r="EY2512" s="41"/>
      <c r="EZ2512" s="41"/>
      <c r="FA2512" s="41"/>
      <c r="FB2512" s="41"/>
      <c r="FC2512" s="41"/>
      <c r="FD2512" s="41"/>
      <c r="FE2512" s="41"/>
      <c r="FF2512" s="41"/>
      <c r="FG2512" s="41"/>
      <c r="FH2512" s="41"/>
      <c r="FI2512" s="41"/>
      <c r="FJ2512" s="41"/>
      <c r="FK2512" s="41"/>
      <c r="FL2512" s="41"/>
      <c r="FM2512" s="41"/>
      <c r="FN2512" s="41"/>
      <c r="FO2512" s="41"/>
      <c r="FP2512" s="41"/>
      <c r="FQ2512" s="41"/>
      <c r="FR2512" s="41"/>
      <c r="FS2512" s="41"/>
      <c r="FT2512" s="41"/>
      <c r="FU2512" s="41"/>
      <c r="FV2512" s="41"/>
      <c r="FW2512" s="41"/>
      <c r="FX2512" s="41"/>
      <c r="FY2512" s="41"/>
      <c r="FZ2512" s="41"/>
      <c r="GA2512" s="41"/>
      <c r="GB2512" s="41"/>
      <c r="GC2512" s="41"/>
      <c r="GD2512" s="41"/>
      <c r="GE2512" s="41"/>
      <c r="GF2512" s="41"/>
      <c r="GG2512" s="41"/>
      <c r="GH2512" s="41"/>
      <c r="GI2512" s="41"/>
      <c r="GJ2512" s="41"/>
      <c r="GK2512" s="41"/>
      <c r="GL2512" s="41"/>
      <c r="GM2512" s="41"/>
      <c r="GN2512" s="41"/>
      <c r="GO2512" s="41"/>
      <c r="GP2512" s="41"/>
      <c r="GQ2512" s="41"/>
      <c r="GR2512" s="41"/>
      <c r="GS2512" s="41"/>
      <c r="GT2512" s="41"/>
      <c r="GU2512" s="41"/>
      <c r="GV2512" s="41"/>
      <c r="GW2512" s="41"/>
      <c r="GX2512" s="41"/>
      <c r="GY2512" s="41"/>
      <c r="GZ2512" s="41"/>
      <c r="HA2512" s="41"/>
      <c r="HB2512" s="41"/>
      <c r="HC2512" s="41"/>
      <c r="HD2512" s="41"/>
      <c r="HE2512" s="41"/>
      <c r="HF2512" s="41"/>
      <c r="HG2512" s="41"/>
      <c r="HH2512" s="41"/>
      <c r="HI2512" s="41"/>
      <c r="HJ2512" s="41"/>
      <c r="HK2512" s="41"/>
      <c r="HL2512" s="41"/>
      <c r="HM2512" s="41"/>
      <c r="HN2512" s="41"/>
      <c r="HO2512" s="41"/>
      <c r="HP2512" s="41"/>
      <c r="HQ2512" s="41"/>
      <c r="HR2512" s="41"/>
      <c r="HS2512" s="41"/>
      <c r="HT2512" s="41"/>
      <c r="HU2512" s="41"/>
      <c r="HV2512" s="41"/>
      <c r="HW2512" s="41"/>
      <c r="HX2512" s="41"/>
      <c r="HY2512" s="41"/>
      <c r="HZ2512" s="41"/>
      <c r="IA2512" s="41"/>
      <c r="IB2512" s="41"/>
      <c r="IC2512" s="41"/>
      <c r="ID2512" s="41"/>
      <c r="IE2512" s="41"/>
      <c r="IF2512" s="41"/>
      <c r="IG2512" s="41"/>
      <c r="IH2512" s="41"/>
      <c r="II2512" s="41"/>
      <c r="IJ2512" s="41"/>
      <c r="IK2512" s="41"/>
      <c r="IL2512" s="41"/>
      <c r="IM2512" s="41"/>
      <c r="IN2512" s="41"/>
      <c r="IO2512" s="41"/>
      <c r="IP2512" s="41"/>
      <c r="IQ2512" s="41"/>
      <c r="IR2512" s="41"/>
      <c r="IS2512" s="41"/>
      <c r="IT2512" s="41"/>
      <c r="IU2512" s="41"/>
    </row>
    <row r="2514" spans="68:255" x14ac:dyDescent="0.2">
      <c r="BP2514" s="41"/>
      <c r="BQ2514" s="41"/>
      <c r="BR2514" s="41"/>
      <c r="BS2514" s="41"/>
      <c r="BU2514" s="41"/>
      <c r="BV2514" s="41"/>
      <c r="BW2514" s="41"/>
      <c r="BX2514" s="41"/>
      <c r="BY2514" s="41"/>
      <c r="BZ2514" s="41"/>
      <c r="CA2514" s="41"/>
      <c r="CB2514" s="41"/>
      <c r="CC2514" s="41"/>
      <c r="CD2514" s="41"/>
      <c r="CE2514" s="41"/>
      <c r="CF2514" s="41"/>
      <c r="CG2514" s="41"/>
      <c r="CH2514" s="41"/>
      <c r="CI2514" s="41"/>
      <c r="CJ2514" s="41"/>
      <c r="CK2514" s="41"/>
      <c r="CL2514" s="41"/>
      <c r="CM2514" s="41"/>
      <c r="CN2514" s="41"/>
      <c r="CO2514" s="41"/>
      <c r="CP2514" s="41"/>
      <c r="CQ2514" s="41"/>
      <c r="CR2514" s="41"/>
      <c r="CS2514" s="41"/>
      <c r="CT2514" s="41"/>
      <c r="CU2514" s="41"/>
      <c r="CV2514" s="41"/>
      <c r="CW2514" s="41"/>
      <c r="CX2514" s="41"/>
      <c r="CY2514" s="41"/>
      <c r="CZ2514" s="41"/>
      <c r="DA2514" s="41"/>
      <c r="DB2514" s="41"/>
      <c r="DC2514" s="41"/>
      <c r="DD2514" s="41"/>
      <c r="DE2514" s="41"/>
      <c r="DF2514" s="41"/>
      <c r="DG2514" s="41"/>
      <c r="DH2514" s="41"/>
      <c r="DI2514" s="41"/>
      <c r="DJ2514" s="41"/>
      <c r="DK2514" s="41"/>
      <c r="DL2514" s="41"/>
      <c r="DM2514" s="41"/>
      <c r="DN2514" s="41"/>
      <c r="DO2514" s="41"/>
      <c r="DP2514" s="41"/>
      <c r="DQ2514" s="41"/>
      <c r="DR2514" s="41"/>
      <c r="DS2514" s="41"/>
      <c r="DT2514" s="41"/>
      <c r="DU2514" s="41"/>
      <c r="DV2514" s="41"/>
      <c r="DW2514" s="41"/>
      <c r="DX2514" s="41"/>
      <c r="DY2514" s="41"/>
      <c r="DZ2514" s="41"/>
      <c r="EA2514" s="41"/>
      <c r="EB2514" s="41"/>
      <c r="EC2514" s="41"/>
      <c r="ED2514" s="41"/>
      <c r="EE2514" s="41"/>
      <c r="EF2514" s="41"/>
      <c r="EG2514" s="41"/>
      <c r="EH2514" s="41"/>
      <c r="EI2514" s="41"/>
      <c r="EJ2514" s="41"/>
      <c r="EK2514" s="41"/>
      <c r="EL2514" s="41"/>
      <c r="EM2514" s="41"/>
      <c r="EN2514" s="41"/>
      <c r="EO2514" s="41"/>
      <c r="EP2514" s="41"/>
      <c r="EQ2514" s="41"/>
      <c r="ER2514" s="41"/>
      <c r="ES2514" s="41"/>
      <c r="ET2514" s="41"/>
      <c r="EU2514" s="41"/>
      <c r="EV2514" s="41"/>
      <c r="EW2514" s="41"/>
      <c r="EX2514" s="41"/>
      <c r="EY2514" s="41"/>
      <c r="EZ2514" s="41"/>
      <c r="FA2514" s="41"/>
      <c r="FB2514" s="41"/>
      <c r="FC2514" s="41"/>
      <c r="FD2514" s="41"/>
      <c r="FE2514" s="41"/>
      <c r="FF2514" s="41"/>
      <c r="FG2514" s="41"/>
      <c r="FH2514" s="41"/>
      <c r="FI2514" s="41"/>
      <c r="FJ2514" s="41"/>
      <c r="FK2514" s="41"/>
      <c r="FL2514" s="41"/>
      <c r="FM2514" s="41"/>
      <c r="FN2514" s="41"/>
      <c r="FO2514" s="41"/>
      <c r="FP2514" s="41"/>
      <c r="FQ2514" s="41"/>
      <c r="FR2514" s="41"/>
      <c r="FS2514" s="41"/>
      <c r="FT2514" s="41"/>
      <c r="FU2514" s="41"/>
      <c r="FV2514" s="41"/>
      <c r="FW2514" s="41"/>
      <c r="FX2514" s="41"/>
      <c r="FY2514" s="41"/>
      <c r="FZ2514" s="41"/>
      <c r="GA2514" s="41"/>
      <c r="GB2514" s="41"/>
      <c r="GC2514" s="41"/>
      <c r="GD2514" s="41"/>
      <c r="GE2514" s="41"/>
      <c r="GF2514" s="41"/>
      <c r="GG2514" s="41"/>
      <c r="GH2514" s="41"/>
      <c r="GI2514" s="41"/>
      <c r="GJ2514" s="41"/>
      <c r="GK2514" s="41"/>
      <c r="GL2514" s="41"/>
      <c r="GM2514" s="41"/>
      <c r="GN2514" s="41"/>
      <c r="GO2514" s="41"/>
      <c r="GP2514" s="41"/>
      <c r="GQ2514" s="41"/>
      <c r="GR2514" s="41"/>
      <c r="GS2514" s="41"/>
      <c r="GT2514" s="41"/>
      <c r="GU2514" s="41"/>
      <c r="GV2514" s="41"/>
      <c r="GW2514" s="41"/>
      <c r="GX2514" s="41"/>
      <c r="GY2514" s="41"/>
      <c r="GZ2514" s="41"/>
      <c r="HA2514" s="41"/>
      <c r="HB2514" s="41"/>
      <c r="HC2514" s="41"/>
      <c r="HD2514" s="41"/>
      <c r="HE2514" s="41"/>
      <c r="HF2514" s="41"/>
      <c r="HG2514" s="41"/>
      <c r="HH2514" s="41"/>
      <c r="HI2514" s="41"/>
      <c r="HJ2514" s="41"/>
      <c r="HK2514" s="41"/>
      <c r="HL2514" s="41"/>
      <c r="HM2514" s="41"/>
      <c r="HN2514" s="41"/>
      <c r="HO2514" s="41"/>
      <c r="HP2514" s="41"/>
      <c r="HQ2514" s="41"/>
      <c r="HR2514" s="41"/>
      <c r="HS2514" s="41"/>
      <c r="HT2514" s="41"/>
      <c r="HU2514" s="41"/>
      <c r="HV2514" s="41"/>
      <c r="HW2514" s="41"/>
      <c r="HX2514" s="41"/>
      <c r="HY2514" s="41"/>
      <c r="HZ2514" s="41"/>
      <c r="IA2514" s="41"/>
      <c r="IB2514" s="41"/>
      <c r="IC2514" s="41"/>
      <c r="ID2514" s="41"/>
      <c r="IE2514" s="41"/>
      <c r="IF2514" s="41"/>
      <c r="IG2514" s="41"/>
      <c r="IH2514" s="41"/>
      <c r="II2514" s="41"/>
      <c r="IJ2514" s="41"/>
      <c r="IK2514" s="41"/>
      <c r="IL2514" s="41"/>
      <c r="IM2514" s="41"/>
      <c r="IN2514" s="41"/>
      <c r="IO2514" s="41"/>
      <c r="IP2514" s="41"/>
      <c r="IQ2514" s="41"/>
      <c r="IR2514" s="41"/>
      <c r="IS2514" s="41"/>
      <c r="IT2514" s="41"/>
      <c r="IU2514" s="41"/>
    </row>
    <row r="2516" spans="68:255" x14ac:dyDescent="0.2">
      <c r="BP2516" s="41"/>
      <c r="BQ2516" s="41"/>
      <c r="BR2516" s="41"/>
      <c r="BS2516" s="41"/>
      <c r="BU2516" s="41"/>
      <c r="BV2516" s="41"/>
      <c r="BW2516" s="41"/>
      <c r="BX2516" s="41"/>
      <c r="BY2516" s="41"/>
      <c r="BZ2516" s="41"/>
      <c r="CA2516" s="41"/>
      <c r="CB2516" s="41"/>
      <c r="CC2516" s="41"/>
      <c r="CD2516" s="41"/>
      <c r="CE2516" s="41"/>
      <c r="CF2516" s="41"/>
      <c r="CG2516" s="41"/>
      <c r="CH2516" s="41"/>
      <c r="CI2516" s="41"/>
      <c r="CJ2516" s="41"/>
      <c r="CK2516" s="41"/>
      <c r="CL2516" s="41"/>
      <c r="CM2516" s="41"/>
      <c r="CN2516" s="41"/>
      <c r="CO2516" s="41"/>
      <c r="CP2516" s="41"/>
      <c r="CQ2516" s="41"/>
      <c r="CR2516" s="41"/>
      <c r="CS2516" s="41"/>
      <c r="CT2516" s="41"/>
      <c r="CU2516" s="41"/>
      <c r="CV2516" s="41"/>
      <c r="CW2516" s="41"/>
      <c r="CX2516" s="41"/>
      <c r="CY2516" s="41"/>
      <c r="CZ2516" s="41"/>
      <c r="DA2516" s="41"/>
      <c r="DB2516" s="41"/>
      <c r="DC2516" s="41"/>
      <c r="DD2516" s="41"/>
      <c r="DE2516" s="41"/>
      <c r="DF2516" s="41"/>
      <c r="DG2516" s="41"/>
      <c r="DH2516" s="41"/>
      <c r="DI2516" s="41"/>
      <c r="DJ2516" s="41"/>
      <c r="DK2516" s="41"/>
      <c r="DL2516" s="41"/>
      <c r="DM2516" s="41"/>
      <c r="DN2516" s="41"/>
      <c r="DO2516" s="41"/>
      <c r="DP2516" s="41"/>
      <c r="DQ2516" s="41"/>
      <c r="DR2516" s="41"/>
      <c r="DS2516" s="41"/>
      <c r="DT2516" s="41"/>
      <c r="DU2516" s="41"/>
      <c r="DV2516" s="41"/>
      <c r="DW2516" s="41"/>
      <c r="DX2516" s="41"/>
      <c r="DY2516" s="41"/>
      <c r="DZ2516" s="41"/>
      <c r="EA2516" s="41"/>
      <c r="EB2516" s="41"/>
      <c r="EC2516" s="41"/>
      <c r="ED2516" s="41"/>
      <c r="EE2516" s="41"/>
      <c r="EF2516" s="41"/>
      <c r="EG2516" s="41"/>
      <c r="EH2516" s="41"/>
      <c r="EI2516" s="41"/>
      <c r="EJ2516" s="41"/>
      <c r="EK2516" s="41"/>
      <c r="EL2516" s="41"/>
      <c r="EM2516" s="41"/>
      <c r="EN2516" s="41"/>
      <c r="EO2516" s="41"/>
      <c r="EP2516" s="41"/>
      <c r="EQ2516" s="41"/>
      <c r="ER2516" s="41"/>
      <c r="ES2516" s="41"/>
      <c r="ET2516" s="41"/>
      <c r="EU2516" s="41"/>
      <c r="EV2516" s="41"/>
      <c r="EW2516" s="41"/>
      <c r="EX2516" s="41"/>
      <c r="EY2516" s="41"/>
      <c r="EZ2516" s="41"/>
      <c r="FA2516" s="41"/>
      <c r="FB2516" s="41"/>
      <c r="FC2516" s="41"/>
      <c r="FD2516" s="41"/>
      <c r="FE2516" s="41"/>
      <c r="FF2516" s="41"/>
      <c r="FG2516" s="41"/>
      <c r="FH2516" s="41"/>
      <c r="FI2516" s="41"/>
      <c r="FJ2516" s="41"/>
      <c r="FK2516" s="41"/>
      <c r="FL2516" s="41"/>
      <c r="FM2516" s="41"/>
      <c r="FN2516" s="41"/>
      <c r="FO2516" s="41"/>
      <c r="FP2516" s="41"/>
      <c r="FQ2516" s="41"/>
      <c r="FR2516" s="41"/>
      <c r="FS2516" s="41"/>
      <c r="FT2516" s="41"/>
      <c r="FU2516" s="41"/>
      <c r="FV2516" s="41"/>
      <c r="FW2516" s="41"/>
      <c r="FX2516" s="41"/>
      <c r="FY2516" s="41"/>
      <c r="FZ2516" s="41"/>
      <c r="GA2516" s="41"/>
      <c r="GB2516" s="41"/>
      <c r="GC2516" s="41"/>
      <c r="GD2516" s="41"/>
      <c r="GE2516" s="41"/>
      <c r="GF2516" s="41"/>
      <c r="GG2516" s="41"/>
      <c r="GH2516" s="41"/>
      <c r="GI2516" s="41"/>
      <c r="GJ2516" s="41"/>
      <c r="GK2516" s="41"/>
      <c r="GL2516" s="41"/>
      <c r="GM2516" s="41"/>
      <c r="GN2516" s="41"/>
      <c r="GO2516" s="41"/>
      <c r="GP2516" s="41"/>
      <c r="GQ2516" s="41"/>
      <c r="GR2516" s="41"/>
      <c r="GS2516" s="41"/>
      <c r="GT2516" s="41"/>
      <c r="GU2516" s="41"/>
      <c r="GV2516" s="41"/>
      <c r="GW2516" s="41"/>
      <c r="GX2516" s="41"/>
      <c r="GY2516" s="41"/>
      <c r="GZ2516" s="41"/>
      <c r="HA2516" s="41"/>
      <c r="HB2516" s="41"/>
      <c r="HC2516" s="41"/>
      <c r="HD2516" s="41"/>
      <c r="HE2516" s="41"/>
      <c r="HF2516" s="41"/>
      <c r="HG2516" s="41"/>
      <c r="HH2516" s="41"/>
      <c r="HI2516" s="41"/>
      <c r="HJ2516" s="41"/>
      <c r="HK2516" s="41"/>
      <c r="HL2516" s="41"/>
      <c r="HM2516" s="41"/>
      <c r="HN2516" s="41"/>
      <c r="HO2516" s="41"/>
      <c r="HP2516" s="41"/>
      <c r="HQ2516" s="41"/>
      <c r="HR2516" s="41"/>
      <c r="HS2516" s="41"/>
      <c r="HT2516" s="41"/>
      <c r="HU2516" s="41"/>
      <c r="HV2516" s="41"/>
      <c r="HW2516" s="41"/>
      <c r="HX2516" s="41"/>
      <c r="HY2516" s="41"/>
      <c r="HZ2516" s="41"/>
      <c r="IA2516" s="41"/>
      <c r="IB2516" s="41"/>
      <c r="IC2516" s="41"/>
      <c r="ID2516" s="41"/>
      <c r="IE2516" s="41"/>
      <c r="IF2516" s="41"/>
      <c r="IG2516" s="41"/>
      <c r="IH2516" s="41"/>
      <c r="II2516" s="41"/>
      <c r="IJ2516" s="41"/>
      <c r="IK2516" s="41"/>
      <c r="IL2516" s="41"/>
      <c r="IM2516" s="41"/>
      <c r="IN2516" s="41"/>
      <c r="IO2516" s="41"/>
      <c r="IP2516" s="41"/>
      <c r="IQ2516" s="41"/>
      <c r="IR2516" s="41"/>
      <c r="IS2516" s="41"/>
      <c r="IT2516" s="41"/>
      <c r="IU2516" s="41"/>
    </row>
    <row r="2518" spans="68:255" x14ac:dyDescent="0.2">
      <c r="BP2518" s="41"/>
      <c r="BQ2518" s="41"/>
      <c r="BR2518" s="41"/>
      <c r="BS2518" s="41"/>
      <c r="BU2518" s="41"/>
      <c r="BV2518" s="41"/>
      <c r="BW2518" s="41"/>
      <c r="BX2518" s="41"/>
      <c r="BY2518" s="41"/>
      <c r="BZ2518" s="41"/>
      <c r="CA2518" s="41"/>
      <c r="CB2518" s="41"/>
      <c r="CC2518" s="41"/>
      <c r="CD2518" s="41"/>
      <c r="CE2518" s="41"/>
      <c r="CF2518" s="41"/>
      <c r="CG2518" s="41"/>
      <c r="CH2518" s="41"/>
      <c r="CI2518" s="41"/>
      <c r="CJ2518" s="41"/>
      <c r="CK2518" s="41"/>
      <c r="CL2518" s="41"/>
      <c r="CM2518" s="41"/>
      <c r="CN2518" s="41"/>
      <c r="CO2518" s="41"/>
      <c r="CP2518" s="41"/>
      <c r="CQ2518" s="41"/>
      <c r="CR2518" s="41"/>
      <c r="CS2518" s="41"/>
      <c r="CT2518" s="41"/>
      <c r="CU2518" s="41"/>
      <c r="CV2518" s="41"/>
      <c r="CW2518" s="41"/>
      <c r="CX2518" s="41"/>
      <c r="CY2518" s="41"/>
      <c r="CZ2518" s="41"/>
      <c r="DA2518" s="41"/>
      <c r="DB2518" s="41"/>
      <c r="DC2518" s="41"/>
      <c r="DD2518" s="41"/>
      <c r="DE2518" s="41"/>
      <c r="DF2518" s="41"/>
      <c r="DG2518" s="41"/>
      <c r="DH2518" s="41"/>
      <c r="DI2518" s="41"/>
      <c r="DJ2518" s="41"/>
      <c r="DK2518" s="41"/>
      <c r="DL2518" s="41"/>
      <c r="DM2518" s="41"/>
      <c r="DN2518" s="41"/>
      <c r="DO2518" s="41"/>
      <c r="DP2518" s="41"/>
      <c r="DQ2518" s="41"/>
      <c r="DR2518" s="41"/>
      <c r="DS2518" s="41"/>
      <c r="DT2518" s="41"/>
      <c r="DU2518" s="41"/>
      <c r="DV2518" s="41"/>
      <c r="DW2518" s="41"/>
      <c r="DX2518" s="41"/>
      <c r="DY2518" s="41"/>
      <c r="DZ2518" s="41"/>
      <c r="EA2518" s="41"/>
      <c r="EB2518" s="41"/>
      <c r="EC2518" s="41"/>
      <c r="ED2518" s="41"/>
      <c r="EE2518" s="41"/>
      <c r="EF2518" s="41"/>
      <c r="EG2518" s="41"/>
      <c r="EH2518" s="41"/>
      <c r="EI2518" s="41"/>
      <c r="EJ2518" s="41"/>
      <c r="EK2518" s="41"/>
      <c r="EL2518" s="41"/>
      <c r="EM2518" s="41"/>
      <c r="EN2518" s="41"/>
      <c r="EO2518" s="41"/>
      <c r="EP2518" s="41"/>
      <c r="EQ2518" s="41"/>
      <c r="ER2518" s="41"/>
      <c r="ES2518" s="41"/>
      <c r="ET2518" s="41"/>
      <c r="EU2518" s="41"/>
      <c r="EV2518" s="41"/>
      <c r="EW2518" s="41"/>
      <c r="EX2518" s="41"/>
      <c r="EY2518" s="41"/>
      <c r="EZ2518" s="41"/>
      <c r="FA2518" s="41"/>
      <c r="FB2518" s="41"/>
      <c r="FC2518" s="41"/>
      <c r="FD2518" s="41"/>
      <c r="FE2518" s="41"/>
      <c r="FF2518" s="41"/>
      <c r="FG2518" s="41"/>
      <c r="FH2518" s="41"/>
      <c r="FI2518" s="41"/>
      <c r="FJ2518" s="41"/>
      <c r="FK2518" s="41"/>
      <c r="FL2518" s="41"/>
      <c r="FM2518" s="41"/>
      <c r="FN2518" s="41"/>
      <c r="FO2518" s="41"/>
      <c r="FP2518" s="41"/>
      <c r="FQ2518" s="41"/>
      <c r="FR2518" s="41"/>
      <c r="FS2518" s="41"/>
      <c r="FT2518" s="41"/>
      <c r="FU2518" s="41"/>
      <c r="FV2518" s="41"/>
      <c r="FW2518" s="41"/>
      <c r="FX2518" s="41"/>
      <c r="FY2518" s="41"/>
      <c r="FZ2518" s="41"/>
      <c r="GA2518" s="41"/>
      <c r="GB2518" s="41"/>
      <c r="GC2518" s="41"/>
      <c r="GD2518" s="41"/>
      <c r="GE2518" s="41"/>
      <c r="GF2518" s="41"/>
      <c r="GG2518" s="41"/>
      <c r="GH2518" s="41"/>
      <c r="GI2518" s="41"/>
      <c r="GJ2518" s="41"/>
      <c r="GK2518" s="41"/>
      <c r="GL2518" s="41"/>
      <c r="GM2518" s="41"/>
      <c r="GN2518" s="41"/>
      <c r="GO2518" s="41"/>
      <c r="GP2518" s="41"/>
      <c r="GQ2518" s="41"/>
      <c r="GR2518" s="41"/>
      <c r="GS2518" s="41"/>
      <c r="GT2518" s="41"/>
      <c r="GU2518" s="41"/>
      <c r="GV2518" s="41"/>
      <c r="GW2518" s="41"/>
      <c r="GX2518" s="41"/>
      <c r="GY2518" s="41"/>
      <c r="GZ2518" s="41"/>
      <c r="HA2518" s="41"/>
      <c r="HB2518" s="41"/>
      <c r="HC2518" s="41"/>
      <c r="HD2518" s="41"/>
      <c r="HE2518" s="41"/>
      <c r="HF2518" s="41"/>
      <c r="HG2518" s="41"/>
      <c r="HH2518" s="41"/>
      <c r="HI2518" s="41"/>
      <c r="HJ2518" s="41"/>
      <c r="HK2518" s="41"/>
      <c r="HL2518" s="41"/>
      <c r="HM2518" s="41"/>
      <c r="HN2518" s="41"/>
      <c r="HO2518" s="41"/>
      <c r="HP2518" s="41"/>
      <c r="HQ2518" s="41"/>
      <c r="HR2518" s="41"/>
      <c r="HS2518" s="41"/>
      <c r="HT2518" s="41"/>
      <c r="HU2518" s="41"/>
      <c r="HV2518" s="41"/>
      <c r="HW2518" s="41"/>
      <c r="HX2518" s="41"/>
      <c r="HY2518" s="41"/>
      <c r="HZ2518" s="41"/>
      <c r="IA2518" s="41"/>
      <c r="IB2518" s="41"/>
      <c r="IC2518" s="41"/>
      <c r="ID2518" s="41"/>
      <c r="IE2518" s="41"/>
      <c r="IF2518" s="41"/>
      <c r="IG2518" s="41"/>
      <c r="IH2518" s="41"/>
      <c r="II2518" s="41"/>
      <c r="IJ2518" s="41"/>
      <c r="IK2518" s="41"/>
      <c r="IL2518" s="41"/>
      <c r="IM2518" s="41"/>
      <c r="IN2518" s="41"/>
      <c r="IO2518" s="41"/>
      <c r="IP2518" s="41"/>
      <c r="IQ2518" s="41"/>
      <c r="IR2518" s="41"/>
      <c r="IS2518" s="41"/>
      <c r="IT2518" s="41"/>
      <c r="IU2518" s="41"/>
    </row>
    <row r="2520" spans="68:255" x14ac:dyDescent="0.2">
      <c r="BP2520" s="41"/>
      <c r="BQ2520" s="41"/>
      <c r="BR2520" s="41"/>
      <c r="BS2520" s="41"/>
      <c r="BU2520" s="41"/>
      <c r="BV2520" s="41"/>
      <c r="BW2520" s="41"/>
      <c r="BX2520" s="41"/>
      <c r="BY2520" s="41"/>
      <c r="BZ2520" s="41"/>
      <c r="CA2520" s="41"/>
      <c r="CB2520" s="41"/>
      <c r="CC2520" s="41"/>
      <c r="CD2520" s="41"/>
      <c r="CE2520" s="41"/>
      <c r="CF2520" s="41"/>
      <c r="CG2520" s="41"/>
      <c r="CH2520" s="41"/>
      <c r="CI2520" s="41"/>
      <c r="CJ2520" s="41"/>
      <c r="CK2520" s="41"/>
      <c r="CL2520" s="41"/>
      <c r="CM2520" s="41"/>
      <c r="CN2520" s="41"/>
      <c r="CO2520" s="41"/>
      <c r="CP2520" s="41"/>
      <c r="CQ2520" s="41"/>
      <c r="CR2520" s="41"/>
      <c r="CS2520" s="41"/>
      <c r="CT2520" s="41"/>
      <c r="CU2520" s="41"/>
      <c r="CV2520" s="41"/>
      <c r="CW2520" s="41"/>
      <c r="CX2520" s="41"/>
      <c r="CY2520" s="41"/>
      <c r="CZ2520" s="41"/>
      <c r="DA2520" s="41"/>
      <c r="DB2520" s="41"/>
      <c r="DC2520" s="41"/>
      <c r="DD2520" s="41"/>
      <c r="DE2520" s="41"/>
      <c r="DF2520" s="41"/>
      <c r="DG2520" s="41"/>
      <c r="DH2520" s="41"/>
      <c r="DI2520" s="41"/>
      <c r="DJ2520" s="41"/>
      <c r="DK2520" s="41"/>
      <c r="DL2520" s="41"/>
      <c r="DM2520" s="41"/>
      <c r="DN2520" s="41"/>
      <c r="DO2520" s="41"/>
      <c r="DP2520" s="41"/>
      <c r="DQ2520" s="41"/>
      <c r="DR2520" s="41"/>
      <c r="DS2520" s="41"/>
      <c r="DT2520" s="41"/>
      <c r="DU2520" s="41"/>
      <c r="DV2520" s="41"/>
      <c r="DW2520" s="41"/>
      <c r="DX2520" s="41"/>
      <c r="DY2520" s="41"/>
      <c r="DZ2520" s="41"/>
      <c r="EA2520" s="41"/>
      <c r="EB2520" s="41"/>
      <c r="EC2520" s="41"/>
      <c r="ED2520" s="41"/>
      <c r="EE2520" s="41"/>
      <c r="EF2520" s="41"/>
      <c r="EG2520" s="41"/>
      <c r="EH2520" s="41"/>
      <c r="EI2520" s="41"/>
      <c r="EJ2520" s="41"/>
      <c r="EK2520" s="41"/>
      <c r="EL2520" s="41"/>
      <c r="EM2520" s="41"/>
      <c r="EN2520" s="41"/>
      <c r="EO2520" s="41"/>
      <c r="EP2520" s="41"/>
      <c r="EQ2520" s="41"/>
      <c r="ER2520" s="41"/>
      <c r="ES2520" s="41"/>
      <c r="ET2520" s="41"/>
      <c r="EU2520" s="41"/>
      <c r="EV2520" s="41"/>
      <c r="EW2520" s="41"/>
      <c r="EX2520" s="41"/>
      <c r="EY2520" s="41"/>
      <c r="EZ2520" s="41"/>
      <c r="FA2520" s="41"/>
      <c r="FB2520" s="41"/>
      <c r="FC2520" s="41"/>
      <c r="FD2520" s="41"/>
      <c r="FE2520" s="41"/>
      <c r="FF2520" s="41"/>
      <c r="FG2520" s="41"/>
      <c r="FH2520" s="41"/>
      <c r="FI2520" s="41"/>
      <c r="FJ2520" s="41"/>
      <c r="FK2520" s="41"/>
      <c r="FL2520" s="41"/>
      <c r="FM2520" s="41"/>
      <c r="FN2520" s="41"/>
      <c r="FO2520" s="41"/>
      <c r="FP2520" s="41"/>
      <c r="FQ2520" s="41"/>
      <c r="FR2520" s="41"/>
      <c r="FS2520" s="41"/>
      <c r="FT2520" s="41"/>
      <c r="FU2520" s="41"/>
      <c r="FV2520" s="41"/>
      <c r="FW2520" s="41"/>
      <c r="FX2520" s="41"/>
      <c r="FY2520" s="41"/>
      <c r="FZ2520" s="41"/>
      <c r="GA2520" s="41"/>
      <c r="GB2520" s="41"/>
      <c r="GC2520" s="41"/>
      <c r="GD2520" s="41"/>
      <c r="GE2520" s="41"/>
      <c r="GF2520" s="41"/>
      <c r="GG2520" s="41"/>
      <c r="GH2520" s="41"/>
      <c r="GI2520" s="41"/>
      <c r="GJ2520" s="41"/>
      <c r="GK2520" s="41"/>
      <c r="GL2520" s="41"/>
      <c r="GM2520" s="41"/>
      <c r="GN2520" s="41"/>
      <c r="GO2520" s="41"/>
      <c r="GP2520" s="41"/>
      <c r="GQ2520" s="41"/>
      <c r="GR2520" s="41"/>
      <c r="GS2520" s="41"/>
      <c r="GT2520" s="41"/>
      <c r="GU2520" s="41"/>
      <c r="GV2520" s="41"/>
      <c r="GW2520" s="41"/>
      <c r="GX2520" s="41"/>
      <c r="GY2520" s="41"/>
      <c r="GZ2520" s="41"/>
      <c r="HA2520" s="41"/>
      <c r="HB2520" s="41"/>
      <c r="HC2520" s="41"/>
      <c r="HD2520" s="41"/>
      <c r="HE2520" s="41"/>
      <c r="HF2520" s="41"/>
      <c r="HG2520" s="41"/>
      <c r="HH2520" s="41"/>
      <c r="HI2520" s="41"/>
      <c r="HJ2520" s="41"/>
      <c r="HK2520" s="41"/>
      <c r="HL2520" s="41"/>
      <c r="HM2520" s="41"/>
      <c r="HN2520" s="41"/>
      <c r="HO2520" s="41"/>
      <c r="HP2520" s="41"/>
      <c r="HQ2520" s="41"/>
      <c r="HR2520" s="41"/>
      <c r="HS2520" s="41"/>
      <c r="HT2520" s="41"/>
      <c r="HU2520" s="41"/>
      <c r="HV2520" s="41"/>
      <c r="HW2520" s="41"/>
      <c r="HX2520" s="41"/>
      <c r="HY2520" s="41"/>
      <c r="HZ2520" s="41"/>
      <c r="IA2520" s="41"/>
      <c r="IB2520" s="41"/>
      <c r="IC2520" s="41"/>
      <c r="ID2520" s="41"/>
      <c r="IE2520" s="41"/>
      <c r="IF2520" s="41"/>
      <c r="IG2520" s="41"/>
      <c r="IH2520" s="41"/>
      <c r="II2520" s="41"/>
      <c r="IJ2520" s="41"/>
      <c r="IK2520" s="41"/>
      <c r="IL2520" s="41"/>
      <c r="IM2520" s="41"/>
      <c r="IN2520" s="41"/>
      <c r="IO2520" s="41"/>
      <c r="IP2520" s="41"/>
      <c r="IQ2520" s="41"/>
      <c r="IR2520" s="41"/>
      <c r="IS2520" s="41"/>
      <c r="IT2520" s="41"/>
      <c r="IU2520" s="41"/>
    </row>
    <row r="2522" spans="68:255" x14ac:dyDescent="0.2">
      <c r="BP2522" s="41"/>
      <c r="BQ2522" s="41"/>
      <c r="BR2522" s="41"/>
      <c r="BS2522" s="41"/>
      <c r="BU2522" s="41"/>
      <c r="BV2522" s="41"/>
      <c r="BW2522" s="41"/>
      <c r="BX2522" s="41"/>
      <c r="BY2522" s="41"/>
      <c r="BZ2522" s="41"/>
      <c r="CA2522" s="41"/>
      <c r="CB2522" s="41"/>
      <c r="CC2522" s="41"/>
      <c r="CD2522" s="41"/>
      <c r="CE2522" s="41"/>
      <c r="CF2522" s="41"/>
      <c r="CG2522" s="41"/>
      <c r="CH2522" s="41"/>
      <c r="CI2522" s="41"/>
      <c r="CJ2522" s="41"/>
      <c r="CK2522" s="41"/>
      <c r="CL2522" s="41"/>
      <c r="CM2522" s="41"/>
      <c r="CN2522" s="41"/>
      <c r="CO2522" s="41"/>
      <c r="CP2522" s="41"/>
      <c r="CQ2522" s="41"/>
      <c r="CR2522" s="41"/>
      <c r="CS2522" s="41"/>
      <c r="CT2522" s="41"/>
      <c r="CU2522" s="41"/>
      <c r="CV2522" s="41"/>
      <c r="CW2522" s="41"/>
      <c r="CX2522" s="41"/>
      <c r="CY2522" s="41"/>
      <c r="CZ2522" s="41"/>
      <c r="DA2522" s="41"/>
      <c r="DB2522" s="41"/>
      <c r="DC2522" s="41"/>
      <c r="DD2522" s="41"/>
      <c r="DE2522" s="41"/>
      <c r="DF2522" s="41"/>
      <c r="DG2522" s="41"/>
      <c r="DH2522" s="41"/>
      <c r="DI2522" s="41"/>
      <c r="DJ2522" s="41"/>
      <c r="DK2522" s="41"/>
      <c r="DL2522" s="41"/>
      <c r="DM2522" s="41"/>
      <c r="DN2522" s="41"/>
      <c r="DO2522" s="41"/>
      <c r="DP2522" s="41"/>
      <c r="DQ2522" s="41"/>
      <c r="DR2522" s="41"/>
      <c r="DS2522" s="41"/>
      <c r="DT2522" s="41"/>
      <c r="DU2522" s="41"/>
      <c r="DV2522" s="41"/>
      <c r="DW2522" s="41"/>
      <c r="DX2522" s="41"/>
      <c r="DY2522" s="41"/>
      <c r="DZ2522" s="41"/>
      <c r="EA2522" s="41"/>
      <c r="EB2522" s="41"/>
      <c r="EC2522" s="41"/>
      <c r="ED2522" s="41"/>
      <c r="EE2522" s="41"/>
      <c r="EF2522" s="41"/>
      <c r="EG2522" s="41"/>
      <c r="EH2522" s="41"/>
      <c r="EI2522" s="41"/>
      <c r="EJ2522" s="41"/>
      <c r="EK2522" s="41"/>
      <c r="EL2522" s="41"/>
      <c r="EM2522" s="41"/>
      <c r="EN2522" s="41"/>
      <c r="EO2522" s="41"/>
      <c r="EP2522" s="41"/>
      <c r="EQ2522" s="41"/>
      <c r="ER2522" s="41"/>
      <c r="ES2522" s="41"/>
      <c r="ET2522" s="41"/>
      <c r="EU2522" s="41"/>
      <c r="EV2522" s="41"/>
      <c r="EW2522" s="41"/>
      <c r="EX2522" s="41"/>
      <c r="EY2522" s="41"/>
      <c r="EZ2522" s="41"/>
      <c r="FA2522" s="41"/>
      <c r="FB2522" s="41"/>
      <c r="FC2522" s="41"/>
      <c r="FD2522" s="41"/>
      <c r="FE2522" s="41"/>
      <c r="FF2522" s="41"/>
      <c r="FG2522" s="41"/>
      <c r="FH2522" s="41"/>
      <c r="FI2522" s="41"/>
      <c r="FJ2522" s="41"/>
      <c r="FK2522" s="41"/>
      <c r="FL2522" s="41"/>
      <c r="FM2522" s="41"/>
      <c r="FN2522" s="41"/>
      <c r="FO2522" s="41"/>
      <c r="FP2522" s="41"/>
      <c r="FQ2522" s="41"/>
      <c r="FR2522" s="41"/>
      <c r="FS2522" s="41"/>
      <c r="FT2522" s="41"/>
      <c r="FU2522" s="41"/>
      <c r="FV2522" s="41"/>
      <c r="FW2522" s="41"/>
      <c r="FX2522" s="41"/>
      <c r="FY2522" s="41"/>
      <c r="FZ2522" s="41"/>
      <c r="GA2522" s="41"/>
      <c r="GB2522" s="41"/>
      <c r="GC2522" s="41"/>
      <c r="GD2522" s="41"/>
      <c r="GE2522" s="41"/>
      <c r="GF2522" s="41"/>
      <c r="GG2522" s="41"/>
      <c r="GH2522" s="41"/>
      <c r="GI2522" s="41"/>
      <c r="GJ2522" s="41"/>
      <c r="GK2522" s="41"/>
      <c r="GL2522" s="41"/>
      <c r="GM2522" s="41"/>
      <c r="GN2522" s="41"/>
      <c r="GO2522" s="41"/>
      <c r="GP2522" s="41"/>
      <c r="GQ2522" s="41"/>
      <c r="GR2522" s="41"/>
      <c r="GS2522" s="41"/>
      <c r="GT2522" s="41"/>
      <c r="GU2522" s="41"/>
      <c r="GV2522" s="41"/>
      <c r="GW2522" s="41"/>
      <c r="GX2522" s="41"/>
      <c r="GY2522" s="41"/>
      <c r="GZ2522" s="41"/>
      <c r="HA2522" s="41"/>
      <c r="HB2522" s="41"/>
      <c r="HC2522" s="41"/>
      <c r="HD2522" s="41"/>
      <c r="HE2522" s="41"/>
      <c r="HF2522" s="41"/>
      <c r="HG2522" s="41"/>
      <c r="HH2522" s="41"/>
      <c r="HI2522" s="41"/>
      <c r="HJ2522" s="41"/>
      <c r="HK2522" s="41"/>
      <c r="HL2522" s="41"/>
      <c r="HM2522" s="41"/>
      <c r="HN2522" s="41"/>
      <c r="HO2522" s="41"/>
      <c r="HP2522" s="41"/>
      <c r="HQ2522" s="41"/>
      <c r="HR2522" s="41"/>
      <c r="HS2522" s="41"/>
      <c r="HT2522" s="41"/>
      <c r="HU2522" s="41"/>
      <c r="HV2522" s="41"/>
      <c r="HW2522" s="41"/>
      <c r="HX2522" s="41"/>
      <c r="HY2522" s="41"/>
      <c r="HZ2522" s="41"/>
      <c r="IA2522" s="41"/>
      <c r="IB2522" s="41"/>
      <c r="IC2522" s="41"/>
      <c r="ID2522" s="41"/>
      <c r="IE2522" s="41"/>
      <c r="IF2522" s="41"/>
      <c r="IG2522" s="41"/>
      <c r="IH2522" s="41"/>
      <c r="II2522" s="41"/>
      <c r="IJ2522" s="41"/>
      <c r="IK2522" s="41"/>
      <c r="IL2522" s="41"/>
      <c r="IM2522" s="41"/>
      <c r="IN2522" s="41"/>
      <c r="IO2522" s="41"/>
      <c r="IP2522" s="41"/>
      <c r="IQ2522" s="41"/>
      <c r="IR2522" s="41"/>
      <c r="IS2522" s="41"/>
      <c r="IT2522" s="41"/>
      <c r="IU2522" s="41"/>
    </row>
    <row r="2524" spans="68:255" x14ac:dyDescent="0.2">
      <c r="BP2524" s="41"/>
      <c r="BQ2524" s="41"/>
      <c r="BR2524" s="41"/>
      <c r="BS2524" s="41"/>
      <c r="BU2524" s="41"/>
      <c r="BV2524" s="41"/>
      <c r="BW2524" s="41"/>
      <c r="BX2524" s="41"/>
      <c r="BY2524" s="41"/>
      <c r="BZ2524" s="41"/>
      <c r="CA2524" s="41"/>
      <c r="CB2524" s="41"/>
      <c r="CC2524" s="41"/>
      <c r="CD2524" s="41"/>
      <c r="CE2524" s="41"/>
      <c r="CF2524" s="41"/>
      <c r="CG2524" s="41"/>
      <c r="CH2524" s="41"/>
      <c r="CI2524" s="41"/>
      <c r="CJ2524" s="41"/>
      <c r="CK2524" s="41"/>
      <c r="CL2524" s="41"/>
      <c r="CM2524" s="41"/>
      <c r="CN2524" s="41"/>
      <c r="CO2524" s="41"/>
      <c r="CP2524" s="41"/>
      <c r="CQ2524" s="41"/>
      <c r="CR2524" s="41"/>
      <c r="CS2524" s="41"/>
      <c r="CT2524" s="41"/>
      <c r="CU2524" s="41"/>
      <c r="CV2524" s="41"/>
      <c r="CW2524" s="41"/>
      <c r="CX2524" s="41"/>
      <c r="CY2524" s="41"/>
      <c r="CZ2524" s="41"/>
      <c r="DA2524" s="41"/>
      <c r="DB2524" s="41"/>
      <c r="DC2524" s="41"/>
      <c r="DD2524" s="41"/>
      <c r="DE2524" s="41"/>
      <c r="DF2524" s="41"/>
      <c r="DG2524" s="41"/>
      <c r="DH2524" s="41"/>
      <c r="DI2524" s="41"/>
      <c r="DJ2524" s="41"/>
      <c r="DK2524" s="41"/>
      <c r="DL2524" s="41"/>
      <c r="DM2524" s="41"/>
      <c r="DN2524" s="41"/>
      <c r="DO2524" s="41"/>
      <c r="DP2524" s="41"/>
      <c r="DQ2524" s="41"/>
      <c r="DR2524" s="41"/>
      <c r="DS2524" s="41"/>
      <c r="DT2524" s="41"/>
      <c r="DU2524" s="41"/>
      <c r="DV2524" s="41"/>
      <c r="DW2524" s="41"/>
      <c r="DX2524" s="41"/>
      <c r="DY2524" s="41"/>
      <c r="DZ2524" s="41"/>
      <c r="EA2524" s="41"/>
      <c r="EB2524" s="41"/>
      <c r="EC2524" s="41"/>
      <c r="ED2524" s="41"/>
      <c r="EE2524" s="41"/>
      <c r="EF2524" s="41"/>
      <c r="EG2524" s="41"/>
      <c r="EH2524" s="41"/>
      <c r="EI2524" s="41"/>
      <c r="EJ2524" s="41"/>
      <c r="EK2524" s="41"/>
      <c r="EL2524" s="41"/>
      <c r="EM2524" s="41"/>
      <c r="EN2524" s="41"/>
      <c r="EO2524" s="41"/>
      <c r="EP2524" s="41"/>
      <c r="EQ2524" s="41"/>
      <c r="ER2524" s="41"/>
      <c r="ES2524" s="41"/>
      <c r="ET2524" s="41"/>
      <c r="EU2524" s="41"/>
      <c r="EV2524" s="41"/>
      <c r="EW2524" s="41"/>
      <c r="EX2524" s="41"/>
      <c r="EY2524" s="41"/>
      <c r="EZ2524" s="41"/>
      <c r="FA2524" s="41"/>
      <c r="FB2524" s="41"/>
      <c r="FC2524" s="41"/>
      <c r="FD2524" s="41"/>
      <c r="FE2524" s="41"/>
      <c r="FF2524" s="41"/>
      <c r="FG2524" s="41"/>
      <c r="FH2524" s="41"/>
      <c r="FI2524" s="41"/>
      <c r="FJ2524" s="41"/>
      <c r="FK2524" s="41"/>
      <c r="FL2524" s="41"/>
      <c r="FM2524" s="41"/>
      <c r="FN2524" s="41"/>
      <c r="FO2524" s="41"/>
      <c r="FP2524" s="41"/>
      <c r="FQ2524" s="41"/>
      <c r="FR2524" s="41"/>
      <c r="FS2524" s="41"/>
      <c r="FT2524" s="41"/>
      <c r="FU2524" s="41"/>
      <c r="FV2524" s="41"/>
      <c r="FW2524" s="41"/>
      <c r="FX2524" s="41"/>
      <c r="FY2524" s="41"/>
      <c r="FZ2524" s="41"/>
      <c r="GA2524" s="41"/>
      <c r="GB2524" s="41"/>
      <c r="GC2524" s="41"/>
      <c r="GD2524" s="41"/>
      <c r="GE2524" s="41"/>
      <c r="GF2524" s="41"/>
      <c r="GG2524" s="41"/>
      <c r="GH2524" s="41"/>
      <c r="GI2524" s="41"/>
      <c r="GJ2524" s="41"/>
      <c r="GK2524" s="41"/>
      <c r="GL2524" s="41"/>
      <c r="GM2524" s="41"/>
      <c r="GN2524" s="41"/>
      <c r="GO2524" s="41"/>
      <c r="GP2524" s="41"/>
      <c r="GQ2524" s="41"/>
      <c r="GR2524" s="41"/>
      <c r="GS2524" s="41"/>
      <c r="GT2524" s="41"/>
      <c r="GU2524" s="41"/>
      <c r="GV2524" s="41"/>
      <c r="GW2524" s="41"/>
      <c r="GX2524" s="41"/>
      <c r="GY2524" s="41"/>
      <c r="GZ2524" s="41"/>
      <c r="HA2524" s="41"/>
      <c r="HB2524" s="41"/>
      <c r="HC2524" s="41"/>
      <c r="HD2524" s="41"/>
      <c r="HE2524" s="41"/>
      <c r="HF2524" s="41"/>
      <c r="HG2524" s="41"/>
      <c r="HH2524" s="41"/>
      <c r="HI2524" s="41"/>
      <c r="HJ2524" s="41"/>
      <c r="HK2524" s="41"/>
      <c r="HL2524" s="41"/>
      <c r="HM2524" s="41"/>
      <c r="HN2524" s="41"/>
      <c r="HO2524" s="41"/>
      <c r="HP2524" s="41"/>
      <c r="HQ2524" s="41"/>
      <c r="HR2524" s="41"/>
      <c r="HS2524" s="41"/>
      <c r="HT2524" s="41"/>
      <c r="HU2524" s="41"/>
      <c r="HV2524" s="41"/>
      <c r="HW2524" s="41"/>
      <c r="HX2524" s="41"/>
      <c r="HY2524" s="41"/>
      <c r="HZ2524" s="41"/>
      <c r="IA2524" s="41"/>
      <c r="IB2524" s="41"/>
      <c r="IC2524" s="41"/>
      <c r="ID2524" s="41"/>
      <c r="IE2524" s="41"/>
      <c r="IF2524" s="41"/>
      <c r="IG2524" s="41"/>
      <c r="IH2524" s="41"/>
      <c r="II2524" s="41"/>
      <c r="IJ2524" s="41"/>
      <c r="IK2524" s="41"/>
      <c r="IL2524" s="41"/>
      <c r="IM2524" s="41"/>
      <c r="IN2524" s="41"/>
      <c r="IO2524" s="41"/>
      <c r="IP2524" s="41"/>
      <c r="IQ2524" s="41"/>
      <c r="IR2524" s="41"/>
      <c r="IS2524" s="41"/>
      <c r="IT2524" s="41"/>
      <c r="IU2524" s="41"/>
    </row>
    <row r="2526" spans="68:255" x14ac:dyDescent="0.2">
      <c r="BP2526" s="41"/>
      <c r="BQ2526" s="41"/>
      <c r="BR2526" s="41"/>
      <c r="BS2526" s="41"/>
      <c r="BU2526" s="41"/>
      <c r="BV2526" s="41"/>
      <c r="BW2526" s="41"/>
      <c r="BX2526" s="41"/>
      <c r="BY2526" s="41"/>
      <c r="BZ2526" s="41"/>
      <c r="CA2526" s="41"/>
      <c r="CB2526" s="41"/>
      <c r="CC2526" s="41"/>
      <c r="CD2526" s="41"/>
      <c r="CE2526" s="41"/>
      <c r="CF2526" s="41"/>
      <c r="CG2526" s="41"/>
      <c r="CH2526" s="41"/>
      <c r="CI2526" s="41"/>
      <c r="CJ2526" s="41"/>
      <c r="CK2526" s="41"/>
      <c r="CL2526" s="41"/>
      <c r="CM2526" s="41"/>
      <c r="CN2526" s="41"/>
      <c r="CO2526" s="41"/>
      <c r="CP2526" s="41"/>
      <c r="CQ2526" s="41"/>
      <c r="CR2526" s="41"/>
      <c r="CS2526" s="41"/>
      <c r="CT2526" s="41"/>
      <c r="CU2526" s="41"/>
      <c r="CV2526" s="41"/>
      <c r="CW2526" s="41"/>
      <c r="CX2526" s="41"/>
      <c r="CY2526" s="41"/>
      <c r="CZ2526" s="41"/>
      <c r="DA2526" s="41"/>
      <c r="DB2526" s="41"/>
      <c r="DC2526" s="41"/>
      <c r="DD2526" s="41"/>
      <c r="DE2526" s="41"/>
      <c r="DF2526" s="41"/>
      <c r="DG2526" s="41"/>
      <c r="DH2526" s="41"/>
      <c r="DI2526" s="41"/>
      <c r="DJ2526" s="41"/>
      <c r="DK2526" s="41"/>
      <c r="DL2526" s="41"/>
      <c r="DM2526" s="41"/>
      <c r="DN2526" s="41"/>
      <c r="DO2526" s="41"/>
      <c r="DP2526" s="41"/>
      <c r="DQ2526" s="41"/>
      <c r="DR2526" s="41"/>
      <c r="DS2526" s="41"/>
      <c r="DT2526" s="41"/>
      <c r="DU2526" s="41"/>
      <c r="DV2526" s="41"/>
      <c r="DW2526" s="41"/>
      <c r="DX2526" s="41"/>
      <c r="DY2526" s="41"/>
      <c r="DZ2526" s="41"/>
      <c r="EA2526" s="41"/>
      <c r="EB2526" s="41"/>
      <c r="EC2526" s="41"/>
      <c r="ED2526" s="41"/>
      <c r="EE2526" s="41"/>
      <c r="EF2526" s="41"/>
      <c r="EG2526" s="41"/>
      <c r="EH2526" s="41"/>
      <c r="EI2526" s="41"/>
      <c r="EJ2526" s="41"/>
      <c r="EK2526" s="41"/>
      <c r="EL2526" s="41"/>
      <c r="EM2526" s="41"/>
      <c r="EN2526" s="41"/>
      <c r="EO2526" s="41"/>
      <c r="EP2526" s="41"/>
      <c r="EQ2526" s="41"/>
      <c r="ER2526" s="41"/>
      <c r="ES2526" s="41"/>
      <c r="ET2526" s="41"/>
      <c r="EU2526" s="41"/>
      <c r="EV2526" s="41"/>
      <c r="EW2526" s="41"/>
      <c r="EX2526" s="41"/>
      <c r="EY2526" s="41"/>
      <c r="EZ2526" s="41"/>
      <c r="FA2526" s="41"/>
      <c r="FB2526" s="41"/>
      <c r="FC2526" s="41"/>
      <c r="FD2526" s="41"/>
      <c r="FE2526" s="41"/>
      <c r="FF2526" s="41"/>
      <c r="FG2526" s="41"/>
      <c r="FH2526" s="41"/>
      <c r="FI2526" s="41"/>
      <c r="FJ2526" s="41"/>
      <c r="FK2526" s="41"/>
      <c r="FL2526" s="41"/>
      <c r="FM2526" s="41"/>
      <c r="FN2526" s="41"/>
      <c r="FO2526" s="41"/>
      <c r="FP2526" s="41"/>
      <c r="FQ2526" s="41"/>
      <c r="FR2526" s="41"/>
      <c r="FS2526" s="41"/>
      <c r="FT2526" s="41"/>
      <c r="FU2526" s="41"/>
      <c r="FV2526" s="41"/>
      <c r="FW2526" s="41"/>
      <c r="FX2526" s="41"/>
      <c r="FY2526" s="41"/>
      <c r="FZ2526" s="41"/>
      <c r="GA2526" s="41"/>
      <c r="GB2526" s="41"/>
      <c r="GC2526" s="41"/>
      <c r="GD2526" s="41"/>
      <c r="GE2526" s="41"/>
      <c r="GF2526" s="41"/>
      <c r="GG2526" s="41"/>
      <c r="GH2526" s="41"/>
      <c r="GI2526" s="41"/>
      <c r="GJ2526" s="41"/>
      <c r="GK2526" s="41"/>
      <c r="GL2526" s="41"/>
      <c r="GM2526" s="41"/>
      <c r="GN2526" s="41"/>
      <c r="GO2526" s="41"/>
      <c r="GP2526" s="41"/>
      <c r="GQ2526" s="41"/>
      <c r="GR2526" s="41"/>
      <c r="GS2526" s="41"/>
      <c r="GT2526" s="41"/>
      <c r="GU2526" s="41"/>
      <c r="GV2526" s="41"/>
      <c r="GW2526" s="41"/>
      <c r="GX2526" s="41"/>
      <c r="GY2526" s="41"/>
      <c r="GZ2526" s="41"/>
      <c r="HA2526" s="41"/>
      <c r="HB2526" s="41"/>
      <c r="HC2526" s="41"/>
      <c r="HD2526" s="41"/>
      <c r="HE2526" s="41"/>
      <c r="HF2526" s="41"/>
      <c r="HG2526" s="41"/>
      <c r="HH2526" s="41"/>
      <c r="HI2526" s="41"/>
      <c r="HJ2526" s="41"/>
      <c r="HK2526" s="41"/>
      <c r="HL2526" s="41"/>
      <c r="HM2526" s="41"/>
      <c r="HN2526" s="41"/>
      <c r="HO2526" s="41"/>
      <c r="HP2526" s="41"/>
      <c r="HQ2526" s="41"/>
      <c r="HR2526" s="41"/>
      <c r="HS2526" s="41"/>
      <c r="HT2526" s="41"/>
      <c r="HU2526" s="41"/>
      <c r="HV2526" s="41"/>
      <c r="HW2526" s="41"/>
      <c r="HX2526" s="41"/>
      <c r="HY2526" s="41"/>
      <c r="HZ2526" s="41"/>
      <c r="IA2526" s="41"/>
      <c r="IB2526" s="41"/>
      <c r="IC2526" s="41"/>
      <c r="ID2526" s="41"/>
      <c r="IE2526" s="41"/>
      <c r="IF2526" s="41"/>
      <c r="IG2526" s="41"/>
      <c r="IH2526" s="41"/>
      <c r="II2526" s="41"/>
      <c r="IJ2526" s="41"/>
      <c r="IK2526" s="41"/>
      <c r="IL2526" s="41"/>
      <c r="IM2526" s="41"/>
      <c r="IN2526" s="41"/>
      <c r="IO2526" s="41"/>
      <c r="IP2526" s="41"/>
      <c r="IQ2526" s="41"/>
      <c r="IR2526" s="41"/>
      <c r="IS2526" s="41"/>
      <c r="IT2526" s="41"/>
      <c r="IU2526" s="41"/>
    </row>
    <row r="2528" spans="68:255" x14ac:dyDescent="0.2">
      <c r="BP2528" s="41"/>
      <c r="BQ2528" s="41"/>
      <c r="BR2528" s="41"/>
      <c r="BS2528" s="41"/>
      <c r="BU2528" s="41"/>
      <c r="BV2528" s="41"/>
      <c r="BW2528" s="41"/>
      <c r="BX2528" s="41"/>
      <c r="BY2528" s="41"/>
      <c r="BZ2528" s="41"/>
      <c r="CA2528" s="41"/>
      <c r="CB2528" s="41"/>
      <c r="CC2528" s="41"/>
      <c r="CD2528" s="41"/>
      <c r="CE2528" s="41"/>
      <c r="CF2528" s="41"/>
      <c r="CG2528" s="41"/>
      <c r="CH2528" s="41"/>
      <c r="CI2528" s="41"/>
      <c r="CJ2528" s="41"/>
      <c r="CK2528" s="41"/>
      <c r="CL2528" s="41"/>
      <c r="CM2528" s="41"/>
      <c r="CN2528" s="41"/>
      <c r="CO2528" s="41"/>
      <c r="CP2528" s="41"/>
      <c r="CQ2528" s="41"/>
      <c r="CR2528" s="41"/>
      <c r="CS2528" s="41"/>
      <c r="CT2528" s="41"/>
      <c r="CU2528" s="41"/>
      <c r="CV2528" s="41"/>
      <c r="CW2528" s="41"/>
      <c r="CX2528" s="41"/>
      <c r="CY2528" s="41"/>
      <c r="CZ2528" s="41"/>
      <c r="DA2528" s="41"/>
      <c r="DB2528" s="41"/>
      <c r="DC2528" s="41"/>
      <c r="DD2528" s="41"/>
      <c r="DE2528" s="41"/>
      <c r="DF2528" s="41"/>
      <c r="DG2528" s="41"/>
      <c r="DH2528" s="41"/>
      <c r="DI2528" s="41"/>
      <c r="DJ2528" s="41"/>
      <c r="DK2528" s="41"/>
      <c r="DL2528" s="41"/>
      <c r="DM2528" s="41"/>
      <c r="DN2528" s="41"/>
      <c r="DO2528" s="41"/>
      <c r="DP2528" s="41"/>
      <c r="DQ2528" s="41"/>
      <c r="DR2528" s="41"/>
      <c r="DS2528" s="41"/>
      <c r="DT2528" s="41"/>
      <c r="DU2528" s="41"/>
      <c r="DV2528" s="41"/>
      <c r="DW2528" s="41"/>
      <c r="DX2528" s="41"/>
      <c r="DY2528" s="41"/>
      <c r="DZ2528" s="41"/>
      <c r="EA2528" s="41"/>
      <c r="EB2528" s="41"/>
      <c r="EC2528" s="41"/>
      <c r="ED2528" s="41"/>
      <c r="EE2528" s="41"/>
      <c r="EF2528" s="41"/>
      <c r="EG2528" s="41"/>
      <c r="EH2528" s="41"/>
      <c r="EI2528" s="41"/>
      <c r="EJ2528" s="41"/>
      <c r="EK2528" s="41"/>
      <c r="EL2528" s="41"/>
      <c r="EM2528" s="41"/>
      <c r="EN2528" s="41"/>
      <c r="EO2528" s="41"/>
      <c r="EP2528" s="41"/>
      <c r="EQ2528" s="41"/>
      <c r="ER2528" s="41"/>
      <c r="ES2528" s="41"/>
      <c r="ET2528" s="41"/>
      <c r="EU2528" s="41"/>
      <c r="EV2528" s="41"/>
      <c r="EW2528" s="41"/>
      <c r="EX2528" s="41"/>
      <c r="EY2528" s="41"/>
      <c r="EZ2528" s="41"/>
      <c r="FA2528" s="41"/>
      <c r="FB2528" s="41"/>
      <c r="FC2528" s="41"/>
      <c r="FD2528" s="41"/>
      <c r="FE2528" s="41"/>
      <c r="FF2528" s="41"/>
      <c r="FG2528" s="41"/>
      <c r="FH2528" s="41"/>
      <c r="FI2528" s="41"/>
      <c r="FJ2528" s="41"/>
      <c r="FK2528" s="41"/>
      <c r="FL2528" s="41"/>
      <c r="FM2528" s="41"/>
      <c r="FN2528" s="41"/>
      <c r="FO2528" s="41"/>
      <c r="FP2528" s="41"/>
      <c r="FQ2528" s="41"/>
      <c r="FR2528" s="41"/>
      <c r="FS2528" s="41"/>
      <c r="FT2528" s="41"/>
      <c r="FU2528" s="41"/>
      <c r="FV2528" s="41"/>
      <c r="FW2528" s="41"/>
      <c r="FX2528" s="41"/>
      <c r="FY2528" s="41"/>
      <c r="FZ2528" s="41"/>
      <c r="GA2528" s="41"/>
      <c r="GB2528" s="41"/>
      <c r="GC2528" s="41"/>
      <c r="GD2528" s="41"/>
      <c r="GE2528" s="41"/>
      <c r="GF2528" s="41"/>
      <c r="GG2528" s="41"/>
      <c r="GH2528" s="41"/>
      <c r="GI2528" s="41"/>
      <c r="GJ2528" s="41"/>
      <c r="GK2528" s="41"/>
      <c r="GL2528" s="41"/>
      <c r="GM2528" s="41"/>
      <c r="GN2528" s="41"/>
      <c r="GO2528" s="41"/>
      <c r="GP2528" s="41"/>
      <c r="GQ2528" s="41"/>
      <c r="GR2528" s="41"/>
      <c r="GS2528" s="41"/>
      <c r="GT2528" s="41"/>
      <c r="GU2528" s="41"/>
      <c r="GV2528" s="41"/>
      <c r="GW2528" s="41"/>
      <c r="GX2528" s="41"/>
      <c r="GY2528" s="41"/>
      <c r="GZ2528" s="41"/>
      <c r="HA2528" s="41"/>
      <c r="HB2528" s="41"/>
      <c r="HC2528" s="41"/>
      <c r="HD2528" s="41"/>
      <c r="HE2528" s="41"/>
      <c r="HF2528" s="41"/>
      <c r="HG2528" s="41"/>
      <c r="HH2528" s="41"/>
      <c r="HI2528" s="41"/>
      <c r="HJ2528" s="41"/>
      <c r="HK2528" s="41"/>
      <c r="HL2528" s="41"/>
      <c r="HM2528" s="41"/>
      <c r="HN2528" s="41"/>
      <c r="HO2528" s="41"/>
      <c r="HP2528" s="41"/>
      <c r="HQ2528" s="41"/>
      <c r="HR2528" s="41"/>
      <c r="HS2528" s="41"/>
      <c r="HT2528" s="41"/>
      <c r="HU2528" s="41"/>
      <c r="HV2528" s="41"/>
      <c r="HW2528" s="41"/>
      <c r="HX2528" s="41"/>
      <c r="HY2528" s="41"/>
      <c r="HZ2528" s="41"/>
      <c r="IA2528" s="41"/>
      <c r="IB2528" s="41"/>
      <c r="IC2528" s="41"/>
      <c r="ID2528" s="41"/>
      <c r="IE2528" s="41"/>
      <c r="IF2528" s="41"/>
      <c r="IG2528" s="41"/>
      <c r="IH2528" s="41"/>
      <c r="II2528" s="41"/>
      <c r="IJ2528" s="41"/>
      <c r="IK2528" s="41"/>
      <c r="IL2528" s="41"/>
      <c r="IM2528" s="41"/>
      <c r="IN2528" s="41"/>
      <c r="IO2528" s="41"/>
      <c r="IP2528" s="41"/>
      <c r="IQ2528" s="41"/>
      <c r="IR2528" s="41"/>
      <c r="IS2528" s="41"/>
      <c r="IT2528" s="41"/>
      <c r="IU2528" s="41"/>
    </row>
    <row r="2530" spans="68:255" x14ac:dyDescent="0.2">
      <c r="BP2530" s="41"/>
      <c r="BQ2530" s="41"/>
      <c r="BR2530" s="41"/>
      <c r="BS2530" s="41"/>
      <c r="BU2530" s="41"/>
      <c r="BV2530" s="41"/>
      <c r="BW2530" s="41"/>
      <c r="BX2530" s="41"/>
      <c r="BY2530" s="41"/>
      <c r="BZ2530" s="41"/>
      <c r="CA2530" s="41"/>
      <c r="CB2530" s="41"/>
      <c r="CC2530" s="41"/>
      <c r="CD2530" s="41"/>
      <c r="CE2530" s="41"/>
      <c r="CF2530" s="41"/>
      <c r="CG2530" s="41"/>
      <c r="CH2530" s="41"/>
      <c r="CI2530" s="41"/>
      <c r="CJ2530" s="41"/>
      <c r="CK2530" s="41"/>
      <c r="CL2530" s="41"/>
      <c r="CM2530" s="41"/>
      <c r="CN2530" s="41"/>
      <c r="CO2530" s="41"/>
      <c r="CP2530" s="41"/>
      <c r="CQ2530" s="41"/>
      <c r="CR2530" s="41"/>
      <c r="CS2530" s="41"/>
      <c r="CT2530" s="41"/>
      <c r="CU2530" s="41"/>
      <c r="CV2530" s="41"/>
      <c r="CW2530" s="41"/>
      <c r="CX2530" s="41"/>
      <c r="CY2530" s="41"/>
      <c r="CZ2530" s="41"/>
      <c r="DA2530" s="41"/>
      <c r="DB2530" s="41"/>
      <c r="DC2530" s="41"/>
      <c r="DD2530" s="41"/>
      <c r="DE2530" s="41"/>
      <c r="DF2530" s="41"/>
      <c r="DG2530" s="41"/>
      <c r="DH2530" s="41"/>
      <c r="DI2530" s="41"/>
      <c r="DJ2530" s="41"/>
      <c r="DK2530" s="41"/>
      <c r="DL2530" s="41"/>
      <c r="DM2530" s="41"/>
      <c r="DN2530" s="41"/>
      <c r="DO2530" s="41"/>
      <c r="DP2530" s="41"/>
      <c r="DQ2530" s="41"/>
      <c r="DR2530" s="41"/>
      <c r="DS2530" s="41"/>
      <c r="DT2530" s="41"/>
      <c r="DU2530" s="41"/>
      <c r="DV2530" s="41"/>
      <c r="DW2530" s="41"/>
      <c r="DX2530" s="41"/>
      <c r="DY2530" s="41"/>
      <c r="DZ2530" s="41"/>
      <c r="EA2530" s="41"/>
      <c r="EB2530" s="41"/>
      <c r="EC2530" s="41"/>
      <c r="ED2530" s="41"/>
      <c r="EE2530" s="41"/>
      <c r="EF2530" s="41"/>
      <c r="EG2530" s="41"/>
      <c r="EH2530" s="41"/>
      <c r="EI2530" s="41"/>
      <c r="EJ2530" s="41"/>
      <c r="EK2530" s="41"/>
      <c r="EL2530" s="41"/>
      <c r="EM2530" s="41"/>
      <c r="EN2530" s="41"/>
      <c r="EO2530" s="41"/>
      <c r="EP2530" s="41"/>
      <c r="EQ2530" s="41"/>
      <c r="ER2530" s="41"/>
      <c r="ES2530" s="41"/>
      <c r="ET2530" s="41"/>
      <c r="EU2530" s="41"/>
      <c r="EV2530" s="41"/>
      <c r="EW2530" s="41"/>
      <c r="EX2530" s="41"/>
      <c r="EY2530" s="41"/>
      <c r="EZ2530" s="41"/>
      <c r="FA2530" s="41"/>
      <c r="FB2530" s="41"/>
      <c r="FC2530" s="41"/>
      <c r="FD2530" s="41"/>
      <c r="FE2530" s="41"/>
      <c r="FF2530" s="41"/>
      <c r="FG2530" s="41"/>
      <c r="FH2530" s="41"/>
      <c r="FI2530" s="41"/>
      <c r="FJ2530" s="41"/>
      <c r="FK2530" s="41"/>
      <c r="FL2530" s="41"/>
      <c r="FM2530" s="41"/>
      <c r="FN2530" s="41"/>
      <c r="FO2530" s="41"/>
      <c r="FP2530" s="41"/>
      <c r="FQ2530" s="41"/>
      <c r="FR2530" s="41"/>
      <c r="FS2530" s="41"/>
      <c r="FT2530" s="41"/>
      <c r="FU2530" s="41"/>
      <c r="FV2530" s="41"/>
      <c r="FW2530" s="41"/>
      <c r="FX2530" s="41"/>
      <c r="FY2530" s="41"/>
      <c r="FZ2530" s="41"/>
      <c r="GA2530" s="41"/>
      <c r="GB2530" s="41"/>
      <c r="GC2530" s="41"/>
      <c r="GD2530" s="41"/>
      <c r="GE2530" s="41"/>
      <c r="GF2530" s="41"/>
      <c r="GG2530" s="41"/>
      <c r="GH2530" s="41"/>
      <c r="GI2530" s="41"/>
      <c r="GJ2530" s="41"/>
      <c r="GK2530" s="41"/>
      <c r="GL2530" s="41"/>
      <c r="GM2530" s="41"/>
      <c r="GN2530" s="41"/>
      <c r="GO2530" s="41"/>
      <c r="GP2530" s="41"/>
      <c r="GQ2530" s="41"/>
      <c r="GR2530" s="41"/>
      <c r="GS2530" s="41"/>
      <c r="GT2530" s="41"/>
      <c r="GU2530" s="41"/>
      <c r="GV2530" s="41"/>
      <c r="GW2530" s="41"/>
      <c r="GX2530" s="41"/>
      <c r="GY2530" s="41"/>
      <c r="GZ2530" s="41"/>
      <c r="HA2530" s="41"/>
      <c r="HB2530" s="41"/>
      <c r="HC2530" s="41"/>
      <c r="HD2530" s="41"/>
      <c r="HE2530" s="41"/>
      <c r="HF2530" s="41"/>
      <c r="HG2530" s="41"/>
      <c r="HH2530" s="41"/>
      <c r="HI2530" s="41"/>
      <c r="HJ2530" s="41"/>
      <c r="HK2530" s="41"/>
      <c r="HL2530" s="41"/>
      <c r="HM2530" s="41"/>
      <c r="HN2530" s="41"/>
      <c r="HO2530" s="41"/>
      <c r="HP2530" s="41"/>
      <c r="HQ2530" s="41"/>
      <c r="HR2530" s="41"/>
      <c r="HS2530" s="41"/>
      <c r="HT2530" s="41"/>
      <c r="HU2530" s="41"/>
      <c r="HV2530" s="41"/>
      <c r="HW2530" s="41"/>
      <c r="HX2530" s="41"/>
      <c r="HY2530" s="41"/>
      <c r="HZ2530" s="41"/>
      <c r="IA2530" s="41"/>
      <c r="IB2530" s="41"/>
      <c r="IC2530" s="41"/>
      <c r="ID2530" s="41"/>
      <c r="IE2530" s="41"/>
      <c r="IF2530" s="41"/>
      <c r="IG2530" s="41"/>
      <c r="IH2530" s="41"/>
      <c r="II2530" s="41"/>
      <c r="IJ2530" s="41"/>
      <c r="IK2530" s="41"/>
      <c r="IL2530" s="41"/>
      <c r="IM2530" s="41"/>
      <c r="IN2530" s="41"/>
      <c r="IO2530" s="41"/>
      <c r="IP2530" s="41"/>
      <c r="IQ2530" s="41"/>
      <c r="IR2530" s="41"/>
      <c r="IS2530" s="41"/>
      <c r="IT2530" s="41"/>
      <c r="IU2530" s="41"/>
    </row>
    <row r="2532" spans="68:255" x14ac:dyDescent="0.2">
      <c r="BP2532" s="41"/>
      <c r="BQ2532" s="41"/>
      <c r="BR2532" s="41"/>
      <c r="BS2532" s="41"/>
      <c r="BU2532" s="41"/>
      <c r="BV2532" s="41"/>
      <c r="BW2532" s="41"/>
      <c r="BX2532" s="41"/>
      <c r="BY2532" s="41"/>
      <c r="BZ2532" s="41"/>
      <c r="CA2532" s="41"/>
      <c r="CB2532" s="41"/>
      <c r="CC2532" s="41"/>
      <c r="CD2532" s="41"/>
      <c r="CE2532" s="41"/>
      <c r="CF2532" s="41"/>
      <c r="CG2532" s="41"/>
      <c r="CH2532" s="41"/>
      <c r="CI2532" s="41"/>
      <c r="CJ2532" s="41"/>
      <c r="CK2532" s="41"/>
      <c r="CL2532" s="41"/>
      <c r="CM2532" s="41"/>
      <c r="CN2532" s="41"/>
      <c r="CO2532" s="41"/>
      <c r="CP2532" s="41"/>
      <c r="CQ2532" s="41"/>
      <c r="CR2532" s="41"/>
      <c r="CS2532" s="41"/>
      <c r="CT2532" s="41"/>
      <c r="CU2532" s="41"/>
      <c r="CV2532" s="41"/>
      <c r="CW2532" s="41"/>
      <c r="CX2532" s="41"/>
      <c r="CY2532" s="41"/>
      <c r="CZ2532" s="41"/>
      <c r="DA2532" s="41"/>
      <c r="DB2532" s="41"/>
      <c r="DC2532" s="41"/>
      <c r="DD2532" s="41"/>
      <c r="DE2532" s="41"/>
      <c r="DF2532" s="41"/>
      <c r="DG2532" s="41"/>
      <c r="DH2532" s="41"/>
      <c r="DI2532" s="41"/>
      <c r="DJ2532" s="41"/>
      <c r="DK2532" s="41"/>
      <c r="DL2532" s="41"/>
      <c r="DM2532" s="41"/>
      <c r="DN2532" s="41"/>
      <c r="DO2532" s="41"/>
      <c r="DP2532" s="41"/>
      <c r="DQ2532" s="41"/>
      <c r="DR2532" s="41"/>
      <c r="DS2532" s="41"/>
      <c r="DT2532" s="41"/>
      <c r="DU2532" s="41"/>
      <c r="DV2532" s="41"/>
      <c r="DW2532" s="41"/>
      <c r="DX2532" s="41"/>
      <c r="DY2532" s="41"/>
      <c r="DZ2532" s="41"/>
      <c r="EA2532" s="41"/>
      <c r="EB2532" s="41"/>
      <c r="EC2532" s="41"/>
      <c r="ED2532" s="41"/>
      <c r="EE2532" s="41"/>
      <c r="EF2532" s="41"/>
      <c r="EG2532" s="41"/>
      <c r="EH2532" s="41"/>
      <c r="EI2532" s="41"/>
      <c r="EJ2532" s="41"/>
      <c r="EK2532" s="41"/>
      <c r="EL2532" s="41"/>
      <c r="EM2532" s="41"/>
      <c r="EN2532" s="41"/>
      <c r="EO2532" s="41"/>
      <c r="EP2532" s="41"/>
      <c r="EQ2532" s="41"/>
      <c r="ER2532" s="41"/>
      <c r="ES2532" s="41"/>
      <c r="ET2532" s="41"/>
      <c r="EU2532" s="41"/>
      <c r="EV2532" s="41"/>
      <c r="EW2532" s="41"/>
      <c r="EX2532" s="41"/>
      <c r="EY2532" s="41"/>
      <c r="EZ2532" s="41"/>
      <c r="FA2532" s="41"/>
      <c r="FB2532" s="41"/>
      <c r="FC2532" s="41"/>
      <c r="FD2532" s="41"/>
      <c r="FE2532" s="41"/>
      <c r="FF2532" s="41"/>
      <c r="FG2532" s="41"/>
      <c r="FH2532" s="41"/>
      <c r="FI2532" s="41"/>
      <c r="FJ2532" s="41"/>
      <c r="FK2532" s="41"/>
      <c r="FL2532" s="41"/>
      <c r="FM2532" s="41"/>
      <c r="FN2532" s="41"/>
      <c r="FO2532" s="41"/>
      <c r="FP2532" s="41"/>
      <c r="FQ2532" s="41"/>
      <c r="FR2532" s="41"/>
      <c r="FS2532" s="41"/>
      <c r="FT2532" s="41"/>
      <c r="FU2532" s="41"/>
      <c r="FV2532" s="41"/>
      <c r="FW2532" s="41"/>
      <c r="FX2532" s="41"/>
      <c r="FY2532" s="41"/>
      <c r="FZ2532" s="41"/>
      <c r="GA2532" s="41"/>
      <c r="GB2532" s="41"/>
      <c r="GC2532" s="41"/>
      <c r="GD2532" s="41"/>
      <c r="GE2532" s="41"/>
      <c r="GF2532" s="41"/>
      <c r="GG2532" s="41"/>
      <c r="GH2532" s="41"/>
      <c r="GI2532" s="41"/>
      <c r="GJ2532" s="41"/>
      <c r="GK2532" s="41"/>
      <c r="GL2532" s="41"/>
      <c r="GM2532" s="41"/>
      <c r="GN2532" s="41"/>
      <c r="GO2532" s="41"/>
      <c r="GP2532" s="41"/>
      <c r="GQ2532" s="41"/>
      <c r="GR2532" s="41"/>
      <c r="GS2532" s="41"/>
      <c r="GT2532" s="41"/>
      <c r="GU2532" s="41"/>
      <c r="GV2532" s="41"/>
      <c r="GW2532" s="41"/>
      <c r="GX2532" s="41"/>
      <c r="GY2532" s="41"/>
      <c r="GZ2532" s="41"/>
      <c r="HA2532" s="41"/>
      <c r="HB2532" s="41"/>
      <c r="HC2532" s="41"/>
      <c r="HD2532" s="41"/>
      <c r="HE2532" s="41"/>
      <c r="HF2532" s="41"/>
      <c r="HG2532" s="41"/>
      <c r="HH2532" s="41"/>
      <c r="HI2532" s="41"/>
      <c r="HJ2532" s="41"/>
      <c r="HK2532" s="41"/>
      <c r="HL2532" s="41"/>
      <c r="HM2532" s="41"/>
      <c r="HN2532" s="41"/>
      <c r="HO2532" s="41"/>
      <c r="HP2532" s="41"/>
      <c r="HQ2532" s="41"/>
      <c r="HR2532" s="41"/>
      <c r="HS2532" s="41"/>
      <c r="HT2532" s="41"/>
      <c r="HU2532" s="41"/>
      <c r="HV2532" s="41"/>
      <c r="HW2532" s="41"/>
      <c r="HX2532" s="41"/>
      <c r="HY2532" s="41"/>
      <c r="HZ2532" s="41"/>
      <c r="IA2532" s="41"/>
      <c r="IB2532" s="41"/>
      <c r="IC2532" s="41"/>
      <c r="ID2532" s="41"/>
      <c r="IE2532" s="41"/>
      <c r="IF2532" s="41"/>
      <c r="IG2532" s="41"/>
      <c r="IH2532" s="41"/>
      <c r="II2532" s="41"/>
      <c r="IJ2532" s="41"/>
      <c r="IK2532" s="41"/>
      <c r="IL2532" s="41"/>
      <c r="IM2532" s="41"/>
      <c r="IN2532" s="41"/>
      <c r="IO2532" s="41"/>
      <c r="IP2532" s="41"/>
      <c r="IQ2532" s="41"/>
      <c r="IR2532" s="41"/>
      <c r="IS2532" s="41"/>
      <c r="IT2532" s="41"/>
      <c r="IU2532" s="41"/>
    </row>
    <row r="2534" spans="68:255" x14ac:dyDescent="0.2">
      <c r="BP2534" s="41"/>
      <c r="BQ2534" s="41"/>
      <c r="BR2534" s="41"/>
      <c r="BS2534" s="41"/>
      <c r="BU2534" s="41"/>
      <c r="BV2534" s="41"/>
      <c r="BW2534" s="41"/>
      <c r="BX2534" s="41"/>
      <c r="BY2534" s="41"/>
      <c r="BZ2534" s="41"/>
      <c r="CA2534" s="41"/>
      <c r="CB2534" s="41"/>
      <c r="CC2534" s="41"/>
      <c r="CD2534" s="41"/>
      <c r="CE2534" s="41"/>
      <c r="CF2534" s="41"/>
      <c r="CG2534" s="41"/>
      <c r="CH2534" s="41"/>
      <c r="CI2534" s="41"/>
      <c r="CJ2534" s="41"/>
      <c r="CK2534" s="41"/>
      <c r="CL2534" s="41"/>
      <c r="CM2534" s="41"/>
      <c r="CN2534" s="41"/>
      <c r="CO2534" s="41"/>
      <c r="CP2534" s="41"/>
      <c r="CQ2534" s="41"/>
      <c r="CR2534" s="41"/>
      <c r="CS2534" s="41"/>
      <c r="CT2534" s="41"/>
      <c r="CU2534" s="41"/>
      <c r="CV2534" s="41"/>
      <c r="CW2534" s="41"/>
      <c r="CX2534" s="41"/>
      <c r="CY2534" s="41"/>
      <c r="CZ2534" s="41"/>
      <c r="DA2534" s="41"/>
      <c r="DB2534" s="41"/>
      <c r="DC2534" s="41"/>
      <c r="DD2534" s="41"/>
      <c r="DE2534" s="41"/>
      <c r="DF2534" s="41"/>
      <c r="DG2534" s="41"/>
      <c r="DH2534" s="41"/>
      <c r="DI2534" s="41"/>
      <c r="DJ2534" s="41"/>
      <c r="DK2534" s="41"/>
      <c r="DL2534" s="41"/>
      <c r="DM2534" s="41"/>
      <c r="DN2534" s="41"/>
      <c r="DO2534" s="41"/>
      <c r="DP2534" s="41"/>
      <c r="DQ2534" s="41"/>
      <c r="DR2534" s="41"/>
      <c r="DS2534" s="41"/>
      <c r="DT2534" s="41"/>
      <c r="DU2534" s="41"/>
      <c r="DV2534" s="41"/>
      <c r="DW2534" s="41"/>
      <c r="DX2534" s="41"/>
      <c r="DY2534" s="41"/>
      <c r="DZ2534" s="41"/>
      <c r="EA2534" s="41"/>
      <c r="EB2534" s="41"/>
      <c r="EC2534" s="41"/>
      <c r="ED2534" s="41"/>
      <c r="EE2534" s="41"/>
      <c r="EF2534" s="41"/>
      <c r="EG2534" s="41"/>
      <c r="EH2534" s="41"/>
      <c r="EI2534" s="41"/>
      <c r="EJ2534" s="41"/>
      <c r="EK2534" s="41"/>
      <c r="EL2534" s="41"/>
      <c r="EM2534" s="41"/>
      <c r="EN2534" s="41"/>
      <c r="EO2534" s="41"/>
      <c r="EP2534" s="41"/>
      <c r="EQ2534" s="41"/>
      <c r="ER2534" s="41"/>
      <c r="ES2534" s="41"/>
      <c r="ET2534" s="41"/>
      <c r="EU2534" s="41"/>
      <c r="EV2534" s="41"/>
      <c r="EW2534" s="41"/>
      <c r="EX2534" s="41"/>
      <c r="EY2534" s="41"/>
      <c r="EZ2534" s="41"/>
      <c r="FA2534" s="41"/>
      <c r="FB2534" s="41"/>
      <c r="FC2534" s="41"/>
      <c r="FD2534" s="41"/>
      <c r="FE2534" s="41"/>
      <c r="FF2534" s="41"/>
      <c r="FG2534" s="41"/>
      <c r="FH2534" s="41"/>
      <c r="FI2534" s="41"/>
      <c r="FJ2534" s="41"/>
      <c r="FK2534" s="41"/>
      <c r="FL2534" s="41"/>
      <c r="FM2534" s="41"/>
      <c r="FN2534" s="41"/>
      <c r="FO2534" s="41"/>
      <c r="FP2534" s="41"/>
      <c r="FQ2534" s="41"/>
      <c r="FR2534" s="41"/>
      <c r="FS2534" s="41"/>
      <c r="FT2534" s="41"/>
      <c r="FU2534" s="41"/>
      <c r="FV2534" s="41"/>
      <c r="FW2534" s="41"/>
      <c r="FX2534" s="41"/>
      <c r="FY2534" s="41"/>
      <c r="FZ2534" s="41"/>
      <c r="GA2534" s="41"/>
      <c r="GB2534" s="41"/>
      <c r="GC2534" s="41"/>
      <c r="GD2534" s="41"/>
      <c r="GE2534" s="41"/>
      <c r="GF2534" s="41"/>
      <c r="GG2534" s="41"/>
      <c r="GH2534" s="41"/>
      <c r="GI2534" s="41"/>
      <c r="GJ2534" s="41"/>
      <c r="GK2534" s="41"/>
      <c r="GL2534" s="41"/>
      <c r="GM2534" s="41"/>
      <c r="GN2534" s="41"/>
      <c r="GO2534" s="41"/>
      <c r="GP2534" s="41"/>
      <c r="GQ2534" s="41"/>
      <c r="GR2534" s="41"/>
      <c r="GS2534" s="41"/>
      <c r="GT2534" s="41"/>
      <c r="GU2534" s="41"/>
      <c r="GV2534" s="41"/>
      <c r="GW2534" s="41"/>
      <c r="GX2534" s="41"/>
      <c r="GY2534" s="41"/>
      <c r="GZ2534" s="41"/>
      <c r="HA2534" s="41"/>
      <c r="HB2534" s="41"/>
      <c r="HC2534" s="41"/>
      <c r="HD2534" s="41"/>
      <c r="HE2534" s="41"/>
      <c r="HF2534" s="41"/>
      <c r="HG2534" s="41"/>
      <c r="HH2534" s="41"/>
      <c r="HI2534" s="41"/>
      <c r="HJ2534" s="41"/>
      <c r="HK2534" s="41"/>
      <c r="HL2534" s="41"/>
      <c r="HM2534" s="41"/>
      <c r="HN2534" s="41"/>
      <c r="HO2534" s="41"/>
      <c r="HP2534" s="41"/>
      <c r="HQ2534" s="41"/>
      <c r="HR2534" s="41"/>
      <c r="HS2534" s="41"/>
      <c r="HT2534" s="41"/>
      <c r="HU2534" s="41"/>
      <c r="HV2534" s="41"/>
      <c r="HW2534" s="41"/>
      <c r="HX2534" s="41"/>
      <c r="HY2534" s="41"/>
      <c r="HZ2534" s="41"/>
      <c r="IA2534" s="41"/>
      <c r="IB2534" s="41"/>
      <c r="IC2534" s="41"/>
      <c r="ID2534" s="41"/>
      <c r="IE2534" s="41"/>
      <c r="IF2534" s="41"/>
      <c r="IG2534" s="41"/>
      <c r="IH2534" s="41"/>
      <c r="II2534" s="41"/>
      <c r="IJ2534" s="41"/>
      <c r="IK2534" s="41"/>
      <c r="IL2534" s="41"/>
      <c r="IM2534" s="41"/>
      <c r="IN2534" s="41"/>
      <c r="IO2534" s="41"/>
      <c r="IP2534" s="41"/>
      <c r="IQ2534" s="41"/>
      <c r="IR2534" s="41"/>
      <c r="IS2534" s="41"/>
      <c r="IT2534" s="41"/>
      <c r="IU2534" s="41"/>
    </row>
    <row r="2536" spans="68:255" x14ac:dyDescent="0.2">
      <c r="BP2536" s="41"/>
      <c r="BQ2536" s="41"/>
      <c r="BR2536" s="41"/>
      <c r="BS2536" s="41"/>
      <c r="BU2536" s="41"/>
      <c r="BV2536" s="41"/>
      <c r="BW2536" s="41"/>
      <c r="BX2536" s="41"/>
      <c r="BY2536" s="41"/>
      <c r="BZ2536" s="41"/>
      <c r="CA2536" s="41"/>
      <c r="CB2536" s="41"/>
      <c r="CC2536" s="41"/>
      <c r="CD2536" s="41"/>
      <c r="CE2536" s="41"/>
      <c r="CF2536" s="41"/>
      <c r="CG2536" s="41"/>
      <c r="CH2536" s="41"/>
      <c r="CI2536" s="41"/>
      <c r="CJ2536" s="41"/>
      <c r="CK2536" s="41"/>
      <c r="CL2536" s="41"/>
      <c r="CM2536" s="41"/>
      <c r="CN2536" s="41"/>
      <c r="CO2536" s="41"/>
      <c r="CP2536" s="41"/>
      <c r="CQ2536" s="41"/>
      <c r="CR2536" s="41"/>
      <c r="CS2536" s="41"/>
      <c r="CT2536" s="41"/>
      <c r="CU2536" s="41"/>
      <c r="CV2536" s="41"/>
      <c r="CW2536" s="41"/>
      <c r="CX2536" s="41"/>
      <c r="CY2536" s="41"/>
      <c r="CZ2536" s="41"/>
      <c r="DA2536" s="41"/>
      <c r="DB2536" s="41"/>
      <c r="DC2536" s="41"/>
      <c r="DD2536" s="41"/>
      <c r="DE2536" s="41"/>
      <c r="DF2536" s="41"/>
      <c r="DG2536" s="41"/>
      <c r="DH2536" s="41"/>
      <c r="DI2536" s="41"/>
      <c r="DJ2536" s="41"/>
      <c r="DK2536" s="41"/>
      <c r="DL2536" s="41"/>
      <c r="DM2536" s="41"/>
      <c r="DN2536" s="41"/>
      <c r="DO2536" s="41"/>
      <c r="DP2536" s="41"/>
      <c r="DQ2536" s="41"/>
      <c r="DR2536" s="41"/>
      <c r="DS2536" s="41"/>
      <c r="DT2536" s="41"/>
      <c r="DU2536" s="41"/>
      <c r="DV2536" s="41"/>
      <c r="DW2536" s="41"/>
      <c r="DX2536" s="41"/>
      <c r="DY2536" s="41"/>
      <c r="DZ2536" s="41"/>
      <c r="EA2536" s="41"/>
      <c r="EB2536" s="41"/>
      <c r="EC2536" s="41"/>
      <c r="ED2536" s="41"/>
      <c r="EE2536" s="41"/>
      <c r="EF2536" s="41"/>
      <c r="EG2536" s="41"/>
      <c r="EH2536" s="41"/>
      <c r="EI2536" s="41"/>
      <c r="EJ2536" s="41"/>
      <c r="EK2536" s="41"/>
      <c r="EL2536" s="41"/>
      <c r="EM2536" s="41"/>
      <c r="EN2536" s="41"/>
      <c r="EO2536" s="41"/>
      <c r="EP2536" s="41"/>
      <c r="EQ2536" s="41"/>
      <c r="ER2536" s="41"/>
      <c r="ES2536" s="41"/>
      <c r="ET2536" s="41"/>
      <c r="EU2536" s="41"/>
      <c r="EV2536" s="41"/>
      <c r="EW2536" s="41"/>
      <c r="EX2536" s="41"/>
      <c r="EY2536" s="41"/>
      <c r="EZ2536" s="41"/>
      <c r="FA2536" s="41"/>
      <c r="FB2536" s="41"/>
      <c r="FC2536" s="41"/>
      <c r="FD2536" s="41"/>
      <c r="FE2536" s="41"/>
      <c r="FF2536" s="41"/>
      <c r="FG2536" s="41"/>
      <c r="FH2536" s="41"/>
      <c r="FI2536" s="41"/>
      <c r="FJ2536" s="41"/>
      <c r="FK2536" s="41"/>
      <c r="FL2536" s="41"/>
      <c r="FM2536" s="41"/>
      <c r="FN2536" s="41"/>
      <c r="FO2536" s="41"/>
      <c r="FP2536" s="41"/>
      <c r="FQ2536" s="41"/>
      <c r="FR2536" s="41"/>
      <c r="FS2536" s="41"/>
      <c r="FT2536" s="41"/>
      <c r="FU2536" s="41"/>
      <c r="FV2536" s="41"/>
      <c r="FW2536" s="41"/>
      <c r="FX2536" s="41"/>
      <c r="FY2536" s="41"/>
      <c r="FZ2536" s="41"/>
      <c r="GA2536" s="41"/>
      <c r="GB2536" s="41"/>
      <c r="GC2536" s="41"/>
      <c r="GD2536" s="41"/>
      <c r="GE2536" s="41"/>
      <c r="GF2536" s="41"/>
      <c r="GG2536" s="41"/>
      <c r="GH2536" s="41"/>
      <c r="GI2536" s="41"/>
      <c r="GJ2536" s="41"/>
      <c r="GK2536" s="41"/>
      <c r="GL2536" s="41"/>
      <c r="GM2536" s="41"/>
      <c r="GN2536" s="41"/>
      <c r="GO2536" s="41"/>
      <c r="GP2536" s="41"/>
      <c r="GQ2536" s="41"/>
      <c r="GR2536" s="41"/>
      <c r="GS2536" s="41"/>
      <c r="GT2536" s="41"/>
      <c r="GU2536" s="41"/>
      <c r="GV2536" s="41"/>
      <c r="GW2536" s="41"/>
      <c r="GX2536" s="41"/>
      <c r="GY2536" s="41"/>
      <c r="GZ2536" s="41"/>
      <c r="HA2536" s="41"/>
      <c r="HB2536" s="41"/>
      <c r="HC2536" s="41"/>
      <c r="HD2536" s="41"/>
      <c r="HE2536" s="41"/>
      <c r="HF2536" s="41"/>
      <c r="HG2536" s="41"/>
      <c r="HH2536" s="41"/>
      <c r="HI2536" s="41"/>
      <c r="HJ2536" s="41"/>
      <c r="HK2536" s="41"/>
      <c r="HL2536" s="41"/>
      <c r="HM2536" s="41"/>
      <c r="HN2536" s="41"/>
      <c r="HO2536" s="41"/>
      <c r="HP2536" s="41"/>
      <c r="HQ2536" s="41"/>
      <c r="HR2536" s="41"/>
      <c r="HS2536" s="41"/>
      <c r="HT2536" s="41"/>
      <c r="HU2536" s="41"/>
      <c r="HV2536" s="41"/>
      <c r="HW2536" s="41"/>
      <c r="HX2536" s="41"/>
      <c r="HY2536" s="41"/>
      <c r="HZ2536" s="41"/>
      <c r="IA2536" s="41"/>
      <c r="IB2536" s="41"/>
      <c r="IC2536" s="41"/>
      <c r="ID2536" s="41"/>
      <c r="IE2536" s="41"/>
      <c r="IF2536" s="41"/>
      <c r="IG2536" s="41"/>
      <c r="IH2536" s="41"/>
      <c r="II2536" s="41"/>
      <c r="IJ2536" s="41"/>
      <c r="IK2536" s="41"/>
      <c r="IL2536" s="41"/>
      <c r="IM2536" s="41"/>
      <c r="IN2536" s="41"/>
      <c r="IO2536" s="41"/>
      <c r="IP2536" s="41"/>
      <c r="IQ2536" s="41"/>
      <c r="IR2536" s="41"/>
      <c r="IS2536" s="41"/>
      <c r="IT2536" s="41"/>
      <c r="IU2536" s="41"/>
    </row>
    <row r="2538" spans="68:255" x14ac:dyDescent="0.2">
      <c r="BP2538" s="41"/>
      <c r="BQ2538" s="41"/>
      <c r="BR2538" s="41"/>
      <c r="BS2538" s="41"/>
      <c r="BU2538" s="41"/>
      <c r="BV2538" s="41"/>
      <c r="BW2538" s="41"/>
      <c r="BX2538" s="41"/>
      <c r="BY2538" s="41"/>
      <c r="BZ2538" s="41"/>
      <c r="CA2538" s="41"/>
      <c r="CB2538" s="41"/>
      <c r="CC2538" s="41"/>
      <c r="CD2538" s="41"/>
      <c r="CE2538" s="41"/>
      <c r="CF2538" s="41"/>
      <c r="CG2538" s="41"/>
      <c r="CH2538" s="41"/>
      <c r="CI2538" s="41"/>
      <c r="CJ2538" s="41"/>
      <c r="CK2538" s="41"/>
      <c r="CL2538" s="41"/>
      <c r="CM2538" s="41"/>
      <c r="CN2538" s="41"/>
      <c r="CO2538" s="41"/>
      <c r="CP2538" s="41"/>
      <c r="CQ2538" s="41"/>
      <c r="CR2538" s="41"/>
      <c r="CS2538" s="41"/>
      <c r="CT2538" s="41"/>
      <c r="CU2538" s="41"/>
      <c r="CV2538" s="41"/>
      <c r="CW2538" s="41"/>
      <c r="CX2538" s="41"/>
      <c r="CY2538" s="41"/>
      <c r="CZ2538" s="41"/>
      <c r="DA2538" s="41"/>
      <c r="DB2538" s="41"/>
      <c r="DC2538" s="41"/>
      <c r="DD2538" s="41"/>
      <c r="DE2538" s="41"/>
      <c r="DF2538" s="41"/>
      <c r="DG2538" s="41"/>
      <c r="DH2538" s="41"/>
      <c r="DI2538" s="41"/>
      <c r="DJ2538" s="41"/>
      <c r="DK2538" s="41"/>
      <c r="DL2538" s="41"/>
      <c r="DM2538" s="41"/>
      <c r="DN2538" s="41"/>
      <c r="DO2538" s="41"/>
      <c r="DP2538" s="41"/>
      <c r="DQ2538" s="41"/>
      <c r="DR2538" s="41"/>
      <c r="DS2538" s="41"/>
      <c r="DT2538" s="41"/>
      <c r="DU2538" s="41"/>
      <c r="DV2538" s="41"/>
      <c r="DW2538" s="41"/>
      <c r="DX2538" s="41"/>
      <c r="DY2538" s="41"/>
      <c r="DZ2538" s="41"/>
      <c r="EA2538" s="41"/>
      <c r="EB2538" s="41"/>
      <c r="EC2538" s="41"/>
      <c r="ED2538" s="41"/>
      <c r="EE2538" s="41"/>
      <c r="EF2538" s="41"/>
      <c r="EG2538" s="41"/>
      <c r="EH2538" s="41"/>
      <c r="EI2538" s="41"/>
      <c r="EJ2538" s="41"/>
      <c r="EK2538" s="41"/>
      <c r="EL2538" s="41"/>
      <c r="EM2538" s="41"/>
      <c r="EN2538" s="41"/>
      <c r="EO2538" s="41"/>
      <c r="EP2538" s="41"/>
      <c r="EQ2538" s="41"/>
      <c r="ER2538" s="41"/>
      <c r="ES2538" s="41"/>
      <c r="ET2538" s="41"/>
      <c r="EU2538" s="41"/>
      <c r="EV2538" s="41"/>
      <c r="EW2538" s="41"/>
      <c r="EX2538" s="41"/>
      <c r="EY2538" s="41"/>
      <c r="EZ2538" s="41"/>
      <c r="FA2538" s="41"/>
      <c r="FB2538" s="41"/>
      <c r="FC2538" s="41"/>
      <c r="FD2538" s="41"/>
      <c r="FE2538" s="41"/>
      <c r="FF2538" s="41"/>
      <c r="FG2538" s="41"/>
      <c r="FH2538" s="41"/>
      <c r="FI2538" s="41"/>
      <c r="FJ2538" s="41"/>
      <c r="FK2538" s="41"/>
      <c r="FL2538" s="41"/>
      <c r="FM2538" s="41"/>
      <c r="FN2538" s="41"/>
      <c r="FO2538" s="41"/>
      <c r="FP2538" s="41"/>
      <c r="FQ2538" s="41"/>
      <c r="FR2538" s="41"/>
      <c r="FS2538" s="41"/>
      <c r="FT2538" s="41"/>
      <c r="FU2538" s="41"/>
      <c r="FV2538" s="41"/>
      <c r="FW2538" s="41"/>
      <c r="FX2538" s="41"/>
      <c r="FY2538" s="41"/>
      <c r="FZ2538" s="41"/>
      <c r="GA2538" s="41"/>
      <c r="GB2538" s="41"/>
      <c r="GC2538" s="41"/>
      <c r="GD2538" s="41"/>
      <c r="GE2538" s="41"/>
      <c r="GF2538" s="41"/>
      <c r="GG2538" s="41"/>
      <c r="GH2538" s="41"/>
      <c r="GI2538" s="41"/>
      <c r="GJ2538" s="41"/>
      <c r="GK2538" s="41"/>
      <c r="GL2538" s="41"/>
      <c r="GM2538" s="41"/>
      <c r="GN2538" s="41"/>
      <c r="GO2538" s="41"/>
      <c r="GP2538" s="41"/>
      <c r="GQ2538" s="41"/>
      <c r="GR2538" s="41"/>
      <c r="GS2538" s="41"/>
      <c r="GT2538" s="41"/>
      <c r="GU2538" s="41"/>
      <c r="GV2538" s="41"/>
      <c r="GW2538" s="41"/>
      <c r="GX2538" s="41"/>
      <c r="GY2538" s="41"/>
      <c r="GZ2538" s="41"/>
      <c r="HA2538" s="41"/>
      <c r="HB2538" s="41"/>
      <c r="HC2538" s="41"/>
      <c r="HD2538" s="41"/>
      <c r="HE2538" s="41"/>
      <c r="HF2538" s="41"/>
      <c r="HG2538" s="41"/>
      <c r="HH2538" s="41"/>
      <c r="HI2538" s="41"/>
      <c r="HJ2538" s="41"/>
      <c r="HK2538" s="41"/>
      <c r="HL2538" s="41"/>
      <c r="HM2538" s="41"/>
      <c r="HN2538" s="41"/>
      <c r="HO2538" s="41"/>
      <c r="HP2538" s="41"/>
      <c r="HQ2538" s="41"/>
      <c r="HR2538" s="41"/>
      <c r="HS2538" s="41"/>
      <c r="HT2538" s="41"/>
      <c r="HU2538" s="41"/>
      <c r="HV2538" s="41"/>
      <c r="HW2538" s="41"/>
      <c r="HX2538" s="41"/>
      <c r="HY2538" s="41"/>
      <c r="HZ2538" s="41"/>
      <c r="IA2538" s="41"/>
      <c r="IB2538" s="41"/>
      <c r="IC2538" s="41"/>
      <c r="ID2538" s="41"/>
      <c r="IE2538" s="41"/>
      <c r="IF2538" s="41"/>
      <c r="IG2538" s="41"/>
      <c r="IH2538" s="41"/>
      <c r="II2538" s="41"/>
      <c r="IJ2538" s="41"/>
      <c r="IK2538" s="41"/>
      <c r="IL2538" s="41"/>
      <c r="IM2538" s="41"/>
      <c r="IN2538" s="41"/>
      <c r="IO2538" s="41"/>
      <c r="IP2538" s="41"/>
      <c r="IQ2538" s="41"/>
      <c r="IR2538" s="41"/>
      <c r="IS2538" s="41"/>
      <c r="IT2538" s="41"/>
      <c r="IU2538" s="41"/>
    </row>
    <row r="2540" spans="68:255" x14ac:dyDescent="0.2">
      <c r="BP2540" s="41"/>
      <c r="BQ2540" s="41"/>
      <c r="BR2540" s="41"/>
      <c r="BS2540" s="41"/>
      <c r="BU2540" s="41"/>
      <c r="BV2540" s="41"/>
      <c r="BW2540" s="41"/>
      <c r="BX2540" s="41"/>
      <c r="BY2540" s="41"/>
      <c r="BZ2540" s="41"/>
      <c r="CA2540" s="41"/>
      <c r="CB2540" s="41"/>
      <c r="CC2540" s="41"/>
      <c r="CD2540" s="41"/>
      <c r="CE2540" s="41"/>
      <c r="CF2540" s="41"/>
      <c r="CG2540" s="41"/>
      <c r="CH2540" s="41"/>
      <c r="CI2540" s="41"/>
      <c r="CJ2540" s="41"/>
      <c r="CK2540" s="41"/>
      <c r="CL2540" s="41"/>
      <c r="CM2540" s="41"/>
      <c r="CN2540" s="41"/>
      <c r="CO2540" s="41"/>
      <c r="CP2540" s="41"/>
      <c r="CQ2540" s="41"/>
      <c r="CR2540" s="41"/>
      <c r="CS2540" s="41"/>
      <c r="CT2540" s="41"/>
      <c r="CU2540" s="41"/>
      <c r="CV2540" s="41"/>
      <c r="CW2540" s="41"/>
      <c r="CX2540" s="41"/>
      <c r="CY2540" s="41"/>
      <c r="CZ2540" s="41"/>
      <c r="DA2540" s="41"/>
      <c r="DB2540" s="41"/>
      <c r="DC2540" s="41"/>
      <c r="DD2540" s="41"/>
      <c r="DE2540" s="41"/>
      <c r="DF2540" s="41"/>
      <c r="DG2540" s="41"/>
      <c r="DH2540" s="41"/>
      <c r="DI2540" s="41"/>
      <c r="DJ2540" s="41"/>
      <c r="DK2540" s="41"/>
      <c r="DL2540" s="41"/>
      <c r="DM2540" s="41"/>
      <c r="DN2540" s="41"/>
      <c r="DO2540" s="41"/>
      <c r="DP2540" s="41"/>
      <c r="DQ2540" s="41"/>
      <c r="DR2540" s="41"/>
      <c r="DS2540" s="41"/>
      <c r="DT2540" s="41"/>
      <c r="DU2540" s="41"/>
      <c r="DV2540" s="41"/>
      <c r="DW2540" s="41"/>
      <c r="DX2540" s="41"/>
      <c r="DY2540" s="41"/>
      <c r="DZ2540" s="41"/>
      <c r="EA2540" s="41"/>
      <c r="EB2540" s="41"/>
      <c r="EC2540" s="41"/>
      <c r="ED2540" s="41"/>
      <c r="EE2540" s="41"/>
      <c r="EF2540" s="41"/>
      <c r="EG2540" s="41"/>
      <c r="EH2540" s="41"/>
      <c r="EI2540" s="41"/>
      <c r="EJ2540" s="41"/>
      <c r="EK2540" s="41"/>
      <c r="EL2540" s="41"/>
      <c r="EM2540" s="41"/>
      <c r="EN2540" s="41"/>
      <c r="EO2540" s="41"/>
      <c r="EP2540" s="41"/>
      <c r="EQ2540" s="41"/>
      <c r="ER2540" s="41"/>
      <c r="ES2540" s="41"/>
      <c r="ET2540" s="41"/>
      <c r="EU2540" s="41"/>
      <c r="EV2540" s="41"/>
      <c r="EW2540" s="41"/>
      <c r="EX2540" s="41"/>
      <c r="EY2540" s="41"/>
      <c r="EZ2540" s="41"/>
      <c r="FA2540" s="41"/>
      <c r="FB2540" s="41"/>
      <c r="FC2540" s="41"/>
      <c r="FD2540" s="41"/>
      <c r="FE2540" s="41"/>
      <c r="FF2540" s="41"/>
      <c r="FG2540" s="41"/>
      <c r="FH2540" s="41"/>
      <c r="FI2540" s="41"/>
      <c r="FJ2540" s="41"/>
      <c r="FK2540" s="41"/>
      <c r="FL2540" s="41"/>
      <c r="FM2540" s="41"/>
      <c r="FN2540" s="41"/>
      <c r="FO2540" s="41"/>
      <c r="FP2540" s="41"/>
      <c r="FQ2540" s="41"/>
      <c r="FR2540" s="41"/>
      <c r="FS2540" s="41"/>
      <c r="FT2540" s="41"/>
      <c r="FU2540" s="41"/>
      <c r="FV2540" s="41"/>
      <c r="FW2540" s="41"/>
      <c r="FX2540" s="41"/>
      <c r="FY2540" s="41"/>
      <c r="FZ2540" s="41"/>
      <c r="GA2540" s="41"/>
      <c r="GB2540" s="41"/>
      <c r="GC2540" s="41"/>
      <c r="GD2540" s="41"/>
      <c r="GE2540" s="41"/>
      <c r="GF2540" s="41"/>
      <c r="GG2540" s="41"/>
      <c r="GH2540" s="41"/>
      <c r="GI2540" s="41"/>
      <c r="GJ2540" s="41"/>
      <c r="GK2540" s="41"/>
      <c r="GL2540" s="41"/>
      <c r="GM2540" s="41"/>
      <c r="GN2540" s="41"/>
      <c r="GO2540" s="41"/>
      <c r="GP2540" s="41"/>
      <c r="GQ2540" s="41"/>
      <c r="GR2540" s="41"/>
      <c r="GS2540" s="41"/>
      <c r="GT2540" s="41"/>
      <c r="GU2540" s="41"/>
      <c r="GV2540" s="41"/>
      <c r="GW2540" s="41"/>
      <c r="GX2540" s="41"/>
      <c r="GY2540" s="41"/>
      <c r="GZ2540" s="41"/>
      <c r="HA2540" s="41"/>
      <c r="HB2540" s="41"/>
      <c r="HC2540" s="41"/>
      <c r="HD2540" s="41"/>
      <c r="HE2540" s="41"/>
      <c r="HF2540" s="41"/>
      <c r="HG2540" s="41"/>
      <c r="HH2540" s="41"/>
      <c r="HI2540" s="41"/>
      <c r="HJ2540" s="41"/>
      <c r="HK2540" s="41"/>
      <c r="HL2540" s="41"/>
      <c r="HM2540" s="41"/>
      <c r="HN2540" s="41"/>
      <c r="HO2540" s="41"/>
      <c r="HP2540" s="41"/>
      <c r="HQ2540" s="41"/>
      <c r="HR2540" s="41"/>
      <c r="HS2540" s="41"/>
      <c r="HT2540" s="41"/>
      <c r="HU2540" s="41"/>
      <c r="HV2540" s="41"/>
      <c r="HW2540" s="41"/>
      <c r="HX2540" s="41"/>
      <c r="HY2540" s="41"/>
      <c r="HZ2540" s="41"/>
      <c r="IA2540" s="41"/>
      <c r="IB2540" s="41"/>
      <c r="IC2540" s="41"/>
      <c r="ID2540" s="41"/>
      <c r="IE2540" s="41"/>
      <c r="IF2540" s="41"/>
      <c r="IG2540" s="41"/>
      <c r="IH2540" s="41"/>
      <c r="II2540" s="41"/>
      <c r="IJ2540" s="41"/>
      <c r="IK2540" s="41"/>
      <c r="IL2540" s="41"/>
      <c r="IM2540" s="41"/>
      <c r="IN2540" s="41"/>
      <c r="IO2540" s="41"/>
      <c r="IP2540" s="41"/>
      <c r="IQ2540" s="41"/>
      <c r="IR2540" s="41"/>
      <c r="IS2540" s="41"/>
      <c r="IT2540" s="41"/>
      <c r="IU2540" s="41"/>
    </row>
    <row r="2542" spans="68:255" x14ac:dyDescent="0.2">
      <c r="BP2542" s="41"/>
      <c r="BQ2542" s="41"/>
      <c r="BR2542" s="41"/>
      <c r="BS2542" s="41"/>
      <c r="BU2542" s="41"/>
      <c r="BV2542" s="41"/>
      <c r="BW2542" s="41"/>
      <c r="BX2542" s="41"/>
      <c r="BY2542" s="41"/>
      <c r="BZ2542" s="41"/>
      <c r="CA2542" s="41"/>
      <c r="CB2542" s="41"/>
      <c r="CC2542" s="41"/>
      <c r="CD2542" s="41"/>
      <c r="CE2542" s="41"/>
      <c r="CF2542" s="41"/>
      <c r="CG2542" s="41"/>
      <c r="CH2542" s="41"/>
      <c r="CI2542" s="41"/>
      <c r="CJ2542" s="41"/>
      <c r="CK2542" s="41"/>
      <c r="CL2542" s="41"/>
      <c r="CM2542" s="41"/>
      <c r="CN2542" s="41"/>
      <c r="CO2542" s="41"/>
      <c r="CP2542" s="41"/>
      <c r="CQ2542" s="41"/>
      <c r="CR2542" s="41"/>
      <c r="CS2542" s="41"/>
      <c r="CT2542" s="41"/>
      <c r="CU2542" s="41"/>
      <c r="CV2542" s="41"/>
      <c r="CW2542" s="41"/>
      <c r="CX2542" s="41"/>
      <c r="CY2542" s="41"/>
      <c r="CZ2542" s="41"/>
      <c r="DA2542" s="41"/>
      <c r="DB2542" s="41"/>
      <c r="DC2542" s="41"/>
      <c r="DD2542" s="41"/>
      <c r="DE2542" s="41"/>
      <c r="DF2542" s="41"/>
      <c r="DG2542" s="41"/>
      <c r="DH2542" s="41"/>
      <c r="DI2542" s="41"/>
      <c r="DJ2542" s="41"/>
      <c r="DK2542" s="41"/>
      <c r="DL2542" s="41"/>
      <c r="DM2542" s="41"/>
      <c r="DN2542" s="41"/>
      <c r="DO2542" s="41"/>
      <c r="DP2542" s="41"/>
      <c r="DQ2542" s="41"/>
      <c r="DR2542" s="41"/>
      <c r="DS2542" s="41"/>
      <c r="DT2542" s="41"/>
      <c r="DU2542" s="41"/>
      <c r="DV2542" s="41"/>
      <c r="DW2542" s="41"/>
      <c r="DX2542" s="41"/>
      <c r="DY2542" s="41"/>
      <c r="DZ2542" s="41"/>
      <c r="EA2542" s="41"/>
      <c r="EB2542" s="41"/>
      <c r="EC2542" s="41"/>
      <c r="ED2542" s="41"/>
      <c r="EE2542" s="41"/>
      <c r="EF2542" s="41"/>
      <c r="EG2542" s="41"/>
      <c r="EH2542" s="41"/>
      <c r="EI2542" s="41"/>
      <c r="EJ2542" s="41"/>
      <c r="EK2542" s="41"/>
      <c r="EL2542" s="41"/>
      <c r="EM2542" s="41"/>
      <c r="EN2542" s="41"/>
      <c r="EO2542" s="41"/>
      <c r="EP2542" s="41"/>
      <c r="EQ2542" s="41"/>
      <c r="ER2542" s="41"/>
      <c r="ES2542" s="41"/>
      <c r="ET2542" s="41"/>
      <c r="EU2542" s="41"/>
      <c r="EV2542" s="41"/>
      <c r="EW2542" s="41"/>
      <c r="EX2542" s="41"/>
      <c r="EY2542" s="41"/>
      <c r="EZ2542" s="41"/>
      <c r="FA2542" s="41"/>
      <c r="FB2542" s="41"/>
      <c r="FC2542" s="41"/>
      <c r="FD2542" s="41"/>
      <c r="FE2542" s="41"/>
      <c r="FF2542" s="41"/>
      <c r="FG2542" s="41"/>
      <c r="FH2542" s="41"/>
      <c r="FI2542" s="41"/>
      <c r="FJ2542" s="41"/>
      <c r="FK2542" s="41"/>
      <c r="FL2542" s="41"/>
      <c r="FM2542" s="41"/>
      <c r="FN2542" s="41"/>
      <c r="FO2542" s="41"/>
      <c r="FP2542" s="41"/>
      <c r="FQ2542" s="41"/>
      <c r="FR2542" s="41"/>
      <c r="FS2542" s="41"/>
      <c r="FT2542" s="41"/>
      <c r="FU2542" s="41"/>
      <c r="FV2542" s="41"/>
      <c r="FW2542" s="41"/>
      <c r="FX2542" s="41"/>
      <c r="FY2542" s="41"/>
      <c r="FZ2542" s="41"/>
      <c r="GA2542" s="41"/>
      <c r="GB2542" s="41"/>
      <c r="GC2542" s="41"/>
      <c r="GD2542" s="41"/>
      <c r="GE2542" s="41"/>
      <c r="GF2542" s="41"/>
      <c r="GG2542" s="41"/>
      <c r="GH2542" s="41"/>
      <c r="GI2542" s="41"/>
      <c r="GJ2542" s="41"/>
      <c r="GK2542" s="41"/>
      <c r="GL2542" s="41"/>
      <c r="GM2542" s="41"/>
      <c r="GN2542" s="41"/>
      <c r="GO2542" s="41"/>
      <c r="GP2542" s="41"/>
      <c r="GQ2542" s="41"/>
      <c r="GR2542" s="41"/>
      <c r="GS2542" s="41"/>
      <c r="GT2542" s="41"/>
      <c r="GU2542" s="41"/>
      <c r="GV2542" s="41"/>
      <c r="GW2542" s="41"/>
      <c r="GX2542" s="41"/>
      <c r="GY2542" s="41"/>
      <c r="GZ2542" s="41"/>
      <c r="HA2542" s="41"/>
      <c r="HB2542" s="41"/>
      <c r="HC2542" s="41"/>
      <c r="HD2542" s="41"/>
      <c r="HE2542" s="41"/>
      <c r="HF2542" s="41"/>
      <c r="HG2542" s="41"/>
      <c r="HH2542" s="41"/>
      <c r="HI2542" s="41"/>
      <c r="HJ2542" s="41"/>
      <c r="HK2542" s="41"/>
      <c r="HL2542" s="41"/>
      <c r="HM2542" s="41"/>
      <c r="HN2542" s="41"/>
      <c r="HO2542" s="41"/>
      <c r="HP2542" s="41"/>
      <c r="HQ2542" s="41"/>
      <c r="HR2542" s="41"/>
      <c r="HS2542" s="41"/>
      <c r="HT2542" s="41"/>
      <c r="HU2542" s="41"/>
      <c r="HV2542" s="41"/>
      <c r="HW2542" s="41"/>
      <c r="HX2542" s="41"/>
      <c r="HY2542" s="41"/>
      <c r="HZ2542" s="41"/>
      <c r="IA2542" s="41"/>
      <c r="IB2542" s="41"/>
      <c r="IC2542" s="41"/>
      <c r="ID2542" s="41"/>
      <c r="IE2542" s="41"/>
      <c r="IF2542" s="41"/>
      <c r="IG2542" s="41"/>
      <c r="IH2542" s="41"/>
      <c r="II2542" s="41"/>
      <c r="IJ2542" s="41"/>
      <c r="IK2542" s="41"/>
      <c r="IL2542" s="41"/>
      <c r="IM2542" s="41"/>
      <c r="IN2542" s="41"/>
      <c r="IO2542" s="41"/>
      <c r="IP2542" s="41"/>
      <c r="IQ2542" s="41"/>
      <c r="IR2542" s="41"/>
      <c r="IS2542" s="41"/>
      <c r="IT2542" s="41"/>
      <c r="IU2542" s="41"/>
    </row>
    <row r="2544" spans="68:255" x14ac:dyDescent="0.2">
      <c r="BP2544" s="41"/>
      <c r="BQ2544" s="41"/>
      <c r="BR2544" s="41"/>
      <c r="BS2544" s="41"/>
      <c r="BU2544" s="41"/>
      <c r="BV2544" s="41"/>
      <c r="BW2544" s="41"/>
      <c r="BX2544" s="41"/>
      <c r="BY2544" s="41"/>
      <c r="BZ2544" s="41"/>
      <c r="CA2544" s="41"/>
      <c r="CB2544" s="41"/>
      <c r="CC2544" s="41"/>
      <c r="CD2544" s="41"/>
      <c r="CE2544" s="41"/>
      <c r="CF2544" s="41"/>
      <c r="CG2544" s="41"/>
      <c r="CH2544" s="41"/>
      <c r="CI2544" s="41"/>
      <c r="CJ2544" s="41"/>
      <c r="CK2544" s="41"/>
      <c r="CL2544" s="41"/>
      <c r="CM2544" s="41"/>
      <c r="CN2544" s="41"/>
      <c r="CO2544" s="41"/>
      <c r="CP2544" s="41"/>
      <c r="CQ2544" s="41"/>
      <c r="CR2544" s="41"/>
      <c r="CS2544" s="41"/>
      <c r="CT2544" s="41"/>
      <c r="CU2544" s="41"/>
      <c r="CV2544" s="41"/>
      <c r="CW2544" s="41"/>
      <c r="CX2544" s="41"/>
      <c r="CY2544" s="41"/>
      <c r="CZ2544" s="41"/>
      <c r="DA2544" s="41"/>
      <c r="DB2544" s="41"/>
      <c r="DC2544" s="41"/>
      <c r="DD2544" s="41"/>
      <c r="DE2544" s="41"/>
      <c r="DF2544" s="41"/>
      <c r="DG2544" s="41"/>
      <c r="DH2544" s="41"/>
      <c r="DI2544" s="41"/>
      <c r="DJ2544" s="41"/>
      <c r="DK2544" s="41"/>
      <c r="DL2544" s="41"/>
      <c r="DM2544" s="41"/>
      <c r="DN2544" s="41"/>
      <c r="DO2544" s="41"/>
      <c r="DP2544" s="41"/>
      <c r="DQ2544" s="41"/>
      <c r="DR2544" s="41"/>
      <c r="DS2544" s="41"/>
      <c r="DT2544" s="41"/>
      <c r="DU2544" s="41"/>
      <c r="DV2544" s="41"/>
      <c r="DW2544" s="41"/>
      <c r="DX2544" s="41"/>
      <c r="DY2544" s="41"/>
      <c r="DZ2544" s="41"/>
      <c r="EA2544" s="41"/>
      <c r="EB2544" s="41"/>
      <c r="EC2544" s="41"/>
      <c r="ED2544" s="41"/>
      <c r="EE2544" s="41"/>
      <c r="EF2544" s="41"/>
      <c r="EG2544" s="41"/>
      <c r="EH2544" s="41"/>
      <c r="EI2544" s="41"/>
      <c r="EJ2544" s="41"/>
      <c r="EK2544" s="41"/>
      <c r="EL2544" s="41"/>
      <c r="EM2544" s="41"/>
      <c r="EN2544" s="41"/>
      <c r="EO2544" s="41"/>
      <c r="EP2544" s="41"/>
      <c r="EQ2544" s="41"/>
      <c r="ER2544" s="41"/>
      <c r="ES2544" s="41"/>
      <c r="ET2544" s="41"/>
      <c r="EU2544" s="41"/>
      <c r="EV2544" s="41"/>
      <c r="EW2544" s="41"/>
      <c r="EX2544" s="41"/>
      <c r="EY2544" s="41"/>
      <c r="EZ2544" s="41"/>
      <c r="FA2544" s="41"/>
      <c r="FB2544" s="41"/>
      <c r="FC2544" s="41"/>
      <c r="FD2544" s="41"/>
      <c r="FE2544" s="41"/>
      <c r="FF2544" s="41"/>
      <c r="FG2544" s="41"/>
      <c r="FH2544" s="41"/>
      <c r="FI2544" s="41"/>
      <c r="FJ2544" s="41"/>
      <c r="FK2544" s="41"/>
      <c r="FL2544" s="41"/>
      <c r="FM2544" s="41"/>
      <c r="FN2544" s="41"/>
      <c r="FO2544" s="41"/>
      <c r="FP2544" s="41"/>
      <c r="FQ2544" s="41"/>
      <c r="FR2544" s="41"/>
      <c r="FS2544" s="41"/>
      <c r="FT2544" s="41"/>
      <c r="FU2544" s="41"/>
      <c r="FV2544" s="41"/>
      <c r="FW2544" s="41"/>
      <c r="FX2544" s="41"/>
      <c r="FY2544" s="41"/>
      <c r="FZ2544" s="41"/>
      <c r="GA2544" s="41"/>
      <c r="GB2544" s="41"/>
      <c r="GC2544" s="41"/>
      <c r="GD2544" s="41"/>
      <c r="GE2544" s="41"/>
      <c r="GF2544" s="41"/>
      <c r="GG2544" s="41"/>
      <c r="GH2544" s="41"/>
      <c r="GI2544" s="41"/>
      <c r="GJ2544" s="41"/>
      <c r="GK2544" s="41"/>
      <c r="GL2544" s="41"/>
      <c r="GM2544" s="41"/>
      <c r="GN2544" s="41"/>
      <c r="GO2544" s="41"/>
      <c r="GP2544" s="41"/>
      <c r="GQ2544" s="41"/>
      <c r="GR2544" s="41"/>
      <c r="GS2544" s="41"/>
      <c r="GT2544" s="41"/>
      <c r="GU2544" s="41"/>
      <c r="GV2544" s="41"/>
      <c r="GW2544" s="41"/>
      <c r="GX2544" s="41"/>
      <c r="GY2544" s="41"/>
      <c r="GZ2544" s="41"/>
      <c r="HA2544" s="41"/>
      <c r="HB2544" s="41"/>
      <c r="HC2544" s="41"/>
      <c r="HD2544" s="41"/>
      <c r="HE2544" s="41"/>
      <c r="HF2544" s="41"/>
      <c r="HG2544" s="41"/>
      <c r="HH2544" s="41"/>
      <c r="HI2544" s="41"/>
      <c r="HJ2544" s="41"/>
      <c r="HK2544" s="41"/>
      <c r="HL2544" s="41"/>
      <c r="HM2544" s="41"/>
      <c r="HN2544" s="41"/>
      <c r="HO2544" s="41"/>
      <c r="HP2544" s="41"/>
      <c r="HQ2544" s="41"/>
      <c r="HR2544" s="41"/>
      <c r="HS2544" s="41"/>
      <c r="HT2544" s="41"/>
      <c r="HU2544" s="41"/>
      <c r="HV2544" s="41"/>
      <c r="HW2544" s="41"/>
      <c r="HX2544" s="41"/>
      <c r="HY2544" s="41"/>
      <c r="HZ2544" s="41"/>
      <c r="IA2544" s="41"/>
      <c r="IB2544" s="41"/>
      <c r="IC2544" s="41"/>
      <c r="ID2544" s="41"/>
      <c r="IE2544" s="41"/>
      <c r="IF2544" s="41"/>
      <c r="IG2544" s="41"/>
      <c r="IH2544" s="41"/>
      <c r="II2544" s="41"/>
      <c r="IJ2544" s="41"/>
      <c r="IK2544" s="41"/>
      <c r="IL2544" s="41"/>
      <c r="IM2544" s="41"/>
      <c r="IN2544" s="41"/>
      <c r="IO2544" s="41"/>
      <c r="IP2544" s="41"/>
      <c r="IQ2544" s="41"/>
      <c r="IR2544" s="41"/>
      <c r="IS2544" s="41"/>
      <c r="IT2544" s="41"/>
      <c r="IU2544" s="41"/>
    </row>
    <row r="2546" spans="68:255" x14ac:dyDescent="0.2">
      <c r="BP2546" s="41"/>
      <c r="BQ2546" s="41"/>
      <c r="BR2546" s="41"/>
      <c r="BS2546" s="41"/>
      <c r="BU2546" s="41"/>
      <c r="BV2546" s="41"/>
      <c r="BW2546" s="41"/>
      <c r="BX2546" s="41"/>
      <c r="BY2546" s="41"/>
      <c r="BZ2546" s="41"/>
      <c r="CA2546" s="41"/>
      <c r="CB2546" s="41"/>
      <c r="CC2546" s="41"/>
      <c r="CD2546" s="41"/>
      <c r="CE2546" s="41"/>
      <c r="CF2546" s="41"/>
      <c r="CG2546" s="41"/>
      <c r="CH2546" s="41"/>
      <c r="CI2546" s="41"/>
      <c r="CJ2546" s="41"/>
      <c r="CK2546" s="41"/>
      <c r="CL2546" s="41"/>
      <c r="CM2546" s="41"/>
      <c r="CN2546" s="41"/>
      <c r="CO2546" s="41"/>
      <c r="CP2546" s="41"/>
      <c r="CQ2546" s="41"/>
      <c r="CR2546" s="41"/>
      <c r="CS2546" s="41"/>
      <c r="CT2546" s="41"/>
      <c r="CU2546" s="41"/>
      <c r="CV2546" s="41"/>
      <c r="CW2546" s="41"/>
      <c r="CX2546" s="41"/>
      <c r="CY2546" s="41"/>
      <c r="CZ2546" s="41"/>
      <c r="DA2546" s="41"/>
      <c r="DB2546" s="41"/>
      <c r="DC2546" s="41"/>
      <c r="DD2546" s="41"/>
      <c r="DE2546" s="41"/>
      <c r="DF2546" s="41"/>
      <c r="DG2546" s="41"/>
      <c r="DH2546" s="41"/>
      <c r="DI2546" s="41"/>
      <c r="DJ2546" s="41"/>
      <c r="DK2546" s="41"/>
      <c r="DL2546" s="41"/>
      <c r="DM2546" s="41"/>
      <c r="DN2546" s="41"/>
      <c r="DO2546" s="41"/>
      <c r="DP2546" s="41"/>
      <c r="DQ2546" s="41"/>
      <c r="DR2546" s="41"/>
      <c r="DS2546" s="41"/>
      <c r="DT2546" s="41"/>
      <c r="DU2546" s="41"/>
      <c r="DV2546" s="41"/>
      <c r="DW2546" s="41"/>
      <c r="DX2546" s="41"/>
      <c r="DY2546" s="41"/>
      <c r="DZ2546" s="41"/>
      <c r="EA2546" s="41"/>
      <c r="EB2546" s="41"/>
      <c r="EC2546" s="41"/>
      <c r="ED2546" s="41"/>
      <c r="EE2546" s="41"/>
      <c r="EF2546" s="41"/>
      <c r="EG2546" s="41"/>
      <c r="EH2546" s="41"/>
      <c r="EI2546" s="41"/>
      <c r="EJ2546" s="41"/>
      <c r="EK2546" s="41"/>
      <c r="EL2546" s="41"/>
      <c r="EM2546" s="41"/>
      <c r="EN2546" s="41"/>
      <c r="EO2546" s="41"/>
      <c r="EP2546" s="41"/>
      <c r="EQ2546" s="41"/>
      <c r="ER2546" s="41"/>
      <c r="ES2546" s="41"/>
      <c r="ET2546" s="41"/>
      <c r="EU2546" s="41"/>
      <c r="EV2546" s="41"/>
      <c r="EW2546" s="41"/>
      <c r="EX2546" s="41"/>
      <c r="EY2546" s="41"/>
      <c r="EZ2546" s="41"/>
      <c r="FA2546" s="41"/>
      <c r="FB2546" s="41"/>
      <c r="FC2546" s="41"/>
      <c r="FD2546" s="41"/>
      <c r="FE2546" s="41"/>
      <c r="FF2546" s="41"/>
      <c r="FG2546" s="41"/>
      <c r="FH2546" s="41"/>
      <c r="FI2546" s="41"/>
      <c r="FJ2546" s="41"/>
      <c r="FK2546" s="41"/>
      <c r="FL2546" s="41"/>
      <c r="FM2546" s="41"/>
      <c r="FN2546" s="41"/>
      <c r="FO2546" s="41"/>
      <c r="FP2546" s="41"/>
      <c r="FQ2546" s="41"/>
      <c r="FR2546" s="41"/>
      <c r="FS2546" s="41"/>
      <c r="FT2546" s="41"/>
      <c r="FU2546" s="41"/>
      <c r="FV2546" s="41"/>
      <c r="FW2546" s="41"/>
      <c r="FX2546" s="41"/>
      <c r="FY2546" s="41"/>
      <c r="FZ2546" s="41"/>
      <c r="GA2546" s="41"/>
      <c r="GB2546" s="41"/>
      <c r="GC2546" s="41"/>
      <c r="GD2546" s="41"/>
      <c r="GE2546" s="41"/>
      <c r="GF2546" s="41"/>
      <c r="GG2546" s="41"/>
      <c r="GH2546" s="41"/>
      <c r="GI2546" s="41"/>
      <c r="GJ2546" s="41"/>
      <c r="GK2546" s="41"/>
      <c r="GL2546" s="41"/>
      <c r="GM2546" s="41"/>
      <c r="GN2546" s="41"/>
      <c r="GO2546" s="41"/>
      <c r="GP2546" s="41"/>
      <c r="GQ2546" s="41"/>
      <c r="GR2546" s="41"/>
      <c r="GS2546" s="41"/>
      <c r="GT2546" s="41"/>
      <c r="GU2546" s="41"/>
      <c r="GV2546" s="41"/>
      <c r="GW2546" s="41"/>
      <c r="GX2546" s="41"/>
      <c r="GY2546" s="41"/>
      <c r="GZ2546" s="41"/>
      <c r="HA2546" s="41"/>
      <c r="HB2546" s="41"/>
      <c r="HC2546" s="41"/>
      <c r="HD2546" s="41"/>
      <c r="HE2546" s="41"/>
      <c r="HF2546" s="41"/>
      <c r="HG2546" s="41"/>
      <c r="HH2546" s="41"/>
      <c r="HI2546" s="41"/>
      <c r="HJ2546" s="41"/>
      <c r="HK2546" s="41"/>
      <c r="HL2546" s="41"/>
      <c r="HM2546" s="41"/>
      <c r="HN2546" s="41"/>
      <c r="HO2546" s="41"/>
      <c r="HP2546" s="41"/>
      <c r="HQ2546" s="41"/>
      <c r="HR2546" s="41"/>
      <c r="HS2546" s="41"/>
      <c r="HT2546" s="41"/>
      <c r="HU2546" s="41"/>
      <c r="HV2546" s="41"/>
      <c r="HW2546" s="41"/>
      <c r="HX2546" s="41"/>
      <c r="HY2546" s="41"/>
      <c r="HZ2546" s="41"/>
      <c r="IA2546" s="41"/>
      <c r="IB2546" s="41"/>
      <c r="IC2546" s="41"/>
      <c r="ID2546" s="41"/>
      <c r="IE2546" s="41"/>
      <c r="IF2546" s="41"/>
      <c r="IG2546" s="41"/>
      <c r="IH2546" s="41"/>
      <c r="II2546" s="41"/>
      <c r="IJ2546" s="41"/>
      <c r="IK2546" s="41"/>
      <c r="IL2546" s="41"/>
      <c r="IM2546" s="41"/>
      <c r="IN2546" s="41"/>
      <c r="IO2546" s="41"/>
      <c r="IP2546" s="41"/>
      <c r="IQ2546" s="41"/>
      <c r="IR2546" s="41"/>
      <c r="IS2546" s="41"/>
      <c r="IT2546" s="41"/>
      <c r="IU2546" s="41"/>
    </row>
    <row r="2548" spans="68:255" x14ac:dyDescent="0.2">
      <c r="BP2548" s="41"/>
      <c r="BQ2548" s="41"/>
      <c r="BR2548" s="41"/>
      <c r="BS2548" s="41"/>
      <c r="BU2548" s="41"/>
      <c r="BV2548" s="41"/>
      <c r="BW2548" s="41"/>
      <c r="BX2548" s="41"/>
      <c r="BY2548" s="41"/>
      <c r="BZ2548" s="41"/>
      <c r="CA2548" s="41"/>
      <c r="CB2548" s="41"/>
      <c r="CC2548" s="41"/>
      <c r="CD2548" s="41"/>
      <c r="CE2548" s="41"/>
      <c r="CF2548" s="41"/>
      <c r="CG2548" s="41"/>
      <c r="CH2548" s="41"/>
      <c r="CI2548" s="41"/>
      <c r="CJ2548" s="41"/>
      <c r="CK2548" s="41"/>
      <c r="CL2548" s="41"/>
      <c r="CM2548" s="41"/>
      <c r="CN2548" s="41"/>
      <c r="CO2548" s="41"/>
      <c r="CP2548" s="41"/>
      <c r="CQ2548" s="41"/>
      <c r="CR2548" s="41"/>
      <c r="CS2548" s="41"/>
      <c r="CT2548" s="41"/>
      <c r="CU2548" s="41"/>
      <c r="CV2548" s="41"/>
      <c r="CW2548" s="41"/>
      <c r="CX2548" s="41"/>
      <c r="CY2548" s="41"/>
      <c r="CZ2548" s="41"/>
      <c r="DA2548" s="41"/>
      <c r="DB2548" s="41"/>
      <c r="DC2548" s="41"/>
      <c r="DD2548" s="41"/>
      <c r="DE2548" s="41"/>
      <c r="DF2548" s="41"/>
      <c r="DG2548" s="41"/>
      <c r="DH2548" s="41"/>
      <c r="DI2548" s="41"/>
      <c r="DJ2548" s="41"/>
      <c r="DK2548" s="41"/>
      <c r="DL2548" s="41"/>
      <c r="DM2548" s="41"/>
      <c r="DN2548" s="41"/>
      <c r="DO2548" s="41"/>
      <c r="DP2548" s="41"/>
      <c r="DQ2548" s="41"/>
      <c r="DR2548" s="41"/>
      <c r="DS2548" s="41"/>
      <c r="DT2548" s="41"/>
      <c r="DU2548" s="41"/>
      <c r="DV2548" s="41"/>
      <c r="DW2548" s="41"/>
      <c r="DX2548" s="41"/>
      <c r="DY2548" s="41"/>
      <c r="DZ2548" s="41"/>
      <c r="EA2548" s="41"/>
      <c r="EB2548" s="41"/>
      <c r="EC2548" s="41"/>
      <c r="ED2548" s="41"/>
      <c r="EE2548" s="41"/>
      <c r="EF2548" s="41"/>
      <c r="EG2548" s="41"/>
      <c r="EH2548" s="41"/>
      <c r="EI2548" s="41"/>
      <c r="EJ2548" s="41"/>
      <c r="EK2548" s="41"/>
      <c r="EL2548" s="41"/>
      <c r="EM2548" s="41"/>
      <c r="EN2548" s="41"/>
      <c r="EO2548" s="41"/>
      <c r="EP2548" s="41"/>
      <c r="EQ2548" s="41"/>
      <c r="ER2548" s="41"/>
      <c r="ES2548" s="41"/>
      <c r="ET2548" s="41"/>
      <c r="EU2548" s="41"/>
      <c r="EV2548" s="41"/>
      <c r="EW2548" s="41"/>
      <c r="EX2548" s="41"/>
      <c r="EY2548" s="41"/>
      <c r="EZ2548" s="41"/>
      <c r="FA2548" s="41"/>
      <c r="FB2548" s="41"/>
      <c r="FC2548" s="41"/>
      <c r="FD2548" s="41"/>
      <c r="FE2548" s="41"/>
      <c r="FF2548" s="41"/>
      <c r="FG2548" s="41"/>
      <c r="FH2548" s="41"/>
      <c r="FI2548" s="41"/>
      <c r="FJ2548" s="41"/>
      <c r="FK2548" s="41"/>
      <c r="FL2548" s="41"/>
      <c r="FM2548" s="41"/>
      <c r="FN2548" s="41"/>
      <c r="FO2548" s="41"/>
      <c r="FP2548" s="41"/>
      <c r="FQ2548" s="41"/>
      <c r="FR2548" s="41"/>
      <c r="FS2548" s="41"/>
      <c r="FT2548" s="41"/>
      <c r="FU2548" s="41"/>
      <c r="FV2548" s="41"/>
      <c r="FW2548" s="41"/>
      <c r="FX2548" s="41"/>
      <c r="FY2548" s="41"/>
      <c r="FZ2548" s="41"/>
      <c r="GA2548" s="41"/>
      <c r="GB2548" s="41"/>
      <c r="GC2548" s="41"/>
      <c r="GD2548" s="41"/>
      <c r="GE2548" s="41"/>
      <c r="GF2548" s="41"/>
      <c r="GG2548" s="41"/>
      <c r="GH2548" s="41"/>
      <c r="GI2548" s="41"/>
      <c r="GJ2548" s="41"/>
      <c r="GK2548" s="41"/>
      <c r="GL2548" s="41"/>
      <c r="GM2548" s="41"/>
      <c r="GN2548" s="41"/>
      <c r="GO2548" s="41"/>
      <c r="GP2548" s="41"/>
      <c r="GQ2548" s="41"/>
      <c r="GR2548" s="41"/>
      <c r="GS2548" s="41"/>
      <c r="GT2548" s="41"/>
      <c r="GU2548" s="41"/>
      <c r="GV2548" s="41"/>
      <c r="GW2548" s="41"/>
      <c r="GX2548" s="41"/>
      <c r="GY2548" s="41"/>
      <c r="GZ2548" s="41"/>
      <c r="HA2548" s="41"/>
      <c r="HB2548" s="41"/>
      <c r="HC2548" s="41"/>
      <c r="HD2548" s="41"/>
      <c r="HE2548" s="41"/>
      <c r="HF2548" s="41"/>
      <c r="HG2548" s="41"/>
      <c r="HH2548" s="41"/>
      <c r="HI2548" s="41"/>
      <c r="HJ2548" s="41"/>
      <c r="HK2548" s="41"/>
      <c r="HL2548" s="41"/>
      <c r="HM2548" s="41"/>
      <c r="HN2548" s="41"/>
      <c r="HO2548" s="41"/>
      <c r="HP2548" s="41"/>
      <c r="HQ2548" s="41"/>
      <c r="HR2548" s="41"/>
      <c r="HS2548" s="41"/>
      <c r="HT2548" s="41"/>
      <c r="HU2548" s="41"/>
      <c r="HV2548" s="41"/>
      <c r="HW2548" s="41"/>
      <c r="HX2548" s="41"/>
      <c r="HY2548" s="41"/>
      <c r="HZ2548" s="41"/>
      <c r="IA2548" s="41"/>
      <c r="IB2548" s="41"/>
      <c r="IC2548" s="41"/>
      <c r="ID2548" s="41"/>
      <c r="IE2548" s="41"/>
      <c r="IF2548" s="41"/>
      <c r="IG2548" s="41"/>
      <c r="IH2548" s="41"/>
      <c r="II2548" s="41"/>
      <c r="IJ2548" s="41"/>
      <c r="IK2548" s="41"/>
      <c r="IL2548" s="41"/>
      <c r="IM2548" s="41"/>
      <c r="IN2548" s="41"/>
      <c r="IO2548" s="41"/>
      <c r="IP2548" s="41"/>
      <c r="IQ2548" s="41"/>
      <c r="IR2548" s="41"/>
      <c r="IS2548" s="41"/>
      <c r="IT2548" s="41"/>
      <c r="IU2548" s="41"/>
    </row>
    <row r="2550" spans="68:255" x14ac:dyDescent="0.2">
      <c r="BP2550" s="41"/>
      <c r="BQ2550" s="41"/>
      <c r="BR2550" s="41"/>
      <c r="BS2550" s="41"/>
      <c r="BU2550" s="41"/>
      <c r="BV2550" s="41"/>
      <c r="BW2550" s="41"/>
      <c r="BX2550" s="41"/>
      <c r="BY2550" s="41"/>
      <c r="BZ2550" s="41"/>
      <c r="CA2550" s="41"/>
      <c r="CB2550" s="41"/>
      <c r="CC2550" s="41"/>
      <c r="CD2550" s="41"/>
      <c r="CE2550" s="41"/>
      <c r="CF2550" s="41"/>
      <c r="CG2550" s="41"/>
      <c r="CH2550" s="41"/>
      <c r="CI2550" s="41"/>
      <c r="CJ2550" s="41"/>
      <c r="CK2550" s="41"/>
      <c r="CL2550" s="41"/>
      <c r="CM2550" s="41"/>
      <c r="CN2550" s="41"/>
      <c r="CO2550" s="41"/>
      <c r="CP2550" s="41"/>
      <c r="CQ2550" s="41"/>
      <c r="CR2550" s="41"/>
      <c r="CS2550" s="41"/>
      <c r="CT2550" s="41"/>
      <c r="CU2550" s="41"/>
      <c r="CV2550" s="41"/>
      <c r="CW2550" s="41"/>
      <c r="CX2550" s="41"/>
      <c r="CY2550" s="41"/>
      <c r="CZ2550" s="41"/>
      <c r="DA2550" s="41"/>
      <c r="DB2550" s="41"/>
      <c r="DC2550" s="41"/>
      <c r="DD2550" s="41"/>
      <c r="DE2550" s="41"/>
      <c r="DF2550" s="41"/>
      <c r="DG2550" s="41"/>
      <c r="DH2550" s="41"/>
      <c r="DI2550" s="41"/>
      <c r="DJ2550" s="41"/>
      <c r="DK2550" s="41"/>
      <c r="DL2550" s="41"/>
      <c r="DM2550" s="41"/>
      <c r="DN2550" s="41"/>
      <c r="DO2550" s="41"/>
      <c r="DP2550" s="41"/>
      <c r="DQ2550" s="41"/>
      <c r="DR2550" s="41"/>
      <c r="DS2550" s="41"/>
      <c r="DT2550" s="41"/>
      <c r="DU2550" s="41"/>
      <c r="DV2550" s="41"/>
      <c r="DW2550" s="41"/>
      <c r="DX2550" s="41"/>
      <c r="DY2550" s="41"/>
      <c r="DZ2550" s="41"/>
      <c r="EA2550" s="41"/>
      <c r="EB2550" s="41"/>
      <c r="EC2550" s="41"/>
      <c r="ED2550" s="41"/>
      <c r="EE2550" s="41"/>
      <c r="EF2550" s="41"/>
      <c r="EG2550" s="41"/>
      <c r="EH2550" s="41"/>
      <c r="EI2550" s="41"/>
      <c r="EJ2550" s="41"/>
      <c r="EK2550" s="41"/>
      <c r="EL2550" s="41"/>
      <c r="EM2550" s="41"/>
      <c r="EN2550" s="41"/>
      <c r="EO2550" s="41"/>
      <c r="EP2550" s="41"/>
      <c r="EQ2550" s="41"/>
      <c r="ER2550" s="41"/>
      <c r="ES2550" s="41"/>
      <c r="ET2550" s="41"/>
      <c r="EU2550" s="41"/>
      <c r="EV2550" s="41"/>
      <c r="EW2550" s="41"/>
      <c r="EX2550" s="41"/>
      <c r="EY2550" s="41"/>
      <c r="EZ2550" s="41"/>
      <c r="FA2550" s="41"/>
      <c r="FB2550" s="41"/>
      <c r="FC2550" s="41"/>
      <c r="FD2550" s="41"/>
      <c r="FE2550" s="41"/>
      <c r="FF2550" s="41"/>
      <c r="FG2550" s="41"/>
      <c r="FH2550" s="41"/>
      <c r="FI2550" s="41"/>
      <c r="FJ2550" s="41"/>
      <c r="FK2550" s="41"/>
      <c r="FL2550" s="41"/>
      <c r="FM2550" s="41"/>
      <c r="FN2550" s="41"/>
      <c r="FO2550" s="41"/>
      <c r="FP2550" s="41"/>
      <c r="FQ2550" s="41"/>
      <c r="FR2550" s="41"/>
      <c r="FS2550" s="41"/>
      <c r="FT2550" s="41"/>
      <c r="FU2550" s="41"/>
      <c r="FV2550" s="41"/>
      <c r="FW2550" s="41"/>
      <c r="FX2550" s="41"/>
      <c r="FY2550" s="41"/>
      <c r="FZ2550" s="41"/>
      <c r="GA2550" s="41"/>
      <c r="GB2550" s="41"/>
      <c r="GC2550" s="41"/>
      <c r="GD2550" s="41"/>
      <c r="GE2550" s="41"/>
      <c r="GF2550" s="41"/>
      <c r="GG2550" s="41"/>
      <c r="GH2550" s="41"/>
      <c r="GI2550" s="41"/>
      <c r="GJ2550" s="41"/>
      <c r="GK2550" s="41"/>
      <c r="GL2550" s="41"/>
      <c r="GM2550" s="41"/>
      <c r="GN2550" s="41"/>
      <c r="GO2550" s="41"/>
      <c r="GP2550" s="41"/>
      <c r="GQ2550" s="41"/>
      <c r="GR2550" s="41"/>
      <c r="GS2550" s="41"/>
      <c r="GT2550" s="41"/>
      <c r="GU2550" s="41"/>
      <c r="GV2550" s="41"/>
      <c r="GW2550" s="41"/>
      <c r="GX2550" s="41"/>
      <c r="GY2550" s="41"/>
      <c r="GZ2550" s="41"/>
      <c r="HA2550" s="41"/>
      <c r="HB2550" s="41"/>
      <c r="HC2550" s="41"/>
      <c r="HD2550" s="41"/>
      <c r="HE2550" s="41"/>
      <c r="HF2550" s="41"/>
      <c r="HG2550" s="41"/>
      <c r="HH2550" s="41"/>
      <c r="HI2550" s="41"/>
      <c r="HJ2550" s="41"/>
      <c r="HK2550" s="41"/>
      <c r="HL2550" s="41"/>
      <c r="HM2550" s="41"/>
      <c r="HN2550" s="41"/>
      <c r="HO2550" s="41"/>
      <c r="HP2550" s="41"/>
      <c r="HQ2550" s="41"/>
      <c r="HR2550" s="41"/>
      <c r="HS2550" s="41"/>
      <c r="HT2550" s="41"/>
      <c r="HU2550" s="41"/>
      <c r="HV2550" s="41"/>
      <c r="HW2550" s="41"/>
      <c r="HX2550" s="41"/>
      <c r="HY2550" s="41"/>
      <c r="HZ2550" s="41"/>
      <c r="IA2550" s="41"/>
      <c r="IB2550" s="41"/>
      <c r="IC2550" s="41"/>
      <c r="ID2550" s="41"/>
      <c r="IE2550" s="41"/>
      <c r="IF2550" s="41"/>
      <c r="IG2550" s="41"/>
      <c r="IH2550" s="41"/>
      <c r="II2550" s="41"/>
      <c r="IJ2550" s="41"/>
      <c r="IK2550" s="41"/>
      <c r="IL2550" s="41"/>
      <c r="IM2550" s="41"/>
      <c r="IN2550" s="41"/>
      <c r="IO2550" s="41"/>
      <c r="IP2550" s="41"/>
      <c r="IQ2550" s="41"/>
      <c r="IR2550" s="41"/>
      <c r="IS2550" s="41"/>
      <c r="IT2550" s="41"/>
      <c r="IU2550" s="41"/>
    </row>
    <row r="2552" spans="68:255" x14ac:dyDescent="0.2">
      <c r="BP2552" s="41"/>
      <c r="BQ2552" s="41"/>
      <c r="BR2552" s="41"/>
      <c r="BS2552" s="41"/>
      <c r="BU2552" s="41"/>
      <c r="BV2552" s="41"/>
      <c r="BW2552" s="41"/>
      <c r="BX2552" s="41"/>
      <c r="BY2552" s="41"/>
      <c r="BZ2552" s="41"/>
      <c r="CA2552" s="41"/>
      <c r="CB2552" s="41"/>
      <c r="CC2552" s="41"/>
      <c r="CD2552" s="41"/>
      <c r="CE2552" s="41"/>
      <c r="CF2552" s="41"/>
      <c r="CG2552" s="41"/>
      <c r="CH2552" s="41"/>
      <c r="CI2552" s="41"/>
      <c r="CJ2552" s="41"/>
      <c r="CK2552" s="41"/>
      <c r="CL2552" s="41"/>
      <c r="CM2552" s="41"/>
      <c r="CN2552" s="41"/>
      <c r="CO2552" s="41"/>
      <c r="CP2552" s="41"/>
      <c r="CQ2552" s="41"/>
      <c r="CR2552" s="41"/>
      <c r="CS2552" s="41"/>
      <c r="CT2552" s="41"/>
      <c r="CU2552" s="41"/>
      <c r="CV2552" s="41"/>
      <c r="CW2552" s="41"/>
      <c r="CX2552" s="41"/>
      <c r="CY2552" s="41"/>
      <c r="CZ2552" s="41"/>
      <c r="DA2552" s="41"/>
      <c r="DB2552" s="41"/>
      <c r="DC2552" s="41"/>
      <c r="DD2552" s="41"/>
      <c r="DE2552" s="41"/>
      <c r="DF2552" s="41"/>
      <c r="DG2552" s="41"/>
      <c r="DH2552" s="41"/>
      <c r="DI2552" s="41"/>
      <c r="DJ2552" s="41"/>
      <c r="DK2552" s="41"/>
      <c r="DL2552" s="41"/>
      <c r="DM2552" s="41"/>
      <c r="DN2552" s="41"/>
      <c r="DO2552" s="41"/>
      <c r="DP2552" s="41"/>
      <c r="DQ2552" s="41"/>
      <c r="DR2552" s="41"/>
      <c r="DS2552" s="41"/>
      <c r="DT2552" s="41"/>
      <c r="DU2552" s="41"/>
      <c r="DV2552" s="41"/>
      <c r="DW2552" s="41"/>
      <c r="DX2552" s="41"/>
      <c r="DY2552" s="41"/>
      <c r="DZ2552" s="41"/>
      <c r="EA2552" s="41"/>
      <c r="EB2552" s="41"/>
      <c r="EC2552" s="41"/>
      <c r="ED2552" s="41"/>
      <c r="EE2552" s="41"/>
      <c r="EF2552" s="41"/>
      <c r="EG2552" s="41"/>
      <c r="EH2552" s="41"/>
      <c r="EI2552" s="41"/>
      <c r="EJ2552" s="41"/>
      <c r="EK2552" s="41"/>
      <c r="EL2552" s="41"/>
      <c r="EM2552" s="41"/>
      <c r="EN2552" s="41"/>
      <c r="EO2552" s="41"/>
      <c r="EP2552" s="41"/>
      <c r="EQ2552" s="41"/>
      <c r="ER2552" s="41"/>
      <c r="ES2552" s="41"/>
      <c r="ET2552" s="41"/>
      <c r="EU2552" s="41"/>
      <c r="EV2552" s="41"/>
      <c r="EW2552" s="41"/>
      <c r="EX2552" s="41"/>
      <c r="EY2552" s="41"/>
      <c r="EZ2552" s="41"/>
      <c r="FA2552" s="41"/>
      <c r="FB2552" s="41"/>
      <c r="FC2552" s="41"/>
      <c r="FD2552" s="41"/>
      <c r="FE2552" s="41"/>
      <c r="FF2552" s="41"/>
      <c r="FG2552" s="41"/>
      <c r="FH2552" s="41"/>
      <c r="FI2552" s="41"/>
      <c r="FJ2552" s="41"/>
      <c r="FK2552" s="41"/>
      <c r="FL2552" s="41"/>
      <c r="FM2552" s="41"/>
      <c r="FN2552" s="41"/>
      <c r="FO2552" s="41"/>
      <c r="FP2552" s="41"/>
      <c r="FQ2552" s="41"/>
      <c r="FR2552" s="41"/>
      <c r="FS2552" s="41"/>
      <c r="FT2552" s="41"/>
      <c r="FU2552" s="41"/>
      <c r="FV2552" s="41"/>
      <c r="FW2552" s="41"/>
      <c r="FX2552" s="41"/>
      <c r="FY2552" s="41"/>
      <c r="FZ2552" s="41"/>
      <c r="GA2552" s="41"/>
      <c r="GB2552" s="41"/>
      <c r="GC2552" s="41"/>
      <c r="GD2552" s="41"/>
      <c r="GE2552" s="41"/>
      <c r="GF2552" s="41"/>
      <c r="GG2552" s="41"/>
      <c r="GH2552" s="41"/>
      <c r="GI2552" s="41"/>
      <c r="GJ2552" s="41"/>
      <c r="GK2552" s="41"/>
      <c r="GL2552" s="41"/>
      <c r="GM2552" s="41"/>
      <c r="GN2552" s="41"/>
      <c r="GO2552" s="41"/>
      <c r="GP2552" s="41"/>
      <c r="GQ2552" s="41"/>
      <c r="GR2552" s="41"/>
      <c r="GS2552" s="41"/>
      <c r="GT2552" s="41"/>
      <c r="GU2552" s="41"/>
      <c r="GV2552" s="41"/>
      <c r="GW2552" s="41"/>
      <c r="GX2552" s="41"/>
      <c r="GY2552" s="41"/>
      <c r="GZ2552" s="41"/>
      <c r="HA2552" s="41"/>
      <c r="HB2552" s="41"/>
      <c r="HC2552" s="41"/>
      <c r="HD2552" s="41"/>
      <c r="HE2552" s="41"/>
      <c r="HF2552" s="41"/>
      <c r="HG2552" s="41"/>
      <c r="HH2552" s="41"/>
      <c r="HI2552" s="41"/>
      <c r="HJ2552" s="41"/>
      <c r="HK2552" s="41"/>
      <c r="HL2552" s="41"/>
      <c r="HM2552" s="41"/>
      <c r="HN2552" s="41"/>
      <c r="HO2552" s="41"/>
      <c r="HP2552" s="41"/>
      <c r="HQ2552" s="41"/>
      <c r="HR2552" s="41"/>
      <c r="HS2552" s="41"/>
      <c r="HT2552" s="41"/>
      <c r="HU2552" s="41"/>
      <c r="HV2552" s="41"/>
      <c r="HW2552" s="41"/>
      <c r="HX2552" s="41"/>
      <c r="HY2552" s="41"/>
      <c r="HZ2552" s="41"/>
      <c r="IA2552" s="41"/>
      <c r="IB2552" s="41"/>
      <c r="IC2552" s="41"/>
      <c r="ID2552" s="41"/>
      <c r="IE2552" s="41"/>
      <c r="IF2552" s="41"/>
      <c r="IG2552" s="41"/>
      <c r="IH2552" s="41"/>
      <c r="II2552" s="41"/>
      <c r="IJ2552" s="41"/>
      <c r="IK2552" s="41"/>
      <c r="IL2552" s="41"/>
      <c r="IM2552" s="41"/>
      <c r="IN2552" s="41"/>
      <c r="IO2552" s="41"/>
      <c r="IP2552" s="41"/>
      <c r="IQ2552" s="41"/>
      <c r="IR2552" s="41"/>
      <c r="IS2552" s="41"/>
      <c r="IT2552" s="41"/>
      <c r="IU2552" s="41"/>
    </row>
    <row r="2554" spans="68:255" x14ac:dyDescent="0.2">
      <c r="BP2554" s="41"/>
      <c r="BQ2554" s="41"/>
      <c r="BR2554" s="41"/>
      <c r="BS2554" s="41"/>
      <c r="BU2554" s="41"/>
      <c r="BV2554" s="41"/>
      <c r="BW2554" s="41"/>
      <c r="BX2554" s="41"/>
      <c r="BY2554" s="41"/>
      <c r="BZ2554" s="41"/>
      <c r="CA2554" s="41"/>
      <c r="CB2554" s="41"/>
      <c r="CC2554" s="41"/>
      <c r="CD2554" s="41"/>
      <c r="CE2554" s="41"/>
      <c r="CF2554" s="41"/>
      <c r="CG2554" s="41"/>
      <c r="CH2554" s="41"/>
      <c r="CI2554" s="41"/>
      <c r="CJ2554" s="41"/>
      <c r="CK2554" s="41"/>
      <c r="CL2554" s="41"/>
      <c r="CM2554" s="41"/>
      <c r="CN2554" s="41"/>
      <c r="CO2554" s="41"/>
      <c r="CP2554" s="41"/>
      <c r="CQ2554" s="41"/>
      <c r="CR2554" s="41"/>
      <c r="CS2554" s="41"/>
      <c r="CT2554" s="41"/>
      <c r="CU2554" s="41"/>
      <c r="CV2554" s="41"/>
      <c r="CW2554" s="41"/>
      <c r="CX2554" s="41"/>
      <c r="CY2554" s="41"/>
      <c r="CZ2554" s="41"/>
      <c r="DA2554" s="41"/>
      <c r="DB2554" s="41"/>
      <c r="DC2554" s="41"/>
      <c r="DD2554" s="41"/>
      <c r="DE2554" s="41"/>
      <c r="DF2554" s="41"/>
      <c r="DG2554" s="41"/>
      <c r="DH2554" s="41"/>
      <c r="DI2554" s="41"/>
      <c r="DJ2554" s="41"/>
      <c r="DK2554" s="41"/>
      <c r="DL2554" s="41"/>
      <c r="DM2554" s="41"/>
      <c r="DN2554" s="41"/>
      <c r="DO2554" s="41"/>
      <c r="DP2554" s="41"/>
      <c r="DQ2554" s="41"/>
      <c r="DR2554" s="41"/>
      <c r="DS2554" s="41"/>
      <c r="DT2554" s="41"/>
      <c r="DU2554" s="41"/>
      <c r="DV2554" s="41"/>
      <c r="DW2554" s="41"/>
      <c r="DX2554" s="41"/>
      <c r="DY2554" s="41"/>
      <c r="DZ2554" s="41"/>
      <c r="EA2554" s="41"/>
      <c r="EB2554" s="41"/>
      <c r="EC2554" s="41"/>
      <c r="ED2554" s="41"/>
      <c r="EE2554" s="41"/>
      <c r="EF2554" s="41"/>
      <c r="EG2554" s="41"/>
      <c r="EH2554" s="41"/>
      <c r="EI2554" s="41"/>
      <c r="EJ2554" s="41"/>
      <c r="EK2554" s="41"/>
      <c r="EL2554" s="41"/>
      <c r="EM2554" s="41"/>
      <c r="EN2554" s="41"/>
      <c r="EO2554" s="41"/>
      <c r="EP2554" s="41"/>
      <c r="EQ2554" s="41"/>
      <c r="ER2554" s="41"/>
      <c r="ES2554" s="41"/>
      <c r="ET2554" s="41"/>
      <c r="EU2554" s="41"/>
      <c r="EV2554" s="41"/>
      <c r="EW2554" s="41"/>
      <c r="EX2554" s="41"/>
      <c r="EY2554" s="41"/>
      <c r="EZ2554" s="41"/>
      <c r="FA2554" s="41"/>
      <c r="FB2554" s="41"/>
      <c r="FC2554" s="41"/>
      <c r="FD2554" s="41"/>
      <c r="FE2554" s="41"/>
      <c r="FF2554" s="41"/>
      <c r="FG2554" s="41"/>
      <c r="FH2554" s="41"/>
      <c r="FI2554" s="41"/>
      <c r="FJ2554" s="41"/>
      <c r="FK2554" s="41"/>
      <c r="FL2554" s="41"/>
      <c r="FM2554" s="41"/>
      <c r="FN2554" s="41"/>
      <c r="FO2554" s="41"/>
      <c r="FP2554" s="41"/>
      <c r="FQ2554" s="41"/>
      <c r="FR2554" s="41"/>
      <c r="FS2554" s="41"/>
      <c r="FT2554" s="41"/>
      <c r="FU2554" s="41"/>
      <c r="FV2554" s="41"/>
      <c r="FW2554" s="41"/>
      <c r="FX2554" s="41"/>
      <c r="FY2554" s="41"/>
      <c r="FZ2554" s="41"/>
      <c r="GA2554" s="41"/>
      <c r="GB2554" s="41"/>
      <c r="GC2554" s="41"/>
      <c r="GD2554" s="41"/>
      <c r="GE2554" s="41"/>
      <c r="GF2554" s="41"/>
      <c r="GG2554" s="41"/>
      <c r="GH2554" s="41"/>
      <c r="GI2554" s="41"/>
      <c r="GJ2554" s="41"/>
      <c r="GK2554" s="41"/>
      <c r="GL2554" s="41"/>
      <c r="GM2554" s="41"/>
      <c r="GN2554" s="41"/>
      <c r="GO2554" s="41"/>
      <c r="GP2554" s="41"/>
      <c r="GQ2554" s="41"/>
      <c r="GR2554" s="41"/>
      <c r="GS2554" s="41"/>
      <c r="GT2554" s="41"/>
      <c r="GU2554" s="41"/>
      <c r="GV2554" s="41"/>
      <c r="GW2554" s="41"/>
      <c r="GX2554" s="41"/>
      <c r="GY2554" s="41"/>
      <c r="GZ2554" s="41"/>
      <c r="HA2554" s="41"/>
      <c r="HB2554" s="41"/>
      <c r="HC2554" s="41"/>
      <c r="HD2554" s="41"/>
      <c r="HE2554" s="41"/>
      <c r="HF2554" s="41"/>
      <c r="HG2554" s="41"/>
      <c r="HH2554" s="41"/>
      <c r="HI2554" s="41"/>
      <c r="HJ2554" s="41"/>
      <c r="HK2554" s="41"/>
      <c r="HL2554" s="41"/>
      <c r="HM2554" s="41"/>
      <c r="HN2554" s="41"/>
      <c r="HO2554" s="41"/>
      <c r="HP2554" s="41"/>
      <c r="HQ2554" s="41"/>
      <c r="HR2554" s="41"/>
      <c r="HS2554" s="41"/>
      <c r="HT2554" s="41"/>
      <c r="HU2554" s="41"/>
      <c r="HV2554" s="41"/>
      <c r="HW2554" s="41"/>
      <c r="HX2554" s="41"/>
      <c r="HY2554" s="41"/>
      <c r="HZ2554" s="41"/>
      <c r="IA2554" s="41"/>
      <c r="IB2554" s="41"/>
      <c r="IC2554" s="41"/>
      <c r="ID2554" s="41"/>
      <c r="IE2554" s="41"/>
      <c r="IF2554" s="41"/>
      <c r="IG2554" s="41"/>
      <c r="IH2554" s="41"/>
      <c r="II2554" s="41"/>
      <c r="IJ2554" s="41"/>
      <c r="IK2554" s="41"/>
      <c r="IL2554" s="41"/>
      <c r="IM2554" s="41"/>
      <c r="IN2554" s="41"/>
      <c r="IO2554" s="41"/>
      <c r="IP2554" s="41"/>
      <c r="IQ2554" s="41"/>
      <c r="IR2554" s="41"/>
      <c r="IS2554" s="41"/>
      <c r="IT2554" s="41"/>
      <c r="IU2554" s="41"/>
    </row>
    <row r="2556" spans="68:255" x14ac:dyDescent="0.2">
      <c r="BP2556" s="41"/>
      <c r="BQ2556" s="41"/>
      <c r="BR2556" s="41"/>
      <c r="BS2556" s="41"/>
      <c r="BU2556" s="41"/>
      <c r="BV2556" s="41"/>
      <c r="BW2556" s="41"/>
      <c r="BX2556" s="41"/>
      <c r="BY2556" s="41"/>
      <c r="BZ2556" s="41"/>
      <c r="CA2556" s="41"/>
      <c r="CB2556" s="41"/>
      <c r="CC2556" s="41"/>
      <c r="CD2556" s="41"/>
      <c r="CE2556" s="41"/>
      <c r="CF2556" s="41"/>
      <c r="CG2556" s="41"/>
      <c r="CH2556" s="41"/>
      <c r="CI2556" s="41"/>
      <c r="CJ2556" s="41"/>
      <c r="CK2556" s="41"/>
      <c r="CL2556" s="41"/>
      <c r="CM2556" s="41"/>
      <c r="CN2556" s="41"/>
      <c r="CO2556" s="41"/>
      <c r="CP2556" s="41"/>
      <c r="CQ2556" s="41"/>
      <c r="CR2556" s="41"/>
      <c r="CS2556" s="41"/>
      <c r="CT2556" s="41"/>
      <c r="CU2556" s="41"/>
      <c r="CV2556" s="41"/>
      <c r="CW2556" s="41"/>
      <c r="CX2556" s="41"/>
      <c r="CY2556" s="41"/>
      <c r="CZ2556" s="41"/>
      <c r="DA2556" s="41"/>
      <c r="DB2556" s="41"/>
      <c r="DC2556" s="41"/>
      <c r="DD2556" s="41"/>
      <c r="DE2556" s="41"/>
      <c r="DF2556" s="41"/>
      <c r="DG2556" s="41"/>
      <c r="DH2556" s="41"/>
      <c r="DI2556" s="41"/>
      <c r="DJ2556" s="41"/>
      <c r="DK2556" s="41"/>
      <c r="DL2556" s="41"/>
      <c r="DM2556" s="41"/>
      <c r="DN2556" s="41"/>
      <c r="DO2556" s="41"/>
      <c r="DP2556" s="41"/>
      <c r="DQ2556" s="41"/>
      <c r="DR2556" s="41"/>
      <c r="DS2556" s="41"/>
      <c r="DT2556" s="41"/>
      <c r="DU2556" s="41"/>
      <c r="DV2556" s="41"/>
      <c r="DW2556" s="41"/>
      <c r="DX2556" s="41"/>
      <c r="DY2556" s="41"/>
      <c r="DZ2556" s="41"/>
      <c r="EA2556" s="41"/>
      <c r="EB2556" s="41"/>
      <c r="EC2556" s="41"/>
      <c r="ED2556" s="41"/>
      <c r="EE2556" s="41"/>
      <c r="EF2556" s="41"/>
      <c r="EG2556" s="41"/>
      <c r="EH2556" s="41"/>
      <c r="EI2556" s="41"/>
      <c r="EJ2556" s="41"/>
      <c r="EK2556" s="41"/>
      <c r="EL2556" s="41"/>
      <c r="EM2556" s="41"/>
      <c r="EN2556" s="41"/>
      <c r="EO2556" s="41"/>
      <c r="EP2556" s="41"/>
      <c r="EQ2556" s="41"/>
      <c r="ER2556" s="41"/>
      <c r="ES2556" s="41"/>
      <c r="ET2556" s="41"/>
      <c r="EU2556" s="41"/>
      <c r="EV2556" s="41"/>
      <c r="EW2556" s="41"/>
      <c r="EX2556" s="41"/>
      <c r="EY2556" s="41"/>
      <c r="EZ2556" s="41"/>
      <c r="FA2556" s="41"/>
      <c r="FB2556" s="41"/>
      <c r="FC2556" s="41"/>
      <c r="FD2556" s="41"/>
      <c r="FE2556" s="41"/>
      <c r="FF2556" s="41"/>
      <c r="FG2556" s="41"/>
      <c r="FH2556" s="41"/>
      <c r="FI2556" s="41"/>
      <c r="FJ2556" s="41"/>
      <c r="FK2556" s="41"/>
      <c r="FL2556" s="41"/>
      <c r="FM2556" s="41"/>
      <c r="FN2556" s="41"/>
      <c r="FO2556" s="41"/>
      <c r="FP2556" s="41"/>
      <c r="FQ2556" s="41"/>
      <c r="FR2556" s="41"/>
      <c r="FS2556" s="41"/>
      <c r="FT2556" s="41"/>
      <c r="FU2556" s="41"/>
      <c r="FV2556" s="41"/>
      <c r="FW2556" s="41"/>
      <c r="FX2556" s="41"/>
      <c r="FY2556" s="41"/>
      <c r="FZ2556" s="41"/>
      <c r="GA2556" s="41"/>
      <c r="GB2556" s="41"/>
      <c r="GC2556" s="41"/>
      <c r="GD2556" s="41"/>
      <c r="GE2556" s="41"/>
      <c r="GF2556" s="41"/>
      <c r="GG2556" s="41"/>
      <c r="GH2556" s="41"/>
      <c r="GI2556" s="41"/>
      <c r="GJ2556" s="41"/>
      <c r="GK2556" s="41"/>
      <c r="GL2556" s="41"/>
      <c r="GM2556" s="41"/>
      <c r="GN2556" s="41"/>
      <c r="GO2556" s="41"/>
      <c r="GP2556" s="41"/>
      <c r="GQ2556" s="41"/>
      <c r="GR2556" s="41"/>
      <c r="GS2556" s="41"/>
      <c r="GT2556" s="41"/>
      <c r="GU2556" s="41"/>
      <c r="GV2556" s="41"/>
      <c r="GW2556" s="41"/>
      <c r="GX2556" s="41"/>
      <c r="GY2556" s="41"/>
      <c r="GZ2556" s="41"/>
      <c r="HA2556" s="41"/>
      <c r="HB2556" s="41"/>
      <c r="HC2556" s="41"/>
      <c r="HD2556" s="41"/>
      <c r="HE2556" s="41"/>
      <c r="HF2556" s="41"/>
      <c r="HG2556" s="41"/>
      <c r="HH2556" s="41"/>
      <c r="HI2556" s="41"/>
      <c r="HJ2556" s="41"/>
      <c r="HK2556" s="41"/>
      <c r="HL2556" s="41"/>
      <c r="HM2556" s="41"/>
      <c r="HN2556" s="41"/>
      <c r="HO2556" s="41"/>
      <c r="HP2556" s="41"/>
      <c r="HQ2556" s="41"/>
      <c r="HR2556" s="41"/>
      <c r="HS2556" s="41"/>
      <c r="HT2556" s="41"/>
      <c r="HU2556" s="41"/>
      <c r="HV2556" s="41"/>
      <c r="HW2556" s="41"/>
      <c r="HX2556" s="41"/>
      <c r="HY2556" s="41"/>
      <c r="HZ2556" s="41"/>
      <c r="IA2556" s="41"/>
      <c r="IB2556" s="41"/>
      <c r="IC2556" s="41"/>
      <c r="ID2556" s="41"/>
      <c r="IE2556" s="41"/>
      <c r="IF2556" s="41"/>
      <c r="IG2556" s="41"/>
      <c r="IH2556" s="41"/>
      <c r="II2556" s="41"/>
      <c r="IJ2556" s="41"/>
      <c r="IK2556" s="41"/>
      <c r="IL2556" s="41"/>
      <c r="IM2556" s="41"/>
      <c r="IN2556" s="41"/>
      <c r="IO2556" s="41"/>
      <c r="IP2556" s="41"/>
      <c r="IQ2556" s="41"/>
      <c r="IR2556" s="41"/>
      <c r="IS2556" s="41"/>
      <c r="IT2556" s="41"/>
      <c r="IU2556" s="41"/>
    </row>
    <row r="2558" spans="68:255" x14ac:dyDescent="0.2">
      <c r="BP2558" s="41"/>
      <c r="BQ2558" s="41"/>
      <c r="BR2558" s="41"/>
      <c r="BS2558" s="41"/>
      <c r="BU2558" s="41"/>
      <c r="BV2558" s="41"/>
      <c r="BW2558" s="41"/>
      <c r="BX2558" s="41"/>
      <c r="BY2558" s="41"/>
      <c r="BZ2558" s="41"/>
      <c r="CA2558" s="41"/>
      <c r="CB2558" s="41"/>
      <c r="CC2558" s="41"/>
      <c r="CD2558" s="41"/>
      <c r="CE2558" s="41"/>
      <c r="CF2558" s="41"/>
      <c r="CG2558" s="41"/>
      <c r="CH2558" s="41"/>
      <c r="CI2558" s="41"/>
      <c r="CJ2558" s="41"/>
      <c r="CK2558" s="41"/>
      <c r="CL2558" s="41"/>
      <c r="CM2558" s="41"/>
      <c r="CN2558" s="41"/>
      <c r="CO2558" s="41"/>
      <c r="CP2558" s="41"/>
      <c r="CQ2558" s="41"/>
      <c r="CR2558" s="41"/>
      <c r="CS2558" s="41"/>
      <c r="CT2558" s="41"/>
      <c r="CU2558" s="41"/>
      <c r="CV2558" s="41"/>
      <c r="CW2558" s="41"/>
      <c r="CX2558" s="41"/>
      <c r="CY2558" s="41"/>
      <c r="CZ2558" s="41"/>
      <c r="DA2558" s="41"/>
      <c r="DB2558" s="41"/>
      <c r="DC2558" s="41"/>
      <c r="DD2558" s="41"/>
      <c r="DE2558" s="41"/>
      <c r="DF2558" s="41"/>
      <c r="DG2558" s="41"/>
      <c r="DH2558" s="41"/>
      <c r="DI2558" s="41"/>
      <c r="DJ2558" s="41"/>
      <c r="DK2558" s="41"/>
      <c r="DL2558" s="41"/>
      <c r="DM2558" s="41"/>
      <c r="DN2558" s="41"/>
      <c r="DO2558" s="41"/>
      <c r="DP2558" s="41"/>
      <c r="DQ2558" s="41"/>
      <c r="DR2558" s="41"/>
      <c r="DS2558" s="41"/>
      <c r="DT2558" s="41"/>
      <c r="DU2558" s="41"/>
      <c r="DV2558" s="41"/>
      <c r="DW2558" s="41"/>
      <c r="DX2558" s="41"/>
      <c r="DY2558" s="41"/>
      <c r="DZ2558" s="41"/>
      <c r="EA2558" s="41"/>
      <c r="EB2558" s="41"/>
      <c r="EC2558" s="41"/>
      <c r="ED2558" s="41"/>
      <c r="EE2558" s="41"/>
      <c r="EF2558" s="41"/>
      <c r="EG2558" s="41"/>
      <c r="EH2558" s="41"/>
      <c r="EI2558" s="41"/>
      <c r="EJ2558" s="41"/>
      <c r="EK2558" s="41"/>
      <c r="EL2558" s="41"/>
      <c r="EM2558" s="41"/>
      <c r="EN2558" s="41"/>
      <c r="EO2558" s="41"/>
      <c r="EP2558" s="41"/>
      <c r="EQ2558" s="41"/>
      <c r="ER2558" s="41"/>
      <c r="ES2558" s="41"/>
      <c r="ET2558" s="41"/>
      <c r="EU2558" s="41"/>
      <c r="EV2558" s="41"/>
      <c r="EW2558" s="41"/>
      <c r="EX2558" s="41"/>
      <c r="EY2558" s="41"/>
      <c r="EZ2558" s="41"/>
      <c r="FA2558" s="41"/>
      <c r="FB2558" s="41"/>
      <c r="FC2558" s="41"/>
      <c r="FD2558" s="41"/>
      <c r="FE2558" s="41"/>
      <c r="FF2558" s="41"/>
      <c r="FG2558" s="41"/>
      <c r="FH2558" s="41"/>
      <c r="FI2558" s="41"/>
      <c r="FJ2558" s="41"/>
      <c r="FK2558" s="41"/>
      <c r="FL2558" s="41"/>
      <c r="FM2558" s="41"/>
      <c r="FN2558" s="41"/>
      <c r="FO2558" s="41"/>
      <c r="FP2558" s="41"/>
      <c r="FQ2558" s="41"/>
      <c r="FR2558" s="41"/>
      <c r="FS2558" s="41"/>
      <c r="FT2558" s="41"/>
      <c r="FU2558" s="41"/>
      <c r="FV2558" s="41"/>
      <c r="FW2558" s="41"/>
      <c r="FX2558" s="41"/>
      <c r="FY2558" s="41"/>
      <c r="FZ2558" s="41"/>
      <c r="GA2558" s="41"/>
      <c r="GB2558" s="41"/>
      <c r="GC2558" s="41"/>
      <c r="GD2558" s="41"/>
      <c r="GE2558" s="41"/>
      <c r="GF2558" s="41"/>
      <c r="GG2558" s="41"/>
      <c r="GH2558" s="41"/>
      <c r="GI2558" s="41"/>
      <c r="GJ2558" s="41"/>
      <c r="GK2558" s="41"/>
      <c r="GL2558" s="41"/>
      <c r="GM2558" s="41"/>
      <c r="GN2558" s="41"/>
      <c r="GO2558" s="41"/>
      <c r="GP2558" s="41"/>
      <c r="GQ2558" s="41"/>
      <c r="GR2558" s="41"/>
      <c r="GS2558" s="41"/>
      <c r="GT2558" s="41"/>
      <c r="GU2558" s="41"/>
      <c r="GV2558" s="41"/>
      <c r="GW2558" s="41"/>
      <c r="GX2558" s="41"/>
      <c r="GY2558" s="41"/>
      <c r="GZ2558" s="41"/>
      <c r="HA2558" s="41"/>
      <c r="HB2558" s="41"/>
      <c r="HC2558" s="41"/>
      <c r="HD2558" s="41"/>
      <c r="HE2558" s="41"/>
      <c r="HF2558" s="41"/>
      <c r="HG2558" s="41"/>
      <c r="HH2558" s="41"/>
      <c r="HI2558" s="41"/>
      <c r="HJ2558" s="41"/>
      <c r="HK2558" s="41"/>
      <c r="HL2558" s="41"/>
      <c r="HM2558" s="41"/>
      <c r="HN2558" s="41"/>
      <c r="HO2558" s="41"/>
      <c r="HP2558" s="41"/>
      <c r="HQ2558" s="41"/>
      <c r="HR2558" s="41"/>
      <c r="HS2558" s="41"/>
      <c r="HT2558" s="41"/>
      <c r="HU2558" s="41"/>
      <c r="HV2558" s="41"/>
      <c r="HW2558" s="41"/>
      <c r="HX2558" s="41"/>
      <c r="HY2558" s="41"/>
      <c r="HZ2558" s="41"/>
      <c r="IA2558" s="41"/>
      <c r="IB2558" s="41"/>
      <c r="IC2558" s="41"/>
      <c r="ID2558" s="41"/>
      <c r="IE2558" s="41"/>
      <c r="IF2558" s="41"/>
      <c r="IG2558" s="41"/>
      <c r="IH2558" s="41"/>
      <c r="II2558" s="41"/>
      <c r="IJ2558" s="41"/>
      <c r="IK2558" s="41"/>
      <c r="IL2558" s="41"/>
      <c r="IM2558" s="41"/>
      <c r="IN2558" s="41"/>
      <c r="IO2558" s="41"/>
      <c r="IP2558" s="41"/>
      <c r="IQ2558" s="41"/>
      <c r="IR2558" s="41"/>
      <c r="IS2558" s="41"/>
      <c r="IT2558" s="41"/>
      <c r="IU2558" s="41"/>
    </row>
    <row r="2560" spans="68:255" x14ac:dyDescent="0.2">
      <c r="BP2560" s="41"/>
      <c r="BQ2560" s="41"/>
      <c r="BR2560" s="41"/>
      <c r="BS2560" s="41"/>
      <c r="BU2560" s="41"/>
      <c r="BV2560" s="41"/>
      <c r="BW2560" s="41"/>
      <c r="BX2560" s="41"/>
      <c r="BY2560" s="41"/>
      <c r="BZ2560" s="41"/>
      <c r="CA2560" s="41"/>
      <c r="CB2560" s="41"/>
      <c r="CC2560" s="41"/>
      <c r="CD2560" s="41"/>
      <c r="CE2560" s="41"/>
      <c r="CF2560" s="41"/>
      <c r="CG2560" s="41"/>
      <c r="CH2560" s="41"/>
      <c r="CI2560" s="41"/>
      <c r="CJ2560" s="41"/>
      <c r="CK2560" s="41"/>
      <c r="CL2560" s="41"/>
      <c r="CM2560" s="41"/>
      <c r="CN2560" s="41"/>
      <c r="CO2560" s="41"/>
      <c r="CP2560" s="41"/>
      <c r="CQ2560" s="41"/>
      <c r="CR2560" s="41"/>
      <c r="CS2560" s="41"/>
      <c r="CT2560" s="41"/>
      <c r="CU2560" s="41"/>
      <c r="CV2560" s="41"/>
      <c r="CW2560" s="41"/>
      <c r="CX2560" s="41"/>
      <c r="CY2560" s="41"/>
      <c r="CZ2560" s="41"/>
      <c r="DA2560" s="41"/>
      <c r="DB2560" s="41"/>
      <c r="DC2560" s="41"/>
      <c r="DD2560" s="41"/>
      <c r="DE2560" s="41"/>
      <c r="DF2560" s="41"/>
      <c r="DG2560" s="41"/>
      <c r="DH2560" s="41"/>
      <c r="DI2560" s="41"/>
      <c r="DJ2560" s="41"/>
      <c r="DK2560" s="41"/>
      <c r="DL2560" s="41"/>
      <c r="DM2560" s="41"/>
      <c r="DN2560" s="41"/>
      <c r="DO2560" s="41"/>
      <c r="DP2560" s="41"/>
      <c r="DQ2560" s="41"/>
      <c r="DR2560" s="41"/>
      <c r="DS2560" s="41"/>
      <c r="DT2560" s="41"/>
      <c r="DU2560" s="41"/>
      <c r="DV2560" s="41"/>
      <c r="DW2560" s="41"/>
      <c r="DX2560" s="41"/>
      <c r="DY2560" s="41"/>
      <c r="DZ2560" s="41"/>
      <c r="EA2560" s="41"/>
      <c r="EB2560" s="41"/>
      <c r="EC2560" s="41"/>
      <c r="ED2560" s="41"/>
      <c r="EE2560" s="41"/>
      <c r="EF2560" s="41"/>
      <c r="EG2560" s="41"/>
      <c r="EH2560" s="41"/>
      <c r="EI2560" s="41"/>
      <c r="EJ2560" s="41"/>
      <c r="EK2560" s="41"/>
      <c r="EL2560" s="41"/>
      <c r="EM2560" s="41"/>
      <c r="EN2560" s="41"/>
      <c r="EO2560" s="41"/>
      <c r="EP2560" s="41"/>
      <c r="EQ2560" s="41"/>
      <c r="ER2560" s="41"/>
      <c r="ES2560" s="41"/>
      <c r="ET2560" s="41"/>
      <c r="EU2560" s="41"/>
      <c r="EV2560" s="41"/>
      <c r="EW2560" s="41"/>
      <c r="EX2560" s="41"/>
      <c r="EY2560" s="41"/>
      <c r="EZ2560" s="41"/>
      <c r="FA2560" s="41"/>
      <c r="FB2560" s="41"/>
      <c r="FC2560" s="41"/>
      <c r="FD2560" s="41"/>
      <c r="FE2560" s="41"/>
      <c r="FF2560" s="41"/>
      <c r="FG2560" s="41"/>
      <c r="FH2560" s="41"/>
      <c r="FI2560" s="41"/>
      <c r="FJ2560" s="41"/>
      <c r="FK2560" s="41"/>
      <c r="FL2560" s="41"/>
      <c r="FM2560" s="41"/>
      <c r="FN2560" s="41"/>
      <c r="FO2560" s="41"/>
      <c r="FP2560" s="41"/>
      <c r="FQ2560" s="41"/>
      <c r="FR2560" s="41"/>
      <c r="FS2560" s="41"/>
      <c r="FT2560" s="41"/>
      <c r="FU2560" s="41"/>
      <c r="FV2560" s="41"/>
      <c r="FW2560" s="41"/>
      <c r="FX2560" s="41"/>
      <c r="FY2560" s="41"/>
      <c r="FZ2560" s="41"/>
      <c r="GA2560" s="41"/>
      <c r="GB2560" s="41"/>
      <c r="GC2560" s="41"/>
      <c r="GD2560" s="41"/>
      <c r="GE2560" s="41"/>
      <c r="GF2560" s="41"/>
      <c r="GG2560" s="41"/>
      <c r="GH2560" s="41"/>
      <c r="GI2560" s="41"/>
      <c r="GJ2560" s="41"/>
      <c r="GK2560" s="41"/>
      <c r="GL2560" s="41"/>
      <c r="GM2560" s="41"/>
      <c r="GN2560" s="41"/>
      <c r="GO2560" s="41"/>
      <c r="GP2560" s="41"/>
      <c r="GQ2560" s="41"/>
      <c r="GR2560" s="41"/>
      <c r="GS2560" s="41"/>
      <c r="GT2560" s="41"/>
      <c r="GU2560" s="41"/>
      <c r="GV2560" s="41"/>
      <c r="GW2560" s="41"/>
      <c r="GX2560" s="41"/>
      <c r="GY2560" s="41"/>
      <c r="GZ2560" s="41"/>
      <c r="HA2560" s="41"/>
      <c r="HB2560" s="41"/>
      <c r="HC2560" s="41"/>
      <c r="HD2560" s="41"/>
      <c r="HE2560" s="41"/>
      <c r="HF2560" s="41"/>
      <c r="HG2560" s="41"/>
      <c r="HH2560" s="41"/>
      <c r="HI2560" s="41"/>
      <c r="HJ2560" s="41"/>
      <c r="HK2560" s="41"/>
      <c r="HL2560" s="41"/>
      <c r="HM2560" s="41"/>
      <c r="HN2560" s="41"/>
      <c r="HO2560" s="41"/>
      <c r="HP2560" s="41"/>
      <c r="HQ2560" s="41"/>
      <c r="HR2560" s="41"/>
      <c r="HS2560" s="41"/>
      <c r="HT2560" s="41"/>
      <c r="HU2560" s="41"/>
      <c r="HV2560" s="41"/>
      <c r="HW2560" s="41"/>
      <c r="HX2560" s="41"/>
      <c r="HY2560" s="41"/>
      <c r="HZ2560" s="41"/>
      <c r="IA2560" s="41"/>
      <c r="IB2560" s="41"/>
      <c r="IC2560" s="41"/>
      <c r="ID2560" s="41"/>
      <c r="IE2560" s="41"/>
      <c r="IF2560" s="41"/>
      <c r="IG2560" s="41"/>
      <c r="IH2560" s="41"/>
      <c r="II2560" s="41"/>
      <c r="IJ2560" s="41"/>
      <c r="IK2560" s="41"/>
      <c r="IL2560" s="41"/>
      <c r="IM2560" s="41"/>
      <c r="IN2560" s="41"/>
      <c r="IO2560" s="41"/>
      <c r="IP2560" s="41"/>
      <c r="IQ2560" s="41"/>
      <c r="IR2560" s="41"/>
      <c r="IS2560" s="41"/>
      <c r="IT2560" s="41"/>
      <c r="IU2560" s="41"/>
    </row>
    <row r="2562" spans="68:255" x14ac:dyDescent="0.2">
      <c r="BP2562" s="41"/>
      <c r="BQ2562" s="41"/>
      <c r="BR2562" s="41"/>
      <c r="BS2562" s="41"/>
      <c r="BU2562" s="41"/>
      <c r="BV2562" s="41"/>
      <c r="BW2562" s="41"/>
      <c r="BX2562" s="41"/>
      <c r="BY2562" s="41"/>
      <c r="BZ2562" s="41"/>
      <c r="CA2562" s="41"/>
      <c r="CB2562" s="41"/>
      <c r="CC2562" s="41"/>
      <c r="CD2562" s="41"/>
      <c r="CE2562" s="41"/>
      <c r="CF2562" s="41"/>
      <c r="CG2562" s="41"/>
      <c r="CH2562" s="41"/>
      <c r="CI2562" s="41"/>
      <c r="CJ2562" s="41"/>
      <c r="CK2562" s="41"/>
      <c r="CL2562" s="41"/>
      <c r="CM2562" s="41"/>
      <c r="CN2562" s="41"/>
      <c r="CO2562" s="41"/>
      <c r="CP2562" s="41"/>
      <c r="CQ2562" s="41"/>
      <c r="CR2562" s="41"/>
      <c r="CS2562" s="41"/>
      <c r="CT2562" s="41"/>
      <c r="CU2562" s="41"/>
      <c r="CV2562" s="41"/>
      <c r="CW2562" s="41"/>
      <c r="CX2562" s="41"/>
      <c r="CY2562" s="41"/>
      <c r="CZ2562" s="41"/>
      <c r="DA2562" s="41"/>
      <c r="DB2562" s="41"/>
      <c r="DC2562" s="41"/>
      <c r="DD2562" s="41"/>
      <c r="DE2562" s="41"/>
      <c r="DF2562" s="41"/>
      <c r="DG2562" s="41"/>
      <c r="DH2562" s="41"/>
      <c r="DI2562" s="41"/>
      <c r="DJ2562" s="41"/>
      <c r="DK2562" s="41"/>
      <c r="DL2562" s="41"/>
      <c r="DM2562" s="41"/>
      <c r="DN2562" s="41"/>
      <c r="DO2562" s="41"/>
      <c r="DP2562" s="41"/>
      <c r="DQ2562" s="41"/>
      <c r="DR2562" s="41"/>
      <c r="DS2562" s="41"/>
      <c r="DT2562" s="41"/>
      <c r="DU2562" s="41"/>
      <c r="DV2562" s="41"/>
      <c r="DW2562" s="41"/>
      <c r="DX2562" s="41"/>
      <c r="DY2562" s="41"/>
      <c r="DZ2562" s="41"/>
      <c r="EA2562" s="41"/>
      <c r="EB2562" s="41"/>
      <c r="EC2562" s="41"/>
      <c r="ED2562" s="41"/>
      <c r="EE2562" s="41"/>
      <c r="EF2562" s="41"/>
      <c r="EG2562" s="41"/>
      <c r="EH2562" s="41"/>
      <c r="EI2562" s="41"/>
      <c r="EJ2562" s="41"/>
      <c r="EK2562" s="41"/>
      <c r="EL2562" s="41"/>
      <c r="EM2562" s="41"/>
      <c r="EN2562" s="41"/>
      <c r="EO2562" s="41"/>
      <c r="EP2562" s="41"/>
      <c r="EQ2562" s="41"/>
      <c r="ER2562" s="41"/>
      <c r="ES2562" s="41"/>
      <c r="ET2562" s="41"/>
      <c r="EU2562" s="41"/>
      <c r="EV2562" s="41"/>
      <c r="EW2562" s="41"/>
      <c r="EX2562" s="41"/>
      <c r="EY2562" s="41"/>
      <c r="EZ2562" s="41"/>
      <c r="FA2562" s="41"/>
      <c r="FB2562" s="41"/>
      <c r="FC2562" s="41"/>
      <c r="FD2562" s="41"/>
      <c r="FE2562" s="41"/>
      <c r="FF2562" s="41"/>
      <c r="FG2562" s="41"/>
      <c r="FH2562" s="41"/>
      <c r="FI2562" s="41"/>
      <c r="FJ2562" s="41"/>
      <c r="FK2562" s="41"/>
      <c r="FL2562" s="41"/>
      <c r="FM2562" s="41"/>
      <c r="FN2562" s="41"/>
      <c r="FO2562" s="41"/>
      <c r="FP2562" s="41"/>
      <c r="FQ2562" s="41"/>
      <c r="FR2562" s="41"/>
      <c r="FS2562" s="41"/>
      <c r="FT2562" s="41"/>
      <c r="FU2562" s="41"/>
      <c r="FV2562" s="41"/>
      <c r="FW2562" s="41"/>
      <c r="FX2562" s="41"/>
      <c r="FY2562" s="41"/>
      <c r="FZ2562" s="41"/>
      <c r="GA2562" s="41"/>
      <c r="GB2562" s="41"/>
      <c r="GC2562" s="41"/>
      <c r="GD2562" s="41"/>
      <c r="GE2562" s="41"/>
      <c r="GF2562" s="41"/>
      <c r="GG2562" s="41"/>
      <c r="GH2562" s="41"/>
      <c r="GI2562" s="41"/>
      <c r="GJ2562" s="41"/>
      <c r="GK2562" s="41"/>
      <c r="GL2562" s="41"/>
      <c r="GM2562" s="41"/>
      <c r="GN2562" s="41"/>
      <c r="GO2562" s="41"/>
      <c r="GP2562" s="41"/>
      <c r="GQ2562" s="41"/>
      <c r="GR2562" s="41"/>
      <c r="GS2562" s="41"/>
      <c r="GT2562" s="41"/>
      <c r="GU2562" s="41"/>
      <c r="GV2562" s="41"/>
      <c r="GW2562" s="41"/>
      <c r="GX2562" s="41"/>
      <c r="GY2562" s="41"/>
      <c r="GZ2562" s="41"/>
      <c r="HA2562" s="41"/>
      <c r="HB2562" s="41"/>
      <c r="HC2562" s="41"/>
      <c r="HD2562" s="41"/>
      <c r="HE2562" s="41"/>
      <c r="HF2562" s="41"/>
      <c r="HG2562" s="41"/>
      <c r="HH2562" s="41"/>
      <c r="HI2562" s="41"/>
      <c r="HJ2562" s="41"/>
      <c r="HK2562" s="41"/>
      <c r="HL2562" s="41"/>
      <c r="HM2562" s="41"/>
      <c r="HN2562" s="41"/>
      <c r="HO2562" s="41"/>
      <c r="HP2562" s="41"/>
      <c r="HQ2562" s="41"/>
      <c r="HR2562" s="41"/>
      <c r="HS2562" s="41"/>
      <c r="HT2562" s="41"/>
      <c r="HU2562" s="41"/>
      <c r="HV2562" s="41"/>
      <c r="HW2562" s="41"/>
      <c r="HX2562" s="41"/>
      <c r="HY2562" s="41"/>
      <c r="HZ2562" s="41"/>
      <c r="IA2562" s="41"/>
      <c r="IB2562" s="41"/>
      <c r="IC2562" s="41"/>
      <c r="ID2562" s="41"/>
      <c r="IE2562" s="41"/>
      <c r="IF2562" s="41"/>
      <c r="IG2562" s="41"/>
      <c r="IH2562" s="41"/>
      <c r="II2562" s="41"/>
      <c r="IJ2562" s="41"/>
      <c r="IK2562" s="41"/>
      <c r="IL2562" s="41"/>
      <c r="IM2562" s="41"/>
      <c r="IN2562" s="41"/>
      <c r="IO2562" s="41"/>
      <c r="IP2562" s="41"/>
      <c r="IQ2562" s="41"/>
      <c r="IR2562" s="41"/>
      <c r="IS2562" s="41"/>
      <c r="IT2562" s="41"/>
      <c r="IU2562" s="41"/>
    </row>
    <row r="2564" spans="68:255" x14ac:dyDescent="0.2">
      <c r="BP2564" s="41"/>
      <c r="BQ2564" s="41"/>
      <c r="BR2564" s="41"/>
      <c r="BS2564" s="41"/>
      <c r="BU2564" s="41"/>
      <c r="BV2564" s="41"/>
      <c r="BW2564" s="41"/>
      <c r="BX2564" s="41"/>
      <c r="BY2564" s="41"/>
      <c r="BZ2564" s="41"/>
      <c r="CA2564" s="41"/>
      <c r="CB2564" s="41"/>
      <c r="CC2564" s="41"/>
      <c r="CD2564" s="41"/>
      <c r="CE2564" s="41"/>
      <c r="CF2564" s="41"/>
      <c r="CG2564" s="41"/>
      <c r="CH2564" s="41"/>
      <c r="CI2564" s="41"/>
      <c r="CJ2564" s="41"/>
      <c r="CK2564" s="41"/>
      <c r="CL2564" s="41"/>
      <c r="CM2564" s="41"/>
      <c r="CN2564" s="41"/>
      <c r="CO2564" s="41"/>
      <c r="CP2564" s="41"/>
      <c r="CQ2564" s="41"/>
      <c r="CR2564" s="41"/>
      <c r="CS2564" s="41"/>
      <c r="CT2564" s="41"/>
      <c r="CU2564" s="41"/>
      <c r="CV2564" s="41"/>
      <c r="CW2564" s="41"/>
      <c r="CX2564" s="41"/>
      <c r="CY2564" s="41"/>
      <c r="CZ2564" s="41"/>
      <c r="DA2564" s="41"/>
      <c r="DB2564" s="41"/>
      <c r="DC2564" s="41"/>
      <c r="DD2564" s="41"/>
      <c r="DE2564" s="41"/>
      <c r="DF2564" s="41"/>
      <c r="DG2564" s="41"/>
      <c r="DH2564" s="41"/>
      <c r="DI2564" s="41"/>
      <c r="DJ2564" s="41"/>
      <c r="DK2564" s="41"/>
      <c r="DL2564" s="41"/>
      <c r="DM2564" s="41"/>
      <c r="DN2564" s="41"/>
      <c r="DO2564" s="41"/>
      <c r="DP2564" s="41"/>
      <c r="DQ2564" s="41"/>
      <c r="DR2564" s="41"/>
      <c r="DS2564" s="41"/>
      <c r="DT2564" s="41"/>
      <c r="DU2564" s="41"/>
      <c r="DV2564" s="41"/>
      <c r="DW2564" s="41"/>
      <c r="DX2564" s="41"/>
      <c r="DY2564" s="41"/>
      <c r="DZ2564" s="41"/>
      <c r="EA2564" s="41"/>
      <c r="EB2564" s="41"/>
      <c r="EC2564" s="41"/>
      <c r="ED2564" s="41"/>
      <c r="EE2564" s="41"/>
      <c r="EF2564" s="41"/>
      <c r="EG2564" s="41"/>
      <c r="EH2564" s="41"/>
      <c r="EI2564" s="41"/>
      <c r="EJ2564" s="41"/>
      <c r="EK2564" s="41"/>
      <c r="EL2564" s="41"/>
      <c r="EM2564" s="41"/>
      <c r="EN2564" s="41"/>
      <c r="EO2564" s="41"/>
      <c r="EP2564" s="41"/>
      <c r="EQ2564" s="41"/>
      <c r="ER2564" s="41"/>
      <c r="ES2564" s="41"/>
      <c r="ET2564" s="41"/>
      <c r="EU2564" s="41"/>
      <c r="EV2564" s="41"/>
      <c r="EW2564" s="41"/>
      <c r="EX2564" s="41"/>
      <c r="EY2564" s="41"/>
      <c r="EZ2564" s="41"/>
      <c r="FA2564" s="41"/>
      <c r="FB2564" s="41"/>
      <c r="FC2564" s="41"/>
      <c r="FD2564" s="41"/>
      <c r="FE2564" s="41"/>
      <c r="FF2564" s="41"/>
      <c r="FG2564" s="41"/>
      <c r="FH2564" s="41"/>
      <c r="FI2564" s="41"/>
      <c r="FJ2564" s="41"/>
      <c r="FK2564" s="41"/>
      <c r="FL2564" s="41"/>
      <c r="FM2564" s="41"/>
      <c r="FN2564" s="41"/>
      <c r="FO2564" s="41"/>
      <c r="FP2564" s="41"/>
      <c r="FQ2564" s="41"/>
      <c r="FR2564" s="41"/>
      <c r="FS2564" s="41"/>
      <c r="FT2564" s="41"/>
      <c r="FU2564" s="41"/>
      <c r="FV2564" s="41"/>
      <c r="FW2564" s="41"/>
      <c r="FX2564" s="41"/>
      <c r="FY2564" s="41"/>
      <c r="FZ2564" s="41"/>
      <c r="GA2564" s="41"/>
      <c r="GB2564" s="41"/>
      <c r="GC2564" s="41"/>
      <c r="GD2564" s="41"/>
      <c r="GE2564" s="41"/>
      <c r="GF2564" s="41"/>
      <c r="GG2564" s="41"/>
      <c r="GH2564" s="41"/>
      <c r="GI2564" s="41"/>
      <c r="GJ2564" s="41"/>
      <c r="GK2564" s="41"/>
      <c r="GL2564" s="41"/>
      <c r="GM2564" s="41"/>
      <c r="GN2564" s="41"/>
      <c r="GO2564" s="41"/>
      <c r="GP2564" s="41"/>
      <c r="GQ2564" s="41"/>
      <c r="GR2564" s="41"/>
      <c r="GS2564" s="41"/>
      <c r="GT2564" s="41"/>
      <c r="GU2564" s="41"/>
      <c r="GV2564" s="41"/>
      <c r="GW2564" s="41"/>
      <c r="GX2564" s="41"/>
      <c r="GY2564" s="41"/>
      <c r="GZ2564" s="41"/>
      <c r="HA2564" s="41"/>
      <c r="HB2564" s="41"/>
      <c r="HC2564" s="41"/>
      <c r="HD2564" s="41"/>
      <c r="HE2564" s="41"/>
      <c r="HF2564" s="41"/>
      <c r="HG2564" s="41"/>
      <c r="HH2564" s="41"/>
      <c r="HI2564" s="41"/>
      <c r="HJ2564" s="41"/>
      <c r="HK2564" s="41"/>
      <c r="HL2564" s="41"/>
      <c r="HM2564" s="41"/>
      <c r="HN2564" s="41"/>
      <c r="HO2564" s="41"/>
      <c r="HP2564" s="41"/>
      <c r="HQ2564" s="41"/>
      <c r="HR2564" s="41"/>
      <c r="HS2564" s="41"/>
      <c r="HT2564" s="41"/>
      <c r="HU2564" s="41"/>
      <c r="HV2564" s="41"/>
      <c r="HW2564" s="41"/>
      <c r="HX2564" s="41"/>
      <c r="HY2564" s="41"/>
      <c r="HZ2564" s="41"/>
      <c r="IA2564" s="41"/>
      <c r="IB2564" s="41"/>
      <c r="IC2564" s="41"/>
      <c r="ID2564" s="41"/>
      <c r="IE2564" s="41"/>
      <c r="IF2564" s="41"/>
      <c r="IG2564" s="41"/>
      <c r="IH2564" s="41"/>
      <c r="II2564" s="41"/>
      <c r="IJ2564" s="41"/>
      <c r="IK2564" s="41"/>
      <c r="IL2564" s="41"/>
      <c r="IM2564" s="41"/>
      <c r="IN2564" s="41"/>
      <c r="IO2564" s="41"/>
      <c r="IP2564" s="41"/>
      <c r="IQ2564" s="41"/>
      <c r="IR2564" s="41"/>
      <c r="IS2564" s="41"/>
      <c r="IT2564" s="41"/>
      <c r="IU2564" s="41"/>
    </row>
    <row r="2566" spans="68:255" x14ac:dyDescent="0.2">
      <c r="BP2566" s="41"/>
      <c r="BQ2566" s="41"/>
      <c r="BR2566" s="41"/>
      <c r="BS2566" s="41"/>
      <c r="BU2566" s="41"/>
      <c r="BV2566" s="41"/>
      <c r="BW2566" s="41"/>
      <c r="BX2566" s="41"/>
      <c r="BY2566" s="41"/>
      <c r="BZ2566" s="41"/>
      <c r="CA2566" s="41"/>
      <c r="CB2566" s="41"/>
      <c r="CC2566" s="41"/>
      <c r="CD2566" s="41"/>
      <c r="CE2566" s="41"/>
      <c r="CF2566" s="41"/>
      <c r="CG2566" s="41"/>
      <c r="CH2566" s="41"/>
      <c r="CI2566" s="41"/>
      <c r="CJ2566" s="41"/>
      <c r="CK2566" s="41"/>
      <c r="CL2566" s="41"/>
      <c r="CM2566" s="41"/>
      <c r="CN2566" s="41"/>
      <c r="CO2566" s="41"/>
      <c r="CP2566" s="41"/>
      <c r="CQ2566" s="41"/>
      <c r="CR2566" s="41"/>
      <c r="CS2566" s="41"/>
      <c r="CT2566" s="41"/>
      <c r="CU2566" s="41"/>
      <c r="CV2566" s="41"/>
      <c r="CW2566" s="41"/>
      <c r="CX2566" s="41"/>
      <c r="CY2566" s="41"/>
      <c r="CZ2566" s="41"/>
      <c r="DA2566" s="41"/>
      <c r="DB2566" s="41"/>
      <c r="DC2566" s="41"/>
      <c r="DD2566" s="41"/>
      <c r="DE2566" s="41"/>
      <c r="DF2566" s="41"/>
      <c r="DG2566" s="41"/>
      <c r="DH2566" s="41"/>
      <c r="DI2566" s="41"/>
      <c r="DJ2566" s="41"/>
      <c r="DK2566" s="41"/>
      <c r="DL2566" s="41"/>
      <c r="DM2566" s="41"/>
      <c r="DN2566" s="41"/>
      <c r="DO2566" s="41"/>
      <c r="DP2566" s="41"/>
      <c r="DQ2566" s="41"/>
      <c r="DR2566" s="41"/>
      <c r="DS2566" s="41"/>
      <c r="DT2566" s="41"/>
      <c r="DU2566" s="41"/>
      <c r="DV2566" s="41"/>
      <c r="DW2566" s="41"/>
      <c r="DX2566" s="41"/>
      <c r="DY2566" s="41"/>
      <c r="DZ2566" s="41"/>
      <c r="EA2566" s="41"/>
      <c r="EB2566" s="41"/>
      <c r="EC2566" s="41"/>
      <c r="ED2566" s="41"/>
      <c r="EE2566" s="41"/>
      <c r="EF2566" s="41"/>
      <c r="EG2566" s="41"/>
      <c r="EH2566" s="41"/>
      <c r="EI2566" s="41"/>
      <c r="EJ2566" s="41"/>
      <c r="EK2566" s="41"/>
      <c r="EL2566" s="41"/>
      <c r="EM2566" s="41"/>
      <c r="EN2566" s="41"/>
      <c r="EO2566" s="41"/>
      <c r="EP2566" s="41"/>
      <c r="EQ2566" s="41"/>
      <c r="ER2566" s="41"/>
      <c r="ES2566" s="41"/>
      <c r="ET2566" s="41"/>
      <c r="EU2566" s="41"/>
      <c r="EV2566" s="41"/>
      <c r="EW2566" s="41"/>
      <c r="EX2566" s="41"/>
      <c r="EY2566" s="41"/>
      <c r="EZ2566" s="41"/>
      <c r="FA2566" s="41"/>
      <c r="FB2566" s="41"/>
      <c r="FC2566" s="41"/>
      <c r="FD2566" s="41"/>
      <c r="FE2566" s="41"/>
      <c r="FF2566" s="41"/>
      <c r="FG2566" s="41"/>
      <c r="FH2566" s="41"/>
      <c r="FI2566" s="41"/>
      <c r="FJ2566" s="41"/>
      <c r="FK2566" s="41"/>
      <c r="FL2566" s="41"/>
      <c r="FM2566" s="41"/>
      <c r="FN2566" s="41"/>
      <c r="FO2566" s="41"/>
      <c r="FP2566" s="41"/>
      <c r="FQ2566" s="41"/>
      <c r="FR2566" s="41"/>
      <c r="FS2566" s="41"/>
      <c r="FT2566" s="41"/>
      <c r="FU2566" s="41"/>
      <c r="FV2566" s="41"/>
      <c r="FW2566" s="41"/>
      <c r="FX2566" s="41"/>
      <c r="FY2566" s="41"/>
      <c r="FZ2566" s="41"/>
      <c r="GA2566" s="41"/>
      <c r="GB2566" s="41"/>
      <c r="GC2566" s="41"/>
      <c r="GD2566" s="41"/>
      <c r="GE2566" s="41"/>
      <c r="GF2566" s="41"/>
      <c r="GG2566" s="41"/>
      <c r="GH2566" s="41"/>
      <c r="GI2566" s="41"/>
      <c r="GJ2566" s="41"/>
      <c r="GK2566" s="41"/>
      <c r="GL2566" s="41"/>
      <c r="GM2566" s="41"/>
      <c r="GN2566" s="41"/>
      <c r="GO2566" s="41"/>
      <c r="GP2566" s="41"/>
      <c r="GQ2566" s="41"/>
      <c r="GR2566" s="41"/>
      <c r="GS2566" s="41"/>
      <c r="GT2566" s="41"/>
      <c r="GU2566" s="41"/>
      <c r="GV2566" s="41"/>
      <c r="GW2566" s="41"/>
      <c r="GX2566" s="41"/>
      <c r="GY2566" s="41"/>
      <c r="GZ2566" s="41"/>
      <c r="HA2566" s="41"/>
      <c r="HB2566" s="41"/>
      <c r="HC2566" s="41"/>
      <c r="HD2566" s="41"/>
      <c r="HE2566" s="41"/>
      <c r="HF2566" s="41"/>
      <c r="HG2566" s="41"/>
      <c r="HH2566" s="41"/>
      <c r="HI2566" s="41"/>
      <c r="HJ2566" s="41"/>
      <c r="HK2566" s="41"/>
      <c r="HL2566" s="41"/>
      <c r="HM2566" s="41"/>
      <c r="HN2566" s="41"/>
      <c r="HO2566" s="41"/>
      <c r="HP2566" s="41"/>
      <c r="HQ2566" s="41"/>
      <c r="HR2566" s="41"/>
      <c r="HS2566" s="41"/>
      <c r="HT2566" s="41"/>
      <c r="HU2566" s="41"/>
      <c r="HV2566" s="41"/>
      <c r="HW2566" s="41"/>
      <c r="HX2566" s="41"/>
      <c r="HY2566" s="41"/>
      <c r="HZ2566" s="41"/>
      <c r="IA2566" s="41"/>
      <c r="IB2566" s="41"/>
      <c r="IC2566" s="41"/>
      <c r="ID2566" s="41"/>
      <c r="IE2566" s="41"/>
      <c r="IF2566" s="41"/>
      <c r="IG2566" s="41"/>
      <c r="IH2566" s="41"/>
      <c r="II2566" s="41"/>
      <c r="IJ2566" s="41"/>
      <c r="IK2566" s="41"/>
      <c r="IL2566" s="41"/>
      <c r="IM2566" s="41"/>
      <c r="IN2566" s="41"/>
      <c r="IO2566" s="41"/>
      <c r="IP2566" s="41"/>
      <c r="IQ2566" s="41"/>
      <c r="IR2566" s="41"/>
      <c r="IS2566" s="41"/>
      <c r="IT2566" s="41"/>
      <c r="IU2566" s="41"/>
    </row>
    <row r="2568" spans="68:255" x14ac:dyDescent="0.2">
      <c r="BP2568" s="41"/>
      <c r="BQ2568" s="41"/>
      <c r="BR2568" s="41"/>
      <c r="BS2568" s="41"/>
      <c r="BU2568" s="41"/>
      <c r="BV2568" s="41"/>
      <c r="BW2568" s="41"/>
      <c r="BX2568" s="41"/>
      <c r="BY2568" s="41"/>
      <c r="BZ2568" s="41"/>
      <c r="CA2568" s="41"/>
      <c r="CB2568" s="41"/>
      <c r="CC2568" s="41"/>
      <c r="CD2568" s="41"/>
      <c r="CE2568" s="41"/>
      <c r="CF2568" s="41"/>
      <c r="CG2568" s="41"/>
      <c r="CH2568" s="41"/>
      <c r="CI2568" s="41"/>
      <c r="CJ2568" s="41"/>
      <c r="CK2568" s="41"/>
      <c r="CL2568" s="41"/>
      <c r="CM2568" s="41"/>
      <c r="CN2568" s="41"/>
      <c r="CO2568" s="41"/>
      <c r="CP2568" s="41"/>
      <c r="CQ2568" s="41"/>
      <c r="CR2568" s="41"/>
      <c r="CS2568" s="41"/>
      <c r="CT2568" s="41"/>
      <c r="CU2568" s="41"/>
      <c r="CV2568" s="41"/>
      <c r="CW2568" s="41"/>
      <c r="CX2568" s="41"/>
      <c r="CY2568" s="41"/>
      <c r="CZ2568" s="41"/>
      <c r="DA2568" s="41"/>
      <c r="DB2568" s="41"/>
      <c r="DC2568" s="41"/>
      <c r="DD2568" s="41"/>
      <c r="DE2568" s="41"/>
      <c r="DF2568" s="41"/>
      <c r="DG2568" s="41"/>
      <c r="DH2568" s="41"/>
      <c r="DI2568" s="41"/>
      <c r="DJ2568" s="41"/>
      <c r="DK2568" s="41"/>
      <c r="DL2568" s="41"/>
      <c r="DM2568" s="41"/>
      <c r="DN2568" s="41"/>
      <c r="DO2568" s="41"/>
      <c r="DP2568" s="41"/>
      <c r="DQ2568" s="41"/>
      <c r="DR2568" s="41"/>
      <c r="DS2568" s="41"/>
      <c r="DT2568" s="41"/>
      <c r="DU2568" s="41"/>
      <c r="DV2568" s="41"/>
      <c r="DW2568" s="41"/>
      <c r="DX2568" s="41"/>
      <c r="DY2568" s="41"/>
      <c r="DZ2568" s="41"/>
      <c r="EA2568" s="41"/>
      <c r="EB2568" s="41"/>
      <c r="EC2568" s="41"/>
      <c r="ED2568" s="41"/>
      <c r="EE2568" s="41"/>
      <c r="EF2568" s="41"/>
      <c r="EG2568" s="41"/>
      <c r="EH2568" s="41"/>
      <c r="EI2568" s="41"/>
      <c r="EJ2568" s="41"/>
      <c r="EK2568" s="41"/>
      <c r="EL2568" s="41"/>
      <c r="EM2568" s="41"/>
      <c r="EN2568" s="41"/>
      <c r="EO2568" s="41"/>
      <c r="EP2568" s="41"/>
      <c r="EQ2568" s="41"/>
      <c r="ER2568" s="41"/>
      <c r="ES2568" s="41"/>
      <c r="ET2568" s="41"/>
      <c r="EU2568" s="41"/>
      <c r="EV2568" s="41"/>
      <c r="EW2568" s="41"/>
      <c r="EX2568" s="41"/>
      <c r="EY2568" s="41"/>
      <c r="EZ2568" s="41"/>
      <c r="FA2568" s="41"/>
      <c r="FB2568" s="41"/>
      <c r="FC2568" s="41"/>
      <c r="FD2568" s="41"/>
      <c r="FE2568" s="41"/>
      <c r="FF2568" s="41"/>
      <c r="FG2568" s="41"/>
      <c r="FH2568" s="41"/>
      <c r="FI2568" s="41"/>
      <c r="FJ2568" s="41"/>
      <c r="FK2568" s="41"/>
      <c r="FL2568" s="41"/>
      <c r="FM2568" s="41"/>
      <c r="FN2568" s="41"/>
      <c r="FO2568" s="41"/>
      <c r="FP2568" s="41"/>
      <c r="FQ2568" s="41"/>
      <c r="FR2568" s="41"/>
      <c r="FS2568" s="41"/>
      <c r="FT2568" s="41"/>
      <c r="FU2568" s="41"/>
      <c r="FV2568" s="41"/>
      <c r="FW2568" s="41"/>
      <c r="FX2568" s="41"/>
      <c r="FY2568" s="41"/>
      <c r="FZ2568" s="41"/>
      <c r="GA2568" s="41"/>
      <c r="GB2568" s="41"/>
      <c r="GC2568" s="41"/>
      <c r="GD2568" s="41"/>
      <c r="GE2568" s="41"/>
      <c r="GF2568" s="41"/>
      <c r="GG2568" s="41"/>
      <c r="GH2568" s="41"/>
      <c r="GI2568" s="41"/>
      <c r="GJ2568" s="41"/>
      <c r="GK2568" s="41"/>
      <c r="GL2568" s="41"/>
      <c r="GM2568" s="41"/>
      <c r="GN2568" s="41"/>
      <c r="GO2568" s="41"/>
      <c r="GP2568" s="41"/>
      <c r="GQ2568" s="41"/>
      <c r="GR2568" s="41"/>
      <c r="GS2568" s="41"/>
      <c r="GT2568" s="41"/>
      <c r="GU2568" s="41"/>
      <c r="GV2568" s="41"/>
      <c r="GW2568" s="41"/>
      <c r="GX2568" s="41"/>
      <c r="GY2568" s="41"/>
      <c r="GZ2568" s="41"/>
      <c r="HA2568" s="41"/>
      <c r="HB2568" s="41"/>
      <c r="HC2568" s="41"/>
      <c r="HD2568" s="41"/>
      <c r="HE2568" s="41"/>
      <c r="HF2568" s="41"/>
      <c r="HG2568" s="41"/>
      <c r="HH2568" s="41"/>
      <c r="HI2568" s="41"/>
      <c r="HJ2568" s="41"/>
      <c r="HK2568" s="41"/>
      <c r="HL2568" s="41"/>
      <c r="HM2568" s="41"/>
      <c r="HN2568" s="41"/>
      <c r="HO2568" s="41"/>
      <c r="HP2568" s="41"/>
      <c r="HQ2568" s="41"/>
      <c r="HR2568" s="41"/>
      <c r="HS2568" s="41"/>
      <c r="HT2568" s="41"/>
      <c r="HU2568" s="41"/>
      <c r="HV2568" s="41"/>
      <c r="HW2568" s="41"/>
      <c r="HX2568" s="41"/>
      <c r="HY2568" s="41"/>
      <c r="HZ2568" s="41"/>
      <c r="IA2568" s="41"/>
      <c r="IB2568" s="41"/>
      <c r="IC2568" s="41"/>
      <c r="ID2568" s="41"/>
      <c r="IE2568" s="41"/>
      <c r="IF2568" s="41"/>
      <c r="IG2568" s="41"/>
      <c r="IH2568" s="41"/>
      <c r="II2568" s="41"/>
      <c r="IJ2568" s="41"/>
      <c r="IK2568" s="41"/>
      <c r="IL2568" s="41"/>
      <c r="IM2568" s="41"/>
      <c r="IN2568" s="41"/>
      <c r="IO2568" s="41"/>
      <c r="IP2568" s="41"/>
      <c r="IQ2568" s="41"/>
      <c r="IR2568" s="41"/>
      <c r="IS2568" s="41"/>
      <c r="IT2568" s="41"/>
      <c r="IU2568" s="41"/>
    </row>
    <row r="2570" spans="68:255" x14ac:dyDescent="0.2">
      <c r="BP2570" s="41"/>
      <c r="BQ2570" s="41"/>
      <c r="BR2570" s="41"/>
      <c r="BS2570" s="41"/>
      <c r="BU2570" s="41"/>
      <c r="BV2570" s="41"/>
      <c r="BW2570" s="41"/>
      <c r="BX2570" s="41"/>
      <c r="BY2570" s="41"/>
      <c r="BZ2570" s="41"/>
      <c r="CA2570" s="41"/>
      <c r="CB2570" s="41"/>
      <c r="CC2570" s="41"/>
      <c r="CD2570" s="41"/>
      <c r="CE2570" s="41"/>
      <c r="CF2570" s="41"/>
      <c r="CG2570" s="41"/>
      <c r="CH2570" s="41"/>
      <c r="CI2570" s="41"/>
      <c r="CJ2570" s="41"/>
      <c r="CK2570" s="41"/>
      <c r="CL2570" s="41"/>
      <c r="CM2570" s="41"/>
      <c r="CN2570" s="41"/>
      <c r="CO2570" s="41"/>
      <c r="CP2570" s="41"/>
      <c r="CQ2570" s="41"/>
      <c r="CR2570" s="41"/>
      <c r="CS2570" s="41"/>
      <c r="CT2570" s="41"/>
      <c r="CU2570" s="41"/>
      <c r="CV2570" s="41"/>
      <c r="CW2570" s="41"/>
      <c r="CX2570" s="41"/>
      <c r="CY2570" s="41"/>
      <c r="CZ2570" s="41"/>
      <c r="DA2570" s="41"/>
      <c r="DB2570" s="41"/>
      <c r="DC2570" s="41"/>
      <c r="DD2570" s="41"/>
      <c r="DE2570" s="41"/>
      <c r="DF2570" s="41"/>
      <c r="DG2570" s="41"/>
      <c r="DH2570" s="41"/>
      <c r="DI2570" s="41"/>
      <c r="DJ2570" s="41"/>
      <c r="DK2570" s="41"/>
      <c r="DL2570" s="41"/>
      <c r="DM2570" s="41"/>
      <c r="DN2570" s="41"/>
      <c r="DO2570" s="41"/>
      <c r="DP2570" s="41"/>
      <c r="DQ2570" s="41"/>
      <c r="DR2570" s="41"/>
      <c r="DS2570" s="41"/>
      <c r="DT2570" s="41"/>
      <c r="DU2570" s="41"/>
      <c r="DV2570" s="41"/>
      <c r="DW2570" s="41"/>
      <c r="DX2570" s="41"/>
      <c r="DY2570" s="41"/>
      <c r="DZ2570" s="41"/>
      <c r="EA2570" s="41"/>
      <c r="EB2570" s="41"/>
      <c r="EC2570" s="41"/>
      <c r="ED2570" s="41"/>
      <c r="EE2570" s="41"/>
      <c r="EF2570" s="41"/>
      <c r="EG2570" s="41"/>
      <c r="EH2570" s="41"/>
      <c r="EI2570" s="41"/>
      <c r="EJ2570" s="41"/>
      <c r="EK2570" s="41"/>
      <c r="EL2570" s="41"/>
      <c r="EM2570" s="41"/>
      <c r="EN2570" s="41"/>
      <c r="EO2570" s="41"/>
      <c r="EP2570" s="41"/>
      <c r="EQ2570" s="41"/>
      <c r="ER2570" s="41"/>
      <c r="ES2570" s="41"/>
      <c r="ET2570" s="41"/>
      <c r="EU2570" s="41"/>
      <c r="EV2570" s="41"/>
      <c r="EW2570" s="41"/>
      <c r="EX2570" s="41"/>
      <c r="EY2570" s="41"/>
      <c r="EZ2570" s="41"/>
      <c r="FA2570" s="41"/>
      <c r="FB2570" s="41"/>
      <c r="FC2570" s="41"/>
      <c r="FD2570" s="41"/>
      <c r="FE2570" s="41"/>
      <c r="FF2570" s="41"/>
      <c r="FG2570" s="41"/>
      <c r="FH2570" s="41"/>
      <c r="FI2570" s="41"/>
      <c r="FJ2570" s="41"/>
      <c r="FK2570" s="41"/>
      <c r="FL2570" s="41"/>
      <c r="FM2570" s="41"/>
      <c r="FN2570" s="41"/>
      <c r="FO2570" s="41"/>
      <c r="FP2570" s="41"/>
      <c r="FQ2570" s="41"/>
      <c r="FR2570" s="41"/>
      <c r="FS2570" s="41"/>
      <c r="FT2570" s="41"/>
      <c r="FU2570" s="41"/>
      <c r="FV2570" s="41"/>
      <c r="FW2570" s="41"/>
      <c r="FX2570" s="41"/>
      <c r="FY2570" s="41"/>
      <c r="FZ2570" s="41"/>
      <c r="GA2570" s="41"/>
      <c r="GB2570" s="41"/>
      <c r="GC2570" s="41"/>
      <c r="GD2570" s="41"/>
      <c r="GE2570" s="41"/>
      <c r="GF2570" s="41"/>
      <c r="GG2570" s="41"/>
      <c r="GH2570" s="41"/>
      <c r="GI2570" s="41"/>
      <c r="GJ2570" s="41"/>
      <c r="GK2570" s="41"/>
      <c r="GL2570" s="41"/>
      <c r="GM2570" s="41"/>
      <c r="GN2570" s="41"/>
      <c r="GO2570" s="41"/>
      <c r="GP2570" s="41"/>
      <c r="GQ2570" s="41"/>
      <c r="GR2570" s="41"/>
      <c r="GS2570" s="41"/>
      <c r="GT2570" s="41"/>
      <c r="GU2570" s="41"/>
      <c r="GV2570" s="41"/>
      <c r="GW2570" s="41"/>
      <c r="GX2570" s="41"/>
      <c r="GY2570" s="41"/>
      <c r="GZ2570" s="41"/>
      <c r="HA2570" s="41"/>
      <c r="HB2570" s="41"/>
      <c r="HC2570" s="41"/>
      <c r="HD2570" s="41"/>
      <c r="HE2570" s="41"/>
      <c r="HF2570" s="41"/>
      <c r="HG2570" s="41"/>
      <c r="HH2570" s="41"/>
      <c r="HI2570" s="41"/>
      <c r="HJ2570" s="41"/>
      <c r="HK2570" s="41"/>
      <c r="HL2570" s="41"/>
      <c r="HM2570" s="41"/>
      <c r="HN2570" s="41"/>
      <c r="HO2570" s="41"/>
      <c r="HP2570" s="41"/>
      <c r="HQ2570" s="41"/>
      <c r="HR2570" s="41"/>
      <c r="HS2570" s="41"/>
      <c r="HT2570" s="41"/>
      <c r="HU2570" s="41"/>
      <c r="HV2570" s="41"/>
      <c r="HW2570" s="41"/>
      <c r="HX2570" s="41"/>
      <c r="HY2570" s="41"/>
      <c r="HZ2570" s="41"/>
      <c r="IA2570" s="41"/>
      <c r="IB2570" s="41"/>
      <c r="IC2570" s="41"/>
      <c r="ID2570" s="41"/>
      <c r="IE2570" s="41"/>
      <c r="IF2570" s="41"/>
      <c r="IG2570" s="41"/>
      <c r="IH2570" s="41"/>
      <c r="II2570" s="41"/>
      <c r="IJ2570" s="41"/>
      <c r="IK2570" s="41"/>
      <c r="IL2570" s="41"/>
      <c r="IM2570" s="41"/>
      <c r="IN2570" s="41"/>
      <c r="IO2570" s="41"/>
      <c r="IP2570" s="41"/>
      <c r="IQ2570" s="41"/>
      <c r="IR2570" s="41"/>
      <c r="IS2570" s="41"/>
      <c r="IT2570" s="41"/>
      <c r="IU2570" s="41"/>
    </row>
    <row r="2572" spans="68:255" x14ac:dyDescent="0.2">
      <c r="BP2572" s="41"/>
      <c r="BQ2572" s="41"/>
      <c r="BR2572" s="41"/>
      <c r="BS2572" s="41"/>
      <c r="BU2572" s="41"/>
      <c r="BV2572" s="41"/>
      <c r="BW2572" s="41"/>
      <c r="BX2572" s="41"/>
      <c r="BY2572" s="41"/>
      <c r="BZ2572" s="41"/>
      <c r="CA2572" s="41"/>
      <c r="CB2572" s="41"/>
      <c r="CC2572" s="41"/>
      <c r="CD2572" s="41"/>
      <c r="CE2572" s="41"/>
      <c r="CF2572" s="41"/>
      <c r="CG2572" s="41"/>
      <c r="CH2572" s="41"/>
      <c r="CI2572" s="41"/>
      <c r="CJ2572" s="41"/>
      <c r="CK2572" s="41"/>
      <c r="CL2572" s="41"/>
      <c r="CM2572" s="41"/>
      <c r="CN2572" s="41"/>
      <c r="CO2572" s="41"/>
      <c r="CP2572" s="41"/>
      <c r="CQ2572" s="41"/>
      <c r="CR2572" s="41"/>
      <c r="CS2572" s="41"/>
      <c r="CT2572" s="41"/>
      <c r="CU2572" s="41"/>
      <c r="CV2572" s="41"/>
      <c r="CW2572" s="41"/>
      <c r="CX2572" s="41"/>
      <c r="CY2572" s="41"/>
      <c r="CZ2572" s="41"/>
      <c r="DA2572" s="41"/>
      <c r="DB2572" s="41"/>
      <c r="DC2572" s="41"/>
      <c r="DD2572" s="41"/>
      <c r="DE2572" s="41"/>
      <c r="DF2572" s="41"/>
      <c r="DG2572" s="41"/>
      <c r="DH2572" s="41"/>
      <c r="DI2572" s="41"/>
      <c r="DJ2572" s="41"/>
      <c r="DK2572" s="41"/>
      <c r="DL2572" s="41"/>
      <c r="DM2572" s="41"/>
      <c r="DN2572" s="41"/>
      <c r="DO2572" s="41"/>
      <c r="DP2572" s="41"/>
      <c r="DQ2572" s="41"/>
      <c r="DR2572" s="41"/>
      <c r="DS2572" s="41"/>
      <c r="DT2572" s="41"/>
      <c r="DU2572" s="41"/>
      <c r="DV2572" s="41"/>
      <c r="DW2572" s="41"/>
      <c r="DX2572" s="41"/>
      <c r="DY2572" s="41"/>
      <c r="DZ2572" s="41"/>
      <c r="EA2572" s="41"/>
      <c r="EB2572" s="41"/>
      <c r="EC2572" s="41"/>
      <c r="ED2572" s="41"/>
      <c r="EE2572" s="41"/>
      <c r="EF2572" s="41"/>
      <c r="EG2572" s="41"/>
      <c r="EH2572" s="41"/>
      <c r="EI2572" s="41"/>
      <c r="EJ2572" s="41"/>
      <c r="EK2572" s="41"/>
      <c r="EL2572" s="41"/>
      <c r="EM2572" s="41"/>
      <c r="EN2572" s="41"/>
      <c r="EO2572" s="41"/>
      <c r="EP2572" s="41"/>
      <c r="EQ2572" s="41"/>
      <c r="ER2572" s="41"/>
      <c r="ES2572" s="41"/>
      <c r="ET2572" s="41"/>
      <c r="EU2572" s="41"/>
      <c r="EV2572" s="41"/>
      <c r="EW2572" s="41"/>
      <c r="EX2572" s="41"/>
      <c r="EY2572" s="41"/>
      <c r="EZ2572" s="41"/>
      <c r="FA2572" s="41"/>
      <c r="FB2572" s="41"/>
      <c r="FC2572" s="41"/>
      <c r="FD2572" s="41"/>
      <c r="FE2572" s="41"/>
      <c r="FF2572" s="41"/>
      <c r="FG2572" s="41"/>
      <c r="FH2572" s="41"/>
      <c r="FI2572" s="41"/>
      <c r="FJ2572" s="41"/>
      <c r="FK2572" s="41"/>
      <c r="FL2572" s="41"/>
      <c r="FM2572" s="41"/>
      <c r="FN2572" s="41"/>
      <c r="FO2572" s="41"/>
      <c r="FP2572" s="41"/>
      <c r="FQ2572" s="41"/>
      <c r="FR2572" s="41"/>
      <c r="FS2572" s="41"/>
      <c r="FT2572" s="41"/>
      <c r="FU2572" s="41"/>
      <c r="FV2572" s="41"/>
      <c r="FW2572" s="41"/>
      <c r="FX2572" s="41"/>
      <c r="FY2572" s="41"/>
      <c r="FZ2572" s="41"/>
      <c r="GA2572" s="41"/>
      <c r="GB2572" s="41"/>
      <c r="GC2572" s="41"/>
      <c r="GD2572" s="41"/>
      <c r="GE2572" s="41"/>
      <c r="GF2572" s="41"/>
      <c r="GG2572" s="41"/>
      <c r="GH2572" s="41"/>
      <c r="GI2572" s="41"/>
      <c r="GJ2572" s="41"/>
      <c r="GK2572" s="41"/>
      <c r="GL2572" s="41"/>
      <c r="GM2572" s="41"/>
      <c r="GN2572" s="41"/>
      <c r="GO2572" s="41"/>
      <c r="GP2572" s="41"/>
      <c r="GQ2572" s="41"/>
      <c r="GR2572" s="41"/>
      <c r="GS2572" s="41"/>
      <c r="GT2572" s="41"/>
      <c r="GU2572" s="41"/>
      <c r="GV2572" s="41"/>
      <c r="GW2572" s="41"/>
      <c r="GX2572" s="41"/>
      <c r="GY2572" s="41"/>
      <c r="GZ2572" s="41"/>
      <c r="HA2572" s="41"/>
      <c r="HB2572" s="41"/>
      <c r="HC2572" s="41"/>
      <c r="HD2572" s="41"/>
      <c r="HE2572" s="41"/>
      <c r="HF2572" s="41"/>
      <c r="HG2572" s="41"/>
      <c r="HH2572" s="41"/>
      <c r="HI2572" s="41"/>
      <c r="HJ2572" s="41"/>
      <c r="HK2572" s="41"/>
      <c r="HL2572" s="41"/>
      <c r="HM2572" s="41"/>
      <c r="HN2572" s="41"/>
      <c r="HO2572" s="41"/>
      <c r="HP2572" s="41"/>
      <c r="HQ2572" s="41"/>
      <c r="HR2572" s="41"/>
      <c r="HS2572" s="41"/>
      <c r="HT2572" s="41"/>
      <c r="HU2572" s="41"/>
      <c r="HV2572" s="41"/>
      <c r="HW2572" s="41"/>
      <c r="HX2572" s="41"/>
      <c r="HY2572" s="41"/>
      <c r="HZ2572" s="41"/>
      <c r="IA2572" s="41"/>
      <c r="IB2572" s="41"/>
      <c r="IC2572" s="41"/>
      <c r="ID2572" s="41"/>
      <c r="IE2572" s="41"/>
      <c r="IF2572" s="41"/>
      <c r="IG2572" s="41"/>
      <c r="IH2572" s="41"/>
      <c r="II2572" s="41"/>
      <c r="IJ2572" s="41"/>
      <c r="IK2572" s="41"/>
      <c r="IL2572" s="41"/>
      <c r="IM2572" s="41"/>
      <c r="IN2572" s="41"/>
      <c r="IO2572" s="41"/>
      <c r="IP2572" s="41"/>
      <c r="IQ2572" s="41"/>
      <c r="IR2572" s="41"/>
      <c r="IS2572" s="41"/>
      <c r="IT2572" s="41"/>
      <c r="IU2572" s="41"/>
    </row>
    <row r="2574" spans="68:255" x14ac:dyDescent="0.2">
      <c r="BP2574" s="41"/>
      <c r="BQ2574" s="41"/>
      <c r="BR2574" s="41"/>
      <c r="BS2574" s="41"/>
      <c r="BU2574" s="41"/>
      <c r="BV2574" s="41"/>
      <c r="BW2574" s="41"/>
      <c r="BX2574" s="41"/>
      <c r="BY2574" s="41"/>
      <c r="BZ2574" s="41"/>
      <c r="CA2574" s="41"/>
      <c r="CB2574" s="41"/>
      <c r="CC2574" s="41"/>
      <c r="CD2574" s="41"/>
      <c r="CE2574" s="41"/>
      <c r="CF2574" s="41"/>
      <c r="CG2574" s="41"/>
      <c r="CH2574" s="41"/>
      <c r="CI2574" s="41"/>
      <c r="CJ2574" s="41"/>
      <c r="CK2574" s="41"/>
      <c r="CL2574" s="41"/>
      <c r="CM2574" s="41"/>
      <c r="CN2574" s="41"/>
      <c r="CO2574" s="41"/>
      <c r="CP2574" s="41"/>
      <c r="CQ2574" s="41"/>
      <c r="CR2574" s="41"/>
      <c r="CS2574" s="41"/>
      <c r="CT2574" s="41"/>
      <c r="CU2574" s="41"/>
      <c r="CV2574" s="41"/>
      <c r="CW2574" s="41"/>
      <c r="CX2574" s="41"/>
      <c r="CY2574" s="41"/>
      <c r="CZ2574" s="41"/>
      <c r="DA2574" s="41"/>
      <c r="DB2574" s="41"/>
      <c r="DC2574" s="41"/>
      <c r="DD2574" s="41"/>
      <c r="DE2574" s="41"/>
      <c r="DF2574" s="41"/>
      <c r="DG2574" s="41"/>
      <c r="DH2574" s="41"/>
      <c r="DI2574" s="41"/>
      <c r="DJ2574" s="41"/>
      <c r="DK2574" s="41"/>
      <c r="DL2574" s="41"/>
      <c r="DM2574" s="41"/>
      <c r="DN2574" s="41"/>
      <c r="DO2574" s="41"/>
      <c r="DP2574" s="41"/>
      <c r="DQ2574" s="41"/>
      <c r="DR2574" s="41"/>
      <c r="DS2574" s="41"/>
      <c r="DT2574" s="41"/>
      <c r="DU2574" s="41"/>
      <c r="DV2574" s="41"/>
      <c r="DW2574" s="41"/>
      <c r="DX2574" s="41"/>
      <c r="DY2574" s="41"/>
      <c r="DZ2574" s="41"/>
      <c r="EA2574" s="41"/>
      <c r="EB2574" s="41"/>
      <c r="EC2574" s="41"/>
      <c r="ED2574" s="41"/>
      <c r="EE2574" s="41"/>
      <c r="EF2574" s="41"/>
      <c r="EG2574" s="41"/>
      <c r="EH2574" s="41"/>
      <c r="EI2574" s="41"/>
      <c r="EJ2574" s="41"/>
      <c r="EK2574" s="41"/>
      <c r="EL2574" s="41"/>
      <c r="EM2574" s="41"/>
      <c r="EN2574" s="41"/>
      <c r="EO2574" s="41"/>
      <c r="EP2574" s="41"/>
      <c r="EQ2574" s="41"/>
      <c r="ER2574" s="41"/>
      <c r="ES2574" s="41"/>
      <c r="ET2574" s="41"/>
      <c r="EU2574" s="41"/>
      <c r="EV2574" s="41"/>
      <c r="EW2574" s="41"/>
      <c r="EX2574" s="41"/>
      <c r="EY2574" s="41"/>
      <c r="EZ2574" s="41"/>
      <c r="FA2574" s="41"/>
      <c r="FB2574" s="41"/>
      <c r="FC2574" s="41"/>
      <c r="FD2574" s="41"/>
      <c r="FE2574" s="41"/>
      <c r="FF2574" s="41"/>
      <c r="FG2574" s="41"/>
      <c r="FH2574" s="41"/>
      <c r="FI2574" s="41"/>
      <c r="FJ2574" s="41"/>
      <c r="FK2574" s="41"/>
      <c r="FL2574" s="41"/>
      <c r="FM2574" s="41"/>
      <c r="FN2574" s="41"/>
      <c r="FO2574" s="41"/>
      <c r="FP2574" s="41"/>
      <c r="FQ2574" s="41"/>
      <c r="FR2574" s="41"/>
      <c r="FS2574" s="41"/>
      <c r="FT2574" s="41"/>
      <c r="FU2574" s="41"/>
      <c r="FV2574" s="41"/>
      <c r="FW2574" s="41"/>
      <c r="FX2574" s="41"/>
      <c r="FY2574" s="41"/>
      <c r="FZ2574" s="41"/>
      <c r="GA2574" s="41"/>
      <c r="GB2574" s="41"/>
      <c r="GC2574" s="41"/>
      <c r="GD2574" s="41"/>
      <c r="GE2574" s="41"/>
      <c r="GF2574" s="41"/>
      <c r="GG2574" s="41"/>
      <c r="GH2574" s="41"/>
      <c r="GI2574" s="41"/>
      <c r="GJ2574" s="41"/>
      <c r="GK2574" s="41"/>
      <c r="GL2574" s="41"/>
      <c r="GM2574" s="41"/>
      <c r="GN2574" s="41"/>
      <c r="GO2574" s="41"/>
      <c r="GP2574" s="41"/>
      <c r="GQ2574" s="41"/>
      <c r="GR2574" s="41"/>
      <c r="GS2574" s="41"/>
      <c r="GT2574" s="41"/>
      <c r="GU2574" s="41"/>
      <c r="GV2574" s="41"/>
      <c r="GW2574" s="41"/>
      <c r="GX2574" s="41"/>
      <c r="GY2574" s="41"/>
      <c r="GZ2574" s="41"/>
      <c r="HA2574" s="41"/>
      <c r="HB2574" s="41"/>
      <c r="HC2574" s="41"/>
      <c r="HD2574" s="41"/>
      <c r="HE2574" s="41"/>
      <c r="HF2574" s="41"/>
      <c r="HG2574" s="41"/>
      <c r="HH2574" s="41"/>
      <c r="HI2574" s="41"/>
      <c r="HJ2574" s="41"/>
      <c r="HK2574" s="41"/>
      <c r="HL2574" s="41"/>
      <c r="HM2574" s="41"/>
      <c r="HN2574" s="41"/>
      <c r="HO2574" s="41"/>
      <c r="HP2574" s="41"/>
      <c r="HQ2574" s="41"/>
      <c r="HR2574" s="41"/>
      <c r="HS2574" s="41"/>
      <c r="HT2574" s="41"/>
      <c r="HU2574" s="41"/>
      <c r="HV2574" s="41"/>
      <c r="HW2574" s="41"/>
      <c r="HX2574" s="41"/>
      <c r="HY2574" s="41"/>
      <c r="HZ2574" s="41"/>
      <c r="IA2574" s="41"/>
      <c r="IB2574" s="41"/>
      <c r="IC2574" s="41"/>
      <c r="ID2574" s="41"/>
      <c r="IE2574" s="41"/>
      <c r="IF2574" s="41"/>
      <c r="IG2574" s="41"/>
      <c r="IH2574" s="41"/>
      <c r="II2574" s="41"/>
      <c r="IJ2574" s="41"/>
      <c r="IK2574" s="41"/>
      <c r="IL2574" s="41"/>
      <c r="IM2574" s="41"/>
      <c r="IN2574" s="41"/>
      <c r="IO2574" s="41"/>
      <c r="IP2574" s="41"/>
      <c r="IQ2574" s="41"/>
      <c r="IR2574" s="41"/>
      <c r="IS2574" s="41"/>
      <c r="IT2574" s="41"/>
      <c r="IU2574" s="41"/>
    </row>
    <row r="2576" spans="68:255" x14ac:dyDescent="0.2">
      <c r="BP2576" s="41"/>
      <c r="BQ2576" s="41"/>
      <c r="BR2576" s="41"/>
      <c r="BS2576" s="41"/>
      <c r="BU2576" s="41"/>
      <c r="BV2576" s="41"/>
      <c r="BW2576" s="41"/>
      <c r="BX2576" s="41"/>
      <c r="BY2576" s="41"/>
      <c r="BZ2576" s="41"/>
      <c r="CA2576" s="41"/>
      <c r="CB2576" s="41"/>
      <c r="CC2576" s="41"/>
      <c r="CD2576" s="41"/>
      <c r="CE2576" s="41"/>
      <c r="CF2576" s="41"/>
      <c r="CG2576" s="41"/>
      <c r="CH2576" s="41"/>
      <c r="CI2576" s="41"/>
      <c r="CJ2576" s="41"/>
      <c r="CK2576" s="41"/>
      <c r="CL2576" s="41"/>
      <c r="CM2576" s="41"/>
      <c r="CN2576" s="41"/>
      <c r="CO2576" s="41"/>
      <c r="CP2576" s="41"/>
      <c r="CQ2576" s="41"/>
      <c r="CR2576" s="41"/>
      <c r="CS2576" s="41"/>
      <c r="CT2576" s="41"/>
      <c r="CU2576" s="41"/>
      <c r="CV2576" s="41"/>
      <c r="CW2576" s="41"/>
      <c r="CX2576" s="41"/>
      <c r="CY2576" s="41"/>
      <c r="CZ2576" s="41"/>
      <c r="DA2576" s="41"/>
      <c r="DB2576" s="41"/>
      <c r="DC2576" s="41"/>
      <c r="DD2576" s="41"/>
      <c r="DE2576" s="41"/>
      <c r="DF2576" s="41"/>
      <c r="DG2576" s="41"/>
      <c r="DH2576" s="41"/>
      <c r="DI2576" s="41"/>
      <c r="DJ2576" s="41"/>
      <c r="DK2576" s="41"/>
      <c r="DL2576" s="41"/>
      <c r="DM2576" s="41"/>
      <c r="DN2576" s="41"/>
      <c r="DO2576" s="41"/>
      <c r="DP2576" s="41"/>
      <c r="DQ2576" s="41"/>
      <c r="DR2576" s="41"/>
      <c r="DS2576" s="41"/>
      <c r="DT2576" s="41"/>
      <c r="DU2576" s="41"/>
      <c r="DV2576" s="41"/>
      <c r="DW2576" s="41"/>
      <c r="DX2576" s="41"/>
      <c r="DY2576" s="41"/>
      <c r="DZ2576" s="41"/>
      <c r="EA2576" s="41"/>
      <c r="EB2576" s="41"/>
      <c r="EC2576" s="41"/>
      <c r="ED2576" s="41"/>
      <c r="EE2576" s="41"/>
      <c r="EF2576" s="41"/>
      <c r="EG2576" s="41"/>
      <c r="EH2576" s="41"/>
      <c r="EI2576" s="41"/>
      <c r="EJ2576" s="41"/>
      <c r="EK2576" s="41"/>
      <c r="EL2576" s="41"/>
      <c r="EM2576" s="41"/>
      <c r="EN2576" s="41"/>
      <c r="EO2576" s="41"/>
      <c r="EP2576" s="41"/>
      <c r="EQ2576" s="41"/>
      <c r="ER2576" s="41"/>
      <c r="ES2576" s="41"/>
      <c r="ET2576" s="41"/>
      <c r="EU2576" s="41"/>
      <c r="EV2576" s="41"/>
      <c r="EW2576" s="41"/>
      <c r="EX2576" s="41"/>
      <c r="EY2576" s="41"/>
      <c r="EZ2576" s="41"/>
      <c r="FA2576" s="41"/>
      <c r="FB2576" s="41"/>
      <c r="FC2576" s="41"/>
      <c r="FD2576" s="41"/>
      <c r="FE2576" s="41"/>
      <c r="FF2576" s="41"/>
      <c r="FG2576" s="41"/>
      <c r="FH2576" s="41"/>
      <c r="FI2576" s="41"/>
      <c r="FJ2576" s="41"/>
      <c r="FK2576" s="41"/>
      <c r="FL2576" s="41"/>
      <c r="FM2576" s="41"/>
      <c r="FN2576" s="41"/>
      <c r="FO2576" s="41"/>
      <c r="FP2576" s="41"/>
      <c r="FQ2576" s="41"/>
      <c r="FR2576" s="41"/>
      <c r="FS2576" s="41"/>
      <c r="FT2576" s="41"/>
      <c r="FU2576" s="41"/>
      <c r="FV2576" s="41"/>
      <c r="FW2576" s="41"/>
      <c r="FX2576" s="41"/>
      <c r="FY2576" s="41"/>
      <c r="FZ2576" s="41"/>
      <c r="GA2576" s="41"/>
      <c r="GB2576" s="41"/>
      <c r="GC2576" s="41"/>
      <c r="GD2576" s="41"/>
      <c r="GE2576" s="41"/>
      <c r="GF2576" s="41"/>
      <c r="GG2576" s="41"/>
      <c r="GH2576" s="41"/>
      <c r="GI2576" s="41"/>
      <c r="GJ2576" s="41"/>
      <c r="GK2576" s="41"/>
      <c r="GL2576" s="41"/>
      <c r="GM2576" s="41"/>
      <c r="GN2576" s="41"/>
      <c r="GO2576" s="41"/>
      <c r="GP2576" s="41"/>
      <c r="GQ2576" s="41"/>
      <c r="GR2576" s="41"/>
      <c r="GS2576" s="41"/>
      <c r="GT2576" s="41"/>
      <c r="GU2576" s="41"/>
      <c r="GV2576" s="41"/>
      <c r="GW2576" s="41"/>
      <c r="GX2576" s="41"/>
      <c r="GY2576" s="41"/>
      <c r="GZ2576" s="41"/>
      <c r="HA2576" s="41"/>
      <c r="HB2576" s="41"/>
      <c r="HC2576" s="41"/>
      <c r="HD2576" s="41"/>
      <c r="HE2576" s="41"/>
      <c r="HF2576" s="41"/>
      <c r="HG2576" s="41"/>
      <c r="HH2576" s="41"/>
      <c r="HI2576" s="41"/>
      <c r="HJ2576" s="41"/>
      <c r="HK2576" s="41"/>
      <c r="HL2576" s="41"/>
      <c r="HM2576" s="41"/>
      <c r="HN2576" s="41"/>
      <c r="HO2576" s="41"/>
      <c r="HP2576" s="41"/>
      <c r="HQ2576" s="41"/>
      <c r="HR2576" s="41"/>
      <c r="HS2576" s="41"/>
      <c r="HT2576" s="41"/>
      <c r="HU2576" s="41"/>
      <c r="HV2576" s="41"/>
      <c r="HW2576" s="41"/>
      <c r="HX2576" s="41"/>
      <c r="HY2576" s="41"/>
      <c r="HZ2576" s="41"/>
      <c r="IA2576" s="41"/>
      <c r="IB2576" s="41"/>
      <c r="IC2576" s="41"/>
      <c r="ID2576" s="41"/>
      <c r="IE2576" s="41"/>
      <c r="IF2576" s="41"/>
      <c r="IG2576" s="41"/>
      <c r="IH2576" s="41"/>
      <c r="II2576" s="41"/>
      <c r="IJ2576" s="41"/>
      <c r="IK2576" s="41"/>
      <c r="IL2576" s="41"/>
      <c r="IM2576" s="41"/>
      <c r="IN2576" s="41"/>
      <c r="IO2576" s="41"/>
      <c r="IP2576" s="41"/>
      <c r="IQ2576" s="41"/>
      <c r="IR2576" s="41"/>
      <c r="IS2576" s="41"/>
      <c r="IT2576" s="41"/>
      <c r="IU2576" s="41"/>
    </row>
    <row r="2578" spans="68:255" x14ac:dyDescent="0.2">
      <c r="BP2578" s="41"/>
      <c r="BQ2578" s="41"/>
      <c r="BR2578" s="41"/>
      <c r="BS2578" s="41"/>
      <c r="BU2578" s="41"/>
      <c r="BV2578" s="41"/>
      <c r="BW2578" s="41"/>
      <c r="BX2578" s="41"/>
      <c r="BY2578" s="41"/>
      <c r="BZ2578" s="41"/>
      <c r="CA2578" s="41"/>
      <c r="CB2578" s="41"/>
      <c r="CC2578" s="41"/>
      <c r="CD2578" s="41"/>
      <c r="CE2578" s="41"/>
      <c r="CF2578" s="41"/>
      <c r="CG2578" s="41"/>
      <c r="CH2578" s="41"/>
      <c r="CI2578" s="41"/>
      <c r="CJ2578" s="41"/>
      <c r="CK2578" s="41"/>
      <c r="CL2578" s="41"/>
      <c r="CM2578" s="41"/>
      <c r="CN2578" s="41"/>
      <c r="CO2578" s="41"/>
      <c r="CP2578" s="41"/>
      <c r="CQ2578" s="41"/>
      <c r="CR2578" s="41"/>
      <c r="CS2578" s="41"/>
      <c r="CT2578" s="41"/>
      <c r="CU2578" s="41"/>
      <c r="CV2578" s="41"/>
      <c r="CW2578" s="41"/>
      <c r="CX2578" s="41"/>
      <c r="CY2578" s="41"/>
      <c r="CZ2578" s="41"/>
      <c r="DA2578" s="41"/>
      <c r="DB2578" s="41"/>
      <c r="DC2578" s="41"/>
      <c r="DD2578" s="41"/>
      <c r="DE2578" s="41"/>
      <c r="DF2578" s="41"/>
      <c r="DG2578" s="41"/>
      <c r="DH2578" s="41"/>
      <c r="DI2578" s="41"/>
      <c r="DJ2578" s="41"/>
      <c r="DK2578" s="41"/>
      <c r="DL2578" s="41"/>
      <c r="DM2578" s="41"/>
      <c r="DN2578" s="41"/>
      <c r="DO2578" s="41"/>
      <c r="DP2578" s="41"/>
      <c r="DQ2578" s="41"/>
      <c r="DR2578" s="41"/>
      <c r="DS2578" s="41"/>
      <c r="DT2578" s="41"/>
      <c r="DU2578" s="41"/>
      <c r="DV2578" s="41"/>
      <c r="DW2578" s="41"/>
      <c r="DX2578" s="41"/>
      <c r="DY2578" s="41"/>
      <c r="DZ2578" s="41"/>
      <c r="EA2578" s="41"/>
      <c r="EB2578" s="41"/>
      <c r="EC2578" s="41"/>
      <c r="ED2578" s="41"/>
      <c r="EE2578" s="41"/>
      <c r="EF2578" s="41"/>
      <c r="EG2578" s="41"/>
      <c r="EH2578" s="41"/>
      <c r="EI2578" s="41"/>
      <c r="EJ2578" s="41"/>
      <c r="EK2578" s="41"/>
      <c r="EL2578" s="41"/>
      <c r="EM2578" s="41"/>
      <c r="EN2578" s="41"/>
      <c r="EO2578" s="41"/>
      <c r="EP2578" s="41"/>
      <c r="EQ2578" s="41"/>
      <c r="ER2578" s="41"/>
      <c r="ES2578" s="41"/>
      <c r="ET2578" s="41"/>
      <c r="EU2578" s="41"/>
      <c r="EV2578" s="41"/>
      <c r="EW2578" s="41"/>
      <c r="EX2578" s="41"/>
      <c r="EY2578" s="41"/>
      <c r="EZ2578" s="41"/>
      <c r="FA2578" s="41"/>
      <c r="FB2578" s="41"/>
      <c r="FC2578" s="41"/>
      <c r="FD2578" s="41"/>
      <c r="FE2578" s="41"/>
      <c r="FF2578" s="41"/>
      <c r="FG2578" s="41"/>
      <c r="FH2578" s="41"/>
      <c r="FI2578" s="41"/>
      <c r="FJ2578" s="41"/>
      <c r="FK2578" s="41"/>
      <c r="FL2578" s="41"/>
      <c r="FM2578" s="41"/>
      <c r="FN2578" s="41"/>
      <c r="FO2578" s="41"/>
      <c r="FP2578" s="41"/>
      <c r="FQ2578" s="41"/>
      <c r="FR2578" s="41"/>
      <c r="FS2578" s="41"/>
      <c r="FT2578" s="41"/>
      <c r="FU2578" s="41"/>
      <c r="FV2578" s="41"/>
      <c r="FW2578" s="41"/>
      <c r="FX2578" s="41"/>
      <c r="FY2578" s="41"/>
      <c r="FZ2578" s="41"/>
      <c r="GA2578" s="41"/>
      <c r="GB2578" s="41"/>
      <c r="GC2578" s="41"/>
      <c r="GD2578" s="41"/>
      <c r="GE2578" s="41"/>
      <c r="GF2578" s="41"/>
      <c r="GG2578" s="41"/>
      <c r="GH2578" s="41"/>
      <c r="GI2578" s="41"/>
      <c r="GJ2578" s="41"/>
      <c r="GK2578" s="41"/>
      <c r="GL2578" s="41"/>
      <c r="GM2578" s="41"/>
      <c r="GN2578" s="41"/>
      <c r="GO2578" s="41"/>
      <c r="GP2578" s="41"/>
      <c r="GQ2578" s="41"/>
      <c r="GR2578" s="41"/>
      <c r="GS2578" s="41"/>
      <c r="GT2578" s="41"/>
      <c r="GU2578" s="41"/>
      <c r="GV2578" s="41"/>
      <c r="GW2578" s="41"/>
      <c r="GX2578" s="41"/>
      <c r="GY2578" s="41"/>
      <c r="GZ2578" s="41"/>
      <c r="HA2578" s="41"/>
      <c r="HB2578" s="41"/>
      <c r="HC2578" s="41"/>
      <c r="HD2578" s="41"/>
      <c r="HE2578" s="41"/>
      <c r="HF2578" s="41"/>
      <c r="HG2578" s="41"/>
      <c r="HH2578" s="41"/>
      <c r="HI2578" s="41"/>
      <c r="HJ2578" s="41"/>
      <c r="HK2578" s="41"/>
      <c r="HL2578" s="41"/>
      <c r="HM2578" s="41"/>
      <c r="HN2578" s="41"/>
      <c r="HO2578" s="41"/>
      <c r="HP2578" s="41"/>
      <c r="HQ2578" s="41"/>
      <c r="HR2578" s="41"/>
      <c r="HS2578" s="41"/>
      <c r="HT2578" s="41"/>
      <c r="HU2578" s="41"/>
      <c r="HV2578" s="41"/>
      <c r="HW2578" s="41"/>
      <c r="HX2578" s="41"/>
      <c r="HY2578" s="41"/>
      <c r="HZ2578" s="41"/>
      <c r="IA2578" s="41"/>
      <c r="IB2578" s="41"/>
      <c r="IC2578" s="41"/>
      <c r="ID2578" s="41"/>
      <c r="IE2578" s="41"/>
      <c r="IF2578" s="41"/>
      <c r="IG2578" s="41"/>
      <c r="IH2578" s="41"/>
      <c r="II2578" s="41"/>
      <c r="IJ2578" s="41"/>
      <c r="IK2578" s="41"/>
      <c r="IL2578" s="41"/>
      <c r="IM2578" s="41"/>
      <c r="IN2578" s="41"/>
      <c r="IO2578" s="41"/>
      <c r="IP2578" s="41"/>
      <c r="IQ2578" s="41"/>
      <c r="IR2578" s="41"/>
      <c r="IS2578" s="41"/>
      <c r="IT2578" s="41"/>
      <c r="IU2578" s="41"/>
    </row>
    <row r="2580" spans="68:255" x14ac:dyDescent="0.2">
      <c r="BP2580" s="41"/>
      <c r="BQ2580" s="41"/>
      <c r="BR2580" s="41"/>
      <c r="BS2580" s="41"/>
      <c r="BU2580" s="41"/>
      <c r="BV2580" s="41"/>
      <c r="BW2580" s="41"/>
      <c r="BX2580" s="41"/>
      <c r="BY2580" s="41"/>
      <c r="BZ2580" s="41"/>
      <c r="CA2580" s="41"/>
      <c r="CB2580" s="41"/>
      <c r="CC2580" s="41"/>
      <c r="CD2580" s="41"/>
      <c r="CE2580" s="41"/>
      <c r="CF2580" s="41"/>
      <c r="CG2580" s="41"/>
      <c r="CH2580" s="41"/>
      <c r="CI2580" s="41"/>
      <c r="CJ2580" s="41"/>
      <c r="CK2580" s="41"/>
      <c r="CL2580" s="41"/>
      <c r="CM2580" s="41"/>
      <c r="CN2580" s="41"/>
      <c r="CO2580" s="41"/>
      <c r="CP2580" s="41"/>
      <c r="CQ2580" s="41"/>
      <c r="CR2580" s="41"/>
      <c r="CS2580" s="41"/>
      <c r="CT2580" s="41"/>
      <c r="CU2580" s="41"/>
      <c r="CV2580" s="41"/>
      <c r="CW2580" s="41"/>
      <c r="CX2580" s="41"/>
      <c r="CY2580" s="41"/>
      <c r="CZ2580" s="41"/>
      <c r="DA2580" s="41"/>
      <c r="DB2580" s="41"/>
      <c r="DC2580" s="41"/>
      <c r="DD2580" s="41"/>
      <c r="DE2580" s="41"/>
      <c r="DF2580" s="41"/>
      <c r="DG2580" s="41"/>
      <c r="DH2580" s="41"/>
      <c r="DI2580" s="41"/>
      <c r="DJ2580" s="41"/>
      <c r="DK2580" s="41"/>
      <c r="DL2580" s="41"/>
      <c r="DM2580" s="41"/>
      <c r="DN2580" s="41"/>
      <c r="DO2580" s="41"/>
      <c r="DP2580" s="41"/>
      <c r="DQ2580" s="41"/>
      <c r="DR2580" s="41"/>
      <c r="DS2580" s="41"/>
      <c r="DT2580" s="41"/>
      <c r="DU2580" s="41"/>
      <c r="DV2580" s="41"/>
      <c r="DW2580" s="41"/>
      <c r="DX2580" s="41"/>
      <c r="DY2580" s="41"/>
      <c r="DZ2580" s="41"/>
      <c r="EA2580" s="41"/>
      <c r="EB2580" s="41"/>
      <c r="EC2580" s="41"/>
      <c r="ED2580" s="41"/>
      <c r="EE2580" s="41"/>
      <c r="EF2580" s="41"/>
      <c r="EG2580" s="41"/>
      <c r="EH2580" s="41"/>
      <c r="EI2580" s="41"/>
      <c r="EJ2580" s="41"/>
      <c r="EK2580" s="41"/>
      <c r="EL2580" s="41"/>
      <c r="EM2580" s="41"/>
      <c r="EN2580" s="41"/>
      <c r="EO2580" s="41"/>
      <c r="EP2580" s="41"/>
      <c r="EQ2580" s="41"/>
      <c r="ER2580" s="41"/>
      <c r="ES2580" s="41"/>
      <c r="ET2580" s="41"/>
      <c r="EU2580" s="41"/>
      <c r="EV2580" s="41"/>
      <c r="EW2580" s="41"/>
      <c r="EX2580" s="41"/>
      <c r="EY2580" s="41"/>
      <c r="EZ2580" s="41"/>
      <c r="FA2580" s="41"/>
      <c r="FB2580" s="41"/>
      <c r="FC2580" s="41"/>
      <c r="FD2580" s="41"/>
      <c r="FE2580" s="41"/>
      <c r="FF2580" s="41"/>
      <c r="FG2580" s="41"/>
      <c r="FH2580" s="41"/>
      <c r="FI2580" s="41"/>
      <c r="FJ2580" s="41"/>
      <c r="FK2580" s="41"/>
      <c r="FL2580" s="41"/>
      <c r="FM2580" s="41"/>
      <c r="FN2580" s="41"/>
      <c r="FO2580" s="41"/>
      <c r="FP2580" s="41"/>
      <c r="FQ2580" s="41"/>
      <c r="FR2580" s="41"/>
      <c r="FS2580" s="41"/>
      <c r="FT2580" s="41"/>
      <c r="FU2580" s="41"/>
      <c r="FV2580" s="41"/>
      <c r="FW2580" s="41"/>
      <c r="FX2580" s="41"/>
      <c r="FY2580" s="41"/>
      <c r="FZ2580" s="41"/>
      <c r="GA2580" s="41"/>
      <c r="GB2580" s="41"/>
      <c r="GC2580" s="41"/>
      <c r="GD2580" s="41"/>
      <c r="GE2580" s="41"/>
      <c r="GF2580" s="41"/>
      <c r="GG2580" s="41"/>
      <c r="GH2580" s="41"/>
      <c r="GI2580" s="41"/>
      <c r="GJ2580" s="41"/>
      <c r="GK2580" s="41"/>
      <c r="GL2580" s="41"/>
      <c r="GM2580" s="41"/>
      <c r="GN2580" s="41"/>
      <c r="GO2580" s="41"/>
      <c r="GP2580" s="41"/>
      <c r="GQ2580" s="41"/>
      <c r="GR2580" s="41"/>
      <c r="GS2580" s="41"/>
      <c r="GT2580" s="41"/>
      <c r="GU2580" s="41"/>
      <c r="GV2580" s="41"/>
      <c r="GW2580" s="41"/>
      <c r="GX2580" s="41"/>
      <c r="GY2580" s="41"/>
      <c r="GZ2580" s="41"/>
      <c r="HA2580" s="41"/>
      <c r="HB2580" s="41"/>
      <c r="HC2580" s="41"/>
      <c r="HD2580" s="41"/>
      <c r="HE2580" s="41"/>
      <c r="HF2580" s="41"/>
      <c r="HG2580" s="41"/>
      <c r="HH2580" s="41"/>
      <c r="HI2580" s="41"/>
      <c r="HJ2580" s="41"/>
      <c r="HK2580" s="41"/>
      <c r="HL2580" s="41"/>
      <c r="HM2580" s="41"/>
      <c r="HN2580" s="41"/>
      <c r="HO2580" s="41"/>
      <c r="HP2580" s="41"/>
      <c r="HQ2580" s="41"/>
      <c r="HR2580" s="41"/>
      <c r="HS2580" s="41"/>
      <c r="HT2580" s="41"/>
      <c r="HU2580" s="41"/>
      <c r="HV2580" s="41"/>
      <c r="HW2580" s="41"/>
      <c r="HX2580" s="41"/>
      <c r="HY2580" s="41"/>
      <c r="HZ2580" s="41"/>
      <c r="IA2580" s="41"/>
      <c r="IB2580" s="41"/>
      <c r="IC2580" s="41"/>
      <c r="ID2580" s="41"/>
      <c r="IE2580" s="41"/>
      <c r="IF2580" s="41"/>
      <c r="IG2580" s="41"/>
      <c r="IH2580" s="41"/>
      <c r="II2580" s="41"/>
      <c r="IJ2580" s="41"/>
      <c r="IK2580" s="41"/>
      <c r="IL2580" s="41"/>
      <c r="IM2580" s="41"/>
      <c r="IN2580" s="41"/>
      <c r="IO2580" s="41"/>
      <c r="IP2580" s="41"/>
      <c r="IQ2580" s="41"/>
      <c r="IR2580" s="41"/>
      <c r="IS2580" s="41"/>
      <c r="IT2580" s="41"/>
      <c r="IU2580" s="41"/>
    </row>
    <row r="2582" spans="68:255" x14ac:dyDescent="0.2">
      <c r="BP2582" s="41"/>
      <c r="BQ2582" s="41"/>
      <c r="BR2582" s="41"/>
      <c r="BS2582" s="41"/>
      <c r="BU2582" s="41"/>
      <c r="BV2582" s="41"/>
      <c r="BW2582" s="41"/>
      <c r="BX2582" s="41"/>
      <c r="BY2582" s="41"/>
      <c r="BZ2582" s="41"/>
      <c r="CA2582" s="41"/>
      <c r="CB2582" s="41"/>
      <c r="CC2582" s="41"/>
      <c r="CD2582" s="41"/>
      <c r="CE2582" s="41"/>
      <c r="CF2582" s="41"/>
      <c r="CG2582" s="41"/>
      <c r="CH2582" s="41"/>
      <c r="CI2582" s="41"/>
      <c r="CJ2582" s="41"/>
      <c r="CK2582" s="41"/>
      <c r="CL2582" s="41"/>
      <c r="CM2582" s="41"/>
      <c r="CN2582" s="41"/>
      <c r="CO2582" s="41"/>
      <c r="CP2582" s="41"/>
      <c r="CQ2582" s="41"/>
      <c r="CR2582" s="41"/>
      <c r="CS2582" s="41"/>
      <c r="CT2582" s="41"/>
      <c r="CU2582" s="41"/>
      <c r="CV2582" s="41"/>
      <c r="CW2582" s="41"/>
      <c r="CX2582" s="41"/>
      <c r="CY2582" s="41"/>
      <c r="CZ2582" s="41"/>
      <c r="DA2582" s="41"/>
      <c r="DB2582" s="41"/>
      <c r="DC2582" s="41"/>
      <c r="DD2582" s="41"/>
      <c r="DE2582" s="41"/>
      <c r="DF2582" s="41"/>
      <c r="DG2582" s="41"/>
      <c r="DH2582" s="41"/>
      <c r="DI2582" s="41"/>
      <c r="DJ2582" s="41"/>
      <c r="DK2582" s="41"/>
      <c r="DL2582" s="41"/>
      <c r="DM2582" s="41"/>
      <c r="DN2582" s="41"/>
      <c r="DO2582" s="41"/>
      <c r="DP2582" s="41"/>
      <c r="DQ2582" s="41"/>
      <c r="DR2582" s="41"/>
      <c r="DS2582" s="41"/>
      <c r="DT2582" s="41"/>
      <c r="DU2582" s="41"/>
      <c r="DV2582" s="41"/>
      <c r="DW2582" s="41"/>
      <c r="DX2582" s="41"/>
      <c r="DY2582" s="41"/>
      <c r="DZ2582" s="41"/>
      <c r="EA2582" s="41"/>
      <c r="EB2582" s="41"/>
      <c r="EC2582" s="41"/>
      <c r="ED2582" s="41"/>
      <c r="EE2582" s="41"/>
      <c r="EF2582" s="41"/>
      <c r="EG2582" s="41"/>
      <c r="EH2582" s="41"/>
      <c r="EI2582" s="41"/>
      <c r="EJ2582" s="41"/>
      <c r="EK2582" s="41"/>
      <c r="EL2582" s="41"/>
      <c r="EM2582" s="41"/>
      <c r="EN2582" s="41"/>
      <c r="EO2582" s="41"/>
      <c r="EP2582" s="41"/>
      <c r="EQ2582" s="41"/>
      <c r="ER2582" s="41"/>
      <c r="ES2582" s="41"/>
      <c r="ET2582" s="41"/>
      <c r="EU2582" s="41"/>
      <c r="EV2582" s="41"/>
      <c r="EW2582" s="41"/>
      <c r="EX2582" s="41"/>
      <c r="EY2582" s="41"/>
      <c r="EZ2582" s="41"/>
      <c r="FA2582" s="41"/>
      <c r="FB2582" s="41"/>
      <c r="FC2582" s="41"/>
      <c r="FD2582" s="41"/>
      <c r="FE2582" s="41"/>
      <c r="FF2582" s="41"/>
      <c r="FG2582" s="41"/>
      <c r="FH2582" s="41"/>
      <c r="FI2582" s="41"/>
      <c r="FJ2582" s="41"/>
      <c r="FK2582" s="41"/>
      <c r="FL2582" s="41"/>
      <c r="FM2582" s="41"/>
      <c r="FN2582" s="41"/>
      <c r="FO2582" s="41"/>
      <c r="FP2582" s="41"/>
      <c r="FQ2582" s="41"/>
      <c r="FR2582" s="41"/>
      <c r="FS2582" s="41"/>
      <c r="FT2582" s="41"/>
      <c r="FU2582" s="41"/>
      <c r="FV2582" s="41"/>
      <c r="FW2582" s="41"/>
      <c r="FX2582" s="41"/>
      <c r="FY2582" s="41"/>
      <c r="FZ2582" s="41"/>
      <c r="GA2582" s="41"/>
      <c r="GB2582" s="41"/>
      <c r="GC2582" s="41"/>
      <c r="GD2582" s="41"/>
      <c r="GE2582" s="41"/>
      <c r="GF2582" s="41"/>
      <c r="GG2582" s="41"/>
      <c r="GH2582" s="41"/>
      <c r="GI2582" s="41"/>
      <c r="GJ2582" s="41"/>
      <c r="GK2582" s="41"/>
      <c r="GL2582" s="41"/>
      <c r="GM2582" s="41"/>
      <c r="GN2582" s="41"/>
      <c r="GO2582" s="41"/>
      <c r="GP2582" s="41"/>
      <c r="GQ2582" s="41"/>
      <c r="GR2582" s="41"/>
      <c r="GS2582" s="41"/>
      <c r="GT2582" s="41"/>
      <c r="GU2582" s="41"/>
      <c r="GV2582" s="41"/>
      <c r="GW2582" s="41"/>
      <c r="GX2582" s="41"/>
      <c r="GY2582" s="41"/>
      <c r="GZ2582" s="41"/>
      <c r="HA2582" s="41"/>
      <c r="HB2582" s="41"/>
      <c r="HC2582" s="41"/>
      <c r="HD2582" s="41"/>
      <c r="HE2582" s="41"/>
      <c r="HF2582" s="41"/>
      <c r="HG2582" s="41"/>
      <c r="HH2582" s="41"/>
      <c r="HI2582" s="41"/>
      <c r="HJ2582" s="41"/>
      <c r="HK2582" s="41"/>
      <c r="HL2582" s="41"/>
      <c r="HM2582" s="41"/>
      <c r="HN2582" s="41"/>
      <c r="HO2582" s="41"/>
      <c r="HP2582" s="41"/>
      <c r="HQ2582" s="41"/>
      <c r="HR2582" s="41"/>
      <c r="HS2582" s="41"/>
      <c r="HT2582" s="41"/>
      <c r="HU2582" s="41"/>
      <c r="HV2582" s="41"/>
      <c r="HW2582" s="41"/>
      <c r="HX2582" s="41"/>
      <c r="HY2582" s="41"/>
      <c r="HZ2582" s="41"/>
      <c r="IA2582" s="41"/>
      <c r="IB2582" s="41"/>
      <c r="IC2582" s="41"/>
      <c r="ID2582" s="41"/>
      <c r="IE2582" s="41"/>
      <c r="IF2582" s="41"/>
      <c r="IG2582" s="41"/>
      <c r="IH2582" s="41"/>
      <c r="II2582" s="41"/>
      <c r="IJ2582" s="41"/>
      <c r="IK2582" s="41"/>
      <c r="IL2582" s="41"/>
      <c r="IM2582" s="41"/>
      <c r="IN2582" s="41"/>
      <c r="IO2582" s="41"/>
      <c r="IP2582" s="41"/>
      <c r="IQ2582" s="41"/>
      <c r="IR2582" s="41"/>
      <c r="IS2582" s="41"/>
      <c r="IT2582" s="41"/>
      <c r="IU2582" s="41"/>
    </row>
    <row r="2584" spans="68:255" x14ac:dyDescent="0.2">
      <c r="BP2584" s="41"/>
      <c r="BQ2584" s="41"/>
      <c r="BR2584" s="41"/>
      <c r="BS2584" s="41"/>
      <c r="BU2584" s="41"/>
      <c r="BV2584" s="41"/>
      <c r="BW2584" s="41"/>
      <c r="BX2584" s="41"/>
      <c r="BY2584" s="41"/>
      <c r="BZ2584" s="41"/>
      <c r="CA2584" s="41"/>
      <c r="CB2584" s="41"/>
      <c r="CC2584" s="41"/>
      <c r="CD2584" s="41"/>
      <c r="CE2584" s="41"/>
      <c r="CF2584" s="41"/>
      <c r="CG2584" s="41"/>
      <c r="CH2584" s="41"/>
      <c r="CI2584" s="41"/>
      <c r="CJ2584" s="41"/>
      <c r="CK2584" s="41"/>
      <c r="CL2584" s="41"/>
      <c r="CM2584" s="41"/>
      <c r="CN2584" s="41"/>
      <c r="CO2584" s="41"/>
      <c r="CP2584" s="41"/>
      <c r="CQ2584" s="41"/>
      <c r="CR2584" s="41"/>
      <c r="CS2584" s="41"/>
      <c r="CT2584" s="41"/>
      <c r="CU2584" s="41"/>
      <c r="CV2584" s="41"/>
      <c r="CW2584" s="41"/>
      <c r="CX2584" s="41"/>
      <c r="CY2584" s="41"/>
      <c r="CZ2584" s="41"/>
      <c r="DA2584" s="41"/>
      <c r="DB2584" s="41"/>
      <c r="DC2584" s="41"/>
      <c r="DD2584" s="41"/>
      <c r="DE2584" s="41"/>
      <c r="DF2584" s="41"/>
      <c r="DG2584" s="41"/>
      <c r="DH2584" s="41"/>
      <c r="DI2584" s="41"/>
      <c r="DJ2584" s="41"/>
      <c r="DK2584" s="41"/>
      <c r="DL2584" s="41"/>
      <c r="DM2584" s="41"/>
      <c r="DN2584" s="41"/>
      <c r="DO2584" s="41"/>
      <c r="DP2584" s="41"/>
      <c r="DQ2584" s="41"/>
      <c r="DR2584" s="41"/>
      <c r="DS2584" s="41"/>
      <c r="DT2584" s="41"/>
      <c r="DU2584" s="41"/>
      <c r="DV2584" s="41"/>
      <c r="DW2584" s="41"/>
      <c r="DX2584" s="41"/>
      <c r="DY2584" s="41"/>
      <c r="DZ2584" s="41"/>
      <c r="EA2584" s="41"/>
      <c r="EB2584" s="41"/>
      <c r="EC2584" s="41"/>
      <c r="ED2584" s="41"/>
      <c r="EE2584" s="41"/>
      <c r="EF2584" s="41"/>
      <c r="EG2584" s="41"/>
      <c r="EH2584" s="41"/>
      <c r="EI2584" s="41"/>
      <c r="EJ2584" s="41"/>
      <c r="EK2584" s="41"/>
      <c r="EL2584" s="41"/>
      <c r="EM2584" s="41"/>
      <c r="EN2584" s="41"/>
      <c r="EO2584" s="41"/>
      <c r="EP2584" s="41"/>
      <c r="EQ2584" s="41"/>
      <c r="ER2584" s="41"/>
      <c r="ES2584" s="41"/>
      <c r="ET2584" s="41"/>
      <c r="EU2584" s="41"/>
      <c r="EV2584" s="41"/>
      <c r="EW2584" s="41"/>
      <c r="EX2584" s="41"/>
      <c r="EY2584" s="41"/>
      <c r="EZ2584" s="41"/>
      <c r="FA2584" s="41"/>
      <c r="FB2584" s="41"/>
      <c r="FC2584" s="41"/>
      <c r="FD2584" s="41"/>
      <c r="FE2584" s="41"/>
      <c r="FF2584" s="41"/>
      <c r="FG2584" s="41"/>
      <c r="FH2584" s="41"/>
      <c r="FI2584" s="41"/>
      <c r="FJ2584" s="41"/>
      <c r="FK2584" s="41"/>
      <c r="FL2584" s="41"/>
      <c r="FM2584" s="41"/>
      <c r="FN2584" s="41"/>
      <c r="FO2584" s="41"/>
      <c r="FP2584" s="41"/>
      <c r="FQ2584" s="41"/>
      <c r="FR2584" s="41"/>
      <c r="FS2584" s="41"/>
      <c r="FT2584" s="41"/>
      <c r="FU2584" s="41"/>
      <c r="FV2584" s="41"/>
      <c r="FW2584" s="41"/>
      <c r="FX2584" s="41"/>
      <c r="FY2584" s="41"/>
      <c r="FZ2584" s="41"/>
      <c r="GA2584" s="41"/>
      <c r="GB2584" s="41"/>
      <c r="GC2584" s="41"/>
      <c r="GD2584" s="41"/>
      <c r="GE2584" s="41"/>
      <c r="GF2584" s="41"/>
      <c r="GG2584" s="41"/>
      <c r="GH2584" s="41"/>
      <c r="GI2584" s="41"/>
      <c r="GJ2584" s="41"/>
      <c r="GK2584" s="41"/>
      <c r="GL2584" s="41"/>
      <c r="GM2584" s="41"/>
      <c r="GN2584" s="41"/>
      <c r="GO2584" s="41"/>
      <c r="GP2584" s="41"/>
      <c r="GQ2584" s="41"/>
      <c r="GR2584" s="41"/>
      <c r="GS2584" s="41"/>
      <c r="GT2584" s="41"/>
      <c r="GU2584" s="41"/>
      <c r="GV2584" s="41"/>
      <c r="GW2584" s="41"/>
      <c r="GX2584" s="41"/>
      <c r="GY2584" s="41"/>
      <c r="GZ2584" s="41"/>
      <c r="HA2584" s="41"/>
      <c r="HB2584" s="41"/>
      <c r="HC2584" s="41"/>
      <c r="HD2584" s="41"/>
      <c r="HE2584" s="41"/>
      <c r="HF2584" s="41"/>
      <c r="HG2584" s="41"/>
      <c r="HH2584" s="41"/>
      <c r="HI2584" s="41"/>
      <c r="HJ2584" s="41"/>
      <c r="HK2584" s="41"/>
      <c r="HL2584" s="41"/>
      <c r="HM2584" s="41"/>
      <c r="HN2584" s="41"/>
      <c r="HO2584" s="41"/>
      <c r="HP2584" s="41"/>
      <c r="HQ2584" s="41"/>
      <c r="HR2584" s="41"/>
      <c r="HS2584" s="41"/>
      <c r="HT2584" s="41"/>
      <c r="HU2584" s="41"/>
      <c r="HV2584" s="41"/>
      <c r="HW2584" s="41"/>
      <c r="HX2584" s="41"/>
      <c r="HY2584" s="41"/>
      <c r="HZ2584" s="41"/>
      <c r="IA2584" s="41"/>
      <c r="IB2584" s="41"/>
      <c r="IC2584" s="41"/>
      <c r="ID2584" s="41"/>
      <c r="IE2584" s="41"/>
      <c r="IF2584" s="41"/>
      <c r="IG2584" s="41"/>
      <c r="IH2584" s="41"/>
      <c r="II2584" s="41"/>
      <c r="IJ2584" s="41"/>
      <c r="IK2584" s="41"/>
      <c r="IL2584" s="41"/>
      <c r="IM2584" s="41"/>
      <c r="IN2584" s="41"/>
      <c r="IO2584" s="41"/>
      <c r="IP2584" s="41"/>
      <c r="IQ2584" s="41"/>
      <c r="IR2584" s="41"/>
      <c r="IS2584" s="41"/>
      <c r="IT2584" s="41"/>
      <c r="IU2584" s="41"/>
    </row>
    <row r="2586" spans="68:255" x14ac:dyDescent="0.2">
      <c r="BP2586" s="41"/>
      <c r="BQ2586" s="41"/>
      <c r="BR2586" s="41"/>
      <c r="BS2586" s="41"/>
      <c r="BU2586" s="41"/>
      <c r="BV2586" s="41"/>
      <c r="BW2586" s="41"/>
      <c r="BX2586" s="41"/>
      <c r="BY2586" s="41"/>
      <c r="BZ2586" s="41"/>
      <c r="CA2586" s="41"/>
      <c r="CB2586" s="41"/>
      <c r="CC2586" s="41"/>
      <c r="CD2586" s="41"/>
      <c r="CE2586" s="41"/>
      <c r="CF2586" s="41"/>
      <c r="CG2586" s="41"/>
      <c r="CH2586" s="41"/>
      <c r="CI2586" s="41"/>
      <c r="CJ2586" s="41"/>
      <c r="CK2586" s="41"/>
      <c r="CL2586" s="41"/>
      <c r="CM2586" s="41"/>
      <c r="CN2586" s="41"/>
      <c r="CO2586" s="41"/>
      <c r="CP2586" s="41"/>
      <c r="CQ2586" s="41"/>
      <c r="CR2586" s="41"/>
      <c r="CS2586" s="41"/>
      <c r="CT2586" s="41"/>
      <c r="CU2586" s="41"/>
      <c r="CV2586" s="41"/>
      <c r="CW2586" s="41"/>
      <c r="CX2586" s="41"/>
      <c r="CY2586" s="41"/>
      <c r="CZ2586" s="41"/>
      <c r="DA2586" s="41"/>
      <c r="DB2586" s="41"/>
      <c r="DC2586" s="41"/>
      <c r="DD2586" s="41"/>
      <c r="DE2586" s="41"/>
      <c r="DF2586" s="41"/>
      <c r="DG2586" s="41"/>
      <c r="DH2586" s="41"/>
      <c r="DI2586" s="41"/>
      <c r="DJ2586" s="41"/>
      <c r="DK2586" s="41"/>
      <c r="DL2586" s="41"/>
      <c r="DM2586" s="41"/>
      <c r="DN2586" s="41"/>
      <c r="DO2586" s="41"/>
      <c r="DP2586" s="41"/>
      <c r="DQ2586" s="41"/>
      <c r="DR2586" s="41"/>
      <c r="DS2586" s="41"/>
      <c r="DT2586" s="41"/>
      <c r="DU2586" s="41"/>
      <c r="DV2586" s="41"/>
      <c r="DW2586" s="41"/>
      <c r="DX2586" s="41"/>
      <c r="DY2586" s="41"/>
      <c r="DZ2586" s="41"/>
      <c r="EA2586" s="41"/>
      <c r="EB2586" s="41"/>
      <c r="EC2586" s="41"/>
      <c r="ED2586" s="41"/>
      <c r="EE2586" s="41"/>
      <c r="EF2586" s="41"/>
      <c r="EG2586" s="41"/>
      <c r="EH2586" s="41"/>
      <c r="EI2586" s="41"/>
      <c r="EJ2586" s="41"/>
      <c r="EK2586" s="41"/>
      <c r="EL2586" s="41"/>
      <c r="EM2586" s="41"/>
      <c r="EN2586" s="41"/>
      <c r="EO2586" s="41"/>
      <c r="EP2586" s="41"/>
      <c r="EQ2586" s="41"/>
      <c r="ER2586" s="41"/>
      <c r="ES2586" s="41"/>
      <c r="ET2586" s="41"/>
      <c r="EU2586" s="41"/>
      <c r="EV2586" s="41"/>
      <c r="EW2586" s="41"/>
      <c r="EX2586" s="41"/>
      <c r="EY2586" s="41"/>
      <c r="EZ2586" s="41"/>
      <c r="FA2586" s="41"/>
      <c r="FB2586" s="41"/>
      <c r="FC2586" s="41"/>
      <c r="FD2586" s="41"/>
      <c r="FE2586" s="41"/>
      <c r="FF2586" s="41"/>
      <c r="FG2586" s="41"/>
      <c r="FH2586" s="41"/>
      <c r="FI2586" s="41"/>
      <c r="FJ2586" s="41"/>
      <c r="FK2586" s="41"/>
      <c r="FL2586" s="41"/>
      <c r="FM2586" s="41"/>
      <c r="FN2586" s="41"/>
      <c r="FO2586" s="41"/>
      <c r="FP2586" s="41"/>
      <c r="FQ2586" s="41"/>
      <c r="FR2586" s="41"/>
      <c r="FS2586" s="41"/>
      <c r="FT2586" s="41"/>
      <c r="FU2586" s="41"/>
      <c r="FV2586" s="41"/>
      <c r="FW2586" s="41"/>
      <c r="FX2586" s="41"/>
      <c r="FY2586" s="41"/>
      <c r="FZ2586" s="41"/>
      <c r="GA2586" s="41"/>
      <c r="GB2586" s="41"/>
      <c r="GC2586" s="41"/>
      <c r="GD2586" s="41"/>
      <c r="GE2586" s="41"/>
      <c r="GF2586" s="41"/>
      <c r="GG2586" s="41"/>
      <c r="GH2586" s="41"/>
      <c r="GI2586" s="41"/>
      <c r="GJ2586" s="41"/>
      <c r="GK2586" s="41"/>
      <c r="GL2586" s="41"/>
      <c r="GM2586" s="41"/>
      <c r="GN2586" s="41"/>
      <c r="GO2586" s="41"/>
      <c r="GP2586" s="41"/>
      <c r="GQ2586" s="41"/>
      <c r="GR2586" s="41"/>
      <c r="GS2586" s="41"/>
      <c r="GT2586" s="41"/>
      <c r="GU2586" s="41"/>
      <c r="GV2586" s="41"/>
      <c r="GW2586" s="41"/>
      <c r="GX2586" s="41"/>
      <c r="GY2586" s="41"/>
      <c r="GZ2586" s="41"/>
      <c r="HA2586" s="41"/>
      <c r="HB2586" s="41"/>
      <c r="HC2586" s="41"/>
      <c r="HD2586" s="41"/>
      <c r="HE2586" s="41"/>
      <c r="HF2586" s="41"/>
      <c r="HG2586" s="41"/>
      <c r="HH2586" s="41"/>
      <c r="HI2586" s="41"/>
      <c r="HJ2586" s="41"/>
      <c r="HK2586" s="41"/>
      <c r="HL2586" s="41"/>
      <c r="HM2586" s="41"/>
      <c r="HN2586" s="41"/>
      <c r="HO2586" s="41"/>
      <c r="HP2586" s="41"/>
      <c r="HQ2586" s="41"/>
      <c r="HR2586" s="41"/>
      <c r="HS2586" s="41"/>
      <c r="HT2586" s="41"/>
      <c r="HU2586" s="41"/>
      <c r="HV2586" s="41"/>
      <c r="HW2586" s="41"/>
      <c r="HX2586" s="41"/>
      <c r="HY2586" s="41"/>
      <c r="HZ2586" s="41"/>
      <c r="IA2586" s="41"/>
      <c r="IB2586" s="41"/>
      <c r="IC2586" s="41"/>
      <c r="ID2586" s="41"/>
      <c r="IE2586" s="41"/>
      <c r="IF2586" s="41"/>
      <c r="IG2586" s="41"/>
      <c r="IH2586" s="41"/>
      <c r="II2586" s="41"/>
      <c r="IJ2586" s="41"/>
      <c r="IK2586" s="41"/>
      <c r="IL2586" s="41"/>
      <c r="IM2586" s="41"/>
      <c r="IN2586" s="41"/>
      <c r="IO2586" s="41"/>
      <c r="IP2586" s="41"/>
      <c r="IQ2586" s="41"/>
      <c r="IR2586" s="41"/>
      <c r="IS2586" s="41"/>
      <c r="IT2586" s="41"/>
      <c r="IU2586" s="41"/>
    </row>
    <row r="2588" spans="68:255" x14ac:dyDescent="0.2">
      <c r="BP2588" s="41"/>
      <c r="BQ2588" s="41"/>
      <c r="BR2588" s="41"/>
      <c r="BS2588" s="41"/>
      <c r="BU2588" s="41"/>
      <c r="BV2588" s="41"/>
      <c r="BW2588" s="41"/>
      <c r="BX2588" s="41"/>
      <c r="BY2588" s="41"/>
      <c r="BZ2588" s="41"/>
      <c r="CA2588" s="41"/>
      <c r="CB2588" s="41"/>
      <c r="CC2588" s="41"/>
      <c r="CD2588" s="41"/>
      <c r="CE2588" s="41"/>
      <c r="CF2588" s="41"/>
      <c r="CG2588" s="41"/>
      <c r="CH2588" s="41"/>
      <c r="CI2588" s="41"/>
      <c r="CJ2588" s="41"/>
      <c r="CK2588" s="41"/>
      <c r="CL2588" s="41"/>
      <c r="CM2588" s="41"/>
      <c r="CN2588" s="41"/>
      <c r="CO2588" s="41"/>
      <c r="CP2588" s="41"/>
      <c r="CQ2588" s="41"/>
      <c r="CR2588" s="41"/>
      <c r="CS2588" s="41"/>
      <c r="CT2588" s="41"/>
      <c r="CU2588" s="41"/>
      <c r="CV2588" s="41"/>
      <c r="CW2588" s="41"/>
      <c r="CX2588" s="41"/>
      <c r="CY2588" s="41"/>
      <c r="CZ2588" s="41"/>
      <c r="DA2588" s="41"/>
      <c r="DB2588" s="41"/>
      <c r="DC2588" s="41"/>
      <c r="DD2588" s="41"/>
      <c r="DE2588" s="41"/>
      <c r="DF2588" s="41"/>
      <c r="DG2588" s="41"/>
      <c r="DH2588" s="41"/>
      <c r="DI2588" s="41"/>
      <c r="DJ2588" s="41"/>
      <c r="DK2588" s="41"/>
      <c r="DL2588" s="41"/>
      <c r="DM2588" s="41"/>
      <c r="DN2588" s="41"/>
      <c r="DO2588" s="41"/>
      <c r="DP2588" s="41"/>
      <c r="DQ2588" s="41"/>
      <c r="DR2588" s="41"/>
      <c r="DS2588" s="41"/>
      <c r="DT2588" s="41"/>
      <c r="DU2588" s="41"/>
      <c r="DV2588" s="41"/>
      <c r="DW2588" s="41"/>
      <c r="DX2588" s="41"/>
      <c r="DY2588" s="41"/>
      <c r="DZ2588" s="41"/>
      <c r="EA2588" s="41"/>
      <c r="EB2588" s="41"/>
      <c r="EC2588" s="41"/>
      <c r="ED2588" s="41"/>
      <c r="EE2588" s="41"/>
      <c r="EF2588" s="41"/>
      <c r="EG2588" s="41"/>
      <c r="EH2588" s="41"/>
      <c r="EI2588" s="41"/>
      <c r="EJ2588" s="41"/>
      <c r="EK2588" s="41"/>
      <c r="EL2588" s="41"/>
      <c r="EM2588" s="41"/>
      <c r="EN2588" s="41"/>
      <c r="EO2588" s="41"/>
      <c r="EP2588" s="41"/>
      <c r="EQ2588" s="41"/>
      <c r="ER2588" s="41"/>
      <c r="ES2588" s="41"/>
      <c r="ET2588" s="41"/>
      <c r="EU2588" s="41"/>
      <c r="EV2588" s="41"/>
      <c r="EW2588" s="41"/>
      <c r="EX2588" s="41"/>
      <c r="EY2588" s="41"/>
      <c r="EZ2588" s="41"/>
      <c r="FA2588" s="41"/>
      <c r="FB2588" s="41"/>
      <c r="FC2588" s="41"/>
      <c r="FD2588" s="41"/>
      <c r="FE2588" s="41"/>
      <c r="FF2588" s="41"/>
      <c r="FG2588" s="41"/>
      <c r="FH2588" s="41"/>
      <c r="FI2588" s="41"/>
      <c r="FJ2588" s="41"/>
      <c r="FK2588" s="41"/>
      <c r="FL2588" s="41"/>
      <c r="FM2588" s="41"/>
      <c r="FN2588" s="41"/>
      <c r="FO2588" s="41"/>
      <c r="FP2588" s="41"/>
      <c r="FQ2588" s="41"/>
      <c r="FR2588" s="41"/>
      <c r="FS2588" s="41"/>
      <c r="FT2588" s="41"/>
      <c r="FU2588" s="41"/>
      <c r="FV2588" s="41"/>
      <c r="FW2588" s="41"/>
      <c r="FX2588" s="41"/>
      <c r="FY2588" s="41"/>
      <c r="FZ2588" s="41"/>
      <c r="GA2588" s="41"/>
      <c r="GB2588" s="41"/>
      <c r="GC2588" s="41"/>
      <c r="GD2588" s="41"/>
      <c r="GE2588" s="41"/>
      <c r="GF2588" s="41"/>
      <c r="GG2588" s="41"/>
      <c r="GH2588" s="41"/>
      <c r="GI2588" s="41"/>
      <c r="GJ2588" s="41"/>
      <c r="GK2588" s="41"/>
      <c r="GL2588" s="41"/>
      <c r="GM2588" s="41"/>
      <c r="GN2588" s="41"/>
      <c r="GO2588" s="41"/>
      <c r="GP2588" s="41"/>
      <c r="GQ2588" s="41"/>
      <c r="GR2588" s="41"/>
      <c r="GS2588" s="41"/>
      <c r="GT2588" s="41"/>
      <c r="GU2588" s="41"/>
      <c r="GV2588" s="41"/>
      <c r="GW2588" s="41"/>
      <c r="GX2588" s="41"/>
      <c r="GY2588" s="41"/>
      <c r="GZ2588" s="41"/>
      <c r="HA2588" s="41"/>
      <c r="HB2588" s="41"/>
      <c r="HC2588" s="41"/>
      <c r="HD2588" s="41"/>
      <c r="HE2588" s="41"/>
      <c r="HF2588" s="41"/>
      <c r="HG2588" s="41"/>
      <c r="HH2588" s="41"/>
      <c r="HI2588" s="41"/>
      <c r="HJ2588" s="41"/>
      <c r="HK2588" s="41"/>
      <c r="HL2588" s="41"/>
      <c r="HM2588" s="41"/>
      <c r="HN2588" s="41"/>
      <c r="HO2588" s="41"/>
      <c r="HP2588" s="41"/>
      <c r="HQ2588" s="41"/>
      <c r="HR2588" s="41"/>
      <c r="HS2588" s="41"/>
      <c r="HT2588" s="41"/>
      <c r="HU2588" s="41"/>
      <c r="HV2588" s="41"/>
      <c r="HW2588" s="41"/>
      <c r="HX2588" s="41"/>
      <c r="HY2588" s="41"/>
      <c r="HZ2588" s="41"/>
      <c r="IA2588" s="41"/>
      <c r="IB2588" s="41"/>
      <c r="IC2588" s="41"/>
      <c r="ID2588" s="41"/>
      <c r="IE2588" s="41"/>
      <c r="IF2588" s="41"/>
      <c r="IG2588" s="41"/>
      <c r="IH2588" s="41"/>
      <c r="II2588" s="41"/>
      <c r="IJ2588" s="41"/>
      <c r="IK2588" s="41"/>
      <c r="IL2588" s="41"/>
      <c r="IM2588" s="41"/>
      <c r="IN2588" s="41"/>
      <c r="IO2588" s="41"/>
      <c r="IP2588" s="41"/>
      <c r="IQ2588" s="41"/>
      <c r="IR2588" s="41"/>
      <c r="IS2588" s="41"/>
      <c r="IT2588" s="41"/>
      <c r="IU2588" s="41"/>
    </row>
    <row r="2590" spans="68:255" x14ac:dyDescent="0.2">
      <c r="BP2590" s="41"/>
      <c r="BQ2590" s="41"/>
      <c r="BR2590" s="41"/>
      <c r="BS2590" s="41"/>
      <c r="BU2590" s="41"/>
      <c r="BV2590" s="41"/>
      <c r="BW2590" s="41"/>
      <c r="BX2590" s="41"/>
      <c r="BY2590" s="41"/>
      <c r="BZ2590" s="41"/>
      <c r="CA2590" s="41"/>
      <c r="CB2590" s="41"/>
      <c r="CC2590" s="41"/>
      <c r="CD2590" s="41"/>
      <c r="CE2590" s="41"/>
      <c r="CF2590" s="41"/>
      <c r="CG2590" s="41"/>
      <c r="CH2590" s="41"/>
      <c r="CI2590" s="41"/>
      <c r="CJ2590" s="41"/>
      <c r="CK2590" s="41"/>
      <c r="CL2590" s="41"/>
      <c r="CM2590" s="41"/>
      <c r="CN2590" s="41"/>
      <c r="CO2590" s="41"/>
      <c r="CP2590" s="41"/>
      <c r="CQ2590" s="41"/>
      <c r="CR2590" s="41"/>
      <c r="CS2590" s="41"/>
      <c r="CT2590" s="41"/>
      <c r="CU2590" s="41"/>
      <c r="CV2590" s="41"/>
      <c r="CW2590" s="41"/>
      <c r="CX2590" s="41"/>
      <c r="CY2590" s="41"/>
      <c r="CZ2590" s="41"/>
      <c r="DA2590" s="41"/>
      <c r="DB2590" s="41"/>
      <c r="DC2590" s="41"/>
      <c r="DD2590" s="41"/>
      <c r="DE2590" s="41"/>
      <c r="DF2590" s="41"/>
      <c r="DG2590" s="41"/>
      <c r="DH2590" s="41"/>
      <c r="DI2590" s="41"/>
      <c r="DJ2590" s="41"/>
      <c r="DK2590" s="41"/>
      <c r="DL2590" s="41"/>
      <c r="DM2590" s="41"/>
      <c r="DN2590" s="41"/>
      <c r="DO2590" s="41"/>
      <c r="DP2590" s="41"/>
      <c r="DQ2590" s="41"/>
      <c r="DR2590" s="41"/>
      <c r="DS2590" s="41"/>
      <c r="DT2590" s="41"/>
      <c r="DU2590" s="41"/>
      <c r="DV2590" s="41"/>
      <c r="DW2590" s="41"/>
      <c r="DX2590" s="41"/>
      <c r="DY2590" s="41"/>
      <c r="DZ2590" s="41"/>
      <c r="EA2590" s="41"/>
      <c r="EB2590" s="41"/>
      <c r="EC2590" s="41"/>
      <c r="ED2590" s="41"/>
      <c r="EE2590" s="41"/>
      <c r="EF2590" s="41"/>
      <c r="EG2590" s="41"/>
      <c r="EH2590" s="41"/>
      <c r="EI2590" s="41"/>
      <c r="EJ2590" s="41"/>
      <c r="EK2590" s="41"/>
      <c r="EL2590" s="41"/>
      <c r="EM2590" s="41"/>
      <c r="EN2590" s="41"/>
      <c r="EO2590" s="41"/>
      <c r="EP2590" s="41"/>
      <c r="EQ2590" s="41"/>
      <c r="ER2590" s="41"/>
      <c r="ES2590" s="41"/>
      <c r="ET2590" s="41"/>
      <c r="EU2590" s="41"/>
      <c r="EV2590" s="41"/>
      <c r="EW2590" s="41"/>
      <c r="EX2590" s="41"/>
      <c r="EY2590" s="41"/>
      <c r="EZ2590" s="41"/>
      <c r="FA2590" s="41"/>
      <c r="FB2590" s="41"/>
      <c r="FC2590" s="41"/>
      <c r="FD2590" s="41"/>
      <c r="FE2590" s="41"/>
      <c r="FF2590" s="41"/>
      <c r="FG2590" s="41"/>
      <c r="FH2590" s="41"/>
      <c r="FI2590" s="41"/>
      <c r="FJ2590" s="41"/>
      <c r="FK2590" s="41"/>
      <c r="FL2590" s="41"/>
      <c r="FM2590" s="41"/>
      <c r="FN2590" s="41"/>
      <c r="FO2590" s="41"/>
      <c r="FP2590" s="41"/>
      <c r="FQ2590" s="41"/>
      <c r="FR2590" s="41"/>
      <c r="FS2590" s="41"/>
      <c r="FT2590" s="41"/>
      <c r="FU2590" s="41"/>
      <c r="FV2590" s="41"/>
      <c r="FW2590" s="41"/>
      <c r="FX2590" s="41"/>
      <c r="FY2590" s="41"/>
      <c r="FZ2590" s="41"/>
      <c r="GA2590" s="41"/>
      <c r="GB2590" s="41"/>
      <c r="GC2590" s="41"/>
      <c r="GD2590" s="41"/>
      <c r="GE2590" s="41"/>
      <c r="GF2590" s="41"/>
      <c r="GG2590" s="41"/>
      <c r="GH2590" s="41"/>
      <c r="GI2590" s="41"/>
      <c r="GJ2590" s="41"/>
      <c r="GK2590" s="41"/>
      <c r="GL2590" s="41"/>
      <c r="GM2590" s="41"/>
      <c r="GN2590" s="41"/>
      <c r="GO2590" s="41"/>
      <c r="GP2590" s="41"/>
      <c r="GQ2590" s="41"/>
      <c r="GR2590" s="41"/>
      <c r="GS2590" s="41"/>
      <c r="GT2590" s="41"/>
      <c r="GU2590" s="41"/>
      <c r="GV2590" s="41"/>
      <c r="GW2590" s="41"/>
      <c r="GX2590" s="41"/>
      <c r="GY2590" s="41"/>
      <c r="GZ2590" s="41"/>
      <c r="HA2590" s="41"/>
      <c r="HB2590" s="41"/>
      <c r="HC2590" s="41"/>
      <c r="HD2590" s="41"/>
      <c r="HE2590" s="41"/>
      <c r="HF2590" s="41"/>
      <c r="HG2590" s="41"/>
      <c r="HH2590" s="41"/>
      <c r="HI2590" s="41"/>
      <c r="HJ2590" s="41"/>
      <c r="HK2590" s="41"/>
      <c r="HL2590" s="41"/>
      <c r="HM2590" s="41"/>
      <c r="HN2590" s="41"/>
      <c r="HO2590" s="41"/>
      <c r="HP2590" s="41"/>
      <c r="HQ2590" s="41"/>
      <c r="HR2590" s="41"/>
      <c r="HS2590" s="41"/>
      <c r="HT2590" s="41"/>
      <c r="HU2590" s="41"/>
      <c r="HV2590" s="41"/>
      <c r="HW2590" s="41"/>
      <c r="HX2590" s="41"/>
      <c r="HY2590" s="41"/>
      <c r="HZ2590" s="41"/>
      <c r="IA2590" s="41"/>
      <c r="IB2590" s="41"/>
      <c r="IC2590" s="41"/>
      <c r="ID2590" s="41"/>
      <c r="IE2590" s="41"/>
      <c r="IF2590" s="41"/>
      <c r="IG2590" s="41"/>
      <c r="IH2590" s="41"/>
      <c r="II2590" s="41"/>
      <c r="IJ2590" s="41"/>
      <c r="IK2590" s="41"/>
      <c r="IL2590" s="41"/>
      <c r="IM2590" s="41"/>
      <c r="IN2590" s="41"/>
      <c r="IO2590" s="41"/>
      <c r="IP2590" s="41"/>
      <c r="IQ2590" s="41"/>
      <c r="IR2590" s="41"/>
      <c r="IS2590" s="41"/>
      <c r="IT2590" s="41"/>
      <c r="IU2590" s="41"/>
    </row>
    <row r="2592" spans="68:255" x14ac:dyDescent="0.2">
      <c r="BP2592" s="41"/>
      <c r="BQ2592" s="41"/>
      <c r="BR2592" s="41"/>
      <c r="BS2592" s="41"/>
      <c r="BU2592" s="41"/>
      <c r="BV2592" s="41"/>
      <c r="BW2592" s="41"/>
      <c r="BX2592" s="41"/>
      <c r="BY2592" s="41"/>
      <c r="BZ2592" s="41"/>
      <c r="CA2592" s="41"/>
      <c r="CB2592" s="41"/>
      <c r="CC2592" s="41"/>
      <c r="CD2592" s="41"/>
      <c r="CE2592" s="41"/>
      <c r="CF2592" s="41"/>
      <c r="CG2592" s="41"/>
      <c r="CH2592" s="41"/>
      <c r="CI2592" s="41"/>
      <c r="CJ2592" s="41"/>
      <c r="CK2592" s="41"/>
      <c r="CL2592" s="41"/>
      <c r="CM2592" s="41"/>
      <c r="CN2592" s="41"/>
      <c r="CO2592" s="41"/>
      <c r="CP2592" s="41"/>
      <c r="CQ2592" s="41"/>
      <c r="CR2592" s="41"/>
      <c r="CS2592" s="41"/>
      <c r="CT2592" s="41"/>
      <c r="CU2592" s="41"/>
      <c r="CV2592" s="41"/>
      <c r="CW2592" s="41"/>
      <c r="CX2592" s="41"/>
      <c r="CY2592" s="41"/>
      <c r="CZ2592" s="41"/>
      <c r="DA2592" s="41"/>
      <c r="DB2592" s="41"/>
      <c r="DC2592" s="41"/>
      <c r="DD2592" s="41"/>
      <c r="DE2592" s="41"/>
      <c r="DF2592" s="41"/>
      <c r="DG2592" s="41"/>
      <c r="DH2592" s="41"/>
      <c r="DI2592" s="41"/>
      <c r="DJ2592" s="41"/>
      <c r="DK2592" s="41"/>
      <c r="DL2592" s="41"/>
      <c r="DM2592" s="41"/>
      <c r="DN2592" s="41"/>
      <c r="DO2592" s="41"/>
      <c r="DP2592" s="41"/>
      <c r="DQ2592" s="41"/>
      <c r="DR2592" s="41"/>
      <c r="DS2592" s="41"/>
      <c r="DT2592" s="41"/>
      <c r="DU2592" s="41"/>
      <c r="DV2592" s="41"/>
      <c r="DW2592" s="41"/>
      <c r="DX2592" s="41"/>
      <c r="DY2592" s="41"/>
      <c r="DZ2592" s="41"/>
      <c r="EA2592" s="41"/>
      <c r="EB2592" s="41"/>
      <c r="EC2592" s="41"/>
      <c r="ED2592" s="41"/>
      <c r="EE2592" s="41"/>
      <c r="EF2592" s="41"/>
      <c r="EG2592" s="41"/>
      <c r="EH2592" s="41"/>
      <c r="EI2592" s="41"/>
      <c r="EJ2592" s="41"/>
      <c r="EK2592" s="41"/>
      <c r="EL2592" s="41"/>
      <c r="EM2592" s="41"/>
      <c r="EN2592" s="41"/>
      <c r="EO2592" s="41"/>
      <c r="EP2592" s="41"/>
      <c r="EQ2592" s="41"/>
      <c r="ER2592" s="41"/>
      <c r="ES2592" s="41"/>
      <c r="ET2592" s="41"/>
      <c r="EU2592" s="41"/>
      <c r="EV2592" s="41"/>
      <c r="EW2592" s="41"/>
      <c r="EX2592" s="41"/>
      <c r="EY2592" s="41"/>
      <c r="EZ2592" s="41"/>
      <c r="FA2592" s="41"/>
      <c r="FB2592" s="41"/>
      <c r="FC2592" s="41"/>
      <c r="FD2592" s="41"/>
      <c r="FE2592" s="41"/>
      <c r="FF2592" s="41"/>
      <c r="FG2592" s="41"/>
      <c r="FH2592" s="41"/>
      <c r="FI2592" s="41"/>
      <c r="FJ2592" s="41"/>
      <c r="FK2592" s="41"/>
      <c r="FL2592" s="41"/>
      <c r="FM2592" s="41"/>
      <c r="FN2592" s="41"/>
      <c r="FO2592" s="41"/>
      <c r="FP2592" s="41"/>
      <c r="FQ2592" s="41"/>
      <c r="FR2592" s="41"/>
      <c r="FS2592" s="41"/>
      <c r="FT2592" s="41"/>
      <c r="FU2592" s="41"/>
      <c r="FV2592" s="41"/>
      <c r="FW2592" s="41"/>
      <c r="FX2592" s="41"/>
      <c r="FY2592" s="41"/>
      <c r="FZ2592" s="41"/>
      <c r="GA2592" s="41"/>
      <c r="GB2592" s="41"/>
      <c r="GC2592" s="41"/>
      <c r="GD2592" s="41"/>
      <c r="GE2592" s="41"/>
      <c r="GF2592" s="41"/>
      <c r="GG2592" s="41"/>
      <c r="GH2592" s="41"/>
      <c r="GI2592" s="41"/>
      <c r="GJ2592" s="41"/>
      <c r="GK2592" s="41"/>
      <c r="GL2592" s="41"/>
      <c r="GM2592" s="41"/>
      <c r="GN2592" s="41"/>
      <c r="GO2592" s="41"/>
      <c r="GP2592" s="41"/>
      <c r="GQ2592" s="41"/>
      <c r="GR2592" s="41"/>
      <c r="GS2592" s="41"/>
      <c r="GT2592" s="41"/>
      <c r="GU2592" s="41"/>
      <c r="GV2592" s="41"/>
      <c r="GW2592" s="41"/>
      <c r="GX2592" s="41"/>
      <c r="GY2592" s="41"/>
      <c r="GZ2592" s="41"/>
      <c r="HA2592" s="41"/>
      <c r="HB2592" s="41"/>
      <c r="HC2592" s="41"/>
      <c r="HD2592" s="41"/>
      <c r="HE2592" s="41"/>
      <c r="HF2592" s="41"/>
      <c r="HG2592" s="41"/>
      <c r="HH2592" s="41"/>
      <c r="HI2592" s="41"/>
      <c r="HJ2592" s="41"/>
      <c r="HK2592" s="41"/>
      <c r="HL2592" s="41"/>
      <c r="HM2592" s="41"/>
      <c r="HN2592" s="41"/>
      <c r="HO2592" s="41"/>
      <c r="HP2592" s="41"/>
      <c r="HQ2592" s="41"/>
      <c r="HR2592" s="41"/>
      <c r="HS2592" s="41"/>
      <c r="HT2592" s="41"/>
      <c r="HU2592" s="41"/>
      <c r="HV2592" s="41"/>
      <c r="HW2592" s="41"/>
      <c r="HX2592" s="41"/>
      <c r="HY2592" s="41"/>
      <c r="HZ2592" s="41"/>
      <c r="IA2592" s="41"/>
      <c r="IB2592" s="41"/>
      <c r="IC2592" s="41"/>
      <c r="ID2592" s="41"/>
      <c r="IE2592" s="41"/>
      <c r="IF2592" s="41"/>
      <c r="IG2592" s="41"/>
      <c r="IH2592" s="41"/>
      <c r="II2592" s="41"/>
      <c r="IJ2592" s="41"/>
      <c r="IK2592" s="41"/>
      <c r="IL2592" s="41"/>
      <c r="IM2592" s="41"/>
      <c r="IN2592" s="41"/>
      <c r="IO2592" s="41"/>
      <c r="IP2592" s="41"/>
      <c r="IQ2592" s="41"/>
      <c r="IR2592" s="41"/>
      <c r="IS2592" s="41"/>
      <c r="IT2592" s="41"/>
      <c r="IU2592" s="41"/>
    </row>
    <row r="2594" spans="68:255" x14ac:dyDescent="0.2">
      <c r="BP2594" s="41"/>
      <c r="BQ2594" s="41"/>
      <c r="BR2594" s="41"/>
      <c r="BS2594" s="41"/>
      <c r="BU2594" s="41"/>
      <c r="BV2594" s="41"/>
      <c r="BW2594" s="41"/>
      <c r="BX2594" s="41"/>
      <c r="BY2594" s="41"/>
      <c r="BZ2594" s="41"/>
      <c r="CA2594" s="41"/>
      <c r="CB2594" s="41"/>
      <c r="CC2594" s="41"/>
      <c r="CD2594" s="41"/>
      <c r="CE2594" s="41"/>
      <c r="CF2594" s="41"/>
      <c r="CG2594" s="41"/>
      <c r="CH2594" s="41"/>
      <c r="CI2594" s="41"/>
      <c r="CJ2594" s="41"/>
      <c r="CK2594" s="41"/>
      <c r="CL2594" s="41"/>
      <c r="CM2594" s="41"/>
      <c r="CN2594" s="41"/>
      <c r="CO2594" s="41"/>
      <c r="CP2594" s="41"/>
      <c r="CQ2594" s="41"/>
      <c r="CR2594" s="41"/>
      <c r="CS2594" s="41"/>
      <c r="CT2594" s="41"/>
      <c r="CU2594" s="41"/>
      <c r="CV2594" s="41"/>
      <c r="CW2594" s="41"/>
      <c r="CX2594" s="41"/>
      <c r="CY2594" s="41"/>
      <c r="CZ2594" s="41"/>
      <c r="DA2594" s="41"/>
      <c r="DB2594" s="41"/>
      <c r="DC2594" s="41"/>
      <c r="DD2594" s="41"/>
      <c r="DE2594" s="41"/>
      <c r="DF2594" s="41"/>
      <c r="DG2594" s="41"/>
      <c r="DH2594" s="41"/>
      <c r="DI2594" s="41"/>
      <c r="DJ2594" s="41"/>
      <c r="DK2594" s="41"/>
      <c r="DL2594" s="41"/>
      <c r="DM2594" s="41"/>
      <c r="DN2594" s="41"/>
      <c r="DO2594" s="41"/>
      <c r="DP2594" s="41"/>
      <c r="DQ2594" s="41"/>
      <c r="DR2594" s="41"/>
      <c r="DS2594" s="41"/>
      <c r="DT2594" s="41"/>
      <c r="DU2594" s="41"/>
      <c r="DV2594" s="41"/>
      <c r="DW2594" s="41"/>
      <c r="DX2594" s="41"/>
      <c r="DY2594" s="41"/>
      <c r="DZ2594" s="41"/>
      <c r="EA2594" s="41"/>
      <c r="EB2594" s="41"/>
      <c r="EC2594" s="41"/>
      <c r="ED2594" s="41"/>
      <c r="EE2594" s="41"/>
      <c r="EF2594" s="41"/>
      <c r="EG2594" s="41"/>
      <c r="EH2594" s="41"/>
      <c r="EI2594" s="41"/>
      <c r="EJ2594" s="41"/>
      <c r="EK2594" s="41"/>
      <c r="EL2594" s="41"/>
      <c r="EM2594" s="41"/>
      <c r="EN2594" s="41"/>
      <c r="EO2594" s="41"/>
      <c r="EP2594" s="41"/>
      <c r="EQ2594" s="41"/>
      <c r="ER2594" s="41"/>
      <c r="ES2594" s="41"/>
      <c r="ET2594" s="41"/>
      <c r="EU2594" s="41"/>
      <c r="EV2594" s="41"/>
      <c r="EW2594" s="41"/>
      <c r="EX2594" s="41"/>
      <c r="EY2594" s="41"/>
      <c r="EZ2594" s="41"/>
      <c r="FA2594" s="41"/>
      <c r="FB2594" s="41"/>
      <c r="FC2594" s="41"/>
      <c r="FD2594" s="41"/>
      <c r="FE2594" s="41"/>
      <c r="FF2594" s="41"/>
      <c r="FG2594" s="41"/>
      <c r="FH2594" s="41"/>
      <c r="FI2594" s="41"/>
      <c r="FJ2594" s="41"/>
      <c r="FK2594" s="41"/>
      <c r="FL2594" s="41"/>
      <c r="FM2594" s="41"/>
      <c r="FN2594" s="41"/>
      <c r="FO2594" s="41"/>
      <c r="FP2594" s="41"/>
      <c r="FQ2594" s="41"/>
      <c r="FR2594" s="41"/>
      <c r="FS2594" s="41"/>
      <c r="FT2594" s="41"/>
      <c r="FU2594" s="41"/>
      <c r="FV2594" s="41"/>
      <c r="FW2594" s="41"/>
      <c r="FX2594" s="41"/>
      <c r="FY2594" s="41"/>
      <c r="FZ2594" s="41"/>
      <c r="GA2594" s="41"/>
      <c r="GB2594" s="41"/>
      <c r="GC2594" s="41"/>
      <c r="GD2594" s="41"/>
      <c r="GE2594" s="41"/>
      <c r="GF2594" s="41"/>
      <c r="GG2594" s="41"/>
      <c r="GH2594" s="41"/>
      <c r="GI2594" s="41"/>
      <c r="GJ2594" s="41"/>
      <c r="GK2594" s="41"/>
      <c r="GL2594" s="41"/>
      <c r="GM2594" s="41"/>
      <c r="GN2594" s="41"/>
      <c r="GO2594" s="41"/>
      <c r="GP2594" s="41"/>
      <c r="GQ2594" s="41"/>
      <c r="GR2594" s="41"/>
      <c r="GS2594" s="41"/>
      <c r="GT2594" s="41"/>
      <c r="GU2594" s="41"/>
      <c r="GV2594" s="41"/>
      <c r="GW2594" s="41"/>
      <c r="GX2594" s="41"/>
      <c r="GY2594" s="41"/>
      <c r="GZ2594" s="41"/>
      <c r="HA2594" s="41"/>
      <c r="HB2594" s="41"/>
      <c r="HC2594" s="41"/>
      <c r="HD2594" s="41"/>
      <c r="HE2594" s="41"/>
      <c r="HF2594" s="41"/>
      <c r="HG2594" s="41"/>
      <c r="HH2594" s="41"/>
      <c r="HI2594" s="41"/>
      <c r="HJ2594" s="41"/>
      <c r="HK2594" s="41"/>
      <c r="HL2594" s="41"/>
      <c r="HM2594" s="41"/>
      <c r="HN2594" s="41"/>
      <c r="HO2594" s="41"/>
      <c r="HP2594" s="41"/>
      <c r="HQ2594" s="41"/>
      <c r="HR2594" s="41"/>
      <c r="HS2594" s="41"/>
      <c r="HT2594" s="41"/>
      <c r="HU2594" s="41"/>
      <c r="HV2594" s="41"/>
      <c r="HW2594" s="41"/>
      <c r="HX2594" s="41"/>
      <c r="HY2594" s="41"/>
      <c r="HZ2594" s="41"/>
      <c r="IA2594" s="41"/>
      <c r="IB2594" s="41"/>
      <c r="IC2594" s="41"/>
      <c r="ID2594" s="41"/>
      <c r="IE2594" s="41"/>
      <c r="IF2594" s="41"/>
      <c r="IG2594" s="41"/>
      <c r="IH2594" s="41"/>
      <c r="II2594" s="41"/>
      <c r="IJ2594" s="41"/>
      <c r="IK2594" s="41"/>
      <c r="IL2594" s="41"/>
      <c r="IM2594" s="41"/>
      <c r="IN2594" s="41"/>
      <c r="IO2594" s="41"/>
      <c r="IP2594" s="41"/>
      <c r="IQ2594" s="41"/>
      <c r="IR2594" s="41"/>
      <c r="IS2594" s="41"/>
      <c r="IT2594" s="41"/>
      <c r="IU2594" s="41"/>
    </row>
    <row r="2596" spans="68:255" x14ac:dyDescent="0.2">
      <c r="BP2596" s="41"/>
      <c r="BQ2596" s="41"/>
      <c r="BR2596" s="41"/>
      <c r="BS2596" s="41"/>
      <c r="BU2596" s="41"/>
      <c r="BV2596" s="41"/>
      <c r="BW2596" s="41"/>
      <c r="BX2596" s="41"/>
      <c r="BY2596" s="41"/>
      <c r="BZ2596" s="41"/>
      <c r="CA2596" s="41"/>
      <c r="CB2596" s="41"/>
      <c r="CC2596" s="41"/>
      <c r="CD2596" s="41"/>
      <c r="CE2596" s="41"/>
      <c r="CF2596" s="41"/>
      <c r="CG2596" s="41"/>
      <c r="CH2596" s="41"/>
      <c r="CI2596" s="41"/>
      <c r="CJ2596" s="41"/>
      <c r="CK2596" s="41"/>
      <c r="CL2596" s="41"/>
      <c r="CM2596" s="41"/>
      <c r="CN2596" s="41"/>
      <c r="CO2596" s="41"/>
      <c r="CP2596" s="41"/>
      <c r="CQ2596" s="41"/>
      <c r="CR2596" s="41"/>
      <c r="CS2596" s="41"/>
      <c r="CT2596" s="41"/>
      <c r="CU2596" s="41"/>
      <c r="CV2596" s="41"/>
      <c r="CW2596" s="41"/>
      <c r="CX2596" s="41"/>
      <c r="CY2596" s="41"/>
      <c r="CZ2596" s="41"/>
      <c r="DA2596" s="41"/>
      <c r="DB2596" s="41"/>
      <c r="DC2596" s="41"/>
      <c r="DD2596" s="41"/>
      <c r="DE2596" s="41"/>
      <c r="DF2596" s="41"/>
      <c r="DG2596" s="41"/>
      <c r="DH2596" s="41"/>
      <c r="DI2596" s="41"/>
      <c r="DJ2596" s="41"/>
      <c r="DK2596" s="41"/>
      <c r="DL2596" s="41"/>
      <c r="DM2596" s="41"/>
      <c r="DN2596" s="41"/>
      <c r="DO2596" s="41"/>
      <c r="DP2596" s="41"/>
      <c r="DQ2596" s="41"/>
      <c r="DR2596" s="41"/>
      <c r="DS2596" s="41"/>
      <c r="DT2596" s="41"/>
      <c r="DU2596" s="41"/>
      <c r="DV2596" s="41"/>
      <c r="DW2596" s="41"/>
      <c r="DX2596" s="41"/>
      <c r="DY2596" s="41"/>
      <c r="DZ2596" s="41"/>
      <c r="EA2596" s="41"/>
      <c r="EB2596" s="41"/>
      <c r="EC2596" s="41"/>
      <c r="ED2596" s="41"/>
      <c r="EE2596" s="41"/>
      <c r="EF2596" s="41"/>
      <c r="EG2596" s="41"/>
      <c r="EH2596" s="41"/>
      <c r="EI2596" s="41"/>
      <c r="EJ2596" s="41"/>
      <c r="EK2596" s="41"/>
      <c r="EL2596" s="41"/>
      <c r="EM2596" s="41"/>
      <c r="EN2596" s="41"/>
      <c r="EO2596" s="41"/>
      <c r="EP2596" s="41"/>
      <c r="EQ2596" s="41"/>
      <c r="ER2596" s="41"/>
      <c r="ES2596" s="41"/>
      <c r="ET2596" s="41"/>
      <c r="EU2596" s="41"/>
      <c r="EV2596" s="41"/>
      <c r="EW2596" s="41"/>
      <c r="EX2596" s="41"/>
      <c r="EY2596" s="41"/>
      <c r="EZ2596" s="41"/>
      <c r="FA2596" s="41"/>
      <c r="FB2596" s="41"/>
      <c r="FC2596" s="41"/>
      <c r="FD2596" s="41"/>
      <c r="FE2596" s="41"/>
      <c r="FF2596" s="41"/>
      <c r="FG2596" s="41"/>
      <c r="FH2596" s="41"/>
      <c r="FI2596" s="41"/>
      <c r="FJ2596" s="41"/>
      <c r="FK2596" s="41"/>
      <c r="FL2596" s="41"/>
      <c r="FM2596" s="41"/>
      <c r="FN2596" s="41"/>
      <c r="FO2596" s="41"/>
      <c r="FP2596" s="41"/>
      <c r="FQ2596" s="41"/>
      <c r="FR2596" s="41"/>
      <c r="FS2596" s="41"/>
      <c r="FT2596" s="41"/>
      <c r="FU2596" s="41"/>
      <c r="FV2596" s="41"/>
      <c r="FW2596" s="41"/>
      <c r="FX2596" s="41"/>
      <c r="FY2596" s="41"/>
      <c r="FZ2596" s="41"/>
      <c r="GA2596" s="41"/>
      <c r="GB2596" s="41"/>
      <c r="GC2596" s="41"/>
      <c r="GD2596" s="41"/>
      <c r="GE2596" s="41"/>
      <c r="GF2596" s="41"/>
      <c r="GG2596" s="41"/>
      <c r="GH2596" s="41"/>
      <c r="GI2596" s="41"/>
      <c r="GJ2596" s="41"/>
      <c r="GK2596" s="41"/>
      <c r="GL2596" s="41"/>
      <c r="GM2596" s="41"/>
      <c r="GN2596" s="41"/>
      <c r="GO2596" s="41"/>
      <c r="GP2596" s="41"/>
      <c r="GQ2596" s="41"/>
      <c r="GR2596" s="41"/>
      <c r="GS2596" s="41"/>
      <c r="GT2596" s="41"/>
      <c r="GU2596" s="41"/>
      <c r="GV2596" s="41"/>
      <c r="GW2596" s="41"/>
      <c r="GX2596" s="41"/>
      <c r="GY2596" s="41"/>
      <c r="GZ2596" s="41"/>
      <c r="HA2596" s="41"/>
      <c r="HB2596" s="41"/>
      <c r="HC2596" s="41"/>
      <c r="HD2596" s="41"/>
      <c r="HE2596" s="41"/>
      <c r="HF2596" s="41"/>
      <c r="HG2596" s="41"/>
      <c r="HH2596" s="41"/>
      <c r="HI2596" s="41"/>
      <c r="HJ2596" s="41"/>
      <c r="HK2596" s="41"/>
      <c r="HL2596" s="41"/>
      <c r="HM2596" s="41"/>
      <c r="HN2596" s="41"/>
      <c r="HO2596" s="41"/>
      <c r="HP2596" s="41"/>
      <c r="HQ2596" s="41"/>
      <c r="HR2596" s="41"/>
      <c r="HS2596" s="41"/>
      <c r="HT2596" s="41"/>
      <c r="HU2596" s="41"/>
      <c r="HV2596" s="41"/>
      <c r="HW2596" s="41"/>
      <c r="HX2596" s="41"/>
      <c r="HY2596" s="41"/>
      <c r="HZ2596" s="41"/>
      <c r="IA2596" s="41"/>
      <c r="IB2596" s="41"/>
      <c r="IC2596" s="41"/>
      <c r="ID2596" s="41"/>
      <c r="IE2596" s="41"/>
      <c r="IF2596" s="41"/>
      <c r="IG2596" s="41"/>
      <c r="IH2596" s="41"/>
      <c r="II2596" s="41"/>
      <c r="IJ2596" s="41"/>
      <c r="IK2596" s="41"/>
      <c r="IL2596" s="41"/>
      <c r="IM2596" s="41"/>
      <c r="IN2596" s="41"/>
      <c r="IO2596" s="41"/>
      <c r="IP2596" s="41"/>
      <c r="IQ2596" s="41"/>
      <c r="IR2596" s="41"/>
      <c r="IS2596" s="41"/>
      <c r="IT2596" s="41"/>
      <c r="IU2596" s="41"/>
    </row>
    <row r="2598" spans="68:255" x14ac:dyDescent="0.2">
      <c r="BP2598" s="41"/>
      <c r="BQ2598" s="41"/>
      <c r="BR2598" s="41"/>
      <c r="BS2598" s="41"/>
      <c r="BU2598" s="41"/>
      <c r="BV2598" s="41"/>
      <c r="BW2598" s="41"/>
      <c r="BX2598" s="41"/>
      <c r="BY2598" s="41"/>
      <c r="BZ2598" s="41"/>
      <c r="CA2598" s="41"/>
      <c r="CB2598" s="41"/>
      <c r="CC2598" s="41"/>
      <c r="CD2598" s="41"/>
      <c r="CE2598" s="41"/>
      <c r="CF2598" s="41"/>
      <c r="CG2598" s="41"/>
      <c r="CH2598" s="41"/>
      <c r="CI2598" s="41"/>
      <c r="CJ2598" s="41"/>
      <c r="CK2598" s="41"/>
      <c r="CL2598" s="41"/>
      <c r="CM2598" s="41"/>
      <c r="CN2598" s="41"/>
      <c r="CO2598" s="41"/>
      <c r="CP2598" s="41"/>
      <c r="CQ2598" s="41"/>
      <c r="CR2598" s="41"/>
      <c r="CS2598" s="41"/>
      <c r="CT2598" s="41"/>
      <c r="CU2598" s="41"/>
      <c r="CV2598" s="41"/>
      <c r="CW2598" s="41"/>
      <c r="CX2598" s="41"/>
      <c r="CY2598" s="41"/>
      <c r="CZ2598" s="41"/>
      <c r="DA2598" s="41"/>
      <c r="DB2598" s="41"/>
      <c r="DC2598" s="41"/>
      <c r="DD2598" s="41"/>
      <c r="DE2598" s="41"/>
      <c r="DF2598" s="41"/>
      <c r="DG2598" s="41"/>
      <c r="DH2598" s="41"/>
      <c r="DI2598" s="41"/>
      <c r="DJ2598" s="41"/>
      <c r="DK2598" s="41"/>
      <c r="DL2598" s="41"/>
      <c r="DM2598" s="41"/>
      <c r="DN2598" s="41"/>
      <c r="DO2598" s="41"/>
      <c r="DP2598" s="41"/>
      <c r="DQ2598" s="41"/>
      <c r="DR2598" s="41"/>
      <c r="DS2598" s="41"/>
      <c r="DT2598" s="41"/>
      <c r="DU2598" s="41"/>
      <c r="DV2598" s="41"/>
      <c r="DW2598" s="41"/>
      <c r="DX2598" s="41"/>
      <c r="DY2598" s="41"/>
      <c r="DZ2598" s="41"/>
      <c r="EA2598" s="41"/>
      <c r="EB2598" s="41"/>
      <c r="EC2598" s="41"/>
      <c r="ED2598" s="41"/>
      <c r="EE2598" s="41"/>
      <c r="EF2598" s="41"/>
      <c r="EG2598" s="41"/>
      <c r="EH2598" s="41"/>
      <c r="EI2598" s="41"/>
      <c r="EJ2598" s="41"/>
      <c r="EK2598" s="41"/>
      <c r="EL2598" s="41"/>
      <c r="EM2598" s="41"/>
      <c r="EN2598" s="41"/>
      <c r="EO2598" s="41"/>
      <c r="EP2598" s="41"/>
      <c r="EQ2598" s="41"/>
      <c r="ER2598" s="41"/>
      <c r="ES2598" s="41"/>
      <c r="ET2598" s="41"/>
      <c r="EU2598" s="41"/>
      <c r="EV2598" s="41"/>
      <c r="EW2598" s="41"/>
      <c r="EX2598" s="41"/>
      <c r="EY2598" s="41"/>
      <c r="EZ2598" s="41"/>
      <c r="FA2598" s="41"/>
      <c r="FB2598" s="41"/>
      <c r="FC2598" s="41"/>
      <c r="FD2598" s="41"/>
      <c r="FE2598" s="41"/>
      <c r="FF2598" s="41"/>
      <c r="FG2598" s="41"/>
      <c r="FH2598" s="41"/>
      <c r="FI2598" s="41"/>
      <c r="FJ2598" s="41"/>
      <c r="FK2598" s="41"/>
      <c r="FL2598" s="41"/>
      <c r="FM2598" s="41"/>
      <c r="FN2598" s="41"/>
      <c r="FO2598" s="41"/>
      <c r="FP2598" s="41"/>
      <c r="FQ2598" s="41"/>
      <c r="FR2598" s="41"/>
      <c r="FS2598" s="41"/>
      <c r="FT2598" s="41"/>
      <c r="FU2598" s="41"/>
      <c r="FV2598" s="41"/>
      <c r="FW2598" s="41"/>
      <c r="FX2598" s="41"/>
      <c r="FY2598" s="41"/>
      <c r="FZ2598" s="41"/>
      <c r="GA2598" s="41"/>
      <c r="GB2598" s="41"/>
      <c r="GC2598" s="41"/>
      <c r="GD2598" s="41"/>
      <c r="GE2598" s="41"/>
      <c r="GF2598" s="41"/>
      <c r="GG2598" s="41"/>
      <c r="GH2598" s="41"/>
      <c r="GI2598" s="41"/>
      <c r="GJ2598" s="41"/>
      <c r="GK2598" s="41"/>
      <c r="GL2598" s="41"/>
      <c r="GM2598" s="41"/>
      <c r="GN2598" s="41"/>
      <c r="GO2598" s="41"/>
      <c r="GP2598" s="41"/>
      <c r="GQ2598" s="41"/>
      <c r="GR2598" s="41"/>
      <c r="GS2598" s="41"/>
      <c r="GT2598" s="41"/>
      <c r="GU2598" s="41"/>
      <c r="GV2598" s="41"/>
      <c r="GW2598" s="41"/>
      <c r="GX2598" s="41"/>
      <c r="GY2598" s="41"/>
      <c r="GZ2598" s="41"/>
      <c r="HA2598" s="41"/>
      <c r="HB2598" s="41"/>
      <c r="HC2598" s="41"/>
      <c r="HD2598" s="41"/>
      <c r="HE2598" s="41"/>
      <c r="HF2598" s="41"/>
      <c r="HG2598" s="41"/>
      <c r="HH2598" s="41"/>
      <c r="HI2598" s="41"/>
      <c r="HJ2598" s="41"/>
      <c r="HK2598" s="41"/>
      <c r="HL2598" s="41"/>
      <c r="HM2598" s="41"/>
      <c r="HN2598" s="41"/>
      <c r="HO2598" s="41"/>
      <c r="HP2598" s="41"/>
      <c r="HQ2598" s="41"/>
      <c r="HR2598" s="41"/>
      <c r="HS2598" s="41"/>
      <c r="HT2598" s="41"/>
      <c r="HU2598" s="41"/>
      <c r="HV2598" s="41"/>
      <c r="HW2598" s="41"/>
      <c r="HX2598" s="41"/>
      <c r="HY2598" s="41"/>
      <c r="HZ2598" s="41"/>
      <c r="IA2598" s="41"/>
      <c r="IB2598" s="41"/>
      <c r="IC2598" s="41"/>
      <c r="ID2598" s="41"/>
      <c r="IE2598" s="41"/>
      <c r="IF2598" s="41"/>
      <c r="IG2598" s="41"/>
      <c r="IH2598" s="41"/>
      <c r="II2598" s="41"/>
      <c r="IJ2598" s="41"/>
      <c r="IK2598" s="41"/>
      <c r="IL2598" s="41"/>
      <c r="IM2598" s="41"/>
      <c r="IN2598" s="41"/>
      <c r="IO2598" s="41"/>
      <c r="IP2598" s="41"/>
      <c r="IQ2598" s="41"/>
      <c r="IR2598" s="41"/>
      <c r="IS2598" s="41"/>
      <c r="IT2598" s="41"/>
      <c r="IU2598" s="41"/>
    </row>
    <row r="2600" spans="68:255" x14ac:dyDescent="0.2">
      <c r="BP2600" s="41"/>
      <c r="BQ2600" s="41"/>
      <c r="BR2600" s="41"/>
      <c r="BS2600" s="41"/>
      <c r="BU2600" s="41"/>
      <c r="BV2600" s="41"/>
      <c r="BW2600" s="41"/>
      <c r="BX2600" s="41"/>
      <c r="BY2600" s="41"/>
      <c r="BZ2600" s="41"/>
      <c r="CA2600" s="41"/>
      <c r="CB2600" s="41"/>
      <c r="CC2600" s="41"/>
      <c r="CD2600" s="41"/>
      <c r="CE2600" s="41"/>
      <c r="CF2600" s="41"/>
      <c r="CG2600" s="41"/>
      <c r="CH2600" s="41"/>
      <c r="CI2600" s="41"/>
      <c r="CJ2600" s="41"/>
      <c r="CK2600" s="41"/>
      <c r="CL2600" s="41"/>
      <c r="CM2600" s="41"/>
      <c r="CN2600" s="41"/>
      <c r="CO2600" s="41"/>
      <c r="CP2600" s="41"/>
      <c r="CQ2600" s="41"/>
      <c r="CR2600" s="41"/>
      <c r="CS2600" s="41"/>
      <c r="CT2600" s="41"/>
      <c r="CU2600" s="41"/>
      <c r="CV2600" s="41"/>
      <c r="CW2600" s="41"/>
      <c r="CX2600" s="41"/>
      <c r="CY2600" s="41"/>
      <c r="CZ2600" s="41"/>
      <c r="DA2600" s="41"/>
      <c r="DB2600" s="41"/>
      <c r="DC2600" s="41"/>
      <c r="DD2600" s="41"/>
      <c r="DE2600" s="41"/>
      <c r="DF2600" s="41"/>
      <c r="DG2600" s="41"/>
      <c r="DH2600" s="41"/>
      <c r="DI2600" s="41"/>
      <c r="DJ2600" s="41"/>
      <c r="DK2600" s="41"/>
      <c r="DL2600" s="41"/>
      <c r="DM2600" s="41"/>
      <c r="DN2600" s="41"/>
      <c r="DO2600" s="41"/>
      <c r="DP2600" s="41"/>
      <c r="DQ2600" s="41"/>
      <c r="DR2600" s="41"/>
      <c r="DS2600" s="41"/>
      <c r="DT2600" s="41"/>
      <c r="DU2600" s="41"/>
      <c r="DV2600" s="41"/>
      <c r="DW2600" s="41"/>
      <c r="DX2600" s="41"/>
      <c r="DY2600" s="41"/>
      <c r="DZ2600" s="41"/>
      <c r="EA2600" s="41"/>
      <c r="EB2600" s="41"/>
      <c r="EC2600" s="41"/>
      <c r="ED2600" s="41"/>
      <c r="EE2600" s="41"/>
      <c r="EF2600" s="41"/>
      <c r="EG2600" s="41"/>
      <c r="EH2600" s="41"/>
      <c r="EI2600" s="41"/>
      <c r="EJ2600" s="41"/>
      <c r="EK2600" s="41"/>
      <c r="EL2600" s="41"/>
      <c r="EM2600" s="41"/>
      <c r="EN2600" s="41"/>
      <c r="EO2600" s="41"/>
      <c r="EP2600" s="41"/>
      <c r="EQ2600" s="41"/>
      <c r="ER2600" s="41"/>
      <c r="ES2600" s="41"/>
      <c r="ET2600" s="41"/>
      <c r="EU2600" s="41"/>
      <c r="EV2600" s="41"/>
      <c r="EW2600" s="41"/>
      <c r="EX2600" s="41"/>
      <c r="EY2600" s="41"/>
      <c r="EZ2600" s="41"/>
      <c r="FA2600" s="41"/>
      <c r="FB2600" s="41"/>
      <c r="FC2600" s="41"/>
      <c r="FD2600" s="41"/>
      <c r="FE2600" s="41"/>
      <c r="FF2600" s="41"/>
      <c r="FG2600" s="41"/>
      <c r="FH2600" s="41"/>
      <c r="FI2600" s="41"/>
      <c r="FJ2600" s="41"/>
      <c r="FK2600" s="41"/>
      <c r="FL2600" s="41"/>
      <c r="FM2600" s="41"/>
      <c r="FN2600" s="41"/>
      <c r="FO2600" s="41"/>
      <c r="FP2600" s="41"/>
      <c r="FQ2600" s="41"/>
      <c r="FR2600" s="41"/>
      <c r="FS2600" s="41"/>
      <c r="FT2600" s="41"/>
      <c r="FU2600" s="41"/>
      <c r="FV2600" s="41"/>
      <c r="FW2600" s="41"/>
      <c r="FX2600" s="41"/>
      <c r="FY2600" s="41"/>
      <c r="FZ2600" s="41"/>
      <c r="GA2600" s="41"/>
      <c r="GB2600" s="41"/>
      <c r="GC2600" s="41"/>
      <c r="GD2600" s="41"/>
      <c r="GE2600" s="41"/>
      <c r="GF2600" s="41"/>
      <c r="GG2600" s="41"/>
      <c r="GH2600" s="41"/>
      <c r="GI2600" s="41"/>
      <c r="GJ2600" s="41"/>
      <c r="GK2600" s="41"/>
      <c r="GL2600" s="41"/>
      <c r="GM2600" s="41"/>
      <c r="GN2600" s="41"/>
      <c r="GO2600" s="41"/>
      <c r="GP2600" s="41"/>
      <c r="GQ2600" s="41"/>
      <c r="GR2600" s="41"/>
      <c r="GS2600" s="41"/>
      <c r="GT2600" s="41"/>
      <c r="GU2600" s="41"/>
      <c r="GV2600" s="41"/>
      <c r="GW2600" s="41"/>
      <c r="GX2600" s="41"/>
      <c r="GY2600" s="41"/>
      <c r="GZ2600" s="41"/>
      <c r="HA2600" s="41"/>
      <c r="HB2600" s="41"/>
      <c r="HC2600" s="41"/>
      <c r="HD2600" s="41"/>
      <c r="HE2600" s="41"/>
      <c r="HF2600" s="41"/>
      <c r="HG2600" s="41"/>
      <c r="HH2600" s="41"/>
      <c r="HI2600" s="41"/>
      <c r="HJ2600" s="41"/>
      <c r="HK2600" s="41"/>
      <c r="HL2600" s="41"/>
      <c r="HM2600" s="41"/>
      <c r="HN2600" s="41"/>
      <c r="HO2600" s="41"/>
      <c r="HP2600" s="41"/>
      <c r="HQ2600" s="41"/>
      <c r="HR2600" s="41"/>
      <c r="HS2600" s="41"/>
      <c r="HT2600" s="41"/>
      <c r="HU2600" s="41"/>
      <c r="HV2600" s="41"/>
      <c r="HW2600" s="41"/>
      <c r="HX2600" s="41"/>
      <c r="HY2600" s="41"/>
      <c r="HZ2600" s="41"/>
      <c r="IA2600" s="41"/>
      <c r="IB2600" s="41"/>
      <c r="IC2600" s="41"/>
      <c r="ID2600" s="41"/>
      <c r="IE2600" s="41"/>
      <c r="IF2600" s="41"/>
      <c r="IG2600" s="41"/>
      <c r="IH2600" s="41"/>
      <c r="II2600" s="41"/>
      <c r="IJ2600" s="41"/>
      <c r="IK2600" s="41"/>
      <c r="IL2600" s="41"/>
      <c r="IM2600" s="41"/>
      <c r="IN2600" s="41"/>
      <c r="IO2600" s="41"/>
      <c r="IP2600" s="41"/>
      <c r="IQ2600" s="41"/>
      <c r="IR2600" s="41"/>
      <c r="IS2600" s="41"/>
      <c r="IT2600" s="41"/>
      <c r="IU2600" s="41"/>
    </row>
    <row r="2602" spans="68:255" x14ac:dyDescent="0.2">
      <c r="BP2602" s="41"/>
      <c r="BQ2602" s="41"/>
      <c r="BR2602" s="41"/>
      <c r="BS2602" s="41"/>
      <c r="BU2602" s="41"/>
      <c r="BV2602" s="41"/>
      <c r="BW2602" s="41"/>
      <c r="BX2602" s="41"/>
      <c r="BY2602" s="41"/>
      <c r="BZ2602" s="41"/>
      <c r="CA2602" s="41"/>
      <c r="CB2602" s="41"/>
      <c r="CC2602" s="41"/>
      <c r="CD2602" s="41"/>
      <c r="CE2602" s="41"/>
      <c r="CF2602" s="41"/>
      <c r="CG2602" s="41"/>
      <c r="CH2602" s="41"/>
      <c r="CI2602" s="41"/>
      <c r="CJ2602" s="41"/>
      <c r="CK2602" s="41"/>
      <c r="CL2602" s="41"/>
      <c r="CM2602" s="41"/>
      <c r="CN2602" s="41"/>
      <c r="CO2602" s="41"/>
      <c r="CP2602" s="41"/>
      <c r="CQ2602" s="41"/>
      <c r="CR2602" s="41"/>
      <c r="CS2602" s="41"/>
      <c r="CT2602" s="41"/>
      <c r="CU2602" s="41"/>
      <c r="CV2602" s="41"/>
      <c r="CW2602" s="41"/>
      <c r="CX2602" s="41"/>
      <c r="CY2602" s="41"/>
      <c r="CZ2602" s="41"/>
      <c r="DA2602" s="41"/>
      <c r="DB2602" s="41"/>
      <c r="DC2602" s="41"/>
      <c r="DD2602" s="41"/>
      <c r="DE2602" s="41"/>
      <c r="DF2602" s="41"/>
      <c r="DG2602" s="41"/>
      <c r="DH2602" s="41"/>
      <c r="DI2602" s="41"/>
      <c r="DJ2602" s="41"/>
      <c r="DK2602" s="41"/>
      <c r="DL2602" s="41"/>
      <c r="DM2602" s="41"/>
      <c r="DN2602" s="41"/>
      <c r="DO2602" s="41"/>
      <c r="DP2602" s="41"/>
      <c r="DQ2602" s="41"/>
      <c r="DR2602" s="41"/>
      <c r="DS2602" s="41"/>
      <c r="DT2602" s="41"/>
      <c r="DU2602" s="41"/>
      <c r="DV2602" s="41"/>
      <c r="DW2602" s="41"/>
      <c r="DX2602" s="41"/>
      <c r="DY2602" s="41"/>
      <c r="DZ2602" s="41"/>
      <c r="EA2602" s="41"/>
      <c r="EB2602" s="41"/>
      <c r="EC2602" s="41"/>
      <c r="ED2602" s="41"/>
      <c r="EE2602" s="41"/>
      <c r="EF2602" s="41"/>
      <c r="EG2602" s="41"/>
      <c r="EH2602" s="41"/>
      <c r="EI2602" s="41"/>
      <c r="EJ2602" s="41"/>
      <c r="EK2602" s="41"/>
      <c r="EL2602" s="41"/>
      <c r="EM2602" s="41"/>
      <c r="EN2602" s="41"/>
      <c r="EO2602" s="41"/>
      <c r="EP2602" s="41"/>
      <c r="EQ2602" s="41"/>
      <c r="ER2602" s="41"/>
      <c r="ES2602" s="41"/>
      <c r="ET2602" s="41"/>
      <c r="EU2602" s="41"/>
      <c r="EV2602" s="41"/>
      <c r="EW2602" s="41"/>
      <c r="EX2602" s="41"/>
      <c r="EY2602" s="41"/>
      <c r="EZ2602" s="41"/>
      <c r="FA2602" s="41"/>
      <c r="FB2602" s="41"/>
      <c r="FC2602" s="41"/>
      <c r="FD2602" s="41"/>
      <c r="FE2602" s="41"/>
      <c r="FF2602" s="41"/>
      <c r="FG2602" s="41"/>
      <c r="FH2602" s="41"/>
      <c r="FI2602" s="41"/>
      <c r="FJ2602" s="41"/>
      <c r="FK2602" s="41"/>
      <c r="FL2602" s="41"/>
      <c r="FM2602" s="41"/>
      <c r="FN2602" s="41"/>
      <c r="FO2602" s="41"/>
      <c r="FP2602" s="41"/>
      <c r="FQ2602" s="41"/>
      <c r="FR2602" s="41"/>
      <c r="FS2602" s="41"/>
      <c r="FT2602" s="41"/>
      <c r="FU2602" s="41"/>
      <c r="FV2602" s="41"/>
      <c r="FW2602" s="41"/>
      <c r="FX2602" s="41"/>
      <c r="FY2602" s="41"/>
      <c r="FZ2602" s="41"/>
      <c r="GA2602" s="41"/>
      <c r="GB2602" s="41"/>
      <c r="GC2602" s="41"/>
      <c r="GD2602" s="41"/>
      <c r="GE2602" s="41"/>
      <c r="GF2602" s="41"/>
      <c r="GG2602" s="41"/>
      <c r="GH2602" s="41"/>
      <c r="GI2602" s="41"/>
      <c r="GJ2602" s="41"/>
      <c r="GK2602" s="41"/>
      <c r="GL2602" s="41"/>
      <c r="GM2602" s="41"/>
      <c r="GN2602" s="41"/>
      <c r="GO2602" s="41"/>
      <c r="GP2602" s="41"/>
      <c r="GQ2602" s="41"/>
      <c r="GR2602" s="41"/>
      <c r="GS2602" s="41"/>
      <c r="GT2602" s="41"/>
      <c r="GU2602" s="41"/>
      <c r="GV2602" s="41"/>
      <c r="GW2602" s="41"/>
      <c r="GX2602" s="41"/>
      <c r="GY2602" s="41"/>
      <c r="GZ2602" s="41"/>
      <c r="HA2602" s="41"/>
      <c r="HB2602" s="41"/>
      <c r="HC2602" s="41"/>
      <c r="HD2602" s="41"/>
      <c r="HE2602" s="41"/>
      <c r="HF2602" s="41"/>
      <c r="HG2602" s="41"/>
      <c r="HH2602" s="41"/>
      <c r="HI2602" s="41"/>
      <c r="HJ2602" s="41"/>
      <c r="HK2602" s="41"/>
      <c r="HL2602" s="41"/>
      <c r="HM2602" s="41"/>
      <c r="HN2602" s="41"/>
      <c r="HO2602" s="41"/>
      <c r="HP2602" s="41"/>
      <c r="HQ2602" s="41"/>
      <c r="HR2602" s="41"/>
      <c r="HS2602" s="41"/>
      <c r="HT2602" s="41"/>
      <c r="HU2602" s="41"/>
      <c r="HV2602" s="41"/>
      <c r="HW2602" s="41"/>
      <c r="HX2602" s="41"/>
      <c r="HY2602" s="41"/>
      <c r="HZ2602" s="41"/>
      <c r="IA2602" s="41"/>
      <c r="IB2602" s="41"/>
      <c r="IC2602" s="41"/>
      <c r="ID2602" s="41"/>
      <c r="IE2602" s="41"/>
      <c r="IF2602" s="41"/>
      <c r="IG2602" s="41"/>
      <c r="IH2602" s="41"/>
      <c r="II2602" s="41"/>
      <c r="IJ2602" s="41"/>
      <c r="IK2602" s="41"/>
      <c r="IL2602" s="41"/>
      <c r="IM2602" s="41"/>
      <c r="IN2602" s="41"/>
      <c r="IO2602" s="41"/>
      <c r="IP2602" s="41"/>
      <c r="IQ2602" s="41"/>
      <c r="IR2602" s="41"/>
      <c r="IS2602" s="41"/>
      <c r="IT2602" s="41"/>
      <c r="IU2602" s="41"/>
    </row>
    <row r="2604" spans="68:255" x14ac:dyDescent="0.2">
      <c r="BP2604" s="41"/>
      <c r="BQ2604" s="41"/>
      <c r="BR2604" s="41"/>
      <c r="BS2604" s="41"/>
      <c r="BU2604" s="41"/>
      <c r="BV2604" s="41"/>
      <c r="BW2604" s="41"/>
      <c r="BX2604" s="41"/>
      <c r="BY2604" s="41"/>
      <c r="BZ2604" s="41"/>
      <c r="CA2604" s="41"/>
      <c r="CB2604" s="41"/>
      <c r="CC2604" s="41"/>
      <c r="CD2604" s="41"/>
      <c r="CE2604" s="41"/>
      <c r="CF2604" s="41"/>
      <c r="CG2604" s="41"/>
      <c r="CH2604" s="41"/>
      <c r="CI2604" s="41"/>
      <c r="CJ2604" s="41"/>
      <c r="CK2604" s="41"/>
      <c r="CL2604" s="41"/>
      <c r="CM2604" s="41"/>
      <c r="CN2604" s="41"/>
      <c r="CO2604" s="41"/>
      <c r="CP2604" s="41"/>
      <c r="CQ2604" s="41"/>
      <c r="CR2604" s="41"/>
      <c r="CS2604" s="41"/>
      <c r="CT2604" s="41"/>
      <c r="CU2604" s="41"/>
      <c r="CV2604" s="41"/>
      <c r="CW2604" s="41"/>
      <c r="CX2604" s="41"/>
      <c r="CY2604" s="41"/>
      <c r="CZ2604" s="41"/>
      <c r="DA2604" s="41"/>
      <c r="DB2604" s="41"/>
      <c r="DC2604" s="41"/>
      <c r="DD2604" s="41"/>
      <c r="DE2604" s="41"/>
      <c r="DF2604" s="41"/>
      <c r="DG2604" s="41"/>
      <c r="DH2604" s="41"/>
      <c r="DI2604" s="41"/>
      <c r="DJ2604" s="41"/>
      <c r="DK2604" s="41"/>
      <c r="DL2604" s="41"/>
      <c r="DM2604" s="41"/>
      <c r="DN2604" s="41"/>
      <c r="DO2604" s="41"/>
      <c r="DP2604" s="41"/>
      <c r="DQ2604" s="41"/>
      <c r="DR2604" s="41"/>
      <c r="DS2604" s="41"/>
      <c r="DT2604" s="41"/>
      <c r="DU2604" s="41"/>
      <c r="DV2604" s="41"/>
      <c r="DW2604" s="41"/>
      <c r="DX2604" s="41"/>
      <c r="DY2604" s="41"/>
      <c r="DZ2604" s="41"/>
      <c r="EA2604" s="41"/>
      <c r="EB2604" s="41"/>
      <c r="EC2604" s="41"/>
      <c r="ED2604" s="41"/>
      <c r="EE2604" s="41"/>
      <c r="EF2604" s="41"/>
      <c r="EG2604" s="41"/>
      <c r="EH2604" s="41"/>
      <c r="EI2604" s="41"/>
      <c r="EJ2604" s="41"/>
      <c r="EK2604" s="41"/>
      <c r="EL2604" s="41"/>
      <c r="EM2604" s="41"/>
      <c r="EN2604" s="41"/>
      <c r="EO2604" s="41"/>
      <c r="EP2604" s="41"/>
      <c r="EQ2604" s="41"/>
      <c r="ER2604" s="41"/>
      <c r="ES2604" s="41"/>
      <c r="ET2604" s="41"/>
      <c r="EU2604" s="41"/>
      <c r="EV2604" s="41"/>
      <c r="EW2604" s="41"/>
      <c r="EX2604" s="41"/>
      <c r="EY2604" s="41"/>
      <c r="EZ2604" s="41"/>
      <c r="FA2604" s="41"/>
      <c r="FB2604" s="41"/>
      <c r="FC2604" s="41"/>
      <c r="FD2604" s="41"/>
      <c r="FE2604" s="41"/>
      <c r="FF2604" s="41"/>
      <c r="FG2604" s="41"/>
      <c r="FH2604" s="41"/>
      <c r="FI2604" s="41"/>
      <c r="FJ2604" s="41"/>
      <c r="FK2604" s="41"/>
      <c r="FL2604" s="41"/>
      <c r="FM2604" s="41"/>
      <c r="FN2604" s="41"/>
      <c r="FO2604" s="41"/>
      <c r="FP2604" s="41"/>
      <c r="FQ2604" s="41"/>
      <c r="FR2604" s="41"/>
      <c r="FS2604" s="41"/>
      <c r="FT2604" s="41"/>
      <c r="FU2604" s="41"/>
      <c r="FV2604" s="41"/>
      <c r="FW2604" s="41"/>
      <c r="FX2604" s="41"/>
      <c r="FY2604" s="41"/>
      <c r="FZ2604" s="41"/>
      <c r="GA2604" s="41"/>
      <c r="GB2604" s="41"/>
      <c r="GC2604" s="41"/>
      <c r="GD2604" s="41"/>
      <c r="GE2604" s="41"/>
      <c r="GF2604" s="41"/>
      <c r="GG2604" s="41"/>
      <c r="GH2604" s="41"/>
      <c r="GI2604" s="41"/>
      <c r="GJ2604" s="41"/>
      <c r="GK2604" s="41"/>
      <c r="GL2604" s="41"/>
      <c r="GM2604" s="41"/>
      <c r="GN2604" s="41"/>
      <c r="GO2604" s="41"/>
      <c r="GP2604" s="41"/>
      <c r="GQ2604" s="41"/>
      <c r="GR2604" s="41"/>
      <c r="GS2604" s="41"/>
      <c r="GT2604" s="41"/>
      <c r="GU2604" s="41"/>
      <c r="GV2604" s="41"/>
      <c r="GW2604" s="41"/>
      <c r="GX2604" s="41"/>
      <c r="GY2604" s="41"/>
      <c r="GZ2604" s="41"/>
      <c r="HA2604" s="41"/>
      <c r="HB2604" s="41"/>
      <c r="HC2604" s="41"/>
      <c r="HD2604" s="41"/>
      <c r="HE2604" s="41"/>
      <c r="HF2604" s="41"/>
      <c r="HG2604" s="41"/>
      <c r="HH2604" s="41"/>
      <c r="HI2604" s="41"/>
      <c r="HJ2604" s="41"/>
      <c r="HK2604" s="41"/>
      <c r="HL2604" s="41"/>
      <c r="HM2604" s="41"/>
      <c r="HN2604" s="41"/>
      <c r="HO2604" s="41"/>
      <c r="HP2604" s="41"/>
      <c r="HQ2604" s="41"/>
      <c r="HR2604" s="41"/>
      <c r="HS2604" s="41"/>
      <c r="HT2604" s="41"/>
      <c r="HU2604" s="41"/>
      <c r="HV2604" s="41"/>
      <c r="HW2604" s="41"/>
      <c r="HX2604" s="41"/>
      <c r="HY2604" s="41"/>
      <c r="HZ2604" s="41"/>
      <c r="IA2604" s="41"/>
      <c r="IB2604" s="41"/>
      <c r="IC2604" s="41"/>
      <c r="ID2604" s="41"/>
      <c r="IE2604" s="41"/>
      <c r="IF2604" s="41"/>
      <c r="IG2604" s="41"/>
      <c r="IH2604" s="41"/>
      <c r="II2604" s="41"/>
      <c r="IJ2604" s="41"/>
      <c r="IK2604" s="41"/>
      <c r="IL2604" s="41"/>
      <c r="IM2604" s="41"/>
      <c r="IN2604" s="41"/>
      <c r="IO2604" s="41"/>
      <c r="IP2604" s="41"/>
      <c r="IQ2604" s="41"/>
      <c r="IR2604" s="41"/>
      <c r="IS2604" s="41"/>
      <c r="IT2604" s="41"/>
      <c r="IU2604" s="41"/>
    </row>
    <row r="2606" spans="68:255" x14ac:dyDescent="0.2">
      <c r="BP2606" s="41"/>
      <c r="BQ2606" s="41"/>
      <c r="BR2606" s="41"/>
      <c r="BS2606" s="41"/>
      <c r="BU2606" s="41"/>
      <c r="BV2606" s="41"/>
      <c r="BW2606" s="41"/>
      <c r="BX2606" s="41"/>
      <c r="BY2606" s="41"/>
      <c r="BZ2606" s="41"/>
      <c r="CA2606" s="41"/>
      <c r="CB2606" s="41"/>
      <c r="CC2606" s="41"/>
      <c r="CD2606" s="41"/>
      <c r="CE2606" s="41"/>
      <c r="CF2606" s="41"/>
      <c r="CG2606" s="41"/>
      <c r="CH2606" s="41"/>
      <c r="CI2606" s="41"/>
      <c r="CJ2606" s="41"/>
      <c r="CK2606" s="41"/>
      <c r="CL2606" s="41"/>
      <c r="CM2606" s="41"/>
      <c r="CN2606" s="41"/>
      <c r="CO2606" s="41"/>
      <c r="CP2606" s="41"/>
      <c r="CQ2606" s="41"/>
      <c r="CR2606" s="41"/>
      <c r="CS2606" s="41"/>
      <c r="CT2606" s="41"/>
      <c r="CU2606" s="41"/>
      <c r="CV2606" s="41"/>
      <c r="CW2606" s="41"/>
      <c r="CX2606" s="41"/>
      <c r="CY2606" s="41"/>
      <c r="CZ2606" s="41"/>
      <c r="DA2606" s="41"/>
      <c r="DB2606" s="41"/>
      <c r="DC2606" s="41"/>
      <c r="DD2606" s="41"/>
      <c r="DE2606" s="41"/>
      <c r="DF2606" s="41"/>
      <c r="DG2606" s="41"/>
      <c r="DH2606" s="41"/>
      <c r="DI2606" s="41"/>
      <c r="DJ2606" s="41"/>
      <c r="DK2606" s="41"/>
      <c r="DL2606" s="41"/>
      <c r="DM2606" s="41"/>
      <c r="DN2606" s="41"/>
      <c r="DO2606" s="41"/>
      <c r="DP2606" s="41"/>
      <c r="DQ2606" s="41"/>
      <c r="DR2606" s="41"/>
      <c r="DS2606" s="41"/>
      <c r="DT2606" s="41"/>
      <c r="DU2606" s="41"/>
      <c r="DV2606" s="41"/>
      <c r="DW2606" s="41"/>
      <c r="DX2606" s="41"/>
      <c r="DY2606" s="41"/>
      <c r="DZ2606" s="41"/>
      <c r="EA2606" s="41"/>
      <c r="EB2606" s="41"/>
      <c r="EC2606" s="41"/>
      <c r="ED2606" s="41"/>
      <c r="EE2606" s="41"/>
      <c r="EF2606" s="41"/>
      <c r="EG2606" s="41"/>
      <c r="EH2606" s="41"/>
      <c r="EI2606" s="41"/>
      <c r="EJ2606" s="41"/>
      <c r="EK2606" s="41"/>
      <c r="EL2606" s="41"/>
      <c r="EM2606" s="41"/>
      <c r="EN2606" s="41"/>
      <c r="EO2606" s="41"/>
      <c r="EP2606" s="41"/>
      <c r="EQ2606" s="41"/>
      <c r="ER2606" s="41"/>
      <c r="ES2606" s="41"/>
      <c r="ET2606" s="41"/>
      <c r="EU2606" s="41"/>
      <c r="EV2606" s="41"/>
      <c r="EW2606" s="41"/>
      <c r="EX2606" s="41"/>
      <c r="EY2606" s="41"/>
      <c r="EZ2606" s="41"/>
      <c r="FA2606" s="41"/>
      <c r="FB2606" s="41"/>
      <c r="FC2606" s="41"/>
      <c r="FD2606" s="41"/>
      <c r="FE2606" s="41"/>
      <c r="FF2606" s="41"/>
      <c r="FG2606" s="41"/>
      <c r="FH2606" s="41"/>
      <c r="FI2606" s="41"/>
      <c r="FJ2606" s="41"/>
      <c r="FK2606" s="41"/>
      <c r="FL2606" s="41"/>
      <c r="FM2606" s="41"/>
      <c r="FN2606" s="41"/>
      <c r="FO2606" s="41"/>
      <c r="FP2606" s="41"/>
      <c r="FQ2606" s="41"/>
      <c r="FR2606" s="41"/>
      <c r="FS2606" s="41"/>
      <c r="FT2606" s="41"/>
      <c r="FU2606" s="41"/>
      <c r="FV2606" s="41"/>
      <c r="FW2606" s="41"/>
      <c r="FX2606" s="41"/>
      <c r="FY2606" s="41"/>
      <c r="FZ2606" s="41"/>
      <c r="GA2606" s="41"/>
      <c r="GB2606" s="41"/>
      <c r="GC2606" s="41"/>
      <c r="GD2606" s="41"/>
      <c r="GE2606" s="41"/>
      <c r="GF2606" s="41"/>
      <c r="GG2606" s="41"/>
      <c r="GH2606" s="41"/>
      <c r="GI2606" s="41"/>
      <c r="GJ2606" s="41"/>
      <c r="GK2606" s="41"/>
      <c r="GL2606" s="41"/>
      <c r="GM2606" s="41"/>
      <c r="GN2606" s="41"/>
      <c r="GO2606" s="41"/>
      <c r="GP2606" s="41"/>
      <c r="GQ2606" s="41"/>
      <c r="GR2606" s="41"/>
      <c r="GS2606" s="41"/>
      <c r="GT2606" s="41"/>
      <c r="GU2606" s="41"/>
      <c r="GV2606" s="41"/>
      <c r="GW2606" s="41"/>
      <c r="GX2606" s="41"/>
      <c r="GY2606" s="41"/>
      <c r="GZ2606" s="41"/>
      <c r="HA2606" s="41"/>
      <c r="HB2606" s="41"/>
      <c r="HC2606" s="41"/>
      <c r="HD2606" s="41"/>
      <c r="HE2606" s="41"/>
      <c r="HF2606" s="41"/>
      <c r="HG2606" s="41"/>
      <c r="HH2606" s="41"/>
      <c r="HI2606" s="41"/>
      <c r="HJ2606" s="41"/>
      <c r="HK2606" s="41"/>
      <c r="HL2606" s="41"/>
      <c r="HM2606" s="41"/>
      <c r="HN2606" s="41"/>
      <c r="HO2606" s="41"/>
      <c r="HP2606" s="41"/>
      <c r="HQ2606" s="41"/>
      <c r="HR2606" s="41"/>
      <c r="HS2606" s="41"/>
      <c r="HT2606" s="41"/>
      <c r="HU2606" s="41"/>
      <c r="HV2606" s="41"/>
      <c r="HW2606" s="41"/>
      <c r="HX2606" s="41"/>
      <c r="HY2606" s="41"/>
      <c r="HZ2606" s="41"/>
      <c r="IA2606" s="41"/>
      <c r="IB2606" s="41"/>
      <c r="IC2606" s="41"/>
      <c r="ID2606" s="41"/>
      <c r="IE2606" s="41"/>
      <c r="IF2606" s="41"/>
      <c r="IG2606" s="41"/>
      <c r="IH2606" s="41"/>
      <c r="II2606" s="41"/>
      <c r="IJ2606" s="41"/>
      <c r="IK2606" s="41"/>
      <c r="IL2606" s="41"/>
      <c r="IM2606" s="41"/>
      <c r="IN2606" s="41"/>
      <c r="IO2606" s="41"/>
      <c r="IP2606" s="41"/>
      <c r="IQ2606" s="41"/>
      <c r="IR2606" s="41"/>
      <c r="IS2606" s="41"/>
      <c r="IT2606" s="41"/>
      <c r="IU2606" s="41"/>
    </row>
    <row r="2608" spans="68:255" x14ac:dyDescent="0.2">
      <c r="BP2608" s="41"/>
      <c r="BQ2608" s="41"/>
      <c r="BR2608" s="41"/>
      <c r="BS2608" s="41"/>
      <c r="BU2608" s="41"/>
      <c r="BV2608" s="41"/>
      <c r="BW2608" s="41"/>
      <c r="BX2608" s="41"/>
      <c r="BY2608" s="41"/>
      <c r="BZ2608" s="41"/>
      <c r="CA2608" s="41"/>
      <c r="CB2608" s="41"/>
      <c r="CC2608" s="41"/>
      <c r="CD2608" s="41"/>
      <c r="CE2608" s="41"/>
      <c r="CF2608" s="41"/>
      <c r="CG2608" s="41"/>
      <c r="CH2608" s="41"/>
      <c r="CI2608" s="41"/>
      <c r="CJ2608" s="41"/>
      <c r="CK2608" s="41"/>
      <c r="CL2608" s="41"/>
      <c r="CM2608" s="41"/>
      <c r="CN2608" s="41"/>
      <c r="CO2608" s="41"/>
      <c r="CP2608" s="41"/>
      <c r="CQ2608" s="41"/>
      <c r="CR2608" s="41"/>
      <c r="CS2608" s="41"/>
      <c r="CT2608" s="41"/>
      <c r="CU2608" s="41"/>
      <c r="CV2608" s="41"/>
      <c r="CW2608" s="41"/>
      <c r="CX2608" s="41"/>
      <c r="CY2608" s="41"/>
      <c r="CZ2608" s="41"/>
      <c r="DA2608" s="41"/>
      <c r="DB2608" s="41"/>
      <c r="DC2608" s="41"/>
      <c r="DD2608" s="41"/>
      <c r="DE2608" s="41"/>
      <c r="DF2608" s="41"/>
      <c r="DG2608" s="41"/>
      <c r="DH2608" s="41"/>
      <c r="DI2608" s="41"/>
      <c r="DJ2608" s="41"/>
      <c r="DK2608" s="41"/>
      <c r="DL2608" s="41"/>
      <c r="DM2608" s="41"/>
      <c r="DN2608" s="41"/>
      <c r="DO2608" s="41"/>
      <c r="DP2608" s="41"/>
      <c r="DQ2608" s="41"/>
      <c r="DR2608" s="41"/>
      <c r="DS2608" s="41"/>
      <c r="DT2608" s="41"/>
      <c r="DU2608" s="41"/>
      <c r="DV2608" s="41"/>
      <c r="DW2608" s="41"/>
      <c r="DX2608" s="41"/>
      <c r="DY2608" s="41"/>
      <c r="DZ2608" s="41"/>
      <c r="EA2608" s="41"/>
      <c r="EB2608" s="41"/>
      <c r="EC2608" s="41"/>
      <c r="ED2608" s="41"/>
      <c r="EE2608" s="41"/>
      <c r="EF2608" s="41"/>
      <c r="EG2608" s="41"/>
      <c r="EH2608" s="41"/>
      <c r="EI2608" s="41"/>
      <c r="EJ2608" s="41"/>
      <c r="EK2608" s="41"/>
      <c r="EL2608" s="41"/>
      <c r="EM2608" s="41"/>
      <c r="EN2608" s="41"/>
      <c r="EO2608" s="41"/>
      <c r="EP2608" s="41"/>
      <c r="EQ2608" s="41"/>
      <c r="ER2608" s="41"/>
      <c r="ES2608" s="41"/>
      <c r="ET2608" s="41"/>
      <c r="EU2608" s="41"/>
      <c r="EV2608" s="41"/>
      <c r="EW2608" s="41"/>
      <c r="EX2608" s="41"/>
      <c r="EY2608" s="41"/>
      <c r="EZ2608" s="41"/>
      <c r="FA2608" s="41"/>
      <c r="FB2608" s="41"/>
      <c r="FC2608" s="41"/>
      <c r="FD2608" s="41"/>
      <c r="FE2608" s="41"/>
      <c r="FF2608" s="41"/>
      <c r="FG2608" s="41"/>
      <c r="FH2608" s="41"/>
      <c r="FI2608" s="41"/>
      <c r="FJ2608" s="41"/>
      <c r="FK2608" s="41"/>
      <c r="FL2608" s="41"/>
      <c r="FM2608" s="41"/>
      <c r="FN2608" s="41"/>
      <c r="FO2608" s="41"/>
      <c r="FP2608" s="41"/>
      <c r="FQ2608" s="41"/>
      <c r="FR2608" s="41"/>
      <c r="FS2608" s="41"/>
      <c r="FT2608" s="41"/>
      <c r="FU2608" s="41"/>
      <c r="FV2608" s="41"/>
      <c r="FW2608" s="41"/>
      <c r="FX2608" s="41"/>
      <c r="FY2608" s="41"/>
      <c r="FZ2608" s="41"/>
      <c r="GA2608" s="41"/>
      <c r="GB2608" s="41"/>
      <c r="GC2608" s="41"/>
      <c r="GD2608" s="41"/>
      <c r="GE2608" s="41"/>
      <c r="GF2608" s="41"/>
      <c r="GG2608" s="41"/>
      <c r="GH2608" s="41"/>
      <c r="GI2608" s="41"/>
      <c r="GJ2608" s="41"/>
      <c r="GK2608" s="41"/>
      <c r="GL2608" s="41"/>
      <c r="GM2608" s="41"/>
      <c r="GN2608" s="41"/>
      <c r="GO2608" s="41"/>
      <c r="GP2608" s="41"/>
      <c r="GQ2608" s="41"/>
      <c r="GR2608" s="41"/>
      <c r="GS2608" s="41"/>
      <c r="GT2608" s="41"/>
      <c r="GU2608" s="41"/>
      <c r="GV2608" s="41"/>
      <c r="GW2608" s="41"/>
      <c r="GX2608" s="41"/>
      <c r="GY2608" s="41"/>
      <c r="GZ2608" s="41"/>
      <c r="HA2608" s="41"/>
      <c r="HB2608" s="41"/>
      <c r="HC2608" s="41"/>
      <c r="HD2608" s="41"/>
      <c r="HE2608" s="41"/>
      <c r="HF2608" s="41"/>
      <c r="HG2608" s="41"/>
      <c r="HH2608" s="41"/>
      <c r="HI2608" s="41"/>
      <c r="HJ2608" s="41"/>
      <c r="HK2608" s="41"/>
      <c r="HL2608" s="41"/>
      <c r="HM2608" s="41"/>
      <c r="HN2608" s="41"/>
      <c r="HO2608" s="41"/>
      <c r="HP2608" s="41"/>
      <c r="HQ2608" s="41"/>
      <c r="HR2608" s="41"/>
      <c r="HS2608" s="41"/>
      <c r="HT2608" s="41"/>
      <c r="HU2608" s="41"/>
      <c r="HV2608" s="41"/>
      <c r="HW2608" s="41"/>
      <c r="HX2608" s="41"/>
      <c r="HY2608" s="41"/>
      <c r="HZ2608" s="41"/>
      <c r="IA2608" s="41"/>
      <c r="IB2608" s="41"/>
      <c r="IC2608" s="41"/>
      <c r="ID2608" s="41"/>
      <c r="IE2608" s="41"/>
      <c r="IF2608" s="41"/>
      <c r="IG2608" s="41"/>
      <c r="IH2608" s="41"/>
      <c r="II2608" s="41"/>
      <c r="IJ2608" s="41"/>
      <c r="IK2608" s="41"/>
      <c r="IL2608" s="41"/>
      <c r="IM2608" s="41"/>
      <c r="IN2608" s="41"/>
      <c r="IO2608" s="41"/>
      <c r="IP2608" s="41"/>
      <c r="IQ2608" s="41"/>
      <c r="IR2608" s="41"/>
      <c r="IS2608" s="41"/>
      <c r="IT2608" s="41"/>
      <c r="IU2608" s="41"/>
    </row>
    <row r="2610" spans="68:255" x14ac:dyDescent="0.2">
      <c r="BP2610" s="41"/>
      <c r="BQ2610" s="41"/>
      <c r="BR2610" s="41"/>
      <c r="BS2610" s="41"/>
      <c r="BU2610" s="41"/>
      <c r="BV2610" s="41"/>
      <c r="BW2610" s="41"/>
      <c r="BX2610" s="41"/>
      <c r="BY2610" s="41"/>
      <c r="BZ2610" s="41"/>
      <c r="CA2610" s="41"/>
      <c r="CB2610" s="41"/>
      <c r="CC2610" s="41"/>
      <c r="CD2610" s="41"/>
      <c r="CE2610" s="41"/>
      <c r="CF2610" s="41"/>
      <c r="CG2610" s="41"/>
      <c r="CH2610" s="41"/>
      <c r="CI2610" s="41"/>
      <c r="CJ2610" s="41"/>
      <c r="CK2610" s="41"/>
      <c r="CL2610" s="41"/>
      <c r="CM2610" s="41"/>
      <c r="CN2610" s="41"/>
      <c r="CO2610" s="41"/>
      <c r="CP2610" s="41"/>
      <c r="CQ2610" s="41"/>
      <c r="CR2610" s="41"/>
      <c r="CS2610" s="41"/>
      <c r="CT2610" s="41"/>
      <c r="CU2610" s="41"/>
      <c r="CV2610" s="41"/>
      <c r="CW2610" s="41"/>
      <c r="CX2610" s="41"/>
      <c r="CY2610" s="41"/>
      <c r="CZ2610" s="41"/>
      <c r="DA2610" s="41"/>
      <c r="DB2610" s="41"/>
      <c r="DC2610" s="41"/>
      <c r="DD2610" s="41"/>
      <c r="DE2610" s="41"/>
      <c r="DF2610" s="41"/>
      <c r="DG2610" s="41"/>
      <c r="DH2610" s="41"/>
      <c r="DI2610" s="41"/>
      <c r="DJ2610" s="41"/>
      <c r="DK2610" s="41"/>
      <c r="DL2610" s="41"/>
      <c r="DM2610" s="41"/>
      <c r="DN2610" s="41"/>
      <c r="DO2610" s="41"/>
      <c r="DP2610" s="41"/>
      <c r="DQ2610" s="41"/>
      <c r="DR2610" s="41"/>
      <c r="DS2610" s="41"/>
      <c r="DT2610" s="41"/>
      <c r="DU2610" s="41"/>
      <c r="DV2610" s="41"/>
      <c r="DW2610" s="41"/>
      <c r="DX2610" s="41"/>
      <c r="DY2610" s="41"/>
      <c r="DZ2610" s="41"/>
      <c r="EA2610" s="41"/>
      <c r="EB2610" s="41"/>
      <c r="EC2610" s="41"/>
      <c r="ED2610" s="41"/>
      <c r="EE2610" s="41"/>
      <c r="EF2610" s="41"/>
      <c r="EG2610" s="41"/>
      <c r="EH2610" s="41"/>
      <c r="EI2610" s="41"/>
      <c r="EJ2610" s="41"/>
      <c r="EK2610" s="41"/>
      <c r="EL2610" s="41"/>
      <c r="EM2610" s="41"/>
      <c r="EN2610" s="41"/>
      <c r="EO2610" s="41"/>
      <c r="EP2610" s="41"/>
      <c r="EQ2610" s="41"/>
      <c r="ER2610" s="41"/>
      <c r="ES2610" s="41"/>
      <c r="ET2610" s="41"/>
      <c r="EU2610" s="41"/>
      <c r="EV2610" s="41"/>
      <c r="EW2610" s="41"/>
      <c r="EX2610" s="41"/>
      <c r="EY2610" s="41"/>
      <c r="EZ2610" s="41"/>
      <c r="FA2610" s="41"/>
      <c r="FB2610" s="41"/>
      <c r="FC2610" s="41"/>
      <c r="FD2610" s="41"/>
      <c r="FE2610" s="41"/>
      <c r="FF2610" s="41"/>
      <c r="FG2610" s="41"/>
      <c r="FH2610" s="41"/>
      <c r="FI2610" s="41"/>
      <c r="FJ2610" s="41"/>
      <c r="FK2610" s="41"/>
      <c r="FL2610" s="41"/>
      <c r="FM2610" s="41"/>
      <c r="FN2610" s="41"/>
      <c r="FO2610" s="41"/>
      <c r="FP2610" s="41"/>
      <c r="FQ2610" s="41"/>
      <c r="FR2610" s="41"/>
      <c r="FS2610" s="41"/>
      <c r="FT2610" s="41"/>
      <c r="FU2610" s="41"/>
      <c r="FV2610" s="41"/>
      <c r="FW2610" s="41"/>
      <c r="FX2610" s="41"/>
      <c r="FY2610" s="41"/>
      <c r="FZ2610" s="41"/>
      <c r="GA2610" s="41"/>
      <c r="GB2610" s="41"/>
      <c r="GC2610" s="41"/>
      <c r="GD2610" s="41"/>
      <c r="GE2610" s="41"/>
      <c r="GF2610" s="41"/>
      <c r="GG2610" s="41"/>
      <c r="GH2610" s="41"/>
      <c r="GI2610" s="41"/>
      <c r="GJ2610" s="41"/>
      <c r="GK2610" s="41"/>
      <c r="GL2610" s="41"/>
      <c r="GM2610" s="41"/>
      <c r="GN2610" s="41"/>
      <c r="GO2610" s="41"/>
      <c r="GP2610" s="41"/>
      <c r="GQ2610" s="41"/>
      <c r="GR2610" s="41"/>
      <c r="GS2610" s="41"/>
      <c r="GT2610" s="41"/>
      <c r="GU2610" s="41"/>
      <c r="GV2610" s="41"/>
      <c r="GW2610" s="41"/>
      <c r="GX2610" s="41"/>
      <c r="GY2610" s="41"/>
      <c r="GZ2610" s="41"/>
      <c r="HA2610" s="41"/>
      <c r="HB2610" s="41"/>
      <c r="HC2610" s="41"/>
      <c r="HD2610" s="41"/>
      <c r="HE2610" s="41"/>
      <c r="HF2610" s="41"/>
      <c r="HG2610" s="41"/>
      <c r="HH2610" s="41"/>
      <c r="HI2610" s="41"/>
      <c r="HJ2610" s="41"/>
      <c r="HK2610" s="41"/>
      <c r="HL2610" s="41"/>
      <c r="HM2610" s="41"/>
      <c r="HN2610" s="41"/>
      <c r="HO2610" s="41"/>
      <c r="HP2610" s="41"/>
      <c r="HQ2610" s="41"/>
      <c r="HR2610" s="41"/>
      <c r="HS2610" s="41"/>
      <c r="HT2610" s="41"/>
      <c r="HU2610" s="41"/>
      <c r="HV2610" s="41"/>
      <c r="HW2610" s="41"/>
      <c r="HX2610" s="41"/>
      <c r="HY2610" s="41"/>
      <c r="HZ2610" s="41"/>
      <c r="IA2610" s="41"/>
      <c r="IB2610" s="41"/>
      <c r="IC2610" s="41"/>
      <c r="ID2610" s="41"/>
      <c r="IE2610" s="41"/>
      <c r="IF2610" s="41"/>
      <c r="IG2610" s="41"/>
      <c r="IH2610" s="41"/>
      <c r="II2610" s="41"/>
      <c r="IJ2610" s="41"/>
      <c r="IK2610" s="41"/>
      <c r="IL2610" s="41"/>
      <c r="IM2610" s="41"/>
      <c r="IN2610" s="41"/>
      <c r="IO2610" s="41"/>
      <c r="IP2610" s="41"/>
      <c r="IQ2610" s="41"/>
      <c r="IR2610" s="41"/>
      <c r="IS2610" s="41"/>
      <c r="IT2610" s="41"/>
      <c r="IU2610" s="41"/>
    </row>
    <row r="2612" spans="68:255" x14ac:dyDescent="0.2">
      <c r="BP2612" s="41"/>
      <c r="BQ2612" s="41"/>
      <c r="BR2612" s="41"/>
      <c r="BS2612" s="41"/>
      <c r="BU2612" s="41"/>
      <c r="BV2612" s="41"/>
      <c r="BW2612" s="41"/>
      <c r="BX2612" s="41"/>
      <c r="BY2612" s="41"/>
      <c r="BZ2612" s="41"/>
      <c r="CA2612" s="41"/>
      <c r="CB2612" s="41"/>
      <c r="CC2612" s="41"/>
      <c r="CD2612" s="41"/>
      <c r="CE2612" s="41"/>
      <c r="CF2612" s="41"/>
      <c r="CG2612" s="41"/>
      <c r="CH2612" s="41"/>
      <c r="CI2612" s="41"/>
      <c r="CJ2612" s="41"/>
      <c r="CK2612" s="41"/>
      <c r="CL2612" s="41"/>
      <c r="CM2612" s="41"/>
      <c r="CN2612" s="41"/>
      <c r="CO2612" s="41"/>
      <c r="CP2612" s="41"/>
      <c r="CQ2612" s="41"/>
      <c r="CR2612" s="41"/>
      <c r="CS2612" s="41"/>
      <c r="CT2612" s="41"/>
      <c r="CU2612" s="41"/>
      <c r="CV2612" s="41"/>
      <c r="CW2612" s="41"/>
      <c r="CX2612" s="41"/>
      <c r="CY2612" s="41"/>
      <c r="CZ2612" s="41"/>
      <c r="DA2612" s="41"/>
      <c r="DB2612" s="41"/>
      <c r="DC2612" s="41"/>
      <c r="DD2612" s="41"/>
      <c r="DE2612" s="41"/>
      <c r="DF2612" s="41"/>
      <c r="DG2612" s="41"/>
      <c r="DH2612" s="41"/>
      <c r="DI2612" s="41"/>
      <c r="DJ2612" s="41"/>
      <c r="DK2612" s="41"/>
      <c r="DL2612" s="41"/>
      <c r="DM2612" s="41"/>
      <c r="DN2612" s="41"/>
      <c r="DO2612" s="41"/>
      <c r="DP2612" s="41"/>
      <c r="DQ2612" s="41"/>
      <c r="DR2612" s="41"/>
      <c r="DS2612" s="41"/>
      <c r="DT2612" s="41"/>
      <c r="DU2612" s="41"/>
      <c r="DV2612" s="41"/>
      <c r="DW2612" s="41"/>
      <c r="DX2612" s="41"/>
      <c r="DY2612" s="41"/>
      <c r="DZ2612" s="41"/>
      <c r="EA2612" s="41"/>
      <c r="EB2612" s="41"/>
      <c r="EC2612" s="41"/>
      <c r="ED2612" s="41"/>
      <c r="EE2612" s="41"/>
      <c r="EF2612" s="41"/>
      <c r="EG2612" s="41"/>
      <c r="EH2612" s="41"/>
      <c r="EI2612" s="41"/>
      <c r="EJ2612" s="41"/>
      <c r="EK2612" s="41"/>
      <c r="EL2612" s="41"/>
      <c r="EM2612" s="41"/>
      <c r="EN2612" s="41"/>
      <c r="EO2612" s="41"/>
      <c r="EP2612" s="41"/>
      <c r="EQ2612" s="41"/>
      <c r="ER2612" s="41"/>
      <c r="ES2612" s="41"/>
      <c r="ET2612" s="41"/>
      <c r="EU2612" s="41"/>
      <c r="EV2612" s="41"/>
      <c r="EW2612" s="41"/>
      <c r="EX2612" s="41"/>
      <c r="EY2612" s="41"/>
      <c r="EZ2612" s="41"/>
      <c r="FA2612" s="41"/>
      <c r="FB2612" s="41"/>
      <c r="FC2612" s="41"/>
      <c r="FD2612" s="41"/>
      <c r="FE2612" s="41"/>
      <c r="FF2612" s="41"/>
      <c r="FG2612" s="41"/>
      <c r="FH2612" s="41"/>
      <c r="FI2612" s="41"/>
      <c r="FJ2612" s="41"/>
      <c r="FK2612" s="41"/>
      <c r="FL2612" s="41"/>
      <c r="FM2612" s="41"/>
      <c r="FN2612" s="41"/>
      <c r="FO2612" s="41"/>
      <c r="FP2612" s="41"/>
      <c r="FQ2612" s="41"/>
      <c r="FR2612" s="41"/>
      <c r="FS2612" s="41"/>
      <c r="FT2612" s="41"/>
      <c r="FU2612" s="41"/>
      <c r="FV2612" s="41"/>
      <c r="FW2612" s="41"/>
      <c r="FX2612" s="41"/>
      <c r="FY2612" s="41"/>
      <c r="FZ2612" s="41"/>
      <c r="GA2612" s="41"/>
      <c r="GB2612" s="41"/>
      <c r="GC2612" s="41"/>
      <c r="GD2612" s="41"/>
      <c r="GE2612" s="41"/>
      <c r="GF2612" s="41"/>
      <c r="GG2612" s="41"/>
      <c r="GH2612" s="41"/>
      <c r="GI2612" s="41"/>
      <c r="GJ2612" s="41"/>
      <c r="GK2612" s="41"/>
      <c r="GL2612" s="41"/>
      <c r="GM2612" s="41"/>
      <c r="GN2612" s="41"/>
      <c r="GO2612" s="41"/>
      <c r="GP2612" s="41"/>
      <c r="GQ2612" s="41"/>
      <c r="GR2612" s="41"/>
      <c r="GS2612" s="41"/>
      <c r="GT2612" s="41"/>
      <c r="GU2612" s="41"/>
      <c r="GV2612" s="41"/>
      <c r="GW2612" s="41"/>
      <c r="GX2612" s="41"/>
      <c r="GY2612" s="41"/>
      <c r="GZ2612" s="41"/>
      <c r="HA2612" s="41"/>
      <c r="HB2612" s="41"/>
      <c r="HC2612" s="41"/>
      <c r="HD2612" s="41"/>
      <c r="HE2612" s="41"/>
      <c r="HF2612" s="41"/>
      <c r="HG2612" s="41"/>
      <c r="HH2612" s="41"/>
      <c r="HI2612" s="41"/>
      <c r="HJ2612" s="41"/>
      <c r="HK2612" s="41"/>
      <c r="HL2612" s="41"/>
      <c r="HM2612" s="41"/>
      <c r="HN2612" s="41"/>
      <c r="HO2612" s="41"/>
      <c r="HP2612" s="41"/>
      <c r="HQ2612" s="41"/>
      <c r="HR2612" s="41"/>
      <c r="HS2612" s="41"/>
      <c r="HT2612" s="41"/>
      <c r="HU2612" s="41"/>
      <c r="HV2612" s="41"/>
      <c r="HW2612" s="41"/>
      <c r="HX2612" s="41"/>
      <c r="HY2612" s="41"/>
      <c r="HZ2612" s="41"/>
      <c r="IA2612" s="41"/>
      <c r="IB2612" s="41"/>
      <c r="IC2612" s="41"/>
      <c r="ID2612" s="41"/>
      <c r="IE2612" s="41"/>
      <c r="IF2612" s="41"/>
      <c r="IG2612" s="41"/>
      <c r="IH2612" s="41"/>
      <c r="II2612" s="41"/>
      <c r="IJ2612" s="41"/>
      <c r="IK2612" s="41"/>
      <c r="IL2612" s="41"/>
      <c r="IM2612" s="41"/>
      <c r="IN2612" s="41"/>
      <c r="IO2612" s="41"/>
      <c r="IP2612" s="41"/>
      <c r="IQ2612" s="41"/>
      <c r="IR2612" s="41"/>
      <c r="IS2612" s="41"/>
      <c r="IT2612" s="41"/>
      <c r="IU2612" s="41"/>
    </row>
    <row r="2614" spans="68:255" x14ac:dyDescent="0.2">
      <c r="BP2614" s="41"/>
      <c r="BQ2614" s="41"/>
      <c r="BR2614" s="41"/>
      <c r="BS2614" s="41"/>
      <c r="BU2614" s="41"/>
      <c r="BV2614" s="41"/>
      <c r="BW2614" s="41"/>
      <c r="BX2614" s="41"/>
      <c r="BY2614" s="41"/>
      <c r="BZ2614" s="41"/>
      <c r="CA2614" s="41"/>
      <c r="CB2614" s="41"/>
      <c r="CC2614" s="41"/>
      <c r="CD2614" s="41"/>
      <c r="CE2614" s="41"/>
      <c r="CF2614" s="41"/>
      <c r="CG2614" s="41"/>
      <c r="CH2614" s="41"/>
      <c r="CI2614" s="41"/>
      <c r="CJ2614" s="41"/>
      <c r="CK2614" s="41"/>
      <c r="CL2614" s="41"/>
      <c r="CM2614" s="41"/>
      <c r="CN2614" s="41"/>
      <c r="CO2614" s="41"/>
      <c r="CP2614" s="41"/>
      <c r="CQ2614" s="41"/>
      <c r="CR2614" s="41"/>
      <c r="CS2614" s="41"/>
      <c r="CT2614" s="41"/>
      <c r="CU2614" s="41"/>
      <c r="CV2614" s="41"/>
      <c r="CW2614" s="41"/>
      <c r="CX2614" s="41"/>
      <c r="CY2614" s="41"/>
      <c r="CZ2614" s="41"/>
      <c r="DA2614" s="41"/>
      <c r="DB2614" s="41"/>
      <c r="DC2614" s="41"/>
      <c r="DD2614" s="41"/>
      <c r="DE2614" s="41"/>
      <c r="DF2614" s="41"/>
      <c r="DG2614" s="41"/>
      <c r="DH2614" s="41"/>
      <c r="DI2614" s="41"/>
      <c r="DJ2614" s="41"/>
      <c r="DK2614" s="41"/>
      <c r="DL2614" s="41"/>
      <c r="DM2614" s="41"/>
      <c r="DN2614" s="41"/>
      <c r="DO2614" s="41"/>
      <c r="DP2614" s="41"/>
      <c r="DQ2614" s="41"/>
      <c r="DR2614" s="41"/>
      <c r="DS2614" s="41"/>
      <c r="DT2614" s="41"/>
      <c r="DU2614" s="41"/>
      <c r="DV2614" s="41"/>
      <c r="DW2614" s="41"/>
      <c r="DX2614" s="41"/>
      <c r="DY2614" s="41"/>
      <c r="DZ2614" s="41"/>
      <c r="EA2614" s="41"/>
      <c r="EB2614" s="41"/>
      <c r="EC2614" s="41"/>
      <c r="ED2614" s="41"/>
      <c r="EE2614" s="41"/>
      <c r="EF2614" s="41"/>
      <c r="EG2614" s="41"/>
      <c r="EH2614" s="41"/>
      <c r="EI2614" s="41"/>
      <c r="EJ2614" s="41"/>
      <c r="EK2614" s="41"/>
      <c r="EL2614" s="41"/>
      <c r="EM2614" s="41"/>
      <c r="EN2614" s="41"/>
      <c r="EO2614" s="41"/>
      <c r="EP2614" s="41"/>
      <c r="EQ2614" s="41"/>
      <c r="ER2614" s="41"/>
      <c r="ES2614" s="41"/>
      <c r="ET2614" s="41"/>
      <c r="EU2614" s="41"/>
      <c r="EV2614" s="41"/>
      <c r="EW2614" s="41"/>
      <c r="EX2614" s="41"/>
      <c r="EY2614" s="41"/>
      <c r="EZ2614" s="41"/>
      <c r="FA2614" s="41"/>
      <c r="FB2614" s="41"/>
      <c r="FC2614" s="41"/>
      <c r="FD2614" s="41"/>
      <c r="FE2614" s="41"/>
      <c r="FF2614" s="41"/>
      <c r="FG2614" s="41"/>
      <c r="FH2614" s="41"/>
      <c r="FI2614" s="41"/>
      <c r="FJ2614" s="41"/>
      <c r="FK2614" s="41"/>
      <c r="FL2614" s="41"/>
      <c r="FM2614" s="41"/>
      <c r="FN2614" s="41"/>
      <c r="FO2614" s="41"/>
      <c r="FP2614" s="41"/>
      <c r="FQ2614" s="41"/>
      <c r="FR2614" s="41"/>
      <c r="FS2614" s="41"/>
      <c r="FT2614" s="41"/>
      <c r="FU2614" s="41"/>
      <c r="FV2614" s="41"/>
      <c r="FW2614" s="41"/>
      <c r="FX2614" s="41"/>
      <c r="FY2614" s="41"/>
      <c r="FZ2614" s="41"/>
      <c r="GA2614" s="41"/>
      <c r="GB2614" s="41"/>
      <c r="GC2614" s="41"/>
      <c r="GD2614" s="41"/>
      <c r="GE2614" s="41"/>
      <c r="GF2614" s="41"/>
      <c r="GG2614" s="41"/>
      <c r="GH2614" s="41"/>
      <c r="GI2614" s="41"/>
      <c r="GJ2614" s="41"/>
      <c r="GK2614" s="41"/>
      <c r="GL2614" s="41"/>
      <c r="GM2614" s="41"/>
      <c r="GN2614" s="41"/>
      <c r="GO2614" s="41"/>
      <c r="GP2614" s="41"/>
      <c r="GQ2614" s="41"/>
      <c r="GR2614" s="41"/>
      <c r="GS2614" s="41"/>
      <c r="GT2614" s="41"/>
      <c r="GU2614" s="41"/>
      <c r="GV2614" s="41"/>
      <c r="GW2614" s="41"/>
      <c r="GX2614" s="41"/>
      <c r="GY2614" s="41"/>
      <c r="GZ2614" s="41"/>
      <c r="HA2614" s="41"/>
      <c r="HB2614" s="41"/>
      <c r="HC2614" s="41"/>
      <c r="HD2614" s="41"/>
      <c r="HE2614" s="41"/>
      <c r="HF2614" s="41"/>
      <c r="HG2614" s="41"/>
      <c r="HH2614" s="41"/>
      <c r="HI2614" s="41"/>
      <c r="HJ2614" s="41"/>
      <c r="HK2614" s="41"/>
      <c r="HL2614" s="41"/>
      <c r="HM2614" s="41"/>
      <c r="HN2614" s="41"/>
      <c r="HO2614" s="41"/>
      <c r="HP2614" s="41"/>
      <c r="HQ2614" s="41"/>
      <c r="HR2614" s="41"/>
      <c r="HS2614" s="41"/>
      <c r="HT2614" s="41"/>
      <c r="HU2614" s="41"/>
      <c r="HV2614" s="41"/>
      <c r="HW2614" s="41"/>
      <c r="HX2614" s="41"/>
      <c r="HY2614" s="41"/>
      <c r="HZ2614" s="41"/>
      <c r="IA2614" s="41"/>
      <c r="IB2614" s="41"/>
      <c r="IC2614" s="41"/>
      <c r="ID2614" s="41"/>
      <c r="IE2614" s="41"/>
      <c r="IF2614" s="41"/>
      <c r="IG2614" s="41"/>
      <c r="IH2614" s="41"/>
      <c r="II2614" s="41"/>
      <c r="IJ2614" s="41"/>
      <c r="IK2614" s="41"/>
      <c r="IL2614" s="41"/>
      <c r="IM2614" s="41"/>
      <c r="IN2614" s="41"/>
      <c r="IO2614" s="41"/>
      <c r="IP2614" s="41"/>
      <c r="IQ2614" s="41"/>
      <c r="IR2614" s="41"/>
      <c r="IS2614" s="41"/>
      <c r="IT2614" s="41"/>
      <c r="IU2614" s="41"/>
    </row>
    <row r="2616" spans="68:255" x14ac:dyDescent="0.2">
      <c r="BP2616" s="41"/>
      <c r="BQ2616" s="41"/>
      <c r="BR2616" s="41"/>
      <c r="BS2616" s="41"/>
      <c r="BU2616" s="41"/>
      <c r="BV2616" s="41"/>
      <c r="BW2616" s="41"/>
      <c r="BX2616" s="41"/>
      <c r="BY2616" s="41"/>
      <c r="BZ2616" s="41"/>
      <c r="CA2616" s="41"/>
      <c r="CB2616" s="41"/>
      <c r="CC2616" s="41"/>
      <c r="CD2616" s="41"/>
      <c r="CE2616" s="41"/>
      <c r="CF2616" s="41"/>
      <c r="CG2616" s="41"/>
      <c r="CH2616" s="41"/>
      <c r="CI2616" s="41"/>
      <c r="CJ2616" s="41"/>
      <c r="CK2616" s="41"/>
      <c r="CL2616" s="41"/>
      <c r="CM2616" s="41"/>
      <c r="CN2616" s="41"/>
      <c r="CO2616" s="41"/>
      <c r="CP2616" s="41"/>
      <c r="CQ2616" s="41"/>
      <c r="CR2616" s="41"/>
      <c r="CS2616" s="41"/>
      <c r="CT2616" s="41"/>
      <c r="CU2616" s="41"/>
      <c r="CV2616" s="41"/>
      <c r="CW2616" s="41"/>
      <c r="CX2616" s="41"/>
      <c r="CY2616" s="41"/>
      <c r="CZ2616" s="41"/>
      <c r="DA2616" s="41"/>
      <c r="DB2616" s="41"/>
      <c r="DC2616" s="41"/>
      <c r="DD2616" s="41"/>
      <c r="DE2616" s="41"/>
      <c r="DF2616" s="41"/>
      <c r="DG2616" s="41"/>
      <c r="DH2616" s="41"/>
      <c r="DI2616" s="41"/>
      <c r="DJ2616" s="41"/>
      <c r="DK2616" s="41"/>
      <c r="DL2616" s="41"/>
      <c r="DM2616" s="41"/>
      <c r="DN2616" s="41"/>
      <c r="DO2616" s="41"/>
      <c r="DP2616" s="41"/>
      <c r="DQ2616" s="41"/>
      <c r="DR2616" s="41"/>
      <c r="DS2616" s="41"/>
      <c r="DT2616" s="41"/>
      <c r="DU2616" s="41"/>
      <c r="DV2616" s="41"/>
      <c r="DW2616" s="41"/>
      <c r="DX2616" s="41"/>
      <c r="DY2616" s="41"/>
      <c r="DZ2616" s="41"/>
      <c r="EA2616" s="41"/>
      <c r="EB2616" s="41"/>
      <c r="EC2616" s="41"/>
      <c r="ED2616" s="41"/>
      <c r="EE2616" s="41"/>
      <c r="EF2616" s="41"/>
      <c r="EG2616" s="41"/>
      <c r="EH2616" s="41"/>
      <c r="EI2616" s="41"/>
      <c r="EJ2616" s="41"/>
      <c r="EK2616" s="41"/>
      <c r="EL2616" s="41"/>
      <c r="EM2616" s="41"/>
      <c r="EN2616" s="41"/>
      <c r="EO2616" s="41"/>
      <c r="EP2616" s="41"/>
      <c r="EQ2616" s="41"/>
      <c r="ER2616" s="41"/>
      <c r="ES2616" s="41"/>
      <c r="ET2616" s="41"/>
      <c r="EU2616" s="41"/>
      <c r="EV2616" s="41"/>
      <c r="EW2616" s="41"/>
      <c r="EX2616" s="41"/>
      <c r="EY2616" s="41"/>
      <c r="EZ2616" s="41"/>
      <c r="FA2616" s="41"/>
      <c r="FB2616" s="41"/>
      <c r="FC2616" s="41"/>
      <c r="FD2616" s="41"/>
      <c r="FE2616" s="41"/>
      <c r="FF2616" s="41"/>
      <c r="FG2616" s="41"/>
      <c r="FH2616" s="41"/>
      <c r="FI2616" s="41"/>
      <c r="FJ2616" s="41"/>
      <c r="FK2616" s="41"/>
      <c r="FL2616" s="41"/>
      <c r="FM2616" s="41"/>
      <c r="FN2616" s="41"/>
      <c r="FO2616" s="41"/>
      <c r="FP2616" s="41"/>
      <c r="FQ2616" s="41"/>
      <c r="FR2616" s="41"/>
      <c r="FS2616" s="41"/>
      <c r="FT2616" s="41"/>
      <c r="FU2616" s="41"/>
      <c r="FV2616" s="41"/>
      <c r="FW2616" s="41"/>
      <c r="FX2616" s="41"/>
      <c r="FY2616" s="41"/>
      <c r="FZ2616" s="41"/>
      <c r="GA2616" s="41"/>
      <c r="GB2616" s="41"/>
      <c r="GC2616" s="41"/>
      <c r="GD2616" s="41"/>
      <c r="GE2616" s="41"/>
      <c r="GF2616" s="41"/>
      <c r="GG2616" s="41"/>
      <c r="GH2616" s="41"/>
      <c r="GI2616" s="41"/>
      <c r="GJ2616" s="41"/>
      <c r="GK2616" s="41"/>
      <c r="GL2616" s="41"/>
      <c r="GM2616" s="41"/>
      <c r="GN2616" s="41"/>
      <c r="GO2616" s="41"/>
      <c r="GP2616" s="41"/>
      <c r="GQ2616" s="41"/>
      <c r="GR2616" s="41"/>
      <c r="GS2616" s="41"/>
      <c r="GT2616" s="41"/>
      <c r="GU2616" s="41"/>
      <c r="GV2616" s="41"/>
      <c r="GW2616" s="41"/>
      <c r="GX2616" s="41"/>
      <c r="GY2616" s="41"/>
      <c r="GZ2616" s="41"/>
      <c r="HA2616" s="41"/>
      <c r="HB2616" s="41"/>
      <c r="HC2616" s="41"/>
      <c r="HD2616" s="41"/>
      <c r="HE2616" s="41"/>
      <c r="HF2616" s="41"/>
      <c r="HG2616" s="41"/>
      <c r="HH2616" s="41"/>
      <c r="HI2616" s="41"/>
      <c r="HJ2616" s="41"/>
      <c r="HK2616" s="41"/>
      <c r="HL2616" s="41"/>
      <c r="HM2616" s="41"/>
      <c r="HN2616" s="41"/>
      <c r="HO2616" s="41"/>
      <c r="HP2616" s="41"/>
      <c r="HQ2616" s="41"/>
      <c r="HR2616" s="41"/>
      <c r="HS2616" s="41"/>
      <c r="HT2616" s="41"/>
      <c r="HU2616" s="41"/>
      <c r="HV2616" s="41"/>
      <c r="HW2616" s="41"/>
      <c r="HX2616" s="41"/>
      <c r="HY2616" s="41"/>
      <c r="HZ2616" s="41"/>
      <c r="IA2616" s="41"/>
      <c r="IB2616" s="41"/>
      <c r="IC2616" s="41"/>
      <c r="ID2616" s="41"/>
      <c r="IE2616" s="41"/>
      <c r="IF2616" s="41"/>
      <c r="IG2616" s="41"/>
      <c r="IH2616" s="41"/>
      <c r="II2616" s="41"/>
      <c r="IJ2616" s="41"/>
      <c r="IK2616" s="41"/>
      <c r="IL2616" s="41"/>
      <c r="IM2616" s="41"/>
      <c r="IN2616" s="41"/>
      <c r="IO2616" s="41"/>
      <c r="IP2616" s="41"/>
      <c r="IQ2616" s="41"/>
      <c r="IR2616" s="41"/>
      <c r="IS2616" s="41"/>
      <c r="IT2616" s="41"/>
      <c r="IU2616" s="41"/>
    </row>
    <row r="2618" spans="68:255" x14ac:dyDescent="0.2">
      <c r="BP2618" s="41"/>
      <c r="BQ2618" s="41"/>
      <c r="BR2618" s="41"/>
      <c r="BS2618" s="41"/>
      <c r="BU2618" s="41"/>
      <c r="BV2618" s="41"/>
      <c r="BW2618" s="41"/>
      <c r="BX2618" s="41"/>
      <c r="BY2618" s="41"/>
      <c r="BZ2618" s="41"/>
      <c r="CA2618" s="41"/>
      <c r="CB2618" s="41"/>
      <c r="CC2618" s="41"/>
      <c r="CD2618" s="41"/>
      <c r="CE2618" s="41"/>
      <c r="CF2618" s="41"/>
      <c r="CG2618" s="41"/>
      <c r="CH2618" s="41"/>
      <c r="CI2618" s="41"/>
      <c r="CJ2618" s="41"/>
      <c r="CK2618" s="41"/>
      <c r="CL2618" s="41"/>
      <c r="CM2618" s="41"/>
      <c r="CN2618" s="41"/>
      <c r="CO2618" s="41"/>
      <c r="CP2618" s="41"/>
      <c r="CQ2618" s="41"/>
      <c r="CR2618" s="41"/>
      <c r="CS2618" s="41"/>
      <c r="CT2618" s="41"/>
      <c r="CU2618" s="41"/>
      <c r="CV2618" s="41"/>
      <c r="CW2618" s="41"/>
      <c r="CX2618" s="41"/>
      <c r="CY2618" s="41"/>
      <c r="CZ2618" s="41"/>
      <c r="DA2618" s="41"/>
      <c r="DB2618" s="41"/>
      <c r="DC2618" s="41"/>
      <c r="DD2618" s="41"/>
      <c r="DE2618" s="41"/>
      <c r="DF2618" s="41"/>
      <c r="DG2618" s="41"/>
      <c r="DH2618" s="41"/>
      <c r="DI2618" s="41"/>
      <c r="DJ2618" s="41"/>
      <c r="DK2618" s="41"/>
      <c r="DL2618" s="41"/>
      <c r="DM2618" s="41"/>
      <c r="DN2618" s="41"/>
      <c r="DO2618" s="41"/>
      <c r="DP2618" s="41"/>
      <c r="DQ2618" s="41"/>
      <c r="DR2618" s="41"/>
      <c r="DS2618" s="41"/>
      <c r="DT2618" s="41"/>
      <c r="DU2618" s="41"/>
      <c r="DV2618" s="41"/>
      <c r="DW2618" s="41"/>
      <c r="DX2618" s="41"/>
      <c r="DY2618" s="41"/>
      <c r="DZ2618" s="41"/>
      <c r="EA2618" s="41"/>
      <c r="EB2618" s="41"/>
      <c r="EC2618" s="41"/>
      <c r="ED2618" s="41"/>
      <c r="EE2618" s="41"/>
      <c r="EF2618" s="41"/>
      <c r="EG2618" s="41"/>
      <c r="EH2618" s="41"/>
      <c r="EI2618" s="41"/>
      <c r="EJ2618" s="41"/>
      <c r="EK2618" s="41"/>
      <c r="EL2618" s="41"/>
      <c r="EM2618" s="41"/>
      <c r="EN2618" s="41"/>
      <c r="EO2618" s="41"/>
      <c r="EP2618" s="41"/>
      <c r="EQ2618" s="41"/>
      <c r="ER2618" s="41"/>
      <c r="ES2618" s="41"/>
      <c r="ET2618" s="41"/>
      <c r="EU2618" s="41"/>
      <c r="EV2618" s="41"/>
      <c r="EW2618" s="41"/>
      <c r="EX2618" s="41"/>
      <c r="EY2618" s="41"/>
      <c r="EZ2618" s="41"/>
      <c r="FA2618" s="41"/>
      <c r="FB2618" s="41"/>
      <c r="FC2618" s="41"/>
      <c r="FD2618" s="41"/>
      <c r="FE2618" s="41"/>
      <c r="FF2618" s="41"/>
      <c r="FG2618" s="41"/>
      <c r="FH2618" s="41"/>
      <c r="FI2618" s="41"/>
      <c r="FJ2618" s="41"/>
      <c r="FK2618" s="41"/>
      <c r="FL2618" s="41"/>
      <c r="FM2618" s="41"/>
      <c r="FN2618" s="41"/>
      <c r="FO2618" s="41"/>
      <c r="FP2618" s="41"/>
      <c r="FQ2618" s="41"/>
      <c r="FR2618" s="41"/>
      <c r="FS2618" s="41"/>
      <c r="FT2618" s="41"/>
      <c r="FU2618" s="41"/>
      <c r="FV2618" s="41"/>
      <c r="FW2618" s="41"/>
      <c r="FX2618" s="41"/>
      <c r="FY2618" s="41"/>
      <c r="FZ2618" s="41"/>
      <c r="GA2618" s="41"/>
      <c r="GB2618" s="41"/>
      <c r="GC2618" s="41"/>
      <c r="GD2618" s="41"/>
      <c r="GE2618" s="41"/>
      <c r="GF2618" s="41"/>
      <c r="GG2618" s="41"/>
      <c r="GH2618" s="41"/>
      <c r="GI2618" s="41"/>
      <c r="GJ2618" s="41"/>
      <c r="GK2618" s="41"/>
      <c r="GL2618" s="41"/>
      <c r="GM2618" s="41"/>
      <c r="GN2618" s="41"/>
      <c r="GO2618" s="41"/>
      <c r="GP2618" s="41"/>
      <c r="GQ2618" s="41"/>
      <c r="GR2618" s="41"/>
      <c r="GS2618" s="41"/>
      <c r="GT2618" s="41"/>
      <c r="GU2618" s="41"/>
      <c r="GV2618" s="41"/>
      <c r="GW2618" s="41"/>
      <c r="GX2618" s="41"/>
      <c r="GY2618" s="41"/>
      <c r="GZ2618" s="41"/>
      <c r="HA2618" s="41"/>
      <c r="HB2618" s="41"/>
      <c r="HC2618" s="41"/>
      <c r="HD2618" s="41"/>
      <c r="HE2618" s="41"/>
      <c r="HF2618" s="41"/>
      <c r="HG2618" s="41"/>
      <c r="HH2618" s="41"/>
      <c r="HI2618" s="41"/>
      <c r="HJ2618" s="41"/>
      <c r="HK2618" s="41"/>
      <c r="HL2618" s="41"/>
      <c r="HM2618" s="41"/>
      <c r="HN2618" s="41"/>
      <c r="HO2618" s="41"/>
      <c r="HP2618" s="41"/>
      <c r="HQ2618" s="41"/>
      <c r="HR2618" s="41"/>
      <c r="HS2618" s="41"/>
      <c r="HT2618" s="41"/>
      <c r="HU2618" s="41"/>
      <c r="HV2618" s="41"/>
      <c r="HW2618" s="41"/>
      <c r="HX2618" s="41"/>
      <c r="HY2618" s="41"/>
      <c r="HZ2618" s="41"/>
      <c r="IA2618" s="41"/>
      <c r="IB2618" s="41"/>
      <c r="IC2618" s="41"/>
      <c r="ID2618" s="41"/>
      <c r="IE2618" s="41"/>
      <c r="IF2618" s="41"/>
      <c r="IG2618" s="41"/>
      <c r="IH2618" s="41"/>
      <c r="II2618" s="41"/>
      <c r="IJ2618" s="41"/>
      <c r="IK2618" s="41"/>
      <c r="IL2618" s="41"/>
      <c r="IM2618" s="41"/>
      <c r="IN2618" s="41"/>
      <c r="IO2618" s="41"/>
      <c r="IP2618" s="41"/>
      <c r="IQ2618" s="41"/>
      <c r="IR2618" s="41"/>
      <c r="IS2618" s="41"/>
      <c r="IT2618" s="41"/>
      <c r="IU2618" s="41"/>
    </row>
    <row r="2620" spans="68:255" x14ac:dyDescent="0.2">
      <c r="BP2620" s="41"/>
      <c r="BQ2620" s="41"/>
      <c r="BR2620" s="41"/>
      <c r="BS2620" s="41"/>
      <c r="BU2620" s="41"/>
      <c r="BV2620" s="41"/>
      <c r="BW2620" s="41"/>
      <c r="BX2620" s="41"/>
      <c r="BY2620" s="41"/>
      <c r="BZ2620" s="41"/>
      <c r="CA2620" s="41"/>
      <c r="CB2620" s="41"/>
      <c r="CC2620" s="41"/>
      <c r="CD2620" s="41"/>
      <c r="CE2620" s="41"/>
      <c r="CF2620" s="41"/>
      <c r="CG2620" s="41"/>
      <c r="CH2620" s="41"/>
      <c r="CI2620" s="41"/>
      <c r="CJ2620" s="41"/>
      <c r="CK2620" s="41"/>
      <c r="CL2620" s="41"/>
      <c r="CM2620" s="41"/>
      <c r="CN2620" s="41"/>
      <c r="CO2620" s="41"/>
      <c r="CP2620" s="41"/>
      <c r="CQ2620" s="41"/>
      <c r="CR2620" s="41"/>
      <c r="CS2620" s="41"/>
      <c r="CT2620" s="41"/>
      <c r="CU2620" s="41"/>
      <c r="CV2620" s="41"/>
      <c r="CW2620" s="41"/>
      <c r="CX2620" s="41"/>
      <c r="CY2620" s="41"/>
      <c r="CZ2620" s="41"/>
      <c r="DA2620" s="41"/>
      <c r="DB2620" s="41"/>
      <c r="DC2620" s="41"/>
      <c r="DD2620" s="41"/>
      <c r="DE2620" s="41"/>
      <c r="DF2620" s="41"/>
      <c r="DG2620" s="41"/>
      <c r="DH2620" s="41"/>
      <c r="DI2620" s="41"/>
      <c r="DJ2620" s="41"/>
      <c r="DK2620" s="41"/>
      <c r="DL2620" s="41"/>
      <c r="DM2620" s="41"/>
      <c r="DN2620" s="41"/>
      <c r="DO2620" s="41"/>
      <c r="DP2620" s="41"/>
      <c r="DQ2620" s="41"/>
      <c r="DR2620" s="41"/>
      <c r="DS2620" s="41"/>
      <c r="DT2620" s="41"/>
      <c r="DU2620" s="41"/>
      <c r="DV2620" s="41"/>
      <c r="DW2620" s="41"/>
      <c r="DX2620" s="41"/>
      <c r="DY2620" s="41"/>
      <c r="DZ2620" s="41"/>
      <c r="EA2620" s="41"/>
      <c r="EB2620" s="41"/>
      <c r="EC2620" s="41"/>
      <c r="ED2620" s="41"/>
      <c r="EE2620" s="41"/>
      <c r="EF2620" s="41"/>
      <c r="EG2620" s="41"/>
      <c r="EH2620" s="41"/>
      <c r="EI2620" s="41"/>
      <c r="EJ2620" s="41"/>
      <c r="EK2620" s="41"/>
      <c r="EL2620" s="41"/>
      <c r="EM2620" s="41"/>
      <c r="EN2620" s="41"/>
      <c r="EO2620" s="41"/>
      <c r="EP2620" s="41"/>
      <c r="EQ2620" s="41"/>
      <c r="ER2620" s="41"/>
      <c r="ES2620" s="41"/>
      <c r="ET2620" s="41"/>
      <c r="EU2620" s="41"/>
      <c r="EV2620" s="41"/>
      <c r="EW2620" s="41"/>
      <c r="EX2620" s="41"/>
      <c r="EY2620" s="41"/>
      <c r="EZ2620" s="41"/>
      <c r="FA2620" s="41"/>
      <c r="FB2620" s="41"/>
      <c r="FC2620" s="41"/>
      <c r="FD2620" s="41"/>
      <c r="FE2620" s="41"/>
      <c r="FF2620" s="41"/>
      <c r="FG2620" s="41"/>
      <c r="FH2620" s="41"/>
      <c r="FI2620" s="41"/>
      <c r="FJ2620" s="41"/>
      <c r="FK2620" s="41"/>
      <c r="FL2620" s="41"/>
      <c r="FM2620" s="41"/>
      <c r="FN2620" s="41"/>
      <c r="FO2620" s="41"/>
      <c r="FP2620" s="41"/>
      <c r="FQ2620" s="41"/>
      <c r="FR2620" s="41"/>
      <c r="FS2620" s="41"/>
      <c r="FT2620" s="41"/>
      <c r="FU2620" s="41"/>
      <c r="FV2620" s="41"/>
      <c r="FW2620" s="41"/>
      <c r="FX2620" s="41"/>
      <c r="FY2620" s="41"/>
      <c r="FZ2620" s="41"/>
      <c r="GA2620" s="41"/>
      <c r="GB2620" s="41"/>
      <c r="GC2620" s="41"/>
      <c r="GD2620" s="41"/>
      <c r="GE2620" s="41"/>
      <c r="GF2620" s="41"/>
      <c r="GG2620" s="41"/>
      <c r="GH2620" s="41"/>
      <c r="GI2620" s="41"/>
      <c r="GJ2620" s="41"/>
      <c r="GK2620" s="41"/>
      <c r="GL2620" s="41"/>
      <c r="GM2620" s="41"/>
      <c r="GN2620" s="41"/>
      <c r="GO2620" s="41"/>
      <c r="GP2620" s="41"/>
      <c r="GQ2620" s="41"/>
      <c r="GR2620" s="41"/>
      <c r="GS2620" s="41"/>
      <c r="GT2620" s="41"/>
      <c r="GU2620" s="41"/>
      <c r="GV2620" s="41"/>
      <c r="GW2620" s="41"/>
      <c r="GX2620" s="41"/>
      <c r="GY2620" s="41"/>
      <c r="GZ2620" s="41"/>
      <c r="HA2620" s="41"/>
      <c r="HB2620" s="41"/>
      <c r="HC2620" s="41"/>
      <c r="HD2620" s="41"/>
      <c r="HE2620" s="41"/>
      <c r="HF2620" s="41"/>
      <c r="HG2620" s="41"/>
      <c r="HH2620" s="41"/>
      <c r="HI2620" s="41"/>
      <c r="HJ2620" s="41"/>
      <c r="HK2620" s="41"/>
      <c r="HL2620" s="41"/>
      <c r="HM2620" s="41"/>
      <c r="HN2620" s="41"/>
      <c r="HO2620" s="41"/>
      <c r="HP2620" s="41"/>
      <c r="HQ2620" s="41"/>
      <c r="HR2620" s="41"/>
      <c r="HS2620" s="41"/>
      <c r="HT2620" s="41"/>
      <c r="HU2620" s="41"/>
      <c r="HV2620" s="41"/>
      <c r="HW2620" s="41"/>
      <c r="HX2620" s="41"/>
      <c r="HY2620" s="41"/>
      <c r="HZ2620" s="41"/>
      <c r="IA2620" s="41"/>
      <c r="IB2620" s="41"/>
      <c r="IC2620" s="41"/>
      <c r="ID2620" s="41"/>
      <c r="IE2620" s="41"/>
      <c r="IF2620" s="41"/>
      <c r="IG2620" s="41"/>
      <c r="IH2620" s="41"/>
      <c r="II2620" s="41"/>
      <c r="IJ2620" s="41"/>
      <c r="IK2620" s="41"/>
      <c r="IL2620" s="41"/>
      <c r="IM2620" s="41"/>
      <c r="IN2620" s="41"/>
      <c r="IO2620" s="41"/>
      <c r="IP2620" s="41"/>
      <c r="IQ2620" s="41"/>
      <c r="IR2620" s="41"/>
      <c r="IS2620" s="41"/>
      <c r="IT2620" s="41"/>
      <c r="IU2620" s="41"/>
    </row>
    <row r="2622" spans="68:255" x14ac:dyDescent="0.2">
      <c r="BP2622" s="41"/>
      <c r="BQ2622" s="41"/>
      <c r="BR2622" s="41"/>
      <c r="BS2622" s="41"/>
      <c r="BU2622" s="41"/>
      <c r="BV2622" s="41"/>
      <c r="BW2622" s="41"/>
      <c r="BX2622" s="41"/>
      <c r="BY2622" s="41"/>
      <c r="BZ2622" s="41"/>
      <c r="CA2622" s="41"/>
      <c r="CB2622" s="41"/>
      <c r="CC2622" s="41"/>
      <c r="CD2622" s="41"/>
      <c r="CE2622" s="41"/>
      <c r="CF2622" s="41"/>
      <c r="CG2622" s="41"/>
      <c r="CH2622" s="41"/>
      <c r="CI2622" s="41"/>
      <c r="CJ2622" s="41"/>
      <c r="CK2622" s="41"/>
      <c r="CL2622" s="41"/>
      <c r="CM2622" s="41"/>
      <c r="CN2622" s="41"/>
      <c r="CO2622" s="41"/>
      <c r="CP2622" s="41"/>
      <c r="CQ2622" s="41"/>
      <c r="CR2622" s="41"/>
      <c r="CS2622" s="41"/>
      <c r="CT2622" s="41"/>
      <c r="CU2622" s="41"/>
      <c r="CV2622" s="41"/>
      <c r="CW2622" s="41"/>
      <c r="CX2622" s="41"/>
      <c r="CY2622" s="41"/>
      <c r="CZ2622" s="41"/>
      <c r="DA2622" s="41"/>
      <c r="DB2622" s="41"/>
      <c r="DC2622" s="41"/>
      <c r="DD2622" s="41"/>
      <c r="DE2622" s="41"/>
      <c r="DF2622" s="41"/>
      <c r="DG2622" s="41"/>
      <c r="DH2622" s="41"/>
      <c r="DI2622" s="41"/>
      <c r="DJ2622" s="41"/>
      <c r="DK2622" s="41"/>
      <c r="DL2622" s="41"/>
      <c r="DM2622" s="41"/>
      <c r="DN2622" s="41"/>
      <c r="DO2622" s="41"/>
      <c r="DP2622" s="41"/>
      <c r="DQ2622" s="41"/>
      <c r="DR2622" s="41"/>
      <c r="DS2622" s="41"/>
      <c r="DT2622" s="41"/>
      <c r="DU2622" s="41"/>
      <c r="DV2622" s="41"/>
      <c r="DW2622" s="41"/>
      <c r="DX2622" s="41"/>
      <c r="DY2622" s="41"/>
      <c r="DZ2622" s="41"/>
      <c r="EA2622" s="41"/>
      <c r="EB2622" s="41"/>
      <c r="EC2622" s="41"/>
      <c r="ED2622" s="41"/>
      <c r="EE2622" s="41"/>
      <c r="EF2622" s="41"/>
      <c r="EG2622" s="41"/>
      <c r="EH2622" s="41"/>
      <c r="EI2622" s="41"/>
      <c r="EJ2622" s="41"/>
      <c r="EK2622" s="41"/>
      <c r="EL2622" s="41"/>
      <c r="EM2622" s="41"/>
      <c r="EN2622" s="41"/>
      <c r="EO2622" s="41"/>
      <c r="EP2622" s="41"/>
      <c r="EQ2622" s="41"/>
      <c r="ER2622" s="41"/>
      <c r="ES2622" s="41"/>
      <c r="ET2622" s="41"/>
      <c r="EU2622" s="41"/>
      <c r="EV2622" s="41"/>
      <c r="EW2622" s="41"/>
      <c r="EX2622" s="41"/>
      <c r="EY2622" s="41"/>
      <c r="EZ2622" s="41"/>
      <c r="FA2622" s="41"/>
      <c r="FB2622" s="41"/>
      <c r="FC2622" s="41"/>
      <c r="FD2622" s="41"/>
      <c r="FE2622" s="41"/>
      <c r="FF2622" s="41"/>
      <c r="FG2622" s="41"/>
      <c r="FH2622" s="41"/>
      <c r="FI2622" s="41"/>
      <c r="FJ2622" s="41"/>
      <c r="FK2622" s="41"/>
      <c r="FL2622" s="41"/>
      <c r="FM2622" s="41"/>
      <c r="FN2622" s="41"/>
      <c r="FO2622" s="41"/>
      <c r="FP2622" s="41"/>
      <c r="FQ2622" s="41"/>
      <c r="FR2622" s="41"/>
      <c r="FS2622" s="41"/>
      <c r="FT2622" s="41"/>
      <c r="FU2622" s="41"/>
      <c r="FV2622" s="41"/>
      <c r="FW2622" s="41"/>
      <c r="FX2622" s="41"/>
      <c r="FY2622" s="41"/>
      <c r="FZ2622" s="41"/>
      <c r="GA2622" s="41"/>
      <c r="GB2622" s="41"/>
      <c r="GC2622" s="41"/>
      <c r="GD2622" s="41"/>
      <c r="GE2622" s="41"/>
      <c r="GF2622" s="41"/>
      <c r="GG2622" s="41"/>
      <c r="GH2622" s="41"/>
      <c r="GI2622" s="41"/>
      <c r="GJ2622" s="41"/>
      <c r="GK2622" s="41"/>
      <c r="GL2622" s="41"/>
      <c r="GM2622" s="41"/>
      <c r="GN2622" s="41"/>
      <c r="GO2622" s="41"/>
      <c r="GP2622" s="41"/>
      <c r="GQ2622" s="41"/>
      <c r="GR2622" s="41"/>
      <c r="GS2622" s="41"/>
      <c r="GT2622" s="41"/>
      <c r="GU2622" s="41"/>
      <c r="GV2622" s="41"/>
      <c r="GW2622" s="41"/>
      <c r="GX2622" s="41"/>
      <c r="GY2622" s="41"/>
      <c r="GZ2622" s="41"/>
      <c r="HA2622" s="41"/>
      <c r="HB2622" s="41"/>
      <c r="HC2622" s="41"/>
      <c r="HD2622" s="41"/>
      <c r="HE2622" s="41"/>
      <c r="HF2622" s="41"/>
      <c r="HG2622" s="41"/>
      <c r="HH2622" s="41"/>
      <c r="HI2622" s="41"/>
      <c r="HJ2622" s="41"/>
      <c r="HK2622" s="41"/>
      <c r="HL2622" s="41"/>
      <c r="HM2622" s="41"/>
      <c r="HN2622" s="41"/>
      <c r="HO2622" s="41"/>
      <c r="HP2622" s="41"/>
      <c r="HQ2622" s="41"/>
      <c r="HR2622" s="41"/>
      <c r="HS2622" s="41"/>
      <c r="HT2622" s="41"/>
      <c r="HU2622" s="41"/>
      <c r="HV2622" s="41"/>
      <c r="HW2622" s="41"/>
      <c r="HX2622" s="41"/>
      <c r="HY2622" s="41"/>
      <c r="HZ2622" s="41"/>
      <c r="IA2622" s="41"/>
      <c r="IB2622" s="41"/>
      <c r="IC2622" s="41"/>
      <c r="ID2622" s="41"/>
      <c r="IE2622" s="41"/>
      <c r="IF2622" s="41"/>
      <c r="IG2622" s="41"/>
      <c r="IH2622" s="41"/>
      <c r="II2622" s="41"/>
      <c r="IJ2622" s="41"/>
      <c r="IK2622" s="41"/>
      <c r="IL2622" s="41"/>
      <c r="IM2622" s="41"/>
      <c r="IN2622" s="41"/>
      <c r="IO2622" s="41"/>
      <c r="IP2622" s="41"/>
      <c r="IQ2622" s="41"/>
      <c r="IR2622" s="41"/>
      <c r="IS2622" s="41"/>
      <c r="IT2622" s="41"/>
      <c r="IU2622" s="41"/>
    </row>
    <row r="2624" spans="68:255" x14ac:dyDescent="0.2">
      <c r="BP2624" s="41"/>
      <c r="BQ2624" s="41"/>
      <c r="BR2624" s="41"/>
      <c r="BS2624" s="41"/>
      <c r="BU2624" s="41"/>
      <c r="BV2624" s="41"/>
      <c r="BW2624" s="41"/>
      <c r="BX2624" s="41"/>
      <c r="BY2624" s="41"/>
      <c r="BZ2624" s="41"/>
      <c r="CA2624" s="41"/>
      <c r="CB2624" s="41"/>
      <c r="CC2624" s="41"/>
      <c r="CD2624" s="41"/>
      <c r="CE2624" s="41"/>
      <c r="CF2624" s="41"/>
      <c r="CG2624" s="41"/>
      <c r="CH2624" s="41"/>
      <c r="CI2624" s="41"/>
      <c r="CJ2624" s="41"/>
      <c r="CK2624" s="41"/>
      <c r="CL2624" s="41"/>
      <c r="CM2624" s="41"/>
      <c r="CN2624" s="41"/>
      <c r="CO2624" s="41"/>
      <c r="CP2624" s="41"/>
      <c r="CQ2624" s="41"/>
      <c r="CR2624" s="41"/>
      <c r="CS2624" s="41"/>
      <c r="CT2624" s="41"/>
      <c r="CU2624" s="41"/>
      <c r="CV2624" s="41"/>
      <c r="CW2624" s="41"/>
      <c r="CX2624" s="41"/>
      <c r="CY2624" s="41"/>
      <c r="CZ2624" s="41"/>
      <c r="DA2624" s="41"/>
      <c r="DB2624" s="41"/>
      <c r="DC2624" s="41"/>
      <c r="DD2624" s="41"/>
      <c r="DE2624" s="41"/>
      <c r="DF2624" s="41"/>
      <c r="DG2624" s="41"/>
      <c r="DH2624" s="41"/>
      <c r="DI2624" s="41"/>
      <c r="DJ2624" s="41"/>
      <c r="DK2624" s="41"/>
      <c r="DL2624" s="41"/>
      <c r="DM2624" s="41"/>
      <c r="DN2624" s="41"/>
      <c r="DO2624" s="41"/>
      <c r="DP2624" s="41"/>
      <c r="DQ2624" s="41"/>
      <c r="DR2624" s="41"/>
      <c r="DS2624" s="41"/>
      <c r="DT2624" s="41"/>
      <c r="DU2624" s="41"/>
      <c r="DV2624" s="41"/>
      <c r="DW2624" s="41"/>
      <c r="DX2624" s="41"/>
      <c r="DY2624" s="41"/>
      <c r="DZ2624" s="41"/>
      <c r="EA2624" s="41"/>
      <c r="EB2624" s="41"/>
      <c r="EC2624" s="41"/>
      <c r="ED2624" s="41"/>
      <c r="EE2624" s="41"/>
      <c r="EF2624" s="41"/>
      <c r="EG2624" s="41"/>
      <c r="EH2624" s="41"/>
      <c r="EI2624" s="41"/>
      <c r="EJ2624" s="41"/>
      <c r="EK2624" s="41"/>
      <c r="EL2624" s="41"/>
      <c r="EM2624" s="41"/>
      <c r="EN2624" s="41"/>
      <c r="EO2624" s="41"/>
      <c r="EP2624" s="41"/>
      <c r="EQ2624" s="41"/>
      <c r="ER2624" s="41"/>
      <c r="ES2624" s="41"/>
      <c r="ET2624" s="41"/>
      <c r="EU2624" s="41"/>
      <c r="EV2624" s="41"/>
      <c r="EW2624" s="41"/>
      <c r="EX2624" s="41"/>
      <c r="EY2624" s="41"/>
      <c r="EZ2624" s="41"/>
      <c r="FA2624" s="41"/>
      <c r="FB2624" s="41"/>
      <c r="FC2624" s="41"/>
      <c r="FD2624" s="41"/>
      <c r="FE2624" s="41"/>
      <c r="FF2624" s="41"/>
      <c r="FG2624" s="41"/>
      <c r="FH2624" s="41"/>
      <c r="FI2624" s="41"/>
      <c r="FJ2624" s="41"/>
      <c r="FK2624" s="41"/>
      <c r="FL2624" s="41"/>
      <c r="FM2624" s="41"/>
      <c r="FN2624" s="41"/>
      <c r="FO2624" s="41"/>
      <c r="FP2624" s="41"/>
      <c r="FQ2624" s="41"/>
      <c r="FR2624" s="41"/>
      <c r="FS2624" s="41"/>
      <c r="FT2624" s="41"/>
      <c r="FU2624" s="41"/>
      <c r="FV2624" s="41"/>
      <c r="FW2624" s="41"/>
      <c r="FX2624" s="41"/>
      <c r="FY2624" s="41"/>
      <c r="FZ2624" s="41"/>
      <c r="GA2624" s="41"/>
      <c r="GB2624" s="41"/>
      <c r="GC2624" s="41"/>
      <c r="GD2624" s="41"/>
      <c r="GE2624" s="41"/>
      <c r="GF2624" s="41"/>
      <c r="GG2624" s="41"/>
      <c r="GH2624" s="41"/>
      <c r="GI2624" s="41"/>
      <c r="GJ2624" s="41"/>
      <c r="GK2624" s="41"/>
      <c r="GL2624" s="41"/>
      <c r="GM2624" s="41"/>
      <c r="GN2624" s="41"/>
      <c r="GO2624" s="41"/>
      <c r="GP2624" s="41"/>
      <c r="GQ2624" s="41"/>
      <c r="GR2624" s="41"/>
      <c r="GS2624" s="41"/>
      <c r="GT2624" s="41"/>
      <c r="GU2624" s="41"/>
      <c r="GV2624" s="41"/>
      <c r="GW2624" s="41"/>
      <c r="GX2624" s="41"/>
      <c r="GY2624" s="41"/>
      <c r="GZ2624" s="41"/>
      <c r="HA2624" s="41"/>
      <c r="HB2624" s="41"/>
      <c r="HC2624" s="41"/>
      <c r="HD2624" s="41"/>
      <c r="HE2624" s="41"/>
      <c r="HF2624" s="41"/>
      <c r="HG2624" s="41"/>
      <c r="HH2624" s="41"/>
      <c r="HI2624" s="41"/>
      <c r="HJ2624" s="41"/>
      <c r="HK2624" s="41"/>
      <c r="HL2624" s="41"/>
      <c r="HM2624" s="41"/>
      <c r="HN2624" s="41"/>
      <c r="HO2624" s="41"/>
      <c r="HP2624" s="41"/>
      <c r="HQ2624" s="41"/>
      <c r="HR2624" s="41"/>
      <c r="HS2624" s="41"/>
      <c r="HT2624" s="41"/>
      <c r="HU2624" s="41"/>
      <c r="HV2624" s="41"/>
      <c r="HW2624" s="41"/>
      <c r="HX2624" s="41"/>
      <c r="HY2624" s="41"/>
      <c r="HZ2624" s="41"/>
      <c r="IA2624" s="41"/>
      <c r="IB2624" s="41"/>
      <c r="IC2624" s="41"/>
      <c r="ID2624" s="41"/>
      <c r="IE2624" s="41"/>
      <c r="IF2624" s="41"/>
      <c r="IG2624" s="41"/>
      <c r="IH2624" s="41"/>
      <c r="II2624" s="41"/>
      <c r="IJ2624" s="41"/>
      <c r="IK2624" s="41"/>
      <c r="IL2624" s="41"/>
      <c r="IM2624" s="41"/>
      <c r="IN2624" s="41"/>
      <c r="IO2624" s="41"/>
      <c r="IP2624" s="41"/>
      <c r="IQ2624" s="41"/>
      <c r="IR2624" s="41"/>
      <c r="IS2624" s="41"/>
      <c r="IT2624" s="41"/>
      <c r="IU2624" s="41"/>
    </row>
    <row r="2626" spans="68:255" x14ac:dyDescent="0.2">
      <c r="BP2626" s="41"/>
      <c r="BQ2626" s="41"/>
      <c r="BR2626" s="41"/>
      <c r="BS2626" s="41"/>
      <c r="BU2626" s="41"/>
      <c r="BV2626" s="41"/>
      <c r="BW2626" s="41"/>
      <c r="BX2626" s="41"/>
      <c r="BY2626" s="41"/>
      <c r="BZ2626" s="41"/>
      <c r="CA2626" s="41"/>
      <c r="CB2626" s="41"/>
      <c r="CC2626" s="41"/>
      <c r="CD2626" s="41"/>
      <c r="CE2626" s="41"/>
      <c r="CF2626" s="41"/>
      <c r="CG2626" s="41"/>
      <c r="CH2626" s="41"/>
      <c r="CI2626" s="41"/>
      <c r="CJ2626" s="41"/>
      <c r="CK2626" s="41"/>
      <c r="CL2626" s="41"/>
      <c r="CM2626" s="41"/>
      <c r="CN2626" s="41"/>
      <c r="CO2626" s="41"/>
      <c r="CP2626" s="41"/>
      <c r="CQ2626" s="41"/>
      <c r="CR2626" s="41"/>
      <c r="CS2626" s="41"/>
      <c r="CT2626" s="41"/>
      <c r="CU2626" s="41"/>
      <c r="CV2626" s="41"/>
      <c r="CW2626" s="41"/>
      <c r="CX2626" s="41"/>
      <c r="CY2626" s="41"/>
      <c r="CZ2626" s="41"/>
      <c r="DA2626" s="41"/>
      <c r="DB2626" s="41"/>
      <c r="DC2626" s="41"/>
      <c r="DD2626" s="41"/>
      <c r="DE2626" s="41"/>
      <c r="DF2626" s="41"/>
      <c r="DG2626" s="41"/>
      <c r="DH2626" s="41"/>
      <c r="DI2626" s="41"/>
      <c r="DJ2626" s="41"/>
      <c r="DK2626" s="41"/>
      <c r="DL2626" s="41"/>
      <c r="DM2626" s="41"/>
      <c r="DN2626" s="41"/>
      <c r="DO2626" s="41"/>
      <c r="DP2626" s="41"/>
      <c r="DQ2626" s="41"/>
      <c r="DR2626" s="41"/>
      <c r="DS2626" s="41"/>
      <c r="DT2626" s="41"/>
      <c r="DU2626" s="41"/>
      <c r="DV2626" s="41"/>
      <c r="DW2626" s="41"/>
      <c r="DX2626" s="41"/>
      <c r="DY2626" s="41"/>
      <c r="DZ2626" s="41"/>
      <c r="EA2626" s="41"/>
      <c r="EB2626" s="41"/>
      <c r="EC2626" s="41"/>
      <c r="ED2626" s="41"/>
      <c r="EE2626" s="41"/>
      <c r="EF2626" s="41"/>
      <c r="EG2626" s="41"/>
      <c r="EH2626" s="41"/>
      <c r="EI2626" s="41"/>
      <c r="EJ2626" s="41"/>
      <c r="EK2626" s="41"/>
      <c r="EL2626" s="41"/>
      <c r="EM2626" s="41"/>
      <c r="EN2626" s="41"/>
      <c r="EO2626" s="41"/>
      <c r="EP2626" s="41"/>
      <c r="EQ2626" s="41"/>
      <c r="ER2626" s="41"/>
      <c r="ES2626" s="41"/>
      <c r="ET2626" s="41"/>
      <c r="EU2626" s="41"/>
      <c r="EV2626" s="41"/>
      <c r="EW2626" s="41"/>
      <c r="EX2626" s="41"/>
      <c r="EY2626" s="41"/>
      <c r="EZ2626" s="41"/>
      <c r="FA2626" s="41"/>
      <c r="FB2626" s="41"/>
      <c r="FC2626" s="41"/>
      <c r="FD2626" s="41"/>
      <c r="FE2626" s="41"/>
      <c r="FF2626" s="41"/>
      <c r="FG2626" s="41"/>
      <c r="FH2626" s="41"/>
      <c r="FI2626" s="41"/>
      <c r="FJ2626" s="41"/>
      <c r="FK2626" s="41"/>
      <c r="FL2626" s="41"/>
      <c r="FM2626" s="41"/>
      <c r="FN2626" s="41"/>
      <c r="FO2626" s="41"/>
      <c r="FP2626" s="41"/>
      <c r="FQ2626" s="41"/>
      <c r="FR2626" s="41"/>
      <c r="FS2626" s="41"/>
      <c r="FT2626" s="41"/>
      <c r="FU2626" s="41"/>
      <c r="FV2626" s="41"/>
      <c r="FW2626" s="41"/>
      <c r="FX2626" s="41"/>
      <c r="FY2626" s="41"/>
      <c r="FZ2626" s="41"/>
      <c r="GA2626" s="41"/>
      <c r="GB2626" s="41"/>
      <c r="GC2626" s="41"/>
      <c r="GD2626" s="41"/>
      <c r="GE2626" s="41"/>
      <c r="GF2626" s="41"/>
      <c r="GG2626" s="41"/>
      <c r="GH2626" s="41"/>
      <c r="GI2626" s="41"/>
      <c r="GJ2626" s="41"/>
      <c r="GK2626" s="41"/>
      <c r="GL2626" s="41"/>
      <c r="GM2626" s="41"/>
      <c r="GN2626" s="41"/>
      <c r="GO2626" s="41"/>
      <c r="GP2626" s="41"/>
      <c r="GQ2626" s="41"/>
      <c r="GR2626" s="41"/>
      <c r="GS2626" s="41"/>
      <c r="GT2626" s="41"/>
      <c r="GU2626" s="41"/>
      <c r="GV2626" s="41"/>
      <c r="GW2626" s="41"/>
      <c r="GX2626" s="41"/>
      <c r="GY2626" s="41"/>
      <c r="GZ2626" s="41"/>
      <c r="HA2626" s="41"/>
      <c r="HB2626" s="41"/>
      <c r="HC2626" s="41"/>
      <c r="HD2626" s="41"/>
      <c r="HE2626" s="41"/>
      <c r="HF2626" s="41"/>
      <c r="HG2626" s="41"/>
      <c r="HH2626" s="41"/>
      <c r="HI2626" s="41"/>
      <c r="HJ2626" s="41"/>
      <c r="HK2626" s="41"/>
      <c r="HL2626" s="41"/>
      <c r="HM2626" s="41"/>
      <c r="HN2626" s="41"/>
      <c r="HO2626" s="41"/>
      <c r="HP2626" s="41"/>
      <c r="HQ2626" s="41"/>
      <c r="HR2626" s="41"/>
      <c r="HS2626" s="41"/>
      <c r="HT2626" s="41"/>
      <c r="HU2626" s="41"/>
      <c r="HV2626" s="41"/>
      <c r="HW2626" s="41"/>
      <c r="HX2626" s="41"/>
      <c r="HY2626" s="41"/>
      <c r="HZ2626" s="41"/>
      <c r="IA2626" s="41"/>
      <c r="IB2626" s="41"/>
      <c r="IC2626" s="41"/>
      <c r="ID2626" s="41"/>
      <c r="IE2626" s="41"/>
      <c r="IF2626" s="41"/>
      <c r="IG2626" s="41"/>
      <c r="IH2626" s="41"/>
      <c r="II2626" s="41"/>
      <c r="IJ2626" s="41"/>
      <c r="IK2626" s="41"/>
      <c r="IL2626" s="41"/>
      <c r="IM2626" s="41"/>
      <c r="IN2626" s="41"/>
      <c r="IO2626" s="41"/>
      <c r="IP2626" s="41"/>
      <c r="IQ2626" s="41"/>
      <c r="IR2626" s="41"/>
      <c r="IS2626" s="41"/>
      <c r="IT2626" s="41"/>
      <c r="IU2626" s="41"/>
    </row>
    <row r="2628" spans="68:255" x14ac:dyDescent="0.2">
      <c r="BP2628" s="41"/>
      <c r="BQ2628" s="41"/>
      <c r="BR2628" s="41"/>
      <c r="BS2628" s="41"/>
      <c r="BU2628" s="41"/>
      <c r="BV2628" s="41"/>
      <c r="BW2628" s="41"/>
      <c r="BX2628" s="41"/>
      <c r="BY2628" s="41"/>
      <c r="BZ2628" s="41"/>
      <c r="CA2628" s="41"/>
      <c r="CB2628" s="41"/>
      <c r="CC2628" s="41"/>
      <c r="CD2628" s="41"/>
      <c r="CE2628" s="41"/>
      <c r="CF2628" s="41"/>
      <c r="CG2628" s="41"/>
      <c r="CH2628" s="41"/>
      <c r="CI2628" s="41"/>
      <c r="CJ2628" s="41"/>
      <c r="CK2628" s="41"/>
      <c r="CL2628" s="41"/>
      <c r="CM2628" s="41"/>
      <c r="CN2628" s="41"/>
      <c r="CO2628" s="41"/>
      <c r="CP2628" s="41"/>
      <c r="CQ2628" s="41"/>
      <c r="CR2628" s="41"/>
      <c r="CS2628" s="41"/>
      <c r="CT2628" s="41"/>
      <c r="CU2628" s="41"/>
      <c r="CV2628" s="41"/>
      <c r="CW2628" s="41"/>
      <c r="CX2628" s="41"/>
      <c r="CY2628" s="41"/>
      <c r="CZ2628" s="41"/>
      <c r="DA2628" s="41"/>
      <c r="DB2628" s="41"/>
      <c r="DC2628" s="41"/>
      <c r="DD2628" s="41"/>
      <c r="DE2628" s="41"/>
      <c r="DF2628" s="41"/>
      <c r="DG2628" s="41"/>
      <c r="DH2628" s="41"/>
      <c r="DI2628" s="41"/>
      <c r="DJ2628" s="41"/>
      <c r="DK2628" s="41"/>
      <c r="DL2628" s="41"/>
      <c r="DM2628" s="41"/>
      <c r="DN2628" s="41"/>
      <c r="DO2628" s="41"/>
      <c r="DP2628" s="41"/>
      <c r="DQ2628" s="41"/>
      <c r="DR2628" s="41"/>
      <c r="DS2628" s="41"/>
      <c r="DT2628" s="41"/>
      <c r="DU2628" s="41"/>
      <c r="DV2628" s="41"/>
      <c r="DW2628" s="41"/>
      <c r="DX2628" s="41"/>
      <c r="DY2628" s="41"/>
      <c r="DZ2628" s="41"/>
      <c r="EA2628" s="41"/>
      <c r="EB2628" s="41"/>
      <c r="EC2628" s="41"/>
      <c r="ED2628" s="41"/>
      <c r="EE2628" s="41"/>
      <c r="EF2628" s="41"/>
      <c r="EG2628" s="41"/>
      <c r="EH2628" s="41"/>
      <c r="EI2628" s="41"/>
      <c r="EJ2628" s="41"/>
      <c r="EK2628" s="41"/>
      <c r="EL2628" s="41"/>
      <c r="EM2628" s="41"/>
      <c r="EN2628" s="41"/>
      <c r="EO2628" s="41"/>
      <c r="EP2628" s="41"/>
      <c r="EQ2628" s="41"/>
      <c r="ER2628" s="41"/>
      <c r="ES2628" s="41"/>
      <c r="ET2628" s="41"/>
      <c r="EU2628" s="41"/>
      <c r="EV2628" s="41"/>
      <c r="EW2628" s="41"/>
      <c r="EX2628" s="41"/>
      <c r="EY2628" s="41"/>
      <c r="EZ2628" s="41"/>
      <c r="FA2628" s="41"/>
      <c r="FB2628" s="41"/>
      <c r="FC2628" s="41"/>
      <c r="FD2628" s="41"/>
      <c r="FE2628" s="41"/>
      <c r="FF2628" s="41"/>
      <c r="FG2628" s="41"/>
      <c r="FH2628" s="41"/>
      <c r="FI2628" s="41"/>
      <c r="FJ2628" s="41"/>
      <c r="FK2628" s="41"/>
      <c r="FL2628" s="41"/>
      <c r="FM2628" s="41"/>
      <c r="FN2628" s="41"/>
      <c r="FO2628" s="41"/>
      <c r="FP2628" s="41"/>
      <c r="FQ2628" s="41"/>
      <c r="FR2628" s="41"/>
      <c r="FS2628" s="41"/>
      <c r="FT2628" s="41"/>
      <c r="FU2628" s="41"/>
      <c r="FV2628" s="41"/>
      <c r="FW2628" s="41"/>
      <c r="FX2628" s="41"/>
      <c r="FY2628" s="41"/>
      <c r="FZ2628" s="41"/>
      <c r="GA2628" s="41"/>
      <c r="GB2628" s="41"/>
      <c r="GC2628" s="41"/>
      <c r="GD2628" s="41"/>
      <c r="GE2628" s="41"/>
      <c r="GF2628" s="41"/>
      <c r="GG2628" s="41"/>
      <c r="GH2628" s="41"/>
      <c r="GI2628" s="41"/>
      <c r="GJ2628" s="41"/>
      <c r="GK2628" s="41"/>
      <c r="GL2628" s="41"/>
      <c r="GM2628" s="41"/>
      <c r="GN2628" s="41"/>
      <c r="GO2628" s="41"/>
      <c r="GP2628" s="41"/>
      <c r="GQ2628" s="41"/>
      <c r="GR2628" s="41"/>
      <c r="GS2628" s="41"/>
      <c r="GT2628" s="41"/>
      <c r="GU2628" s="41"/>
      <c r="GV2628" s="41"/>
      <c r="GW2628" s="41"/>
      <c r="GX2628" s="41"/>
      <c r="GY2628" s="41"/>
      <c r="GZ2628" s="41"/>
      <c r="HA2628" s="41"/>
      <c r="HB2628" s="41"/>
      <c r="HC2628" s="41"/>
      <c r="HD2628" s="41"/>
      <c r="HE2628" s="41"/>
      <c r="HF2628" s="41"/>
      <c r="HG2628" s="41"/>
      <c r="HH2628" s="41"/>
      <c r="HI2628" s="41"/>
      <c r="HJ2628" s="41"/>
      <c r="HK2628" s="41"/>
      <c r="HL2628" s="41"/>
      <c r="HM2628" s="41"/>
      <c r="HN2628" s="41"/>
      <c r="HO2628" s="41"/>
      <c r="HP2628" s="41"/>
      <c r="HQ2628" s="41"/>
      <c r="HR2628" s="41"/>
      <c r="HS2628" s="41"/>
      <c r="HT2628" s="41"/>
      <c r="HU2628" s="41"/>
      <c r="HV2628" s="41"/>
      <c r="HW2628" s="41"/>
      <c r="HX2628" s="41"/>
      <c r="HY2628" s="41"/>
      <c r="HZ2628" s="41"/>
      <c r="IA2628" s="41"/>
      <c r="IB2628" s="41"/>
      <c r="IC2628" s="41"/>
      <c r="ID2628" s="41"/>
      <c r="IE2628" s="41"/>
      <c r="IF2628" s="41"/>
      <c r="IG2628" s="41"/>
      <c r="IH2628" s="41"/>
      <c r="II2628" s="41"/>
      <c r="IJ2628" s="41"/>
      <c r="IK2628" s="41"/>
      <c r="IL2628" s="41"/>
      <c r="IM2628" s="41"/>
      <c r="IN2628" s="41"/>
      <c r="IO2628" s="41"/>
      <c r="IP2628" s="41"/>
      <c r="IQ2628" s="41"/>
      <c r="IR2628" s="41"/>
      <c r="IS2628" s="41"/>
      <c r="IT2628" s="41"/>
      <c r="IU2628" s="41"/>
    </row>
    <row r="2630" spans="68:255" x14ac:dyDescent="0.2">
      <c r="BP2630" s="41"/>
      <c r="BQ2630" s="41"/>
      <c r="BR2630" s="41"/>
      <c r="BS2630" s="41"/>
      <c r="BU2630" s="41"/>
      <c r="BV2630" s="41"/>
      <c r="BW2630" s="41"/>
      <c r="BX2630" s="41"/>
      <c r="BY2630" s="41"/>
      <c r="BZ2630" s="41"/>
      <c r="CA2630" s="41"/>
      <c r="CB2630" s="41"/>
      <c r="CC2630" s="41"/>
      <c r="CD2630" s="41"/>
      <c r="CE2630" s="41"/>
      <c r="CF2630" s="41"/>
      <c r="CG2630" s="41"/>
      <c r="CH2630" s="41"/>
      <c r="CI2630" s="41"/>
      <c r="CJ2630" s="41"/>
      <c r="CK2630" s="41"/>
      <c r="CL2630" s="41"/>
      <c r="CM2630" s="41"/>
      <c r="CN2630" s="41"/>
      <c r="CO2630" s="41"/>
      <c r="CP2630" s="41"/>
      <c r="CQ2630" s="41"/>
      <c r="CR2630" s="41"/>
      <c r="CS2630" s="41"/>
      <c r="CT2630" s="41"/>
      <c r="CU2630" s="41"/>
      <c r="CV2630" s="41"/>
      <c r="CW2630" s="41"/>
      <c r="CX2630" s="41"/>
      <c r="CY2630" s="41"/>
      <c r="CZ2630" s="41"/>
      <c r="DA2630" s="41"/>
      <c r="DB2630" s="41"/>
      <c r="DC2630" s="41"/>
      <c r="DD2630" s="41"/>
      <c r="DE2630" s="41"/>
      <c r="DF2630" s="41"/>
      <c r="DG2630" s="41"/>
      <c r="DH2630" s="41"/>
      <c r="DI2630" s="41"/>
      <c r="DJ2630" s="41"/>
      <c r="DK2630" s="41"/>
      <c r="DL2630" s="41"/>
      <c r="DM2630" s="41"/>
      <c r="DN2630" s="41"/>
      <c r="DO2630" s="41"/>
      <c r="DP2630" s="41"/>
      <c r="DQ2630" s="41"/>
      <c r="DR2630" s="41"/>
      <c r="DS2630" s="41"/>
      <c r="DT2630" s="41"/>
      <c r="DU2630" s="41"/>
      <c r="DV2630" s="41"/>
      <c r="DW2630" s="41"/>
      <c r="DX2630" s="41"/>
      <c r="DY2630" s="41"/>
      <c r="DZ2630" s="41"/>
      <c r="EA2630" s="41"/>
      <c r="EB2630" s="41"/>
      <c r="EC2630" s="41"/>
      <c r="ED2630" s="41"/>
      <c r="EE2630" s="41"/>
      <c r="EF2630" s="41"/>
      <c r="EG2630" s="41"/>
      <c r="EH2630" s="41"/>
      <c r="EI2630" s="41"/>
      <c r="EJ2630" s="41"/>
      <c r="EK2630" s="41"/>
      <c r="EL2630" s="41"/>
      <c r="EM2630" s="41"/>
      <c r="EN2630" s="41"/>
      <c r="EO2630" s="41"/>
      <c r="EP2630" s="41"/>
      <c r="EQ2630" s="41"/>
      <c r="ER2630" s="41"/>
      <c r="ES2630" s="41"/>
      <c r="ET2630" s="41"/>
      <c r="EU2630" s="41"/>
      <c r="EV2630" s="41"/>
      <c r="EW2630" s="41"/>
      <c r="EX2630" s="41"/>
      <c r="EY2630" s="41"/>
      <c r="EZ2630" s="41"/>
      <c r="FA2630" s="41"/>
      <c r="FB2630" s="41"/>
      <c r="FC2630" s="41"/>
      <c r="FD2630" s="41"/>
      <c r="FE2630" s="41"/>
      <c r="FF2630" s="41"/>
      <c r="FG2630" s="41"/>
      <c r="FH2630" s="41"/>
      <c r="FI2630" s="41"/>
      <c r="FJ2630" s="41"/>
      <c r="FK2630" s="41"/>
      <c r="FL2630" s="41"/>
      <c r="FM2630" s="41"/>
      <c r="FN2630" s="41"/>
      <c r="FO2630" s="41"/>
      <c r="FP2630" s="41"/>
      <c r="FQ2630" s="41"/>
      <c r="FR2630" s="41"/>
      <c r="FS2630" s="41"/>
      <c r="FT2630" s="41"/>
      <c r="FU2630" s="41"/>
      <c r="FV2630" s="41"/>
      <c r="FW2630" s="41"/>
      <c r="FX2630" s="41"/>
      <c r="FY2630" s="41"/>
      <c r="FZ2630" s="41"/>
      <c r="GA2630" s="41"/>
      <c r="GB2630" s="41"/>
      <c r="GC2630" s="41"/>
      <c r="GD2630" s="41"/>
      <c r="GE2630" s="41"/>
      <c r="GF2630" s="41"/>
      <c r="GG2630" s="41"/>
      <c r="GH2630" s="41"/>
      <c r="GI2630" s="41"/>
      <c r="GJ2630" s="41"/>
      <c r="GK2630" s="41"/>
      <c r="GL2630" s="41"/>
      <c r="GM2630" s="41"/>
      <c r="GN2630" s="41"/>
      <c r="GO2630" s="41"/>
      <c r="GP2630" s="41"/>
      <c r="GQ2630" s="41"/>
      <c r="GR2630" s="41"/>
      <c r="GS2630" s="41"/>
      <c r="GT2630" s="41"/>
      <c r="GU2630" s="41"/>
      <c r="GV2630" s="41"/>
      <c r="GW2630" s="41"/>
      <c r="GX2630" s="41"/>
      <c r="GY2630" s="41"/>
      <c r="GZ2630" s="41"/>
      <c r="HA2630" s="41"/>
      <c r="HB2630" s="41"/>
      <c r="HC2630" s="41"/>
      <c r="HD2630" s="41"/>
      <c r="HE2630" s="41"/>
      <c r="HF2630" s="41"/>
      <c r="HG2630" s="41"/>
      <c r="HH2630" s="41"/>
      <c r="HI2630" s="41"/>
      <c r="HJ2630" s="41"/>
      <c r="HK2630" s="41"/>
      <c r="HL2630" s="41"/>
      <c r="HM2630" s="41"/>
      <c r="HN2630" s="41"/>
      <c r="HO2630" s="41"/>
      <c r="HP2630" s="41"/>
      <c r="HQ2630" s="41"/>
      <c r="HR2630" s="41"/>
      <c r="HS2630" s="41"/>
      <c r="HT2630" s="41"/>
      <c r="HU2630" s="41"/>
      <c r="HV2630" s="41"/>
      <c r="HW2630" s="41"/>
      <c r="HX2630" s="41"/>
      <c r="HY2630" s="41"/>
      <c r="HZ2630" s="41"/>
      <c r="IA2630" s="41"/>
      <c r="IB2630" s="41"/>
      <c r="IC2630" s="41"/>
      <c r="ID2630" s="41"/>
      <c r="IE2630" s="41"/>
      <c r="IF2630" s="41"/>
      <c r="IG2630" s="41"/>
      <c r="IH2630" s="41"/>
      <c r="II2630" s="41"/>
      <c r="IJ2630" s="41"/>
      <c r="IK2630" s="41"/>
      <c r="IL2630" s="41"/>
      <c r="IM2630" s="41"/>
      <c r="IN2630" s="41"/>
      <c r="IO2630" s="41"/>
      <c r="IP2630" s="41"/>
      <c r="IQ2630" s="41"/>
      <c r="IR2630" s="41"/>
      <c r="IS2630" s="41"/>
      <c r="IT2630" s="41"/>
      <c r="IU2630" s="41"/>
    </row>
    <row r="2632" spans="68:255" x14ac:dyDescent="0.2">
      <c r="BP2632" s="41"/>
      <c r="BQ2632" s="41"/>
      <c r="BR2632" s="41"/>
      <c r="BS2632" s="41"/>
      <c r="BU2632" s="41"/>
      <c r="BV2632" s="41"/>
      <c r="BW2632" s="41"/>
      <c r="BX2632" s="41"/>
      <c r="BY2632" s="41"/>
      <c r="BZ2632" s="41"/>
      <c r="CA2632" s="41"/>
      <c r="CB2632" s="41"/>
      <c r="CC2632" s="41"/>
      <c r="CD2632" s="41"/>
      <c r="CE2632" s="41"/>
      <c r="CF2632" s="41"/>
      <c r="CG2632" s="41"/>
      <c r="CH2632" s="41"/>
      <c r="CI2632" s="41"/>
      <c r="CJ2632" s="41"/>
      <c r="CK2632" s="41"/>
      <c r="CL2632" s="41"/>
      <c r="CM2632" s="41"/>
      <c r="CN2632" s="41"/>
      <c r="CO2632" s="41"/>
      <c r="CP2632" s="41"/>
      <c r="CQ2632" s="41"/>
      <c r="CR2632" s="41"/>
      <c r="CS2632" s="41"/>
      <c r="CT2632" s="41"/>
      <c r="CU2632" s="41"/>
      <c r="CV2632" s="41"/>
      <c r="CW2632" s="41"/>
      <c r="CX2632" s="41"/>
      <c r="CY2632" s="41"/>
      <c r="CZ2632" s="41"/>
      <c r="DA2632" s="41"/>
      <c r="DB2632" s="41"/>
      <c r="DC2632" s="41"/>
      <c r="DD2632" s="41"/>
      <c r="DE2632" s="41"/>
      <c r="DF2632" s="41"/>
      <c r="DG2632" s="41"/>
      <c r="DH2632" s="41"/>
      <c r="DI2632" s="41"/>
      <c r="DJ2632" s="41"/>
      <c r="DK2632" s="41"/>
      <c r="DL2632" s="41"/>
      <c r="DM2632" s="41"/>
      <c r="DN2632" s="41"/>
      <c r="DO2632" s="41"/>
      <c r="DP2632" s="41"/>
      <c r="DQ2632" s="41"/>
      <c r="DR2632" s="41"/>
      <c r="DS2632" s="41"/>
      <c r="DT2632" s="41"/>
      <c r="DU2632" s="41"/>
      <c r="DV2632" s="41"/>
      <c r="DW2632" s="41"/>
      <c r="DX2632" s="41"/>
      <c r="DY2632" s="41"/>
      <c r="DZ2632" s="41"/>
      <c r="EA2632" s="41"/>
      <c r="EB2632" s="41"/>
      <c r="EC2632" s="41"/>
      <c r="ED2632" s="41"/>
      <c r="EE2632" s="41"/>
      <c r="EF2632" s="41"/>
      <c r="EG2632" s="41"/>
      <c r="EH2632" s="41"/>
      <c r="EI2632" s="41"/>
      <c r="EJ2632" s="41"/>
      <c r="EK2632" s="41"/>
      <c r="EL2632" s="41"/>
      <c r="EM2632" s="41"/>
      <c r="EN2632" s="41"/>
      <c r="EO2632" s="41"/>
      <c r="EP2632" s="41"/>
      <c r="EQ2632" s="41"/>
      <c r="ER2632" s="41"/>
      <c r="ES2632" s="41"/>
      <c r="ET2632" s="41"/>
      <c r="EU2632" s="41"/>
      <c r="EV2632" s="41"/>
      <c r="EW2632" s="41"/>
      <c r="EX2632" s="41"/>
      <c r="EY2632" s="41"/>
      <c r="EZ2632" s="41"/>
      <c r="FA2632" s="41"/>
      <c r="FB2632" s="41"/>
      <c r="FC2632" s="41"/>
      <c r="FD2632" s="41"/>
      <c r="FE2632" s="41"/>
      <c r="FF2632" s="41"/>
      <c r="FG2632" s="41"/>
      <c r="FH2632" s="41"/>
      <c r="FI2632" s="41"/>
      <c r="FJ2632" s="41"/>
      <c r="FK2632" s="41"/>
      <c r="FL2632" s="41"/>
      <c r="FM2632" s="41"/>
      <c r="FN2632" s="41"/>
      <c r="FO2632" s="41"/>
      <c r="FP2632" s="41"/>
      <c r="FQ2632" s="41"/>
      <c r="FR2632" s="41"/>
      <c r="FS2632" s="41"/>
      <c r="FT2632" s="41"/>
      <c r="FU2632" s="41"/>
      <c r="FV2632" s="41"/>
      <c r="FW2632" s="41"/>
      <c r="FX2632" s="41"/>
      <c r="FY2632" s="41"/>
      <c r="FZ2632" s="41"/>
      <c r="GA2632" s="41"/>
      <c r="GB2632" s="41"/>
      <c r="GC2632" s="41"/>
      <c r="GD2632" s="41"/>
      <c r="GE2632" s="41"/>
      <c r="GF2632" s="41"/>
      <c r="GG2632" s="41"/>
      <c r="GH2632" s="41"/>
      <c r="GI2632" s="41"/>
      <c r="GJ2632" s="41"/>
      <c r="GK2632" s="41"/>
      <c r="GL2632" s="41"/>
      <c r="GM2632" s="41"/>
      <c r="GN2632" s="41"/>
      <c r="GO2632" s="41"/>
      <c r="GP2632" s="41"/>
      <c r="GQ2632" s="41"/>
      <c r="GR2632" s="41"/>
      <c r="GS2632" s="41"/>
      <c r="GT2632" s="41"/>
      <c r="GU2632" s="41"/>
      <c r="GV2632" s="41"/>
      <c r="GW2632" s="41"/>
      <c r="GX2632" s="41"/>
      <c r="GY2632" s="41"/>
      <c r="GZ2632" s="41"/>
      <c r="HA2632" s="41"/>
      <c r="HB2632" s="41"/>
      <c r="HC2632" s="41"/>
      <c r="HD2632" s="41"/>
      <c r="HE2632" s="41"/>
      <c r="HF2632" s="41"/>
      <c r="HG2632" s="41"/>
      <c r="HH2632" s="41"/>
      <c r="HI2632" s="41"/>
      <c r="HJ2632" s="41"/>
      <c r="HK2632" s="41"/>
      <c r="HL2632" s="41"/>
      <c r="HM2632" s="41"/>
      <c r="HN2632" s="41"/>
      <c r="HO2632" s="41"/>
      <c r="HP2632" s="41"/>
      <c r="HQ2632" s="41"/>
      <c r="HR2632" s="41"/>
      <c r="HS2632" s="41"/>
      <c r="HT2632" s="41"/>
      <c r="HU2632" s="41"/>
      <c r="HV2632" s="41"/>
      <c r="HW2632" s="41"/>
      <c r="HX2632" s="41"/>
      <c r="HY2632" s="41"/>
      <c r="HZ2632" s="41"/>
      <c r="IA2632" s="41"/>
      <c r="IB2632" s="41"/>
      <c r="IC2632" s="41"/>
      <c r="ID2632" s="41"/>
      <c r="IE2632" s="41"/>
      <c r="IF2632" s="41"/>
      <c r="IG2632" s="41"/>
      <c r="IH2632" s="41"/>
      <c r="II2632" s="41"/>
      <c r="IJ2632" s="41"/>
      <c r="IK2632" s="41"/>
      <c r="IL2632" s="41"/>
      <c r="IM2632" s="41"/>
      <c r="IN2632" s="41"/>
      <c r="IO2632" s="41"/>
      <c r="IP2632" s="41"/>
      <c r="IQ2632" s="41"/>
      <c r="IR2632" s="41"/>
      <c r="IS2632" s="41"/>
      <c r="IT2632" s="41"/>
      <c r="IU2632" s="41"/>
    </row>
    <row r="2634" spans="68:255" x14ac:dyDescent="0.2">
      <c r="BP2634" s="41"/>
      <c r="BQ2634" s="41"/>
      <c r="BR2634" s="41"/>
      <c r="BS2634" s="41"/>
      <c r="BU2634" s="41"/>
      <c r="BV2634" s="41"/>
      <c r="BW2634" s="41"/>
      <c r="BX2634" s="41"/>
      <c r="BY2634" s="41"/>
      <c r="BZ2634" s="41"/>
      <c r="CA2634" s="41"/>
      <c r="CB2634" s="41"/>
      <c r="CC2634" s="41"/>
      <c r="CD2634" s="41"/>
      <c r="CE2634" s="41"/>
      <c r="CF2634" s="41"/>
      <c r="CG2634" s="41"/>
      <c r="CH2634" s="41"/>
      <c r="CI2634" s="41"/>
      <c r="CJ2634" s="41"/>
      <c r="CK2634" s="41"/>
      <c r="CL2634" s="41"/>
      <c r="CM2634" s="41"/>
      <c r="CN2634" s="41"/>
      <c r="CO2634" s="41"/>
      <c r="CP2634" s="41"/>
      <c r="CQ2634" s="41"/>
      <c r="CR2634" s="41"/>
      <c r="CS2634" s="41"/>
      <c r="CT2634" s="41"/>
      <c r="CU2634" s="41"/>
      <c r="CV2634" s="41"/>
      <c r="CW2634" s="41"/>
      <c r="CX2634" s="41"/>
      <c r="CY2634" s="41"/>
      <c r="CZ2634" s="41"/>
      <c r="DA2634" s="41"/>
      <c r="DB2634" s="41"/>
      <c r="DC2634" s="41"/>
      <c r="DD2634" s="41"/>
      <c r="DE2634" s="41"/>
      <c r="DF2634" s="41"/>
      <c r="DG2634" s="41"/>
      <c r="DH2634" s="41"/>
      <c r="DI2634" s="41"/>
      <c r="DJ2634" s="41"/>
      <c r="DK2634" s="41"/>
      <c r="DL2634" s="41"/>
      <c r="DM2634" s="41"/>
      <c r="DN2634" s="41"/>
      <c r="DO2634" s="41"/>
      <c r="DP2634" s="41"/>
      <c r="DQ2634" s="41"/>
      <c r="DR2634" s="41"/>
      <c r="DS2634" s="41"/>
      <c r="DT2634" s="41"/>
      <c r="DU2634" s="41"/>
      <c r="DV2634" s="41"/>
      <c r="DW2634" s="41"/>
      <c r="DX2634" s="41"/>
      <c r="DY2634" s="41"/>
      <c r="DZ2634" s="41"/>
      <c r="EA2634" s="41"/>
      <c r="EB2634" s="41"/>
      <c r="EC2634" s="41"/>
      <c r="ED2634" s="41"/>
      <c r="EE2634" s="41"/>
      <c r="EF2634" s="41"/>
      <c r="EG2634" s="41"/>
      <c r="EH2634" s="41"/>
      <c r="EI2634" s="41"/>
      <c r="EJ2634" s="41"/>
      <c r="EK2634" s="41"/>
      <c r="EL2634" s="41"/>
      <c r="EM2634" s="41"/>
      <c r="EN2634" s="41"/>
      <c r="EO2634" s="41"/>
      <c r="EP2634" s="41"/>
      <c r="EQ2634" s="41"/>
      <c r="ER2634" s="41"/>
      <c r="ES2634" s="41"/>
      <c r="ET2634" s="41"/>
      <c r="EU2634" s="41"/>
      <c r="EV2634" s="41"/>
      <c r="EW2634" s="41"/>
      <c r="EX2634" s="41"/>
      <c r="EY2634" s="41"/>
      <c r="EZ2634" s="41"/>
      <c r="FA2634" s="41"/>
      <c r="FB2634" s="41"/>
      <c r="FC2634" s="41"/>
      <c r="FD2634" s="41"/>
      <c r="FE2634" s="41"/>
      <c r="FF2634" s="41"/>
      <c r="FG2634" s="41"/>
      <c r="FH2634" s="41"/>
      <c r="FI2634" s="41"/>
      <c r="FJ2634" s="41"/>
      <c r="FK2634" s="41"/>
      <c r="FL2634" s="41"/>
      <c r="FM2634" s="41"/>
      <c r="FN2634" s="41"/>
      <c r="FO2634" s="41"/>
      <c r="FP2634" s="41"/>
      <c r="FQ2634" s="41"/>
      <c r="FR2634" s="41"/>
      <c r="FS2634" s="41"/>
      <c r="FT2634" s="41"/>
      <c r="FU2634" s="41"/>
      <c r="FV2634" s="41"/>
      <c r="FW2634" s="41"/>
      <c r="FX2634" s="41"/>
      <c r="FY2634" s="41"/>
      <c r="FZ2634" s="41"/>
      <c r="GA2634" s="41"/>
      <c r="GB2634" s="41"/>
      <c r="GC2634" s="41"/>
      <c r="GD2634" s="41"/>
      <c r="GE2634" s="41"/>
      <c r="GF2634" s="41"/>
      <c r="GG2634" s="41"/>
      <c r="GH2634" s="41"/>
      <c r="GI2634" s="41"/>
      <c r="GJ2634" s="41"/>
      <c r="GK2634" s="41"/>
      <c r="GL2634" s="41"/>
      <c r="GM2634" s="41"/>
      <c r="GN2634" s="41"/>
      <c r="GO2634" s="41"/>
      <c r="GP2634" s="41"/>
      <c r="GQ2634" s="41"/>
      <c r="GR2634" s="41"/>
      <c r="GS2634" s="41"/>
      <c r="GT2634" s="41"/>
      <c r="GU2634" s="41"/>
      <c r="GV2634" s="41"/>
      <c r="GW2634" s="41"/>
      <c r="GX2634" s="41"/>
      <c r="GY2634" s="41"/>
      <c r="GZ2634" s="41"/>
      <c r="HA2634" s="41"/>
      <c r="HB2634" s="41"/>
      <c r="HC2634" s="41"/>
      <c r="HD2634" s="41"/>
      <c r="HE2634" s="41"/>
      <c r="HF2634" s="41"/>
      <c r="HG2634" s="41"/>
      <c r="HH2634" s="41"/>
      <c r="HI2634" s="41"/>
      <c r="HJ2634" s="41"/>
      <c r="HK2634" s="41"/>
      <c r="HL2634" s="41"/>
      <c r="HM2634" s="41"/>
      <c r="HN2634" s="41"/>
      <c r="HO2634" s="41"/>
      <c r="HP2634" s="41"/>
      <c r="HQ2634" s="41"/>
      <c r="HR2634" s="41"/>
      <c r="HS2634" s="41"/>
      <c r="HT2634" s="41"/>
      <c r="HU2634" s="41"/>
      <c r="HV2634" s="41"/>
      <c r="HW2634" s="41"/>
      <c r="HX2634" s="41"/>
      <c r="HY2634" s="41"/>
      <c r="HZ2634" s="41"/>
      <c r="IA2634" s="41"/>
      <c r="IB2634" s="41"/>
      <c r="IC2634" s="41"/>
      <c r="ID2634" s="41"/>
      <c r="IE2634" s="41"/>
      <c r="IF2634" s="41"/>
      <c r="IG2634" s="41"/>
      <c r="IH2634" s="41"/>
      <c r="II2634" s="41"/>
      <c r="IJ2634" s="41"/>
      <c r="IK2634" s="41"/>
      <c r="IL2634" s="41"/>
      <c r="IM2634" s="41"/>
      <c r="IN2634" s="41"/>
      <c r="IO2634" s="41"/>
      <c r="IP2634" s="41"/>
      <c r="IQ2634" s="41"/>
      <c r="IR2634" s="41"/>
      <c r="IS2634" s="41"/>
      <c r="IT2634" s="41"/>
      <c r="IU2634" s="41"/>
    </row>
    <row r="2636" spans="68:255" x14ac:dyDescent="0.2">
      <c r="BP2636" s="41"/>
      <c r="BQ2636" s="41"/>
      <c r="BR2636" s="41"/>
      <c r="BS2636" s="41"/>
      <c r="BU2636" s="41"/>
      <c r="BV2636" s="41"/>
      <c r="BW2636" s="41"/>
      <c r="BX2636" s="41"/>
      <c r="BY2636" s="41"/>
      <c r="BZ2636" s="41"/>
      <c r="CA2636" s="41"/>
      <c r="CB2636" s="41"/>
      <c r="CC2636" s="41"/>
      <c r="CD2636" s="41"/>
      <c r="CE2636" s="41"/>
      <c r="CF2636" s="41"/>
      <c r="CG2636" s="41"/>
      <c r="CH2636" s="41"/>
      <c r="CI2636" s="41"/>
      <c r="CJ2636" s="41"/>
      <c r="CK2636" s="41"/>
      <c r="CL2636" s="41"/>
      <c r="CM2636" s="41"/>
      <c r="CN2636" s="41"/>
      <c r="CO2636" s="41"/>
      <c r="CP2636" s="41"/>
      <c r="CQ2636" s="41"/>
      <c r="CR2636" s="41"/>
      <c r="CS2636" s="41"/>
      <c r="CT2636" s="41"/>
      <c r="CU2636" s="41"/>
      <c r="CV2636" s="41"/>
      <c r="CW2636" s="41"/>
      <c r="CX2636" s="41"/>
      <c r="CY2636" s="41"/>
      <c r="CZ2636" s="41"/>
      <c r="DA2636" s="41"/>
      <c r="DB2636" s="41"/>
      <c r="DC2636" s="41"/>
      <c r="DD2636" s="41"/>
      <c r="DE2636" s="41"/>
      <c r="DF2636" s="41"/>
      <c r="DG2636" s="41"/>
      <c r="DH2636" s="41"/>
      <c r="DI2636" s="41"/>
      <c r="DJ2636" s="41"/>
      <c r="DK2636" s="41"/>
      <c r="DL2636" s="41"/>
      <c r="DM2636" s="41"/>
      <c r="DN2636" s="41"/>
      <c r="DO2636" s="41"/>
      <c r="DP2636" s="41"/>
      <c r="DQ2636" s="41"/>
      <c r="DR2636" s="41"/>
      <c r="DS2636" s="41"/>
      <c r="DT2636" s="41"/>
      <c r="DU2636" s="41"/>
      <c r="DV2636" s="41"/>
      <c r="DW2636" s="41"/>
      <c r="DX2636" s="41"/>
      <c r="DY2636" s="41"/>
      <c r="DZ2636" s="41"/>
      <c r="EA2636" s="41"/>
      <c r="EB2636" s="41"/>
      <c r="EC2636" s="41"/>
      <c r="ED2636" s="41"/>
      <c r="EE2636" s="41"/>
      <c r="EF2636" s="41"/>
      <c r="EG2636" s="41"/>
      <c r="EH2636" s="41"/>
      <c r="EI2636" s="41"/>
      <c r="EJ2636" s="41"/>
      <c r="EK2636" s="41"/>
      <c r="EL2636" s="41"/>
      <c r="EM2636" s="41"/>
      <c r="EN2636" s="41"/>
      <c r="EO2636" s="41"/>
      <c r="EP2636" s="41"/>
      <c r="EQ2636" s="41"/>
      <c r="ER2636" s="41"/>
      <c r="ES2636" s="41"/>
      <c r="ET2636" s="41"/>
      <c r="EU2636" s="41"/>
      <c r="EV2636" s="41"/>
      <c r="EW2636" s="41"/>
      <c r="EX2636" s="41"/>
      <c r="EY2636" s="41"/>
      <c r="EZ2636" s="41"/>
      <c r="FA2636" s="41"/>
      <c r="FB2636" s="41"/>
      <c r="FC2636" s="41"/>
      <c r="FD2636" s="41"/>
      <c r="FE2636" s="41"/>
      <c r="FF2636" s="41"/>
      <c r="FG2636" s="41"/>
      <c r="FH2636" s="41"/>
      <c r="FI2636" s="41"/>
      <c r="FJ2636" s="41"/>
      <c r="FK2636" s="41"/>
      <c r="FL2636" s="41"/>
      <c r="FM2636" s="41"/>
      <c r="FN2636" s="41"/>
      <c r="FO2636" s="41"/>
      <c r="FP2636" s="41"/>
      <c r="FQ2636" s="41"/>
      <c r="FR2636" s="41"/>
      <c r="FS2636" s="41"/>
      <c r="FT2636" s="41"/>
      <c r="FU2636" s="41"/>
      <c r="FV2636" s="41"/>
      <c r="FW2636" s="41"/>
      <c r="FX2636" s="41"/>
      <c r="FY2636" s="41"/>
      <c r="FZ2636" s="41"/>
      <c r="GA2636" s="41"/>
      <c r="GB2636" s="41"/>
      <c r="GC2636" s="41"/>
      <c r="GD2636" s="41"/>
      <c r="GE2636" s="41"/>
      <c r="GF2636" s="41"/>
      <c r="GG2636" s="41"/>
      <c r="GH2636" s="41"/>
      <c r="GI2636" s="41"/>
      <c r="GJ2636" s="41"/>
      <c r="GK2636" s="41"/>
      <c r="GL2636" s="41"/>
      <c r="GM2636" s="41"/>
      <c r="GN2636" s="41"/>
      <c r="GO2636" s="41"/>
      <c r="GP2636" s="41"/>
      <c r="GQ2636" s="41"/>
      <c r="GR2636" s="41"/>
      <c r="GS2636" s="41"/>
      <c r="GT2636" s="41"/>
      <c r="GU2636" s="41"/>
      <c r="GV2636" s="41"/>
      <c r="GW2636" s="41"/>
      <c r="GX2636" s="41"/>
      <c r="GY2636" s="41"/>
      <c r="GZ2636" s="41"/>
      <c r="HA2636" s="41"/>
      <c r="HB2636" s="41"/>
      <c r="HC2636" s="41"/>
      <c r="HD2636" s="41"/>
      <c r="HE2636" s="41"/>
      <c r="HF2636" s="41"/>
      <c r="HG2636" s="41"/>
      <c r="HH2636" s="41"/>
      <c r="HI2636" s="41"/>
      <c r="HJ2636" s="41"/>
      <c r="HK2636" s="41"/>
      <c r="HL2636" s="41"/>
      <c r="HM2636" s="41"/>
      <c r="HN2636" s="41"/>
      <c r="HO2636" s="41"/>
      <c r="HP2636" s="41"/>
      <c r="HQ2636" s="41"/>
      <c r="HR2636" s="41"/>
      <c r="HS2636" s="41"/>
      <c r="HT2636" s="41"/>
      <c r="HU2636" s="41"/>
      <c r="HV2636" s="41"/>
      <c r="HW2636" s="41"/>
      <c r="HX2636" s="41"/>
      <c r="HY2636" s="41"/>
      <c r="HZ2636" s="41"/>
      <c r="IA2636" s="41"/>
      <c r="IB2636" s="41"/>
      <c r="IC2636" s="41"/>
      <c r="ID2636" s="41"/>
      <c r="IE2636" s="41"/>
      <c r="IF2636" s="41"/>
      <c r="IG2636" s="41"/>
      <c r="IH2636" s="41"/>
      <c r="II2636" s="41"/>
      <c r="IJ2636" s="41"/>
      <c r="IK2636" s="41"/>
      <c r="IL2636" s="41"/>
      <c r="IM2636" s="41"/>
      <c r="IN2636" s="41"/>
      <c r="IO2636" s="41"/>
      <c r="IP2636" s="41"/>
      <c r="IQ2636" s="41"/>
      <c r="IR2636" s="41"/>
      <c r="IS2636" s="41"/>
      <c r="IT2636" s="41"/>
      <c r="IU2636" s="41"/>
    </row>
    <row r="2638" spans="68:255" x14ac:dyDescent="0.2">
      <c r="BP2638" s="41"/>
      <c r="BQ2638" s="41"/>
      <c r="BR2638" s="41"/>
      <c r="BS2638" s="41"/>
      <c r="BU2638" s="41"/>
      <c r="BV2638" s="41"/>
      <c r="BW2638" s="41"/>
      <c r="BX2638" s="41"/>
      <c r="BY2638" s="41"/>
      <c r="BZ2638" s="41"/>
      <c r="CA2638" s="41"/>
      <c r="CB2638" s="41"/>
      <c r="CC2638" s="41"/>
      <c r="CD2638" s="41"/>
      <c r="CE2638" s="41"/>
      <c r="CF2638" s="41"/>
      <c r="CG2638" s="41"/>
      <c r="CH2638" s="41"/>
      <c r="CI2638" s="41"/>
      <c r="CJ2638" s="41"/>
      <c r="CK2638" s="41"/>
      <c r="CL2638" s="41"/>
      <c r="CM2638" s="41"/>
      <c r="CN2638" s="41"/>
      <c r="CO2638" s="41"/>
      <c r="CP2638" s="41"/>
      <c r="CQ2638" s="41"/>
      <c r="CR2638" s="41"/>
      <c r="CS2638" s="41"/>
      <c r="CT2638" s="41"/>
      <c r="CU2638" s="41"/>
      <c r="CV2638" s="41"/>
      <c r="CW2638" s="41"/>
      <c r="CX2638" s="41"/>
      <c r="CY2638" s="41"/>
      <c r="CZ2638" s="41"/>
      <c r="DA2638" s="41"/>
      <c r="DB2638" s="41"/>
      <c r="DC2638" s="41"/>
      <c r="DD2638" s="41"/>
      <c r="DE2638" s="41"/>
      <c r="DF2638" s="41"/>
      <c r="DG2638" s="41"/>
      <c r="DH2638" s="41"/>
      <c r="DI2638" s="41"/>
      <c r="DJ2638" s="41"/>
      <c r="DK2638" s="41"/>
      <c r="DL2638" s="41"/>
      <c r="DM2638" s="41"/>
      <c r="DN2638" s="41"/>
      <c r="DO2638" s="41"/>
      <c r="DP2638" s="41"/>
      <c r="DQ2638" s="41"/>
      <c r="DR2638" s="41"/>
      <c r="DS2638" s="41"/>
      <c r="DT2638" s="41"/>
      <c r="DU2638" s="41"/>
      <c r="DV2638" s="41"/>
      <c r="DW2638" s="41"/>
      <c r="DX2638" s="41"/>
      <c r="DY2638" s="41"/>
      <c r="DZ2638" s="41"/>
      <c r="EA2638" s="41"/>
      <c r="EB2638" s="41"/>
      <c r="EC2638" s="41"/>
      <c r="ED2638" s="41"/>
      <c r="EE2638" s="41"/>
      <c r="EF2638" s="41"/>
      <c r="EG2638" s="41"/>
      <c r="EH2638" s="41"/>
      <c r="EI2638" s="41"/>
      <c r="EJ2638" s="41"/>
      <c r="EK2638" s="41"/>
      <c r="EL2638" s="41"/>
      <c r="EM2638" s="41"/>
      <c r="EN2638" s="41"/>
      <c r="EO2638" s="41"/>
      <c r="EP2638" s="41"/>
      <c r="EQ2638" s="41"/>
      <c r="ER2638" s="41"/>
      <c r="ES2638" s="41"/>
      <c r="ET2638" s="41"/>
      <c r="EU2638" s="41"/>
      <c r="EV2638" s="41"/>
      <c r="EW2638" s="41"/>
      <c r="EX2638" s="41"/>
      <c r="EY2638" s="41"/>
      <c r="EZ2638" s="41"/>
      <c r="FA2638" s="41"/>
      <c r="FB2638" s="41"/>
      <c r="FC2638" s="41"/>
      <c r="FD2638" s="41"/>
      <c r="FE2638" s="41"/>
      <c r="FF2638" s="41"/>
      <c r="FG2638" s="41"/>
      <c r="FH2638" s="41"/>
      <c r="FI2638" s="41"/>
      <c r="FJ2638" s="41"/>
      <c r="FK2638" s="41"/>
      <c r="FL2638" s="41"/>
      <c r="FM2638" s="41"/>
      <c r="FN2638" s="41"/>
      <c r="FO2638" s="41"/>
      <c r="FP2638" s="41"/>
      <c r="FQ2638" s="41"/>
      <c r="FR2638" s="41"/>
      <c r="FS2638" s="41"/>
      <c r="FT2638" s="41"/>
      <c r="FU2638" s="41"/>
      <c r="FV2638" s="41"/>
      <c r="FW2638" s="41"/>
      <c r="FX2638" s="41"/>
      <c r="FY2638" s="41"/>
      <c r="FZ2638" s="41"/>
      <c r="GA2638" s="41"/>
      <c r="GB2638" s="41"/>
      <c r="GC2638" s="41"/>
      <c r="GD2638" s="41"/>
      <c r="GE2638" s="41"/>
      <c r="GF2638" s="41"/>
      <c r="GG2638" s="41"/>
      <c r="GH2638" s="41"/>
      <c r="GI2638" s="41"/>
      <c r="GJ2638" s="41"/>
      <c r="GK2638" s="41"/>
      <c r="GL2638" s="41"/>
      <c r="GM2638" s="41"/>
      <c r="GN2638" s="41"/>
      <c r="GO2638" s="41"/>
      <c r="GP2638" s="41"/>
      <c r="GQ2638" s="41"/>
      <c r="GR2638" s="41"/>
      <c r="GS2638" s="41"/>
      <c r="GT2638" s="41"/>
      <c r="GU2638" s="41"/>
      <c r="GV2638" s="41"/>
      <c r="GW2638" s="41"/>
      <c r="GX2638" s="41"/>
      <c r="GY2638" s="41"/>
      <c r="GZ2638" s="41"/>
      <c r="HA2638" s="41"/>
      <c r="HB2638" s="41"/>
      <c r="HC2638" s="41"/>
      <c r="HD2638" s="41"/>
      <c r="HE2638" s="41"/>
      <c r="HF2638" s="41"/>
      <c r="HG2638" s="41"/>
      <c r="HH2638" s="41"/>
      <c r="HI2638" s="41"/>
      <c r="HJ2638" s="41"/>
      <c r="HK2638" s="41"/>
      <c r="HL2638" s="41"/>
      <c r="HM2638" s="41"/>
      <c r="HN2638" s="41"/>
      <c r="HO2638" s="41"/>
      <c r="HP2638" s="41"/>
      <c r="HQ2638" s="41"/>
      <c r="HR2638" s="41"/>
      <c r="HS2638" s="41"/>
      <c r="HT2638" s="41"/>
      <c r="HU2638" s="41"/>
      <c r="HV2638" s="41"/>
      <c r="HW2638" s="41"/>
      <c r="HX2638" s="41"/>
      <c r="HY2638" s="41"/>
      <c r="HZ2638" s="41"/>
      <c r="IA2638" s="41"/>
      <c r="IB2638" s="41"/>
      <c r="IC2638" s="41"/>
      <c r="ID2638" s="41"/>
      <c r="IE2638" s="41"/>
      <c r="IF2638" s="41"/>
      <c r="IG2638" s="41"/>
      <c r="IH2638" s="41"/>
      <c r="II2638" s="41"/>
      <c r="IJ2638" s="41"/>
      <c r="IK2638" s="41"/>
      <c r="IL2638" s="41"/>
      <c r="IM2638" s="41"/>
      <c r="IN2638" s="41"/>
      <c r="IO2638" s="41"/>
      <c r="IP2638" s="41"/>
      <c r="IQ2638" s="41"/>
      <c r="IR2638" s="41"/>
      <c r="IS2638" s="41"/>
      <c r="IT2638" s="41"/>
      <c r="IU2638" s="41"/>
    </row>
    <row r="2640" spans="68:255" x14ac:dyDescent="0.2">
      <c r="BP2640" s="41"/>
      <c r="BQ2640" s="41"/>
      <c r="BR2640" s="41"/>
      <c r="BS2640" s="41"/>
      <c r="BU2640" s="41"/>
      <c r="BV2640" s="41"/>
      <c r="BW2640" s="41"/>
      <c r="BX2640" s="41"/>
      <c r="BY2640" s="41"/>
      <c r="BZ2640" s="41"/>
      <c r="CA2640" s="41"/>
      <c r="CB2640" s="41"/>
      <c r="CC2640" s="41"/>
      <c r="CD2640" s="41"/>
      <c r="CE2640" s="41"/>
      <c r="CF2640" s="41"/>
      <c r="CG2640" s="41"/>
      <c r="CH2640" s="41"/>
      <c r="CI2640" s="41"/>
      <c r="CJ2640" s="41"/>
      <c r="CK2640" s="41"/>
      <c r="CL2640" s="41"/>
      <c r="CM2640" s="41"/>
      <c r="CN2640" s="41"/>
      <c r="CO2640" s="41"/>
      <c r="CP2640" s="41"/>
      <c r="CQ2640" s="41"/>
      <c r="CR2640" s="41"/>
      <c r="CS2640" s="41"/>
      <c r="CT2640" s="41"/>
      <c r="CU2640" s="41"/>
      <c r="CV2640" s="41"/>
      <c r="CW2640" s="41"/>
      <c r="CX2640" s="41"/>
      <c r="CY2640" s="41"/>
      <c r="CZ2640" s="41"/>
      <c r="DA2640" s="41"/>
      <c r="DB2640" s="41"/>
      <c r="DC2640" s="41"/>
      <c r="DD2640" s="41"/>
      <c r="DE2640" s="41"/>
      <c r="DF2640" s="41"/>
      <c r="DG2640" s="41"/>
      <c r="DH2640" s="41"/>
      <c r="DI2640" s="41"/>
      <c r="DJ2640" s="41"/>
      <c r="DK2640" s="41"/>
      <c r="DL2640" s="41"/>
      <c r="DM2640" s="41"/>
      <c r="DN2640" s="41"/>
      <c r="DO2640" s="41"/>
      <c r="DP2640" s="41"/>
      <c r="DQ2640" s="41"/>
      <c r="DR2640" s="41"/>
      <c r="DS2640" s="41"/>
      <c r="DT2640" s="41"/>
      <c r="DU2640" s="41"/>
      <c r="DV2640" s="41"/>
      <c r="DW2640" s="41"/>
      <c r="DX2640" s="41"/>
      <c r="DY2640" s="41"/>
      <c r="DZ2640" s="41"/>
      <c r="EA2640" s="41"/>
      <c r="EB2640" s="41"/>
      <c r="EC2640" s="41"/>
      <c r="ED2640" s="41"/>
      <c r="EE2640" s="41"/>
      <c r="EF2640" s="41"/>
      <c r="EG2640" s="41"/>
      <c r="EH2640" s="41"/>
      <c r="EI2640" s="41"/>
      <c r="EJ2640" s="41"/>
      <c r="EK2640" s="41"/>
      <c r="EL2640" s="41"/>
      <c r="EM2640" s="41"/>
      <c r="EN2640" s="41"/>
      <c r="EO2640" s="41"/>
      <c r="EP2640" s="41"/>
      <c r="EQ2640" s="41"/>
      <c r="ER2640" s="41"/>
      <c r="ES2640" s="41"/>
      <c r="ET2640" s="41"/>
      <c r="EU2640" s="41"/>
      <c r="EV2640" s="41"/>
      <c r="EW2640" s="41"/>
      <c r="EX2640" s="41"/>
      <c r="EY2640" s="41"/>
      <c r="EZ2640" s="41"/>
      <c r="FA2640" s="41"/>
      <c r="FB2640" s="41"/>
      <c r="FC2640" s="41"/>
      <c r="FD2640" s="41"/>
      <c r="FE2640" s="41"/>
      <c r="FF2640" s="41"/>
      <c r="FG2640" s="41"/>
      <c r="FH2640" s="41"/>
      <c r="FI2640" s="41"/>
      <c r="FJ2640" s="41"/>
      <c r="FK2640" s="41"/>
      <c r="FL2640" s="41"/>
      <c r="FM2640" s="41"/>
      <c r="FN2640" s="41"/>
      <c r="FO2640" s="41"/>
      <c r="FP2640" s="41"/>
      <c r="FQ2640" s="41"/>
      <c r="FR2640" s="41"/>
      <c r="FS2640" s="41"/>
      <c r="FT2640" s="41"/>
      <c r="FU2640" s="41"/>
      <c r="FV2640" s="41"/>
      <c r="FW2640" s="41"/>
      <c r="FX2640" s="41"/>
      <c r="FY2640" s="41"/>
      <c r="FZ2640" s="41"/>
      <c r="GA2640" s="41"/>
      <c r="GB2640" s="41"/>
      <c r="GC2640" s="41"/>
      <c r="GD2640" s="41"/>
      <c r="GE2640" s="41"/>
      <c r="GF2640" s="41"/>
      <c r="GG2640" s="41"/>
      <c r="GH2640" s="41"/>
      <c r="GI2640" s="41"/>
      <c r="GJ2640" s="41"/>
      <c r="GK2640" s="41"/>
      <c r="GL2640" s="41"/>
      <c r="GM2640" s="41"/>
      <c r="GN2640" s="41"/>
      <c r="GO2640" s="41"/>
      <c r="GP2640" s="41"/>
      <c r="GQ2640" s="41"/>
      <c r="GR2640" s="41"/>
      <c r="GS2640" s="41"/>
      <c r="GT2640" s="41"/>
      <c r="GU2640" s="41"/>
      <c r="GV2640" s="41"/>
      <c r="GW2640" s="41"/>
      <c r="GX2640" s="41"/>
      <c r="GY2640" s="41"/>
      <c r="GZ2640" s="41"/>
      <c r="HA2640" s="41"/>
      <c r="HB2640" s="41"/>
      <c r="HC2640" s="41"/>
      <c r="HD2640" s="41"/>
      <c r="HE2640" s="41"/>
      <c r="HF2640" s="41"/>
      <c r="HG2640" s="41"/>
      <c r="HH2640" s="41"/>
      <c r="HI2640" s="41"/>
      <c r="HJ2640" s="41"/>
      <c r="HK2640" s="41"/>
      <c r="HL2640" s="41"/>
      <c r="HM2640" s="41"/>
      <c r="HN2640" s="41"/>
      <c r="HO2640" s="41"/>
      <c r="HP2640" s="41"/>
      <c r="HQ2640" s="41"/>
      <c r="HR2640" s="41"/>
      <c r="HS2640" s="41"/>
      <c r="HT2640" s="41"/>
      <c r="HU2640" s="41"/>
      <c r="HV2640" s="41"/>
      <c r="HW2640" s="41"/>
      <c r="HX2640" s="41"/>
      <c r="HY2640" s="41"/>
      <c r="HZ2640" s="41"/>
      <c r="IA2640" s="41"/>
      <c r="IB2640" s="41"/>
      <c r="IC2640" s="41"/>
      <c r="ID2640" s="41"/>
      <c r="IE2640" s="41"/>
      <c r="IF2640" s="41"/>
      <c r="IG2640" s="41"/>
      <c r="IH2640" s="41"/>
      <c r="II2640" s="41"/>
      <c r="IJ2640" s="41"/>
      <c r="IK2640" s="41"/>
      <c r="IL2640" s="41"/>
      <c r="IM2640" s="41"/>
      <c r="IN2640" s="41"/>
      <c r="IO2640" s="41"/>
      <c r="IP2640" s="41"/>
      <c r="IQ2640" s="41"/>
      <c r="IR2640" s="41"/>
      <c r="IS2640" s="41"/>
      <c r="IT2640" s="41"/>
      <c r="IU2640" s="41"/>
    </row>
    <row r="2642" spans="68:255" x14ac:dyDescent="0.2">
      <c r="BP2642" s="41"/>
      <c r="BQ2642" s="41"/>
      <c r="BR2642" s="41"/>
      <c r="BS2642" s="41"/>
      <c r="BU2642" s="41"/>
      <c r="BV2642" s="41"/>
      <c r="BW2642" s="41"/>
      <c r="BX2642" s="41"/>
      <c r="BY2642" s="41"/>
      <c r="BZ2642" s="41"/>
      <c r="CA2642" s="41"/>
      <c r="CB2642" s="41"/>
      <c r="CC2642" s="41"/>
      <c r="CD2642" s="41"/>
      <c r="CE2642" s="41"/>
      <c r="CF2642" s="41"/>
      <c r="CG2642" s="41"/>
      <c r="CH2642" s="41"/>
      <c r="CI2642" s="41"/>
      <c r="CJ2642" s="41"/>
      <c r="CK2642" s="41"/>
      <c r="CL2642" s="41"/>
      <c r="CM2642" s="41"/>
      <c r="CN2642" s="41"/>
      <c r="CO2642" s="41"/>
      <c r="CP2642" s="41"/>
      <c r="CQ2642" s="41"/>
      <c r="CR2642" s="41"/>
      <c r="CS2642" s="41"/>
      <c r="CT2642" s="41"/>
      <c r="CU2642" s="41"/>
      <c r="CV2642" s="41"/>
      <c r="CW2642" s="41"/>
      <c r="CX2642" s="41"/>
      <c r="CY2642" s="41"/>
      <c r="CZ2642" s="41"/>
      <c r="DA2642" s="41"/>
      <c r="DB2642" s="41"/>
      <c r="DC2642" s="41"/>
      <c r="DD2642" s="41"/>
      <c r="DE2642" s="41"/>
      <c r="DF2642" s="41"/>
      <c r="DG2642" s="41"/>
      <c r="DH2642" s="41"/>
      <c r="DI2642" s="41"/>
      <c r="DJ2642" s="41"/>
      <c r="DK2642" s="41"/>
      <c r="DL2642" s="41"/>
      <c r="DM2642" s="41"/>
      <c r="DN2642" s="41"/>
      <c r="DO2642" s="41"/>
      <c r="DP2642" s="41"/>
      <c r="DQ2642" s="41"/>
      <c r="DR2642" s="41"/>
      <c r="DS2642" s="41"/>
      <c r="DT2642" s="41"/>
      <c r="DU2642" s="41"/>
      <c r="DV2642" s="41"/>
      <c r="DW2642" s="41"/>
      <c r="DX2642" s="41"/>
      <c r="DY2642" s="41"/>
      <c r="DZ2642" s="41"/>
      <c r="EA2642" s="41"/>
      <c r="EB2642" s="41"/>
      <c r="EC2642" s="41"/>
      <c r="ED2642" s="41"/>
      <c r="EE2642" s="41"/>
      <c r="EF2642" s="41"/>
      <c r="EG2642" s="41"/>
      <c r="EH2642" s="41"/>
      <c r="EI2642" s="41"/>
      <c r="EJ2642" s="41"/>
      <c r="EK2642" s="41"/>
      <c r="EL2642" s="41"/>
      <c r="EM2642" s="41"/>
      <c r="EN2642" s="41"/>
      <c r="EO2642" s="41"/>
      <c r="EP2642" s="41"/>
      <c r="EQ2642" s="41"/>
      <c r="ER2642" s="41"/>
      <c r="ES2642" s="41"/>
      <c r="ET2642" s="41"/>
      <c r="EU2642" s="41"/>
      <c r="EV2642" s="41"/>
      <c r="EW2642" s="41"/>
      <c r="EX2642" s="41"/>
      <c r="EY2642" s="41"/>
      <c r="EZ2642" s="41"/>
      <c r="FA2642" s="41"/>
      <c r="FB2642" s="41"/>
      <c r="FC2642" s="41"/>
      <c r="FD2642" s="41"/>
      <c r="FE2642" s="41"/>
      <c r="FF2642" s="41"/>
      <c r="FG2642" s="41"/>
      <c r="FH2642" s="41"/>
      <c r="FI2642" s="41"/>
      <c r="FJ2642" s="41"/>
      <c r="FK2642" s="41"/>
      <c r="FL2642" s="41"/>
      <c r="FM2642" s="41"/>
      <c r="FN2642" s="41"/>
      <c r="FO2642" s="41"/>
      <c r="FP2642" s="41"/>
      <c r="FQ2642" s="41"/>
      <c r="FR2642" s="41"/>
      <c r="FS2642" s="41"/>
      <c r="FT2642" s="41"/>
      <c r="FU2642" s="41"/>
      <c r="FV2642" s="41"/>
      <c r="FW2642" s="41"/>
      <c r="FX2642" s="41"/>
      <c r="FY2642" s="41"/>
      <c r="FZ2642" s="41"/>
      <c r="GA2642" s="41"/>
      <c r="GB2642" s="41"/>
      <c r="GC2642" s="41"/>
      <c r="GD2642" s="41"/>
      <c r="GE2642" s="41"/>
      <c r="GF2642" s="41"/>
      <c r="GG2642" s="41"/>
      <c r="GH2642" s="41"/>
      <c r="GI2642" s="41"/>
      <c r="GJ2642" s="41"/>
      <c r="GK2642" s="41"/>
      <c r="GL2642" s="41"/>
      <c r="GM2642" s="41"/>
      <c r="GN2642" s="41"/>
      <c r="GO2642" s="41"/>
      <c r="GP2642" s="41"/>
      <c r="GQ2642" s="41"/>
      <c r="GR2642" s="41"/>
      <c r="GS2642" s="41"/>
      <c r="GT2642" s="41"/>
      <c r="GU2642" s="41"/>
      <c r="GV2642" s="41"/>
      <c r="GW2642" s="41"/>
      <c r="GX2642" s="41"/>
      <c r="GY2642" s="41"/>
      <c r="GZ2642" s="41"/>
      <c r="HA2642" s="41"/>
      <c r="HB2642" s="41"/>
      <c r="HC2642" s="41"/>
      <c r="HD2642" s="41"/>
      <c r="HE2642" s="41"/>
      <c r="HF2642" s="41"/>
      <c r="HG2642" s="41"/>
      <c r="HH2642" s="41"/>
      <c r="HI2642" s="41"/>
      <c r="HJ2642" s="41"/>
      <c r="HK2642" s="41"/>
      <c r="HL2642" s="41"/>
      <c r="HM2642" s="41"/>
      <c r="HN2642" s="41"/>
      <c r="HO2642" s="41"/>
      <c r="HP2642" s="41"/>
      <c r="HQ2642" s="41"/>
      <c r="HR2642" s="41"/>
      <c r="HS2642" s="41"/>
      <c r="HT2642" s="41"/>
      <c r="HU2642" s="41"/>
      <c r="HV2642" s="41"/>
      <c r="HW2642" s="41"/>
      <c r="HX2642" s="41"/>
      <c r="HY2642" s="41"/>
      <c r="HZ2642" s="41"/>
      <c r="IA2642" s="41"/>
      <c r="IB2642" s="41"/>
      <c r="IC2642" s="41"/>
      <c r="ID2642" s="41"/>
      <c r="IE2642" s="41"/>
      <c r="IF2642" s="41"/>
      <c r="IG2642" s="41"/>
      <c r="IH2642" s="41"/>
      <c r="II2642" s="41"/>
      <c r="IJ2642" s="41"/>
      <c r="IK2642" s="41"/>
      <c r="IL2642" s="41"/>
      <c r="IM2642" s="41"/>
      <c r="IN2642" s="41"/>
      <c r="IO2642" s="41"/>
      <c r="IP2642" s="41"/>
      <c r="IQ2642" s="41"/>
      <c r="IR2642" s="41"/>
      <c r="IS2642" s="41"/>
      <c r="IT2642" s="41"/>
      <c r="IU2642" s="41"/>
    </row>
    <row r="2644" spans="68:255" x14ac:dyDescent="0.2">
      <c r="BP2644" s="41"/>
      <c r="BQ2644" s="41"/>
      <c r="BR2644" s="41"/>
      <c r="BS2644" s="41"/>
      <c r="BU2644" s="41"/>
      <c r="BV2644" s="41"/>
      <c r="BW2644" s="41"/>
      <c r="BX2644" s="41"/>
      <c r="BY2644" s="41"/>
      <c r="BZ2644" s="41"/>
      <c r="CA2644" s="41"/>
      <c r="CB2644" s="41"/>
      <c r="CC2644" s="41"/>
      <c r="CD2644" s="41"/>
      <c r="CE2644" s="41"/>
      <c r="CF2644" s="41"/>
      <c r="CG2644" s="41"/>
      <c r="CH2644" s="41"/>
      <c r="CI2644" s="41"/>
      <c r="CJ2644" s="41"/>
      <c r="CK2644" s="41"/>
      <c r="CL2644" s="41"/>
      <c r="CM2644" s="41"/>
      <c r="CN2644" s="41"/>
      <c r="CO2644" s="41"/>
      <c r="CP2644" s="41"/>
      <c r="CQ2644" s="41"/>
      <c r="CR2644" s="41"/>
      <c r="CS2644" s="41"/>
      <c r="CT2644" s="41"/>
      <c r="CU2644" s="41"/>
      <c r="CV2644" s="41"/>
      <c r="CW2644" s="41"/>
      <c r="CX2644" s="41"/>
      <c r="CY2644" s="41"/>
      <c r="CZ2644" s="41"/>
      <c r="DA2644" s="41"/>
      <c r="DB2644" s="41"/>
      <c r="DC2644" s="41"/>
      <c r="DD2644" s="41"/>
      <c r="DE2644" s="41"/>
      <c r="DF2644" s="41"/>
      <c r="DG2644" s="41"/>
      <c r="DH2644" s="41"/>
      <c r="DI2644" s="41"/>
      <c r="DJ2644" s="41"/>
      <c r="DK2644" s="41"/>
      <c r="DL2644" s="41"/>
      <c r="DM2644" s="41"/>
      <c r="DN2644" s="41"/>
      <c r="DO2644" s="41"/>
      <c r="DP2644" s="41"/>
      <c r="DQ2644" s="41"/>
      <c r="DR2644" s="41"/>
      <c r="DS2644" s="41"/>
      <c r="DT2644" s="41"/>
      <c r="DU2644" s="41"/>
      <c r="DV2644" s="41"/>
      <c r="DW2644" s="41"/>
      <c r="DX2644" s="41"/>
      <c r="DY2644" s="41"/>
      <c r="DZ2644" s="41"/>
      <c r="EA2644" s="41"/>
      <c r="EB2644" s="41"/>
      <c r="EC2644" s="41"/>
      <c r="ED2644" s="41"/>
      <c r="EE2644" s="41"/>
      <c r="EF2644" s="41"/>
      <c r="EG2644" s="41"/>
      <c r="EH2644" s="41"/>
      <c r="EI2644" s="41"/>
      <c r="EJ2644" s="41"/>
      <c r="EK2644" s="41"/>
      <c r="EL2644" s="41"/>
      <c r="EM2644" s="41"/>
      <c r="EN2644" s="41"/>
      <c r="EO2644" s="41"/>
      <c r="EP2644" s="41"/>
      <c r="EQ2644" s="41"/>
      <c r="ER2644" s="41"/>
      <c r="ES2644" s="41"/>
      <c r="ET2644" s="41"/>
      <c r="EU2644" s="41"/>
      <c r="EV2644" s="41"/>
      <c r="EW2644" s="41"/>
      <c r="EX2644" s="41"/>
      <c r="EY2644" s="41"/>
      <c r="EZ2644" s="41"/>
      <c r="FA2644" s="41"/>
      <c r="FB2644" s="41"/>
      <c r="FC2644" s="41"/>
      <c r="FD2644" s="41"/>
      <c r="FE2644" s="41"/>
      <c r="FF2644" s="41"/>
      <c r="FG2644" s="41"/>
      <c r="FH2644" s="41"/>
      <c r="FI2644" s="41"/>
      <c r="FJ2644" s="41"/>
      <c r="FK2644" s="41"/>
      <c r="FL2644" s="41"/>
      <c r="FM2644" s="41"/>
      <c r="FN2644" s="41"/>
      <c r="FO2644" s="41"/>
      <c r="FP2644" s="41"/>
      <c r="FQ2644" s="41"/>
      <c r="FR2644" s="41"/>
      <c r="FS2644" s="41"/>
      <c r="FT2644" s="41"/>
      <c r="FU2644" s="41"/>
      <c r="FV2644" s="41"/>
      <c r="FW2644" s="41"/>
      <c r="FX2644" s="41"/>
      <c r="FY2644" s="41"/>
      <c r="FZ2644" s="41"/>
      <c r="GA2644" s="41"/>
      <c r="GB2644" s="41"/>
      <c r="GC2644" s="41"/>
      <c r="GD2644" s="41"/>
      <c r="GE2644" s="41"/>
      <c r="GF2644" s="41"/>
      <c r="GG2644" s="41"/>
      <c r="GH2644" s="41"/>
      <c r="GI2644" s="41"/>
      <c r="GJ2644" s="41"/>
      <c r="GK2644" s="41"/>
      <c r="GL2644" s="41"/>
      <c r="GM2644" s="41"/>
      <c r="GN2644" s="41"/>
      <c r="GO2644" s="41"/>
      <c r="GP2644" s="41"/>
      <c r="GQ2644" s="41"/>
      <c r="GR2644" s="41"/>
      <c r="GS2644" s="41"/>
      <c r="GT2644" s="41"/>
      <c r="GU2644" s="41"/>
      <c r="GV2644" s="41"/>
      <c r="GW2644" s="41"/>
      <c r="GX2644" s="41"/>
      <c r="GY2644" s="41"/>
      <c r="GZ2644" s="41"/>
      <c r="HA2644" s="41"/>
      <c r="HB2644" s="41"/>
      <c r="HC2644" s="41"/>
      <c r="HD2644" s="41"/>
      <c r="HE2644" s="41"/>
      <c r="HF2644" s="41"/>
      <c r="HG2644" s="41"/>
      <c r="HH2644" s="41"/>
      <c r="HI2644" s="41"/>
      <c r="HJ2644" s="41"/>
      <c r="HK2644" s="41"/>
      <c r="HL2644" s="41"/>
      <c r="HM2644" s="41"/>
      <c r="HN2644" s="41"/>
      <c r="HO2644" s="41"/>
      <c r="HP2644" s="41"/>
      <c r="HQ2644" s="41"/>
      <c r="HR2644" s="41"/>
      <c r="HS2644" s="41"/>
      <c r="HT2644" s="41"/>
      <c r="HU2644" s="41"/>
      <c r="HV2644" s="41"/>
      <c r="HW2644" s="41"/>
      <c r="HX2644" s="41"/>
      <c r="HY2644" s="41"/>
      <c r="HZ2644" s="41"/>
      <c r="IA2644" s="41"/>
      <c r="IB2644" s="41"/>
      <c r="IC2644" s="41"/>
      <c r="ID2644" s="41"/>
      <c r="IE2644" s="41"/>
      <c r="IF2644" s="41"/>
      <c r="IG2644" s="41"/>
      <c r="IH2644" s="41"/>
      <c r="II2644" s="41"/>
      <c r="IJ2644" s="41"/>
      <c r="IK2644" s="41"/>
      <c r="IL2644" s="41"/>
      <c r="IM2644" s="41"/>
      <c r="IN2644" s="41"/>
      <c r="IO2644" s="41"/>
      <c r="IP2644" s="41"/>
      <c r="IQ2644" s="41"/>
      <c r="IR2644" s="41"/>
      <c r="IS2644" s="41"/>
      <c r="IT2644" s="41"/>
      <c r="IU2644" s="41"/>
    </row>
    <row r="2646" spans="68:255" x14ac:dyDescent="0.2">
      <c r="BP2646" s="41"/>
      <c r="BQ2646" s="41"/>
      <c r="BR2646" s="41"/>
      <c r="BS2646" s="41"/>
      <c r="BU2646" s="41"/>
      <c r="BV2646" s="41"/>
      <c r="BW2646" s="41"/>
      <c r="BX2646" s="41"/>
      <c r="BY2646" s="41"/>
      <c r="BZ2646" s="41"/>
      <c r="CA2646" s="41"/>
      <c r="CB2646" s="41"/>
      <c r="CC2646" s="41"/>
      <c r="CD2646" s="41"/>
      <c r="CE2646" s="41"/>
      <c r="CF2646" s="41"/>
      <c r="CG2646" s="41"/>
      <c r="CH2646" s="41"/>
      <c r="CI2646" s="41"/>
      <c r="CJ2646" s="41"/>
      <c r="CK2646" s="41"/>
      <c r="CL2646" s="41"/>
      <c r="CM2646" s="41"/>
      <c r="CN2646" s="41"/>
      <c r="CO2646" s="41"/>
      <c r="CP2646" s="41"/>
      <c r="CQ2646" s="41"/>
      <c r="CR2646" s="41"/>
      <c r="CS2646" s="41"/>
      <c r="CT2646" s="41"/>
      <c r="CU2646" s="41"/>
      <c r="CV2646" s="41"/>
      <c r="CW2646" s="41"/>
      <c r="CX2646" s="41"/>
      <c r="CY2646" s="41"/>
      <c r="CZ2646" s="41"/>
      <c r="DA2646" s="41"/>
      <c r="DB2646" s="41"/>
      <c r="DC2646" s="41"/>
      <c r="DD2646" s="41"/>
      <c r="DE2646" s="41"/>
      <c r="DF2646" s="41"/>
      <c r="DG2646" s="41"/>
      <c r="DH2646" s="41"/>
      <c r="DI2646" s="41"/>
      <c r="DJ2646" s="41"/>
      <c r="DK2646" s="41"/>
      <c r="DL2646" s="41"/>
      <c r="DM2646" s="41"/>
      <c r="DN2646" s="41"/>
      <c r="DO2646" s="41"/>
      <c r="DP2646" s="41"/>
      <c r="DQ2646" s="41"/>
      <c r="DR2646" s="41"/>
      <c r="DS2646" s="41"/>
      <c r="DT2646" s="41"/>
      <c r="DU2646" s="41"/>
      <c r="DV2646" s="41"/>
      <c r="DW2646" s="41"/>
      <c r="DX2646" s="41"/>
      <c r="DY2646" s="41"/>
      <c r="DZ2646" s="41"/>
      <c r="EA2646" s="41"/>
      <c r="EB2646" s="41"/>
      <c r="EC2646" s="41"/>
      <c r="ED2646" s="41"/>
      <c r="EE2646" s="41"/>
      <c r="EF2646" s="41"/>
      <c r="EG2646" s="41"/>
      <c r="EH2646" s="41"/>
      <c r="EI2646" s="41"/>
      <c r="EJ2646" s="41"/>
      <c r="EK2646" s="41"/>
      <c r="EL2646" s="41"/>
      <c r="EM2646" s="41"/>
      <c r="EN2646" s="41"/>
      <c r="EO2646" s="41"/>
      <c r="EP2646" s="41"/>
      <c r="EQ2646" s="41"/>
      <c r="ER2646" s="41"/>
      <c r="ES2646" s="41"/>
      <c r="ET2646" s="41"/>
      <c r="EU2646" s="41"/>
      <c r="EV2646" s="41"/>
      <c r="EW2646" s="41"/>
      <c r="EX2646" s="41"/>
      <c r="EY2646" s="41"/>
      <c r="EZ2646" s="41"/>
      <c r="FA2646" s="41"/>
      <c r="FB2646" s="41"/>
      <c r="FC2646" s="41"/>
      <c r="FD2646" s="41"/>
      <c r="FE2646" s="41"/>
      <c r="FF2646" s="41"/>
      <c r="FG2646" s="41"/>
      <c r="FH2646" s="41"/>
      <c r="FI2646" s="41"/>
      <c r="FJ2646" s="41"/>
      <c r="FK2646" s="41"/>
      <c r="FL2646" s="41"/>
      <c r="FM2646" s="41"/>
      <c r="FN2646" s="41"/>
      <c r="FO2646" s="41"/>
      <c r="FP2646" s="41"/>
      <c r="FQ2646" s="41"/>
      <c r="FR2646" s="41"/>
      <c r="FS2646" s="41"/>
      <c r="FT2646" s="41"/>
      <c r="FU2646" s="41"/>
      <c r="FV2646" s="41"/>
      <c r="FW2646" s="41"/>
      <c r="FX2646" s="41"/>
      <c r="FY2646" s="41"/>
      <c r="FZ2646" s="41"/>
      <c r="GA2646" s="41"/>
      <c r="GB2646" s="41"/>
      <c r="GC2646" s="41"/>
      <c r="GD2646" s="41"/>
      <c r="GE2646" s="41"/>
      <c r="GF2646" s="41"/>
      <c r="GG2646" s="41"/>
      <c r="GH2646" s="41"/>
      <c r="GI2646" s="41"/>
      <c r="GJ2646" s="41"/>
      <c r="GK2646" s="41"/>
      <c r="GL2646" s="41"/>
      <c r="GM2646" s="41"/>
      <c r="GN2646" s="41"/>
      <c r="GO2646" s="41"/>
      <c r="GP2646" s="41"/>
      <c r="GQ2646" s="41"/>
      <c r="GR2646" s="41"/>
      <c r="GS2646" s="41"/>
      <c r="GT2646" s="41"/>
      <c r="GU2646" s="41"/>
      <c r="GV2646" s="41"/>
      <c r="GW2646" s="41"/>
      <c r="GX2646" s="41"/>
      <c r="GY2646" s="41"/>
      <c r="GZ2646" s="41"/>
      <c r="HA2646" s="41"/>
      <c r="HB2646" s="41"/>
      <c r="HC2646" s="41"/>
      <c r="HD2646" s="41"/>
      <c r="HE2646" s="41"/>
      <c r="HF2646" s="41"/>
      <c r="HG2646" s="41"/>
      <c r="HH2646" s="41"/>
      <c r="HI2646" s="41"/>
      <c r="HJ2646" s="41"/>
      <c r="HK2646" s="41"/>
      <c r="HL2646" s="41"/>
      <c r="HM2646" s="41"/>
      <c r="HN2646" s="41"/>
      <c r="HO2646" s="41"/>
      <c r="HP2646" s="41"/>
      <c r="HQ2646" s="41"/>
      <c r="HR2646" s="41"/>
      <c r="HS2646" s="41"/>
      <c r="HT2646" s="41"/>
      <c r="HU2646" s="41"/>
      <c r="HV2646" s="41"/>
      <c r="HW2646" s="41"/>
      <c r="HX2646" s="41"/>
      <c r="HY2646" s="41"/>
      <c r="HZ2646" s="41"/>
      <c r="IA2646" s="41"/>
      <c r="IB2646" s="41"/>
      <c r="IC2646" s="41"/>
      <c r="ID2646" s="41"/>
      <c r="IE2646" s="41"/>
      <c r="IF2646" s="41"/>
      <c r="IG2646" s="41"/>
      <c r="IH2646" s="41"/>
      <c r="II2646" s="41"/>
      <c r="IJ2646" s="41"/>
      <c r="IK2646" s="41"/>
      <c r="IL2646" s="41"/>
      <c r="IM2646" s="41"/>
      <c r="IN2646" s="41"/>
      <c r="IO2646" s="41"/>
      <c r="IP2646" s="41"/>
      <c r="IQ2646" s="41"/>
      <c r="IR2646" s="41"/>
      <c r="IS2646" s="41"/>
      <c r="IT2646" s="41"/>
      <c r="IU2646" s="41"/>
    </row>
    <row r="2648" spans="68:255" x14ac:dyDescent="0.2">
      <c r="BP2648" s="41"/>
      <c r="BQ2648" s="41"/>
      <c r="BR2648" s="41"/>
      <c r="BS2648" s="41"/>
      <c r="BU2648" s="41"/>
      <c r="BV2648" s="41"/>
      <c r="BW2648" s="41"/>
      <c r="BX2648" s="41"/>
      <c r="BY2648" s="41"/>
      <c r="BZ2648" s="41"/>
      <c r="CA2648" s="41"/>
      <c r="CB2648" s="41"/>
      <c r="CC2648" s="41"/>
      <c r="CD2648" s="41"/>
      <c r="CE2648" s="41"/>
      <c r="CF2648" s="41"/>
      <c r="CG2648" s="41"/>
      <c r="CH2648" s="41"/>
      <c r="CI2648" s="41"/>
      <c r="CJ2648" s="41"/>
      <c r="CK2648" s="41"/>
      <c r="CL2648" s="41"/>
      <c r="CM2648" s="41"/>
      <c r="CN2648" s="41"/>
      <c r="CO2648" s="41"/>
      <c r="CP2648" s="41"/>
      <c r="CQ2648" s="41"/>
      <c r="CR2648" s="41"/>
      <c r="CS2648" s="41"/>
      <c r="CT2648" s="41"/>
      <c r="CU2648" s="41"/>
      <c r="CV2648" s="41"/>
      <c r="CW2648" s="41"/>
      <c r="CX2648" s="41"/>
      <c r="CY2648" s="41"/>
      <c r="CZ2648" s="41"/>
      <c r="DA2648" s="41"/>
      <c r="DB2648" s="41"/>
      <c r="DC2648" s="41"/>
      <c r="DD2648" s="41"/>
      <c r="DE2648" s="41"/>
      <c r="DF2648" s="41"/>
      <c r="DG2648" s="41"/>
      <c r="DH2648" s="41"/>
      <c r="DI2648" s="41"/>
      <c r="DJ2648" s="41"/>
      <c r="DK2648" s="41"/>
      <c r="DL2648" s="41"/>
      <c r="DM2648" s="41"/>
      <c r="DN2648" s="41"/>
      <c r="DO2648" s="41"/>
      <c r="DP2648" s="41"/>
      <c r="DQ2648" s="41"/>
      <c r="DR2648" s="41"/>
      <c r="DS2648" s="41"/>
      <c r="DT2648" s="41"/>
      <c r="DU2648" s="41"/>
      <c r="DV2648" s="41"/>
      <c r="DW2648" s="41"/>
      <c r="DX2648" s="41"/>
      <c r="DY2648" s="41"/>
      <c r="DZ2648" s="41"/>
      <c r="EA2648" s="41"/>
      <c r="EB2648" s="41"/>
      <c r="EC2648" s="41"/>
      <c r="ED2648" s="41"/>
      <c r="EE2648" s="41"/>
      <c r="EF2648" s="41"/>
      <c r="EG2648" s="41"/>
      <c r="EH2648" s="41"/>
      <c r="EI2648" s="41"/>
      <c r="EJ2648" s="41"/>
      <c r="EK2648" s="41"/>
      <c r="EL2648" s="41"/>
      <c r="EM2648" s="41"/>
      <c r="EN2648" s="41"/>
      <c r="EO2648" s="41"/>
      <c r="EP2648" s="41"/>
      <c r="EQ2648" s="41"/>
      <c r="ER2648" s="41"/>
      <c r="ES2648" s="41"/>
      <c r="ET2648" s="41"/>
      <c r="EU2648" s="41"/>
      <c r="EV2648" s="41"/>
      <c r="EW2648" s="41"/>
      <c r="EX2648" s="41"/>
      <c r="EY2648" s="41"/>
      <c r="EZ2648" s="41"/>
      <c r="FA2648" s="41"/>
      <c r="FB2648" s="41"/>
      <c r="FC2648" s="41"/>
      <c r="FD2648" s="41"/>
      <c r="FE2648" s="41"/>
      <c r="FF2648" s="41"/>
      <c r="FG2648" s="41"/>
      <c r="FH2648" s="41"/>
      <c r="FI2648" s="41"/>
      <c r="FJ2648" s="41"/>
      <c r="FK2648" s="41"/>
      <c r="FL2648" s="41"/>
      <c r="FM2648" s="41"/>
      <c r="FN2648" s="41"/>
      <c r="FO2648" s="41"/>
      <c r="FP2648" s="41"/>
      <c r="FQ2648" s="41"/>
      <c r="FR2648" s="41"/>
      <c r="FS2648" s="41"/>
      <c r="FT2648" s="41"/>
      <c r="FU2648" s="41"/>
      <c r="FV2648" s="41"/>
      <c r="FW2648" s="41"/>
      <c r="FX2648" s="41"/>
      <c r="FY2648" s="41"/>
      <c r="FZ2648" s="41"/>
      <c r="GA2648" s="41"/>
      <c r="GB2648" s="41"/>
      <c r="GC2648" s="41"/>
      <c r="GD2648" s="41"/>
      <c r="GE2648" s="41"/>
      <c r="GF2648" s="41"/>
      <c r="GG2648" s="41"/>
      <c r="GH2648" s="41"/>
      <c r="GI2648" s="41"/>
      <c r="GJ2648" s="41"/>
      <c r="GK2648" s="41"/>
      <c r="GL2648" s="41"/>
      <c r="GM2648" s="41"/>
      <c r="GN2648" s="41"/>
      <c r="GO2648" s="41"/>
      <c r="GP2648" s="41"/>
      <c r="GQ2648" s="41"/>
      <c r="GR2648" s="41"/>
      <c r="GS2648" s="41"/>
      <c r="GT2648" s="41"/>
      <c r="GU2648" s="41"/>
      <c r="GV2648" s="41"/>
      <c r="GW2648" s="41"/>
      <c r="GX2648" s="41"/>
      <c r="GY2648" s="41"/>
      <c r="GZ2648" s="41"/>
      <c r="HA2648" s="41"/>
      <c r="HB2648" s="41"/>
      <c r="HC2648" s="41"/>
      <c r="HD2648" s="41"/>
      <c r="HE2648" s="41"/>
      <c r="HF2648" s="41"/>
      <c r="HG2648" s="41"/>
      <c r="HH2648" s="41"/>
      <c r="HI2648" s="41"/>
      <c r="HJ2648" s="41"/>
      <c r="HK2648" s="41"/>
      <c r="HL2648" s="41"/>
      <c r="HM2648" s="41"/>
      <c r="HN2648" s="41"/>
      <c r="HO2648" s="41"/>
      <c r="HP2648" s="41"/>
      <c r="HQ2648" s="41"/>
      <c r="HR2648" s="41"/>
      <c r="HS2648" s="41"/>
      <c r="HT2648" s="41"/>
      <c r="HU2648" s="41"/>
      <c r="HV2648" s="41"/>
      <c r="HW2648" s="41"/>
      <c r="HX2648" s="41"/>
      <c r="HY2648" s="41"/>
      <c r="HZ2648" s="41"/>
      <c r="IA2648" s="41"/>
      <c r="IB2648" s="41"/>
      <c r="IC2648" s="41"/>
      <c r="ID2648" s="41"/>
      <c r="IE2648" s="41"/>
      <c r="IF2648" s="41"/>
      <c r="IG2648" s="41"/>
      <c r="IH2648" s="41"/>
      <c r="II2648" s="41"/>
      <c r="IJ2648" s="41"/>
      <c r="IK2648" s="41"/>
      <c r="IL2648" s="41"/>
      <c r="IM2648" s="41"/>
      <c r="IN2648" s="41"/>
      <c r="IO2648" s="41"/>
      <c r="IP2648" s="41"/>
      <c r="IQ2648" s="41"/>
      <c r="IR2648" s="41"/>
      <c r="IS2648" s="41"/>
      <c r="IT2648" s="41"/>
      <c r="IU2648" s="41"/>
    </row>
    <row r="2650" spans="68:255" x14ac:dyDescent="0.2">
      <c r="BP2650" s="41"/>
      <c r="BQ2650" s="41"/>
      <c r="BR2650" s="41"/>
      <c r="BS2650" s="41"/>
      <c r="BU2650" s="41"/>
      <c r="BV2650" s="41"/>
      <c r="BW2650" s="41"/>
      <c r="BX2650" s="41"/>
      <c r="BY2650" s="41"/>
      <c r="BZ2650" s="41"/>
      <c r="CA2650" s="41"/>
      <c r="CB2650" s="41"/>
      <c r="CC2650" s="41"/>
      <c r="CD2650" s="41"/>
      <c r="CE2650" s="41"/>
      <c r="CF2650" s="41"/>
      <c r="CG2650" s="41"/>
      <c r="CH2650" s="41"/>
      <c r="CI2650" s="41"/>
      <c r="CJ2650" s="41"/>
      <c r="CK2650" s="41"/>
      <c r="CL2650" s="41"/>
      <c r="CM2650" s="41"/>
      <c r="CN2650" s="41"/>
      <c r="CO2650" s="41"/>
      <c r="CP2650" s="41"/>
      <c r="CQ2650" s="41"/>
      <c r="CR2650" s="41"/>
      <c r="CS2650" s="41"/>
      <c r="CT2650" s="41"/>
      <c r="CU2650" s="41"/>
      <c r="CV2650" s="41"/>
      <c r="CW2650" s="41"/>
      <c r="CX2650" s="41"/>
      <c r="CY2650" s="41"/>
      <c r="CZ2650" s="41"/>
      <c r="DA2650" s="41"/>
      <c r="DB2650" s="41"/>
      <c r="DC2650" s="41"/>
      <c r="DD2650" s="41"/>
      <c r="DE2650" s="41"/>
      <c r="DF2650" s="41"/>
      <c r="DG2650" s="41"/>
      <c r="DH2650" s="41"/>
      <c r="DI2650" s="41"/>
      <c r="DJ2650" s="41"/>
      <c r="DK2650" s="41"/>
      <c r="DL2650" s="41"/>
      <c r="DM2650" s="41"/>
      <c r="DN2650" s="41"/>
      <c r="DO2650" s="41"/>
      <c r="DP2650" s="41"/>
      <c r="DQ2650" s="41"/>
      <c r="DR2650" s="41"/>
      <c r="DS2650" s="41"/>
      <c r="DT2650" s="41"/>
      <c r="DU2650" s="41"/>
      <c r="DV2650" s="41"/>
      <c r="DW2650" s="41"/>
      <c r="DX2650" s="41"/>
      <c r="DY2650" s="41"/>
      <c r="DZ2650" s="41"/>
      <c r="EA2650" s="41"/>
      <c r="EB2650" s="41"/>
      <c r="EC2650" s="41"/>
      <c r="ED2650" s="41"/>
      <c r="EE2650" s="41"/>
      <c r="EF2650" s="41"/>
      <c r="EG2650" s="41"/>
      <c r="EH2650" s="41"/>
      <c r="EI2650" s="41"/>
      <c r="EJ2650" s="41"/>
      <c r="EK2650" s="41"/>
      <c r="EL2650" s="41"/>
      <c r="EM2650" s="41"/>
      <c r="EN2650" s="41"/>
      <c r="EO2650" s="41"/>
      <c r="EP2650" s="41"/>
      <c r="EQ2650" s="41"/>
      <c r="ER2650" s="41"/>
      <c r="ES2650" s="41"/>
      <c r="ET2650" s="41"/>
      <c r="EU2650" s="41"/>
      <c r="EV2650" s="41"/>
      <c r="EW2650" s="41"/>
      <c r="EX2650" s="41"/>
      <c r="EY2650" s="41"/>
      <c r="EZ2650" s="41"/>
      <c r="FA2650" s="41"/>
      <c r="FB2650" s="41"/>
      <c r="FC2650" s="41"/>
      <c r="FD2650" s="41"/>
      <c r="FE2650" s="41"/>
      <c r="FF2650" s="41"/>
      <c r="FG2650" s="41"/>
      <c r="FH2650" s="41"/>
      <c r="FI2650" s="41"/>
      <c r="FJ2650" s="41"/>
      <c r="FK2650" s="41"/>
      <c r="FL2650" s="41"/>
      <c r="FM2650" s="41"/>
      <c r="FN2650" s="41"/>
      <c r="FO2650" s="41"/>
      <c r="FP2650" s="41"/>
      <c r="FQ2650" s="41"/>
      <c r="FR2650" s="41"/>
      <c r="FS2650" s="41"/>
      <c r="FT2650" s="41"/>
      <c r="FU2650" s="41"/>
      <c r="FV2650" s="41"/>
      <c r="FW2650" s="41"/>
      <c r="FX2650" s="41"/>
      <c r="FY2650" s="41"/>
      <c r="FZ2650" s="41"/>
      <c r="GA2650" s="41"/>
      <c r="GB2650" s="41"/>
      <c r="GC2650" s="41"/>
      <c r="GD2650" s="41"/>
      <c r="GE2650" s="41"/>
      <c r="GF2650" s="41"/>
      <c r="GG2650" s="41"/>
      <c r="GH2650" s="41"/>
      <c r="GI2650" s="41"/>
      <c r="GJ2650" s="41"/>
      <c r="GK2650" s="41"/>
      <c r="GL2650" s="41"/>
      <c r="GM2650" s="41"/>
      <c r="GN2650" s="41"/>
      <c r="GO2650" s="41"/>
      <c r="GP2650" s="41"/>
      <c r="GQ2650" s="41"/>
      <c r="GR2650" s="41"/>
      <c r="GS2650" s="41"/>
      <c r="GT2650" s="41"/>
      <c r="GU2650" s="41"/>
      <c r="GV2650" s="41"/>
      <c r="GW2650" s="41"/>
      <c r="GX2650" s="41"/>
      <c r="GY2650" s="41"/>
      <c r="GZ2650" s="41"/>
      <c r="HA2650" s="41"/>
      <c r="HB2650" s="41"/>
      <c r="HC2650" s="41"/>
      <c r="HD2650" s="41"/>
      <c r="HE2650" s="41"/>
      <c r="HF2650" s="41"/>
      <c r="HG2650" s="41"/>
      <c r="HH2650" s="41"/>
      <c r="HI2650" s="41"/>
      <c r="HJ2650" s="41"/>
      <c r="HK2650" s="41"/>
      <c r="HL2650" s="41"/>
      <c r="HM2650" s="41"/>
      <c r="HN2650" s="41"/>
      <c r="HO2650" s="41"/>
      <c r="HP2650" s="41"/>
      <c r="HQ2650" s="41"/>
      <c r="HR2650" s="41"/>
      <c r="HS2650" s="41"/>
      <c r="HT2650" s="41"/>
      <c r="HU2650" s="41"/>
      <c r="HV2650" s="41"/>
      <c r="HW2650" s="41"/>
      <c r="HX2650" s="41"/>
      <c r="HY2650" s="41"/>
      <c r="HZ2650" s="41"/>
      <c r="IA2650" s="41"/>
      <c r="IB2650" s="41"/>
      <c r="IC2650" s="41"/>
      <c r="ID2650" s="41"/>
      <c r="IE2650" s="41"/>
      <c r="IF2650" s="41"/>
      <c r="IG2650" s="41"/>
      <c r="IH2650" s="41"/>
      <c r="II2650" s="41"/>
      <c r="IJ2650" s="41"/>
      <c r="IK2650" s="41"/>
      <c r="IL2650" s="41"/>
      <c r="IM2650" s="41"/>
      <c r="IN2650" s="41"/>
      <c r="IO2650" s="41"/>
      <c r="IP2650" s="41"/>
      <c r="IQ2650" s="41"/>
      <c r="IR2650" s="41"/>
      <c r="IS2650" s="41"/>
      <c r="IT2650" s="41"/>
      <c r="IU2650" s="41"/>
    </row>
    <row r="2652" spans="68:255" x14ac:dyDescent="0.2">
      <c r="BP2652" s="41"/>
      <c r="BQ2652" s="41"/>
      <c r="BR2652" s="41"/>
      <c r="BS2652" s="41"/>
      <c r="BU2652" s="41"/>
      <c r="BV2652" s="41"/>
      <c r="BW2652" s="41"/>
      <c r="BX2652" s="41"/>
      <c r="BY2652" s="41"/>
      <c r="BZ2652" s="41"/>
      <c r="CA2652" s="41"/>
      <c r="CB2652" s="41"/>
      <c r="CC2652" s="41"/>
      <c r="CD2652" s="41"/>
      <c r="CE2652" s="41"/>
      <c r="CF2652" s="41"/>
      <c r="CG2652" s="41"/>
      <c r="CH2652" s="41"/>
      <c r="CI2652" s="41"/>
      <c r="CJ2652" s="41"/>
      <c r="CK2652" s="41"/>
      <c r="CL2652" s="41"/>
      <c r="CM2652" s="41"/>
      <c r="CN2652" s="41"/>
      <c r="CO2652" s="41"/>
      <c r="CP2652" s="41"/>
      <c r="CQ2652" s="41"/>
      <c r="CR2652" s="41"/>
      <c r="CS2652" s="41"/>
      <c r="CT2652" s="41"/>
      <c r="CU2652" s="41"/>
      <c r="CV2652" s="41"/>
      <c r="CW2652" s="41"/>
      <c r="CX2652" s="41"/>
      <c r="CY2652" s="41"/>
      <c r="CZ2652" s="41"/>
      <c r="DA2652" s="41"/>
      <c r="DB2652" s="41"/>
      <c r="DC2652" s="41"/>
      <c r="DD2652" s="41"/>
      <c r="DE2652" s="41"/>
      <c r="DF2652" s="41"/>
      <c r="DG2652" s="41"/>
      <c r="DH2652" s="41"/>
      <c r="DI2652" s="41"/>
      <c r="DJ2652" s="41"/>
      <c r="DK2652" s="41"/>
      <c r="DL2652" s="41"/>
      <c r="DM2652" s="41"/>
      <c r="DN2652" s="41"/>
      <c r="DO2652" s="41"/>
      <c r="DP2652" s="41"/>
      <c r="DQ2652" s="41"/>
      <c r="DR2652" s="41"/>
      <c r="DS2652" s="41"/>
      <c r="DT2652" s="41"/>
      <c r="DU2652" s="41"/>
      <c r="DV2652" s="41"/>
      <c r="DW2652" s="41"/>
      <c r="DX2652" s="41"/>
      <c r="DY2652" s="41"/>
      <c r="DZ2652" s="41"/>
      <c r="EA2652" s="41"/>
      <c r="EB2652" s="41"/>
      <c r="EC2652" s="41"/>
      <c r="ED2652" s="41"/>
      <c r="EE2652" s="41"/>
      <c r="EF2652" s="41"/>
      <c r="EG2652" s="41"/>
      <c r="EH2652" s="41"/>
      <c r="EI2652" s="41"/>
      <c r="EJ2652" s="41"/>
      <c r="EK2652" s="41"/>
      <c r="EL2652" s="41"/>
      <c r="EM2652" s="41"/>
      <c r="EN2652" s="41"/>
      <c r="EO2652" s="41"/>
      <c r="EP2652" s="41"/>
      <c r="EQ2652" s="41"/>
      <c r="ER2652" s="41"/>
      <c r="ES2652" s="41"/>
      <c r="ET2652" s="41"/>
      <c r="EU2652" s="41"/>
      <c r="EV2652" s="41"/>
      <c r="EW2652" s="41"/>
      <c r="EX2652" s="41"/>
      <c r="EY2652" s="41"/>
      <c r="EZ2652" s="41"/>
      <c r="FA2652" s="41"/>
      <c r="FB2652" s="41"/>
      <c r="FC2652" s="41"/>
      <c r="FD2652" s="41"/>
      <c r="FE2652" s="41"/>
      <c r="FF2652" s="41"/>
      <c r="FG2652" s="41"/>
      <c r="FH2652" s="41"/>
      <c r="FI2652" s="41"/>
      <c r="FJ2652" s="41"/>
      <c r="FK2652" s="41"/>
      <c r="FL2652" s="41"/>
      <c r="FM2652" s="41"/>
      <c r="FN2652" s="41"/>
      <c r="FO2652" s="41"/>
      <c r="FP2652" s="41"/>
      <c r="FQ2652" s="41"/>
      <c r="FR2652" s="41"/>
      <c r="FS2652" s="41"/>
      <c r="FT2652" s="41"/>
      <c r="FU2652" s="41"/>
      <c r="FV2652" s="41"/>
      <c r="FW2652" s="41"/>
      <c r="FX2652" s="41"/>
      <c r="FY2652" s="41"/>
      <c r="FZ2652" s="41"/>
      <c r="GA2652" s="41"/>
      <c r="GB2652" s="41"/>
      <c r="GC2652" s="41"/>
      <c r="GD2652" s="41"/>
      <c r="GE2652" s="41"/>
      <c r="GF2652" s="41"/>
      <c r="GG2652" s="41"/>
      <c r="GH2652" s="41"/>
      <c r="GI2652" s="41"/>
      <c r="GJ2652" s="41"/>
      <c r="GK2652" s="41"/>
      <c r="GL2652" s="41"/>
      <c r="GM2652" s="41"/>
      <c r="GN2652" s="41"/>
      <c r="GO2652" s="41"/>
      <c r="GP2652" s="41"/>
      <c r="GQ2652" s="41"/>
      <c r="GR2652" s="41"/>
      <c r="GS2652" s="41"/>
      <c r="GT2652" s="41"/>
      <c r="GU2652" s="41"/>
      <c r="GV2652" s="41"/>
      <c r="GW2652" s="41"/>
      <c r="GX2652" s="41"/>
      <c r="GY2652" s="41"/>
      <c r="GZ2652" s="41"/>
      <c r="HA2652" s="41"/>
      <c r="HB2652" s="41"/>
      <c r="HC2652" s="41"/>
      <c r="HD2652" s="41"/>
      <c r="HE2652" s="41"/>
      <c r="HF2652" s="41"/>
      <c r="HG2652" s="41"/>
      <c r="HH2652" s="41"/>
      <c r="HI2652" s="41"/>
      <c r="HJ2652" s="41"/>
      <c r="HK2652" s="41"/>
      <c r="HL2652" s="41"/>
      <c r="HM2652" s="41"/>
      <c r="HN2652" s="41"/>
      <c r="HO2652" s="41"/>
      <c r="HP2652" s="41"/>
      <c r="HQ2652" s="41"/>
      <c r="HR2652" s="41"/>
      <c r="HS2652" s="41"/>
      <c r="HT2652" s="41"/>
      <c r="HU2652" s="41"/>
      <c r="HV2652" s="41"/>
      <c r="HW2652" s="41"/>
      <c r="HX2652" s="41"/>
      <c r="HY2652" s="41"/>
      <c r="HZ2652" s="41"/>
      <c r="IA2652" s="41"/>
      <c r="IB2652" s="41"/>
      <c r="IC2652" s="41"/>
      <c r="ID2652" s="41"/>
      <c r="IE2652" s="41"/>
      <c r="IF2652" s="41"/>
      <c r="IG2652" s="41"/>
      <c r="IH2652" s="41"/>
      <c r="II2652" s="41"/>
      <c r="IJ2652" s="41"/>
      <c r="IK2652" s="41"/>
      <c r="IL2652" s="41"/>
      <c r="IM2652" s="41"/>
      <c r="IN2652" s="41"/>
      <c r="IO2652" s="41"/>
      <c r="IP2652" s="41"/>
      <c r="IQ2652" s="41"/>
      <c r="IR2652" s="41"/>
      <c r="IS2652" s="41"/>
      <c r="IT2652" s="41"/>
      <c r="IU2652" s="41"/>
    </row>
    <row r="2654" spans="68:255" x14ac:dyDescent="0.2">
      <c r="BP2654" s="41"/>
      <c r="BQ2654" s="41"/>
      <c r="BR2654" s="41"/>
      <c r="BS2654" s="41"/>
      <c r="BU2654" s="41"/>
      <c r="BV2654" s="41"/>
      <c r="BW2654" s="41"/>
      <c r="BX2654" s="41"/>
      <c r="BY2654" s="41"/>
      <c r="BZ2654" s="41"/>
      <c r="CA2654" s="41"/>
      <c r="CB2654" s="41"/>
      <c r="CC2654" s="41"/>
      <c r="CD2654" s="41"/>
      <c r="CE2654" s="41"/>
      <c r="CF2654" s="41"/>
      <c r="CG2654" s="41"/>
      <c r="CH2654" s="41"/>
      <c r="CI2654" s="41"/>
      <c r="CJ2654" s="41"/>
      <c r="CK2654" s="41"/>
      <c r="CL2654" s="41"/>
      <c r="CM2654" s="41"/>
      <c r="CN2654" s="41"/>
      <c r="CO2654" s="41"/>
      <c r="CP2654" s="41"/>
      <c r="CQ2654" s="41"/>
      <c r="CR2654" s="41"/>
      <c r="CS2654" s="41"/>
      <c r="CT2654" s="41"/>
      <c r="CU2654" s="41"/>
      <c r="CV2654" s="41"/>
      <c r="CW2654" s="41"/>
      <c r="CX2654" s="41"/>
      <c r="CY2654" s="41"/>
      <c r="CZ2654" s="41"/>
      <c r="DA2654" s="41"/>
      <c r="DB2654" s="41"/>
      <c r="DC2654" s="41"/>
      <c r="DD2654" s="41"/>
      <c r="DE2654" s="41"/>
      <c r="DF2654" s="41"/>
      <c r="DG2654" s="41"/>
      <c r="DH2654" s="41"/>
      <c r="DI2654" s="41"/>
      <c r="DJ2654" s="41"/>
      <c r="DK2654" s="41"/>
      <c r="DL2654" s="41"/>
      <c r="DM2654" s="41"/>
      <c r="DN2654" s="41"/>
      <c r="DO2654" s="41"/>
      <c r="DP2654" s="41"/>
      <c r="DQ2654" s="41"/>
      <c r="DR2654" s="41"/>
      <c r="DS2654" s="41"/>
      <c r="DT2654" s="41"/>
      <c r="DU2654" s="41"/>
      <c r="DV2654" s="41"/>
      <c r="DW2654" s="41"/>
      <c r="DX2654" s="41"/>
      <c r="DY2654" s="41"/>
      <c r="DZ2654" s="41"/>
      <c r="EA2654" s="41"/>
      <c r="EB2654" s="41"/>
      <c r="EC2654" s="41"/>
      <c r="ED2654" s="41"/>
      <c r="EE2654" s="41"/>
      <c r="EF2654" s="41"/>
      <c r="EG2654" s="41"/>
      <c r="EH2654" s="41"/>
      <c r="EI2654" s="41"/>
      <c r="EJ2654" s="41"/>
      <c r="EK2654" s="41"/>
      <c r="EL2654" s="41"/>
      <c r="EM2654" s="41"/>
      <c r="EN2654" s="41"/>
      <c r="EO2654" s="41"/>
      <c r="EP2654" s="41"/>
      <c r="EQ2654" s="41"/>
      <c r="ER2654" s="41"/>
      <c r="ES2654" s="41"/>
      <c r="ET2654" s="41"/>
      <c r="EU2654" s="41"/>
      <c r="EV2654" s="41"/>
      <c r="EW2654" s="41"/>
      <c r="EX2654" s="41"/>
      <c r="EY2654" s="41"/>
      <c r="EZ2654" s="41"/>
      <c r="FA2654" s="41"/>
      <c r="FB2654" s="41"/>
      <c r="FC2654" s="41"/>
      <c r="FD2654" s="41"/>
      <c r="FE2654" s="41"/>
      <c r="FF2654" s="41"/>
      <c r="FG2654" s="41"/>
      <c r="FH2654" s="41"/>
      <c r="FI2654" s="41"/>
      <c r="FJ2654" s="41"/>
      <c r="FK2654" s="41"/>
      <c r="FL2654" s="41"/>
      <c r="FM2654" s="41"/>
      <c r="FN2654" s="41"/>
      <c r="FO2654" s="41"/>
      <c r="FP2654" s="41"/>
      <c r="FQ2654" s="41"/>
      <c r="FR2654" s="41"/>
      <c r="FS2654" s="41"/>
      <c r="FT2654" s="41"/>
      <c r="FU2654" s="41"/>
      <c r="FV2654" s="41"/>
      <c r="FW2654" s="41"/>
      <c r="FX2654" s="41"/>
      <c r="FY2654" s="41"/>
      <c r="FZ2654" s="41"/>
      <c r="GA2654" s="41"/>
      <c r="GB2654" s="41"/>
      <c r="GC2654" s="41"/>
      <c r="GD2654" s="41"/>
      <c r="GE2654" s="41"/>
      <c r="GF2654" s="41"/>
      <c r="GG2654" s="41"/>
      <c r="GH2654" s="41"/>
      <c r="GI2654" s="41"/>
      <c r="GJ2654" s="41"/>
      <c r="GK2654" s="41"/>
      <c r="GL2654" s="41"/>
      <c r="GM2654" s="41"/>
      <c r="GN2654" s="41"/>
      <c r="GO2654" s="41"/>
      <c r="GP2654" s="41"/>
      <c r="GQ2654" s="41"/>
      <c r="GR2654" s="41"/>
      <c r="GS2654" s="41"/>
      <c r="GT2654" s="41"/>
      <c r="GU2654" s="41"/>
      <c r="GV2654" s="41"/>
      <c r="GW2654" s="41"/>
      <c r="GX2654" s="41"/>
      <c r="GY2654" s="41"/>
      <c r="GZ2654" s="41"/>
      <c r="HA2654" s="41"/>
      <c r="HB2654" s="41"/>
      <c r="HC2654" s="41"/>
      <c r="HD2654" s="41"/>
      <c r="HE2654" s="41"/>
      <c r="HF2654" s="41"/>
      <c r="HG2654" s="41"/>
      <c r="HH2654" s="41"/>
      <c r="HI2654" s="41"/>
      <c r="HJ2654" s="41"/>
      <c r="HK2654" s="41"/>
      <c r="HL2654" s="41"/>
      <c r="HM2654" s="41"/>
      <c r="HN2654" s="41"/>
      <c r="HO2654" s="41"/>
      <c r="HP2654" s="41"/>
      <c r="HQ2654" s="41"/>
      <c r="HR2654" s="41"/>
      <c r="HS2654" s="41"/>
      <c r="HT2654" s="41"/>
      <c r="HU2654" s="41"/>
      <c r="HV2654" s="41"/>
      <c r="HW2654" s="41"/>
      <c r="HX2654" s="41"/>
      <c r="HY2654" s="41"/>
      <c r="HZ2654" s="41"/>
      <c r="IA2654" s="41"/>
      <c r="IB2654" s="41"/>
      <c r="IC2654" s="41"/>
      <c r="ID2654" s="41"/>
      <c r="IE2654" s="41"/>
      <c r="IF2654" s="41"/>
      <c r="IG2654" s="41"/>
      <c r="IH2654" s="41"/>
      <c r="II2654" s="41"/>
      <c r="IJ2654" s="41"/>
      <c r="IK2654" s="41"/>
      <c r="IL2654" s="41"/>
      <c r="IM2654" s="41"/>
      <c r="IN2654" s="41"/>
      <c r="IO2654" s="41"/>
      <c r="IP2654" s="41"/>
      <c r="IQ2654" s="41"/>
      <c r="IR2654" s="41"/>
      <c r="IS2654" s="41"/>
      <c r="IT2654" s="41"/>
      <c r="IU2654" s="41"/>
    </row>
    <row r="2656" spans="68:255" x14ac:dyDescent="0.2">
      <c r="BP2656" s="41"/>
      <c r="BQ2656" s="41"/>
      <c r="BR2656" s="41"/>
      <c r="BS2656" s="41"/>
      <c r="BU2656" s="41"/>
      <c r="BV2656" s="41"/>
      <c r="BW2656" s="41"/>
      <c r="BX2656" s="41"/>
      <c r="BY2656" s="41"/>
      <c r="BZ2656" s="41"/>
      <c r="CA2656" s="41"/>
      <c r="CB2656" s="41"/>
      <c r="CC2656" s="41"/>
      <c r="CD2656" s="41"/>
      <c r="CE2656" s="41"/>
      <c r="CF2656" s="41"/>
      <c r="CG2656" s="41"/>
      <c r="CH2656" s="41"/>
      <c r="CI2656" s="41"/>
      <c r="CJ2656" s="41"/>
      <c r="CK2656" s="41"/>
      <c r="CL2656" s="41"/>
      <c r="CM2656" s="41"/>
      <c r="CN2656" s="41"/>
      <c r="CO2656" s="41"/>
      <c r="CP2656" s="41"/>
      <c r="CQ2656" s="41"/>
      <c r="CR2656" s="41"/>
      <c r="CS2656" s="41"/>
      <c r="CT2656" s="41"/>
      <c r="CU2656" s="41"/>
      <c r="CV2656" s="41"/>
      <c r="CW2656" s="41"/>
      <c r="CX2656" s="41"/>
      <c r="CY2656" s="41"/>
      <c r="CZ2656" s="41"/>
      <c r="DA2656" s="41"/>
      <c r="DB2656" s="41"/>
      <c r="DC2656" s="41"/>
      <c r="DD2656" s="41"/>
      <c r="DE2656" s="41"/>
      <c r="DF2656" s="41"/>
      <c r="DG2656" s="41"/>
      <c r="DH2656" s="41"/>
      <c r="DI2656" s="41"/>
      <c r="DJ2656" s="41"/>
      <c r="DK2656" s="41"/>
      <c r="DL2656" s="41"/>
      <c r="DM2656" s="41"/>
      <c r="DN2656" s="41"/>
      <c r="DO2656" s="41"/>
      <c r="DP2656" s="41"/>
      <c r="DQ2656" s="41"/>
      <c r="DR2656" s="41"/>
      <c r="DS2656" s="41"/>
      <c r="DT2656" s="41"/>
      <c r="DU2656" s="41"/>
      <c r="DV2656" s="41"/>
      <c r="DW2656" s="41"/>
      <c r="DX2656" s="41"/>
      <c r="DY2656" s="41"/>
      <c r="DZ2656" s="41"/>
      <c r="EA2656" s="41"/>
      <c r="EB2656" s="41"/>
      <c r="EC2656" s="41"/>
      <c r="ED2656" s="41"/>
      <c r="EE2656" s="41"/>
      <c r="EF2656" s="41"/>
      <c r="EG2656" s="41"/>
      <c r="EH2656" s="41"/>
      <c r="EI2656" s="41"/>
      <c r="EJ2656" s="41"/>
      <c r="EK2656" s="41"/>
      <c r="EL2656" s="41"/>
      <c r="EM2656" s="41"/>
      <c r="EN2656" s="41"/>
      <c r="EO2656" s="41"/>
      <c r="EP2656" s="41"/>
      <c r="EQ2656" s="41"/>
      <c r="ER2656" s="41"/>
      <c r="ES2656" s="41"/>
      <c r="ET2656" s="41"/>
      <c r="EU2656" s="41"/>
      <c r="EV2656" s="41"/>
      <c r="EW2656" s="41"/>
      <c r="EX2656" s="41"/>
      <c r="EY2656" s="41"/>
      <c r="EZ2656" s="41"/>
      <c r="FA2656" s="41"/>
      <c r="FB2656" s="41"/>
      <c r="FC2656" s="41"/>
      <c r="FD2656" s="41"/>
      <c r="FE2656" s="41"/>
      <c r="FF2656" s="41"/>
      <c r="FG2656" s="41"/>
      <c r="FH2656" s="41"/>
      <c r="FI2656" s="41"/>
      <c r="FJ2656" s="41"/>
      <c r="FK2656" s="41"/>
      <c r="FL2656" s="41"/>
      <c r="FM2656" s="41"/>
      <c r="FN2656" s="41"/>
      <c r="FO2656" s="41"/>
      <c r="FP2656" s="41"/>
      <c r="FQ2656" s="41"/>
      <c r="FR2656" s="41"/>
      <c r="FS2656" s="41"/>
      <c r="FT2656" s="41"/>
      <c r="FU2656" s="41"/>
      <c r="FV2656" s="41"/>
      <c r="FW2656" s="41"/>
      <c r="FX2656" s="41"/>
      <c r="FY2656" s="41"/>
      <c r="FZ2656" s="41"/>
      <c r="GA2656" s="41"/>
      <c r="GB2656" s="41"/>
      <c r="GC2656" s="41"/>
      <c r="GD2656" s="41"/>
      <c r="GE2656" s="41"/>
      <c r="GF2656" s="41"/>
      <c r="GG2656" s="41"/>
      <c r="GH2656" s="41"/>
      <c r="GI2656" s="41"/>
      <c r="GJ2656" s="41"/>
      <c r="GK2656" s="41"/>
      <c r="GL2656" s="41"/>
      <c r="GM2656" s="41"/>
      <c r="GN2656" s="41"/>
      <c r="GO2656" s="41"/>
      <c r="GP2656" s="41"/>
      <c r="GQ2656" s="41"/>
      <c r="GR2656" s="41"/>
      <c r="GS2656" s="41"/>
      <c r="GT2656" s="41"/>
      <c r="GU2656" s="41"/>
      <c r="GV2656" s="41"/>
      <c r="GW2656" s="41"/>
      <c r="GX2656" s="41"/>
      <c r="GY2656" s="41"/>
      <c r="GZ2656" s="41"/>
      <c r="HA2656" s="41"/>
      <c r="HB2656" s="41"/>
      <c r="HC2656" s="41"/>
      <c r="HD2656" s="41"/>
      <c r="HE2656" s="41"/>
      <c r="HF2656" s="41"/>
      <c r="HG2656" s="41"/>
      <c r="HH2656" s="41"/>
      <c r="HI2656" s="41"/>
      <c r="HJ2656" s="41"/>
      <c r="HK2656" s="41"/>
      <c r="HL2656" s="41"/>
      <c r="HM2656" s="41"/>
      <c r="HN2656" s="41"/>
      <c r="HO2656" s="41"/>
      <c r="HP2656" s="41"/>
      <c r="HQ2656" s="41"/>
      <c r="HR2656" s="41"/>
      <c r="HS2656" s="41"/>
      <c r="HT2656" s="41"/>
      <c r="HU2656" s="41"/>
      <c r="HV2656" s="41"/>
      <c r="HW2656" s="41"/>
      <c r="HX2656" s="41"/>
      <c r="HY2656" s="41"/>
      <c r="HZ2656" s="41"/>
      <c r="IA2656" s="41"/>
      <c r="IB2656" s="41"/>
      <c r="IC2656" s="41"/>
      <c r="ID2656" s="41"/>
      <c r="IE2656" s="41"/>
      <c r="IF2656" s="41"/>
      <c r="IG2656" s="41"/>
      <c r="IH2656" s="41"/>
      <c r="II2656" s="41"/>
      <c r="IJ2656" s="41"/>
      <c r="IK2656" s="41"/>
      <c r="IL2656" s="41"/>
      <c r="IM2656" s="41"/>
      <c r="IN2656" s="41"/>
      <c r="IO2656" s="41"/>
      <c r="IP2656" s="41"/>
      <c r="IQ2656" s="41"/>
      <c r="IR2656" s="41"/>
      <c r="IS2656" s="41"/>
      <c r="IT2656" s="41"/>
      <c r="IU2656" s="41"/>
    </row>
    <row r="2658" spans="68:255" x14ac:dyDescent="0.2">
      <c r="BP2658" s="41"/>
      <c r="BQ2658" s="41"/>
      <c r="BR2658" s="41"/>
      <c r="BS2658" s="41"/>
      <c r="BU2658" s="41"/>
      <c r="BV2658" s="41"/>
      <c r="BW2658" s="41"/>
      <c r="BX2658" s="41"/>
      <c r="BY2658" s="41"/>
      <c r="BZ2658" s="41"/>
      <c r="CA2658" s="41"/>
      <c r="CB2658" s="41"/>
      <c r="CC2658" s="41"/>
      <c r="CD2658" s="41"/>
      <c r="CE2658" s="41"/>
      <c r="CF2658" s="41"/>
      <c r="CG2658" s="41"/>
      <c r="CH2658" s="41"/>
      <c r="CI2658" s="41"/>
      <c r="CJ2658" s="41"/>
      <c r="CK2658" s="41"/>
      <c r="CL2658" s="41"/>
      <c r="CM2658" s="41"/>
      <c r="CN2658" s="41"/>
      <c r="CO2658" s="41"/>
      <c r="CP2658" s="41"/>
      <c r="CQ2658" s="41"/>
      <c r="CR2658" s="41"/>
      <c r="CS2658" s="41"/>
      <c r="CT2658" s="41"/>
      <c r="CU2658" s="41"/>
      <c r="CV2658" s="41"/>
      <c r="CW2658" s="41"/>
      <c r="CX2658" s="41"/>
      <c r="CY2658" s="41"/>
      <c r="CZ2658" s="41"/>
      <c r="DA2658" s="41"/>
      <c r="DB2658" s="41"/>
      <c r="DC2658" s="41"/>
      <c r="DD2658" s="41"/>
      <c r="DE2658" s="41"/>
      <c r="DF2658" s="41"/>
      <c r="DG2658" s="41"/>
      <c r="DH2658" s="41"/>
      <c r="DI2658" s="41"/>
      <c r="DJ2658" s="41"/>
      <c r="DK2658" s="41"/>
      <c r="DL2658" s="41"/>
      <c r="DM2658" s="41"/>
      <c r="DN2658" s="41"/>
      <c r="DO2658" s="41"/>
      <c r="DP2658" s="41"/>
      <c r="DQ2658" s="41"/>
      <c r="DR2658" s="41"/>
      <c r="DS2658" s="41"/>
      <c r="DT2658" s="41"/>
      <c r="DU2658" s="41"/>
      <c r="DV2658" s="41"/>
      <c r="DW2658" s="41"/>
      <c r="DX2658" s="41"/>
      <c r="DY2658" s="41"/>
      <c r="DZ2658" s="41"/>
      <c r="EA2658" s="41"/>
      <c r="EB2658" s="41"/>
      <c r="EC2658" s="41"/>
      <c r="ED2658" s="41"/>
      <c r="EE2658" s="41"/>
      <c r="EF2658" s="41"/>
      <c r="EG2658" s="41"/>
      <c r="EH2658" s="41"/>
      <c r="EI2658" s="41"/>
      <c r="EJ2658" s="41"/>
      <c r="EK2658" s="41"/>
      <c r="EL2658" s="41"/>
      <c r="EM2658" s="41"/>
      <c r="EN2658" s="41"/>
      <c r="EO2658" s="41"/>
      <c r="EP2658" s="41"/>
      <c r="EQ2658" s="41"/>
      <c r="ER2658" s="41"/>
      <c r="ES2658" s="41"/>
      <c r="ET2658" s="41"/>
      <c r="EU2658" s="41"/>
      <c r="EV2658" s="41"/>
      <c r="EW2658" s="41"/>
      <c r="EX2658" s="41"/>
      <c r="EY2658" s="41"/>
      <c r="EZ2658" s="41"/>
      <c r="FA2658" s="41"/>
      <c r="FB2658" s="41"/>
      <c r="FC2658" s="41"/>
      <c r="FD2658" s="41"/>
      <c r="FE2658" s="41"/>
      <c r="FF2658" s="41"/>
      <c r="FG2658" s="41"/>
      <c r="FH2658" s="41"/>
      <c r="FI2658" s="41"/>
      <c r="FJ2658" s="41"/>
      <c r="FK2658" s="41"/>
      <c r="FL2658" s="41"/>
      <c r="FM2658" s="41"/>
      <c r="FN2658" s="41"/>
      <c r="FO2658" s="41"/>
      <c r="FP2658" s="41"/>
      <c r="FQ2658" s="41"/>
      <c r="FR2658" s="41"/>
      <c r="FS2658" s="41"/>
      <c r="FT2658" s="41"/>
      <c r="FU2658" s="41"/>
      <c r="FV2658" s="41"/>
      <c r="FW2658" s="41"/>
      <c r="FX2658" s="41"/>
      <c r="FY2658" s="41"/>
      <c r="FZ2658" s="41"/>
      <c r="GA2658" s="41"/>
      <c r="GB2658" s="41"/>
      <c r="GC2658" s="41"/>
      <c r="GD2658" s="41"/>
      <c r="GE2658" s="41"/>
      <c r="GF2658" s="41"/>
      <c r="GG2658" s="41"/>
      <c r="GH2658" s="41"/>
      <c r="GI2658" s="41"/>
      <c r="GJ2658" s="41"/>
      <c r="GK2658" s="41"/>
      <c r="GL2658" s="41"/>
      <c r="GM2658" s="41"/>
      <c r="GN2658" s="41"/>
      <c r="GO2658" s="41"/>
      <c r="GP2658" s="41"/>
      <c r="GQ2658" s="41"/>
      <c r="GR2658" s="41"/>
      <c r="GS2658" s="41"/>
      <c r="GT2658" s="41"/>
      <c r="GU2658" s="41"/>
      <c r="GV2658" s="41"/>
      <c r="GW2658" s="41"/>
      <c r="GX2658" s="41"/>
      <c r="GY2658" s="41"/>
      <c r="GZ2658" s="41"/>
      <c r="HA2658" s="41"/>
      <c r="HB2658" s="41"/>
      <c r="HC2658" s="41"/>
      <c r="HD2658" s="41"/>
      <c r="HE2658" s="41"/>
      <c r="HF2658" s="41"/>
      <c r="HG2658" s="41"/>
      <c r="HH2658" s="41"/>
      <c r="HI2658" s="41"/>
      <c r="HJ2658" s="41"/>
      <c r="HK2658" s="41"/>
      <c r="HL2658" s="41"/>
      <c r="HM2658" s="41"/>
      <c r="HN2658" s="41"/>
      <c r="HO2658" s="41"/>
      <c r="HP2658" s="41"/>
      <c r="HQ2658" s="41"/>
      <c r="HR2658" s="41"/>
      <c r="HS2658" s="41"/>
      <c r="HT2658" s="41"/>
      <c r="HU2658" s="41"/>
      <c r="HV2658" s="41"/>
      <c r="HW2658" s="41"/>
      <c r="HX2658" s="41"/>
      <c r="HY2658" s="41"/>
      <c r="HZ2658" s="41"/>
      <c r="IA2658" s="41"/>
      <c r="IB2658" s="41"/>
      <c r="IC2658" s="41"/>
      <c r="ID2658" s="41"/>
      <c r="IE2658" s="41"/>
      <c r="IF2658" s="41"/>
      <c r="IG2658" s="41"/>
      <c r="IH2658" s="41"/>
      <c r="II2658" s="41"/>
      <c r="IJ2658" s="41"/>
      <c r="IK2658" s="41"/>
      <c r="IL2658" s="41"/>
      <c r="IM2658" s="41"/>
      <c r="IN2658" s="41"/>
      <c r="IO2658" s="41"/>
      <c r="IP2658" s="41"/>
      <c r="IQ2658" s="41"/>
      <c r="IR2658" s="41"/>
      <c r="IS2658" s="41"/>
      <c r="IT2658" s="41"/>
      <c r="IU2658" s="41"/>
    </row>
    <row r="2660" spans="68:255" x14ac:dyDescent="0.2">
      <c r="BP2660" s="41"/>
      <c r="BQ2660" s="41"/>
      <c r="BR2660" s="41"/>
      <c r="BS2660" s="41"/>
      <c r="BU2660" s="41"/>
      <c r="BV2660" s="41"/>
      <c r="BW2660" s="41"/>
      <c r="BX2660" s="41"/>
      <c r="BY2660" s="41"/>
      <c r="BZ2660" s="41"/>
      <c r="CA2660" s="41"/>
      <c r="CB2660" s="41"/>
      <c r="CC2660" s="41"/>
      <c r="CD2660" s="41"/>
      <c r="CE2660" s="41"/>
      <c r="CF2660" s="41"/>
      <c r="CG2660" s="41"/>
      <c r="CH2660" s="41"/>
      <c r="CI2660" s="41"/>
      <c r="CJ2660" s="41"/>
      <c r="CK2660" s="41"/>
      <c r="CL2660" s="41"/>
      <c r="CM2660" s="41"/>
      <c r="CN2660" s="41"/>
      <c r="CO2660" s="41"/>
      <c r="CP2660" s="41"/>
      <c r="CQ2660" s="41"/>
      <c r="CR2660" s="41"/>
      <c r="CS2660" s="41"/>
      <c r="CT2660" s="41"/>
      <c r="CU2660" s="41"/>
      <c r="CV2660" s="41"/>
      <c r="CW2660" s="41"/>
      <c r="CX2660" s="41"/>
      <c r="CY2660" s="41"/>
      <c r="CZ2660" s="41"/>
      <c r="DA2660" s="41"/>
      <c r="DB2660" s="41"/>
      <c r="DC2660" s="41"/>
      <c r="DD2660" s="41"/>
      <c r="DE2660" s="41"/>
      <c r="DF2660" s="41"/>
      <c r="DG2660" s="41"/>
      <c r="DH2660" s="41"/>
      <c r="DI2660" s="41"/>
      <c r="DJ2660" s="41"/>
      <c r="DK2660" s="41"/>
      <c r="DL2660" s="41"/>
      <c r="DM2660" s="41"/>
      <c r="DN2660" s="41"/>
      <c r="DO2660" s="41"/>
      <c r="DP2660" s="41"/>
      <c r="DQ2660" s="41"/>
      <c r="DR2660" s="41"/>
      <c r="DS2660" s="41"/>
      <c r="DT2660" s="41"/>
      <c r="DU2660" s="41"/>
      <c r="DV2660" s="41"/>
      <c r="DW2660" s="41"/>
      <c r="DX2660" s="41"/>
      <c r="DY2660" s="41"/>
      <c r="DZ2660" s="41"/>
      <c r="EA2660" s="41"/>
      <c r="EB2660" s="41"/>
      <c r="EC2660" s="41"/>
      <c r="ED2660" s="41"/>
      <c r="EE2660" s="41"/>
      <c r="EF2660" s="41"/>
      <c r="EG2660" s="41"/>
      <c r="EH2660" s="41"/>
      <c r="EI2660" s="41"/>
      <c r="EJ2660" s="41"/>
      <c r="EK2660" s="41"/>
      <c r="EL2660" s="41"/>
      <c r="EM2660" s="41"/>
      <c r="EN2660" s="41"/>
      <c r="EO2660" s="41"/>
      <c r="EP2660" s="41"/>
      <c r="EQ2660" s="41"/>
      <c r="ER2660" s="41"/>
      <c r="ES2660" s="41"/>
      <c r="ET2660" s="41"/>
      <c r="EU2660" s="41"/>
      <c r="EV2660" s="41"/>
      <c r="EW2660" s="41"/>
      <c r="EX2660" s="41"/>
      <c r="EY2660" s="41"/>
      <c r="EZ2660" s="41"/>
      <c r="FA2660" s="41"/>
      <c r="FB2660" s="41"/>
      <c r="FC2660" s="41"/>
      <c r="FD2660" s="41"/>
      <c r="FE2660" s="41"/>
      <c r="FF2660" s="41"/>
      <c r="FG2660" s="41"/>
      <c r="FH2660" s="41"/>
      <c r="FI2660" s="41"/>
      <c r="FJ2660" s="41"/>
      <c r="FK2660" s="41"/>
      <c r="FL2660" s="41"/>
      <c r="FM2660" s="41"/>
      <c r="FN2660" s="41"/>
      <c r="FO2660" s="41"/>
      <c r="FP2660" s="41"/>
      <c r="FQ2660" s="41"/>
      <c r="FR2660" s="41"/>
      <c r="FS2660" s="41"/>
      <c r="FT2660" s="41"/>
      <c r="FU2660" s="41"/>
      <c r="FV2660" s="41"/>
      <c r="FW2660" s="41"/>
      <c r="FX2660" s="41"/>
      <c r="FY2660" s="41"/>
      <c r="FZ2660" s="41"/>
      <c r="GA2660" s="41"/>
      <c r="GB2660" s="41"/>
      <c r="GC2660" s="41"/>
      <c r="GD2660" s="41"/>
      <c r="GE2660" s="41"/>
      <c r="GF2660" s="41"/>
      <c r="GG2660" s="41"/>
      <c r="GH2660" s="41"/>
      <c r="GI2660" s="41"/>
      <c r="GJ2660" s="41"/>
      <c r="GK2660" s="41"/>
      <c r="GL2660" s="41"/>
      <c r="GM2660" s="41"/>
      <c r="GN2660" s="41"/>
      <c r="GO2660" s="41"/>
      <c r="GP2660" s="41"/>
      <c r="GQ2660" s="41"/>
      <c r="GR2660" s="41"/>
      <c r="GS2660" s="41"/>
      <c r="GT2660" s="41"/>
      <c r="GU2660" s="41"/>
      <c r="GV2660" s="41"/>
      <c r="GW2660" s="41"/>
      <c r="GX2660" s="41"/>
      <c r="GY2660" s="41"/>
      <c r="GZ2660" s="41"/>
      <c r="HA2660" s="41"/>
      <c r="HB2660" s="41"/>
      <c r="HC2660" s="41"/>
      <c r="HD2660" s="41"/>
      <c r="HE2660" s="41"/>
      <c r="HF2660" s="41"/>
      <c r="HG2660" s="41"/>
      <c r="HH2660" s="41"/>
      <c r="HI2660" s="41"/>
      <c r="HJ2660" s="41"/>
      <c r="HK2660" s="41"/>
      <c r="HL2660" s="41"/>
      <c r="HM2660" s="41"/>
      <c r="HN2660" s="41"/>
      <c r="HO2660" s="41"/>
      <c r="HP2660" s="41"/>
      <c r="HQ2660" s="41"/>
      <c r="HR2660" s="41"/>
      <c r="HS2660" s="41"/>
      <c r="HT2660" s="41"/>
      <c r="HU2660" s="41"/>
      <c r="HV2660" s="41"/>
      <c r="HW2660" s="41"/>
      <c r="HX2660" s="41"/>
      <c r="HY2660" s="41"/>
      <c r="HZ2660" s="41"/>
      <c r="IA2660" s="41"/>
      <c r="IB2660" s="41"/>
      <c r="IC2660" s="41"/>
      <c r="ID2660" s="41"/>
      <c r="IE2660" s="41"/>
      <c r="IF2660" s="41"/>
      <c r="IG2660" s="41"/>
      <c r="IH2660" s="41"/>
      <c r="II2660" s="41"/>
      <c r="IJ2660" s="41"/>
      <c r="IK2660" s="41"/>
      <c r="IL2660" s="41"/>
      <c r="IM2660" s="41"/>
      <c r="IN2660" s="41"/>
      <c r="IO2660" s="41"/>
      <c r="IP2660" s="41"/>
      <c r="IQ2660" s="41"/>
      <c r="IR2660" s="41"/>
      <c r="IS2660" s="41"/>
      <c r="IT2660" s="41"/>
      <c r="IU2660" s="41"/>
    </row>
    <row r="2662" spans="68:255" x14ac:dyDescent="0.2">
      <c r="BP2662" s="41"/>
      <c r="BQ2662" s="41"/>
      <c r="BR2662" s="41"/>
      <c r="BS2662" s="41"/>
      <c r="BU2662" s="41"/>
      <c r="BV2662" s="41"/>
      <c r="BW2662" s="41"/>
      <c r="BX2662" s="41"/>
      <c r="BY2662" s="41"/>
      <c r="BZ2662" s="41"/>
      <c r="CA2662" s="41"/>
      <c r="CB2662" s="41"/>
      <c r="CC2662" s="41"/>
      <c r="CD2662" s="41"/>
      <c r="CE2662" s="41"/>
      <c r="CF2662" s="41"/>
      <c r="CG2662" s="41"/>
      <c r="CH2662" s="41"/>
      <c r="CI2662" s="41"/>
      <c r="CJ2662" s="41"/>
      <c r="CK2662" s="41"/>
      <c r="CL2662" s="41"/>
      <c r="CM2662" s="41"/>
      <c r="CN2662" s="41"/>
      <c r="CO2662" s="41"/>
      <c r="CP2662" s="41"/>
      <c r="CQ2662" s="41"/>
      <c r="CR2662" s="41"/>
      <c r="CS2662" s="41"/>
      <c r="CT2662" s="41"/>
      <c r="CU2662" s="41"/>
      <c r="CV2662" s="41"/>
      <c r="CW2662" s="41"/>
      <c r="CX2662" s="41"/>
      <c r="CY2662" s="41"/>
      <c r="CZ2662" s="41"/>
      <c r="DA2662" s="41"/>
      <c r="DB2662" s="41"/>
      <c r="DC2662" s="41"/>
      <c r="DD2662" s="41"/>
      <c r="DE2662" s="41"/>
      <c r="DF2662" s="41"/>
      <c r="DG2662" s="41"/>
      <c r="DH2662" s="41"/>
      <c r="DI2662" s="41"/>
      <c r="DJ2662" s="41"/>
      <c r="DK2662" s="41"/>
      <c r="DL2662" s="41"/>
      <c r="DM2662" s="41"/>
      <c r="DN2662" s="41"/>
      <c r="DO2662" s="41"/>
      <c r="DP2662" s="41"/>
      <c r="DQ2662" s="41"/>
      <c r="DR2662" s="41"/>
      <c r="DS2662" s="41"/>
      <c r="DT2662" s="41"/>
      <c r="DU2662" s="41"/>
      <c r="DV2662" s="41"/>
      <c r="DW2662" s="41"/>
      <c r="DX2662" s="41"/>
      <c r="DY2662" s="41"/>
      <c r="DZ2662" s="41"/>
      <c r="EA2662" s="41"/>
      <c r="EB2662" s="41"/>
      <c r="EC2662" s="41"/>
      <c r="ED2662" s="41"/>
      <c r="EE2662" s="41"/>
      <c r="EF2662" s="41"/>
      <c r="EG2662" s="41"/>
      <c r="EH2662" s="41"/>
      <c r="EI2662" s="41"/>
      <c r="EJ2662" s="41"/>
      <c r="EK2662" s="41"/>
      <c r="EL2662" s="41"/>
      <c r="EM2662" s="41"/>
      <c r="EN2662" s="41"/>
      <c r="EO2662" s="41"/>
      <c r="EP2662" s="41"/>
      <c r="EQ2662" s="41"/>
      <c r="ER2662" s="41"/>
      <c r="ES2662" s="41"/>
      <c r="ET2662" s="41"/>
      <c r="EU2662" s="41"/>
      <c r="EV2662" s="41"/>
      <c r="EW2662" s="41"/>
      <c r="EX2662" s="41"/>
      <c r="EY2662" s="41"/>
      <c r="EZ2662" s="41"/>
      <c r="FA2662" s="41"/>
      <c r="FB2662" s="41"/>
      <c r="FC2662" s="41"/>
      <c r="FD2662" s="41"/>
      <c r="FE2662" s="41"/>
      <c r="FF2662" s="41"/>
      <c r="FG2662" s="41"/>
      <c r="FH2662" s="41"/>
      <c r="FI2662" s="41"/>
      <c r="FJ2662" s="41"/>
      <c r="FK2662" s="41"/>
      <c r="FL2662" s="41"/>
      <c r="FM2662" s="41"/>
      <c r="FN2662" s="41"/>
      <c r="FO2662" s="41"/>
      <c r="FP2662" s="41"/>
      <c r="FQ2662" s="41"/>
      <c r="FR2662" s="41"/>
      <c r="FS2662" s="41"/>
      <c r="FT2662" s="41"/>
      <c r="FU2662" s="41"/>
      <c r="FV2662" s="41"/>
      <c r="FW2662" s="41"/>
      <c r="FX2662" s="41"/>
      <c r="FY2662" s="41"/>
      <c r="FZ2662" s="41"/>
      <c r="GA2662" s="41"/>
      <c r="GB2662" s="41"/>
      <c r="GC2662" s="41"/>
      <c r="GD2662" s="41"/>
      <c r="GE2662" s="41"/>
      <c r="GF2662" s="41"/>
      <c r="GG2662" s="41"/>
      <c r="GH2662" s="41"/>
      <c r="GI2662" s="41"/>
      <c r="GJ2662" s="41"/>
      <c r="GK2662" s="41"/>
      <c r="GL2662" s="41"/>
      <c r="GM2662" s="41"/>
      <c r="GN2662" s="41"/>
      <c r="GO2662" s="41"/>
      <c r="GP2662" s="41"/>
      <c r="GQ2662" s="41"/>
      <c r="GR2662" s="41"/>
      <c r="GS2662" s="41"/>
      <c r="GT2662" s="41"/>
      <c r="GU2662" s="41"/>
      <c r="GV2662" s="41"/>
      <c r="GW2662" s="41"/>
      <c r="GX2662" s="41"/>
      <c r="GY2662" s="41"/>
      <c r="GZ2662" s="41"/>
      <c r="HA2662" s="41"/>
      <c r="HB2662" s="41"/>
      <c r="HC2662" s="41"/>
      <c r="HD2662" s="41"/>
      <c r="HE2662" s="41"/>
      <c r="HF2662" s="41"/>
      <c r="HG2662" s="41"/>
      <c r="HH2662" s="41"/>
      <c r="HI2662" s="41"/>
      <c r="HJ2662" s="41"/>
      <c r="HK2662" s="41"/>
      <c r="HL2662" s="41"/>
      <c r="HM2662" s="41"/>
      <c r="HN2662" s="41"/>
      <c r="HO2662" s="41"/>
      <c r="HP2662" s="41"/>
      <c r="HQ2662" s="41"/>
      <c r="HR2662" s="41"/>
      <c r="HS2662" s="41"/>
      <c r="HT2662" s="41"/>
      <c r="HU2662" s="41"/>
      <c r="HV2662" s="41"/>
      <c r="HW2662" s="41"/>
      <c r="HX2662" s="41"/>
      <c r="HY2662" s="41"/>
      <c r="HZ2662" s="41"/>
      <c r="IA2662" s="41"/>
      <c r="IB2662" s="41"/>
      <c r="IC2662" s="41"/>
      <c r="ID2662" s="41"/>
      <c r="IE2662" s="41"/>
      <c r="IF2662" s="41"/>
      <c r="IG2662" s="41"/>
      <c r="IH2662" s="41"/>
      <c r="II2662" s="41"/>
      <c r="IJ2662" s="41"/>
      <c r="IK2662" s="41"/>
      <c r="IL2662" s="41"/>
      <c r="IM2662" s="41"/>
      <c r="IN2662" s="41"/>
      <c r="IO2662" s="41"/>
      <c r="IP2662" s="41"/>
      <c r="IQ2662" s="41"/>
      <c r="IR2662" s="41"/>
      <c r="IS2662" s="41"/>
      <c r="IT2662" s="41"/>
      <c r="IU2662" s="41"/>
    </row>
    <row r="2664" spans="68:255" x14ac:dyDescent="0.2">
      <c r="BP2664" s="41"/>
      <c r="BQ2664" s="41"/>
      <c r="BR2664" s="41"/>
      <c r="BS2664" s="41"/>
      <c r="BU2664" s="41"/>
      <c r="BV2664" s="41"/>
      <c r="BW2664" s="41"/>
      <c r="BX2664" s="41"/>
      <c r="BY2664" s="41"/>
      <c r="BZ2664" s="41"/>
      <c r="CA2664" s="41"/>
      <c r="CB2664" s="41"/>
      <c r="CC2664" s="41"/>
      <c r="CD2664" s="41"/>
      <c r="CE2664" s="41"/>
      <c r="CF2664" s="41"/>
      <c r="CG2664" s="41"/>
      <c r="CH2664" s="41"/>
      <c r="CI2664" s="41"/>
      <c r="CJ2664" s="41"/>
      <c r="CK2664" s="41"/>
      <c r="CL2664" s="41"/>
      <c r="CM2664" s="41"/>
      <c r="CN2664" s="41"/>
      <c r="CO2664" s="41"/>
      <c r="CP2664" s="41"/>
      <c r="CQ2664" s="41"/>
      <c r="CR2664" s="41"/>
      <c r="CS2664" s="41"/>
      <c r="CT2664" s="41"/>
      <c r="CU2664" s="41"/>
      <c r="CV2664" s="41"/>
      <c r="CW2664" s="41"/>
      <c r="CX2664" s="41"/>
      <c r="CY2664" s="41"/>
      <c r="CZ2664" s="41"/>
      <c r="DA2664" s="41"/>
      <c r="DB2664" s="41"/>
      <c r="DC2664" s="41"/>
      <c r="DD2664" s="41"/>
      <c r="DE2664" s="41"/>
      <c r="DF2664" s="41"/>
      <c r="DG2664" s="41"/>
      <c r="DH2664" s="41"/>
      <c r="DI2664" s="41"/>
      <c r="DJ2664" s="41"/>
      <c r="DK2664" s="41"/>
      <c r="DL2664" s="41"/>
      <c r="DM2664" s="41"/>
      <c r="DN2664" s="41"/>
      <c r="DO2664" s="41"/>
      <c r="DP2664" s="41"/>
      <c r="DQ2664" s="41"/>
      <c r="DR2664" s="41"/>
      <c r="DS2664" s="41"/>
      <c r="DT2664" s="41"/>
      <c r="DU2664" s="41"/>
      <c r="DV2664" s="41"/>
      <c r="DW2664" s="41"/>
      <c r="DX2664" s="41"/>
      <c r="DY2664" s="41"/>
      <c r="DZ2664" s="41"/>
      <c r="EA2664" s="41"/>
      <c r="EB2664" s="41"/>
      <c r="EC2664" s="41"/>
      <c r="ED2664" s="41"/>
      <c r="EE2664" s="41"/>
      <c r="EF2664" s="41"/>
      <c r="EG2664" s="41"/>
      <c r="EH2664" s="41"/>
      <c r="EI2664" s="41"/>
      <c r="EJ2664" s="41"/>
      <c r="EK2664" s="41"/>
      <c r="EL2664" s="41"/>
      <c r="EM2664" s="41"/>
      <c r="EN2664" s="41"/>
      <c r="EO2664" s="41"/>
      <c r="EP2664" s="41"/>
      <c r="EQ2664" s="41"/>
      <c r="ER2664" s="41"/>
      <c r="ES2664" s="41"/>
      <c r="ET2664" s="41"/>
      <c r="EU2664" s="41"/>
      <c r="EV2664" s="41"/>
      <c r="EW2664" s="41"/>
      <c r="EX2664" s="41"/>
      <c r="EY2664" s="41"/>
      <c r="EZ2664" s="41"/>
      <c r="FA2664" s="41"/>
      <c r="FB2664" s="41"/>
      <c r="FC2664" s="41"/>
      <c r="FD2664" s="41"/>
      <c r="FE2664" s="41"/>
      <c r="FF2664" s="41"/>
      <c r="FG2664" s="41"/>
      <c r="FH2664" s="41"/>
      <c r="FI2664" s="41"/>
      <c r="FJ2664" s="41"/>
      <c r="FK2664" s="41"/>
      <c r="FL2664" s="41"/>
      <c r="FM2664" s="41"/>
      <c r="FN2664" s="41"/>
      <c r="FO2664" s="41"/>
      <c r="FP2664" s="41"/>
      <c r="FQ2664" s="41"/>
      <c r="FR2664" s="41"/>
      <c r="FS2664" s="41"/>
      <c r="FT2664" s="41"/>
      <c r="FU2664" s="41"/>
      <c r="FV2664" s="41"/>
      <c r="FW2664" s="41"/>
      <c r="FX2664" s="41"/>
      <c r="FY2664" s="41"/>
      <c r="FZ2664" s="41"/>
      <c r="GA2664" s="41"/>
      <c r="GB2664" s="41"/>
      <c r="GC2664" s="41"/>
      <c r="GD2664" s="41"/>
      <c r="GE2664" s="41"/>
      <c r="GF2664" s="41"/>
      <c r="GG2664" s="41"/>
      <c r="GH2664" s="41"/>
      <c r="GI2664" s="41"/>
      <c r="GJ2664" s="41"/>
      <c r="GK2664" s="41"/>
      <c r="GL2664" s="41"/>
      <c r="GM2664" s="41"/>
      <c r="GN2664" s="41"/>
      <c r="GO2664" s="41"/>
      <c r="GP2664" s="41"/>
      <c r="GQ2664" s="41"/>
      <c r="GR2664" s="41"/>
      <c r="GS2664" s="41"/>
      <c r="GT2664" s="41"/>
      <c r="GU2664" s="41"/>
      <c r="GV2664" s="41"/>
      <c r="GW2664" s="41"/>
      <c r="GX2664" s="41"/>
      <c r="GY2664" s="41"/>
      <c r="GZ2664" s="41"/>
      <c r="HA2664" s="41"/>
      <c r="HB2664" s="41"/>
      <c r="HC2664" s="41"/>
      <c r="HD2664" s="41"/>
      <c r="HE2664" s="41"/>
      <c r="HF2664" s="41"/>
      <c r="HG2664" s="41"/>
      <c r="HH2664" s="41"/>
      <c r="HI2664" s="41"/>
      <c r="HJ2664" s="41"/>
      <c r="HK2664" s="41"/>
      <c r="HL2664" s="41"/>
      <c r="HM2664" s="41"/>
      <c r="HN2664" s="41"/>
      <c r="HO2664" s="41"/>
      <c r="HP2664" s="41"/>
      <c r="HQ2664" s="41"/>
      <c r="HR2664" s="41"/>
      <c r="HS2664" s="41"/>
      <c r="HT2664" s="41"/>
      <c r="HU2664" s="41"/>
      <c r="HV2664" s="41"/>
      <c r="HW2664" s="41"/>
      <c r="HX2664" s="41"/>
      <c r="HY2664" s="41"/>
      <c r="HZ2664" s="41"/>
      <c r="IA2664" s="41"/>
      <c r="IB2664" s="41"/>
      <c r="IC2664" s="41"/>
      <c r="ID2664" s="41"/>
      <c r="IE2664" s="41"/>
      <c r="IF2664" s="41"/>
      <c r="IG2664" s="41"/>
      <c r="IH2664" s="41"/>
      <c r="II2664" s="41"/>
      <c r="IJ2664" s="41"/>
      <c r="IK2664" s="41"/>
      <c r="IL2664" s="41"/>
      <c r="IM2664" s="41"/>
      <c r="IN2664" s="41"/>
      <c r="IO2664" s="41"/>
      <c r="IP2664" s="41"/>
      <c r="IQ2664" s="41"/>
      <c r="IR2664" s="41"/>
      <c r="IS2664" s="41"/>
      <c r="IT2664" s="41"/>
      <c r="IU2664" s="41"/>
    </row>
    <row r="2666" spans="68:255" x14ac:dyDescent="0.2">
      <c r="BP2666" s="41"/>
      <c r="BQ2666" s="41"/>
      <c r="BR2666" s="41"/>
      <c r="BS2666" s="41"/>
      <c r="BU2666" s="41"/>
      <c r="BV2666" s="41"/>
      <c r="BW2666" s="41"/>
      <c r="BX2666" s="41"/>
      <c r="BY2666" s="41"/>
      <c r="BZ2666" s="41"/>
      <c r="CA2666" s="41"/>
      <c r="CB2666" s="41"/>
      <c r="CC2666" s="41"/>
      <c r="CD2666" s="41"/>
      <c r="CE2666" s="41"/>
      <c r="CF2666" s="41"/>
      <c r="CG2666" s="41"/>
      <c r="CH2666" s="41"/>
      <c r="CI2666" s="41"/>
      <c r="CJ2666" s="41"/>
      <c r="CK2666" s="41"/>
      <c r="CL2666" s="41"/>
      <c r="CM2666" s="41"/>
      <c r="CN2666" s="41"/>
      <c r="CO2666" s="41"/>
      <c r="CP2666" s="41"/>
      <c r="CQ2666" s="41"/>
      <c r="CR2666" s="41"/>
      <c r="CS2666" s="41"/>
      <c r="CT2666" s="41"/>
      <c r="CU2666" s="41"/>
      <c r="CV2666" s="41"/>
      <c r="CW2666" s="41"/>
      <c r="CX2666" s="41"/>
      <c r="CY2666" s="41"/>
      <c r="CZ2666" s="41"/>
      <c r="DA2666" s="41"/>
      <c r="DB2666" s="41"/>
      <c r="DC2666" s="41"/>
      <c r="DD2666" s="41"/>
      <c r="DE2666" s="41"/>
      <c r="DF2666" s="41"/>
      <c r="DG2666" s="41"/>
      <c r="DH2666" s="41"/>
      <c r="DI2666" s="41"/>
      <c r="DJ2666" s="41"/>
      <c r="DK2666" s="41"/>
      <c r="DL2666" s="41"/>
      <c r="DM2666" s="41"/>
      <c r="DN2666" s="41"/>
      <c r="DO2666" s="41"/>
      <c r="DP2666" s="41"/>
      <c r="DQ2666" s="41"/>
      <c r="DR2666" s="41"/>
      <c r="DS2666" s="41"/>
      <c r="DT2666" s="41"/>
      <c r="DU2666" s="41"/>
      <c r="DV2666" s="41"/>
      <c r="DW2666" s="41"/>
      <c r="DX2666" s="41"/>
      <c r="DY2666" s="41"/>
      <c r="DZ2666" s="41"/>
      <c r="EA2666" s="41"/>
      <c r="EB2666" s="41"/>
      <c r="EC2666" s="41"/>
      <c r="ED2666" s="41"/>
      <c r="EE2666" s="41"/>
      <c r="EF2666" s="41"/>
      <c r="EG2666" s="41"/>
      <c r="EH2666" s="41"/>
      <c r="EI2666" s="41"/>
      <c r="EJ2666" s="41"/>
      <c r="EK2666" s="41"/>
      <c r="EL2666" s="41"/>
      <c r="EM2666" s="41"/>
      <c r="EN2666" s="41"/>
      <c r="EO2666" s="41"/>
      <c r="EP2666" s="41"/>
      <c r="EQ2666" s="41"/>
      <c r="ER2666" s="41"/>
      <c r="ES2666" s="41"/>
      <c r="ET2666" s="41"/>
      <c r="EU2666" s="41"/>
      <c r="EV2666" s="41"/>
      <c r="EW2666" s="41"/>
      <c r="EX2666" s="41"/>
      <c r="EY2666" s="41"/>
      <c r="EZ2666" s="41"/>
      <c r="FA2666" s="41"/>
      <c r="FB2666" s="41"/>
      <c r="FC2666" s="41"/>
      <c r="FD2666" s="41"/>
      <c r="FE2666" s="41"/>
      <c r="FF2666" s="41"/>
      <c r="FG2666" s="41"/>
      <c r="FH2666" s="41"/>
      <c r="FI2666" s="41"/>
      <c r="FJ2666" s="41"/>
      <c r="FK2666" s="41"/>
      <c r="FL2666" s="41"/>
      <c r="FM2666" s="41"/>
      <c r="FN2666" s="41"/>
      <c r="FO2666" s="41"/>
      <c r="FP2666" s="41"/>
      <c r="FQ2666" s="41"/>
      <c r="FR2666" s="41"/>
      <c r="FS2666" s="41"/>
      <c r="FT2666" s="41"/>
      <c r="FU2666" s="41"/>
      <c r="FV2666" s="41"/>
      <c r="FW2666" s="41"/>
      <c r="FX2666" s="41"/>
      <c r="FY2666" s="41"/>
      <c r="FZ2666" s="41"/>
      <c r="GA2666" s="41"/>
      <c r="GB2666" s="41"/>
      <c r="GC2666" s="41"/>
      <c r="GD2666" s="41"/>
      <c r="GE2666" s="41"/>
      <c r="GF2666" s="41"/>
      <c r="GG2666" s="41"/>
      <c r="GH2666" s="41"/>
      <c r="GI2666" s="41"/>
      <c r="GJ2666" s="41"/>
      <c r="GK2666" s="41"/>
      <c r="GL2666" s="41"/>
      <c r="GM2666" s="41"/>
      <c r="GN2666" s="41"/>
      <c r="GO2666" s="41"/>
      <c r="GP2666" s="41"/>
      <c r="GQ2666" s="41"/>
      <c r="GR2666" s="41"/>
      <c r="GS2666" s="41"/>
      <c r="GT2666" s="41"/>
      <c r="GU2666" s="41"/>
      <c r="GV2666" s="41"/>
      <c r="GW2666" s="41"/>
      <c r="GX2666" s="41"/>
      <c r="GY2666" s="41"/>
      <c r="GZ2666" s="41"/>
      <c r="HA2666" s="41"/>
      <c r="HB2666" s="41"/>
      <c r="HC2666" s="41"/>
      <c r="HD2666" s="41"/>
      <c r="HE2666" s="41"/>
      <c r="HF2666" s="41"/>
      <c r="HG2666" s="41"/>
      <c r="HH2666" s="41"/>
      <c r="HI2666" s="41"/>
      <c r="HJ2666" s="41"/>
      <c r="HK2666" s="41"/>
      <c r="HL2666" s="41"/>
      <c r="HM2666" s="41"/>
      <c r="HN2666" s="41"/>
      <c r="HO2666" s="41"/>
      <c r="HP2666" s="41"/>
      <c r="HQ2666" s="41"/>
      <c r="HR2666" s="41"/>
      <c r="HS2666" s="41"/>
      <c r="HT2666" s="41"/>
      <c r="HU2666" s="41"/>
      <c r="HV2666" s="41"/>
      <c r="HW2666" s="41"/>
      <c r="HX2666" s="41"/>
      <c r="HY2666" s="41"/>
      <c r="HZ2666" s="41"/>
      <c r="IA2666" s="41"/>
      <c r="IB2666" s="41"/>
      <c r="IC2666" s="41"/>
      <c r="ID2666" s="41"/>
      <c r="IE2666" s="41"/>
      <c r="IF2666" s="41"/>
      <c r="IG2666" s="41"/>
      <c r="IH2666" s="41"/>
      <c r="II2666" s="41"/>
      <c r="IJ2666" s="41"/>
      <c r="IK2666" s="41"/>
      <c r="IL2666" s="41"/>
      <c r="IM2666" s="41"/>
      <c r="IN2666" s="41"/>
      <c r="IO2666" s="41"/>
      <c r="IP2666" s="41"/>
      <c r="IQ2666" s="41"/>
      <c r="IR2666" s="41"/>
      <c r="IS2666" s="41"/>
      <c r="IT2666" s="41"/>
      <c r="IU2666" s="41"/>
    </row>
    <row r="2668" spans="68:255" x14ac:dyDescent="0.2">
      <c r="BP2668" s="41"/>
      <c r="BQ2668" s="41"/>
      <c r="BR2668" s="41"/>
      <c r="BS2668" s="41"/>
      <c r="BU2668" s="41"/>
      <c r="BV2668" s="41"/>
      <c r="BW2668" s="41"/>
      <c r="BX2668" s="41"/>
      <c r="BY2668" s="41"/>
      <c r="BZ2668" s="41"/>
      <c r="CA2668" s="41"/>
      <c r="CB2668" s="41"/>
      <c r="CC2668" s="41"/>
      <c r="CD2668" s="41"/>
      <c r="CE2668" s="41"/>
      <c r="CF2668" s="41"/>
      <c r="CG2668" s="41"/>
      <c r="CH2668" s="41"/>
      <c r="CI2668" s="41"/>
      <c r="CJ2668" s="41"/>
      <c r="CK2668" s="41"/>
      <c r="CL2668" s="41"/>
      <c r="CM2668" s="41"/>
      <c r="CN2668" s="41"/>
      <c r="CO2668" s="41"/>
      <c r="CP2668" s="41"/>
      <c r="CQ2668" s="41"/>
      <c r="CR2668" s="41"/>
      <c r="CS2668" s="41"/>
      <c r="CT2668" s="41"/>
      <c r="CU2668" s="41"/>
      <c r="CV2668" s="41"/>
      <c r="CW2668" s="41"/>
      <c r="CX2668" s="41"/>
      <c r="CY2668" s="41"/>
      <c r="CZ2668" s="41"/>
      <c r="DA2668" s="41"/>
      <c r="DB2668" s="41"/>
      <c r="DC2668" s="41"/>
      <c r="DD2668" s="41"/>
      <c r="DE2668" s="41"/>
      <c r="DF2668" s="41"/>
      <c r="DG2668" s="41"/>
      <c r="DH2668" s="41"/>
      <c r="DI2668" s="41"/>
      <c r="DJ2668" s="41"/>
      <c r="DK2668" s="41"/>
      <c r="DL2668" s="41"/>
      <c r="DM2668" s="41"/>
      <c r="DN2668" s="41"/>
      <c r="DO2668" s="41"/>
      <c r="DP2668" s="41"/>
      <c r="DQ2668" s="41"/>
      <c r="DR2668" s="41"/>
      <c r="DS2668" s="41"/>
      <c r="DT2668" s="41"/>
      <c r="DU2668" s="41"/>
      <c r="DV2668" s="41"/>
      <c r="DW2668" s="41"/>
      <c r="DX2668" s="41"/>
      <c r="DY2668" s="41"/>
      <c r="DZ2668" s="41"/>
      <c r="EA2668" s="41"/>
      <c r="EB2668" s="41"/>
      <c r="EC2668" s="41"/>
      <c r="ED2668" s="41"/>
      <c r="EE2668" s="41"/>
      <c r="EF2668" s="41"/>
      <c r="EG2668" s="41"/>
      <c r="EH2668" s="41"/>
      <c r="EI2668" s="41"/>
      <c r="EJ2668" s="41"/>
      <c r="EK2668" s="41"/>
      <c r="EL2668" s="41"/>
      <c r="EM2668" s="41"/>
      <c r="EN2668" s="41"/>
      <c r="EO2668" s="41"/>
      <c r="EP2668" s="41"/>
      <c r="EQ2668" s="41"/>
      <c r="ER2668" s="41"/>
      <c r="ES2668" s="41"/>
      <c r="ET2668" s="41"/>
      <c r="EU2668" s="41"/>
      <c r="EV2668" s="41"/>
      <c r="EW2668" s="41"/>
      <c r="EX2668" s="41"/>
      <c r="EY2668" s="41"/>
      <c r="EZ2668" s="41"/>
      <c r="FA2668" s="41"/>
      <c r="FB2668" s="41"/>
      <c r="FC2668" s="41"/>
      <c r="FD2668" s="41"/>
      <c r="FE2668" s="41"/>
      <c r="FF2668" s="41"/>
      <c r="FG2668" s="41"/>
      <c r="FH2668" s="41"/>
      <c r="FI2668" s="41"/>
      <c r="FJ2668" s="41"/>
      <c r="FK2668" s="41"/>
      <c r="FL2668" s="41"/>
      <c r="FM2668" s="41"/>
      <c r="FN2668" s="41"/>
      <c r="FO2668" s="41"/>
      <c r="FP2668" s="41"/>
      <c r="FQ2668" s="41"/>
      <c r="FR2668" s="41"/>
      <c r="FS2668" s="41"/>
      <c r="FT2668" s="41"/>
      <c r="FU2668" s="41"/>
      <c r="FV2668" s="41"/>
      <c r="FW2668" s="41"/>
      <c r="FX2668" s="41"/>
      <c r="FY2668" s="41"/>
      <c r="FZ2668" s="41"/>
      <c r="GA2668" s="41"/>
      <c r="GB2668" s="41"/>
      <c r="GC2668" s="41"/>
      <c r="GD2668" s="41"/>
      <c r="GE2668" s="41"/>
      <c r="GF2668" s="41"/>
      <c r="GG2668" s="41"/>
      <c r="GH2668" s="41"/>
      <c r="GI2668" s="41"/>
      <c r="GJ2668" s="41"/>
      <c r="GK2668" s="41"/>
      <c r="GL2668" s="41"/>
      <c r="GM2668" s="41"/>
      <c r="GN2668" s="41"/>
      <c r="GO2668" s="41"/>
      <c r="GP2668" s="41"/>
      <c r="GQ2668" s="41"/>
      <c r="GR2668" s="41"/>
      <c r="GS2668" s="41"/>
      <c r="GT2668" s="41"/>
      <c r="GU2668" s="41"/>
      <c r="GV2668" s="41"/>
      <c r="GW2668" s="41"/>
      <c r="GX2668" s="41"/>
      <c r="GY2668" s="41"/>
      <c r="GZ2668" s="41"/>
      <c r="HA2668" s="41"/>
      <c r="HB2668" s="41"/>
      <c r="HC2668" s="41"/>
      <c r="HD2668" s="41"/>
      <c r="HE2668" s="41"/>
      <c r="HF2668" s="41"/>
      <c r="HG2668" s="41"/>
      <c r="HH2668" s="41"/>
      <c r="HI2668" s="41"/>
      <c r="HJ2668" s="41"/>
      <c r="HK2668" s="41"/>
      <c r="HL2668" s="41"/>
      <c r="HM2668" s="41"/>
      <c r="HN2668" s="41"/>
      <c r="HO2668" s="41"/>
      <c r="HP2668" s="41"/>
      <c r="HQ2668" s="41"/>
      <c r="HR2668" s="41"/>
      <c r="HS2668" s="41"/>
      <c r="HT2668" s="41"/>
      <c r="HU2668" s="41"/>
      <c r="HV2668" s="41"/>
      <c r="HW2668" s="41"/>
      <c r="HX2668" s="41"/>
      <c r="HY2668" s="41"/>
      <c r="HZ2668" s="41"/>
      <c r="IA2668" s="41"/>
      <c r="IB2668" s="41"/>
      <c r="IC2668" s="41"/>
      <c r="ID2668" s="41"/>
      <c r="IE2668" s="41"/>
      <c r="IF2668" s="41"/>
      <c r="IG2668" s="41"/>
      <c r="IH2668" s="41"/>
      <c r="II2668" s="41"/>
      <c r="IJ2668" s="41"/>
      <c r="IK2668" s="41"/>
      <c r="IL2668" s="41"/>
      <c r="IM2668" s="41"/>
      <c r="IN2668" s="41"/>
      <c r="IO2668" s="41"/>
      <c r="IP2668" s="41"/>
      <c r="IQ2668" s="41"/>
      <c r="IR2668" s="41"/>
      <c r="IS2668" s="41"/>
      <c r="IT2668" s="41"/>
      <c r="IU2668" s="41"/>
    </row>
    <row r="2670" spans="68:255" x14ac:dyDescent="0.2">
      <c r="BP2670" s="41"/>
      <c r="BQ2670" s="41"/>
      <c r="BR2670" s="41"/>
      <c r="BS2670" s="41"/>
      <c r="BU2670" s="41"/>
      <c r="BV2670" s="41"/>
      <c r="BW2670" s="41"/>
      <c r="BX2670" s="41"/>
      <c r="BY2670" s="41"/>
      <c r="BZ2670" s="41"/>
      <c r="CA2670" s="41"/>
      <c r="CB2670" s="41"/>
      <c r="CC2670" s="41"/>
      <c r="CD2670" s="41"/>
      <c r="CE2670" s="41"/>
      <c r="CF2670" s="41"/>
      <c r="CG2670" s="41"/>
      <c r="CH2670" s="41"/>
      <c r="CI2670" s="41"/>
      <c r="CJ2670" s="41"/>
      <c r="CK2670" s="41"/>
      <c r="CL2670" s="41"/>
      <c r="CM2670" s="41"/>
      <c r="CN2670" s="41"/>
      <c r="CO2670" s="41"/>
      <c r="CP2670" s="41"/>
      <c r="CQ2670" s="41"/>
      <c r="CR2670" s="41"/>
      <c r="CS2670" s="41"/>
      <c r="CT2670" s="41"/>
      <c r="CU2670" s="41"/>
      <c r="CV2670" s="41"/>
      <c r="CW2670" s="41"/>
      <c r="CX2670" s="41"/>
      <c r="CY2670" s="41"/>
      <c r="CZ2670" s="41"/>
      <c r="DA2670" s="41"/>
      <c r="DB2670" s="41"/>
      <c r="DC2670" s="41"/>
      <c r="DD2670" s="41"/>
      <c r="DE2670" s="41"/>
      <c r="DF2670" s="41"/>
      <c r="DG2670" s="41"/>
      <c r="DH2670" s="41"/>
      <c r="DI2670" s="41"/>
      <c r="DJ2670" s="41"/>
      <c r="DK2670" s="41"/>
      <c r="DL2670" s="41"/>
      <c r="DM2670" s="41"/>
      <c r="DN2670" s="41"/>
      <c r="DO2670" s="41"/>
      <c r="DP2670" s="41"/>
      <c r="DQ2670" s="41"/>
      <c r="DR2670" s="41"/>
      <c r="DS2670" s="41"/>
      <c r="DT2670" s="41"/>
      <c r="DU2670" s="41"/>
      <c r="DV2670" s="41"/>
      <c r="DW2670" s="41"/>
      <c r="DX2670" s="41"/>
      <c r="DY2670" s="41"/>
      <c r="DZ2670" s="41"/>
      <c r="EA2670" s="41"/>
      <c r="EB2670" s="41"/>
      <c r="EC2670" s="41"/>
      <c r="ED2670" s="41"/>
      <c r="EE2670" s="41"/>
      <c r="EF2670" s="41"/>
      <c r="EG2670" s="41"/>
      <c r="EH2670" s="41"/>
      <c r="EI2670" s="41"/>
      <c r="EJ2670" s="41"/>
      <c r="EK2670" s="41"/>
      <c r="EL2670" s="41"/>
      <c r="EM2670" s="41"/>
      <c r="EN2670" s="41"/>
      <c r="EO2670" s="41"/>
      <c r="EP2670" s="41"/>
      <c r="EQ2670" s="41"/>
      <c r="ER2670" s="41"/>
      <c r="ES2670" s="41"/>
      <c r="ET2670" s="41"/>
      <c r="EU2670" s="41"/>
      <c r="EV2670" s="41"/>
      <c r="EW2670" s="41"/>
      <c r="EX2670" s="41"/>
      <c r="EY2670" s="41"/>
      <c r="EZ2670" s="41"/>
      <c r="FA2670" s="41"/>
      <c r="FB2670" s="41"/>
      <c r="FC2670" s="41"/>
      <c r="FD2670" s="41"/>
      <c r="FE2670" s="41"/>
      <c r="FF2670" s="41"/>
      <c r="FG2670" s="41"/>
      <c r="FH2670" s="41"/>
      <c r="FI2670" s="41"/>
      <c r="FJ2670" s="41"/>
      <c r="FK2670" s="41"/>
      <c r="FL2670" s="41"/>
      <c r="FM2670" s="41"/>
      <c r="FN2670" s="41"/>
      <c r="FO2670" s="41"/>
      <c r="FP2670" s="41"/>
      <c r="FQ2670" s="41"/>
      <c r="FR2670" s="41"/>
      <c r="FS2670" s="41"/>
      <c r="FT2670" s="41"/>
      <c r="FU2670" s="41"/>
      <c r="FV2670" s="41"/>
      <c r="FW2670" s="41"/>
      <c r="FX2670" s="41"/>
      <c r="FY2670" s="41"/>
      <c r="FZ2670" s="41"/>
      <c r="GA2670" s="41"/>
      <c r="GB2670" s="41"/>
      <c r="GC2670" s="41"/>
      <c r="GD2670" s="41"/>
      <c r="GE2670" s="41"/>
      <c r="GF2670" s="41"/>
      <c r="GG2670" s="41"/>
      <c r="GH2670" s="41"/>
      <c r="GI2670" s="41"/>
      <c r="GJ2670" s="41"/>
      <c r="GK2670" s="41"/>
      <c r="GL2670" s="41"/>
      <c r="GM2670" s="41"/>
      <c r="GN2670" s="41"/>
      <c r="GO2670" s="41"/>
      <c r="GP2670" s="41"/>
      <c r="GQ2670" s="41"/>
      <c r="GR2670" s="41"/>
      <c r="GS2670" s="41"/>
      <c r="GT2670" s="41"/>
      <c r="GU2670" s="41"/>
      <c r="GV2670" s="41"/>
      <c r="GW2670" s="41"/>
      <c r="GX2670" s="41"/>
      <c r="GY2670" s="41"/>
      <c r="GZ2670" s="41"/>
      <c r="HA2670" s="41"/>
      <c r="HB2670" s="41"/>
      <c r="HC2670" s="41"/>
      <c r="HD2670" s="41"/>
      <c r="HE2670" s="41"/>
      <c r="HF2670" s="41"/>
      <c r="HG2670" s="41"/>
      <c r="HH2670" s="41"/>
      <c r="HI2670" s="41"/>
      <c r="HJ2670" s="41"/>
      <c r="HK2670" s="41"/>
      <c r="HL2670" s="41"/>
      <c r="HM2670" s="41"/>
      <c r="HN2670" s="41"/>
      <c r="HO2670" s="41"/>
      <c r="HP2670" s="41"/>
      <c r="HQ2670" s="41"/>
      <c r="HR2670" s="41"/>
      <c r="HS2670" s="41"/>
      <c r="HT2670" s="41"/>
      <c r="HU2670" s="41"/>
      <c r="HV2670" s="41"/>
      <c r="HW2670" s="41"/>
      <c r="HX2670" s="41"/>
      <c r="HY2670" s="41"/>
      <c r="HZ2670" s="41"/>
      <c r="IA2670" s="41"/>
      <c r="IB2670" s="41"/>
      <c r="IC2670" s="41"/>
      <c r="ID2670" s="41"/>
      <c r="IE2670" s="41"/>
      <c r="IF2670" s="41"/>
      <c r="IG2670" s="41"/>
      <c r="IH2670" s="41"/>
      <c r="II2670" s="41"/>
      <c r="IJ2670" s="41"/>
      <c r="IK2670" s="41"/>
      <c r="IL2670" s="41"/>
      <c r="IM2670" s="41"/>
      <c r="IN2670" s="41"/>
      <c r="IO2670" s="41"/>
      <c r="IP2670" s="41"/>
      <c r="IQ2670" s="41"/>
      <c r="IR2670" s="41"/>
      <c r="IS2670" s="41"/>
      <c r="IT2670" s="41"/>
      <c r="IU2670" s="41"/>
    </row>
    <row r="2672" spans="68:255" x14ac:dyDescent="0.2">
      <c r="BP2672" s="41"/>
      <c r="BQ2672" s="41"/>
      <c r="BR2672" s="41"/>
      <c r="BS2672" s="41"/>
      <c r="BU2672" s="41"/>
      <c r="BV2672" s="41"/>
      <c r="BW2672" s="41"/>
      <c r="BX2672" s="41"/>
      <c r="BY2672" s="41"/>
      <c r="BZ2672" s="41"/>
      <c r="CA2672" s="41"/>
      <c r="CB2672" s="41"/>
      <c r="CC2672" s="41"/>
      <c r="CD2672" s="41"/>
      <c r="CE2672" s="41"/>
      <c r="CF2672" s="41"/>
      <c r="CG2672" s="41"/>
      <c r="CH2672" s="41"/>
      <c r="CI2672" s="41"/>
      <c r="CJ2672" s="41"/>
      <c r="CK2672" s="41"/>
      <c r="CL2672" s="41"/>
      <c r="CM2672" s="41"/>
      <c r="CN2672" s="41"/>
      <c r="CO2672" s="41"/>
      <c r="CP2672" s="41"/>
      <c r="CQ2672" s="41"/>
      <c r="CR2672" s="41"/>
      <c r="CS2672" s="41"/>
      <c r="CT2672" s="41"/>
      <c r="CU2672" s="41"/>
      <c r="CV2672" s="41"/>
      <c r="CW2672" s="41"/>
      <c r="CX2672" s="41"/>
      <c r="CY2672" s="41"/>
      <c r="CZ2672" s="41"/>
      <c r="DA2672" s="41"/>
      <c r="DB2672" s="41"/>
      <c r="DC2672" s="41"/>
      <c r="DD2672" s="41"/>
      <c r="DE2672" s="41"/>
      <c r="DF2672" s="41"/>
      <c r="DG2672" s="41"/>
      <c r="DH2672" s="41"/>
      <c r="DI2672" s="41"/>
      <c r="DJ2672" s="41"/>
      <c r="DK2672" s="41"/>
      <c r="DL2672" s="41"/>
      <c r="DM2672" s="41"/>
      <c r="DN2672" s="41"/>
      <c r="DO2672" s="41"/>
      <c r="DP2672" s="41"/>
      <c r="DQ2672" s="41"/>
      <c r="DR2672" s="41"/>
      <c r="DS2672" s="41"/>
      <c r="DT2672" s="41"/>
      <c r="DU2672" s="41"/>
      <c r="DV2672" s="41"/>
      <c r="DW2672" s="41"/>
      <c r="DX2672" s="41"/>
      <c r="DY2672" s="41"/>
      <c r="DZ2672" s="41"/>
      <c r="EA2672" s="41"/>
      <c r="EB2672" s="41"/>
      <c r="EC2672" s="41"/>
      <c r="ED2672" s="41"/>
      <c r="EE2672" s="41"/>
      <c r="EF2672" s="41"/>
      <c r="EG2672" s="41"/>
      <c r="EH2672" s="41"/>
      <c r="EI2672" s="41"/>
      <c r="EJ2672" s="41"/>
      <c r="EK2672" s="41"/>
      <c r="EL2672" s="41"/>
      <c r="EM2672" s="41"/>
      <c r="EN2672" s="41"/>
      <c r="EO2672" s="41"/>
      <c r="EP2672" s="41"/>
      <c r="EQ2672" s="41"/>
      <c r="ER2672" s="41"/>
      <c r="ES2672" s="41"/>
      <c r="ET2672" s="41"/>
      <c r="EU2672" s="41"/>
      <c r="EV2672" s="41"/>
      <c r="EW2672" s="41"/>
      <c r="EX2672" s="41"/>
      <c r="EY2672" s="41"/>
      <c r="EZ2672" s="41"/>
      <c r="FA2672" s="41"/>
      <c r="FB2672" s="41"/>
      <c r="FC2672" s="41"/>
      <c r="FD2672" s="41"/>
      <c r="FE2672" s="41"/>
      <c r="FF2672" s="41"/>
      <c r="FG2672" s="41"/>
      <c r="FH2672" s="41"/>
      <c r="FI2672" s="41"/>
      <c r="FJ2672" s="41"/>
      <c r="FK2672" s="41"/>
      <c r="FL2672" s="41"/>
      <c r="FM2672" s="41"/>
      <c r="FN2672" s="41"/>
      <c r="FO2672" s="41"/>
      <c r="FP2672" s="41"/>
      <c r="FQ2672" s="41"/>
      <c r="FR2672" s="41"/>
      <c r="FS2672" s="41"/>
      <c r="FT2672" s="41"/>
      <c r="FU2672" s="41"/>
      <c r="FV2672" s="41"/>
      <c r="FW2672" s="41"/>
      <c r="FX2672" s="41"/>
      <c r="FY2672" s="41"/>
      <c r="FZ2672" s="41"/>
      <c r="GA2672" s="41"/>
      <c r="GB2672" s="41"/>
      <c r="GC2672" s="41"/>
      <c r="GD2672" s="41"/>
      <c r="GE2672" s="41"/>
      <c r="GF2672" s="41"/>
      <c r="GG2672" s="41"/>
      <c r="GH2672" s="41"/>
      <c r="GI2672" s="41"/>
      <c r="GJ2672" s="41"/>
      <c r="GK2672" s="41"/>
      <c r="GL2672" s="41"/>
      <c r="GM2672" s="41"/>
      <c r="GN2672" s="41"/>
      <c r="GO2672" s="41"/>
      <c r="GP2672" s="41"/>
      <c r="GQ2672" s="41"/>
      <c r="GR2672" s="41"/>
      <c r="GS2672" s="41"/>
      <c r="GT2672" s="41"/>
      <c r="GU2672" s="41"/>
      <c r="GV2672" s="41"/>
      <c r="GW2672" s="41"/>
      <c r="GX2672" s="41"/>
      <c r="GY2672" s="41"/>
      <c r="GZ2672" s="41"/>
      <c r="HA2672" s="41"/>
      <c r="HB2672" s="41"/>
      <c r="HC2672" s="41"/>
      <c r="HD2672" s="41"/>
      <c r="HE2672" s="41"/>
      <c r="HF2672" s="41"/>
      <c r="HG2672" s="41"/>
      <c r="HH2672" s="41"/>
      <c r="HI2672" s="41"/>
      <c r="HJ2672" s="41"/>
      <c r="HK2672" s="41"/>
      <c r="HL2672" s="41"/>
      <c r="HM2672" s="41"/>
      <c r="HN2672" s="41"/>
      <c r="HO2672" s="41"/>
      <c r="HP2672" s="41"/>
      <c r="HQ2672" s="41"/>
      <c r="HR2672" s="41"/>
      <c r="HS2672" s="41"/>
      <c r="HT2672" s="41"/>
      <c r="HU2672" s="41"/>
      <c r="HV2672" s="41"/>
      <c r="HW2672" s="41"/>
      <c r="HX2672" s="41"/>
      <c r="HY2672" s="41"/>
      <c r="HZ2672" s="41"/>
      <c r="IA2672" s="41"/>
      <c r="IB2672" s="41"/>
      <c r="IC2672" s="41"/>
      <c r="ID2672" s="41"/>
      <c r="IE2672" s="41"/>
      <c r="IF2672" s="41"/>
      <c r="IG2672" s="41"/>
      <c r="IH2672" s="41"/>
      <c r="II2672" s="41"/>
      <c r="IJ2672" s="41"/>
      <c r="IK2672" s="41"/>
      <c r="IL2672" s="41"/>
      <c r="IM2672" s="41"/>
      <c r="IN2672" s="41"/>
      <c r="IO2672" s="41"/>
      <c r="IP2672" s="41"/>
      <c r="IQ2672" s="41"/>
      <c r="IR2672" s="41"/>
      <c r="IS2672" s="41"/>
      <c r="IT2672" s="41"/>
      <c r="IU2672" s="41"/>
    </row>
    <row r="2674" spans="68:255" x14ac:dyDescent="0.2">
      <c r="BP2674" s="41"/>
      <c r="BQ2674" s="41"/>
      <c r="BR2674" s="41"/>
      <c r="BS2674" s="41"/>
      <c r="BU2674" s="41"/>
      <c r="BV2674" s="41"/>
      <c r="BW2674" s="41"/>
      <c r="BX2674" s="41"/>
      <c r="BY2674" s="41"/>
      <c r="BZ2674" s="41"/>
      <c r="CA2674" s="41"/>
      <c r="CB2674" s="41"/>
      <c r="CC2674" s="41"/>
      <c r="CD2674" s="41"/>
      <c r="CE2674" s="41"/>
      <c r="CF2674" s="41"/>
      <c r="CG2674" s="41"/>
      <c r="CH2674" s="41"/>
      <c r="CI2674" s="41"/>
      <c r="CJ2674" s="41"/>
      <c r="CK2674" s="41"/>
      <c r="CL2674" s="41"/>
      <c r="CM2674" s="41"/>
      <c r="CN2674" s="41"/>
      <c r="CO2674" s="41"/>
      <c r="CP2674" s="41"/>
      <c r="CQ2674" s="41"/>
      <c r="CR2674" s="41"/>
      <c r="CS2674" s="41"/>
      <c r="CT2674" s="41"/>
      <c r="CU2674" s="41"/>
      <c r="CV2674" s="41"/>
      <c r="CW2674" s="41"/>
      <c r="CX2674" s="41"/>
      <c r="CY2674" s="41"/>
      <c r="CZ2674" s="41"/>
      <c r="DA2674" s="41"/>
      <c r="DB2674" s="41"/>
      <c r="DC2674" s="41"/>
      <c r="DD2674" s="41"/>
      <c r="DE2674" s="41"/>
      <c r="DF2674" s="41"/>
      <c r="DG2674" s="41"/>
      <c r="DH2674" s="41"/>
      <c r="DI2674" s="41"/>
      <c r="DJ2674" s="41"/>
      <c r="DK2674" s="41"/>
      <c r="DL2674" s="41"/>
      <c r="DM2674" s="41"/>
      <c r="DN2674" s="41"/>
      <c r="DO2674" s="41"/>
      <c r="DP2674" s="41"/>
      <c r="DQ2674" s="41"/>
      <c r="DR2674" s="41"/>
      <c r="DS2674" s="41"/>
      <c r="DT2674" s="41"/>
      <c r="DU2674" s="41"/>
      <c r="DV2674" s="41"/>
      <c r="DW2674" s="41"/>
      <c r="DX2674" s="41"/>
      <c r="DY2674" s="41"/>
      <c r="DZ2674" s="41"/>
      <c r="EA2674" s="41"/>
      <c r="EB2674" s="41"/>
      <c r="EC2674" s="41"/>
      <c r="ED2674" s="41"/>
      <c r="EE2674" s="41"/>
      <c r="EF2674" s="41"/>
      <c r="EG2674" s="41"/>
      <c r="EH2674" s="41"/>
      <c r="EI2674" s="41"/>
      <c r="EJ2674" s="41"/>
      <c r="EK2674" s="41"/>
      <c r="EL2674" s="41"/>
      <c r="EM2674" s="41"/>
      <c r="EN2674" s="41"/>
      <c r="EO2674" s="41"/>
      <c r="EP2674" s="41"/>
      <c r="EQ2674" s="41"/>
      <c r="ER2674" s="41"/>
      <c r="ES2674" s="41"/>
      <c r="ET2674" s="41"/>
      <c r="EU2674" s="41"/>
      <c r="EV2674" s="41"/>
      <c r="EW2674" s="41"/>
      <c r="EX2674" s="41"/>
      <c r="EY2674" s="41"/>
      <c r="EZ2674" s="41"/>
      <c r="FA2674" s="41"/>
      <c r="FB2674" s="41"/>
      <c r="FC2674" s="41"/>
      <c r="FD2674" s="41"/>
      <c r="FE2674" s="41"/>
      <c r="FF2674" s="41"/>
      <c r="FG2674" s="41"/>
      <c r="FH2674" s="41"/>
      <c r="FI2674" s="41"/>
      <c r="FJ2674" s="41"/>
      <c r="FK2674" s="41"/>
      <c r="FL2674" s="41"/>
      <c r="FM2674" s="41"/>
      <c r="FN2674" s="41"/>
      <c r="FO2674" s="41"/>
      <c r="FP2674" s="41"/>
      <c r="FQ2674" s="41"/>
      <c r="FR2674" s="41"/>
      <c r="FS2674" s="41"/>
      <c r="FT2674" s="41"/>
      <c r="FU2674" s="41"/>
      <c r="FV2674" s="41"/>
      <c r="FW2674" s="41"/>
      <c r="FX2674" s="41"/>
      <c r="FY2674" s="41"/>
      <c r="FZ2674" s="41"/>
      <c r="GA2674" s="41"/>
      <c r="GB2674" s="41"/>
      <c r="GC2674" s="41"/>
      <c r="GD2674" s="41"/>
      <c r="GE2674" s="41"/>
      <c r="GF2674" s="41"/>
      <c r="GG2674" s="41"/>
      <c r="GH2674" s="41"/>
      <c r="GI2674" s="41"/>
      <c r="GJ2674" s="41"/>
      <c r="GK2674" s="41"/>
      <c r="GL2674" s="41"/>
      <c r="GM2674" s="41"/>
      <c r="GN2674" s="41"/>
      <c r="GO2674" s="41"/>
      <c r="GP2674" s="41"/>
      <c r="GQ2674" s="41"/>
      <c r="GR2674" s="41"/>
      <c r="GS2674" s="41"/>
      <c r="GT2674" s="41"/>
      <c r="GU2674" s="41"/>
      <c r="GV2674" s="41"/>
      <c r="GW2674" s="41"/>
      <c r="GX2674" s="41"/>
      <c r="GY2674" s="41"/>
      <c r="GZ2674" s="41"/>
      <c r="HA2674" s="41"/>
      <c r="HB2674" s="41"/>
      <c r="HC2674" s="41"/>
      <c r="HD2674" s="41"/>
      <c r="HE2674" s="41"/>
      <c r="HF2674" s="41"/>
      <c r="HG2674" s="41"/>
      <c r="HH2674" s="41"/>
      <c r="HI2674" s="41"/>
      <c r="HJ2674" s="41"/>
      <c r="HK2674" s="41"/>
      <c r="HL2674" s="41"/>
      <c r="HM2674" s="41"/>
      <c r="HN2674" s="41"/>
      <c r="HO2674" s="41"/>
      <c r="HP2674" s="41"/>
      <c r="HQ2674" s="41"/>
      <c r="HR2674" s="41"/>
      <c r="HS2674" s="41"/>
      <c r="HT2674" s="41"/>
      <c r="HU2674" s="41"/>
      <c r="HV2674" s="41"/>
      <c r="HW2674" s="41"/>
      <c r="HX2674" s="41"/>
      <c r="HY2674" s="41"/>
      <c r="HZ2674" s="41"/>
      <c r="IA2674" s="41"/>
      <c r="IB2674" s="41"/>
      <c r="IC2674" s="41"/>
      <c r="ID2674" s="41"/>
      <c r="IE2674" s="41"/>
      <c r="IF2674" s="41"/>
      <c r="IG2674" s="41"/>
      <c r="IH2674" s="41"/>
      <c r="II2674" s="41"/>
      <c r="IJ2674" s="41"/>
      <c r="IK2674" s="41"/>
      <c r="IL2674" s="41"/>
      <c r="IM2674" s="41"/>
      <c r="IN2674" s="41"/>
      <c r="IO2674" s="41"/>
      <c r="IP2674" s="41"/>
      <c r="IQ2674" s="41"/>
      <c r="IR2674" s="41"/>
      <c r="IS2674" s="41"/>
      <c r="IT2674" s="41"/>
      <c r="IU2674" s="41"/>
    </row>
    <row r="2676" spans="68:255" x14ac:dyDescent="0.2">
      <c r="BP2676" s="41"/>
      <c r="BQ2676" s="41"/>
      <c r="BR2676" s="41"/>
      <c r="BS2676" s="41"/>
      <c r="BU2676" s="41"/>
      <c r="BV2676" s="41"/>
      <c r="BW2676" s="41"/>
      <c r="BX2676" s="41"/>
      <c r="BY2676" s="41"/>
      <c r="BZ2676" s="41"/>
      <c r="CA2676" s="41"/>
      <c r="CB2676" s="41"/>
      <c r="CC2676" s="41"/>
      <c r="CD2676" s="41"/>
      <c r="CE2676" s="41"/>
      <c r="CF2676" s="41"/>
      <c r="CG2676" s="41"/>
      <c r="CH2676" s="41"/>
      <c r="CI2676" s="41"/>
      <c r="CJ2676" s="41"/>
      <c r="CK2676" s="41"/>
      <c r="CL2676" s="41"/>
      <c r="CM2676" s="41"/>
      <c r="CN2676" s="41"/>
      <c r="CO2676" s="41"/>
      <c r="CP2676" s="41"/>
      <c r="CQ2676" s="41"/>
      <c r="CR2676" s="41"/>
      <c r="CS2676" s="41"/>
      <c r="CT2676" s="41"/>
      <c r="CU2676" s="41"/>
      <c r="CV2676" s="41"/>
      <c r="CW2676" s="41"/>
      <c r="CX2676" s="41"/>
      <c r="CY2676" s="41"/>
      <c r="CZ2676" s="41"/>
      <c r="DA2676" s="41"/>
      <c r="DB2676" s="41"/>
      <c r="DC2676" s="41"/>
      <c r="DD2676" s="41"/>
      <c r="DE2676" s="41"/>
      <c r="DF2676" s="41"/>
      <c r="DG2676" s="41"/>
      <c r="DH2676" s="41"/>
      <c r="DI2676" s="41"/>
      <c r="DJ2676" s="41"/>
      <c r="DK2676" s="41"/>
      <c r="DL2676" s="41"/>
      <c r="DM2676" s="41"/>
      <c r="DN2676" s="41"/>
      <c r="DO2676" s="41"/>
      <c r="DP2676" s="41"/>
      <c r="DQ2676" s="41"/>
      <c r="DR2676" s="41"/>
      <c r="DS2676" s="41"/>
      <c r="DT2676" s="41"/>
      <c r="DU2676" s="41"/>
      <c r="DV2676" s="41"/>
      <c r="DW2676" s="41"/>
      <c r="DX2676" s="41"/>
      <c r="DY2676" s="41"/>
      <c r="DZ2676" s="41"/>
      <c r="EA2676" s="41"/>
      <c r="EB2676" s="41"/>
      <c r="EC2676" s="41"/>
      <c r="ED2676" s="41"/>
      <c r="EE2676" s="41"/>
      <c r="EF2676" s="41"/>
      <c r="EG2676" s="41"/>
      <c r="EH2676" s="41"/>
      <c r="EI2676" s="41"/>
      <c r="EJ2676" s="41"/>
      <c r="EK2676" s="41"/>
      <c r="EL2676" s="41"/>
      <c r="EM2676" s="41"/>
      <c r="EN2676" s="41"/>
      <c r="EO2676" s="41"/>
      <c r="EP2676" s="41"/>
      <c r="EQ2676" s="41"/>
      <c r="ER2676" s="41"/>
      <c r="ES2676" s="41"/>
      <c r="ET2676" s="41"/>
      <c r="EU2676" s="41"/>
      <c r="EV2676" s="41"/>
      <c r="EW2676" s="41"/>
      <c r="EX2676" s="41"/>
      <c r="EY2676" s="41"/>
      <c r="EZ2676" s="41"/>
      <c r="FA2676" s="41"/>
      <c r="FB2676" s="41"/>
      <c r="FC2676" s="41"/>
      <c r="FD2676" s="41"/>
      <c r="FE2676" s="41"/>
      <c r="FF2676" s="41"/>
      <c r="FG2676" s="41"/>
      <c r="FH2676" s="41"/>
      <c r="FI2676" s="41"/>
      <c r="FJ2676" s="41"/>
      <c r="FK2676" s="41"/>
      <c r="FL2676" s="41"/>
      <c r="FM2676" s="41"/>
      <c r="FN2676" s="41"/>
      <c r="FO2676" s="41"/>
      <c r="FP2676" s="41"/>
      <c r="FQ2676" s="41"/>
      <c r="FR2676" s="41"/>
      <c r="FS2676" s="41"/>
      <c r="FT2676" s="41"/>
      <c r="FU2676" s="41"/>
      <c r="FV2676" s="41"/>
      <c r="FW2676" s="41"/>
      <c r="FX2676" s="41"/>
      <c r="FY2676" s="41"/>
      <c r="FZ2676" s="41"/>
      <c r="GA2676" s="41"/>
      <c r="GB2676" s="41"/>
      <c r="GC2676" s="41"/>
      <c r="GD2676" s="41"/>
      <c r="GE2676" s="41"/>
      <c r="GF2676" s="41"/>
      <c r="GG2676" s="41"/>
      <c r="GH2676" s="41"/>
      <c r="GI2676" s="41"/>
      <c r="GJ2676" s="41"/>
      <c r="GK2676" s="41"/>
      <c r="GL2676" s="41"/>
      <c r="GM2676" s="41"/>
      <c r="GN2676" s="41"/>
      <c r="GO2676" s="41"/>
      <c r="GP2676" s="41"/>
      <c r="GQ2676" s="41"/>
      <c r="GR2676" s="41"/>
      <c r="GS2676" s="41"/>
      <c r="GT2676" s="41"/>
      <c r="GU2676" s="41"/>
      <c r="GV2676" s="41"/>
      <c r="GW2676" s="41"/>
      <c r="GX2676" s="41"/>
      <c r="GY2676" s="41"/>
      <c r="GZ2676" s="41"/>
      <c r="HA2676" s="41"/>
      <c r="HB2676" s="41"/>
      <c r="HC2676" s="41"/>
      <c r="HD2676" s="41"/>
      <c r="HE2676" s="41"/>
      <c r="HF2676" s="41"/>
      <c r="HG2676" s="41"/>
      <c r="HH2676" s="41"/>
      <c r="HI2676" s="41"/>
      <c r="HJ2676" s="41"/>
      <c r="HK2676" s="41"/>
      <c r="HL2676" s="41"/>
      <c r="HM2676" s="41"/>
      <c r="HN2676" s="41"/>
      <c r="HO2676" s="41"/>
      <c r="HP2676" s="41"/>
      <c r="HQ2676" s="41"/>
      <c r="HR2676" s="41"/>
      <c r="HS2676" s="41"/>
      <c r="HT2676" s="41"/>
      <c r="HU2676" s="41"/>
      <c r="HV2676" s="41"/>
      <c r="HW2676" s="41"/>
      <c r="HX2676" s="41"/>
      <c r="HY2676" s="41"/>
      <c r="HZ2676" s="41"/>
      <c r="IA2676" s="41"/>
      <c r="IB2676" s="41"/>
      <c r="IC2676" s="41"/>
      <c r="ID2676" s="41"/>
      <c r="IE2676" s="41"/>
      <c r="IF2676" s="41"/>
      <c r="IG2676" s="41"/>
      <c r="IH2676" s="41"/>
      <c r="II2676" s="41"/>
      <c r="IJ2676" s="41"/>
      <c r="IK2676" s="41"/>
      <c r="IL2676" s="41"/>
      <c r="IM2676" s="41"/>
      <c r="IN2676" s="41"/>
      <c r="IO2676" s="41"/>
      <c r="IP2676" s="41"/>
      <c r="IQ2676" s="41"/>
      <c r="IR2676" s="41"/>
      <c r="IS2676" s="41"/>
      <c r="IT2676" s="41"/>
      <c r="IU2676" s="41"/>
    </row>
    <row r="2678" spans="68:255" x14ac:dyDescent="0.2">
      <c r="BP2678" s="41"/>
      <c r="BQ2678" s="41"/>
      <c r="BR2678" s="41"/>
      <c r="BS2678" s="41"/>
      <c r="BU2678" s="41"/>
      <c r="BV2678" s="41"/>
      <c r="BW2678" s="41"/>
      <c r="BX2678" s="41"/>
      <c r="BY2678" s="41"/>
      <c r="BZ2678" s="41"/>
      <c r="CA2678" s="41"/>
      <c r="CB2678" s="41"/>
      <c r="CC2678" s="41"/>
      <c r="CD2678" s="41"/>
      <c r="CE2678" s="41"/>
      <c r="CF2678" s="41"/>
      <c r="CG2678" s="41"/>
      <c r="CH2678" s="41"/>
      <c r="CI2678" s="41"/>
      <c r="CJ2678" s="41"/>
      <c r="CK2678" s="41"/>
      <c r="CL2678" s="41"/>
      <c r="CM2678" s="41"/>
      <c r="CN2678" s="41"/>
      <c r="CO2678" s="41"/>
      <c r="CP2678" s="41"/>
      <c r="CQ2678" s="41"/>
      <c r="CR2678" s="41"/>
      <c r="CS2678" s="41"/>
      <c r="CT2678" s="41"/>
      <c r="CU2678" s="41"/>
      <c r="CV2678" s="41"/>
      <c r="CW2678" s="41"/>
      <c r="CX2678" s="41"/>
      <c r="CY2678" s="41"/>
      <c r="CZ2678" s="41"/>
      <c r="DA2678" s="41"/>
      <c r="DB2678" s="41"/>
      <c r="DC2678" s="41"/>
      <c r="DD2678" s="41"/>
      <c r="DE2678" s="41"/>
      <c r="DF2678" s="41"/>
      <c r="DG2678" s="41"/>
      <c r="DH2678" s="41"/>
      <c r="DI2678" s="41"/>
      <c r="DJ2678" s="41"/>
      <c r="DK2678" s="41"/>
      <c r="DL2678" s="41"/>
      <c r="DM2678" s="41"/>
      <c r="DN2678" s="41"/>
      <c r="DO2678" s="41"/>
      <c r="DP2678" s="41"/>
      <c r="DQ2678" s="41"/>
      <c r="DR2678" s="41"/>
      <c r="DS2678" s="41"/>
      <c r="DT2678" s="41"/>
      <c r="DU2678" s="41"/>
      <c r="DV2678" s="41"/>
      <c r="DW2678" s="41"/>
      <c r="DX2678" s="41"/>
      <c r="DY2678" s="41"/>
      <c r="DZ2678" s="41"/>
      <c r="EA2678" s="41"/>
      <c r="EB2678" s="41"/>
      <c r="EC2678" s="41"/>
      <c r="ED2678" s="41"/>
      <c r="EE2678" s="41"/>
      <c r="EF2678" s="41"/>
      <c r="EG2678" s="41"/>
      <c r="EH2678" s="41"/>
      <c r="EI2678" s="41"/>
      <c r="EJ2678" s="41"/>
      <c r="EK2678" s="41"/>
      <c r="EL2678" s="41"/>
      <c r="EM2678" s="41"/>
      <c r="EN2678" s="41"/>
      <c r="EO2678" s="41"/>
      <c r="EP2678" s="41"/>
      <c r="EQ2678" s="41"/>
      <c r="ER2678" s="41"/>
      <c r="ES2678" s="41"/>
      <c r="ET2678" s="41"/>
      <c r="EU2678" s="41"/>
      <c r="EV2678" s="41"/>
      <c r="EW2678" s="41"/>
      <c r="EX2678" s="41"/>
      <c r="EY2678" s="41"/>
      <c r="EZ2678" s="41"/>
      <c r="FA2678" s="41"/>
      <c r="FB2678" s="41"/>
      <c r="FC2678" s="41"/>
      <c r="FD2678" s="41"/>
      <c r="FE2678" s="41"/>
      <c r="FF2678" s="41"/>
      <c r="FG2678" s="41"/>
      <c r="FH2678" s="41"/>
      <c r="FI2678" s="41"/>
      <c r="FJ2678" s="41"/>
      <c r="FK2678" s="41"/>
      <c r="FL2678" s="41"/>
      <c r="FM2678" s="41"/>
      <c r="FN2678" s="41"/>
      <c r="FO2678" s="41"/>
      <c r="FP2678" s="41"/>
      <c r="FQ2678" s="41"/>
      <c r="FR2678" s="41"/>
      <c r="FS2678" s="41"/>
      <c r="FT2678" s="41"/>
      <c r="FU2678" s="41"/>
      <c r="FV2678" s="41"/>
      <c r="FW2678" s="41"/>
      <c r="FX2678" s="41"/>
      <c r="FY2678" s="41"/>
      <c r="FZ2678" s="41"/>
      <c r="GA2678" s="41"/>
      <c r="GB2678" s="41"/>
      <c r="GC2678" s="41"/>
      <c r="GD2678" s="41"/>
      <c r="GE2678" s="41"/>
      <c r="GF2678" s="41"/>
      <c r="GG2678" s="41"/>
      <c r="GH2678" s="41"/>
      <c r="GI2678" s="41"/>
      <c r="GJ2678" s="41"/>
      <c r="GK2678" s="41"/>
      <c r="GL2678" s="41"/>
      <c r="GM2678" s="41"/>
      <c r="GN2678" s="41"/>
      <c r="GO2678" s="41"/>
      <c r="GP2678" s="41"/>
      <c r="GQ2678" s="41"/>
      <c r="GR2678" s="41"/>
      <c r="GS2678" s="41"/>
      <c r="GT2678" s="41"/>
      <c r="GU2678" s="41"/>
      <c r="GV2678" s="41"/>
      <c r="GW2678" s="41"/>
      <c r="GX2678" s="41"/>
      <c r="GY2678" s="41"/>
      <c r="GZ2678" s="41"/>
      <c r="HA2678" s="41"/>
      <c r="HB2678" s="41"/>
      <c r="HC2678" s="41"/>
      <c r="HD2678" s="41"/>
      <c r="HE2678" s="41"/>
      <c r="HF2678" s="41"/>
      <c r="HG2678" s="41"/>
      <c r="HH2678" s="41"/>
      <c r="HI2678" s="41"/>
      <c r="HJ2678" s="41"/>
      <c r="HK2678" s="41"/>
      <c r="HL2678" s="41"/>
      <c r="HM2678" s="41"/>
      <c r="HN2678" s="41"/>
      <c r="HO2678" s="41"/>
      <c r="HP2678" s="41"/>
      <c r="HQ2678" s="41"/>
      <c r="HR2678" s="41"/>
      <c r="HS2678" s="41"/>
      <c r="HT2678" s="41"/>
      <c r="HU2678" s="41"/>
      <c r="HV2678" s="41"/>
      <c r="HW2678" s="41"/>
      <c r="HX2678" s="41"/>
      <c r="HY2678" s="41"/>
      <c r="HZ2678" s="41"/>
      <c r="IA2678" s="41"/>
      <c r="IB2678" s="41"/>
      <c r="IC2678" s="41"/>
      <c r="ID2678" s="41"/>
      <c r="IE2678" s="41"/>
      <c r="IF2678" s="41"/>
      <c r="IG2678" s="41"/>
      <c r="IH2678" s="41"/>
      <c r="II2678" s="41"/>
      <c r="IJ2678" s="41"/>
      <c r="IK2678" s="41"/>
      <c r="IL2678" s="41"/>
      <c r="IM2678" s="41"/>
      <c r="IN2678" s="41"/>
      <c r="IO2678" s="41"/>
      <c r="IP2678" s="41"/>
      <c r="IQ2678" s="41"/>
      <c r="IR2678" s="41"/>
      <c r="IS2678" s="41"/>
      <c r="IT2678" s="41"/>
      <c r="IU2678" s="41"/>
    </row>
    <row r="2680" spans="68:255" x14ac:dyDescent="0.2">
      <c r="BP2680" s="41"/>
      <c r="BQ2680" s="41"/>
      <c r="BR2680" s="41"/>
      <c r="BS2680" s="41"/>
      <c r="BU2680" s="41"/>
      <c r="BV2680" s="41"/>
      <c r="BW2680" s="41"/>
      <c r="BX2680" s="41"/>
      <c r="BY2680" s="41"/>
      <c r="BZ2680" s="41"/>
      <c r="CA2680" s="41"/>
      <c r="CB2680" s="41"/>
      <c r="CC2680" s="41"/>
      <c r="CD2680" s="41"/>
      <c r="CE2680" s="41"/>
      <c r="CF2680" s="41"/>
      <c r="CG2680" s="41"/>
      <c r="CH2680" s="41"/>
      <c r="CI2680" s="41"/>
      <c r="CJ2680" s="41"/>
      <c r="CK2680" s="41"/>
      <c r="CL2680" s="41"/>
      <c r="CM2680" s="41"/>
      <c r="CN2680" s="41"/>
      <c r="CO2680" s="41"/>
      <c r="CP2680" s="41"/>
      <c r="CQ2680" s="41"/>
      <c r="CR2680" s="41"/>
      <c r="CS2680" s="41"/>
      <c r="CT2680" s="41"/>
      <c r="CU2680" s="41"/>
      <c r="CV2680" s="41"/>
      <c r="CW2680" s="41"/>
      <c r="CX2680" s="41"/>
      <c r="CY2680" s="41"/>
      <c r="CZ2680" s="41"/>
      <c r="DA2680" s="41"/>
      <c r="DB2680" s="41"/>
      <c r="DC2680" s="41"/>
      <c r="DD2680" s="41"/>
      <c r="DE2680" s="41"/>
      <c r="DF2680" s="41"/>
      <c r="DG2680" s="41"/>
      <c r="DH2680" s="41"/>
      <c r="DI2680" s="41"/>
      <c r="DJ2680" s="41"/>
      <c r="DK2680" s="41"/>
      <c r="DL2680" s="41"/>
      <c r="DM2680" s="41"/>
      <c r="DN2680" s="41"/>
      <c r="DO2680" s="41"/>
      <c r="DP2680" s="41"/>
      <c r="DQ2680" s="41"/>
      <c r="DR2680" s="41"/>
      <c r="DS2680" s="41"/>
      <c r="DT2680" s="41"/>
      <c r="DU2680" s="41"/>
      <c r="DV2680" s="41"/>
      <c r="DW2680" s="41"/>
      <c r="DX2680" s="41"/>
      <c r="DY2680" s="41"/>
      <c r="DZ2680" s="41"/>
      <c r="EA2680" s="41"/>
      <c r="EB2680" s="41"/>
      <c r="EC2680" s="41"/>
      <c r="ED2680" s="41"/>
      <c r="EE2680" s="41"/>
      <c r="EF2680" s="41"/>
      <c r="EG2680" s="41"/>
      <c r="EH2680" s="41"/>
      <c r="EI2680" s="41"/>
      <c r="EJ2680" s="41"/>
      <c r="EK2680" s="41"/>
      <c r="EL2680" s="41"/>
      <c r="EM2680" s="41"/>
      <c r="EN2680" s="41"/>
      <c r="EO2680" s="41"/>
      <c r="EP2680" s="41"/>
      <c r="EQ2680" s="41"/>
      <c r="ER2680" s="41"/>
      <c r="ES2680" s="41"/>
      <c r="ET2680" s="41"/>
      <c r="EU2680" s="41"/>
      <c r="EV2680" s="41"/>
      <c r="EW2680" s="41"/>
      <c r="EX2680" s="41"/>
      <c r="EY2680" s="41"/>
      <c r="EZ2680" s="41"/>
      <c r="FA2680" s="41"/>
      <c r="FB2680" s="41"/>
      <c r="FC2680" s="41"/>
      <c r="FD2680" s="41"/>
      <c r="FE2680" s="41"/>
      <c r="FF2680" s="41"/>
      <c r="FG2680" s="41"/>
      <c r="FH2680" s="41"/>
      <c r="FI2680" s="41"/>
      <c r="FJ2680" s="41"/>
      <c r="FK2680" s="41"/>
      <c r="FL2680" s="41"/>
      <c r="FM2680" s="41"/>
      <c r="FN2680" s="41"/>
      <c r="FO2680" s="41"/>
      <c r="FP2680" s="41"/>
      <c r="FQ2680" s="41"/>
      <c r="FR2680" s="41"/>
      <c r="FS2680" s="41"/>
      <c r="FT2680" s="41"/>
      <c r="FU2680" s="41"/>
      <c r="FV2680" s="41"/>
      <c r="FW2680" s="41"/>
      <c r="FX2680" s="41"/>
      <c r="FY2680" s="41"/>
      <c r="FZ2680" s="41"/>
      <c r="GA2680" s="41"/>
      <c r="GB2680" s="41"/>
      <c r="GC2680" s="41"/>
      <c r="GD2680" s="41"/>
      <c r="GE2680" s="41"/>
      <c r="GF2680" s="41"/>
      <c r="GG2680" s="41"/>
      <c r="GH2680" s="41"/>
      <c r="GI2680" s="41"/>
      <c r="GJ2680" s="41"/>
      <c r="GK2680" s="41"/>
      <c r="GL2680" s="41"/>
      <c r="GM2680" s="41"/>
      <c r="GN2680" s="41"/>
      <c r="GO2680" s="41"/>
      <c r="GP2680" s="41"/>
      <c r="GQ2680" s="41"/>
      <c r="GR2680" s="41"/>
      <c r="GS2680" s="41"/>
      <c r="GT2680" s="41"/>
      <c r="GU2680" s="41"/>
      <c r="GV2680" s="41"/>
      <c r="GW2680" s="41"/>
      <c r="GX2680" s="41"/>
      <c r="GY2680" s="41"/>
      <c r="GZ2680" s="41"/>
      <c r="HA2680" s="41"/>
      <c r="HB2680" s="41"/>
      <c r="HC2680" s="41"/>
      <c r="HD2680" s="41"/>
      <c r="HE2680" s="41"/>
      <c r="HF2680" s="41"/>
      <c r="HG2680" s="41"/>
      <c r="HH2680" s="41"/>
      <c r="HI2680" s="41"/>
      <c r="HJ2680" s="41"/>
      <c r="HK2680" s="41"/>
      <c r="HL2680" s="41"/>
      <c r="HM2680" s="41"/>
      <c r="HN2680" s="41"/>
      <c r="HO2680" s="41"/>
      <c r="HP2680" s="41"/>
      <c r="HQ2680" s="41"/>
      <c r="HR2680" s="41"/>
      <c r="HS2680" s="41"/>
      <c r="HT2680" s="41"/>
      <c r="HU2680" s="41"/>
      <c r="HV2680" s="41"/>
      <c r="HW2680" s="41"/>
      <c r="HX2680" s="41"/>
      <c r="HY2680" s="41"/>
      <c r="HZ2680" s="41"/>
      <c r="IA2680" s="41"/>
      <c r="IB2680" s="41"/>
      <c r="IC2680" s="41"/>
      <c r="ID2680" s="41"/>
      <c r="IE2680" s="41"/>
      <c r="IF2680" s="41"/>
      <c r="IG2680" s="41"/>
      <c r="IH2680" s="41"/>
      <c r="II2680" s="41"/>
      <c r="IJ2680" s="41"/>
      <c r="IK2680" s="41"/>
      <c r="IL2680" s="41"/>
      <c r="IM2680" s="41"/>
      <c r="IN2680" s="41"/>
      <c r="IO2680" s="41"/>
      <c r="IP2680" s="41"/>
      <c r="IQ2680" s="41"/>
      <c r="IR2680" s="41"/>
      <c r="IS2680" s="41"/>
      <c r="IT2680" s="41"/>
      <c r="IU2680" s="41"/>
    </row>
    <row r="2682" spans="68:255" x14ac:dyDescent="0.2">
      <c r="BP2682" s="41"/>
      <c r="BQ2682" s="41"/>
      <c r="BR2682" s="41"/>
      <c r="BS2682" s="41"/>
      <c r="BU2682" s="41"/>
      <c r="BV2682" s="41"/>
      <c r="BW2682" s="41"/>
      <c r="BX2682" s="41"/>
      <c r="BY2682" s="41"/>
      <c r="BZ2682" s="41"/>
      <c r="CA2682" s="41"/>
      <c r="CB2682" s="41"/>
      <c r="CC2682" s="41"/>
      <c r="CD2682" s="41"/>
      <c r="CE2682" s="41"/>
      <c r="CF2682" s="41"/>
      <c r="CG2682" s="41"/>
      <c r="CH2682" s="41"/>
      <c r="CI2682" s="41"/>
      <c r="CJ2682" s="41"/>
      <c r="CK2682" s="41"/>
      <c r="CL2682" s="41"/>
      <c r="CM2682" s="41"/>
      <c r="CN2682" s="41"/>
      <c r="CO2682" s="41"/>
      <c r="CP2682" s="41"/>
      <c r="CQ2682" s="41"/>
      <c r="CR2682" s="41"/>
      <c r="CS2682" s="41"/>
      <c r="CT2682" s="41"/>
      <c r="CU2682" s="41"/>
      <c r="CV2682" s="41"/>
      <c r="CW2682" s="41"/>
      <c r="CX2682" s="41"/>
      <c r="CY2682" s="41"/>
      <c r="CZ2682" s="41"/>
      <c r="DA2682" s="41"/>
      <c r="DB2682" s="41"/>
      <c r="DC2682" s="41"/>
      <c r="DD2682" s="41"/>
      <c r="DE2682" s="41"/>
      <c r="DF2682" s="41"/>
      <c r="DG2682" s="41"/>
      <c r="DH2682" s="41"/>
      <c r="DI2682" s="41"/>
      <c r="DJ2682" s="41"/>
      <c r="DK2682" s="41"/>
      <c r="DL2682" s="41"/>
      <c r="DM2682" s="41"/>
      <c r="DN2682" s="41"/>
      <c r="DO2682" s="41"/>
      <c r="DP2682" s="41"/>
      <c r="DQ2682" s="41"/>
      <c r="DR2682" s="41"/>
      <c r="DS2682" s="41"/>
      <c r="DT2682" s="41"/>
      <c r="DU2682" s="41"/>
      <c r="DV2682" s="41"/>
      <c r="DW2682" s="41"/>
      <c r="DX2682" s="41"/>
      <c r="DY2682" s="41"/>
      <c r="DZ2682" s="41"/>
      <c r="EA2682" s="41"/>
      <c r="EB2682" s="41"/>
      <c r="EC2682" s="41"/>
      <c r="ED2682" s="41"/>
      <c r="EE2682" s="41"/>
      <c r="EF2682" s="41"/>
      <c r="EG2682" s="41"/>
      <c r="EH2682" s="41"/>
      <c r="EI2682" s="41"/>
      <c r="EJ2682" s="41"/>
      <c r="EK2682" s="41"/>
      <c r="EL2682" s="41"/>
      <c r="EM2682" s="41"/>
      <c r="EN2682" s="41"/>
      <c r="EO2682" s="41"/>
      <c r="EP2682" s="41"/>
      <c r="EQ2682" s="41"/>
      <c r="ER2682" s="41"/>
      <c r="ES2682" s="41"/>
      <c r="ET2682" s="41"/>
      <c r="EU2682" s="41"/>
      <c r="EV2682" s="41"/>
      <c r="EW2682" s="41"/>
      <c r="EX2682" s="41"/>
      <c r="EY2682" s="41"/>
      <c r="EZ2682" s="41"/>
      <c r="FA2682" s="41"/>
      <c r="FB2682" s="41"/>
      <c r="FC2682" s="41"/>
      <c r="FD2682" s="41"/>
      <c r="FE2682" s="41"/>
      <c r="FF2682" s="41"/>
      <c r="FG2682" s="41"/>
      <c r="FH2682" s="41"/>
      <c r="FI2682" s="41"/>
      <c r="FJ2682" s="41"/>
      <c r="FK2682" s="41"/>
      <c r="FL2682" s="41"/>
      <c r="FM2682" s="41"/>
      <c r="FN2682" s="41"/>
      <c r="FO2682" s="41"/>
      <c r="FP2682" s="41"/>
      <c r="FQ2682" s="41"/>
      <c r="FR2682" s="41"/>
      <c r="FS2682" s="41"/>
      <c r="FT2682" s="41"/>
      <c r="FU2682" s="41"/>
      <c r="FV2682" s="41"/>
      <c r="FW2682" s="41"/>
      <c r="FX2682" s="41"/>
      <c r="FY2682" s="41"/>
      <c r="FZ2682" s="41"/>
      <c r="GA2682" s="41"/>
      <c r="GB2682" s="41"/>
      <c r="GC2682" s="41"/>
      <c r="GD2682" s="41"/>
      <c r="GE2682" s="41"/>
      <c r="GF2682" s="41"/>
      <c r="GG2682" s="41"/>
      <c r="GH2682" s="41"/>
      <c r="GI2682" s="41"/>
      <c r="GJ2682" s="41"/>
      <c r="GK2682" s="41"/>
      <c r="GL2682" s="41"/>
      <c r="GM2682" s="41"/>
      <c r="GN2682" s="41"/>
      <c r="GO2682" s="41"/>
      <c r="GP2682" s="41"/>
      <c r="GQ2682" s="41"/>
      <c r="GR2682" s="41"/>
      <c r="GS2682" s="41"/>
      <c r="GT2682" s="41"/>
      <c r="GU2682" s="41"/>
      <c r="GV2682" s="41"/>
      <c r="GW2682" s="41"/>
      <c r="GX2682" s="41"/>
      <c r="GY2682" s="41"/>
      <c r="GZ2682" s="41"/>
      <c r="HA2682" s="41"/>
      <c r="HB2682" s="41"/>
      <c r="HC2682" s="41"/>
      <c r="HD2682" s="41"/>
      <c r="HE2682" s="41"/>
      <c r="HF2682" s="41"/>
      <c r="HG2682" s="41"/>
      <c r="HH2682" s="41"/>
      <c r="HI2682" s="41"/>
      <c r="HJ2682" s="41"/>
      <c r="HK2682" s="41"/>
      <c r="HL2682" s="41"/>
      <c r="HM2682" s="41"/>
      <c r="HN2682" s="41"/>
      <c r="HO2682" s="41"/>
      <c r="HP2682" s="41"/>
      <c r="HQ2682" s="41"/>
      <c r="HR2682" s="41"/>
      <c r="HS2682" s="41"/>
      <c r="HT2682" s="41"/>
      <c r="HU2682" s="41"/>
      <c r="HV2682" s="41"/>
      <c r="HW2682" s="41"/>
      <c r="HX2682" s="41"/>
      <c r="HY2682" s="41"/>
      <c r="HZ2682" s="41"/>
      <c r="IA2682" s="41"/>
      <c r="IB2682" s="41"/>
      <c r="IC2682" s="41"/>
      <c r="ID2682" s="41"/>
      <c r="IE2682" s="41"/>
      <c r="IF2682" s="41"/>
      <c r="IG2682" s="41"/>
      <c r="IH2682" s="41"/>
      <c r="II2682" s="41"/>
      <c r="IJ2682" s="41"/>
      <c r="IK2682" s="41"/>
      <c r="IL2682" s="41"/>
      <c r="IM2682" s="41"/>
      <c r="IN2682" s="41"/>
      <c r="IO2682" s="41"/>
      <c r="IP2682" s="41"/>
      <c r="IQ2682" s="41"/>
      <c r="IR2682" s="41"/>
      <c r="IS2682" s="41"/>
      <c r="IT2682" s="41"/>
      <c r="IU2682" s="41"/>
    </row>
    <row r="2684" spans="68:255" x14ac:dyDescent="0.2">
      <c r="BP2684" s="41"/>
      <c r="BQ2684" s="41"/>
      <c r="BR2684" s="41"/>
      <c r="BS2684" s="41"/>
      <c r="BU2684" s="41"/>
      <c r="BV2684" s="41"/>
      <c r="BW2684" s="41"/>
      <c r="BX2684" s="41"/>
      <c r="BY2684" s="41"/>
      <c r="BZ2684" s="41"/>
      <c r="CA2684" s="41"/>
      <c r="CB2684" s="41"/>
      <c r="CC2684" s="41"/>
      <c r="CD2684" s="41"/>
      <c r="CE2684" s="41"/>
      <c r="CF2684" s="41"/>
      <c r="CG2684" s="41"/>
      <c r="CH2684" s="41"/>
      <c r="CI2684" s="41"/>
      <c r="CJ2684" s="41"/>
      <c r="CK2684" s="41"/>
      <c r="CL2684" s="41"/>
      <c r="CM2684" s="41"/>
      <c r="CN2684" s="41"/>
      <c r="CO2684" s="41"/>
      <c r="CP2684" s="41"/>
      <c r="CQ2684" s="41"/>
      <c r="CR2684" s="41"/>
      <c r="CS2684" s="41"/>
      <c r="CT2684" s="41"/>
      <c r="CU2684" s="41"/>
      <c r="CV2684" s="41"/>
      <c r="CW2684" s="41"/>
      <c r="CX2684" s="41"/>
      <c r="CY2684" s="41"/>
      <c r="CZ2684" s="41"/>
      <c r="DA2684" s="41"/>
      <c r="DB2684" s="41"/>
      <c r="DC2684" s="41"/>
      <c r="DD2684" s="41"/>
      <c r="DE2684" s="41"/>
      <c r="DF2684" s="41"/>
      <c r="DG2684" s="41"/>
      <c r="DH2684" s="41"/>
      <c r="DI2684" s="41"/>
      <c r="DJ2684" s="41"/>
      <c r="DK2684" s="41"/>
      <c r="DL2684" s="41"/>
      <c r="DM2684" s="41"/>
      <c r="DN2684" s="41"/>
      <c r="DO2684" s="41"/>
      <c r="DP2684" s="41"/>
      <c r="DQ2684" s="41"/>
      <c r="DR2684" s="41"/>
      <c r="DS2684" s="41"/>
      <c r="DT2684" s="41"/>
      <c r="DU2684" s="41"/>
      <c r="DV2684" s="41"/>
      <c r="DW2684" s="41"/>
      <c r="DX2684" s="41"/>
      <c r="DY2684" s="41"/>
      <c r="DZ2684" s="41"/>
      <c r="EA2684" s="41"/>
      <c r="EB2684" s="41"/>
      <c r="EC2684" s="41"/>
      <c r="ED2684" s="41"/>
      <c r="EE2684" s="41"/>
      <c r="EF2684" s="41"/>
      <c r="EG2684" s="41"/>
      <c r="EH2684" s="41"/>
      <c r="EI2684" s="41"/>
      <c r="EJ2684" s="41"/>
      <c r="EK2684" s="41"/>
      <c r="EL2684" s="41"/>
      <c r="EM2684" s="41"/>
      <c r="EN2684" s="41"/>
      <c r="EO2684" s="41"/>
      <c r="EP2684" s="41"/>
      <c r="EQ2684" s="41"/>
      <c r="ER2684" s="41"/>
      <c r="ES2684" s="41"/>
      <c r="ET2684" s="41"/>
      <c r="EU2684" s="41"/>
      <c r="EV2684" s="41"/>
      <c r="EW2684" s="41"/>
      <c r="EX2684" s="41"/>
      <c r="EY2684" s="41"/>
      <c r="EZ2684" s="41"/>
      <c r="FA2684" s="41"/>
      <c r="FB2684" s="41"/>
      <c r="FC2684" s="41"/>
      <c r="FD2684" s="41"/>
      <c r="FE2684" s="41"/>
      <c r="FF2684" s="41"/>
      <c r="FG2684" s="41"/>
      <c r="FH2684" s="41"/>
      <c r="FI2684" s="41"/>
      <c r="FJ2684" s="41"/>
      <c r="FK2684" s="41"/>
      <c r="FL2684" s="41"/>
      <c r="FM2684" s="41"/>
      <c r="FN2684" s="41"/>
      <c r="FO2684" s="41"/>
      <c r="FP2684" s="41"/>
      <c r="FQ2684" s="41"/>
      <c r="FR2684" s="41"/>
      <c r="FS2684" s="41"/>
      <c r="FT2684" s="41"/>
      <c r="FU2684" s="41"/>
      <c r="FV2684" s="41"/>
      <c r="FW2684" s="41"/>
      <c r="FX2684" s="41"/>
      <c r="FY2684" s="41"/>
      <c r="FZ2684" s="41"/>
      <c r="GA2684" s="41"/>
      <c r="GB2684" s="41"/>
      <c r="GC2684" s="41"/>
      <c r="GD2684" s="41"/>
      <c r="GE2684" s="41"/>
      <c r="GF2684" s="41"/>
      <c r="GG2684" s="41"/>
      <c r="GH2684" s="41"/>
      <c r="GI2684" s="41"/>
      <c r="GJ2684" s="41"/>
      <c r="GK2684" s="41"/>
      <c r="GL2684" s="41"/>
      <c r="GM2684" s="41"/>
      <c r="GN2684" s="41"/>
      <c r="GO2684" s="41"/>
      <c r="GP2684" s="41"/>
      <c r="GQ2684" s="41"/>
      <c r="GR2684" s="41"/>
      <c r="GS2684" s="41"/>
      <c r="GT2684" s="41"/>
      <c r="GU2684" s="41"/>
      <c r="GV2684" s="41"/>
      <c r="GW2684" s="41"/>
      <c r="GX2684" s="41"/>
      <c r="GY2684" s="41"/>
      <c r="GZ2684" s="41"/>
      <c r="HA2684" s="41"/>
      <c r="HB2684" s="41"/>
      <c r="HC2684" s="41"/>
      <c r="HD2684" s="41"/>
      <c r="HE2684" s="41"/>
      <c r="HF2684" s="41"/>
      <c r="HG2684" s="41"/>
      <c r="HH2684" s="41"/>
      <c r="HI2684" s="41"/>
      <c r="HJ2684" s="41"/>
      <c r="HK2684" s="41"/>
      <c r="HL2684" s="41"/>
      <c r="HM2684" s="41"/>
      <c r="HN2684" s="41"/>
      <c r="HO2684" s="41"/>
      <c r="HP2684" s="41"/>
      <c r="HQ2684" s="41"/>
      <c r="HR2684" s="41"/>
      <c r="HS2684" s="41"/>
      <c r="HT2684" s="41"/>
      <c r="HU2684" s="41"/>
      <c r="HV2684" s="41"/>
      <c r="HW2684" s="41"/>
      <c r="HX2684" s="41"/>
      <c r="HY2684" s="41"/>
      <c r="HZ2684" s="41"/>
      <c r="IA2684" s="41"/>
      <c r="IB2684" s="41"/>
      <c r="IC2684" s="41"/>
      <c r="ID2684" s="41"/>
      <c r="IE2684" s="41"/>
      <c r="IF2684" s="41"/>
      <c r="IG2684" s="41"/>
      <c r="IH2684" s="41"/>
      <c r="II2684" s="41"/>
      <c r="IJ2684" s="41"/>
      <c r="IK2684" s="41"/>
      <c r="IL2684" s="41"/>
      <c r="IM2684" s="41"/>
      <c r="IN2684" s="41"/>
      <c r="IO2684" s="41"/>
      <c r="IP2684" s="41"/>
      <c r="IQ2684" s="41"/>
      <c r="IR2684" s="41"/>
      <c r="IS2684" s="41"/>
      <c r="IT2684" s="41"/>
      <c r="IU2684" s="41"/>
    </row>
    <row r="2686" spans="68:255" x14ac:dyDescent="0.2">
      <c r="BP2686" s="41"/>
      <c r="BQ2686" s="41"/>
      <c r="BR2686" s="41"/>
      <c r="BS2686" s="41"/>
      <c r="BU2686" s="41"/>
      <c r="BV2686" s="41"/>
      <c r="BW2686" s="41"/>
      <c r="BX2686" s="41"/>
      <c r="BY2686" s="41"/>
      <c r="BZ2686" s="41"/>
      <c r="CA2686" s="41"/>
      <c r="CB2686" s="41"/>
      <c r="CC2686" s="41"/>
      <c r="CD2686" s="41"/>
      <c r="CE2686" s="41"/>
      <c r="CF2686" s="41"/>
      <c r="CG2686" s="41"/>
      <c r="CH2686" s="41"/>
      <c r="CI2686" s="41"/>
      <c r="CJ2686" s="41"/>
      <c r="CK2686" s="41"/>
      <c r="CL2686" s="41"/>
      <c r="CM2686" s="41"/>
      <c r="CN2686" s="41"/>
      <c r="CO2686" s="41"/>
      <c r="CP2686" s="41"/>
      <c r="CQ2686" s="41"/>
      <c r="CR2686" s="41"/>
      <c r="CS2686" s="41"/>
      <c r="CT2686" s="41"/>
      <c r="CU2686" s="41"/>
      <c r="CV2686" s="41"/>
      <c r="CW2686" s="41"/>
      <c r="CX2686" s="41"/>
      <c r="CY2686" s="41"/>
      <c r="CZ2686" s="41"/>
      <c r="DA2686" s="41"/>
      <c r="DB2686" s="41"/>
      <c r="DC2686" s="41"/>
      <c r="DD2686" s="41"/>
      <c r="DE2686" s="41"/>
      <c r="DF2686" s="41"/>
      <c r="DG2686" s="41"/>
      <c r="DH2686" s="41"/>
      <c r="DI2686" s="41"/>
      <c r="DJ2686" s="41"/>
      <c r="DK2686" s="41"/>
      <c r="DL2686" s="41"/>
      <c r="DM2686" s="41"/>
      <c r="DN2686" s="41"/>
      <c r="DO2686" s="41"/>
      <c r="DP2686" s="41"/>
      <c r="DQ2686" s="41"/>
      <c r="DR2686" s="41"/>
      <c r="DS2686" s="41"/>
      <c r="DT2686" s="41"/>
      <c r="DU2686" s="41"/>
      <c r="DV2686" s="41"/>
      <c r="DW2686" s="41"/>
      <c r="DX2686" s="41"/>
      <c r="DY2686" s="41"/>
      <c r="DZ2686" s="41"/>
      <c r="EA2686" s="41"/>
      <c r="EB2686" s="41"/>
      <c r="EC2686" s="41"/>
      <c r="ED2686" s="41"/>
      <c r="EE2686" s="41"/>
      <c r="EF2686" s="41"/>
      <c r="EG2686" s="41"/>
      <c r="EH2686" s="41"/>
      <c r="EI2686" s="41"/>
      <c r="EJ2686" s="41"/>
      <c r="EK2686" s="41"/>
      <c r="EL2686" s="41"/>
      <c r="EM2686" s="41"/>
      <c r="EN2686" s="41"/>
      <c r="EO2686" s="41"/>
      <c r="EP2686" s="41"/>
      <c r="EQ2686" s="41"/>
      <c r="ER2686" s="41"/>
      <c r="ES2686" s="41"/>
      <c r="ET2686" s="41"/>
      <c r="EU2686" s="41"/>
      <c r="EV2686" s="41"/>
      <c r="EW2686" s="41"/>
      <c r="EX2686" s="41"/>
      <c r="EY2686" s="41"/>
      <c r="EZ2686" s="41"/>
      <c r="FA2686" s="41"/>
      <c r="FB2686" s="41"/>
      <c r="FC2686" s="41"/>
      <c r="FD2686" s="41"/>
      <c r="FE2686" s="41"/>
      <c r="FF2686" s="41"/>
      <c r="FG2686" s="41"/>
      <c r="FH2686" s="41"/>
      <c r="FI2686" s="41"/>
      <c r="FJ2686" s="41"/>
      <c r="FK2686" s="41"/>
      <c r="FL2686" s="41"/>
      <c r="FM2686" s="41"/>
      <c r="FN2686" s="41"/>
      <c r="FO2686" s="41"/>
      <c r="FP2686" s="41"/>
      <c r="FQ2686" s="41"/>
      <c r="FR2686" s="41"/>
      <c r="FS2686" s="41"/>
      <c r="FT2686" s="41"/>
      <c r="FU2686" s="41"/>
      <c r="FV2686" s="41"/>
      <c r="FW2686" s="41"/>
      <c r="FX2686" s="41"/>
      <c r="FY2686" s="41"/>
      <c r="FZ2686" s="41"/>
      <c r="GA2686" s="41"/>
      <c r="GB2686" s="41"/>
      <c r="GC2686" s="41"/>
      <c r="GD2686" s="41"/>
      <c r="GE2686" s="41"/>
      <c r="GF2686" s="41"/>
      <c r="GG2686" s="41"/>
      <c r="GH2686" s="41"/>
      <c r="GI2686" s="41"/>
      <c r="GJ2686" s="41"/>
      <c r="GK2686" s="41"/>
      <c r="GL2686" s="41"/>
      <c r="GM2686" s="41"/>
      <c r="GN2686" s="41"/>
      <c r="GO2686" s="41"/>
      <c r="GP2686" s="41"/>
      <c r="GQ2686" s="41"/>
      <c r="GR2686" s="41"/>
      <c r="GS2686" s="41"/>
      <c r="GT2686" s="41"/>
      <c r="GU2686" s="41"/>
      <c r="GV2686" s="41"/>
      <c r="GW2686" s="41"/>
      <c r="GX2686" s="41"/>
      <c r="GY2686" s="41"/>
      <c r="GZ2686" s="41"/>
      <c r="HA2686" s="41"/>
      <c r="HB2686" s="41"/>
      <c r="HC2686" s="41"/>
      <c r="HD2686" s="41"/>
      <c r="HE2686" s="41"/>
      <c r="HF2686" s="41"/>
      <c r="HG2686" s="41"/>
      <c r="HH2686" s="41"/>
      <c r="HI2686" s="41"/>
      <c r="HJ2686" s="41"/>
      <c r="HK2686" s="41"/>
      <c r="HL2686" s="41"/>
      <c r="HM2686" s="41"/>
      <c r="HN2686" s="41"/>
      <c r="HO2686" s="41"/>
      <c r="HP2686" s="41"/>
      <c r="HQ2686" s="41"/>
      <c r="HR2686" s="41"/>
      <c r="HS2686" s="41"/>
      <c r="HT2686" s="41"/>
      <c r="HU2686" s="41"/>
      <c r="HV2686" s="41"/>
      <c r="HW2686" s="41"/>
      <c r="HX2686" s="41"/>
      <c r="HY2686" s="41"/>
      <c r="HZ2686" s="41"/>
      <c r="IA2686" s="41"/>
      <c r="IB2686" s="41"/>
      <c r="IC2686" s="41"/>
      <c r="ID2686" s="41"/>
      <c r="IE2686" s="41"/>
      <c r="IF2686" s="41"/>
      <c r="IG2686" s="41"/>
      <c r="IH2686" s="41"/>
      <c r="II2686" s="41"/>
      <c r="IJ2686" s="41"/>
      <c r="IK2686" s="41"/>
      <c r="IL2686" s="41"/>
      <c r="IM2686" s="41"/>
      <c r="IN2686" s="41"/>
      <c r="IO2686" s="41"/>
      <c r="IP2686" s="41"/>
      <c r="IQ2686" s="41"/>
      <c r="IR2686" s="41"/>
      <c r="IS2686" s="41"/>
      <c r="IT2686" s="41"/>
      <c r="IU2686" s="41"/>
    </row>
    <row r="2688" spans="68:255" x14ac:dyDescent="0.2">
      <c r="BP2688" s="41"/>
      <c r="BQ2688" s="41"/>
      <c r="BR2688" s="41"/>
      <c r="BS2688" s="41"/>
      <c r="BU2688" s="41"/>
      <c r="BV2688" s="41"/>
      <c r="BW2688" s="41"/>
      <c r="BX2688" s="41"/>
      <c r="BY2688" s="41"/>
      <c r="BZ2688" s="41"/>
      <c r="CA2688" s="41"/>
      <c r="CB2688" s="41"/>
      <c r="CC2688" s="41"/>
      <c r="CD2688" s="41"/>
      <c r="CE2688" s="41"/>
      <c r="CF2688" s="41"/>
      <c r="CG2688" s="41"/>
      <c r="CH2688" s="41"/>
      <c r="CI2688" s="41"/>
      <c r="CJ2688" s="41"/>
      <c r="CK2688" s="41"/>
      <c r="CL2688" s="41"/>
      <c r="CM2688" s="41"/>
      <c r="CN2688" s="41"/>
      <c r="CO2688" s="41"/>
      <c r="CP2688" s="41"/>
      <c r="CQ2688" s="41"/>
      <c r="CR2688" s="41"/>
      <c r="CS2688" s="41"/>
      <c r="CT2688" s="41"/>
      <c r="CU2688" s="41"/>
      <c r="CV2688" s="41"/>
      <c r="CW2688" s="41"/>
      <c r="CX2688" s="41"/>
      <c r="CY2688" s="41"/>
      <c r="CZ2688" s="41"/>
      <c r="DA2688" s="41"/>
      <c r="DB2688" s="41"/>
      <c r="DC2688" s="41"/>
      <c r="DD2688" s="41"/>
      <c r="DE2688" s="41"/>
      <c r="DF2688" s="41"/>
      <c r="DG2688" s="41"/>
      <c r="DH2688" s="41"/>
      <c r="DI2688" s="41"/>
      <c r="DJ2688" s="41"/>
      <c r="DK2688" s="41"/>
      <c r="DL2688" s="41"/>
      <c r="DM2688" s="41"/>
      <c r="DN2688" s="41"/>
      <c r="DO2688" s="41"/>
      <c r="DP2688" s="41"/>
      <c r="DQ2688" s="41"/>
      <c r="DR2688" s="41"/>
      <c r="DS2688" s="41"/>
      <c r="DT2688" s="41"/>
      <c r="DU2688" s="41"/>
      <c r="DV2688" s="41"/>
      <c r="DW2688" s="41"/>
      <c r="DX2688" s="41"/>
      <c r="DY2688" s="41"/>
      <c r="DZ2688" s="41"/>
      <c r="EA2688" s="41"/>
      <c r="EB2688" s="41"/>
      <c r="EC2688" s="41"/>
      <c r="ED2688" s="41"/>
      <c r="EE2688" s="41"/>
      <c r="EF2688" s="41"/>
      <c r="EG2688" s="41"/>
      <c r="EH2688" s="41"/>
      <c r="EI2688" s="41"/>
      <c r="EJ2688" s="41"/>
      <c r="EK2688" s="41"/>
      <c r="EL2688" s="41"/>
      <c r="EM2688" s="41"/>
      <c r="EN2688" s="41"/>
      <c r="EO2688" s="41"/>
      <c r="EP2688" s="41"/>
      <c r="EQ2688" s="41"/>
      <c r="ER2688" s="41"/>
      <c r="ES2688" s="41"/>
      <c r="ET2688" s="41"/>
      <c r="EU2688" s="41"/>
      <c r="EV2688" s="41"/>
      <c r="EW2688" s="41"/>
      <c r="EX2688" s="41"/>
      <c r="EY2688" s="41"/>
      <c r="EZ2688" s="41"/>
      <c r="FA2688" s="41"/>
      <c r="FB2688" s="41"/>
      <c r="FC2688" s="41"/>
      <c r="FD2688" s="41"/>
      <c r="FE2688" s="41"/>
      <c r="FF2688" s="41"/>
      <c r="FG2688" s="41"/>
      <c r="FH2688" s="41"/>
      <c r="FI2688" s="41"/>
      <c r="FJ2688" s="41"/>
      <c r="FK2688" s="41"/>
      <c r="FL2688" s="41"/>
      <c r="FM2688" s="41"/>
      <c r="FN2688" s="41"/>
      <c r="FO2688" s="41"/>
      <c r="FP2688" s="41"/>
      <c r="FQ2688" s="41"/>
      <c r="FR2688" s="41"/>
      <c r="FS2688" s="41"/>
      <c r="FT2688" s="41"/>
      <c r="FU2688" s="41"/>
      <c r="FV2688" s="41"/>
      <c r="FW2688" s="41"/>
      <c r="FX2688" s="41"/>
      <c r="FY2688" s="41"/>
      <c r="FZ2688" s="41"/>
      <c r="GA2688" s="41"/>
      <c r="GB2688" s="41"/>
      <c r="GC2688" s="41"/>
      <c r="GD2688" s="41"/>
      <c r="GE2688" s="41"/>
      <c r="GF2688" s="41"/>
      <c r="GG2688" s="41"/>
      <c r="GH2688" s="41"/>
      <c r="GI2688" s="41"/>
      <c r="GJ2688" s="41"/>
      <c r="GK2688" s="41"/>
      <c r="GL2688" s="41"/>
      <c r="GM2688" s="41"/>
      <c r="GN2688" s="41"/>
      <c r="GO2688" s="41"/>
      <c r="GP2688" s="41"/>
      <c r="GQ2688" s="41"/>
      <c r="GR2688" s="41"/>
      <c r="GS2688" s="41"/>
      <c r="GT2688" s="41"/>
      <c r="GU2688" s="41"/>
      <c r="GV2688" s="41"/>
      <c r="GW2688" s="41"/>
      <c r="GX2688" s="41"/>
      <c r="GY2688" s="41"/>
      <c r="GZ2688" s="41"/>
      <c r="HA2688" s="41"/>
      <c r="HB2688" s="41"/>
      <c r="HC2688" s="41"/>
      <c r="HD2688" s="41"/>
      <c r="HE2688" s="41"/>
      <c r="HF2688" s="41"/>
      <c r="HG2688" s="41"/>
      <c r="HH2688" s="41"/>
      <c r="HI2688" s="41"/>
      <c r="HJ2688" s="41"/>
      <c r="HK2688" s="41"/>
      <c r="HL2688" s="41"/>
      <c r="HM2688" s="41"/>
      <c r="HN2688" s="41"/>
      <c r="HO2688" s="41"/>
      <c r="HP2688" s="41"/>
      <c r="HQ2688" s="41"/>
      <c r="HR2688" s="41"/>
      <c r="HS2688" s="41"/>
      <c r="HT2688" s="41"/>
      <c r="HU2688" s="41"/>
      <c r="HV2688" s="41"/>
      <c r="HW2688" s="41"/>
      <c r="HX2688" s="41"/>
      <c r="HY2688" s="41"/>
      <c r="HZ2688" s="41"/>
      <c r="IA2688" s="41"/>
      <c r="IB2688" s="41"/>
      <c r="IC2688" s="41"/>
      <c r="ID2688" s="41"/>
      <c r="IE2688" s="41"/>
      <c r="IF2688" s="41"/>
      <c r="IG2688" s="41"/>
      <c r="IH2688" s="41"/>
      <c r="II2688" s="41"/>
      <c r="IJ2688" s="41"/>
      <c r="IK2688" s="41"/>
      <c r="IL2688" s="41"/>
      <c r="IM2688" s="41"/>
      <c r="IN2688" s="41"/>
      <c r="IO2688" s="41"/>
      <c r="IP2688" s="41"/>
      <c r="IQ2688" s="41"/>
      <c r="IR2688" s="41"/>
      <c r="IS2688" s="41"/>
      <c r="IT2688" s="41"/>
      <c r="IU2688" s="41"/>
    </row>
    <row r="2690" spans="68:255" x14ac:dyDescent="0.2">
      <c r="BP2690" s="41"/>
      <c r="BQ2690" s="41"/>
      <c r="BR2690" s="41"/>
      <c r="BS2690" s="41"/>
      <c r="BU2690" s="41"/>
      <c r="BV2690" s="41"/>
      <c r="BW2690" s="41"/>
      <c r="BX2690" s="41"/>
      <c r="BY2690" s="41"/>
      <c r="BZ2690" s="41"/>
      <c r="CA2690" s="41"/>
      <c r="CB2690" s="41"/>
      <c r="CC2690" s="41"/>
      <c r="CD2690" s="41"/>
      <c r="CE2690" s="41"/>
      <c r="CF2690" s="41"/>
      <c r="CG2690" s="41"/>
      <c r="CH2690" s="41"/>
      <c r="CI2690" s="41"/>
      <c r="CJ2690" s="41"/>
      <c r="CK2690" s="41"/>
      <c r="CL2690" s="41"/>
      <c r="CM2690" s="41"/>
      <c r="CN2690" s="41"/>
      <c r="CO2690" s="41"/>
      <c r="CP2690" s="41"/>
      <c r="CQ2690" s="41"/>
      <c r="CR2690" s="41"/>
      <c r="CS2690" s="41"/>
      <c r="CT2690" s="41"/>
      <c r="CU2690" s="41"/>
      <c r="CV2690" s="41"/>
      <c r="CW2690" s="41"/>
      <c r="CX2690" s="41"/>
      <c r="CY2690" s="41"/>
      <c r="CZ2690" s="41"/>
      <c r="DA2690" s="41"/>
      <c r="DB2690" s="41"/>
      <c r="DC2690" s="41"/>
      <c r="DD2690" s="41"/>
      <c r="DE2690" s="41"/>
      <c r="DF2690" s="41"/>
      <c r="DG2690" s="41"/>
      <c r="DH2690" s="41"/>
      <c r="DI2690" s="41"/>
      <c r="DJ2690" s="41"/>
      <c r="DK2690" s="41"/>
      <c r="DL2690" s="41"/>
      <c r="DM2690" s="41"/>
      <c r="DN2690" s="41"/>
      <c r="DO2690" s="41"/>
      <c r="DP2690" s="41"/>
      <c r="DQ2690" s="41"/>
      <c r="DR2690" s="41"/>
      <c r="DS2690" s="41"/>
      <c r="DT2690" s="41"/>
      <c r="DU2690" s="41"/>
      <c r="DV2690" s="41"/>
      <c r="DW2690" s="41"/>
      <c r="DX2690" s="41"/>
      <c r="DY2690" s="41"/>
      <c r="DZ2690" s="41"/>
      <c r="EA2690" s="41"/>
      <c r="EB2690" s="41"/>
      <c r="EC2690" s="41"/>
      <c r="ED2690" s="41"/>
      <c r="EE2690" s="41"/>
      <c r="EF2690" s="41"/>
      <c r="EG2690" s="41"/>
      <c r="EH2690" s="41"/>
      <c r="EI2690" s="41"/>
      <c r="EJ2690" s="41"/>
      <c r="EK2690" s="41"/>
      <c r="EL2690" s="41"/>
      <c r="EM2690" s="41"/>
      <c r="EN2690" s="41"/>
      <c r="EO2690" s="41"/>
      <c r="EP2690" s="41"/>
      <c r="EQ2690" s="41"/>
      <c r="ER2690" s="41"/>
      <c r="ES2690" s="41"/>
      <c r="ET2690" s="41"/>
      <c r="EU2690" s="41"/>
      <c r="EV2690" s="41"/>
      <c r="EW2690" s="41"/>
      <c r="EX2690" s="41"/>
      <c r="EY2690" s="41"/>
      <c r="EZ2690" s="41"/>
      <c r="FA2690" s="41"/>
      <c r="FB2690" s="41"/>
      <c r="FC2690" s="41"/>
      <c r="FD2690" s="41"/>
      <c r="FE2690" s="41"/>
      <c r="FF2690" s="41"/>
      <c r="FG2690" s="41"/>
      <c r="FH2690" s="41"/>
      <c r="FI2690" s="41"/>
      <c r="FJ2690" s="41"/>
      <c r="FK2690" s="41"/>
      <c r="FL2690" s="41"/>
      <c r="FM2690" s="41"/>
      <c r="FN2690" s="41"/>
      <c r="FO2690" s="41"/>
      <c r="FP2690" s="41"/>
      <c r="FQ2690" s="41"/>
      <c r="FR2690" s="41"/>
      <c r="FS2690" s="41"/>
      <c r="FT2690" s="41"/>
      <c r="FU2690" s="41"/>
      <c r="FV2690" s="41"/>
      <c r="FW2690" s="41"/>
      <c r="FX2690" s="41"/>
      <c r="FY2690" s="41"/>
      <c r="FZ2690" s="41"/>
      <c r="GA2690" s="41"/>
      <c r="GB2690" s="41"/>
      <c r="GC2690" s="41"/>
      <c r="GD2690" s="41"/>
      <c r="GE2690" s="41"/>
      <c r="GF2690" s="41"/>
      <c r="GG2690" s="41"/>
      <c r="GH2690" s="41"/>
      <c r="GI2690" s="41"/>
      <c r="GJ2690" s="41"/>
      <c r="GK2690" s="41"/>
      <c r="GL2690" s="41"/>
      <c r="GM2690" s="41"/>
      <c r="GN2690" s="41"/>
      <c r="GO2690" s="41"/>
      <c r="GP2690" s="41"/>
      <c r="GQ2690" s="41"/>
      <c r="GR2690" s="41"/>
      <c r="GS2690" s="41"/>
      <c r="GT2690" s="41"/>
      <c r="GU2690" s="41"/>
      <c r="GV2690" s="41"/>
      <c r="GW2690" s="41"/>
      <c r="GX2690" s="41"/>
      <c r="GY2690" s="41"/>
      <c r="GZ2690" s="41"/>
      <c r="HA2690" s="41"/>
      <c r="HB2690" s="41"/>
      <c r="HC2690" s="41"/>
      <c r="HD2690" s="41"/>
      <c r="HE2690" s="41"/>
      <c r="HF2690" s="41"/>
      <c r="HG2690" s="41"/>
      <c r="HH2690" s="41"/>
      <c r="HI2690" s="41"/>
      <c r="HJ2690" s="41"/>
      <c r="HK2690" s="41"/>
      <c r="HL2690" s="41"/>
      <c r="HM2690" s="41"/>
      <c r="HN2690" s="41"/>
      <c r="HO2690" s="41"/>
      <c r="HP2690" s="41"/>
      <c r="HQ2690" s="41"/>
      <c r="HR2690" s="41"/>
      <c r="HS2690" s="41"/>
      <c r="HT2690" s="41"/>
      <c r="HU2690" s="41"/>
      <c r="HV2690" s="41"/>
      <c r="HW2690" s="41"/>
      <c r="HX2690" s="41"/>
      <c r="HY2690" s="41"/>
      <c r="HZ2690" s="41"/>
      <c r="IA2690" s="41"/>
      <c r="IB2690" s="41"/>
      <c r="IC2690" s="41"/>
      <c r="ID2690" s="41"/>
      <c r="IE2690" s="41"/>
      <c r="IF2690" s="41"/>
      <c r="IG2690" s="41"/>
      <c r="IH2690" s="41"/>
      <c r="II2690" s="41"/>
      <c r="IJ2690" s="41"/>
      <c r="IK2690" s="41"/>
      <c r="IL2690" s="41"/>
      <c r="IM2690" s="41"/>
      <c r="IN2690" s="41"/>
      <c r="IO2690" s="41"/>
      <c r="IP2690" s="41"/>
      <c r="IQ2690" s="41"/>
      <c r="IR2690" s="41"/>
      <c r="IS2690" s="41"/>
      <c r="IT2690" s="41"/>
      <c r="IU2690" s="41"/>
    </row>
    <row r="2692" spans="68:255" x14ac:dyDescent="0.2">
      <c r="BP2692" s="41"/>
      <c r="BQ2692" s="41"/>
      <c r="BR2692" s="41"/>
      <c r="BS2692" s="41"/>
      <c r="BU2692" s="41"/>
      <c r="BV2692" s="41"/>
      <c r="BW2692" s="41"/>
      <c r="BX2692" s="41"/>
      <c r="BY2692" s="41"/>
      <c r="BZ2692" s="41"/>
      <c r="CA2692" s="41"/>
      <c r="CB2692" s="41"/>
      <c r="CC2692" s="41"/>
      <c r="CD2692" s="41"/>
      <c r="CE2692" s="41"/>
      <c r="CF2692" s="41"/>
      <c r="CG2692" s="41"/>
      <c r="CH2692" s="41"/>
      <c r="CI2692" s="41"/>
      <c r="CJ2692" s="41"/>
      <c r="CK2692" s="41"/>
      <c r="CL2692" s="41"/>
      <c r="CM2692" s="41"/>
      <c r="CN2692" s="41"/>
      <c r="CO2692" s="41"/>
      <c r="CP2692" s="41"/>
      <c r="CQ2692" s="41"/>
      <c r="CR2692" s="41"/>
      <c r="CS2692" s="41"/>
      <c r="CT2692" s="41"/>
      <c r="CU2692" s="41"/>
      <c r="CV2692" s="41"/>
      <c r="CW2692" s="41"/>
      <c r="CX2692" s="41"/>
      <c r="CY2692" s="41"/>
      <c r="CZ2692" s="41"/>
      <c r="DA2692" s="41"/>
      <c r="DB2692" s="41"/>
      <c r="DC2692" s="41"/>
      <c r="DD2692" s="41"/>
      <c r="DE2692" s="41"/>
      <c r="DF2692" s="41"/>
      <c r="DG2692" s="41"/>
      <c r="DH2692" s="41"/>
      <c r="DI2692" s="41"/>
      <c r="DJ2692" s="41"/>
      <c r="DK2692" s="41"/>
      <c r="DL2692" s="41"/>
      <c r="DM2692" s="41"/>
      <c r="DN2692" s="41"/>
      <c r="DO2692" s="41"/>
      <c r="DP2692" s="41"/>
      <c r="DQ2692" s="41"/>
      <c r="DR2692" s="41"/>
      <c r="DS2692" s="41"/>
      <c r="DT2692" s="41"/>
      <c r="DU2692" s="41"/>
      <c r="DV2692" s="41"/>
      <c r="DW2692" s="41"/>
      <c r="DX2692" s="41"/>
      <c r="DY2692" s="41"/>
      <c r="DZ2692" s="41"/>
      <c r="EA2692" s="41"/>
      <c r="EB2692" s="41"/>
      <c r="EC2692" s="41"/>
      <c r="ED2692" s="41"/>
      <c r="EE2692" s="41"/>
      <c r="EF2692" s="41"/>
      <c r="EG2692" s="41"/>
      <c r="EH2692" s="41"/>
      <c r="EI2692" s="41"/>
      <c r="EJ2692" s="41"/>
      <c r="EK2692" s="41"/>
      <c r="EL2692" s="41"/>
      <c r="EM2692" s="41"/>
      <c r="EN2692" s="41"/>
      <c r="EO2692" s="41"/>
      <c r="EP2692" s="41"/>
      <c r="EQ2692" s="41"/>
      <c r="ER2692" s="41"/>
      <c r="ES2692" s="41"/>
      <c r="ET2692" s="41"/>
      <c r="EU2692" s="41"/>
      <c r="EV2692" s="41"/>
      <c r="EW2692" s="41"/>
      <c r="EX2692" s="41"/>
      <c r="EY2692" s="41"/>
      <c r="EZ2692" s="41"/>
      <c r="FA2692" s="41"/>
      <c r="FB2692" s="41"/>
      <c r="FC2692" s="41"/>
      <c r="FD2692" s="41"/>
      <c r="FE2692" s="41"/>
      <c r="FF2692" s="41"/>
      <c r="FG2692" s="41"/>
      <c r="FH2692" s="41"/>
      <c r="FI2692" s="41"/>
      <c r="FJ2692" s="41"/>
      <c r="FK2692" s="41"/>
      <c r="FL2692" s="41"/>
      <c r="FM2692" s="41"/>
      <c r="FN2692" s="41"/>
      <c r="FO2692" s="41"/>
      <c r="FP2692" s="41"/>
      <c r="FQ2692" s="41"/>
      <c r="FR2692" s="41"/>
      <c r="FS2692" s="41"/>
      <c r="FT2692" s="41"/>
      <c r="FU2692" s="41"/>
      <c r="FV2692" s="41"/>
      <c r="FW2692" s="41"/>
      <c r="FX2692" s="41"/>
      <c r="FY2692" s="41"/>
      <c r="FZ2692" s="41"/>
      <c r="GA2692" s="41"/>
      <c r="GB2692" s="41"/>
      <c r="GC2692" s="41"/>
      <c r="GD2692" s="41"/>
      <c r="GE2692" s="41"/>
      <c r="GF2692" s="41"/>
      <c r="GG2692" s="41"/>
      <c r="GH2692" s="41"/>
      <c r="GI2692" s="41"/>
      <c r="GJ2692" s="41"/>
      <c r="GK2692" s="41"/>
      <c r="GL2692" s="41"/>
      <c r="GM2692" s="41"/>
      <c r="GN2692" s="41"/>
      <c r="GO2692" s="41"/>
      <c r="GP2692" s="41"/>
      <c r="GQ2692" s="41"/>
      <c r="GR2692" s="41"/>
      <c r="GS2692" s="41"/>
      <c r="GT2692" s="41"/>
      <c r="GU2692" s="41"/>
      <c r="GV2692" s="41"/>
      <c r="GW2692" s="41"/>
      <c r="GX2692" s="41"/>
      <c r="GY2692" s="41"/>
      <c r="GZ2692" s="41"/>
      <c r="HA2692" s="41"/>
      <c r="HB2692" s="41"/>
      <c r="HC2692" s="41"/>
      <c r="HD2692" s="41"/>
      <c r="HE2692" s="41"/>
      <c r="HF2692" s="41"/>
      <c r="HG2692" s="41"/>
      <c r="HH2692" s="41"/>
      <c r="HI2692" s="41"/>
      <c r="HJ2692" s="41"/>
      <c r="HK2692" s="41"/>
      <c r="HL2692" s="41"/>
      <c r="HM2692" s="41"/>
      <c r="HN2692" s="41"/>
      <c r="HO2692" s="41"/>
      <c r="HP2692" s="41"/>
      <c r="HQ2692" s="41"/>
      <c r="HR2692" s="41"/>
      <c r="HS2692" s="41"/>
      <c r="HT2692" s="41"/>
      <c r="HU2692" s="41"/>
      <c r="HV2692" s="41"/>
      <c r="HW2692" s="41"/>
      <c r="HX2692" s="41"/>
      <c r="HY2692" s="41"/>
      <c r="HZ2692" s="41"/>
      <c r="IA2692" s="41"/>
      <c r="IB2692" s="41"/>
      <c r="IC2692" s="41"/>
      <c r="ID2692" s="41"/>
      <c r="IE2692" s="41"/>
      <c r="IF2692" s="41"/>
      <c r="IG2692" s="41"/>
      <c r="IH2692" s="41"/>
      <c r="II2692" s="41"/>
      <c r="IJ2692" s="41"/>
      <c r="IK2692" s="41"/>
      <c r="IL2692" s="41"/>
      <c r="IM2692" s="41"/>
      <c r="IN2692" s="41"/>
      <c r="IO2692" s="41"/>
      <c r="IP2692" s="41"/>
      <c r="IQ2692" s="41"/>
      <c r="IR2692" s="41"/>
      <c r="IS2692" s="41"/>
      <c r="IT2692" s="41"/>
      <c r="IU2692" s="41"/>
    </row>
    <row r="2694" spans="68:255" x14ac:dyDescent="0.2">
      <c r="BP2694" s="41"/>
      <c r="BQ2694" s="41"/>
      <c r="BR2694" s="41"/>
      <c r="BS2694" s="41"/>
      <c r="BU2694" s="41"/>
      <c r="BV2694" s="41"/>
      <c r="BW2694" s="41"/>
      <c r="BX2694" s="41"/>
      <c r="BY2694" s="41"/>
      <c r="BZ2694" s="41"/>
      <c r="CA2694" s="41"/>
      <c r="CB2694" s="41"/>
      <c r="CC2694" s="41"/>
      <c r="CD2694" s="41"/>
      <c r="CE2694" s="41"/>
      <c r="CF2694" s="41"/>
      <c r="CG2694" s="41"/>
      <c r="CH2694" s="41"/>
      <c r="CI2694" s="41"/>
      <c r="CJ2694" s="41"/>
      <c r="CK2694" s="41"/>
      <c r="CL2694" s="41"/>
      <c r="CM2694" s="41"/>
      <c r="CN2694" s="41"/>
      <c r="CO2694" s="41"/>
      <c r="CP2694" s="41"/>
      <c r="CQ2694" s="41"/>
      <c r="CR2694" s="41"/>
      <c r="CS2694" s="41"/>
      <c r="CT2694" s="41"/>
      <c r="CU2694" s="41"/>
      <c r="CV2694" s="41"/>
      <c r="CW2694" s="41"/>
      <c r="CX2694" s="41"/>
      <c r="CY2694" s="41"/>
      <c r="CZ2694" s="41"/>
      <c r="DA2694" s="41"/>
      <c r="DB2694" s="41"/>
      <c r="DC2694" s="41"/>
      <c r="DD2694" s="41"/>
      <c r="DE2694" s="41"/>
      <c r="DF2694" s="41"/>
      <c r="DG2694" s="41"/>
      <c r="DH2694" s="41"/>
      <c r="DI2694" s="41"/>
      <c r="DJ2694" s="41"/>
      <c r="DK2694" s="41"/>
      <c r="DL2694" s="41"/>
      <c r="DM2694" s="41"/>
      <c r="DN2694" s="41"/>
      <c r="DO2694" s="41"/>
      <c r="DP2694" s="41"/>
      <c r="DQ2694" s="41"/>
      <c r="DR2694" s="41"/>
      <c r="DS2694" s="41"/>
      <c r="DT2694" s="41"/>
      <c r="DU2694" s="41"/>
      <c r="DV2694" s="41"/>
      <c r="DW2694" s="41"/>
      <c r="DX2694" s="41"/>
      <c r="DY2694" s="41"/>
      <c r="DZ2694" s="41"/>
      <c r="EA2694" s="41"/>
      <c r="EB2694" s="41"/>
      <c r="EC2694" s="41"/>
      <c r="ED2694" s="41"/>
      <c r="EE2694" s="41"/>
      <c r="EF2694" s="41"/>
      <c r="EG2694" s="41"/>
      <c r="EH2694" s="41"/>
      <c r="EI2694" s="41"/>
      <c r="EJ2694" s="41"/>
      <c r="EK2694" s="41"/>
      <c r="EL2694" s="41"/>
      <c r="EM2694" s="41"/>
      <c r="EN2694" s="41"/>
      <c r="EO2694" s="41"/>
      <c r="EP2694" s="41"/>
      <c r="EQ2694" s="41"/>
      <c r="ER2694" s="41"/>
      <c r="ES2694" s="41"/>
      <c r="ET2694" s="41"/>
      <c r="EU2694" s="41"/>
      <c r="EV2694" s="41"/>
      <c r="EW2694" s="41"/>
      <c r="EX2694" s="41"/>
      <c r="EY2694" s="41"/>
      <c r="EZ2694" s="41"/>
      <c r="FA2694" s="41"/>
      <c r="FB2694" s="41"/>
      <c r="FC2694" s="41"/>
      <c r="FD2694" s="41"/>
      <c r="FE2694" s="41"/>
      <c r="FF2694" s="41"/>
      <c r="FG2694" s="41"/>
      <c r="FH2694" s="41"/>
      <c r="FI2694" s="41"/>
      <c r="FJ2694" s="41"/>
      <c r="FK2694" s="41"/>
      <c r="FL2694" s="41"/>
      <c r="FM2694" s="41"/>
      <c r="FN2694" s="41"/>
      <c r="FO2694" s="41"/>
      <c r="FP2694" s="41"/>
      <c r="FQ2694" s="41"/>
      <c r="FR2694" s="41"/>
      <c r="FS2694" s="41"/>
      <c r="FT2694" s="41"/>
      <c r="FU2694" s="41"/>
      <c r="FV2694" s="41"/>
      <c r="FW2694" s="41"/>
      <c r="FX2694" s="41"/>
      <c r="FY2694" s="41"/>
      <c r="FZ2694" s="41"/>
      <c r="GA2694" s="41"/>
      <c r="GB2694" s="41"/>
      <c r="GC2694" s="41"/>
      <c r="GD2694" s="41"/>
      <c r="GE2694" s="41"/>
      <c r="GF2694" s="41"/>
      <c r="GG2694" s="41"/>
      <c r="GH2694" s="41"/>
      <c r="GI2694" s="41"/>
      <c r="GJ2694" s="41"/>
      <c r="GK2694" s="41"/>
      <c r="GL2694" s="41"/>
      <c r="GM2694" s="41"/>
      <c r="GN2694" s="41"/>
      <c r="GO2694" s="41"/>
      <c r="GP2694" s="41"/>
      <c r="GQ2694" s="41"/>
      <c r="GR2694" s="41"/>
      <c r="GS2694" s="41"/>
      <c r="GT2694" s="41"/>
      <c r="GU2694" s="41"/>
      <c r="GV2694" s="41"/>
      <c r="GW2694" s="41"/>
      <c r="GX2694" s="41"/>
      <c r="GY2694" s="41"/>
      <c r="GZ2694" s="41"/>
      <c r="HA2694" s="41"/>
      <c r="HB2694" s="41"/>
      <c r="HC2694" s="41"/>
      <c r="HD2694" s="41"/>
      <c r="HE2694" s="41"/>
      <c r="HF2694" s="41"/>
      <c r="HG2694" s="41"/>
      <c r="HH2694" s="41"/>
      <c r="HI2694" s="41"/>
      <c r="HJ2694" s="41"/>
      <c r="HK2694" s="41"/>
      <c r="HL2694" s="41"/>
      <c r="HM2694" s="41"/>
      <c r="HN2694" s="41"/>
      <c r="HO2694" s="41"/>
      <c r="HP2694" s="41"/>
      <c r="HQ2694" s="41"/>
      <c r="HR2694" s="41"/>
      <c r="HS2694" s="41"/>
      <c r="HT2694" s="41"/>
      <c r="HU2694" s="41"/>
      <c r="HV2694" s="41"/>
      <c r="HW2694" s="41"/>
      <c r="HX2694" s="41"/>
      <c r="HY2694" s="41"/>
      <c r="HZ2694" s="41"/>
      <c r="IA2694" s="41"/>
      <c r="IB2694" s="41"/>
      <c r="IC2694" s="41"/>
      <c r="ID2694" s="41"/>
      <c r="IE2694" s="41"/>
      <c r="IF2694" s="41"/>
      <c r="IG2694" s="41"/>
      <c r="IH2694" s="41"/>
      <c r="II2694" s="41"/>
      <c r="IJ2694" s="41"/>
      <c r="IK2694" s="41"/>
      <c r="IL2694" s="41"/>
      <c r="IM2694" s="41"/>
      <c r="IN2694" s="41"/>
      <c r="IO2694" s="41"/>
      <c r="IP2694" s="41"/>
      <c r="IQ2694" s="41"/>
      <c r="IR2694" s="41"/>
      <c r="IS2694" s="41"/>
      <c r="IT2694" s="41"/>
      <c r="IU2694" s="41"/>
    </row>
    <row r="2696" spans="68:255" x14ac:dyDescent="0.2">
      <c r="BP2696" s="41"/>
      <c r="BQ2696" s="41"/>
      <c r="BR2696" s="41"/>
      <c r="BS2696" s="41"/>
      <c r="BU2696" s="41"/>
      <c r="BV2696" s="41"/>
      <c r="BW2696" s="41"/>
      <c r="BX2696" s="41"/>
      <c r="BY2696" s="41"/>
      <c r="BZ2696" s="41"/>
      <c r="CA2696" s="41"/>
      <c r="CB2696" s="41"/>
      <c r="CC2696" s="41"/>
      <c r="CD2696" s="41"/>
      <c r="CE2696" s="41"/>
      <c r="CF2696" s="41"/>
      <c r="CG2696" s="41"/>
      <c r="CH2696" s="41"/>
      <c r="CI2696" s="41"/>
      <c r="CJ2696" s="41"/>
      <c r="CK2696" s="41"/>
      <c r="CL2696" s="41"/>
      <c r="CM2696" s="41"/>
      <c r="CN2696" s="41"/>
      <c r="CO2696" s="41"/>
      <c r="CP2696" s="41"/>
      <c r="CQ2696" s="41"/>
      <c r="CR2696" s="41"/>
      <c r="CS2696" s="41"/>
      <c r="CT2696" s="41"/>
      <c r="CU2696" s="41"/>
      <c r="CV2696" s="41"/>
      <c r="CW2696" s="41"/>
      <c r="CX2696" s="41"/>
      <c r="CY2696" s="41"/>
      <c r="CZ2696" s="41"/>
      <c r="DA2696" s="41"/>
      <c r="DB2696" s="41"/>
      <c r="DC2696" s="41"/>
      <c r="DD2696" s="41"/>
      <c r="DE2696" s="41"/>
      <c r="DF2696" s="41"/>
      <c r="DG2696" s="41"/>
      <c r="DH2696" s="41"/>
      <c r="DI2696" s="41"/>
      <c r="DJ2696" s="41"/>
      <c r="DK2696" s="41"/>
      <c r="DL2696" s="41"/>
      <c r="DM2696" s="41"/>
      <c r="DN2696" s="41"/>
      <c r="DO2696" s="41"/>
      <c r="DP2696" s="41"/>
      <c r="DQ2696" s="41"/>
      <c r="DR2696" s="41"/>
      <c r="DS2696" s="41"/>
      <c r="DT2696" s="41"/>
      <c r="DU2696" s="41"/>
      <c r="DV2696" s="41"/>
      <c r="DW2696" s="41"/>
      <c r="DX2696" s="41"/>
      <c r="DY2696" s="41"/>
      <c r="DZ2696" s="41"/>
      <c r="EA2696" s="41"/>
      <c r="EB2696" s="41"/>
      <c r="EC2696" s="41"/>
      <c r="ED2696" s="41"/>
      <c r="EE2696" s="41"/>
      <c r="EF2696" s="41"/>
      <c r="EG2696" s="41"/>
      <c r="EH2696" s="41"/>
      <c r="EI2696" s="41"/>
      <c r="EJ2696" s="41"/>
      <c r="EK2696" s="41"/>
      <c r="EL2696" s="41"/>
      <c r="EM2696" s="41"/>
      <c r="EN2696" s="41"/>
      <c r="EO2696" s="41"/>
      <c r="EP2696" s="41"/>
      <c r="EQ2696" s="41"/>
      <c r="ER2696" s="41"/>
      <c r="ES2696" s="41"/>
      <c r="ET2696" s="41"/>
      <c r="EU2696" s="41"/>
      <c r="EV2696" s="41"/>
      <c r="EW2696" s="41"/>
      <c r="EX2696" s="41"/>
      <c r="EY2696" s="41"/>
      <c r="EZ2696" s="41"/>
      <c r="FA2696" s="41"/>
      <c r="FB2696" s="41"/>
      <c r="FC2696" s="41"/>
      <c r="FD2696" s="41"/>
      <c r="FE2696" s="41"/>
      <c r="FF2696" s="41"/>
      <c r="FG2696" s="41"/>
      <c r="FH2696" s="41"/>
      <c r="FI2696" s="41"/>
      <c r="FJ2696" s="41"/>
      <c r="FK2696" s="41"/>
      <c r="FL2696" s="41"/>
      <c r="FM2696" s="41"/>
      <c r="FN2696" s="41"/>
      <c r="FO2696" s="41"/>
      <c r="FP2696" s="41"/>
      <c r="FQ2696" s="41"/>
      <c r="FR2696" s="41"/>
      <c r="FS2696" s="41"/>
      <c r="FT2696" s="41"/>
      <c r="FU2696" s="41"/>
      <c r="FV2696" s="41"/>
      <c r="FW2696" s="41"/>
      <c r="FX2696" s="41"/>
      <c r="FY2696" s="41"/>
      <c r="FZ2696" s="41"/>
      <c r="GA2696" s="41"/>
      <c r="GB2696" s="41"/>
      <c r="GC2696" s="41"/>
      <c r="GD2696" s="41"/>
      <c r="GE2696" s="41"/>
      <c r="GF2696" s="41"/>
      <c r="GG2696" s="41"/>
      <c r="GH2696" s="41"/>
      <c r="GI2696" s="41"/>
      <c r="GJ2696" s="41"/>
      <c r="GK2696" s="41"/>
      <c r="GL2696" s="41"/>
      <c r="GM2696" s="41"/>
      <c r="GN2696" s="41"/>
      <c r="GO2696" s="41"/>
      <c r="GP2696" s="41"/>
      <c r="GQ2696" s="41"/>
      <c r="GR2696" s="41"/>
      <c r="GS2696" s="41"/>
      <c r="GT2696" s="41"/>
      <c r="GU2696" s="41"/>
      <c r="GV2696" s="41"/>
      <c r="GW2696" s="41"/>
      <c r="GX2696" s="41"/>
      <c r="GY2696" s="41"/>
      <c r="GZ2696" s="41"/>
      <c r="HA2696" s="41"/>
      <c r="HB2696" s="41"/>
      <c r="HC2696" s="41"/>
      <c r="HD2696" s="41"/>
      <c r="HE2696" s="41"/>
      <c r="HF2696" s="41"/>
      <c r="HG2696" s="41"/>
      <c r="HH2696" s="41"/>
      <c r="HI2696" s="41"/>
      <c r="HJ2696" s="41"/>
      <c r="HK2696" s="41"/>
      <c r="HL2696" s="41"/>
      <c r="HM2696" s="41"/>
      <c r="HN2696" s="41"/>
      <c r="HO2696" s="41"/>
      <c r="HP2696" s="41"/>
      <c r="HQ2696" s="41"/>
      <c r="HR2696" s="41"/>
      <c r="HS2696" s="41"/>
      <c r="HT2696" s="41"/>
      <c r="HU2696" s="41"/>
      <c r="HV2696" s="41"/>
      <c r="HW2696" s="41"/>
      <c r="HX2696" s="41"/>
      <c r="HY2696" s="41"/>
      <c r="HZ2696" s="41"/>
      <c r="IA2696" s="41"/>
      <c r="IB2696" s="41"/>
      <c r="IC2696" s="41"/>
      <c r="ID2696" s="41"/>
      <c r="IE2696" s="41"/>
      <c r="IF2696" s="41"/>
      <c r="IG2696" s="41"/>
      <c r="IH2696" s="41"/>
      <c r="II2696" s="41"/>
      <c r="IJ2696" s="41"/>
      <c r="IK2696" s="41"/>
      <c r="IL2696" s="41"/>
      <c r="IM2696" s="41"/>
      <c r="IN2696" s="41"/>
      <c r="IO2696" s="41"/>
      <c r="IP2696" s="41"/>
      <c r="IQ2696" s="41"/>
      <c r="IR2696" s="41"/>
      <c r="IS2696" s="41"/>
      <c r="IT2696" s="41"/>
      <c r="IU2696" s="41"/>
    </row>
    <row r="2698" spans="68:255" x14ac:dyDescent="0.2">
      <c r="BP2698" s="41"/>
      <c r="BQ2698" s="41"/>
      <c r="BR2698" s="41"/>
      <c r="BS2698" s="41"/>
      <c r="BU2698" s="41"/>
      <c r="BV2698" s="41"/>
      <c r="BW2698" s="41"/>
      <c r="BX2698" s="41"/>
      <c r="BY2698" s="41"/>
      <c r="BZ2698" s="41"/>
      <c r="CA2698" s="41"/>
      <c r="CB2698" s="41"/>
      <c r="CC2698" s="41"/>
      <c r="CD2698" s="41"/>
      <c r="CE2698" s="41"/>
      <c r="CF2698" s="41"/>
      <c r="CG2698" s="41"/>
      <c r="CH2698" s="41"/>
      <c r="CI2698" s="41"/>
      <c r="CJ2698" s="41"/>
      <c r="CK2698" s="41"/>
      <c r="CL2698" s="41"/>
      <c r="CM2698" s="41"/>
      <c r="CN2698" s="41"/>
      <c r="CO2698" s="41"/>
      <c r="CP2698" s="41"/>
      <c r="CQ2698" s="41"/>
      <c r="CR2698" s="41"/>
      <c r="CS2698" s="41"/>
      <c r="CT2698" s="41"/>
      <c r="CU2698" s="41"/>
      <c r="CV2698" s="41"/>
      <c r="CW2698" s="41"/>
      <c r="CX2698" s="41"/>
      <c r="CY2698" s="41"/>
      <c r="CZ2698" s="41"/>
      <c r="DA2698" s="41"/>
      <c r="DB2698" s="41"/>
      <c r="DC2698" s="41"/>
      <c r="DD2698" s="41"/>
      <c r="DE2698" s="41"/>
      <c r="DF2698" s="41"/>
      <c r="DG2698" s="41"/>
      <c r="DH2698" s="41"/>
      <c r="DI2698" s="41"/>
      <c r="DJ2698" s="41"/>
      <c r="DK2698" s="41"/>
      <c r="DL2698" s="41"/>
      <c r="DM2698" s="41"/>
      <c r="DN2698" s="41"/>
      <c r="DO2698" s="41"/>
      <c r="DP2698" s="41"/>
      <c r="DQ2698" s="41"/>
      <c r="DR2698" s="41"/>
      <c r="DS2698" s="41"/>
      <c r="DT2698" s="41"/>
      <c r="DU2698" s="41"/>
      <c r="DV2698" s="41"/>
      <c r="DW2698" s="41"/>
      <c r="DX2698" s="41"/>
      <c r="DY2698" s="41"/>
      <c r="DZ2698" s="41"/>
      <c r="EA2698" s="41"/>
      <c r="EB2698" s="41"/>
      <c r="EC2698" s="41"/>
      <c r="ED2698" s="41"/>
      <c r="EE2698" s="41"/>
      <c r="EF2698" s="41"/>
      <c r="EG2698" s="41"/>
      <c r="EH2698" s="41"/>
      <c r="EI2698" s="41"/>
      <c r="EJ2698" s="41"/>
      <c r="EK2698" s="41"/>
      <c r="EL2698" s="41"/>
      <c r="EM2698" s="41"/>
      <c r="EN2698" s="41"/>
      <c r="EO2698" s="41"/>
      <c r="EP2698" s="41"/>
      <c r="EQ2698" s="41"/>
      <c r="ER2698" s="41"/>
      <c r="ES2698" s="41"/>
      <c r="ET2698" s="41"/>
      <c r="EU2698" s="41"/>
      <c r="EV2698" s="41"/>
      <c r="EW2698" s="41"/>
      <c r="EX2698" s="41"/>
      <c r="EY2698" s="41"/>
      <c r="EZ2698" s="41"/>
      <c r="FA2698" s="41"/>
      <c r="FB2698" s="41"/>
      <c r="FC2698" s="41"/>
      <c r="FD2698" s="41"/>
      <c r="FE2698" s="41"/>
      <c r="FF2698" s="41"/>
      <c r="FG2698" s="41"/>
      <c r="FH2698" s="41"/>
      <c r="FI2698" s="41"/>
      <c r="FJ2698" s="41"/>
      <c r="FK2698" s="41"/>
      <c r="FL2698" s="41"/>
      <c r="FM2698" s="41"/>
      <c r="FN2698" s="41"/>
      <c r="FO2698" s="41"/>
      <c r="FP2698" s="41"/>
      <c r="FQ2698" s="41"/>
      <c r="FR2698" s="41"/>
      <c r="FS2698" s="41"/>
      <c r="FT2698" s="41"/>
      <c r="FU2698" s="41"/>
      <c r="FV2698" s="41"/>
      <c r="FW2698" s="41"/>
      <c r="FX2698" s="41"/>
      <c r="FY2698" s="41"/>
      <c r="FZ2698" s="41"/>
      <c r="GA2698" s="41"/>
      <c r="GB2698" s="41"/>
      <c r="GC2698" s="41"/>
      <c r="GD2698" s="41"/>
      <c r="GE2698" s="41"/>
      <c r="GF2698" s="41"/>
      <c r="GG2698" s="41"/>
      <c r="GH2698" s="41"/>
      <c r="GI2698" s="41"/>
      <c r="GJ2698" s="41"/>
      <c r="GK2698" s="41"/>
      <c r="GL2698" s="41"/>
      <c r="GM2698" s="41"/>
      <c r="GN2698" s="41"/>
      <c r="GO2698" s="41"/>
      <c r="GP2698" s="41"/>
      <c r="GQ2698" s="41"/>
      <c r="GR2698" s="41"/>
      <c r="GS2698" s="41"/>
      <c r="GT2698" s="41"/>
      <c r="GU2698" s="41"/>
      <c r="GV2698" s="41"/>
      <c r="GW2698" s="41"/>
      <c r="GX2698" s="41"/>
      <c r="GY2698" s="41"/>
      <c r="GZ2698" s="41"/>
      <c r="HA2698" s="41"/>
      <c r="HB2698" s="41"/>
      <c r="HC2698" s="41"/>
      <c r="HD2698" s="41"/>
      <c r="HE2698" s="41"/>
      <c r="HF2698" s="41"/>
      <c r="HG2698" s="41"/>
      <c r="HH2698" s="41"/>
      <c r="HI2698" s="41"/>
      <c r="HJ2698" s="41"/>
      <c r="HK2698" s="41"/>
      <c r="HL2698" s="41"/>
      <c r="HM2698" s="41"/>
      <c r="HN2698" s="41"/>
      <c r="HO2698" s="41"/>
      <c r="HP2698" s="41"/>
      <c r="HQ2698" s="41"/>
      <c r="HR2698" s="41"/>
      <c r="HS2698" s="41"/>
      <c r="HT2698" s="41"/>
      <c r="HU2698" s="41"/>
      <c r="HV2698" s="41"/>
      <c r="HW2698" s="41"/>
      <c r="HX2698" s="41"/>
      <c r="HY2698" s="41"/>
      <c r="HZ2698" s="41"/>
      <c r="IA2698" s="41"/>
      <c r="IB2698" s="41"/>
      <c r="IC2698" s="41"/>
      <c r="ID2698" s="41"/>
      <c r="IE2698" s="41"/>
      <c r="IF2698" s="41"/>
      <c r="IG2698" s="41"/>
      <c r="IH2698" s="41"/>
      <c r="II2698" s="41"/>
      <c r="IJ2698" s="41"/>
      <c r="IK2698" s="41"/>
      <c r="IL2698" s="41"/>
      <c r="IM2698" s="41"/>
      <c r="IN2698" s="41"/>
      <c r="IO2698" s="41"/>
      <c r="IP2698" s="41"/>
      <c r="IQ2698" s="41"/>
      <c r="IR2698" s="41"/>
      <c r="IS2698" s="41"/>
      <c r="IT2698" s="41"/>
      <c r="IU2698" s="41"/>
    </row>
    <row r="2700" spans="68:255" x14ac:dyDescent="0.2">
      <c r="BP2700" s="41"/>
      <c r="BQ2700" s="41"/>
      <c r="BR2700" s="41"/>
      <c r="BS2700" s="41"/>
      <c r="BU2700" s="41"/>
      <c r="BV2700" s="41"/>
      <c r="BW2700" s="41"/>
      <c r="BX2700" s="41"/>
      <c r="BY2700" s="41"/>
      <c r="BZ2700" s="41"/>
      <c r="CA2700" s="41"/>
      <c r="CB2700" s="41"/>
      <c r="CC2700" s="41"/>
      <c r="CD2700" s="41"/>
      <c r="CE2700" s="41"/>
      <c r="CF2700" s="41"/>
      <c r="CG2700" s="41"/>
      <c r="CH2700" s="41"/>
      <c r="CI2700" s="41"/>
      <c r="CJ2700" s="41"/>
      <c r="CK2700" s="41"/>
      <c r="CL2700" s="41"/>
      <c r="CM2700" s="41"/>
      <c r="CN2700" s="41"/>
      <c r="CO2700" s="41"/>
      <c r="CP2700" s="41"/>
      <c r="CQ2700" s="41"/>
      <c r="CR2700" s="41"/>
      <c r="CS2700" s="41"/>
      <c r="CT2700" s="41"/>
      <c r="CU2700" s="41"/>
      <c r="CV2700" s="41"/>
      <c r="CW2700" s="41"/>
      <c r="CX2700" s="41"/>
      <c r="CY2700" s="41"/>
      <c r="CZ2700" s="41"/>
      <c r="DA2700" s="41"/>
      <c r="DB2700" s="41"/>
      <c r="DC2700" s="41"/>
      <c r="DD2700" s="41"/>
      <c r="DE2700" s="41"/>
      <c r="DF2700" s="41"/>
      <c r="DG2700" s="41"/>
      <c r="DH2700" s="41"/>
      <c r="DI2700" s="41"/>
      <c r="DJ2700" s="41"/>
      <c r="DK2700" s="41"/>
      <c r="DL2700" s="41"/>
      <c r="DM2700" s="41"/>
      <c r="DN2700" s="41"/>
      <c r="DO2700" s="41"/>
      <c r="DP2700" s="41"/>
      <c r="DQ2700" s="41"/>
      <c r="DR2700" s="41"/>
      <c r="DS2700" s="41"/>
      <c r="DT2700" s="41"/>
      <c r="DU2700" s="41"/>
      <c r="DV2700" s="41"/>
      <c r="DW2700" s="41"/>
      <c r="DX2700" s="41"/>
      <c r="DY2700" s="41"/>
      <c r="DZ2700" s="41"/>
      <c r="EA2700" s="41"/>
      <c r="EB2700" s="41"/>
      <c r="EC2700" s="41"/>
      <c r="ED2700" s="41"/>
      <c r="EE2700" s="41"/>
      <c r="EF2700" s="41"/>
      <c r="EG2700" s="41"/>
      <c r="EH2700" s="41"/>
      <c r="EI2700" s="41"/>
      <c r="EJ2700" s="41"/>
      <c r="EK2700" s="41"/>
      <c r="EL2700" s="41"/>
      <c r="EM2700" s="41"/>
      <c r="EN2700" s="41"/>
      <c r="EO2700" s="41"/>
      <c r="EP2700" s="41"/>
      <c r="EQ2700" s="41"/>
      <c r="ER2700" s="41"/>
      <c r="ES2700" s="41"/>
      <c r="ET2700" s="41"/>
      <c r="EU2700" s="41"/>
      <c r="EV2700" s="41"/>
      <c r="EW2700" s="41"/>
      <c r="EX2700" s="41"/>
      <c r="EY2700" s="41"/>
      <c r="EZ2700" s="41"/>
      <c r="FA2700" s="41"/>
      <c r="FB2700" s="41"/>
      <c r="FC2700" s="41"/>
      <c r="FD2700" s="41"/>
      <c r="FE2700" s="41"/>
      <c r="FF2700" s="41"/>
      <c r="FG2700" s="41"/>
      <c r="FH2700" s="41"/>
      <c r="FI2700" s="41"/>
      <c r="FJ2700" s="41"/>
      <c r="FK2700" s="41"/>
      <c r="FL2700" s="41"/>
      <c r="FM2700" s="41"/>
      <c r="FN2700" s="41"/>
      <c r="FO2700" s="41"/>
      <c r="FP2700" s="41"/>
      <c r="FQ2700" s="41"/>
      <c r="FR2700" s="41"/>
      <c r="FS2700" s="41"/>
      <c r="FT2700" s="41"/>
      <c r="FU2700" s="41"/>
      <c r="FV2700" s="41"/>
      <c r="FW2700" s="41"/>
      <c r="FX2700" s="41"/>
      <c r="FY2700" s="41"/>
      <c r="FZ2700" s="41"/>
      <c r="GA2700" s="41"/>
      <c r="GB2700" s="41"/>
      <c r="GC2700" s="41"/>
      <c r="GD2700" s="41"/>
      <c r="GE2700" s="41"/>
      <c r="GF2700" s="41"/>
      <c r="GG2700" s="41"/>
      <c r="GH2700" s="41"/>
      <c r="GI2700" s="41"/>
      <c r="GJ2700" s="41"/>
      <c r="GK2700" s="41"/>
      <c r="GL2700" s="41"/>
      <c r="GM2700" s="41"/>
      <c r="GN2700" s="41"/>
      <c r="GO2700" s="41"/>
      <c r="GP2700" s="41"/>
      <c r="GQ2700" s="41"/>
      <c r="GR2700" s="41"/>
      <c r="GS2700" s="41"/>
      <c r="GT2700" s="41"/>
      <c r="GU2700" s="41"/>
      <c r="GV2700" s="41"/>
      <c r="GW2700" s="41"/>
      <c r="GX2700" s="41"/>
      <c r="GY2700" s="41"/>
      <c r="GZ2700" s="41"/>
      <c r="HA2700" s="41"/>
      <c r="HB2700" s="41"/>
      <c r="HC2700" s="41"/>
      <c r="HD2700" s="41"/>
      <c r="HE2700" s="41"/>
      <c r="HF2700" s="41"/>
      <c r="HG2700" s="41"/>
      <c r="HH2700" s="41"/>
      <c r="HI2700" s="41"/>
      <c r="HJ2700" s="41"/>
      <c r="HK2700" s="41"/>
      <c r="HL2700" s="41"/>
      <c r="HM2700" s="41"/>
      <c r="HN2700" s="41"/>
      <c r="HO2700" s="41"/>
      <c r="HP2700" s="41"/>
      <c r="HQ2700" s="41"/>
      <c r="HR2700" s="41"/>
      <c r="HS2700" s="41"/>
      <c r="HT2700" s="41"/>
      <c r="HU2700" s="41"/>
      <c r="HV2700" s="41"/>
      <c r="HW2700" s="41"/>
      <c r="HX2700" s="41"/>
      <c r="HY2700" s="41"/>
      <c r="HZ2700" s="41"/>
      <c r="IA2700" s="41"/>
      <c r="IB2700" s="41"/>
      <c r="IC2700" s="41"/>
      <c r="ID2700" s="41"/>
      <c r="IE2700" s="41"/>
      <c r="IF2700" s="41"/>
      <c r="IG2700" s="41"/>
      <c r="IH2700" s="41"/>
      <c r="II2700" s="41"/>
      <c r="IJ2700" s="41"/>
      <c r="IK2700" s="41"/>
      <c r="IL2700" s="41"/>
      <c r="IM2700" s="41"/>
      <c r="IN2700" s="41"/>
      <c r="IO2700" s="41"/>
      <c r="IP2700" s="41"/>
      <c r="IQ2700" s="41"/>
      <c r="IR2700" s="41"/>
      <c r="IS2700" s="41"/>
      <c r="IT2700" s="41"/>
      <c r="IU2700" s="41"/>
    </row>
    <row r="2702" spans="68:255" x14ac:dyDescent="0.2">
      <c r="BP2702" s="41"/>
      <c r="BQ2702" s="41"/>
      <c r="BR2702" s="41"/>
      <c r="BS2702" s="41"/>
      <c r="BU2702" s="41"/>
      <c r="BV2702" s="41"/>
      <c r="BW2702" s="41"/>
      <c r="BX2702" s="41"/>
      <c r="BY2702" s="41"/>
      <c r="BZ2702" s="41"/>
      <c r="CA2702" s="41"/>
      <c r="CB2702" s="41"/>
      <c r="CC2702" s="41"/>
      <c r="CD2702" s="41"/>
      <c r="CE2702" s="41"/>
      <c r="CF2702" s="41"/>
      <c r="CG2702" s="41"/>
      <c r="CH2702" s="41"/>
      <c r="CI2702" s="41"/>
      <c r="CJ2702" s="41"/>
      <c r="CK2702" s="41"/>
      <c r="CL2702" s="41"/>
      <c r="CM2702" s="41"/>
      <c r="CN2702" s="41"/>
      <c r="CO2702" s="41"/>
      <c r="CP2702" s="41"/>
      <c r="CQ2702" s="41"/>
      <c r="CR2702" s="41"/>
      <c r="CS2702" s="41"/>
      <c r="CT2702" s="41"/>
      <c r="CU2702" s="41"/>
      <c r="CV2702" s="41"/>
      <c r="CW2702" s="41"/>
      <c r="CX2702" s="41"/>
      <c r="CY2702" s="41"/>
      <c r="CZ2702" s="41"/>
      <c r="DA2702" s="41"/>
      <c r="DB2702" s="41"/>
      <c r="DC2702" s="41"/>
      <c r="DD2702" s="41"/>
      <c r="DE2702" s="41"/>
      <c r="DF2702" s="41"/>
      <c r="DG2702" s="41"/>
      <c r="DH2702" s="41"/>
      <c r="DI2702" s="41"/>
      <c r="DJ2702" s="41"/>
      <c r="DK2702" s="41"/>
      <c r="DL2702" s="41"/>
      <c r="DM2702" s="41"/>
      <c r="DN2702" s="41"/>
      <c r="DO2702" s="41"/>
      <c r="DP2702" s="41"/>
      <c r="DQ2702" s="41"/>
      <c r="DR2702" s="41"/>
      <c r="DS2702" s="41"/>
      <c r="DT2702" s="41"/>
      <c r="DU2702" s="41"/>
      <c r="DV2702" s="41"/>
      <c r="DW2702" s="41"/>
      <c r="DX2702" s="41"/>
      <c r="DY2702" s="41"/>
      <c r="DZ2702" s="41"/>
      <c r="EA2702" s="41"/>
      <c r="EB2702" s="41"/>
      <c r="EC2702" s="41"/>
      <c r="ED2702" s="41"/>
      <c r="EE2702" s="41"/>
      <c r="EF2702" s="41"/>
      <c r="EG2702" s="41"/>
      <c r="EH2702" s="41"/>
      <c r="EI2702" s="41"/>
      <c r="EJ2702" s="41"/>
      <c r="EK2702" s="41"/>
      <c r="EL2702" s="41"/>
      <c r="EM2702" s="41"/>
      <c r="EN2702" s="41"/>
      <c r="EO2702" s="41"/>
      <c r="EP2702" s="41"/>
      <c r="EQ2702" s="41"/>
      <c r="ER2702" s="41"/>
      <c r="ES2702" s="41"/>
      <c r="ET2702" s="41"/>
      <c r="EU2702" s="41"/>
      <c r="EV2702" s="41"/>
      <c r="EW2702" s="41"/>
      <c r="EX2702" s="41"/>
      <c r="EY2702" s="41"/>
      <c r="EZ2702" s="41"/>
      <c r="FA2702" s="41"/>
      <c r="FB2702" s="41"/>
      <c r="FC2702" s="41"/>
      <c r="FD2702" s="41"/>
      <c r="FE2702" s="41"/>
      <c r="FF2702" s="41"/>
      <c r="FG2702" s="41"/>
      <c r="FH2702" s="41"/>
      <c r="FI2702" s="41"/>
      <c r="FJ2702" s="41"/>
      <c r="FK2702" s="41"/>
      <c r="FL2702" s="41"/>
      <c r="FM2702" s="41"/>
      <c r="FN2702" s="41"/>
      <c r="FO2702" s="41"/>
      <c r="FP2702" s="41"/>
      <c r="FQ2702" s="41"/>
      <c r="FR2702" s="41"/>
      <c r="FS2702" s="41"/>
      <c r="FT2702" s="41"/>
      <c r="FU2702" s="41"/>
      <c r="FV2702" s="41"/>
      <c r="FW2702" s="41"/>
      <c r="FX2702" s="41"/>
      <c r="FY2702" s="41"/>
      <c r="FZ2702" s="41"/>
      <c r="GA2702" s="41"/>
      <c r="GB2702" s="41"/>
      <c r="GC2702" s="41"/>
      <c r="GD2702" s="41"/>
      <c r="GE2702" s="41"/>
      <c r="GF2702" s="41"/>
      <c r="GG2702" s="41"/>
      <c r="GH2702" s="41"/>
      <c r="GI2702" s="41"/>
      <c r="GJ2702" s="41"/>
      <c r="GK2702" s="41"/>
      <c r="GL2702" s="41"/>
      <c r="GM2702" s="41"/>
      <c r="GN2702" s="41"/>
      <c r="GO2702" s="41"/>
      <c r="GP2702" s="41"/>
      <c r="GQ2702" s="41"/>
      <c r="GR2702" s="41"/>
      <c r="GS2702" s="41"/>
      <c r="GT2702" s="41"/>
      <c r="GU2702" s="41"/>
      <c r="GV2702" s="41"/>
      <c r="GW2702" s="41"/>
      <c r="GX2702" s="41"/>
      <c r="GY2702" s="41"/>
      <c r="GZ2702" s="41"/>
      <c r="HA2702" s="41"/>
      <c r="HB2702" s="41"/>
      <c r="HC2702" s="41"/>
      <c r="HD2702" s="41"/>
      <c r="HE2702" s="41"/>
      <c r="HF2702" s="41"/>
      <c r="HG2702" s="41"/>
      <c r="HH2702" s="41"/>
      <c r="HI2702" s="41"/>
      <c r="HJ2702" s="41"/>
      <c r="HK2702" s="41"/>
      <c r="HL2702" s="41"/>
      <c r="HM2702" s="41"/>
      <c r="HN2702" s="41"/>
      <c r="HO2702" s="41"/>
      <c r="HP2702" s="41"/>
      <c r="HQ2702" s="41"/>
      <c r="HR2702" s="41"/>
      <c r="HS2702" s="41"/>
      <c r="HT2702" s="41"/>
      <c r="HU2702" s="41"/>
      <c r="HV2702" s="41"/>
      <c r="HW2702" s="41"/>
      <c r="HX2702" s="41"/>
      <c r="HY2702" s="41"/>
      <c r="HZ2702" s="41"/>
      <c r="IA2702" s="41"/>
      <c r="IB2702" s="41"/>
      <c r="IC2702" s="41"/>
      <c r="ID2702" s="41"/>
      <c r="IE2702" s="41"/>
      <c r="IF2702" s="41"/>
      <c r="IG2702" s="41"/>
      <c r="IH2702" s="41"/>
      <c r="II2702" s="41"/>
      <c r="IJ2702" s="41"/>
      <c r="IK2702" s="41"/>
      <c r="IL2702" s="41"/>
      <c r="IM2702" s="41"/>
      <c r="IN2702" s="41"/>
      <c r="IO2702" s="41"/>
      <c r="IP2702" s="41"/>
      <c r="IQ2702" s="41"/>
      <c r="IR2702" s="41"/>
      <c r="IS2702" s="41"/>
      <c r="IT2702" s="41"/>
      <c r="IU2702" s="41"/>
    </row>
    <row r="2704" spans="68:255" x14ac:dyDescent="0.2">
      <c r="BP2704" s="41"/>
      <c r="BQ2704" s="41"/>
      <c r="BR2704" s="41"/>
      <c r="BS2704" s="41"/>
      <c r="BU2704" s="41"/>
      <c r="BV2704" s="41"/>
      <c r="BW2704" s="41"/>
      <c r="BX2704" s="41"/>
      <c r="BY2704" s="41"/>
      <c r="BZ2704" s="41"/>
      <c r="CA2704" s="41"/>
      <c r="CB2704" s="41"/>
      <c r="CC2704" s="41"/>
      <c r="CD2704" s="41"/>
      <c r="CE2704" s="41"/>
      <c r="CF2704" s="41"/>
      <c r="CG2704" s="41"/>
      <c r="CH2704" s="41"/>
      <c r="CI2704" s="41"/>
      <c r="CJ2704" s="41"/>
      <c r="CK2704" s="41"/>
      <c r="CL2704" s="41"/>
      <c r="CM2704" s="41"/>
      <c r="CN2704" s="41"/>
      <c r="CO2704" s="41"/>
      <c r="CP2704" s="41"/>
      <c r="CQ2704" s="41"/>
      <c r="CR2704" s="41"/>
      <c r="CS2704" s="41"/>
      <c r="CT2704" s="41"/>
      <c r="CU2704" s="41"/>
      <c r="CV2704" s="41"/>
      <c r="CW2704" s="41"/>
      <c r="CX2704" s="41"/>
      <c r="CY2704" s="41"/>
      <c r="CZ2704" s="41"/>
      <c r="DA2704" s="41"/>
      <c r="DB2704" s="41"/>
      <c r="DC2704" s="41"/>
      <c r="DD2704" s="41"/>
      <c r="DE2704" s="41"/>
      <c r="DF2704" s="41"/>
      <c r="DG2704" s="41"/>
      <c r="DH2704" s="41"/>
      <c r="DI2704" s="41"/>
      <c r="DJ2704" s="41"/>
      <c r="DK2704" s="41"/>
      <c r="DL2704" s="41"/>
      <c r="DM2704" s="41"/>
      <c r="DN2704" s="41"/>
      <c r="DO2704" s="41"/>
      <c r="DP2704" s="41"/>
      <c r="DQ2704" s="41"/>
      <c r="DR2704" s="41"/>
      <c r="DS2704" s="41"/>
      <c r="DT2704" s="41"/>
      <c r="DU2704" s="41"/>
      <c r="DV2704" s="41"/>
      <c r="DW2704" s="41"/>
      <c r="DX2704" s="41"/>
      <c r="DY2704" s="41"/>
      <c r="DZ2704" s="41"/>
      <c r="EA2704" s="41"/>
      <c r="EB2704" s="41"/>
      <c r="EC2704" s="41"/>
      <c r="ED2704" s="41"/>
      <c r="EE2704" s="41"/>
      <c r="EF2704" s="41"/>
      <c r="EG2704" s="41"/>
      <c r="EH2704" s="41"/>
      <c r="EI2704" s="41"/>
      <c r="EJ2704" s="41"/>
      <c r="EK2704" s="41"/>
      <c r="EL2704" s="41"/>
      <c r="EM2704" s="41"/>
      <c r="EN2704" s="41"/>
      <c r="EO2704" s="41"/>
      <c r="EP2704" s="41"/>
      <c r="EQ2704" s="41"/>
      <c r="ER2704" s="41"/>
      <c r="ES2704" s="41"/>
      <c r="ET2704" s="41"/>
      <c r="EU2704" s="41"/>
      <c r="EV2704" s="41"/>
      <c r="EW2704" s="41"/>
      <c r="EX2704" s="41"/>
      <c r="EY2704" s="41"/>
      <c r="EZ2704" s="41"/>
      <c r="FA2704" s="41"/>
      <c r="FB2704" s="41"/>
      <c r="FC2704" s="41"/>
      <c r="FD2704" s="41"/>
      <c r="FE2704" s="41"/>
      <c r="FF2704" s="41"/>
      <c r="FG2704" s="41"/>
      <c r="FH2704" s="41"/>
      <c r="FI2704" s="41"/>
      <c r="FJ2704" s="41"/>
      <c r="FK2704" s="41"/>
      <c r="FL2704" s="41"/>
      <c r="FM2704" s="41"/>
      <c r="FN2704" s="41"/>
      <c r="FO2704" s="41"/>
      <c r="FP2704" s="41"/>
      <c r="FQ2704" s="41"/>
      <c r="FR2704" s="41"/>
      <c r="FS2704" s="41"/>
      <c r="FT2704" s="41"/>
      <c r="FU2704" s="41"/>
      <c r="FV2704" s="41"/>
      <c r="FW2704" s="41"/>
      <c r="FX2704" s="41"/>
      <c r="FY2704" s="41"/>
      <c r="FZ2704" s="41"/>
      <c r="GA2704" s="41"/>
      <c r="GB2704" s="41"/>
      <c r="GC2704" s="41"/>
      <c r="GD2704" s="41"/>
      <c r="GE2704" s="41"/>
      <c r="GF2704" s="41"/>
      <c r="GG2704" s="41"/>
      <c r="GH2704" s="41"/>
      <c r="GI2704" s="41"/>
      <c r="GJ2704" s="41"/>
      <c r="GK2704" s="41"/>
      <c r="GL2704" s="41"/>
      <c r="GM2704" s="41"/>
      <c r="GN2704" s="41"/>
      <c r="GO2704" s="41"/>
      <c r="GP2704" s="41"/>
      <c r="GQ2704" s="41"/>
      <c r="GR2704" s="41"/>
      <c r="GS2704" s="41"/>
      <c r="GT2704" s="41"/>
      <c r="GU2704" s="41"/>
      <c r="GV2704" s="41"/>
      <c r="GW2704" s="41"/>
      <c r="GX2704" s="41"/>
      <c r="GY2704" s="41"/>
      <c r="GZ2704" s="41"/>
      <c r="HA2704" s="41"/>
      <c r="HB2704" s="41"/>
      <c r="HC2704" s="41"/>
      <c r="HD2704" s="41"/>
      <c r="HE2704" s="41"/>
      <c r="HF2704" s="41"/>
      <c r="HG2704" s="41"/>
      <c r="HH2704" s="41"/>
      <c r="HI2704" s="41"/>
      <c r="HJ2704" s="41"/>
      <c r="HK2704" s="41"/>
      <c r="HL2704" s="41"/>
      <c r="HM2704" s="41"/>
      <c r="HN2704" s="41"/>
      <c r="HO2704" s="41"/>
      <c r="HP2704" s="41"/>
      <c r="HQ2704" s="41"/>
      <c r="HR2704" s="41"/>
      <c r="HS2704" s="41"/>
      <c r="HT2704" s="41"/>
      <c r="HU2704" s="41"/>
      <c r="HV2704" s="41"/>
      <c r="HW2704" s="41"/>
      <c r="HX2704" s="41"/>
      <c r="HY2704" s="41"/>
      <c r="HZ2704" s="41"/>
      <c r="IA2704" s="41"/>
      <c r="IB2704" s="41"/>
      <c r="IC2704" s="41"/>
      <c r="ID2704" s="41"/>
      <c r="IE2704" s="41"/>
      <c r="IF2704" s="41"/>
      <c r="IG2704" s="41"/>
      <c r="IH2704" s="41"/>
      <c r="II2704" s="41"/>
      <c r="IJ2704" s="41"/>
      <c r="IK2704" s="41"/>
      <c r="IL2704" s="41"/>
      <c r="IM2704" s="41"/>
      <c r="IN2704" s="41"/>
      <c r="IO2704" s="41"/>
      <c r="IP2704" s="41"/>
      <c r="IQ2704" s="41"/>
      <c r="IR2704" s="41"/>
      <c r="IS2704" s="41"/>
      <c r="IT2704" s="41"/>
      <c r="IU2704" s="41"/>
    </row>
    <row r="2706" spans="68:255" x14ac:dyDescent="0.2">
      <c r="BP2706" s="41"/>
      <c r="BQ2706" s="41"/>
      <c r="BR2706" s="41"/>
      <c r="BS2706" s="41"/>
      <c r="BU2706" s="41"/>
      <c r="BV2706" s="41"/>
      <c r="BW2706" s="41"/>
      <c r="BX2706" s="41"/>
      <c r="BY2706" s="41"/>
      <c r="BZ2706" s="41"/>
      <c r="CA2706" s="41"/>
      <c r="CB2706" s="41"/>
      <c r="CC2706" s="41"/>
      <c r="CD2706" s="41"/>
      <c r="CE2706" s="41"/>
      <c r="CF2706" s="41"/>
      <c r="CG2706" s="41"/>
      <c r="CH2706" s="41"/>
      <c r="CI2706" s="41"/>
      <c r="CJ2706" s="41"/>
      <c r="CK2706" s="41"/>
      <c r="CL2706" s="41"/>
      <c r="CM2706" s="41"/>
      <c r="CN2706" s="41"/>
      <c r="CO2706" s="41"/>
      <c r="CP2706" s="41"/>
      <c r="CQ2706" s="41"/>
      <c r="CR2706" s="41"/>
      <c r="CS2706" s="41"/>
      <c r="CT2706" s="41"/>
      <c r="CU2706" s="41"/>
      <c r="CV2706" s="41"/>
      <c r="CW2706" s="41"/>
      <c r="CX2706" s="41"/>
      <c r="CY2706" s="41"/>
      <c r="CZ2706" s="41"/>
      <c r="DA2706" s="41"/>
      <c r="DB2706" s="41"/>
      <c r="DC2706" s="41"/>
      <c r="DD2706" s="41"/>
      <c r="DE2706" s="41"/>
      <c r="DF2706" s="41"/>
      <c r="DG2706" s="41"/>
      <c r="DH2706" s="41"/>
      <c r="DI2706" s="41"/>
      <c r="DJ2706" s="41"/>
      <c r="DK2706" s="41"/>
      <c r="DL2706" s="41"/>
      <c r="DM2706" s="41"/>
      <c r="DN2706" s="41"/>
      <c r="DO2706" s="41"/>
      <c r="DP2706" s="41"/>
      <c r="DQ2706" s="41"/>
      <c r="DR2706" s="41"/>
      <c r="DS2706" s="41"/>
      <c r="DT2706" s="41"/>
      <c r="DU2706" s="41"/>
      <c r="DV2706" s="41"/>
      <c r="DW2706" s="41"/>
      <c r="DX2706" s="41"/>
      <c r="DY2706" s="41"/>
      <c r="DZ2706" s="41"/>
      <c r="EA2706" s="41"/>
      <c r="EB2706" s="41"/>
      <c r="EC2706" s="41"/>
      <c r="ED2706" s="41"/>
      <c r="EE2706" s="41"/>
      <c r="EF2706" s="41"/>
      <c r="EG2706" s="41"/>
      <c r="EH2706" s="41"/>
      <c r="EI2706" s="41"/>
      <c r="EJ2706" s="41"/>
      <c r="EK2706" s="41"/>
      <c r="EL2706" s="41"/>
      <c r="EM2706" s="41"/>
      <c r="EN2706" s="41"/>
      <c r="EO2706" s="41"/>
      <c r="EP2706" s="41"/>
      <c r="EQ2706" s="41"/>
      <c r="ER2706" s="41"/>
      <c r="ES2706" s="41"/>
      <c r="ET2706" s="41"/>
      <c r="EU2706" s="41"/>
      <c r="EV2706" s="41"/>
      <c r="EW2706" s="41"/>
      <c r="EX2706" s="41"/>
      <c r="EY2706" s="41"/>
      <c r="EZ2706" s="41"/>
      <c r="FA2706" s="41"/>
      <c r="FB2706" s="41"/>
      <c r="FC2706" s="41"/>
      <c r="FD2706" s="41"/>
      <c r="FE2706" s="41"/>
      <c r="FF2706" s="41"/>
      <c r="FG2706" s="41"/>
      <c r="FH2706" s="41"/>
      <c r="FI2706" s="41"/>
      <c r="FJ2706" s="41"/>
      <c r="FK2706" s="41"/>
      <c r="FL2706" s="41"/>
      <c r="FM2706" s="41"/>
      <c r="FN2706" s="41"/>
      <c r="FO2706" s="41"/>
      <c r="FP2706" s="41"/>
      <c r="FQ2706" s="41"/>
      <c r="FR2706" s="41"/>
      <c r="FS2706" s="41"/>
      <c r="FT2706" s="41"/>
      <c r="FU2706" s="41"/>
      <c r="FV2706" s="41"/>
      <c r="FW2706" s="41"/>
      <c r="FX2706" s="41"/>
      <c r="FY2706" s="41"/>
      <c r="FZ2706" s="41"/>
      <c r="GA2706" s="41"/>
      <c r="GB2706" s="41"/>
      <c r="GC2706" s="41"/>
      <c r="GD2706" s="41"/>
      <c r="GE2706" s="41"/>
      <c r="GF2706" s="41"/>
      <c r="GG2706" s="41"/>
      <c r="GH2706" s="41"/>
      <c r="GI2706" s="41"/>
      <c r="GJ2706" s="41"/>
      <c r="GK2706" s="41"/>
      <c r="GL2706" s="41"/>
      <c r="GM2706" s="41"/>
      <c r="GN2706" s="41"/>
      <c r="GO2706" s="41"/>
      <c r="GP2706" s="41"/>
      <c r="GQ2706" s="41"/>
      <c r="GR2706" s="41"/>
      <c r="GS2706" s="41"/>
      <c r="GT2706" s="41"/>
      <c r="GU2706" s="41"/>
      <c r="GV2706" s="41"/>
      <c r="GW2706" s="41"/>
      <c r="GX2706" s="41"/>
      <c r="GY2706" s="41"/>
      <c r="GZ2706" s="41"/>
      <c r="HA2706" s="41"/>
      <c r="HB2706" s="41"/>
      <c r="HC2706" s="41"/>
      <c r="HD2706" s="41"/>
      <c r="HE2706" s="41"/>
      <c r="HF2706" s="41"/>
      <c r="HG2706" s="41"/>
      <c r="HH2706" s="41"/>
      <c r="HI2706" s="41"/>
      <c r="HJ2706" s="41"/>
      <c r="HK2706" s="41"/>
      <c r="HL2706" s="41"/>
      <c r="HM2706" s="41"/>
      <c r="HN2706" s="41"/>
      <c r="HO2706" s="41"/>
      <c r="HP2706" s="41"/>
      <c r="HQ2706" s="41"/>
      <c r="HR2706" s="41"/>
      <c r="HS2706" s="41"/>
      <c r="HT2706" s="41"/>
      <c r="HU2706" s="41"/>
      <c r="HV2706" s="41"/>
      <c r="HW2706" s="41"/>
      <c r="HX2706" s="41"/>
      <c r="HY2706" s="41"/>
      <c r="HZ2706" s="41"/>
      <c r="IA2706" s="41"/>
      <c r="IB2706" s="41"/>
      <c r="IC2706" s="41"/>
      <c r="ID2706" s="41"/>
      <c r="IE2706" s="41"/>
      <c r="IF2706" s="41"/>
      <c r="IG2706" s="41"/>
      <c r="IH2706" s="41"/>
      <c r="II2706" s="41"/>
      <c r="IJ2706" s="41"/>
      <c r="IK2706" s="41"/>
      <c r="IL2706" s="41"/>
      <c r="IM2706" s="41"/>
      <c r="IN2706" s="41"/>
      <c r="IO2706" s="41"/>
      <c r="IP2706" s="41"/>
      <c r="IQ2706" s="41"/>
      <c r="IR2706" s="41"/>
      <c r="IS2706" s="41"/>
      <c r="IT2706" s="41"/>
      <c r="IU2706" s="41"/>
    </row>
    <row r="2708" spans="68:255" x14ac:dyDescent="0.2">
      <c r="BP2708" s="41"/>
      <c r="BQ2708" s="41"/>
      <c r="BR2708" s="41"/>
      <c r="BS2708" s="41"/>
      <c r="BU2708" s="41"/>
      <c r="BV2708" s="41"/>
      <c r="BW2708" s="41"/>
      <c r="BX2708" s="41"/>
      <c r="BY2708" s="41"/>
      <c r="BZ2708" s="41"/>
      <c r="CA2708" s="41"/>
      <c r="CB2708" s="41"/>
      <c r="CC2708" s="41"/>
      <c r="CD2708" s="41"/>
      <c r="CE2708" s="41"/>
      <c r="CF2708" s="41"/>
      <c r="CG2708" s="41"/>
      <c r="CH2708" s="41"/>
      <c r="CI2708" s="41"/>
      <c r="CJ2708" s="41"/>
      <c r="CK2708" s="41"/>
      <c r="CL2708" s="41"/>
      <c r="CM2708" s="41"/>
      <c r="CN2708" s="41"/>
      <c r="CO2708" s="41"/>
      <c r="CP2708" s="41"/>
      <c r="CQ2708" s="41"/>
      <c r="CR2708" s="41"/>
      <c r="CS2708" s="41"/>
      <c r="CT2708" s="41"/>
      <c r="CU2708" s="41"/>
      <c r="CV2708" s="41"/>
      <c r="CW2708" s="41"/>
      <c r="CX2708" s="41"/>
      <c r="CY2708" s="41"/>
      <c r="CZ2708" s="41"/>
      <c r="DA2708" s="41"/>
      <c r="DB2708" s="41"/>
      <c r="DC2708" s="41"/>
      <c r="DD2708" s="41"/>
      <c r="DE2708" s="41"/>
      <c r="DF2708" s="41"/>
      <c r="DG2708" s="41"/>
      <c r="DH2708" s="41"/>
      <c r="DI2708" s="41"/>
      <c r="DJ2708" s="41"/>
      <c r="DK2708" s="41"/>
      <c r="DL2708" s="41"/>
      <c r="DM2708" s="41"/>
      <c r="DN2708" s="41"/>
      <c r="DO2708" s="41"/>
      <c r="DP2708" s="41"/>
      <c r="DQ2708" s="41"/>
      <c r="DR2708" s="41"/>
      <c r="DS2708" s="41"/>
      <c r="DT2708" s="41"/>
      <c r="DU2708" s="41"/>
      <c r="DV2708" s="41"/>
      <c r="DW2708" s="41"/>
      <c r="DX2708" s="41"/>
      <c r="DY2708" s="41"/>
      <c r="DZ2708" s="41"/>
      <c r="EA2708" s="41"/>
      <c r="EB2708" s="41"/>
      <c r="EC2708" s="41"/>
      <c r="ED2708" s="41"/>
      <c r="EE2708" s="41"/>
      <c r="EF2708" s="41"/>
      <c r="EG2708" s="41"/>
      <c r="EH2708" s="41"/>
      <c r="EI2708" s="41"/>
      <c r="EJ2708" s="41"/>
      <c r="EK2708" s="41"/>
      <c r="EL2708" s="41"/>
      <c r="EM2708" s="41"/>
      <c r="EN2708" s="41"/>
      <c r="EO2708" s="41"/>
      <c r="EP2708" s="41"/>
      <c r="EQ2708" s="41"/>
      <c r="ER2708" s="41"/>
      <c r="ES2708" s="41"/>
      <c r="ET2708" s="41"/>
      <c r="EU2708" s="41"/>
      <c r="EV2708" s="41"/>
      <c r="EW2708" s="41"/>
      <c r="EX2708" s="41"/>
      <c r="EY2708" s="41"/>
      <c r="EZ2708" s="41"/>
      <c r="FA2708" s="41"/>
      <c r="FB2708" s="41"/>
      <c r="FC2708" s="41"/>
      <c r="FD2708" s="41"/>
      <c r="FE2708" s="41"/>
      <c r="FF2708" s="41"/>
      <c r="FG2708" s="41"/>
      <c r="FH2708" s="41"/>
      <c r="FI2708" s="41"/>
      <c r="FJ2708" s="41"/>
      <c r="FK2708" s="41"/>
      <c r="FL2708" s="41"/>
      <c r="FM2708" s="41"/>
      <c r="FN2708" s="41"/>
      <c r="FO2708" s="41"/>
      <c r="FP2708" s="41"/>
      <c r="FQ2708" s="41"/>
      <c r="FR2708" s="41"/>
      <c r="FS2708" s="41"/>
      <c r="FT2708" s="41"/>
      <c r="FU2708" s="41"/>
      <c r="FV2708" s="41"/>
      <c r="FW2708" s="41"/>
      <c r="FX2708" s="41"/>
      <c r="FY2708" s="41"/>
      <c r="FZ2708" s="41"/>
      <c r="GA2708" s="41"/>
      <c r="GB2708" s="41"/>
      <c r="GC2708" s="41"/>
      <c r="GD2708" s="41"/>
      <c r="GE2708" s="41"/>
      <c r="GF2708" s="41"/>
      <c r="GG2708" s="41"/>
      <c r="GH2708" s="41"/>
      <c r="GI2708" s="41"/>
      <c r="GJ2708" s="41"/>
      <c r="GK2708" s="41"/>
      <c r="GL2708" s="41"/>
      <c r="GM2708" s="41"/>
      <c r="GN2708" s="41"/>
      <c r="GO2708" s="41"/>
      <c r="GP2708" s="41"/>
      <c r="GQ2708" s="41"/>
      <c r="GR2708" s="41"/>
      <c r="GS2708" s="41"/>
      <c r="GT2708" s="41"/>
      <c r="GU2708" s="41"/>
      <c r="GV2708" s="41"/>
      <c r="GW2708" s="41"/>
      <c r="GX2708" s="41"/>
      <c r="GY2708" s="41"/>
      <c r="GZ2708" s="41"/>
      <c r="HA2708" s="41"/>
      <c r="HB2708" s="41"/>
      <c r="HC2708" s="41"/>
      <c r="HD2708" s="41"/>
      <c r="HE2708" s="41"/>
      <c r="HF2708" s="41"/>
      <c r="HG2708" s="41"/>
      <c r="HH2708" s="41"/>
      <c r="HI2708" s="41"/>
      <c r="HJ2708" s="41"/>
      <c r="HK2708" s="41"/>
      <c r="HL2708" s="41"/>
      <c r="HM2708" s="41"/>
      <c r="HN2708" s="41"/>
      <c r="HO2708" s="41"/>
      <c r="HP2708" s="41"/>
      <c r="HQ2708" s="41"/>
      <c r="HR2708" s="41"/>
      <c r="HS2708" s="41"/>
      <c r="HT2708" s="41"/>
      <c r="HU2708" s="41"/>
      <c r="HV2708" s="41"/>
      <c r="HW2708" s="41"/>
      <c r="HX2708" s="41"/>
      <c r="HY2708" s="41"/>
      <c r="HZ2708" s="41"/>
      <c r="IA2708" s="41"/>
      <c r="IB2708" s="41"/>
      <c r="IC2708" s="41"/>
      <c r="ID2708" s="41"/>
      <c r="IE2708" s="41"/>
      <c r="IF2708" s="41"/>
      <c r="IG2708" s="41"/>
      <c r="IH2708" s="41"/>
      <c r="II2708" s="41"/>
      <c r="IJ2708" s="41"/>
      <c r="IK2708" s="41"/>
      <c r="IL2708" s="41"/>
      <c r="IM2708" s="41"/>
      <c r="IN2708" s="41"/>
      <c r="IO2708" s="41"/>
      <c r="IP2708" s="41"/>
      <c r="IQ2708" s="41"/>
      <c r="IR2708" s="41"/>
      <c r="IS2708" s="41"/>
      <c r="IT2708" s="41"/>
      <c r="IU2708" s="41"/>
    </row>
    <row r="2710" spans="68:255" x14ac:dyDescent="0.2">
      <c r="BP2710" s="41"/>
      <c r="BQ2710" s="41"/>
      <c r="BR2710" s="41"/>
      <c r="BS2710" s="41"/>
      <c r="BU2710" s="41"/>
      <c r="BV2710" s="41"/>
      <c r="BW2710" s="41"/>
      <c r="BX2710" s="41"/>
      <c r="BY2710" s="41"/>
      <c r="BZ2710" s="41"/>
      <c r="CA2710" s="41"/>
      <c r="CB2710" s="41"/>
      <c r="CC2710" s="41"/>
      <c r="CD2710" s="41"/>
      <c r="CE2710" s="41"/>
      <c r="CF2710" s="41"/>
      <c r="CG2710" s="41"/>
      <c r="CH2710" s="41"/>
      <c r="CI2710" s="41"/>
      <c r="CJ2710" s="41"/>
      <c r="CK2710" s="41"/>
      <c r="CL2710" s="41"/>
      <c r="CM2710" s="41"/>
      <c r="CN2710" s="41"/>
      <c r="CO2710" s="41"/>
      <c r="CP2710" s="41"/>
      <c r="CQ2710" s="41"/>
      <c r="CR2710" s="41"/>
      <c r="CS2710" s="41"/>
      <c r="CT2710" s="41"/>
      <c r="CU2710" s="41"/>
      <c r="CV2710" s="41"/>
      <c r="CW2710" s="41"/>
      <c r="CX2710" s="41"/>
      <c r="CY2710" s="41"/>
      <c r="CZ2710" s="41"/>
      <c r="DA2710" s="41"/>
      <c r="DB2710" s="41"/>
      <c r="DC2710" s="41"/>
      <c r="DD2710" s="41"/>
      <c r="DE2710" s="41"/>
      <c r="DF2710" s="41"/>
      <c r="DG2710" s="41"/>
      <c r="DH2710" s="41"/>
      <c r="DI2710" s="41"/>
      <c r="DJ2710" s="41"/>
      <c r="DK2710" s="41"/>
      <c r="DL2710" s="41"/>
      <c r="DM2710" s="41"/>
      <c r="DN2710" s="41"/>
      <c r="DO2710" s="41"/>
      <c r="DP2710" s="41"/>
      <c r="DQ2710" s="41"/>
      <c r="DR2710" s="41"/>
      <c r="DS2710" s="41"/>
      <c r="DT2710" s="41"/>
      <c r="DU2710" s="41"/>
      <c r="DV2710" s="41"/>
      <c r="DW2710" s="41"/>
      <c r="DX2710" s="41"/>
      <c r="DY2710" s="41"/>
      <c r="DZ2710" s="41"/>
      <c r="EA2710" s="41"/>
      <c r="EB2710" s="41"/>
      <c r="EC2710" s="41"/>
      <c r="ED2710" s="41"/>
      <c r="EE2710" s="41"/>
      <c r="EF2710" s="41"/>
      <c r="EG2710" s="41"/>
      <c r="EH2710" s="41"/>
      <c r="EI2710" s="41"/>
      <c r="EJ2710" s="41"/>
      <c r="EK2710" s="41"/>
      <c r="EL2710" s="41"/>
      <c r="EM2710" s="41"/>
      <c r="EN2710" s="41"/>
      <c r="EO2710" s="41"/>
      <c r="EP2710" s="41"/>
      <c r="EQ2710" s="41"/>
      <c r="ER2710" s="41"/>
      <c r="ES2710" s="41"/>
      <c r="ET2710" s="41"/>
      <c r="EU2710" s="41"/>
      <c r="EV2710" s="41"/>
      <c r="EW2710" s="41"/>
      <c r="EX2710" s="41"/>
      <c r="EY2710" s="41"/>
      <c r="EZ2710" s="41"/>
      <c r="FA2710" s="41"/>
      <c r="FB2710" s="41"/>
      <c r="FC2710" s="41"/>
      <c r="FD2710" s="41"/>
      <c r="FE2710" s="41"/>
      <c r="FF2710" s="41"/>
      <c r="FG2710" s="41"/>
      <c r="FH2710" s="41"/>
      <c r="FI2710" s="41"/>
      <c r="FJ2710" s="41"/>
      <c r="FK2710" s="41"/>
      <c r="FL2710" s="41"/>
      <c r="FM2710" s="41"/>
      <c r="FN2710" s="41"/>
      <c r="FO2710" s="41"/>
      <c r="FP2710" s="41"/>
      <c r="FQ2710" s="41"/>
      <c r="FR2710" s="41"/>
      <c r="FS2710" s="41"/>
      <c r="FT2710" s="41"/>
      <c r="FU2710" s="41"/>
      <c r="FV2710" s="41"/>
      <c r="FW2710" s="41"/>
      <c r="FX2710" s="41"/>
      <c r="FY2710" s="41"/>
      <c r="FZ2710" s="41"/>
      <c r="GA2710" s="41"/>
      <c r="GB2710" s="41"/>
      <c r="GC2710" s="41"/>
      <c r="GD2710" s="41"/>
      <c r="GE2710" s="41"/>
      <c r="GF2710" s="41"/>
      <c r="GG2710" s="41"/>
      <c r="GH2710" s="41"/>
      <c r="GI2710" s="41"/>
      <c r="GJ2710" s="41"/>
      <c r="GK2710" s="41"/>
      <c r="GL2710" s="41"/>
      <c r="GM2710" s="41"/>
      <c r="GN2710" s="41"/>
      <c r="GO2710" s="41"/>
      <c r="GP2710" s="41"/>
      <c r="GQ2710" s="41"/>
      <c r="GR2710" s="41"/>
      <c r="GS2710" s="41"/>
      <c r="GT2710" s="41"/>
      <c r="GU2710" s="41"/>
      <c r="GV2710" s="41"/>
      <c r="GW2710" s="41"/>
      <c r="GX2710" s="41"/>
      <c r="GY2710" s="41"/>
      <c r="GZ2710" s="41"/>
      <c r="HA2710" s="41"/>
      <c r="HB2710" s="41"/>
      <c r="HC2710" s="41"/>
      <c r="HD2710" s="41"/>
      <c r="HE2710" s="41"/>
      <c r="HF2710" s="41"/>
      <c r="HG2710" s="41"/>
      <c r="HH2710" s="41"/>
      <c r="HI2710" s="41"/>
      <c r="HJ2710" s="41"/>
      <c r="HK2710" s="41"/>
      <c r="HL2710" s="41"/>
      <c r="HM2710" s="41"/>
      <c r="HN2710" s="41"/>
      <c r="HO2710" s="41"/>
      <c r="HP2710" s="41"/>
      <c r="HQ2710" s="41"/>
      <c r="HR2710" s="41"/>
      <c r="HS2710" s="41"/>
      <c r="HT2710" s="41"/>
      <c r="HU2710" s="41"/>
      <c r="HV2710" s="41"/>
      <c r="HW2710" s="41"/>
      <c r="HX2710" s="41"/>
      <c r="HY2710" s="41"/>
      <c r="HZ2710" s="41"/>
      <c r="IA2710" s="41"/>
      <c r="IB2710" s="41"/>
      <c r="IC2710" s="41"/>
      <c r="ID2710" s="41"/>
      <c r="IE2710" s="41"/>
      <c r="IF2710" s="41"/>
      <c r="IG2710" s="41"/>
      <c r="IH2710" s="41"/>
      <c r="II2710" s="41"/>
      <c r="IJ2710" s="41"/>
      <c r="IK2710" s="41"/>
      <c r="IL2710" s="41"/>
      <c r="IM2710" s="41"/>
      <c r="IN2710" s="41"/>
      <c r="IO2710" s="41"/>
      <c r="IP2710" s="41"/>
      <c r="IQ2710" s="41"/>
      <c r="IR2710" s="41"/>
      <c r="IS2710" s="41"/>
      <c r="IT2710" s="41"/>
      <c r="IU2710" s="41"/>
    </row>
    <row r="2712" spans="68:255" x14ac:dyDescent="0.2">
      <c r="BP2712" s="41"/>
      <c r="BQ2712" s="41"/>
      <c r="BR2712" s="41"/>
      <c r="BS2712" s="41"/>
      <c r="BU2712" s="41"/>
      <c r="BV2712" s="41"/>
      <c r="BW2712" s="41"/>
      <c r="BX2712" s="41"/>
      <c r="BY2712" s="41"/>
      <c r="BZ2712" s="41"/>
      <c r="CA2712" s="41"/>
      <c r="CB2712" s="41"/>
      <c r="CC2712" s="41"/>
      <c r="CD2712" s="41"/>
      <c r="CE2712" s="41"/>
      <c r="CF2712" s="41"/>
      <c r="CG2712" s="41"/>
      <c r="CH2712" s="41"/>
      <c r="CI2712" s="41"/>
      <c r="CJ2712" s="41"/>
      <c r="CK2712" s="41"/>
      <c r="CL2712" s="41"/>
      <c r="CM2712" s="41"/>
      <c r="CN2712" s="41"/>
      <c r="CO2712" s="41"/>
      <c r="CP2712" s="41"/>
      <c r="CQ2712" s="41"/>
      <c r="CR2712" s="41"/>
      <c r="CS2712" s="41"/>
      <c r="CT2712" s="41"/>
      <c r="CU2712" s="41"/>
      <c r="CV2712" s="41"/>
      <c r="CW2712" s="41"/>
      <c r="CX2712" s="41"/>
      <c r="CY2712" s="41"/>
      <c r="CZ2712" s="41"/>
      <c r="DA2712" s="41"/>
      <c r="DB2712" s="41"/>
      <c r="DC2712" s="41"/>
      <c r="DD2712" s="41"/>
      <c r="DE2712" s="41"/>
      <c r="DF2712" s="41"/>
      <c r="DG2712" s="41"/>
      <c r="DH2712" s="41"/>
      <c r="DI2712" s="41"/>
      <c r="DJ2712" s="41"/>
      <c r="DK2712" s="41"/>
      <c r="DL2712" s="41"/>
      <c r="DM2712" s="41"/>
      <c r="DN2712" s="41"/>
      <c r="DO2712" s="41"/>
      <c r="DP2712" s="41"/>
      <c r="DQ2712" s="41"/>
      <c r="DR2712" s="41"/>
      <c r="DS2712" s="41"/>
      <c r="DT2712" s="41"/>
      <c r="DU2712" s="41"/>
      <c r="DV2712" s="41"/>
      <c r="DW2712" s="41"/>
      <c r="DX2712" s="41"/>
      <c r="DY2712" s="41"/>
      <c r="DZ2712" s="41"/>
      <c r="EA2712" s="41"/>
      <c r="EB2712" s="41"/>
      <c r="EC2712" s="41"/>
      <c r="ED2712" s="41"/>
      <c r="EE2712" s="41"/>
      <c r="EF2712" s="41"/>
      <c r="EG2712" s="41"/>
      <c r="EH2712" s="41"/>
      <c r="EI2712" s="41"/>
      <c r="EJ2712" s="41"/>
      <c r="EK2712" s="41"/>
      <c r="EL2712" s="41"/>
      <c r="EM2712" s="41"/>
      <c r="EN2712" s="41"/>
      <c r="EO2712" s="41"/>
      <c r="EP2712" s="41"/>
      <c r="EQ2712" s="41"/>
      <c r="ER2712" s="41"/>
      <c r="ES2712" s="41"/>
      <c r="ET2712" s="41"/>
      <c r="EU2712" s="41"/>
      <c r="EV2712" s="41"/>
      <c r="EW2712" s="41"/>
      <c r="EX2712" s="41"/>
      <c r="EY2712" s="41"/>
      <c r="EZ2712" s="41"/>
      <c r="FA2712" s="41"/>
      <c r="FB2712" s="41"/>
      <c r="FC2712" s="41"/>
      <c r="FD2712" s="41"/>
      <c r="FE2712" s="41"/>
      <c r="FF2712" s="41"/>
      <c r="FG2712" s="41"/>
      <c r="FH2712" s="41"/>
      <c r="FI2712" s="41"/>
      <c r="FJ2712" s="41"/>
      <c r="FK2712" s="41"/>
      <c r="FL2712" s="41"/>
      <c r="FM2712" s="41"/>
      <c r="FN2712" s="41"/>
      <c r="FO2712" s="41"/>
      <c r="FP2712" s="41"/>
      <c r="FQ2712" s="41"/>
      <c r="FR2712" s="41"/>
      <c r="FS2712" s="41"/>
      <c r="FT2712" s="41"/>
      <c r="FU2712" s="41"/>
      <c r="FV2712" s="41"/>
      <c r="FW2712" s="41"/>
      <c r="FX2712" s="41"/>
      <c r="FY2712" s="41"/>
      <c r="FZ2712" s="41"/>
      <c r="GA2712" s="41"/>
      <c r="GB2712" s="41"/>
      <c r="GC2712" s="41"/>
      <c r="GD2712" s="41"/>
      <c r="GE2712" s="41"/>
      <c r="GF2712" s="41"/>
      <c r="GG2712" s="41"/>
      <c r="GH2712" s="41"/>
      <c r="GI2712" s="41"/>
      <c r="GJ2712" s="41"/>
      <c r="GK2712" s="41"/>
      <c r="GL2712" s="41"/>
      <c r="GM2712" s="41"/>
      <c r="GN2712" s="41"/>
      <c r="GO2712" s="41"/>
      <c r="GP2712" s="41"/>
      <c r="GQ2712" s="41"/>
      <c r="GR2712" s="41"/>
      <c r="GS2712" s="41"/>
      <c r="GT2712" s="41"/>
      <c r="GU2712" s="41"/>
      <c r="GV2712" s="41"/>
      <c r="GW2712" s="41"/>
      <c r="GX2712" s="41"/>
      <c r="GY2712" s="41"/>
      <c r="GZ2712" s="41"/>
      <c r="HA2712" s="41"/>
      <c r="HB2712" s="41"/>
      <c r="HC2712" s="41"/>
      <c r="HD2712" s="41"/>
      <c r="HE2712" s="41"/>
      <c r="HF2712" s="41"/>
      <c r="HG2712" s="41"/>
      <c r="HH2712" s="41"/>
      <c r="HI2712" s="41"/>
      <c r="HJ2712" s="41"/>
      <c r="HK2712" s="41"/>
      <c r="HL2712" s="41"/>
      <c r="HM2712" s="41"/>
      <c r="HN2712" s="41"/>
      <c r="HO2712" s="41"/>
      <c r="HP2712" s="41"/>
      <c r="HQ2712" s="41"/>
      <c r="HR2712" s="41"/>
      <c r="HS2712" s="41"/>
      <c r="HT2712" s="41"/>
      <c r="HU2712" s="41"/>
      <c r="HV2712" s="41"/>
      <c r="HW2712" s="41"/>
      <c r="HX2712" s="41"/>
      <c r="HY2712" s="41"/>
      <c r="HZ2712" s="41"/>
      <c r="IA2712" s="41"/>
      <c r="IB2712" s="41"/>
      <c r="IC2712" s="41"/>
      <c r="ID2712" s="41"/>
      <c r="IE2712" s="41"/>
      <c r="IF2712" s="41"/>
      <c r="IG2712" s="41"/>
      <c r="IH2712" s="41"/>
      <c r="II2712" s="41"/>
      <c r="IJ2712" s="41"/>
      <c r="IK2712" s="41"/>
      <c r="IL2712" s="41"/>
      <c r="IM2712" s="41"/>
      <c r="IN2712" s="41"/>
      <c r="IO2712" s="41"/>
      <c r="IP2712" s="41"/>
      <c r="IQ2712" s="41"/>
      <c r="IR2712" s="41"/>
      <c r="IS2712" s="41"/>
      <c r="IT2712" s="41"/>
      <c r="IU2712" s="41"/>
    </row>
    <row r="2714" spans="68:255" x14ac:dyDescent="0.2">
      <c r="BP2714" s="41"/>
      <c r="BQ2714" s="41"/>
      <c r="BR2714" s="41"/>
      <c r="BS2714" s="41"/>
      <c r="BU2714" s="41"/>
      <c r="BV2714" s="41"/>
      <c r="BW2714" s="41"/>
      <c r="BX2714" s="41"/>
      <c r="BY2714" s="41"/>
      <c r="BZ2714" s="41"/>
      <c r="CA2714" s="41"/>
      <c r="CB2714" s="41"/>
      <c r="CC2714" s="41"/>
      <c r="CD2714" s="41"/>
      <c r="CE2714" s="41"/>
      <c r="CF2714" s="41"/>
      <c r="CG2714" s="41"/>
      <c r="CH2714" s="41"/>
      <c r="CI2714" s="41"/>
      <c r="CJ2714" s="41"/>
      <c r="CK2714" s="41"/>
      <c r="CL2714" s="41"/>
      <c r="CM2714" s="41"/>
      <c r="CN2714" s="41"/>
      <c r="CO2714" s="41"/>
      <c r="CP2714" s="41"/>
      <c r="CQ2714" s="41"/>
      <c r="CR2714" s="41"/>
      <c r="CS2714" s="41"/>
      <c r="CT2714" s="41"/>
      <c r="CU2714" s="41"/>
      <c r="CV2714" s="41"/>
      <c r="CW2714" s="41"/>
      <c r="CX2714" s="41"/>
      <c r="CY2714" s="41"/>
      <c r="CZ2714" s="41"/>
      <c r="DA2714" s="41"/>
      <c r="DB2714" s="41"/>
      <c r="DC2714" s="41"/>
      <c r="DD2714" s="41"/>
      <c r="DE2714" s="41"/>
      <c r="DF2714" s="41"/>
      <c r="DG2714" s="41"/>
      <c r="DH2714" s="41"/>
      <c r="DI2714" s="41"/>
      <c r="DJ2714" s="41"/>
      <c r="DK2714" s="41"/>
      <c r="DL2714" s="41"/>
      <c r="DM2714" s="41"/>
      <c r="DN2714" s="41"/>
      <c r="DO2714" s="41"/>
      <c r="DP2714" s="41"/>
      <c r="DQ2714" s="41"/>
      <c r="DR2714" s="41"/>
      <c r="DS2714" s="41"/>
      <c r="DT2714" s="41"/>
      <c r="DU2714" s="41"/>
      <c r="DV2714" s="41"/>
      <c r="DW2714" s="41"/>
      <c r="DX2714" s="41"/>
      <c r="DY2714" s="41"/>
      <c r="DZ2714" s="41"/>
      <c r="EA2714" s="41"/>
      <c r="EB2714" s="41"/>
      <c r="EC2714" s="41"/>
      <c r="ED2714" s="41"/>
      <c r="EE2714" s="41"/>
      <c r="EF2714" s="41"/>
      <c r="EG2714" s="41"/>
      <c r="EH2714" s="41"/>
      <c r="EI2714" s="41"/>
      <c r="EJ2714" s="41"/>
      <c r="EK2714" s="41"/>
      <c r="EL2714" s="41"/>
      <c r="EM2714" s="41"/>
      <c r="EN2714" s="41"/>
      <c r="EO2714" s="41"/>
      <c r="EP2714" s="41"/>
      <c r="EQ2714" s="41"/>
      <c r="ER2714" s="41"/>
      <c r="ES2714" s="41"/>
      <c r="ET2714" s="41"/>
      <c r="EU2714" s="41"/>
      <c r="EV2714" s="41"/>
      <c r="EW2714" s="41"/>
      <c r="EX2714" s="41"/>
      <c r="EY2714" s="41"/>
      <c r="EZ2714" s="41"/>
      <c r="FA2714" s="41"/>
      <c r="FB2714" s="41"/>
      <c r="FC2714" s="41"/>
      <c r="FD2714" s="41"/>
      <c r="FE2714" s="41"/>
      <c r="FF2714" s="41"/>
      <c r="FG2714" s="41"/>
      <c r="FH2714" s="41"/>
      <c r="FI2714" s="41"/>
      <c r="FJ2714" s="41"/>
      <c r="FK2714" s="41"/>
      <c r="FL2714" s="41"/>
      <c r="FM2714" s="41"/>
      <c r="FN2714" s="41"/>
      <c r="FO2714" s="41"/>
      <c r="FP2714" s="41"/>
      <c r="FQ2714" s="41"/>
      <c r="FR2714" s="41"/>
      <c r="FS2714" s="41"/>
      <c r="FT2714" s="41"/>
      <c r="FU2714" s="41"/>
      <c r="FV2714" s="41"/>
      <c r="FW2714" s="41"/>
      <c r="FX2714" s="41"/>
      <c r="FY2714" s="41"/>
      <c r="FZ2714" s="41"/>
      <c r="GA2714" s="41"/>
      <c r="GB2714" s="41"/>
      <c r="GC2714" s="41"/>
      <c r="GD2714" s="41"/>
      <c r="GE2714" s="41"/>
      <c r="GF2714" s="41"/>
      <c r="GG2714" s="41"/>
      <c r="GH2714" s="41"/>
      <c r="GI2714" s="41"/>
      <c r="GJ2714" s="41"/>
      <c r="GK2714" s="41"/>
      <c r="GL2714" s="41"/>
      <c r="GM2714" s="41"/>
      <c r="GN2714" s="41"/>
      <c r="GO2714" s="41"/>
      <c r="GP2714" s="41"/>
      <c r="GQ2714" s="41"/>
      <c r="GR2714" s="41"/>
      <c r="GS2714" s="41"/>
      <c r="GT2714" s="41"/>
      <c r="GU2714" s="41"/>
      <c r="GV2714" s="41"/>
      <c r="GW2714" s="41"/>
      <c r="GX2714" s="41"/>
      <c r="GY2714" s="41"/>
      <c r="GZ2714" s="41"/>
      <c r="HA2714" s="41"/>
      <c r="HB2714" s="41"/>
      <c r="HC2714" s="41"/>
      <c r="HD2714" s="41"/>
      <c r="HE2714" s="41"/>
      <c r="HF2714" s="41"/>
      <c r="HG2714" s="41"/>
      <c r="HH2714" s="41"/>
      <c r="HI2714" s="41"/>
      <c r="HJ2714" s="41"/>
      <c r="HK2714" s="41"/>
      <c r="HL2714" s="41"/>
      <c r="HM2714" s="41"/>
      <c r="HN2714" s="41"/>
      <c r="HO2714" s="41"/>
      <c r="HP2714" s="41"/>
      <c r="HQ2714" s="41"/>
      <c r="HR2714" s="41"/>
      <c r="HS2714" s="41"/>
      <c r="HT2714" s="41"/>
      <c r="HU2714" s="41"/>
      <c r="HV2714" s="41"/>
      <c r="HW2714" s="41"/>
      <c r="HX2714" s="41"/>
      <c r="HY2714" s="41"/>
      <c r="HZ2714" s="41"/>
      <c r="IA2714" s="41"/>
      <c r="IB2714" s="41"/>
      <c r="IC2714" s="41"/>
      <c r="ID2714" s="41"/>
      <c r="IE2714" s="41"/>
      <c r="IF2714" s="41"/>
      <c r="IG2714" s="41"/>
      <c r="IH2714" s="41"/>
      <c r="II2714" s="41"/>
      <c r="IJ2714" s="41"/>
      <c r="IK2714" s="41"/>
      <c r="IL2714" s="41"/>
      <c r="IM2714" s="41"/>
      <c r="IN2714" s="41"/>
      <c r="IO2714" s="41"/>
      <c r="IP2714" s="41"/>
      <c r="IQ2714" s="41"/>
      <c r="IR2714" s="41"/>
      <c r="IS2714" s="41"/>
      <c r="IT2714" s="41"/>
      <c r="IU2714" s="41"/>
    </row>
    <row r="2716" spans="68:255" x14ac:dyDescent="0.2">
      <c r="BP2716" s="41"/>
      <c r="BQ2716" s="41"/>
      <c r="BR2716" s="41"/>
      <c r="BS2716" s="41"/>
      <c r="BU2716" s="41"/>
      <c r="BV2716" s="41"/>
      <c r="BW2716" s="41"/>
      <c r="BX2716" s="41"/>
      <c r="BY2716" s="41"/>
      <c r="BZ2716" s="41"/>
      <c r="CA2716" s="41"/>
      <c r="CB2716" s="41"/>
      <c r="CC2716" s="41"/>
      <c r="CD2716" s="41"/>
      <c r="CE2716" s="41"/>
      <c r="CF2716" s="41"/>
      <c r="CG2716" s="41"/>
      <c r="CH2716" s="41"/>
      <c r="CI2716" s="41"/>
      <c r="CJ2716" s="41"/>
      <c r="CK2716" s="41"/>
      <c r="CL2716" s="41"/>
      <c r="CM2716" s="41"/>
      <c r="CN2716" s="41"/>
      <c r="CO2716" s="41"/>
      <c r="CP2716" s="41"/>
      <c r="CQ2716" s="41"/>
      <c r="CR2716" s="41"/>
      <c r="CS2716" s="41"/>
      <c r="CT2716" s="41"/>
      <c r="CU2716" s="41"/>
      <c r="CV2716" s="41"/>
      <c r="CW2716" s="41"/>
      <c r="CX2716" s="41"/>
      <c r="CY2716" s="41"/>
      <c r="CZ2716" s="41"/>
      <c r="DA2716" s="41"/>
      <c r="DB2716" s="41"/>
      <c r="DC2716" s="41"/>
      <c r="DD2716" s="41"/>
      <c r="DE2716" s="41"/>
      <c r="DF2716" s="41"/>
      <c r="DG2716" s="41"/>
      <c r="DH2716" s="41"/>
      <c r="DI2716" s="41"/>
      <c r="DJ2716" s="41"/>
      <c r="DK2716" s="41"/>
      <c r="DL2716" s="41"/>
      <c r="DM2716" s="41"/>
      <c r="DN2716" s="41"/>
      <c r="DO2716" s="41"/>
      <c r="DP2716" s="41"/>
      <c r="DQ2716" s="41"/>
      <c r="DR2716" s="41"/>
      <c r="DS2716" s="41"/>
      <c r="DT2716" s="41"/>
      <c r="DU2716" s="41"/>
      <c r="DV2716" s="41"/>
      <c r="DW2716" s="41"/>
      <c r="DX2716" s="41"/>
      <c r="DY2716" s="41"/>
      <c r="DZ2716" s="41"/>
      <c r="EA2716" s="41"/>
      <c r="EB2716" s="41"/>
      <c r="EC2716" s="41"/>
      <c r="ED2716" s="41"/>
      <c r="EE2716" s="41"/>
      <c r="EF2716" s="41"/>
      <c r="EG2716" s="41"/>
      <c r="EH2716" s="41"/>
      <c r="EI2716" s="41"/>
      <c r="EJ2716" s="41"/>
      <c r="EK2716" s="41"/>
      <c r="EL2716" s="41"/>
      <c r="EM2716" s="41"/>
      <c r="EN2716" s="41"/>
      <c r="EO2716" s="41"/>
      <c r="EP2716" s="41"/>
      <c r="EQ2716" s="41"/>
      <c r="ER2716" s="41"/>
      <c r="ES2716" s="41"/>
      <c r="ET2716" s="41"/>
      <c r="EU2716" s="41"/>
      <c r="EV2716" s="41"/>
      <c r="EW2716" s="41"/>
      <c r="EX2716" s="41"/>
      <c r="EY2716" s="41"/>
      <c r="EZ2716" s="41"/>
      <c r="FA2716" s="41"/>
      <c r="FB2716" s="41"/>
      <c r="FC2716" s="41"/>
      <c r="FD2716" s="41"/>
      <c r="FE2716" s="41"/>
      <c r="FF2716" s="41"/>
      <c r="FG2716" s="41"/>
      <c r="FH2716" s="41"/>
      <c r="FI2716" s="41"/>
      <c r="FJ2716" s="41"/>
      <c r="FK2716" s="41"/>
      <c r="FL2716" s="41"/>
      <c r="FM2716" s="41"/>
      <c r="FN2716" s="41"/>
      <c r="FO2716" s="41"/>
      <c r="FP2716" s="41"/>
      <c r="FQ2716" s="41"/>
      <c r="FR2716" s="41"/>
      <c r="FS2716" s="41"/>
      <c r="FT2716" s="41"/>
      <c r="FU2716" s="41"/>
      <c r="FV2716" s="41"/>
      <c r="FW2716" s="41"/>
      <c r="FX2716" s="41"/>
      <c r="FY2716" s="41"/>
      <c r="FZ2716" s="41"/>
      <c r="GA2716" s="41"/>
      <c r="GB2716" s="41"/>
      <c r="GC2716" s="41"/>
      <c r="GD2716" s="41"/>
      <c r="GE2716" s="41"/>
      <c r="GF2716" s="41"/>
      <c r="GG2716" s="41"/>
      <c r="GH2716" s="41"/>
      <c r="GI2716" s="41"/>
      <c r="GJ2716" s="41"/>
      <c r="GK2716" s="41"/>
      <c r="GL2716" s="41"/>
      <c r="GM2716" s="41"/>
      <c r="GN2716" s="41"/>
      <c r="GO2716" s="41"/>
      <c r="GP2716" s="41"/>
      <c r="GQ2716" s="41"/>
      <c r="GR2716" s="41"/>
      <c r="GS2716" s="41"/>
      <c r="GT2716" s="41"/>
      <c r="GU2716" s="41"/>
      <c r="GV2716" s="41"/>
      <c r="GW2716" s="41"/>
      <c r="GX2716" s="41"/>
      <c r="GY2716" s="41"/>
      <c r="GZ2716" s="41"/>
      <c r="HA2716" s="41"/>
      <c r="HB2716" s="41"/>
      <c r="HC2716" s="41"/>
      <c r="HD2716" s="41"/>
      <c r="HE2716" s="41"/>
      <c r="HF2716" s="41"/>
      <c r="HG2716" s="41"/>
      <c r="HH2716" s="41"/>
      <c r="HI2716" s="41"/>
      <c r="HJ2716" s="41"/>
      <c r="HK2716" s="41"/>
      <c r="HL2716" s="41"/>
      <c r="HM2716" s="41"/>
      <c r="HN2716" s="41"/>
      <c r="HO2716" s="41"/>
      <c r="HP2716" s="41"/>
      <c r="HQ2716" s="41"/>
      <c r="HR2716" s="41"/>
      <c r="HS2716" s="41"/>
      <c r="HT2716" s="41"/>
      <c r="HU2716" s="41"/>
      <c r="HV2716" s="41"/>
      <c r="HW2716" s="41"/>
      <c r="HX2716" s="41"/>
      <c r="HY2716" s="41"/>
      <c r="HZ2716" s="41"/>
      <c r="IA2716" s="41"/>
      <c r="IB2716" s="41"/>
      <c r="IC2716" s="41"/>
      <c r="ID2716" s="41"/>
      <c r="IE2716" s="41"/>
      <c r="IF2716" s="41"/>
      <c r="IG2716" s="41"/>
      <c r="IH2716" s="41"/>
      <c r="II2716" s="41"/>
      <c r="IJ2716" s="41"/>
      <c r="IK2716" s="41"/>
      <c r="IL2716" s="41"/>
      <c r="IM2716" s="41"/>
      <c r="IN2716" s="41"/>
      <c r="IO2716" s="41"/>
      <c r="IP2716" s="41"/>
      <c r="IQ2716" s="41"/>
      <c r="IR2716" s="41"/>
      <c r="IS2716" s="41"/>
      <c r="IT2716" s="41"/>
      <c r="IU2716" s="41"/>
    </row>
    <row r="2718" spans="68:255" x14ac:dyDescent="0.2">
      <c r="BP2718" s="41"/>
      <c r="BQ2718" s="41"/>
      <c r="BR2718" s="41"/>
      <c r="BS2718" s="41"/>
      <c r="BU2718" s="41"/>
      <c r="BV2718" s="41"/>
      <c r="BW2718" s="41"/>
      <c r="BX2718" s="41"/>
      <c r="BY2718" s="41"/>
      <c r="BZ2718" s="41"/>
      <c r="CA2718" s="41"/>
      <c r="CB2718" s="41"/>
      <c r="CC2718" s="41"/>
      <c r="CD2718" s="41"/>
      <c r="CE2718" s="41"/>
      <c r="CF2718" s="41"/>
      <c r="CG2718" s="41"/>
      <c r="CH2718" s="41"/>
      <c r="CI2718" s="41"/>
      <c r="CJ2718" s="41"/>
      <c r="CK2718" s="41"/>
      <c r="CL2718" s="41"/>
      <c r="CM2718" s="41"/>
      <c r="CN2718" s="41"/>
      <c r="CO2718" s="41"/>
      <c r="CP2718" s="41"/>
      <c r="CQ2718" s="41"/>
      <c r="CR2718" s="41"/>
      <c r="CS2718" s="41"/>
      <c r="CT2718" s="41"/>
      <c r="CU2718" s="41"/>
      <c r="CV2718" s="41"/>
      <c r="CW2718" s="41"/>
      <c r="CX2718" s="41"/>
      <c r="CY2718" s="41"/>
      <c r="CZ2718" s="41"/>
      <c r="DA2718" s="41"/>
      <c r="DB2718" s="41"/>
      <c r="DC2718" s="41"/>
      <c r="DD2718" s="41"/>
      <c r="DE2718" s="41"/>
      <c r="DF2718" s="41"/>
      <c r="DG2718" s="41"/>
      <c r="DH2718" s="41"/>
      <c r="DI2718" s="41"/>
      <c r="DJ2718" s="41"/>
      <c r="DK2718" s="41"/>
      <c r="DL2718" s="41"/>
      <c r="DM2718" s="41"/>
      <c r="DN2718" s="41"/>
      <c r="DO2718" s="41"/>
      <c r="DP2718" s="41"/>
      <c r="DQ2718" s="41"/>
      <c r="DR2718" s="41"/>
      <c r="DS2718" s="41"/>
      <c r="DT2718" s="41"/>
      <c r="DU2718" s="41"/>
      <c r="DV2718" s="41"/>
      <c r="DW2718" s="41"/>
      <c r="DX2718" s="41"/>
      <c r="DY2718" s="41"/>
      <c r="DZ2718" s="41"/>
      <c r="EA2718" s="41"/>
      <c r="EB2718" s="41"/>
      <c r="EC2718" s="41"/>
      <c r="ED2718" s="41"/>
      <c r="EE2718" s="41"/>
      <c r="EF2718" s="41"/>
      <c r="EG2718" s="41"/>
      <c r="EH2718" s="41"/>
      <c r="EI2718" s="41"/>
      <c r="EJ2718" s="41"/>
      <c r="EK2718" s="41"/>
      <c r="EL2718" s="41"/>
      <c r="EM2718" s="41"/>
      <c r="EN2718" s="41"/>
      <c r="EO2718" s="41"/>
      <c r="EP2718" s="41"/>
      <c r="EQ2718" s="41"/>
      <c r="ER2718" s="41"/>
      <c r="ES2718" s="41"/>
      <c r="ET2718" s="41"/>
      <c r="EU2718" s="41"/>
      <c r="EV2718" s="41"/>
      <c r="EW2718" s="41"/>
      <c r="EX2718" s="41"/>
      <c r="EY2718" s="41"/>
      <c r="EZ2718" s="41"/>
      <c r="FA2718" s="41"/>
      <c r="FB2718" s="41"/>
      <c r="FC2718" s="41"/>
      <c r="FD2718" s="41"/>
      <c r="FE2718" s="41"/>
      <c r="FF2718" s="41"/>
      <c r="FG2718" s="41"/>
      <c r="FH2718" s="41"/>
      <c r="FI2718" s="41"/>
      <c r="FJ2718" s="41"/>
      <c r="FK2718" s="41"/>
      <c r="FL2718" s="41"/>
      <c r="FM2718" s="41"/>
      <c r="FN2718" s="41"/>
      <c r="FO2718" s="41"/>
      <c r="FP2718" s="41"/>
      <c r="FQ2718" s="41"/>
      <c r="FR2718" s="41"/>
      <c r="FS2718" s="41"/>
      <c r="FT2718" s="41"/>
      <c r="FU2718" s="41"/>
      <c r="FV2718" s="41"/>
      <c r="FW2718" s="41"/>
      <c r="FX2718" s="41"/>
      <c r="FY2718" s="41"/>
      <c r="FZ2718" s="41"/>
      <c r="GA2718" s="41"/>
      <c r="GB2718" s="41"/>
      <c r="GC2718" s="41"/>
      <c r="GD2718" s="41"/>
      <c r="GE2718" s="41"/>
      <c r="GF2718" s="41"/>
      <c r="GG2718" s="41"/>
      <c r="GH2718" s="41"/>
      <c r="GI2718" s="41"/>
      <c r="GJ2718" s="41"/>
      <c r="GK2718" s="41"/>
      <c r="GL2718" s="41"/>
      <c r="GM2718" s="41"/>
      <c r="GN2718" s="41"/>
      <c r="GO2718" s="41"/>
      <c r="GP2718" s="41"/>
      <c r="GQ2718" s="41"/>
      <c r="GR2718" s="41"/>
      <c r="GS2718" s="41"/>
      <c r="GT2718" s="41"/>
      <c r="GU2718" s="41"/>
      <c r="GV2718" s="41"/>
      <c r="GW2718" s="41"/>
      <c r="GX2718" s="41"/>
      <c r="GY2718" s="41"/>
      <c r="GZ2718" s="41"/>
      <c r="HA2718" s="41"/>
      <c r="HB2718" s="41"/>
      <c r="HC2718" s="41"/>
      <c r="HD2718" s="41"/>
      <c r="HE2718" s="41"/>
      <c r="HF2718" s="41"/>
      <c r="HG2718" s="41"/>
      <c r="HH2718" s="41"/>
      <c r="HI2718" s="41"/>
      <c r="HJ2718" s="41"/>
      <c r="HK2718" s="41"/>
      <c r="HL2718" s="41"/>
      <c r="HM2718" s="41"/>
      <c r="HN2718" s="41"/>
      <c r="HO2718" s="41"/>
      <c r="HP2718" s="41"/>
      <c r="HQ2718" s="41"/>
      <c r="HR2718" s="41"/>
      <c r="HS2718" s="41"/>
      <c r="HT2718" s="41"/>
      <c r="HU2718" s="41"/>
      <c r="HV2718" s="41"/>
      <c r="HW2718" s="41"/>
      <c r="HX2718" s="41"/>
      <c r="HY2718" s="41"/>
      <c r="HZ2718" s="41"/>
      <c r="IA2718" s="41"/>
      <c r="IB2718" s="41"/>
      <c r="IC2718" s="41"/>
      <c r="ID2718" s="41"/>
      <c r="IE2718" s="41"/>
      <c r="IF2718" s="41"/>
      <c r="IG2718" s="41"/>
      <c r="IH2718" s="41"/>
      <c r="II2718" s="41"/>
      <c r="IJ2718" s="41"/>
      <c r="IK2718" s="41"/>
      <c r="IL2718" s="41"/>
      <c r="IM2718" s="41"/>
      <c r="IN2718" s="41"/>
      <c r="IO2718" s="41"/>
      <c r="IP2718" s="41"/>
      <c r="IQ2718" s="41"/>
      <c r="IR2718" s="41"/>
      <c r="IS2718" s="41"/>
      <c r="IT2718" s="41"/>
      <c r="IU2718" s="41"/>
    </row>
    <row r="2720" spans="68:255" x14ac:dyDescent="0.2">
      <c r="BP2720" s="41"/>
      <c r="BQ2720" s="41"/>
      <c r="BR2720" s="41"/>
      <c r="BS2720" s="41"/>
      <c r="BU2720" s="41"/>
      <c r="BV2720" s="41"/>
      <c r="BW2720" s="41"/>
      <c r="BX2720" s="41"/>
      <c r="BY2720" s="41"/>
      <c r="BZ2720" s="41"/>
      <c r="CA2720" s="41"/>
      <c r="CB2720" s="41"/>
      <c r="CC2720" s="41"/>
      <c r="CD2720" s="41"/>
      <c r="CE2720" s="41"/>
      <c r="CF2720" s="41"/>
      <c r="CG2720" s="41"/>
      <c r="CH2720" s="41"/>
      <c r="CI2720" s="41"/>
      <c r="CJ2720" s="41"/>
      <c r="CK2720" s="41"/>
      <c r="CL2720" s="41"/>
      <c r="CM2720" s="41"/>
      <c r="CN2720" s="41"/>
      <c r="CO2720" s="41"/>
      <c r="CP2720" s="41"/>
      <c r="CQ2720" s="41"/>
      <c r="CR2720" s="41"/>
      <c r="CS2720" s="41"/>
      <c r="CT2720" s="41"/>
      <c r="CU2720" s="41"/>
      <c r="CV2720" s="41"/>
      <c r="CW2720" s="41"/>
      <c r="CX2720" s="41"/>
      <c r="CY2720" s="41"/>
      <c r="CZ2720" s="41"/>
      <c r="DA2720" s="41"/>
      <c r="DB2720" s="41"/>
      <c r="DC2720" s="41"/>
      <c r="DD2720" s="41"/>
      <c r="DE2720" s="41"/>
      <c r="DF2720" s="41"/>
      <c r="DG2720" s="41"/>
      <c r="DH2720" s="41"/>
      <c r="DI2720" s="41"/>
      <c r="DJ2720" s="41"/>
      <c r="DK2720" s="41"/>
      <c r="DL2720" s="41"/>
      <c r="DM2720" s="41"/>
      <c r="DN2720" s="41"/>
      <c r="DO2720" s="41"/>
      <c r="DP2720" s="41"/>
      <c r="DQ2720" s="41"/>
      <c r="DR2720" s="41"/>
      <c r="DS2720" s="41"/>
      <c r="DT2720" s="41"/>
      <c r="DU2720" s="41"/>
      <c r="DV2720" s="41"/>
      <c r="DW2720" s="41"/>
      <c r="DX2720" s="41"/>
      <c r="DY2720" s="41"/>
      <c r="DZ2720" s="41"/>
      <c r="EA2720" s="41"/>
      <c r="EB2720" s="41"/>
      <c r="EC2720" s="41"/>
      <c r="ED2720" s="41"/>
      <c r="EE2720" s="41"/>
      <c r="EF2720" s="41"/>
      <c r="EG2720" s="41"/>
      <c r="EH2720" s="41"/>
      <c r="EI2720" s="41"/>
      <c r="EJ2720" s="41"/>
      <c r="EK2720" s="41"/>
      <c r="EL2720" s="41"/>
      <c r="EM2720" s="41"/>
      <c r="EN2720" s="41"/>
      <c r="EO2720" s="41"/>
      <c r="EP2720" s="41"/>
      <c r="EQ2720" s="41"/>
      <c r="ER2720" s="41"/>
      <c r="ES2720" s="41"/>
      <c r="ET2720" s="41"/>
      <c r="EU2720" s="41"/>
      <c r="EV2720" s="41"/>
      <c r="EW2720" s="41"/>
      <c r="EX2720" s="41"/>
      <c r="EY2720" s="41"/>
      <c r="EZ2720" s="41"/>
      <c r="FA2720" s="41"/>
      <c r="FB2720" s="41"/>
      <c r="FC2720" s="41"/>
      <c r="FD2720" s="41"/>
      <c r="FE2720" s="41"/>
      <c r="FF2720" s="41"/>
      <c r="FG2720" s="41"/>
      <c r="FH2720" s="41"/>
      <c r="FI2720" s="41"/>
      <c r="FJ2720" s="41"/>
      <c r="FK2720" s="41"/>
      <c r="FL2720" s="41"/>
      <c r="FM2720" s="41"/>
      <c r="FN2720" s="41"/>
      <c r="FO2720" s="41"/>
      <c r="FP2720" s="41"/>
      <c r="FQ2720" s="41"/>
      <c r="FR2720" s="41"/>
      <c r="FS2720" s="41"/>
      <c r="FT2720" s="41"/>
      <c r="FU2720" s="41"/>
      <c r="FV2720" s="41"/>
      <c r="FW2720" s="41"/>
      <c r="FX2720" s="41"/>
      <c r="FY2720" s="41"/>
      <c r="FZ2720" s="41"/>
      <c r="GA2720" s="41"/>
      <c r="GB2720" s="41"/>
      <c r="GC2720" s="41"/>
      <c r="GD2720" s="41"/>
      <c r="GE2720" s="41"/>
      <c r="GF2720" s="41"/>
      <c r="GG2720" s="41"/>
      <c r="GH2720" s="41"/>
      <c r="GI2720" s="41"/>
      <c r="GJ2720" s="41"/>
      <c r="GK2720" s="41"/>
      <c r="GL2720" s="41"/>
      <c r="GM2720" s="41"/>
      <c r="GN2720" s="41"/>
      <c r="GO2720" s="41"/>
      <c r="GP2720" s="41"/>
      <c r="GQ2720" s="41"/>
      <c r="GR2720" s="41"/>
      <c r="GS2720" s="41"/>
      <c r="GT2720" s="41"/>
      <c r="GU2720" s="41"/>
      <c r="GV2720" s="41"/>
      <c r="GW2720" s="41"/>
      <c r="GX2720" s="41"/>
      <c r="GY2720" s="41"/>
      <c r="GZ2720" s="41"/>
      <c r="HA2720" s="41"/>
      <c r="HB2720" s="41"/>
      <c r="HC2720" s="41"/>
      <c r="HD2720" s="41"/>
      <c r="HE2720" s="41"/>
      <c r="HF2720" s="41"/>
      <c r="HG2720" s="41"/>
      <c r="HH2720" s="41"/>
      <c r="HI2720" s="41"/>
      <c r="HJ2720" s="41"/>
      <c r="HK2720" s="41"/>
      <c r="HL2720" s="41"/>
      <c r="HM2720" s="41"/>
      <c r="HN2720" s="41"/>
      <c r="HO2720" s="41"/>
      <c r="HP2720" s="41"/>
      <c r="HQ2720" s="41"/>
      <c r="HR2720" s="41"/>
      <c r="HS2720" s="41"/>
      <c r="HT2720" s="41"/>
      <c r="HU2720" s="41"/>
      <c r="HV2720" s="41"/>
      <c r="HW2720" s="41"/>
      <c r="HX2720" s="41"/>
      <c r="HY2720" s="41"/>
      <c r="HZ2720" s="41"/>
      <c r="IA2720" s="41"/>
      <c r="IB2720" s="41"/>
      <c r="IC2720" s="41"/>
      <c r="ID2720" s="41"/>
      <c r="IE2720" s="41"/>
      <c r="IF2720" s="41"/>
      <c r="IG2720" s="41"/>
      <c r="IH2720" s="41"/>
      <c r="II2720" s="41"/>
      <c r="IJ2720" s="41"/>
      <c r="IK2720" s="41"/>
      <c r="IL2720" s="41"/>
      <c r="IM2720" s="41"/>
      <c r="IN2720" s="41"/>
      <c r="IO2720" s="41"/>
      <c r="IP2720" s="41"/>
      <c r="IQ2720" s="41"/>
      <c r="IR2720" s="41"/>
      <c r="IS2720" s="41"/>
      <c r="IT2720" s="41"/>
      <c r="IU2720" s="41"/>
    </row>
    <row r="2722" spans="68:255" x14ac:dyDescent="0.2">
      <c r="BP2722" s="41"/>
      <c r="BQ2722" s="41"/>
      <c r="BR2722" s="41"/>
      <c r="BS2722" s="41"/>
      <c r="BU2722" s="41"/>
      <c r="BV2722" s="41"/>
      <c r="BW2722" s="41"/>
      <c r="BX2722" s="41"/>
      <c r="BY2722" s="41"/>
      <c r="BZ2722" s="41"/>
      <c r="CA2722" s="41"/>
      <c r="CB2722" s="41"/>
      <c r="CC2722" s="41"/>
      <c r="CD2722" s="41"/>
      <c r="CE2722" s="41"/>
      <c r="CF2722" s="41"/>
      <c r="CG2722" s="41"/>
      <c r="CH2722" s="41"/>
      <c r="CI2722" s="41"/>
      <c r="CJ2722" s="41"/>
      <c r="CK2722" s="41"/>
      <c r="CL2722" s="41"/>
      <c r="CM2722" s="41"/>
      <c r="CN2722" s="41"/>
      <c r="CO2722" s="41"/>
      <c r="CP2722" s="41"/>
      <c r="CQ2722" s="41"/>
      <c r="CR2722" s="41"/>
      <c r="CS2722" s="41"/>
      <c r="CT2722" s="41"/>
      <c r="CU2722" s="41"/>
      <c r="CV2722" s="41"/>
      <c r="CW2722" s="41"/>
      <c r="CX2722" s="41"/>
      <c r="CY2722" s="41"/>
      <c r="CZ2722" s="41"/>
      <c r="DA2722" s="41"/>
      <c r="DB2722" s="41"/>
      <c r="DC2722" s="41"/>
      <c r="DD2722" s="41"/>
      <c r="DE2722" s="41"/>
      <c r="DF2722" s="41"/>
      <c r="DG2722" s="41"/>
      <c r="DH2722" s="41"/>
      <c r="DI2722" s="41"/>
      <c r="DJ2722" s="41"/>
      <c r="DK2722" s="41"/>
      <c r="DL2722" s="41"/>
      <c r="DM2722" s="41"/>
      <c r="DN2722" s="41"/>
      <c r="DO2722" s="41"/>
      <c r="DP2722" s="41"/>
      <c r="DQ2722" s="41"/>
      <c r="DR2722" s="41"/>
      <c r="DS2722" s="41"/>
      <c r="DT2722" s="41"/>
      <c r="DU2722" s="41"/>
      <c r="DV2722" s="41"/>
      <c r="DW2722" s="41"/>
      <c r="DX2722" s="41"/>
      <c r="DY2722" s="41"/>
      <c r="DZ2722" s="41"/>
      <c r="EA2722" s="41"/>
      <c r="EB2722" s="41"/>
      <c r="EC2722" s="41"/>
      <c r="ED2722" s="41"/>
      <c r="EE2722" s="41"/>
      <c r="EF2722" s="41"/>
      <c r="EG2722" s="41"/>
      <c r="EH2722" s="41"/>
      <c r="EI2722" s="41"/>
      <c r="EJ2722" s="41"/>
      <c r="EK2722" s="41"/>
      <c r="EL2722" s="41"/>
      <c r="EM2722" s="41"/>
      <c r="EN2722" s="41"/>
      <c r="EO2722" s="41"/>
      <c r="EP2722" s="41"/>
      <c r="EQ2722" s="41"/>
      <c r="ER2722" s="41"/>
      <c r="ES2722" s="41"/>
      <c r="ET2722" s="41"/>
      <c r="EU2722" s="41"/>
      <c r="EV2722" s="41"/>
      <c r="EW2722" s="41"/>
      <c r="EX2722" s="41"/>
      <c r="EY2722" s="41"/>
      <c r="EZ2722" s="41"/>
      <c r="FA2722" s="41"/>
      <c r="FB2722" s="41"/>
      <c r="FC2722" s="41"/>
      <c r="FD2722" s="41"/>
      <c r="FE2722" s="41"/>
      <c r="FF2722" s="41"/>
      <c r="FG2722" s="41"/>
      <c r="FH2722" s="41"/>
      <c r="FI2722" s="41"/>
      <c r="FJ2722" s="41"/>
      <c r="FK2722" s="41"/>
      <c r="FL2722" s="41"/>
      <c r="FM2722" s="41"/>
      <c r="FN2722" s="41"/>
      <c r="FO2722" s="41"/>
      <c r="FP2722" s="41"/>
      <c r="FQ2722" s="41"/>
      <c r="FR2722" s="41"/>
      <c r="FS2722" s="41"/>
      <c r="FT2722" s="41"/>
      <c r="FU2722" s="41"/>
      <c r="FV2722" s="41"/>
      <c r="FW2722" s="41"/>
      <c r="FX2722" s="41"/>
      <c r="FY2722" s="41"/>
      <c r="FZ2722" s="41"/>
      <c r="GA2722" s="41"/>
      <c r="GB2722" s="41"/>
      <c r="GC2722" s="41"/>
      <c r="GD2722" s="41"/>
      <c r="GE2722" s="41"/>
      <c r="GF2722" s="41"/>
      <c r="GG2722" s="41"/>
      <c r="GH2722" s="41"/>
      <c r="GI2722" s="41"/>
      <c r="GJ2722" s="41"/>
      <c r="GK2722" s="41"/>
      <c r="GL2722" s="41"/>
      <c r="GM2722" s="41"/>
      <c r="GN2722" s="41"/>
      <c r="GO2722" s="41"/>
      <c r="GP2722" s="41"/>
      <c r="GQ2722" s="41"/>
      <c r="GR2722" s="41"/>
      <c r="GS2722" s="41"/>
      <c r="GT2722" s="41"/>
      <c r="GU2722" s="41"/>
      <c r="GV2722" s="41"/>
      <c r="GW2722" s="41"/>
      <c r="GX2722" s="41"/>
      <c r="GY2722" s="41"/>
      <c r="GZ2722" s="41"/>
      <c r="HA2722" s="41"/>
      <c r="HB2722" s="41"/>
      <c r="HC2722" s="41"/>
      <c r="HD2722" s="41"/>
      <c r="HE2722" s="41"/>
      <c r="HF2722" s="41"/>
      <c r="HG2722" s="41"/>
      <c r="HH2722" s="41"/>
      <c r="HI2722" s="41"/>
      <c r="HJ2722" s="41"/>
      <c r="HK2722" s="41"/>
      <c r="HL2722" s="41"/>
      <c r="HM2722" s="41"/>
      <c r="HN2722" s="41"/>
      <c r="HO2722" s="41"/>
      <c r="HP2722" s="41"/>
      <c r="HQ2722" s="41"/>
      <c r="HR2722" s="41"/>
      <c r="HS2722" s="41"/>
      <c r="HT2722" s="41"/>
      <c r="HU2722" s="41"/>
      <c r="HV2722" s="41"/>
      <c r="HW2722" s="41"/>
      <c r="HX2722" s="41"/>
      <c r="HY2722" s="41"/>
      <c r="HZ2722" s="41"/>
      <c r="IA2722" s="41"/>
      <c r="IB2722" s="41"/>
      <c r="IC2722" s="41"/>
      <c r="ID2722" s="41"/>
      <c r="IE2722" s="41"/>
      <c r="IF2722" s="41"/>
      <c r="IG2722" s="41"/>
      <c r="IH2722" s="41"/>
      <c r="II2722" s="41"/>
      <c r="IJ2722" s="41"/>
      <c r="IK2722" s="41"/>
      <c r="IL2722" s="41"/>
      <c r="IM2722" s="41"/>
      <c r="IN2722" s="41"/>
      <c r="IO2722" s="41"/>
      <c r="IP2722" s="41"/>
      <c r="IQ2722" s="41"/>
      <c r="IR2722" s="41"/>
      <c r="IS2722" s="41"/>
      <c r="IT2722" s="41"/>
      <c r="IU2722" s="41"/>
    </row>
    <row r="2724" spans="68:255" x14ac:dyDescent="0.2">
      <c r="BP2724" s="41"/>
      <c r="BQ2724" s="41"/>
      <c r="BR2724" s="41"/>
      <c r="BS2724" s="41"/>
      <c r="BU2724" s="41"/>
      <c r="BV2724" s="41"/>
      <c r="BW2724" s="41"/>
      <c r="BX2724" s="41"/>
      <c r="BY2724" s="41"/>
      <c r="BZ2724" s="41"/>
      <c r="CA2724" s="41"/>
      <c r="CB2724" s="41"/>
      <c r="CC2724" s="41"/>
      <c r="CD2724" s="41"/>
      <c r="CE2724" s="41"/>
      <c r="CF2724" s="41"/>
      <c r="CG2724" s="41"/>
      <c r="CH2724" s="41"/>
      <c r="CI2724" s="41"/>
      <c r="CJ2724" s="41"/>
      <c r="CK2724" s="41"/>
      <c r="CL2724" s="41"/>
      <c r="CM2724" s="41"/>
      <c r="CN2724" s="41"/>
      <c r="CO2724" s="41"/>
      <c r="CP2724" s="41"/>
      <c r="CQ2724" s="41"/>
      <c r="CR2724" s="41"/>
      <c r="CS2724" s="41"/>
      <c r="CT2724" s="41"/>
      <c r="CU2724" s="41"/>
      <c r="CV2724" s="41"/>
      <c r="CW2724" s="41"/>
      <c r="CX2724" s="41"/>
      <c r="CY2724" s="41"/>
      <c r="CZ2724" s="41"/>
      <c r="DA2724" s="41"/>
      <c r="DB2724" s="41"/>
      <c r="DC2724" s="41"/>
      <c r="DD2724" s="41"/>
      <c r="DE2724" s="41"/>
      <c r="DF2724" s="41"/>
      <c r="DG2724" s="41"/>
      <c r="DH2724" s="41"/>
      <c r="DI2724" s="41"/>
      <c r="DJ2724" s="41"/>
      <c r="DK2724" s="41"/>
      <c r="DL2724" s="41"/>
      <c r="DM2724" s="41"/>
      <c r="DN2724" s="41"/>
      <c r="DO2724" s="41"/>
      <c r="DP2724" s="41"/>
      <c r="DQ2724" s="41"/>
      <c r="DR2724" s="41"/>
      <c r="DS2724" s="41"/>
      <c r="DT2724" s="41"/>
      <c r="DU2724" s="41"/>
      <c r="DV2724" s="41"/>
      <c r="DW2724" s="41"/>
      <c r="DX2724" s="41"/>
      <c r="DY2724" s="41"/>
      <c r="DZ2724" s="41"/>
      <c r="EA2724" s="41"/>
      <c r="EB2724" s="41"/>
      <c r="EC2724" s="41"/>
      <c r="ED2724" s="41"/>
      <c r="EE2724" s="41"/>
      <c r="EF2724" s="41"/>
      <c r="EG2724" s="41"/>
      <c r="EH2724" s="41"/>
      <c r="EI2724" s="41"/>
      <c r="EJ2724" s="41"/>
      <c r="EK2724" s="41"/>
      <c r="EL2724" s="41"/>
      <c r="EM2724" s="41"/>
      <c r="EN2724" s="41"/>
      <c r="EO2724" s="41"/>
      <c r="EP2724" s="41"/>
      <c r="EQ2724" s="41"/>
      <c r="ER2724" s="41"/>
      <c r="ES2724" s="41"/>
      <c r="ET2724" s="41"/>
      <c r="EU2724" s="41"/>
      <c r="EV2724" s="41"/>
      <c r="EW2724" s="41"/>
      <c r="EX2724" s="41"/>
      <c r="EY2724" s="41"/>
      <c r="EZ2724" s="41"/>
      <c r="FA2724" s="41"/>
      <c r="FB2724" s="41"/>
      <c r="FC2724" s="41"/>
      <c r="FD2724" s="41"/>
      <c r="FE2724" s="41"/>
      <c r="FF2724" s="41"/>
      <c r="FG2724" s="41"/>
      <c r="FH2724" s="41"/>
      <c r="FI2724" s="41"/>
      <c r="FJ2724" s="41"/>
      <c r="FK2724" s="41"/>
      <c r="FL2724" s="41"/>
      <c r="FM2724" s="41"/>
      <c r="FN2724" s="41"/>
      <c r="FO2724" s="41"/>
      <c r="FP2724" s="41"/>
      <c r="FQ2724" s="41"/>
      <c r="FR2724" s="41"/>
      <c r="FS2724" s="41"/>
      <c r="FT2724" s="41"/>
      <c r="FU2724" s="41"/>
      <c r="FV2724" s="41"/>
      <c r="FW2724" s="41"/>
      <c r="FX2724" s="41"/>
      <c r="FY2724" s="41"/>
      <c r="FZ2724" s="41"/>
      <c r="GA2724" s="41"/>
      <c r="GB2724" s="41"/>
      <c r="GC2724" s="41"/>
      <c r="GD2724" s="41"/>
      <c r="GE2724" s="41"/>
      <c r="GF2724" s="41"/>
      <c r="GG2724" s="41"/>
      <c r="GH2724" s="41"/>
      <c r="GI2724" s="41"/>
      <c r="GJ2724" s="41"/>
      <c r="GK2724" s="41"/>
      <c r="GL2724" s="41"/>
      <c r="GM2724" s="41"/>
      <c r="GN2724" s="41"/>
      <c r="GO2724" s="41"/>
      <c r="GP2724" s="41"/>
      <c r="GQ2724" s="41"/>
      <c r="GR2724" s="41"/>
      <c r="GS2724" s="41"/>
      <c r="GT2724" s="41"/>
      <c r="GU2724" s="41"/>
      <c r="GV2724" s="41"/>
      <c r="GW2724" s="41"/>
      <c r="GX2724" s="41"/>
      <c r="GY2724" s="41"/>
      <c r="GZ2724" s="41"/>
      <c r="HA2724" s="41"/>
      <c r="HB2724" s="41"/>
      <c r="HC2724" s="41"/>
      <c r="HD2724" s="41"/>
      <c r="HE2724" s="41"/>
      <c r="HF2724" s="41"/>
      <c r="HG2724" s="41"/>
      <c r="HH2724" s="41"/>
      <c r="HI2724" s="41"/>
      <c r="HJ2724" s="41"/>
      <c r="HK2724" s="41"/>
      <c r="HL2724" s="41"/>
      <c r="HM2724" s="41"/>
      <c r="HN2724" s="41"/>
      <c r="HO2724" s="41"/>
      <c r="HP2724" s="41"/>
      <c r="HQ2724" s="41"/>
      <c r="HR2724" s="41"/>
      <c r="HS2724" s="41"/>
      <c r="HT2724" s="41"/>
      <c r="HU2724" s="41"/>
      <c r="HV2724" s="41"/>
      <c r="HW2724" s="41"/>
      <c r="HX2724" s="41"/>
      <c r="HY2724" s="41"/>
      <c r="HZ2724" s="41"/>
      <c r="IA2724" s="41"/>
      <c r="IB2724" s="41"/>
      <c r="IC2724" s="41"/>
      <c r="ID2724" s="41"/>
      <c r="IE2724" s="41"/>
      <c r="IF2724" s="41"/>
      <c r="IG2724" s="41"/>
      <c r="IH2724" s="41"/>
      <c r="II2724" s="41"/>
      <c r="IJ2724" s="41"/>
      <c r="IK2724" s="41"/>
      <c r="IL2724" s="41"/>
      <c r="IM2724" s="41"/>
      <c r="IN2724" s="41"/>
      <c r="IO2724" s="41"/>
      <c r="IP2724" s="41"/>
      <c r="IQ2724" s="41"/>
      <c r="IR2724" s="41"/>
      <c r="IS2724" s="41"/>
      <c r="IT2724" s="41"/>
      <c r="IU2724" s="41"/>
    </row>
    <row r="2726" spans="68:255" x14ac:dyDescent="0.2">
      <c r="BP2726" s="41"/>
      <c r="BQ2726" s="41"/>
      <c r="BR2726" s="41"/>
      <c r="BS2726" s="41"/>
      <c r="BU2726" s="41"/>
      <c r="BV2726" s="41"/>
      <c r="BW2726" s="41"/>
      <c r="BX2726" s="41"/>
      <c r="BY2726" s="41"/>
      <c r="BZ2726" s="41"/>
      <c r="CA2726" s="41"/>
      <c r="CB2726" s="41"/>
      <c r="CC2726" s="41"/>
      <c r="CD2726" s="41"/>
      <c r="CE2726" s="41"/>
      <c r="CF2726" s="41"/>
      <c r="CG2726" s="41"/>
      <c r="CH2726" s="41"/>
      <c r="CI2726" s="41"/>
      <c r="CJ2726" s="41"/>
      <c r="CK2726" s="41"/>
      <c r="CL2726" s="41"/>
      <c r="CM2726" s="41"/>
      <c r="CN2726" s="41"/>
      <c r="CO2726" s="41"/>
      <c r="CP2726" s="41"/>
      <c r="CQ2726" s="41"/>
      <c r="CR2726" s="41"/>
      <c r="CS2726" s="41"/>
      <c r="CT2726" s="41"/>
      <c r="CU2726" s="41"/>
      <c r="CV2726" s="41"/>
      <c r="CW2726" s="41"/>
      <c r="CX2726" s="41"/>
      <c r="CY2726" s="41"/>
      <c r="CZ2726" s="41"/>
      <c r="DA2726" s="41"/>
      <c r="DB2726" s="41"/>
      <c r="DC2726" s="41"/>
      <c r="DD2726" s="41"/>
      <c r="DE2726" s="41"/>
      <c r="DF2726" s="41"/>
      <c r="DG2726" s="41"/>
      <c r="DH2726" s="41"/>
      <c r="DI2726" s="41"/>
      <c r="DJ2726" s="41"/>
      <c r="DK2726" s="41"/>
      <c r="DL2726" s="41"/>
      <c r="DM2726" s="41"/>
      <c r="DN2726" s="41"/>
      <c r="DO2726" s="41"/>
      <c r="DP2726" s="41"/>
      <c r="DQ2726" s="41"/>
      <c r="DR2726" s="41"/>
      <c r="DS2726" s="41"/>
      <c r="DT2726" s="41"/>
      <c r="DU2726" s="41"/>
      <c r="DV2726" s="41"/>
      <c r="DW2726" s="41"/>
      <c r="DX2726" s="41"/>
      <c r="DY2726" s="41"/>
      <c r="DZ2726" s="41"/>
      <c r="EA2726" s="41"/>
      <c r="EB2726" s="41"/>
      <c r="EC2726" s="41"/>
      <c r="ED2726" s="41"/>
      <c r="EE2726" s="41"/>
      <c r="EF2726" s="41"/>
      <c r="EG2726" s="41"/>
      <c r="EH2726" s="41"/>
      <c r="EI2726" s="41"/>
      <c r="EJ2726" s="41"/>
      <c r="EK2726" s="41"/>
      <c r="EL2726" s="41"/>
      <c r="EM2726" s="41"/>
      <c r="EN2726" s="41"/>
      <c r="EO2726" s="41"/>
      <c r="EP2726" s="41"/>
      <c r="EQ2726" s="41"/>
      <c r="ER2726" s="41"/>
      <c r="ES2726" s="41"/>
      <c r="ET2726" s="41"/>
      <c r="EU2726" s="41"/>
      <c r="EV2726" s="41"/>
      <c r="EW2726" s="41"/>
      <c r="EX2726" s="41"/>
      <c r="EY2726" s="41"/>
      <c r="EZ2726" s="41"/>
      <c r="FA2726" s="41"/>
      <c r="FB2726" s="41"/>
      <c r="FC2726" s="41"/>
      <c r="FD2726" s="41"/>
      <c r="FE2726" s="41"/>
      <c r="FF2726" s="41"/>
      <c r="FG2726" s="41"/>
      <c r="FH2726" s="41"/>
      <c r="FI2726" s="41"/>
      <c r="FJ2726" s="41"/>
      <c r="FK2726" s="41"/>
      <c r="FL2726" s="41"/>
      <c r="FM2726" s="41"/>
      <c r="FN2726" s="41"/>
      <c r="FO2726" s="41"/>
      <c r="FP2726" s="41"/>
      <c r="FQ2726" s="41"/>
      <c r="FR2726" s="41"/>
      <c r="FS2726" s="41"/>
      <c r="FT2726" s="41"/>
      <c r="FU2726" s="41"/>
      <c r="FV2726" s="41"/>
      <c r="FW2726" s="41"/>
      <c r="FX2726" s="41"/>
      <c r="FY2726" s="41"/>
      <c r="FZ2726" s="41"/>
      <c r="GA2726" s="41"/>
      <c r="GB2726" s="41"/>
      <c r="GC2726" s="41"/>
      <c r="GD2726" s="41"/>
      <c r="GE2726" s="41"/>
      <c r="GF2726" s="41"/>
      <c r="GG2726" s="41"/>
      <c r="GH2726" s="41"/>
      <c r="GI2726" s="41"/>
      <c r="GJ2726" s="41"/>
      <c r="GK2726" s="41"/>
      <c r="GL2726" s="41"/>
      <c r="GM2726" s="41"/>
      <c r="GN2726" s="41"/>
      <c r="GO2726" s="41"/>
      <c r="GP2726" s="41"/>
      <c r="GQ2726" s="41"/>
      <c r="GR2726" s="41"/>
      <c r="GS2726" s="41"/>
      <c r="GT2726" s="41"/>
      <c r="GU2726" s="41"/>
      <c r="GV2726" s="41"/>
      <c r="GW2726" s="41"/>
      <c r="GX2726" s="41"/>
      <c r="GY2726" s="41"/>
      <c r="GZ2726" s="41"/>
      <c r="HA2726" s="41"/>
      <c r="HB2726" s="41"/>
      <c r="HC2726" s="41"/>
      <c r="HD2726" s="41"/>
      <c r="HE2726" s="41"/>
      <c r="HF2726" s="41"/>
      <c r="HG2726" s="41"/>
      <c r="HH2726" s="41"/>
      <c r="HI2726" s="41"/>
      <c r="HJ2726" s="41"/>
      <c r="HK2726" s="41"/>
      <c r="HL2726" s="41"/>
      <c r="HM2726" s="41"/>
      <c r="HN2726" s="41"/>
      <c r="HO2726" s="41"/>
      <c r="HP2726" s="41"/>
      <c r="HQ2726" s="41"/>
      <c r="HR2726" s="41"/>
      <c r="HS2726" s="41"/>
      <c r="HT2726" s="41"/>
      <c r="HU2726" s="41"/>
      <c r="HV2726" s="41"/>
      <c r="HW2726" s="41"/>
      <c r="HX2726" s="41"/>
      <c r="HY2726" s="41"/>
      <c r="HZ2726" s="41"/>
      <c r="IA2726" s="41"/>
      <c r="IB2726" s="41"/>
      <c r="IC2726" s="41"/>
      <c r="ID2726" s="41"/>
      <c r="IE2726" s="41"/>
      <c r="IF2726" s="41"/>
      <c r="IG2726" s="41"/>
      <c r="IH2726" s="41"/>
      <c r="II2726" s="41"/>
      <c r="IJ2726" s="41"/>
      <c r="IK2726" s="41"/>
      <c r="IL2726" s="41"/>
      <c r="IM2726" s="41"/>
      <c r="IN2726" s="41"/>
      <c r="IO2726" s="41"/>
      <c r="IP2726" s="41"/>
      <c r="IQ2726" s="41"/>
      <c r="IR2726" s="41"/>
      <c r="IS2726" s="41"/>
      <c r="IT2726" s="41"/>
      <c r="IU2726" s="41"/>
    </row>
    <row r="2728" spans="68:255" x14ac:dyDescent="0.2">
      <c r="BP2728" s="41"/>
      <c r="BQ2728" s="41"/>
      <c r="BR2728" s="41"/>
      <c r="BS2728" s="41"/>
      <c r="BU2728" s="41"/>
      <c r="BV2728" s="41"/>
      <c r="BW2728" s="41"/>
      <c r="BX2728" s="41"/>
      <c r="BY2728" s="41"/>
      <c r="BZ2728" s="41"/>
      <c r="CA2728" s="41"/>
      <c r="CB2728" s="41"/>
      <c r="CC2728" s="41"/>
      <c r="CD2728" s="41"/>
      <c r="CE2728" s="41"/>
      <c r="CF2728" s="41"/>
      <c r="CG2728" s="41"/>
      <c r="CH2728" s="41"/>
      <c r="CI2728" s="41"/>
      <c r="CJ2728" s="41"/>
      <c r="CK2728" s="41"/>
      <c r="CL2728" s="41"/>
      <c r="CM2728" s="41"/>
      <c r="CN2728" s="41"/>
      <c r="CO2728" s="41"/>
      <c r="CP2728" s="41"/>
      <c r="CQ2728" s="41"/>
      <c r="CR2728" s="41"/>
      <c r="CS2728" s="41"/>
      <c r="CT2728" s="41"/>
      <c r="CU2728" s="41"/>
      <c r="CV2728" s="41"/>
      <c r="CW2728" s="41"/>
      <c r="CX2728" s="41"/>
      <c r="CY2728" s="41"/>
      <c r="CZ2728" s="41"/>
      <c r="DA2728" s="41"/>
      <c r="DB2728" s="41"/>
      <c r="DC2728" s="41"/>
      <c r="DD2728" s="41"/>
      <c r="DE2728" s="41"/>
      <c r="DF2728" s="41"/>
      <c r="DG2728" s="41"/>
      <c r="DH2728" s="41"/>
      <c r="DI2728" s="41"/>
      <c r="DJ2728" s="41"/>
      <c r="DK2728" s="41"/>
      <c r="DL2728" s="41"/>
      <c r="DM2728" s="41"/>
      <c r="DN2728" s="41"/>
      <c r="DO2728" s="41"/>
      <c r="DP2728" s="41"/>
      <c r="DQ2728" s="41"/>
      <c r="DR2728" s="41"/>
      <c r="DS2728" s="41"/>
      <c r="DT2728" s="41"/>
      <c r="DU2728" s="41"/>
      <c r="DV2728" s="41"/>
      <c r="DW2728" s="41"/>
      <c r="DX2728" s="41"/>
      <c r="DY2728" s="41"/>
      <c r="DZ2728" s="41"/>
      <c r="EA2728" s="41"/>
      <c r="EB2728" s="41"/>
      <c r="EC2728" s="41"/>
      <c r="ED2728" s="41"/>
      <c r="EE2728" s="41"/>
      <c r="EF2728" s="41"/>
      <c r="EG2728" s="41"/>
      <c r="EH2728" s="41"/>
      <c r="EI2728" s="41"/>
      <c r="EJ2728" s="41"/>
      <c r="EK2728" s="41"/>
      <c r="EL2728" s="41"/>
      <c r="EM2728" s="41"/>
      <c r="EN2728" s="41"/>
      <c r="EO2728" s="41"/>
      <c r="EP2728" s="41"/>
      <c r="EQ2728" s="41"/>
      <c r="ER2728" s="41"/>
      <c r="ES2728" s="41"/>
      <c r="ET2728" s="41"/>
      <c r="EU2728" s="41"/>
      <c r="EV2728" s="41"/>
      <c r="EW2728" s="41"/>
      <c r="EX2728" s="41"/>
      <c r="EY2728" s="41"/>
      <c r="EZ2728" s="41"/>
      <c r="FA2728" s="41"/>
      <c r="FB2728" s="41"/>
      <c r="FC2728" s="41"/>
      <c r="FD2728" s="41"/>
      <c r="FE2728" s="41"/>
      <c r="FF2728" s="41"/>
      <c r="FG2728" s="41"/>
      <c r="FH2728" s="41"/>
      <c r="FI2728" s="41"/>
      <c r="FJ2728" s="41"/>
      <c r="FK2728" s="41"/>
      <c r="FL2728" s="41"/>
      <c r="FM2728" s="41"/>
      <c r="FN2728" s="41"/>
      <c r="FO2728" s="41"/>
      <c r="FP2728" s="41"/>
      <c r="FQ2728" s="41"/>
      <c r="FR2728" s="41"/>
      <c r="FS2728" s="41"/>
      <c r="FT2728" s="41"/>
      <c r="FU2728" s="41"/>
      <c r="FV2728" s="41"/>
      <c r="FW2728" s="41"/>
      <c r="FX2728" s="41"/>
      <c r="FY2728" s="41"/>
      <c r="FZ2728" s="41"/>
      <c r="GA2728" s="41"/>
      <c r="GB2728" s="41"/>
      <c r="GC2728" s="41"/>
      <c r="GD2728" s="41"/>
      <c r="GE2728" s="41"/>
      <c r="GF2728" s="41"/>
      <c r="GG2728" s="41"/>
      <c r="GH2728" s="41"/>
      <c r="GI2728" s="41"/>
      <c r="GJ2728" s="41"/>
      <c r="GK2728" s="41"/>
      <c r="GL2728" s="41"/>
      <c r="GM2728" s="41"/>
      <c r="GN2728" s="41"/>
      <c r="GO2728" s="41"/>
      <c r="GP2728" s="41"/>
      <c r="GQ2728" s="41"/>
      <c r="GR2728" s="41"/>
      <c r="GS2728" s="41"/>
      <c r="GT2728" s="41"/>
      <c r="GU2728" s="41"/>
      <c r="GV2728" s="41"/>
      <c r="GW2728" s="41"/>
      <c r="GX2728" s="41"/>
      <c r="GY2728" s="41"/>
      <c r="GZ2728" s="41"/>
      <c r="HA2728" s="41"/>
      <c r="HB2728" s="41"/>
      <c r="HC2728" s="41"/>
      <c r="HD2728" s="41"/>
      <c r="HE2728" s="41"/>
      <c r="HF2728" s="41"/>
      <c r="HG2728" s="41"/>
      <c r="HH2728" s="41"/>
      <c r="HI2728" s="41"/>
      <c r="HJ2728" s="41"/>
      <c r="HK2728" s="41"/>
      <c r="HL2728" s="41"/>
      <c r="HM2728" s="41"/>
      <c r="HN2728" s="41"/>
      <c r="HO2728" s="41"/>
      <c r="HP2728" s="41"/>
      <c r="HQ2728" s="41"/>
      <c r="HR2728" s="41"/>
      <c r="HS2728" s="41"/>
      <c r="HT2728" s="41"/>
      <c r="HU2728" s="41"/>
      <c r="HV2728" s="41"/>
      <c r="HW2728" s="41"/>
      <c r="HX2728" s="41"/>
      <c r="HY2728" s="41"/>
      <c r="HZ2728" s="41"/>
      <c r="IA2728" s="41"/>
      <c r="IB2728" s="41"/>
      <c r="IC2728" s="41"/>
      <c r="ID2728" s="41"/>
      <c r="IE2728" s="41"/>
      <c r="IF2728" s="41"/>
      <c r="IG2728" s="41"/>
      <c r="IH2728" s="41"/>
      <c r="II2728" s="41"/>
      <c r="IJ2728" s="41"/>
      <c r="IK2728" s="41"/>
      <c r="IL2728" s="41"/>
      <c r="IM2728" s="41"/>
      <c r="IN2728" s="41"/>
      <c r="IO2728" s="41"/>
      <c r="IP2728" s="41"/>
      <c r="IQ2728" s="41"/>
      <c r="IR2728" s="41"/>
      <c r="IS2728" s="41"/>
      <c r="IT2728" s="41"/>
      <c r="IU2728" s="41"/>
    </row>
    <row r="2730" spans="68:255" x14ac:dyDescent="0.2">
      <c r="BP2730" s="41"/>
      <c r="BQ2730" s="41"/>
      <c r="BR2730" s="41"/>
      <c r="BS2730" s="41"/>
      <c r="BU2730" s="41"/>
      <c r="BV2730" s="41"/>
      <c r="BW2730" s="41"/>
      <c r="BX2730" s="41"/>
      <c r="BY2730" s="41"/>
      <c r="BZ2730" s="41"/>
      <c r="CA2730" s="41"/>
      <c r="CB2730" s="41"/>
      <c r="CC2730" s="41"/>
      <c r="CD2730" s="41"/>
      <c r="CE2730" s="41"/>
      <c r="CF2730" s="41"/>
      <c r="CG2730" s="41"/>
      <c r="CH2730" s="41"/>
      <c r="CI2730" s="41"/>
      <c r="CJ2730" s="41"/>
      <c r="CK2730" s="41"/>
      <c r="CL2730" s="41"/>
      <c r="CM2730" s="41"/>
      <c r="CN2730" s="41"/>
      <c r="CO2730" s="41"/>
      <c r="CP2730" s="41"/>
      <c r="CQ2730" s="41"/>
      <c r="CR2730" s="41"/>
      <c r="CS2730" s="41"/>
      <c r="CT2730" s="41"/>
      <c r="CU2730" s="41"/>
      <c r="CV2730" s="41"/>
      <c r="CW2730" s="41"/>
      <c r="CX2730" s="41"/>
      <c r="CY2730" s="41"/>
      <c r="CZ2730" s="41"/>
      <c r="DA2730" s="41"/>
      <c r="DB2730" s="41"/>
      <c r="DC2730" s="41"/>
      <c r="DD2730" s="41"/>
      <c r="DE2730" s="41"/>
      <c r="DF2730" s="41"/>
      <c r="DG2730" s="41"/>
      <c r="DH2730" s="41"/>
      <c r="DI2730" s="41"/>
      <c r="DJ2730" s="41"/>
      <c r="DK2730" s="41"/>
      <c r="DL2730" s="41"/>
      <c r="DM2730" s="41"/>
      <c r="DN2730" s="41"/>
      <c r="DO2730" s="41"/>
      <c r="DP2730" s="41"/>
      <c r="DQ2730" s="41"/>
      <c r="DR2730" s="41"/>
      <c r="DS2730" s="41"/>
      <c r="DT2730" s="41"/>
      <c r="DU2730" s="41"/>
      <c r="DV2730" s="41"/>
      <c r="DW2730" s="41"/>
      <c r="DX2730" s="41"/>
      <c r="DY2730" s="41"/>
      <c r="DZ2730" s="41"/>
      <c r="EA2730" s="41"/>
      <c r="EB2730" s="41"/>
      <c r="EC2730" s="41"/>
      <c r="ED2730" s="41"/>
      <c r="EE2730" s="41"/>
      <c r="EF2730" s="41"/>
      <c r="EG2730" s="41"/>
      <c r="EH2730" s="41"/>
      <c r="EI2730" s="41"/>
      <c r="EJ2730" s="41"/>
      <c r="EK2730" s="41"/>
      <c r="EL2730" s="41"/>
      <c r="EM2730" s="41"/>
      <c r="EN2730" s="41"/>
      <c r="EO2730" s="41"/>
      <c r="EP2730" s="41"/>
      <c r="EQ2730" s="41"/>
      <c r="ER2730" s="41"/>
      <c r="ES2730" s="41"/>
      <c r="ET2730" s="41"/>
      <c r="EU2730" s="41"/>
      <c r="EV2730" s="41"/>
      <c r="EW2730" s="41"/>
      <c r="EX2730" s="41"/>
      <c r="EY2730" s="41"/>
      <c r="EZ2730" s="41"/>
      <c r="FA2730" s="41"/>
      <c r="FB2730" s="41"/>
      <c r="FC2730" s="41"/>
      <c r="FD2730" s="41"/>
      <c r="FE2730" s="41"/>
      <c r="FF2730" s="41"/>
      <c r="FG2730" s="41"/>
      <c r="FH2730" s="41"/>
      <c r="FI2730" s="41"/>
      <c r="FJ2730" s="41"/>
      <c r="FK2730" s="41"/>
      <c r="FL2730" s="41"/>
      <c r="FM2730" s="41"/>
      <c r="FN2730" s="41"/>
      <c r="FO2730" s="41"/>
      <c r="FP2730" s="41"/>
      <c r="FQ2730" s="41"/>
      <c r="FR2730" s="41"/>
      <c r="FS2730" s="41"/>
      <c r="FT2730" s="41"/>
      <c r="FU2730" s="41"/>
      <c r="FV2730" s="41"/>
      <c r="FW2730" s="41"/>
      <c r="FX2730" s="41"/>
      <c r="FY2730" s="41"/>
      <c r="FZ2730" s="41"/>
      <c r="GA2730" s="41"/>
      <c r="GB2730" s="41"/>
      <c r="GC2730" s="41"/>
      <c r="GD2730" s="41"/>
      <c r="GE2730" s="41"/>
      <c r="GF2730" s="41"/>
      <c r="GG2730" s="41"/>
      <c r="GH2730" s="41"/>
      <c r="GI2730" s="41"/>
      <c r="GJ2730" s="41"/>
      <c r="GK2730" s="41"/>
      <c r="GL2730" s="41"/>
      <c r="GM2730" s="41"/>
      <c r="GN2730" s="41"/>
      <c r="GO2730" s="41"/>
      <c r="GP2730" s="41"/>
      <c r="GQ2730" s="41"/>
      <c r="GR2730" s="41"/>
      <c r="GS2730" s="41"/>
      <c r="GT2730" s="41"/>
      <c r="GU2730" s="41"/>
      <c r="GV2730" s="41"/>
      <c r="GW2730" s="41"/>
      <c r="GX2730" s="41"/>
      <c r="GY2730" s="41"/>
      <c r="GZ2730" s="41"/>
      <c r="HA2730" s="41"/>
      <c r="HB2730" s="41"/>
      <c r="HC2730" s="41"/>
      <c r="HD2730" s="41"/>
      <c r="HE2730" s="41"/>
      <c r="HF2730" s="41"/>
      <c r="HG2730" s="41"/>
      <c r="HH2730" s="41"/>
      <c r="HI2730" s="41"/>
      <c r="HJ2730" s="41"/>
      <c r="HK2730" s="41"/>
      <c r="HL2730" s="41"/>
      <c r="HM2730" s="41"/>
      <c r="HN2730" s="41"/>
      <c r="HO2730" s="41"/>
      <c r="HP2730" s="41"/>
      <c r="HQ2730" s="41"/>
      <c r="HR2730" s="41"/>
      <c r="HS2730" s="41"/>
      <c r="HT2730" s="41"/>
      <c r="HU2730" s="41"/>
      <c r="HV2730" s="41"/>
      <c r="HW2730" s="41"/>
      <c r="HX2730" s="41"/>
      <c r="HY2730" s="41"/>
      <c r="HZ2730" s="41"/>
      <c r="IA2730" s="41"/>
      <c r="IB2730" s="41"/>
      <c r="IC2730" s="41"/>
      <c r="ID2730" s="41"/>
      <c r="IE2730" s="41"/>
      <c r="IF2730" s="41"/>
      <c r="IG2730" s="41"/>
      <c r="IH2730" s="41"/>
      <c r="II2730" s="41"/>
      <c r="IJ2730" s="41"/>
      <c r="IK2730" s="41"/>
      <c r="IL2730" s="41"/>
      <c r="IM2730" s="41"/>
      <c r="IN2730" s="41"/>
      <c r="IO2730" s="41"/>
      <c r="IP2730" s="41"/>
      <c r="IQ2730" s="41"/>
      <c r="IR2730" s="41"/>
      <c r="IS2730" s="41"/>
      <c r="IT2730" s="41"/>
      <c r="IU2730" s="41"/>
    </row>
    <row r="2732" spans="68:255" x14ac:dyDescent="0.2">
      <c r="BP2732" s="41"/>
      <c r="BQ2732" s="41"/>
      <c r="BR2732" s="41"/>
      <c r="BS2732" s="41"/>
      <c r="BU2732" s="41"/>
      <c r="BV2732" s="41"/>
      <c r="BW2732" s="41"/>
      <c r="BX2732" s="41"/>
      <c r="BY2732" s="41"/>
      <c r="BZ2732" s="41"/>
      <c r="CA2732" s="41"/>
      <c r="CB2732" s="41"/>
      <c r="CC2732" s="41"/>
      <c r="CD2732" s="41"/>
      <c r="CE2732" s="41"/>
      <c r="CF2732" s="41"/>
      <c r="CG2732" s="41"/>
      <c r="CH2732" s="41"/>
      <c r="CI2732" s="41"/>
      <c r="CJ2732" s="41"/>
      <c r="CK2732" s="41"/>
      <c r="CL2732" s="41"/>
      <c r="CM2732" s="41"/>
      <c r="CN2732" s="41"/>
      <c r="CO2732" s="41"/>
      <c r="CP2732" s="41"/>
      <c r="CQ2732" s="41"/>
      <c r="CR2732" s="41"/>
      <c r="CS2732" s="41"/>
      <c r="CT2732" s="41"/>
      <c r="CU2732" s="41"/>
      <c r="CV2732" s="41"/>
      <c r="CW2732" s="41"/>
      <c r="CX2732" s="41"/>
      <c r="CY2732" s="41"/>
      <c r="CZ2732" s="41"/>
      <c r="DA2732" s="41"/>
      <c r="DB2732" s="41"/>
      <c r="DC2732" s="41"/>
      <c r="DD2732" s="41"/>
      <c r="DE2732" s="41"/>
      <c r="DF2732" s="41"/>
      <c r="DG2732" s="41"/>
      <c r="DH2732" s="41"/>
      <c r="DI2732" s="41"/>
      <c r="DJ2732" s="41"/>
      <c r="DK2732" s="41"/>
      <c r="DL2732" s="41"/>
      <c r="DM2732" s="41"/>
      <c r="DN2732" s="41"/>
      <c r="DO2732" s="41"/>
      <c r="DP2732" s="41"/>
      <c r="DQ2732" s="41"/>
      <c r="DR2732" s="41"/>
      <c r="DS2732" s="41"/>
      <c r="DT2732" s="41"/>
      <c r="DU2732" s="41"/>
      <c r="DV2732" s="41"/>
      <c r="DW2732" s="41"/>
      <c r="DX2732" s="41"/>
      <c r="DY2732" s="41"/>
      <c r="DZ2732" s="41"/>
      <c r="EA2732" s="41"/>
      <c r="EB2732" s="41"/>
      <c r="EC2732" s="41"/>
      <c r="ED2732" s="41"/>
      <c r="EE2732" s="41"/>
      <c r="EF2732" s="41"/>
      <c r="EG2732" s="41"/>
      <c r="EH2732" s="41"/>
      <c r="EI2732" s="41"/>
      <c r="EJ2732" s="41"/>
      <c r="EK2732" s="41"/>
      <c r="EL2732" s="41"/>
      <c r="EM2732" s="41"/>
      <c r="EN2732" s="41"/>
      <c r="EO2732" s="41"/>
      <c r="EP2732" s="41"/>
      <c r="EQ2732" s="41"/>
      <c r="ER2732" s="41"/>
      <c r="ES2732" s="41"/>
      <c r="ET2732" s="41"/>
      <c r="EU2732" s="41"/>
      <c r="EV2732" s="41"/>
      <c r="EW2732" s="41"/>
      <c r="EX2732" s="41"/>
      <c r="EY2732" s="41"/>
      <c r="EZ2732" s="41"/>
      <c r="FA2732" s="41"/>
      <c r="FB2732" s="41"/>
      <c r="FC2732" s="41"/>
      <c r="FD2732" s="41"/>
      <c r="FE2732" s="41"/>
      <c r="FF2732" s="41"/>
      <c r="FG2732" s="41"/>
      <c r="FH2732" s="41"/>
      <c r="FI2732" s="41"/>
      <c r="FJ2732" s="41"/>
      <c r="FK2732" s="41"/>
      <c r="FL2732" s="41"/>
      <c r="FM2732" s="41"/>
      <c r="FN2732" s="41"/>
      <c r="FO2732" s="41"/>
      <c r="FP2732" s="41"/>
      <c r="FQ2732" s="41"/>
      <c r="FR2732" s="41"/>
      <c r="FS2732" s="41"/>
      <c r="FT2732" s="41"/>
      <c r="FU2732" s="41"/>
      <c r="FV2732" s="41"/>
      <c r="FW2732" s="41"/>
      <c r="FX2732" s="41"/>
      <c r="FY2732" s="41"/>
      <c r="FZ2732" s="41"/>
      <c r="GA2732" s="41"/>
      <c r="GB2732" s="41"/>
      <c r="GC2732" s="41"/>
      <c r="GD2732" s="41"/>
      <c r="GE2732" s="41"/>
      <c r="GF2732" s="41"/>
      <c r="GG2732" s="41"/>
      <c r="GH2732" s="41"/>
      <c r="GI2732" s="41"/>
      <c r="GJ2732" s="41"/>
      <c r="GK2732" s="41"/>
      <c r="GL2732" s="41"/>
      <c r="GM2732" s="41"/>
      <c r="GN2732" s="41"/>
      <c r="GO2732" s="41"/>
      <c r="GP2732" s="41"/>
      <c r="GQ2732" s="41"/>
      <c r="GR2732" s="41"/>
      <c r="GS2732" s="41"/>
      <c r="GT2732" s="41"/>
      <c r="GU2732" s="41"/>
      <c r="GV2732" s="41"/>
      <c r="GW2732" s="41"/>
      <c r="GX2732" s="41"/>
      <c r="GY2732" s="41"/>
      <c r="GZ2732" s="41"/>
      <c r="HA2732" s="41"/>
      <c r="HB2732" s="41"/>
      <c r="HC2732" s="41"/>
      <c r="HD2732" s="41"/>
      <c r="HE2732" s="41"/>
      <c r="HF2732" s="41"/>
      <c r="HG2732" s="41"/>
      <c r="HH2732" s="41"/>
      <c r="HI2732" s="41"/>
      <c r="HJ2732" s="41"/>
      <c r="HK2732" s="41"/>
      <c r="HL2732" s="41"/>
      <c r="HM2732" s="41"/>
      <c r="HN2732" s="41"/>
      <c r="HO2732" s="41"/>
      <c r="HP2732" s="41"/>
      <c r="HQ2732" s="41"/>
      <c r="HR2732" s="41"/>
      <c r="HS2732" s="41"/>
      <c r="HT2732" s="41"/>
      <c r="HU2732" s="41"/>
      <c r="HV2732" s="41"/>
      <c r="HW2732" s="41"/>
      <c r="HX2732" s="41"/>
      <c r="HY2732" s="41"/>
      <c r="HZ2732" s="41"/>
      <c r="IA2732" s="41"/>
      <c r="IB2732" s="41"/>
      <c r="IC2732" s="41"/>
      <c r="ID2732" s="41"/>
      <c r="IE2732" s="41"/>
      <c r="IF2732" s="41"/>
      <c r="IG2732" s="41"/>
      <c r="IH2732" s="41"/>
      <c r="II2732" s="41"/>
      <c r="IJ2732" s="41"/>
      <c r="IK2732" s="41"/>
      <c r="IL2732" s="41"/>
      <c r="IM2732" s="41"/>
      <c r="IN2732" s="41"/>
      <c r="IO2732" s="41"/>
      <c r="IP2732" s="41"/>
      <c r="IQ2732" s="41"/>
      <c r="IR2732" s="41"/>
      <c r="IS2732" s="41"/>
      <c r="IT2732" s="41"/>
      <c r="IU2732" s="41"/>
    </row>
    <row r="2734" spans="68:255" x14ac:dyDescent="0.2">
      <c r="BP2734" s="41"/>
      <c r="BQ2734" s="41"/>
      <c r="BR2734" s="41"/>
      <c r="BS2734" s="41"/>
      <c r="BU2734" s="41"/>
      <c r="BV2734" s="41"/>
      <c r="BW2734" s="41"/>
      <c r="BX2734" s="41"/>
      <c r="BY2734" s="41"/>
      <c r="BZ2734" s="41"/>
      <c r="CA2734" s="41"/>
      <c r="CB2734" s="41"/>
      <c r="CC2734" s="41"/>
      <c r="CD2734" s="41"/>
      <c r="CE2734" s="41"/>
      <c r="CF2734" s="41"/>
      <c r="CG2734" s="41"/>
      <c r="CH2734" s="41"/>
      <c r="CI2734" s="41"/>
      <c r="CJ2734" s="41"/>
      <c r="CK2734" s="41"/>
      <c r="CL2734" s="41"/>
      <c r="CM2734" s="41"/>
      <c r="CN2734" s="41"/>
      <c r="CO2734" s="41"/>
      <c r="CP2734" s="41"/>
      <c r="CQ2734" s="41"/>
      <c r="CR2734" s="41"/>
      <c r="CS2734" s="41"/>
      <c r="CT2734" s="41"/>
      <c r="CU2734" s="41"/>
      <c r="CV2734" s="41"/>
      <c r="CW2734" s="41"/>
      <c r="CX2734" s="41"/>
      <c r="CY2734" s="41"/>
      <c r="CZ2734" s="41"/>
      <c r="DA2734" s="41"/>
      <c r="DB2734" s="41"/>
      <c r="DC2734" s="41"/>
      <c r="DD2734" s="41"/>
      <c r="DE2734" s="41"/>
      <c r="DF2734" s="41"/>
      <c r="DG2734" s="41"/>
      <c r="DH2734" s="41"/>
      <c r="DI2734" s="41"/>
      <c r="DJ2734" s="41"/>
      <c r="DK2734" s="41"/>
      <c r="DL2734" s="41"/>
      <c r="DM2734" s="41"/>
      <c r="DN2734" s="41"/>
      <c r="DO2734" s="41"/>
      <c r="DP2734" s="41"/>
      <c r="DQ2734" s="41"/>
      <c r="DR2734" s="41"/>
      <c r="DS2734" s="41"/>
      <c r="DT2734" s="41"/>
      <c r="DU2734" s="41"/>
      <c r="DV2734" s="41"/>
      <c r="DW2734" s="41"/>
      <c r="DX2734" s="41"/>
      <c r="DY2734" s="41"/>
      <c r="DZ2734" s="41"/>
      <c r="EA2734" s="41"/>
      <c r="EB2734" s="41"/>
      <c r="EC2734" s="41"/>
      <c r="ED2734" s="41"/>
      <c r="EE2734" s="41"/>
      <c r="EF2734" s="41"/>
      <c r="EG2734" s="41"/>
      <c r="EH2734" s="41"/>
      <c r="EI2734" s="41"/>
      <c r="EJ2734" s="41"/>
      <c r="EK2734" s="41"/>
      <c r="EL2734" s="41"/>
      <c r="EM2734" s="41"/>
      <c r="EN2734" s="41"/>
      <c r="EO2734" s="41"/>
      <c r="EP2734" s="41"/>
      <c r="EQ2734" s="41"/>
      <c r="ER2734" s="41"/>
      <c r="ES2734" s="41"/>
      <c r="ET2734" s="41"/>
      <c r="EU2734" s="41"/>
      <c r="EV2734" s="41"/>
      <c r="EW2734" s="41"/>
      <c r="EX2734" s="41"/>
      <c r="EY2734" s="41"/>
      <c r="EZ2734" s="41"/>
      <c r="FA2734" s="41"/>
      <c r="FB2734" s="41"/>
      <c r="FC2734" s="41"/>
      <c r="FD2734" s="41"/>
      <c r="FE2734" s="41"/>
      <c r="FF2734" s="41"/>
      <c r="FG2734" s="41"/>
      <c r="FH2734" s="41"/>
      <c r="FI2734" s="41"/>
      <c r="FJ2734" s="41"/>
      <c r="FK2734" s="41"/>
      <c r="FL2734" s="41"/>
      <c r="FM2734" s="41"/>
      <c r="FN2734" s="41"/>
      <c r="FO2734" s="41"/>
      <c r="FP2734" s="41"/>
      <c r="FQ2734" s="41"/>
      <c r="FR2734" s="41"/>
      <c r="FS2734" s="41"/>
      <c r="FT2734" s="41"/>
      <c r="FU2734" s="41"/>
      <c r="FV2734" s="41"/>
      <c r="FW2734" s="41"/>
      <c r="FX2734" s="41"/>
      <c r="FY2734" s="41"/>
      <c r="FZ2734" s="41"/>
      <c r="GA2734" s="41"/>
      <c r="GB2734" s="41"/>
      <c r="GC2734" s="41"/>
      <c r="GD2734" s="41"/>
      <c r="GE2734" s="41"/>
      <c r="GF2734" s="41"/>
      <c r="GG2734" s="41"/>
      <c r="GH2734" s="41"/>
      <c r="GI2734" s="41"/>
      <c r="GJ2734" s="41"/>
      <c r="GK2734" s="41"/>
      <c r="GL2734" s="41"/>
      <c r="GM2734" s="41"/>
      <c r="GN2734" s="41"/>
      <c r="GO2734" s="41"/>
      <c r="GP2734" s="41"/>
      <c r="GQ2734" s="41"/>
      <c r="GR2734" s="41"/>
      <c r="GS2734" s="41"/>
      <c r="GT2734" s="41"/>
      <c r="GU2734" s="41"/>
      <c r="GV2734" s="41"/>
      <c r="GW2734" s="41"/>
      <c r="GX2734" s="41"/>
      <c r="GY2734" s="41"/>
      <c r="GZ2734" s="41"/>
      <c r="HA2734" s="41"/>
      <c r="HB2734" s="41"/>
      <c r="HC2734" s="41"/>
      <c r="HD2734" s="41"/>
      <c r="HE2734" s="41"/>
      <c r="HF2734" s="41"/>
      <c r="HG2734" s="41"/>
      <c r="HH2734" s="41"/>
      <c r="HI2734" s="41"/>
      <c r="HJ2734" s="41"/>
      <c r="HK2734" s="41"/>
      <c r="HL2734" s="41"/>
      <c r="HM2734" s="41"/>
      <c r="HN2734" s="41"/>
      <c r="HO2734" s="41"/>
      <c r="HP2734" s="41"/>
      <c r="HQ2734" s="41"/>
      <c r="HR2734" s="41"/>
      <c r="HS2734" s="41"/>
      <c r="HT2734" s="41"/>
      <c r="HU2734" s="41"/>
      <c r="HV2734" s="41"/>
      <c r="HW2734" s="41"/>
      <c r="HX2734" s="41"/>
      <c r="HY2734" s="41"/>
      <c r="HZ2734" s="41"/>
      <c r="IA2734" s="41"/>
      <c r="IB2734" s="41"/>
      <c r="IC2734" s="41"/>
      <c r="ID2734" s="41"/>
      <c r="IE2734" s="41"/>
      <c r="IF2734" s="41"/>
      <c r="IG2734" s="41"/>
      <c r="IH2734" s="41"/>
      <c r="II2734" s="41"/>
      <c r="IJ2734" s="41"/>
      <c r="IK2734" s="41"/>
      <c r="IL2734" s="41"/>
      <c r="IM2734" s="41"/>
      <c r="IN2734" s="41"/>
      <c r="IO2734" s="41"/>
      <c r="IP2734" s="41"/>
      <c r="IQ2734" s="41"/>
      <c r="IR2734" s="41"/>
      <c r="IS2734" s="41"/>
      <c r="IT2734" s="41"/>
      <c r="IU2734" s="41"/>
    </row>
    <row r="2736" spans="68:255" x14ac:dyDescent="0.2">
      <c r="BP2736" s="41"/>
      <c r="BQ2736" s="41"/>
      <c r="BR2736" s="41"/>
      <c r="BS2736" s="41"/>
      <c r="BU2736" s="41"/>
      <c r="BV2736" s="41"/>
      <c r="BW2736" s="41"/>
      <c r="BX2736" s="41"/>
      <c r="BY2736" s="41"/>
      <c r="BZ2736" s="41"/>
      <c r="CA2736" s="41"/>
      <c r="CB2736" s="41"/>
      <c r="CC2736" s="41"/>
      <c r="CD2736" s="41"/>
      <c r="CE2736" s="41"/>
      <c r="CF2736" s="41"/>
      <c r="CG2736" s="41"/>
      <c r="CH2736" s="41"/>
      <c r="CI2736" s="41"/>
      <c r="CJ2736" s="41"/>
      <c r="CK2736" s="41"/>
      <c r="CL2736" s="41"/>
      <c r="CM2736" s="41"/>
      <c r="CN2736" s="41"/>
      <c r="CO2736" s="41"/>
      <c r="CP2736" s="41"/>
      <c r="CQ2736" s="41"/>
      <c r="CR2736" s="41"/>
      <c r="CS2736" s="41"/>
      <c r="CT2736" s="41"/>
      <c r="CU2736" s="41"/>
      <c r="CV2736" s="41"/>
      <c r="CW2736" s="41"/>
      <c r="CX2736" s="41"/>
      <c r="CY2736" s="41"/>
      <c r="CZ2736" s="41"/>
      <c r="DA2736" s="41"/>
      <c r="DB2736" s="41"/>
      <c r="DC2736" s="41"/>
      <c r="DD2736" s="41"/>
      <c r="DE2736" s="41"/>
      <c r="DF2736" s="41"/>
      <c r="DG2736" s="41"/>
      <c r="DH2736" s="41"/>
      <c r="DI2736" s="41"/>
      <c r="DJ2736" s="41"/>
      <c r="DK2736" s="41"/>
      <c r="DL2736" s="41"/>
      <c r="DM2736" s="41"/>
      <c r="DN2736" s="41"/>
      <c r="DO2736" s="41"/>
      <c r="DP2736" s="41"/>
      <c r="DQ2736" s="41"/>
      <c r="DR2736" s="41"/>
      <c r="DS2736" s="41"/>
      <c r="DT2736" s="41"/>
      <c r="DU2736" s="41"/>
      <c r="DV2736" s="41"/>
      <c r="DW2736" s="41"/>
      <c r="DX2736" s="41"/>
      <c r="DY2736" s="41"/>
      <c r="DZ2736" s="41"/>
      <c r="EA2736" s="41"/>
      <c r="EB2736" s="41"/>
      <c r="EC2736" s="41"/>
      <c r="ED2736" s="41"/>
      <c r="EE2736" s="41"/>
      <c r="EF2736" s="41"/>
      <c r="EG2736" s="41"/>
      <c r="EH2736" s="41"/>
      <c r="EI2736" s="41"/>
      <c r="EJ2736" s="41"/>
      <c r="EK2736" s="41"/>
      <c r="EL2736" s="41"/>
      <c r="EM2736" s="41"/>
      <c r="EN2736" s="41"/>
      <c r="EO2736" s="41"/>
      <c r="EP2736" s="41"/>
      <c r="EQ2736" s="41"/>
      <c r="ER2736" s="41"/>
      <c r="ES2736" s="41"/>
      <c r="ET2736" s="41"/>
      <c r="EU2736" s="41"/>
      <c r="EV2736" s="41"/>
      <c r="EW2736" s="41"/>
      <c r="EX2736" s="41"/>
      <c r="EY2736" s="41"/>
      <c r="EZ2736" s="41"/>
      <c r="FA2736" s="41"/>
      <c r="FB2736" s="41"/>
      <c r="FC2736" s="41"/>
      <c r="FD2736" s="41"/>
      <c r="FE2736" s="41"/>
      <c r="FF2736" s="41"/>
      <c r="FG2736" s="41"/>
      <c r="FH2736" s="41"/>
      <c r="FI2736" s="41"/>
      <c r="FJ2736" s="41"/>
      <c r="FK2736" s="41"/>
      <c r="FL2736" s="41"/>
      <c r="FM2736" s="41"/>
      <c r="FN2736" s="41"/>
      <c r="FO2736" s="41"/>
      <c r="FP2736" s="41"/>
      <c r="FQ2736" s="41"/>
      <c r="FR2736" s="41"/>
      <c r="FS2736" s="41"/>
      <c r="FT2736" s="41"/>
      <c r="FU2736" s="41"/>
      <c r="FV2736" s="41"/>
      <c r="FW2736" s="41"/>
      <c r="FX2736" s="41"/>
      <c r="FY2736" s="41"/>
      <c r="FZ2736" s="41"/>
      <c r="GA2736" s="41"/>
      <c r="GB2736" s="41"/>
      <c r="GC2736" s="41"/>
      <c r="GD2736" s="41"/>
      <c r="GE2736" s="41"/>
      <c r="GF2736" s="41"/>
      <c r="GG2736" s="41"/>
      <c r="GH2736" s="41"/>
      <c r="GI2736" s="41"/>
      <c r="GJ2736" s="41"/>
      <c r="GK2736" s="41"/>
      <c r="GL2736" s="41"/>
      <c r="GM2736" s="41"/>
      <c r="GN2736" s="41"/>
      <c r="GO2736" s="41"/>
      <c r="GP2736" s="41"/>
      <c r="GQ2736" s="41"/>
      <c r="GR2736" s="41"/>
      <c r="GS2736" s="41"/>
      <c r="GT2736" s="41"/>
      <c r="GU2736" s="41"/>
      <c r="GV2736" s="41"/>
      <c r="GW2736" s="41"/>
      <c r="GX2736" s="41"/>
      <c r="GY2736" s="41"/>
      <c r="GZ2736" s="41"/>
      <c r="HA2736" s="41"/>
      <c r="HB2736" s="41"/>
      <c r="HC2736" s="41"/>
      <c r="HD2736" s="41"/>
      <c r="HE2736" s="41"/>
      <c r="HF2736" s="41"/>
      <c r="HG2736" s="41"/>
      <c r="HH2736" s="41"/>
      <c r="HI2736" s="41"/>
      <c r="HJ2736" s="41"/>
      <c r="HK2736" s="41"/>
      <c r="HL2736" s="41"/>
      <c r="HM2736" s="41"/>
      <c r="HN2736" s="41"/>
      <c r="HO2736" s="41"/>
      <c r="HP2736" s="41"/>
      <c r="HQ2736" s="41"/>
      <c r="HR2736" s="41"/>
      <c r="HS2736" s="41"/>
      <c r="HT2736" s="41"/>
      <c r="HU2736" s="41"/>
      <c r="HV2736" s="41"/>
      <c r="HW2736" s="41"/>
      <c r="HX2736" s="41"/>
      <c r="HY2736" s="41"/>
      <c r="HZ2736" s="41"/>
      <c r="IA2736" s="41"/>
      <c r="IB2736" s="41"/>
      <c r="IC2736" s="41"/>
      <c r="ID2736" s="41"/>
      <c r="IE2736" s="41"/>
      <c r="IF2736" s="41"/>
      <c r="IG2736" s="41"/>
      <c r="IH2736" s="41"/>
      <c r="II2736" s="41"/>
      <c r="IJ2736" s="41"/>
      <c r="IK2736" s="41"/>
      <c r="IL2736" s="41"/>
      <c r="IM2736" s="41"/>
      <c r="IN2736" s="41"/>
      <c r="IO2736" s="41"/>
      <c r="IP2736" s="41"/>
      <c r="IQ2736" s="41"/>
      <c r="IR2736" s="41"/>
      <c r="IS2736" s="41"/>
      <c r="IT2736" s="41"/>
      <c r="IU2736" s="41"/>
    </row>
    <row r="2738" spans="68:255" x14ac:dyDescent="0.2">
      <c r="BP2738" s="41"/>
      <c r="BQ2738" s="41"/>
      <c r="BR2738" s="41"/>
      <c r="BS2738" s="41"/>
      <c r="BU2738" s="41"/>
      <c r="BV2738" s="41"/>
      <c r="BW2738" s="41"/>
      <c r="BX2738" s="41"/>
      <c r="BY2738" s="41"/>
      <c r="BZ2738" s="41"/>
      <c r="CA2738" s="41"/>
      <c r="CB2738" s="41"/>
      <c r="CC2738" s="41"/>
      <c r="CD2738" s="41"/>
      <c r="CE2738" s="41"/>
      <c r="CF2738" s="41"/>
      <c r="CG2738" s="41"/>
      <c r="CH2738" s="41"/>
      <c r="CI2738" s="41"/>
      <c r="CJ2738" s="41"/>
      <c r="CK2738" s="41"/>
      <c r="CL2738" s="41"/>
      <c r="CM2738" s="41"/>
      <c r="CN2738" s="41"/>
      <c r="CO2738" s="41"/>
      <c r="CP2738" s="41"/>
      <c r="CQ2738" s="41"/>
      <c r="CR2738" s="41"/>
      <c r="CS2738" s="41"/>
      <c r="CT2738" s="41"/>
      <c r="CU2738" s="41"/>
      <c r="CV2738" s="41"/>
      <c r="CW2738" s="41"/>
      <c r="CX2738" s="41"/>
      <c r="CY2738" s="41"/>
      <c r="CZ2738" s="41"/>
      <c r="DA2738" s="41"/>
      <c r="DB2738" s="41"/>
      <c r="DC2738" s="41"/>
      <c r="DD2738" s="41"/>
      <c r="DE2738" s="41"/>
      <c r="DF2738" s="41"/>
      <c r="DG2738" s="41"/>
      <c r="DH2738" s="41"/>
      <c r="DI2738" s="41"/>
      <c r="DJ2738" s="41"/>
      <c r="DK2738" s="41"/>
      <c r="DL2738" s="41"/>
      <c r="DM2738" s="41"/>
      <c r="DN2738" s="41"/>
      <c r="DO2738" s="41"/>
      <c r="DP2738" s="41"/>
      <c r="DQ2738" s="41"/>
      <c r="DR2738" s="41"/>
      <c r="DS2738" s="41"/>
      <c r="DT2738" s="41"/>
      <c r="DU2738" s="41"/>
      <c r="DV2738" s="41"/>
      <c r="DW2738" s="41"/>
      <c r="DX2738" s="41"/>
      <c r="DY2738" s="41"/>
      <c r="DZ2738" s="41"/>
      <c r="EA2738" s="41"/>
      <c r="EB2738" s="41"/>
      <c r="EC2738" s="41"/>
      <c r="ED2738" s="41"/>
      <c r="EE2738" s="41"/>
      <c r="EF2738" s="41"/>
      <c r="EG2738" s="41"/>
      <c r="EH2738" s="41"/>
      <c r="EI2738" s="41"/>
      <c r="EJ2738" s="41"/>
      <c r="EK2738" s="41"/>
      <c r="EL2738" s="41"/>
      <c r="EM2738" s="41"/>
      <c r="EN2738" s="41"/>
      <c r="EO2738" s="41"/>
      <c r="EP2738" s="41"/>
      <c r="EQ2738" s="41"/>
      <c r="ER2738" s="41"/>
      <c r="ES2738" s="41"/>
      <c r="ET2738" s="41"/>
      <c r="EU2738" s="41"/>
      <c r="EV2738" s="41"/>
      <c r="EW2738" s="41"/>
      <c r="EX2738" s="41"/>
      <c r="EY2738" s="41"/>
      <c r="EZ2738" s="41"/>
      <c r="FA2738" s="41"/>
      <c r="FB2738" s="41"/>
      <c r="FC2738" s="41"/>
      <c r="FD2738" s="41"/>
      <c r="FE2738" s="41"/>
      <c r="FF2738" s="41"/>
      <c r="FG2738" s="41"/>
      <c r="FH2738" s="41"/>
      <c r="FI2738" s="41"/>
      <c r="FJ2738" s="41"/>
      <c r="FK2738" s="41"/>
      <c r="FL2738" s="41"/>
      <c r="FM2738" s="41"/>
      <c r="FN2738" s="41"/>
      <c r="FO2738" s="41"/>
      <c r="FP2738" s="41"/>
      <c r="FQ2738" s="41"/>
      <c r="FR2738" s="41"/>
      <c r="FS2738" s="41"/>
      <c r="FT2738" s="41"/>
      <c r="FU2738" s="41"/>
      <c r="FV2738" s="41"/>
      <c r="FW2738" s="41"/>
      <c r="FX2738" s="41"/>
      <c r="FY2738" s="41"/>
      <c r="FZ2738" s="41"/>
      <c r="GA2738" s="41"/>
      <c r="GB2738" s="41"/>
      <c r="GC2738" s="41"/>
      <c r="GD2738" s="41"/>
      <c r="GE2738" s="41"/>
      <c r="GF2738" s="41"/>
      <c r="GG2738" s="41"/>
      <c r="GH2738" s="41"/>
      <c r="GI2738" s="41"/>
      <c r="GJ2738" s="41"/>
      <c r="GK2738" s="41"/>
      <c r="GL2738" s="41"/>
      <c r="GM2738" s="41"/>
      <c r="GN2738" s="41"/>
      <c r="GO2738" s="41"/>
      <c r="GP2738" s="41"/>
      <c r="GQ2738" s="41"/>
      <c r="GR2738" s="41"/>
      <c r="GS2738" s="41"/>
      <c r="GT2738" s="41"/>
      <c r="GU2738" s="41"/>
      <c r="GV2738" s="41"/>
      <c r="GW2738" s="41"/>
      <c r="GX2738" s="41"/>
      <c r="GY2738" s="41"/>
      <c r="GZ2738" s="41"/>
      <c r="HA2738" s="41"/>
      <c r="HB2738" s="41"/>
      <c r="HC2738" s="41"/>
      <c r="HD2738" s="41"/>
      <c r="HE2738" s="41"/>
      <c r="HF2738" s="41"/>
      <c r="HG2738" s="41"/>
      <c r="HH2738" s="41"/>
      <c r="HI2738" s="41"/>
      <c r="HJ2738" s="41"/>
      <c r="HK2738" s="41"/>
      <c r="HL2738" s="41"/>
      <c r="HM2738" s="41"/>
      <c r="HN2738" s="41"/>
      <c r="HO2738" s="41"/>
      <c r="HP2738" s="41"/>
      <c r="HQ2738" s="41"/>
      <c r="HR2738" s="41"/>
      <c r="HS2738" s="41"/>
      <c r="HT2738" s="41"/>
      <c r="HU2738" s="41"/>
      <c r="HV2738" s="41"/>
      <c r="HW2738" s="41"/>
      <c r="HX2738" s="41"/>
      <c r="HY2738" s="41"/>
      <c r="HZ2738" s="41"/>
      <c r="IA2738" s="41"/>
      <c r="IB2738" s="41"/>
      <c r="IC2738" s="41"/>
      <c r="ID2738" s="41"/>
      <c r="IE2738" s="41"/>
      <c r="IF2738" s="41"/>
      <c r="IG2738" s="41"/>
      <c r="IH2738" s="41"/>
      <c r="II2738" s="41"/>
      <c r="IJ2738" s="41"/>
      <c r="IK2738" s="41"/>
      <c r="IL2738" s="41"/>
      <c r="IM2738" s="41"/>
      <c r="IN2738" s="41"/>
      <c r="IO2738" s="41"/>
      <c r="IP2738" s="41"/>
      <c r="IQ2738" s="41"/>
      <c r="IR2738" s="41"/>
      <c r="IS2738" s="41"/>
      <c r="IT2738" s="41"/>
      <c r="IU2738" s="41"/>
    </row>
    <row r="2740" spans="68:255" x14ac:dyDescent="0.2">
      <c r="BP2740" s="41"/>
      <c r="BQ2740" s="41"/>
      <c r="BR2740" s="41"/>
      <c r="BS2740" s="41"/>
      <c r="BU2740" s="41"/>
      <c r="BV2740" s="41"/>
      <c r="BW2740" s="41"/>
      <c r="BX2740" s="41"/>
      <c r="BY2740" s="41"/>
      <c r="BZ2740" s="41"/>
      <c r="CA2740" s="41"/>
      <c r="CB2740" s="41"/>
      <c r="CC2740" s="41"/>
      <c r="CD2740" s="41"/>
      <c r="CE2740" s="41"/>
      <c r="CF2740" s="41"/>
      <c r="CG2740" s="41"/>
      <c r="CH2740" s="41"/>
      <c r="CI2740" s="41"/>
      <c r="CJ2740" s="41"/>
      <c r="CK2740" s="41"/>
      <c r="CL2740" s="41"/>
      <c r="CM2740" s="41"/>
      <c r="CN2740" s="41"/>
      <c r="CO2740" s="41"/>
      <c r="CP2740" s="41"/>
      <c r="CQ2740" s="41"/>
      <c r="CR2740" s="41"/>
      <c r="CS2740" s="41"/>
      <c r="CT2740" s="41"/>
      <c r="CU2740" s="41"/>
      <c r="CV2740" s="41"/>
      <c r="CW2740" s="41"/>
      <c r="CX2740" s="41"/>
      <c r="CY2740" s="41"/>
      <c r="CZ2740" s="41"/>
      <c r="DA2740" s="41"/>
      <c r="DB2740" s="41"/>
      <c r="DC2740" s="41"/>
      <c r="DD2740" s="41"/>
      <c r="DE2740" s="41"/>
      <c r="DF2740" s="41"/>
      <c r="DG2740" s="41"/>
      <c r="DH2740" s="41"/>
      <c r="DI2740" s="41"/>
      <c r="DJ2740" s="41"/>
      <c r="DK2740" s="41"/>
      <c r="DL2740" s="41"/>
      <c r="DM2740" s="41"/>
      <c r="DN2740" s="41"/>
      <c r="DO2740" s="41"/>
      <c r="DP2740" s="41"/>
      <c r="DQ2740" s="41"/>
      <c r="DR2740" s="41"/>
      <c r="DS2740" s="41"/>
      <c r="DT2740" s="41"/>
      <c r="DU2740" s="41"/>
      <c r="DV2740" s="41"/>
      <c r="DW2740" s="41"/>
      <c r="DX2740" s="41"/>
      <c r="DY2740" s="41"/>
      <c r="DZ2740" s="41"/>
      <c r="EA2740" s="41"/>
      <c r="EB2740" s="41"/>
      <c r="EC2740" s="41"/>
      <c r="ED2740" s="41"/>
      <c r="EE2740" s="41"/>
      <c r="EF2740" s="41"/>
      <c r="EG2740" s="41"/>
      <c r="EH2740" s="41"/>
      <c r="EI2740" s="41"/>
      <c r="EJ2740" s="41"/>
      <c r="EK2740" s="41"/>
      <c r="EL2740" s="41"/>
      <c r="EM2740" s="41"/>
      <c r="EN2740" s="41"/>
      <c r="EO2740" s="41"/>
      <c r="EP2740" s="41"/>
      <c r="EQ2740" s="41"/>
      <c r="ER2740" s="41"/>
      <c r="ES2740" s="41"/>
      <c r="ET2740" s="41"/>
      <c r="EU2740" s="41"/>
      <c r="EV2740" s="41"/>
      <c r="EW2740" s="41"/>
      <c r="EX2740" s="41"/>
      <c r="EY2740" s="41"/>
      <c r="EZ2740" s="41"/>
      <c r="FA2740" s="41"/>
      <c r="FB2740" s="41"/>
      <c r="FC2740" s="41"/>
      <c r="FD2740" s="41"/>
      <c r="FE2740" s="41"/>
      <c r="FF2740" s="41"/>
      <c r="FG2740" s="41"/>
      <c r="FH2740" s="41"/>
      <c r="FI2740" s="41"/>
      <c r="FJ2740" s="41"/>
      <c r="FK2740" s="41"/>
      <c r="FL2740" s="41"/>
      <c r="FM2740" s="41"/>
      <c r="FN2740" s="41"/>
      <c r="FO2740" s="41"/>
      <c r="FP2740" s="41"/>
      <c r="FQ2740" s="41"/>
      <c r="FR2740" s="41"/>
      <c r="FS2740" s="41"/>
      <c r="FT2740" s="41"/>
      <c r="FU2740" s="41"/>
      <c r="FV2740" s="41"/>
      <c r="FW2740" s="41"/>
      <c r="FX2740" s="41"/>
      <c r="FY2740" s="41"/>
      <c r="FZ2740" s="41"/>
      <c r="GA2740" s="41"/>
      <c r="GB2740" s="41"/>
      <c r="GC2740" s="41"/>
      <c r="GD2740" s="41"/>
      <c r="GE2740" s="41"/>
      <c r="GF2740" s="41"/>
      <c r="GG2740" s="41"/>
      <c r="GH2740" s="41"/>
      <c r="GI2740" s="41"/>
      <c r="GJ2740" s="41"/>
      <c r="GK2740" s="41"/>
      <c r="GL2740" s="41"/>
      <c r="GM2740" s="41"/>
      <c r="GN2740" s="41"/>
      <c r="GO2740" s="41"/>
      <c r="GP2740" s="41"/>
      <c r="GQ2740" s="41"/>
      <c r="GR2740" s="41"/>
      <c r="GS2740" s="41"/>
      <c r="GT2740" s="41"/>
      <c r="GU2740" s="41"/>
      <c r="GV2740" s="41"/>
      <c r="GW2740" s="41"/>
      <c r="GX2740" s="41"/>
      <c r="GY2740" s="41"/>
      <c r="GZ2740" s="41"/>
      <c r="HA2740" s="41"/>
      <c r="HB2740" s="41"/>
      <c r="HC2740" s="41"/>
      <c r="HD2740" s="41"/>
      <c r="HE2740" s="41"/>
      <c r="HF2740" s="41"/>
      <c r="HG2740" s="41"/>
      <c r="HH2740" s="41"/>
      <c r="HI2740" s="41"/>
      <c r="HJ2740" s="41"/>
      <c r="HK2740" s="41"/>
      <c r="HL2740" s="41"/>
      <c r="HM2740" s="41"/>
      <c r="HN2740" s="41"/>
      <c r="HO2740" s="41"/>
      <c r="HP2740" s="41"/>
      <c r="HQ2740" s="41"/>
      <c r="HR2740" s="41"/>
      <c r="HS2740" s="41"/>
      <c r="HT2740" s="41"/>
      <c r="HU2740" s="41"/>
      <c r="HV2740" s="41"/>
      <c r="HW2740" s="41"/>
      <c r="HX2740" s="41"/>
      <c r="HY2740" s="41"/>
      <c r="HZ2740" s="41"/>
      <c r="IA2740" s="41"/>
      <c r="IB2740" s="41"/>
      <c r="IC2740" s="41"/>
      <c r="ID2740" s="41"/>
      <c r="IE2740" s="41"/>
      <c r="IF2740" s="41"/>
      <c r="IG2740" s="41"/>
      <c r="IH2740" s="41"/>
      <c r="II2740" s="41"/>
      <c r="IJ2740" s="41"/>
      <c r="IK2740" s="41"/>
      <c r="IL2740" s="41"/>
      <c r="IM2740" s="41"/>
      <c r="IN2740" s="41"/>
      <c r="IO2740" s="41"/>
      <c r="IP2740" s="41"/>
      <c r="IQ2740" s="41"/>
      <c r="IR2740" s="41"/>
      <c r="IS2740" s="41"/>
      <c r="IT2740" s="41"/>
      <c r="IU2740" s="41"/>
    </row>
    <row r="2742" spans="68:255" x14ac:dyDescent="0.2">
      <c r="BP2742" s="41"/>
      <c r="BQ2742" s="41"/>
      <c r="BR2742" s="41"/>
      <c r="BS2742" s="41"/>
      <c r="BU2742" s="41"/>
      <c r="BV2742" s="41"/>
      <c r="BW2742" s="41"/>
      <c r="BX2742" s="41"/>
      <c r="BY2742" s="41"/>
      <c r="BZ2742" s="41"/>
      <c r="CA2742" s="41"/>
      <c r="CB2742" s="41"/>
      <c r="CC2742" s="41"/>
      <c r="CD2742" s="41"/>
      <c r="CE2742" s="41"/>
      <c r="CF2742" s="41"/>
      <c r="CG2742" s="41"/>
      <c r="CH2742" s="41"/>
      <c r="CI2742" s="41"/>
      <c r="CJ2742" s="41"/>
      <c r="CK2742" s="41"/>
      <c r="CL2742" s="41"/>
      <c r="CM2742" s="41"/>
      <c r="CN2742" s="41"/>
      <c r="CO2742" s="41"/>
      <c r="CP2742" s="41"/>
      <c r="CQ2742" s="41"/>
      <c r="CR2742" s="41"/>
      <c r="CS2742" s="41"/>
      <c r="CT2742" s="41"/>
      <c r="CU2742" s="41"/>
      <c r="CV2742" s="41"/>
      <c r="CW2742" s="41"/>
      <c r="CX2742" s="41"/>
      <c r="CY2742" s="41"/>
      <c r="CZ2742" s="41"/>
      <c r="DA2742" s="41"/>
      <c r="DB2742" s="41"/>
      <c r="DC2742" s="41"/>
      <c r="DD2742" s="41"/>
      <c r="DE2742" s="41"/>
      <c r="DF2742" s="41"/>
      <c r="DG2742" s="41"/>
      <c r="DH2742" s="41"/>
      <c r="DI2742" s="41"/>
      <c r="DJ2742" s="41"/>
      <c r="DK2742" s="41"/>
      <c r="DL2742" s="41"/>
      <c r="DM2742" s="41"/>
      <c r="DN2742" s="41"/>
      <c r="DO2742" s="41"/>
      <c r="DP2742" s="41"/>
      <c r="DQ2742" s="41"/>
      <c r="DR2742" s="41"/>
      <c r="DS2742" s="41"/>
      <c r="DT2742" s="41"/>
      <c r="DU2742" s="41"/>
      <c r="DV2742" s="41"/>
      <c r="DW2742" s="41"/>
      <c r="DX2742" s="41"/>
      <c r="DY2742" s="41"/>
      <c r="DZ2742" s="41"/>
      <c r="EA2742" s="41"/>
      <c r="EB2742" s="41"/>
      <c r="EC2742" s="41"/>
      <c r="ED2742" s="41"/>
      <c r="EE2742" s="41"/>
      <c r="EF2742" s="41"/>
      <c r="EG2742" s="41"/>
      <c r="EH2742" s="41"/>
      <c r="EI2742" s="41"/>
      <c r="EJ2742" s="41"/>
      <c r="EK2742" s="41"/>
      <c r="EL2742" s="41"/>
      <c r="EM2742" s="41"/>
      <c r="EN2742" s="41"/>
      <c r="EO2742" s="41"/>
      <c r="EP2742" s="41"/>
      <c r="EQ2742" s="41"/>
      <c r="ER2742" s="41"/>
      <c r="ES2742" s="41"/>
      <c r="ET2742" s="41"/>
      <c r="EU2742" s="41"/>
      <c r="EV2742" s="41"/>
      <c r="EW2742" s="41"/>
      <c r="EX2742" s="41"/>
      <c r="EY2742" s="41"/>
      <c r="EZ2742" s="41"/>
      <c r="FA2742" s="41"/>
      <c r="FB2742" s="41"/>
      <c r="FC2742" s="41"/>
      <c r="FD2742" s="41"/>
      <c r="FE2742" s="41"/>
      <c r="FF2742" s="41"/>
      <c r="FG2742" s="41"/>
      <c r="FH2742" s="41"/>
      <c r="FI2742" s="41"/>
      <c r="FJ2742" s="41"/>
      <c r="FK2742" s="41"/>
      <c r="FL2742" s="41"/>
      <c r="FM2742" s="41"/>
      <c r="FN2742" s="41"/>
      <c r="FO2742" s="41"/>
      <c r="FP2742" s="41"/>
      <c r="FQ2742" s="41"/>
      <c r="FR2742" s="41"/>
      <c r="FS2742" s="41"/>
      <c r="FT2742" s="41"/>
      <c r="FU2742" s="41"/>
      <c r="FV2742" s="41"/>
      <c r="FW2742" s="41"/>
      <c r="FX2742" s="41"/>
      <c r="FY2742" s="41"/>
      <c r="FZ2742" s="41"/>
      <c r="GA2742" s="41"/>
      <c r="GB2742" s="41"/>
      <c r="GC2742" s="41"/>
      <c r="GD2742" s="41"/>
      <c r="GE2742" s="41"/>
      <c r="GF2742" s="41"/>
      <c r="GG2742" s="41"/>
      <c r="GH2742" s="41"/>
      <c r="GI2742" s="41"/>
      <c r="GJ2742" s="41"/>
      <c r="GK2742" s="41"/>
      <c r="GL2742" s="41"/>
      <c r="GM2742" s="41"/>
      <c r="GN2742" s="41"/>
      <c r="GO2742" s="41"/>
      <c r="GP2742" s="41"/>
      <c r="GQ2742" s="41"/>
      <c r="GR2742" s="41"/>
      <c r="GS2742" s="41"/>
      <c r="GT2742" s="41"/>
      <c r="GU2742" s="41"/>
      <c r="GV2742" s="41"/>
      <c r="GW2742" s="41"/>
      <c r="GX2742" s="41"/>
      <c r="GY2742" s="41"/>
      <c r="GZ2742" s="41"/>
      <c r="HA2742" s="41"/>
      <c r="HB2742" s="41"/>
      <c r="HC2742" s="41"/>
      <c r="HD2742" s="41"/>
      <c r="HE2742" s="41"/>
      <c r="HF2742" s="41"/>
      <c r="HG2742" s="41"/>
      <c r="HH2742" s="41"/>
      <c r="HI2742" s="41"/>
      <c r="HJ2742" s="41"/>
      <c r="HK2742" s="41"/>
      <c r="HL2742" s="41"/>
      <c r="HM2742" s="41"/>
      <c r="HN2742" s="41"/>
      <c r="HO2742" s="41"/>
      <c r="HP2742" s="41"/>
      <c r="HQ2742" s="41"/>
      <c r="HR2742" s="41"/>
      <c r="HS2742" s="41"/>
      <c r="HT2742" s="41"/>
      <c r="HU2742" s="41"/>
      <c r="HV2742" s="41"/>
      <c r="HW2742" s="41"/>
      <c r="HX2742" s="41"/>
      <c r="HY2742" s="41"/>
      <c r="HZ2742" s="41"/>
      <c r="IA2742" s="41"/>
      <c r="IB2742" s="41"/>
      <c r="IC2742" s="41"/>
      <c r="ID2742" s="41"/>
      <c r="IE2742" s="41"/>
      <c r="IF2742" s="41"/>
      <c r="IG2742" s="41"/>
      <c r="IH2742" s="41"/>
      <c r="II2742" s="41"/>
      <c r="IJ2742" s="41"/>
      <c r="IK2742" s="41"/>
      <c r="IL2742" s="41"/>
      <c r="IM2742" s="41"/>
      <c r="IN2742" s="41"/>
      <c r="IO2742" s="41"/>
      <c r="IP2742" s="41"/>
      <c r="IQ2742" s="41"/>
      <c r="IR2742" s="41"/>
      <c r="IS2742" s="41"/>
      <c r="IT2742" s="41"/>
      <c r="IU2742" s="41"/>
    </row>
    <row r="2744" spans="68:255" x14ac:dyDescent="0.2">
      <c r="BP2744" s="41"/>
      <c r="BQ2744" s="41"/>
      <c r="BR2744" s="41"/>
      <c r="BS2744" s="41"/>
      <c r="BU2744" s="41"/>
      <c r="BV2744" s="41"/>
      <c r="BW2744" s="41"/>
      <c r="BX2744" s="41"/>
      <c r="BY2744" s="41"/>
      <c r="BZ2744" s="41"/>
      <c r="CA2744" s="41"/>
      <c r="CB2744" s="41"/>
      <c r="CC2744" s="41"/>
      <c r="CD2744" s="41"/>
      <c r="CE2744" s="41"/>
      <c r="CF2744" s="41"/>
      <c r="CG2744" s="41"/>
      <c r="CH2744" s="41"/>
      <c r="CI2744" s="41"/>
      <c r="CJ2744" s="41"/>
      <c r="CK2744" s="41"/>
      <c r="CL2744" s="41"/>
      <c r="CM2744" s="41"/>
      <c r="CN2744" s="41"/>
      <c r="CO2744" s="41"/>
      <c r="CP2744" s="41"/>
      <c r="CQ2744" s="41"/>
      <c r="CR2744" s="41"/>
      <c r="CS2744" s="41"/>
      <c r="CT2744" s="41"/>
      <c r="CU2744" s="41"/>
      <c r="CV2744" s="41"/>
      <c r="CW2744" s="41"/>
      <c r="CX2744" s="41"/>
      <c r="CY2744" s="41"/>
      <c r="CZ2744" s="41"/>
      <c r="DA2744" s="41"/>
      <c r="DB2744" s="41"/>
      <c r="DC2744" s="41"/>
      <c r="DD2744" s="41"/>
      <c r="DE2744" s="41"/>
      <c r="DF2744" s="41"/>
      <c r="DG2744" s="41"/>
      <c r="DH2744" s="41"/>
      <c r="DI2744" s="41"/>
      <c r="DJ2744" s="41"/>
      <c r="DK2744" s="41"/>
      <c r="DL2744" s="41"/>
      <c r="DM2744" s="41"/>
      <c r="DN2744" s="41"/>
      <c r="DO2744" s="41"/>
      <c r="DP2744" s="41"/>
      <c r="DQ2744" s="41"/>
      <c r="DR2744" s="41"/>
      <c r="DS2744" s="41"/>
      <c r="DT2744" s="41"/>
      <c r="DU2744" s="41"/>
      <c r="DV2744" s="41"/>
      <c r="DW2744" s="41"/>
      <c r="DX2744" s="41"/>
      <c r="DY2744" s="41"/>
      <c r="DZ2744" s="41"/>
      <c r="EA2744" s="41"/>
      <c r="EB2744" s="41"/>
      <c r="EC2744" s="41"/>
      <c r="ED2744" s="41"/>
      <c r="EE2744" s="41"/>
      <c r="EF2744" s="41"/>
      <c r="EG2744" s="41"/>
      <c r="EH2744" s="41"/>
      <c r="EI2744" s="41"/>
      <c r="EJ2744" s="41"/>
      <c r="EK2744" s="41"/>
      <c r="EL2744" s="41"/>
      <c r="EM2744" s="41"/>
      <c r="EN2744" s="41"/>
      <c r="EO2744" s="41"/>
      <c r="EP2744" s="41"/>
      <c r="EQ2744" s="41"/>
      <c r="ER2744" s="41"/>
      <c r="ES2744" s="41"/>
      <c r="ET2744" s="41"/>
      <c r="EU2744" s="41"/>
      <c r="EV2744" s="41"/>
      <c r="EW2744" s="41"/>
      <c r="EX2744" s="41"/>
      <c r="EY2744" s="41"/>
      <c r="EZ2744" s="41"/>
      <c r="FA2744" s="41"/>
      <c r="FB2744" s="41"/>
      <c r="FC2744" s="41"/>
      <c r="FD2744" s="41"/>
      <c r="FE2744" s="41"/>
      <c r="FF2744" s="41"/>
      <c r="FG2744" s="41"/>
      <c r="FH2744" s="41"/>
      <c r="FI2744" s="41"/>
      <c r="FJ2744" s="41"/>
      <c r="FK2744" s="41"/>
      <c r="FL2744" s="41"/>
      <c r="FM2744" s="41"/>
      <c r="FN2744" s="41"/>
      <c r="FO2744" s="41"/>
      <c r="FP2744" s="41"/>
      <c r="FQ2744" s="41"/>
      <c r="FR2744" s="41"/>
      <c r="FS2744" s="41"/>
      <c r="FT2744" s="41"/>
      <c r="FU2744" s="41"/>
      <c r="FV2744" s="41"/>
      <c r="FW2744" s="41"/>
      <c r="FX2744" s="41"/>
      <c r="FY2744" s="41"/>
      <c r="FZ2744" s="41"/>
      <c r="GA2744" s="41"/>
      <c r="GB2744" s="41"/>
      <c r="GC2744" s="41"/>
      <c r="GD2744" s="41"/>
      <c r="GE2744" s="41"/>
      <c r="GF2744" s="41"/>
      <c r="GG2744" s="41"/>
      <c r="GH2744" s="41"/>
      <c r="GI2744" s="41"/>
      <c r="GJ2744" s="41"/>
      <c r="GK2744" s="41"/>
      <c r="GL2744" s="41"/>
      <c r="GM2744" s="41"/>
      <c r="GN2744" s="41"/>
      <c r="GO2744" s="41"/>
      <c r="GP2744" s="41"/>
      <c r="GQ2744" s="41"/>
      <c r="GR2744" s="41"/>
      <c r="GS2744" s="41"/>
      <c r="GT2744" s="41"/>
      <c r="GU2744" s="41"/>
      <c r="GV2744" s="41"/>
      <c r="GW2744" s="41"/>
      <c r="GX2744" s="41"/>
      <c r="GY2744" s="41"/>
      <c r="GZ2744" s="41"/>
      <c r="HA2744" s="41"/>
      <c r="HB2744" s="41"/>
      <c r="HC2744" s="41"/>
      <c r="HD2744" s="41"/>
      <c r="HE2744" s="41"/>
      <c r="HF2744" s="41"/>
      <c r="HG2744" s="41"/>
      <c r="HH2744" s="41"/>
      <c r="HI2744" s="41"/>
      <c r="HJ2744" s="41"/>
      <c r="HK2744" s="41"/>
      <c r="HL2744" s="41"/>
      <c r="HM2744" s="41"/>
      <c r="HN2744" s="41"/>
      <c r="HO2744" s="41"/>
      <c r="HP2744" s="41"/>
      <c r="HQ2744" s="41"/>
      <c r="HR2744" s="41"/>
      <c r="HS2744" s="41"/>
      <c r="HT2744" s="41"/>
      <c r="HU2744" s="41"/>
      <c r="HV2744" s="41"/>
      <c r="HW2744" s="41"/>
      <c r="HX2744" s="41"/>
      <c r="HY2744" s="41"/>
      <c r="HZ2744" s="41"/>
      <c r="IA2744" s="41"/>
      <c r="IB2744" s="41"/>
      <c r="IC2744" s="41"/>
      <c r="ID2744" s="41"/>
      <c r="IE2744" s="41"/>
      <c r="IF2744" s="41"/>
      <c r="IG2744" s="41"/>
      <c r="IH2744" s="41"/>
      <c r="II2744" s="41"/>
      <c r="IJ2744" s="41"/>
      <c r="IK2744" s="41"/>
      <c r="IL2744" s="41"/>
      <c r="IM2744" s="41"/>
      <c r="IN2744" s="41"/>
      <c r="IO2744" s="41"/>
      <c r="IP2744" s="41"/>
      <c r="IQ2744" s="41"/>
      <c r="IR2744" s="41"/>
      <c r="IS2744" s="41"/>
      <c r="IT2744" s="41"/>
      <c r="IU2744" s="41"/>
    </row>
    <row r="2746" spans="68:255" x14ac:dyDescent="0.2">
      <c r="BP2746" s="41"/>
      <c r="BQ2746" s="41"/>
      <c r="BR2746" s="41"/>
      <c r="BS2746" s="41"/>
      <c r="BU2746" s="41"/>
      <c r="BV2746" s="41"/>
      <c r="BW2746" s="41"/>
      <c r="BX2746" s="41"/>
      <c r="BY2746" s="41"/>
      <c r="BZ2746" s="41"/>
      <c r="CA2746" s="41"/>
      <c r="CB2746" s="41"/>
      <c r="CC2746" s="41"/>
      <c r="CD2746" s="41"/>
      <c r="CE2746" s="41"/>
      <c r="CF2746" s="41"/>
      <c r="CG2746" s="41"/>
      <c r="CH2746" s="41"/>
      <c r="CI2746" s="41"/>
      <c r="CJ2746" s="41"/>
      <c r="CK2746" s="41"/>
      <c r="CL2746" s="41"/>
      <c r="CM2746" s="41"/>
      <c r="CN2746" s="41"/>
      <c r="CO2746" s="41"/>
      <c r="CP2746" s="41"/>
      <c r="CQ2746" s="41"/>
      <c r="CR2746" s="41"/>
      <c r="CS2746" s="41"/>
      <c r="CT2746" s="41"/>
      <c r="CU2746" s="41"/>
      <c r="CV2746" s="41"/>
      <c r="CW2746" s="41"/>
      <c r="CX2746" s="41"/>
      <c r="CY2746" s="41"/>
      <c r="CZ2746" s="41"/>
      <c r="DA2746" s="41"/>
      <c r="DB2746" s="41"/>
      <c r="DC2746" s="41"/>
      <c r="DD2746" s="41"/>
      <c r="DE2746" s="41"/>
      <c r="DF2746" s="41"/>
      <c r="DG2746" s="41"/>
      <c r="DH2746" s="41"/>
      <c r="DI2746" s="41"/>
      <c r="DJ2746" s="41"/>
      <c r="DK2746" s="41"/>
      <c r="DL2746" s="41"/>
      <c r="DM2746" s="41"/>
      <c r="DN2746" s="41"/>
      <c r="DO2746" s="41"/>
      <c r="DP2746" s="41"/>
      <c r="DQ2746" s="41"/>
      <c r="DR2746" s="41"/>
      <c r="DS2746" s="41"/>
      <c r="DT2746" s="41"/>
      <c r="DU2746" s="41"/>
      <c r="DV2746" s="41"/>
      <c r="DW2746" s="41"/>
      <c r="DX2746" s="41"/>
      <c r="DY2746" s="41"/>
      <c r="DZ2746" s="41"/>
      <c r="EA2746" s="41"/>
      <c r="EB2746" s="41"/>
      <c r="EC2746" s="41"/>
      <c r="ED2746" s="41"/>
      <c r="EE2746" s="41"/>
      <c r="EF2746" s="41"/>
      <c r="EG2746" s="41"/>
      <c r="EH2746" s="41"/>
      <c r="EI2746" s="41"/>
      <c r="EJ2746" s="41"/>
      <c r="EK2746" s="41"/>
      <c r="EL2746" s="41"/>
      <c r="EM2746" s="41"/>
      <c r="EN2746" s="41"/>
      <c r="EO2746" s="41"/>
      <c r="EP2746" s="41"/>
      <c r="EQ2746" s="41"/>
      <c r="ER2746" s="41"/>
      <c r="ES2746" s="41"/>
      <c r="ET2746" s="41"/>
      <c r="EU2746" s="41"/>
      <c r="EV2746" s="41"/>
      <c r="EW2746" s="41"/>
      <c r="EX2746" s="41"/>
      <c r="EY2746" s="41"/>
      <c r="EZ2746" s="41"/>
      <c r="FA2746" s="41"/>
      <c r="FB2746" s="41"/>
      <c r="FC2746" s="41"/>
      <c r="FD2746" s="41"/>
      <c r="FE2746" s="41"/>
      <c r="FF2746" s="41"/>
      <c r="FG2746" s="41"/>
      <c r="FH2746" s="41"/>
      <c r="FI2746" s="41"/>
      <c r="FJ2746" s="41"/>
      <c r="FK2746" s="41"/>
      <c r="FL2746" s="41"/>
      <c r="FM2746" s="41"/>
      <c r="FN2746" s="41"/>
      <c r="FO2746" s="41"/>
      <c r="FP2746" s="41"/>
      <c r="FQ2746" s="41"/>
      <c r="FR2746" s="41"/>
      <c r="FS2746" s="41"/>
      <c r="FT2746" s="41"/>
      <c r="FU2746" s="41"/>
      <c r="FV2746" s="41"/>
      <c r="FW2746" s="41"/>
      <c r="FX2746" s="41"/>
      <c r="FY2746" s="41"/>
      <c r="FZ2746" s="41"/>
      <c r="GA2746" s="41"/>
      <c r="GB2746" s="41"/>
      <c r="GC2746" s="41"/>
      <c r="GD2746" s="41"/>
      <c r="GE2746" s="41"/>
      <c r="GF2746" s="41"/>
      <c r="GG2746" s="41"/>
      <c r="GH2746" s="41"/>
      <c r="GI2746" s="41"/>
      <c r="GJ2746" s="41"/>
      <c r="GK2746" s="41"/>
      <c r="GL2746" s="41"/>
      <c r="GM2746" s="41"/>
      <c r="GN2746" s="41"/>
      <c r="GO2746" s="41"/>
      <c r="GP2746" s="41"/>
      <c r="GQ2746" s="41"/>
      <c r="GR2746" s="41"/>
      <c r="GS2746" s="41"/>
      <c r="GT2746" s="41"/>
      <c r="GU2746" s="41"/>
      <c r="GV2746" s="41"/>
      <c r="GW2746" s="41"/>
      <c r="GX2746" s="41"/>
      <c r="GY2746" s="41"/>
      <c r="GZ2746" s="41"/>
      <c r="HA2746" s="41"/>
      <c r="HB2746" s="41"/>
      <c r="HC2746" s="41"/>
      <c r="HD2746" s="41"/>
      <c r="HE2746" s="41"/>
      <c r="HF2746" s="41"/>
      <c r="HG2746" s="41"/>
      <c r="HH2746" s="41"/>
      <c r="HI2746" s="41"/>
      <c r="HJ2746" s="41"/>
      <c r="HK2746" s="41"/>
      <c r="HL2746" s="41"/>
      <c r="HM2746" s="41"/>
      <c r="HN2746" s="41"/>
      <c r="HO2746" s="41"/>
      <c r="HP2746" s="41"/>
      <c r="HQ2746" s="41"/>
      <c r="HR2746" s="41"/>
      <c r="HS2746" s="41"/>
      <c r="HT2746" s="41"/>
      <c r="HU2746" s="41"/>
      <c r="HV2746" s="41"/>
      <c r="HW2746" s="41"/>
      <c r="HX2746" s="41"/>
      <c r="HY2746" s="41"/>
      <c r="HZ2746" s="41"/>
      <c r="IA2746" s="41"/>
      <c r="IB2746" s="41"/>
      <c r="IC2746" s="41"/>
      <c r="ID2746" s="41"/>
      <c r="IE2746" s="41"/>
      <c r="IF2746" s="41"/>
      <c r="IG2746" s="41"/>
      <c r="IH2746" s="41"/>
      <c r="II2746" s="41"/>
      <c r="IJ2746" s="41"/>
      <c r="IK2746" s="41"/>
      <c r="IL2746" s="41"/>
      <c r="IM2746" s="41"/>
      <c r="IN2746" s="41"/>
      <c r="IO2746" s="41"/>
      <c r="IP2746" s="41"/>
      <c r="IQ2746" s="41"/>
      <c r="IR2746" s="41"/>
      <c r="IS2746" s="41"/>
      <c r="IT2746" s="41"/>
      <c r="IU2746" s="41"/>
    </row>
    <row r="2748" spans="68:255" x14ac:dyDescent="0.2">
      <c r="BP2748" s="41"/>
      <c r="BQ2748" s="41"/>
      <c r="BR2748" s="41"/>
      <c r="BS2748" s="41"/>
      <c r="BU2748" s="41"/>
      <c r="BV2748" s="41"/>
      <c r="BW2748" s="41"/>
      <c r="BX2748" s="41"/>
      <c r="BY2748" s="41"/>
      <c r="BZ2748" s="41"/>
      <c r="CA2748" s="41"/>
      <c r="CB2748" s="41"/>
      <c r="CC2748" s="41"/>
      <c r="CD2748" s="41"/>
      <c r="CE2748" s="41"/>
      <c r="CF2748" s="41"/>
      <c r="CG2748" s="41"/>
      <c r="CH2748" s="41"/>
      <c r="CI2748" s="41"/>
      <c r="CJ2748" s="41"/>
      <c r="CK2748" s="41"/>
      <c r="CL2748" s="41"/>
      <c r="CM2748" s="41"/>
      <c r="CN2748" s="41"/>
      <c r="CO2748" s="41"/>
      <c r="CP2748" s="41"/>
      <c r="CQ2748" s="41"/>
      <c r="CR2748" s="41"/>
      <c r="CS2748" s="41"/>
      <c r="CT2748" s="41"/>
      <c r="CU2748" s="41"/>
      <c r="CV2748" s="41"/>
      <c r="CW2748" s="41"/>
      <c r="CX2748" s="41"/>
      <c r="CY2748" s="41"/>
      <c r="CZ2748" s="41"/>
      <c r="DA2748" s="41"/>
      <c r="DB2748" s="41"/>
      <c r="DC2748" s="41"/>
      <c r="DD2748" s="41"/>
      <c r="DE2748" s="41"/>
      <c r="DF2748" s="41"/>
      <c r="DG2748" s="41"/>
      <c r="DH2748" s="41"/>
      <c r="DI2748" s="41"/>
      <c r="DJ2748" s="41"/>
      <c r="DK2748" s="41"/>
      <c r="DL2748" s="41"/>
      <c r="DM2748" s="41"/>
      <c r="DN2748" s="41"/>
      <c r="DO2748" s="41"/>
      <c r="DP2748" s="41"/>
      <c r="DQ2748" s="41"/>
      <c r="DR2748" s="41"/>
      <c r="DS2748" s="41"/>
      <c r="DT2748" s="41"/>
      <c r="DU2748" s="41"/>
      <c r="DV2748" s="41"/>
      <c r="DW2748" s="41"/>
      <c r="DX2748" s="41"/>
      <c r="DY2748" s="41"/>
      <c r="DZ2748" s="41"/>
      <c r="EA2748" s="41"/>
      <c r="EB2748" s="41"/>
      <c r="EC2748" s="41"/>
      <c r="ED2748" s="41"/>
      <c r="EE2748" s="41"/>
      <c r="EF2748" s="41"/>
      <c r="EG2748" s="41"/>
      <c r="EH2748" s="41"/>
      <c r="EI2748" s="41"/>
      <c r="EJ2748" s="41"/>
      <c r="EK2748" s="41"/>
      <c r="EL2748" s="41"/>
      <c r="EM2748" s="41"/>
      <c r="EN2748" s="41"/>
      <c r="EO2748" s="41"/>
      <c r="EP2748" s="41"/>
      <c r="EQ2748" s="41"/>
      <c r="ER2748" s="41"/>
      <c r="ES2748" s="41"/>
      <c r="ET2748" s="41"/>
      <c r="EU2748" s="41"/>
      <c r="EV2748" s="41"/>
      <c r="EW2748" s="41"/>
      <c r="EX2748" s="41"/>
      <c r="EY2748" s="41"/>
      <c r="EZ2748" s="41"/>
      <c r="FA2748" s="41"/>
      <c r="FB2748" s="41"/>
      <c r="FC2748" s="41"/>
      <c r="FD2748" s="41"/>
      <c r="FE2748" s="41"/>
      <c r="FF2748" s="41"/>
      <c r="FG2748" s="41"/>
      <c r="FH2748" s="41"/>
      <c r="FI2748" s="41"/>
      <c r="FJ2748" s="41"/>
      <c r="FK2748" s="41"/>
      <c r="FL2748" s="41"/>
      <c r="FM2748" s="41"/>
      <c r="FN2748" s="41"/>
      <c r="FO2748" s="41"/>
      <c r="FP2748" s="41"/>
      <c r="FQ2748" s="41"/>
      <c r="FR2748" s="41"/>
      <c r="FS2748" s="41"/>
      <c r="FT2748" s="41"/>
      <c r="FU2748" s="41"/>
      <c r="FV2748" s="41"/>
      <c r="FW2748" s="41"/>
      <c r="FX2748" s="41"/>
      <c r="FY2748" s="41"/>
      <c r="FZ2748" s="41"/>
      <c r="GA2748" s="41"/>
      <c r="GB2748" s="41"/>
      <c r="GC2748" s="41"/>
      <c r="GD2748" s="41"/>
      <c r="GE2748" s="41"/>
      <c r="GF2748" s="41"/>
      <c r="GG2748" s="41"/>
      <c r="GH2748" s="41"/>
      <c r="GI2748" s="41"/>
      <c r="GJ2748" s="41"/>
      <c r="GK2748" s="41"/>
      <c r="GL2748" s="41"/>
      <c r="GM2748" s="41"/>
      <c r="GN2748" s="41"/>
      <c r="GO2748" s="41"/>
      <c r="GP2748" s="41"/>
      <c r="GQ2748" s="41"/>
      <c r="GR2748" s="41"/>
      <c r="GS2748" s="41"/>
      <c r="GT2748" s="41"/>
      <c r="GU2748" s="41"/>
      <c r="GV2748" s="41"/>
      <c r="GW2748" s="41"/>
      <c r="GX2748" s="41"/>
      <c r="GY2748" s="41"/>
      <c r="GZ2748" s="41"/>
      <c r="HA2748" s="41"/>
      <c r="HB2748" s="41"/>
      <c r="HC2748" s="41"/>
      <c r="HD2748" s="41"/>
      <c r="HE2748" s="41"/>
      <c r="HF2748" s="41"/>
      <c r="HG2748" s="41"/>
      <c r="HH2748" s="41"/>
      <c r="HI2748" s="41"/>
      <c r="HJ2748" s="41"/>
      <c r="HK2748" s="41"/>
      <c r="HL2748" s="41"/>
      <c r="HM2748" s="41"/>
      <c r="HN2748" s="41"/>
      <c r="HO2748" s="41"/>
      <c r="HP2748" s="41"/>
      <c r="HQ2748" s="41"/>
      <c r="HR2748" s="41"/>
      <c r="HS2748" s="41"/>
      <c r="HT2748" s="41"/>
      <c r="HU2748" s="41"/>
      <c r="HV2748" s="41"/>
      <c r="HW2748" s="41"/>
      <c r="HX2748" s="41"/>
      <c r="HY2748" s="41"/>
      <c r="HZ2748" s="41"/>
      <c r="IA2748" s="41"/>
      <c r="IB2748" s="41"/>
      <c r="IC2748" s="41"/>
      <c r="ID2748" s="41"/>
      <c r="IE2748" s="41"/>
      <c r="IF2748" s="41"/>
      <c r="IG2748" s="41"/>
      <c r="IH2748" s="41"/>
      <c r="II2748" s="41"/>
      <c r="IJ2748" s="41"/>
      <c r="IK2748" s="41"/>
      <c r="IL2748" s="41"/>
      <c r="IM2748" s="41"/>
      <c r="IN2748" s="41"/>
      <c r="IO2748" s="41"/>
      <c r="IP2748" s="41"/>
      <c r="IQ2748" s="41"/>
      <c r="IR2748" s="41"/>
      <c r="IS2748" s="41"/>
      <c r="IT2748" s="41"/>
      <c r="IU2748" s="41"/>
    </row>
    <row r="2750" spans="68:255" x14ac:dyDescent="0.2">
      <c r="BP2750" s="41"/>
      <c r="BQ2750" s="41"/>
      <c r="BR2750" s="41"/>
      <c r="BS2750" s="41"/>
      <c r="BU2750" s="41"/>
      <c r="BV2750" s="41"/>
      <c r="BW2750" s="41"/>
      <c r="BX2750" s="41"/>
      <c r="BY2750" s="41"/>
      <c r="BZ2750" s="41"/>
      <c r="CA2750" s="41"/>
      <c r="CB2750" s="41"/>
      <c r="CC2750" s="41"/>
      <c r="CD2750" s="41"/>
      <c r="CE2750" s="41"/>
      <c r="CF2750" s="41"/>
      <c r="CG2750" s="41"/>
      <c r="CH2750" s="41"/>
      <c r="CI2750" s="41"/>
      <c r="CJ2750" s="41"/>
      <c r="CK2750" s="41"/>
      <c r="CL2750" s="41"/>
      <c r="CM2750" s="41"/>
      <c r="CN2750" s="41"/>
      <c r="CO2750" s="41"/>
      <c r="CP2750" s="41"/>
      <c r="CQ2750" s="41"/>
      <c r="CR2750" s="41"/>
      <c r="CS2750" s="41"/>
      <c r="CT2750" s="41"/>
      <c r="CU2750" s="41"/>
      <c r="CV2750" s="41"/>
      <c r="CW2750" s="41"/>
      <c r="CX2750" s="41"/>
      <c r="CY2750" s="41"/>
      <c r="CZ2750" s="41"/>
      <c r="DA2750" s="41"/>
      <c r="DB2750" s="41"/>
      <c r="DC2750" s="41"/>
      <c r="DD2750" s="41"/>
      <c r="DE2750" s="41"/>
      <c r="DF2750" s="41"/>
      <c r="DG2750" s="41"/>
      <c r="DH2750" s="41"/>
      <c r="DI2750" s="41"/>
      <c r="DJ2750" s="41"/>
      <c r="DK2750" s="41"/>
      <c r="DL2750" s="41"/>
      <c r="DM2750" s="41"/>
      <c r="DN2750" s="41"/>
      <c r="DO2750" s="41"/>
      <c r="DP2750" s="41"/>
      <c r="DQ2750" s="41"/>
      <c r="DR2750" s="41"/>
      <c r="DS2750" s="41"/>
      <c r="DT2750" s="41"/>
      <c r="DU2750" s="41"/>
      <c r="DV2750" s="41"/>
      <c r="DW2750" s="41"/>
      <c r="DX2750" s="41"/>
      <c r="DY2750" s="41"/>
      <c r="DZ2750" s="41"/>
      <c r="EA2750" s="41"/>
      <c r="EB2750" s="41"/>
      <c r="EC2750" s="41"/>
      <c r="ED2750" s="41"/>
      <c r="EE2750" s="41"/>
      <c r="EF2750" s="41"/>
      <c r="EG2750" s="41"/>
      <c r="EH2750" s="41"/>
      <c r="EI2750" s="41"/>
      <c r="EJ2750" s="41"/>
      <c r="EK2750" s="41"/>
      <c r="EL2750" s="41"/>
      <c r="EM2750" s="41"/>
      <c r="EN2750" s="41"/>
      <c r="EO2750" s="41"/>
      <c r="EP2750" s="41"/>
      <c r="EQ2750" s="41"/>
      <c r="ER2750" s="41"/>
      <c r="ES2750" s="41"/>
      <c r="ET2750" s="41"/>
      <c r="EU2750" s="41"/>
      <c r="EV2750" s="41"/>
      <c r="EW2750" s="41"/>
      <c r="EX2750" s="41"/>
      <c r="EY2750" s="41"/>
      <c r="EZ2750" s="41"/>
      <c r="FA2750" s="41"/>
      <c r="FB2750" s="41"/>
      <c r="FC2750" s="41"/>
      <c r="FD2750" s="41"/>
      <c r="FE2750" s="41"/>
      <c r="FF2750" s="41"/>
      <c r="FG2750" s="41"/>
      <c r="FH2750" s="41"/>
      <c r="FI2750" s="41"/>
      <c r="FJ2750" s="41"/>
      <c r="FK2750" s="41"/>
      <c r="FL2750" s="41"/>
      <c r="FM2750" s="41"/>
      <c r="FN2750" s="41"/>
      <c r="FO2750" s="41"/>
      <c r="FP2750" s="41"/>
      <c r="FQ2750" s="41"/>
      <c r="FR2750" s="41"/>
      <c r="FS2750" s="41"/>
      <c r="FT2750" s="41"/>
      <c r="FU2750" s="41"/>
      <c r="FV2750" s="41"/>
      <c r="FW2750" s="41"/>
      <c r="FX2750" s="41"/>
      <c r="FY2750" s="41"/>
      <c r="FZ2750" s="41"/>
      <c r="GA2750" s="41"/>
      <c r="GB2750" s="41"/>
      <c r="GC2750" s="41"/>
      <c r="GD2750" s="41"/>
      <c r="GE2750" s="41"/>
      <c r="GF2750" s="41"/>
      <c r="GG2750" s="41"/>
      <c r="GH2750" s="41"/>
      <c r="GI2750" s="41"/>
      <c r="GJ2750" s="41"/>
      <c r="GK2750" s="41"/>
      <c r="GL2750" s="41"/>
      <c r="GM2750" s="41"/>
      <c r="GN2750" s="41"/>
      <c r="GO2750" s="41"/>
      <c r="GP2750" s="41"/>
      <c r="GQ2750" s="41"/>
      <c r="GR2750" s="41"/>
      <c r="GS2750" s="41"/>
      <c r="GT2750" s="41"/>
      <c r="GU2750" s="41"/>
      <c r="GV2750" s="41"/>
      <c r="GW2750" s="41"/>
      <c r="GX2750" s="41"/>
      <c r="GY2750" s="41"/>
      <c r="GZ2750" s="41"/>
      <c r="HA2750" s="41"/>
      <c r="HB2750" s="41"/>
      <c r="HC2750" s="41"/>
      <c r="HD2750" s="41"/>
      <c r="HE2750" s="41"/>
      <c r="HF2750" s="41"/>
      <c r="HG2750" s="41"/>
      <c r="HH2750" s="41"/>
      <c r="HI2750" s="41"/>
      <c r="HJ2750" s="41"/>
      <c r="HK2750" s="41"/>
      <c r="HL2750" s="41"/>
      <c r="HM2750" s="41"/>
      <c r="HN2750" s="41"/>
      <c r="HO2750" s="41"/>
      <c r="HP2750" s="41"/>
      <c r="HQ2750" s="41"/>
      <c r="HR2750" s="41"/>
      <c r="HS2750" s="41"/>
      <c r="HT2750" s="41"/>
      <c r="HU2750" s="41"/>
      <c r="HV2750" s="41"/>
      <c r="HW2750" s="41"/>
      <c r="HX2750" s="41"/>
      <c r="HY2750" s="41"/>
      <c r="HZ2750" s="41"/>
      <c r="IA2750" s="41"/>
      <c r="IB2750" s="41"/>
      <c r="IC2750" s="41"/>
      <c r="ID2750" s="41"/>
      <c r="IE2750" s="41"/>
      <c r="IF2750" s="41"/>
      <c r="IG2750" s="41"/>
      <c r="IH2750" s="41"/>
      <c r="II2750" s="41"/>
      <c r="IJ2750" s="41"/>
      <c r="IK2750" s="41"/>
      <c r="IL2750" s="41"/>
      <c r="IM2750" s="41"/>
      <c r="IN2750" s="41"/>
      <c r="IO2750" s="41"/>
      <c r="IP2750" s="41"/>
      <c r="IQ2750" s="41"/>
      <c r="IR2750" s="41"/>
      <c r="IS2750" s="41"/>
      <c r="IT2750" s="41"/>
      <c r="IU2750" s="41"/>
    </row>
    <row r="2752" spans="68:255" x14ac:dyDescent="0.2">
      <c r="BP2752" s="41"/>
      <c r="BQ2752" s="41"/>
      <c r="BR2752" s="41"/>
      <c r="BS2752" s="41"/>
      <c r="BU2752" s="41"/>
      <c r="BV2752" s="41"/>
      <c r="BW2752" s="41"/>
      <c r="BX2752" s="41"/>
      <c r="BY2752" s="41"/>
      <c r="BZ2752" s="41"/>
      <c r="CA2752" s="41"/>
      <c r="CB2752" s="41"/>
      <c r="CC2752" s="41"/>
      <c r="CD2752" s="41"/>
      <c r="CE2752" s="41"/>
      <c r="CF2752" s="41"/>
      <c r="CG2752" s="41"/>
      <c r="CH2752" s="41"/>
      <c r="CI2752" s="41"/>
      <c r="CJ2752" s="41"/>
      <c r="CK2752" s="41"/>
      <c r="CL2752" s="41"/>
      <c r="CM2752" s="41"/>
      <c r="CN2752" s="41"/>
      <c r="CO2752" s="41"/>
      <c r="CP2752" s="41"/>
      <c r="CQ2752" s="41"/>
      <c r="CR2752" s="41"/>
      <c r="CS2752" s="41"/>
      <c r="CT2752" s="41"/>
      <c r="CU2752" s="41"/>
      <c r="CV2752" s="41"/>
      <c r="CW2752" s="41"/>
      <c r="CX2752" s="41"/>
      <c r="CY2752" s="41"/>
      <c r="CZ2752" s="41"/>
      <c r="DA2752" s="41"/>
      <c r="DB2752" s="41"/>
      <c r="DC2752" s="41"/>
      <c r="DD2752" s="41"/>
      <c r="DE2752" s="41"/>
      <c r="DF2752" s="41"/>
      <c r="DG2752" s="41"/>
      <c r="DH2752" s="41"/>
      <c r="DI2752" s="41"/>
      <c r="DJ2752" s="41"/>
      <c r="DK2752" s="41"/>
      <c r="DL2752" s="41"/>
      <c r="DM2752" s="41"/>
      <c r="DN2752" s="41"/>
      <c r="DO2752" s="41"/>
      <c r="DP2752" s="41"/>
      <c r="DQ2752" s="41"/>
      <c r="DR2752" s="41"/>
      <c r="DS2752" s="41"/>
      <c r="DT2752" s="41"/>
      <c r="DU2752" s="41"/>
      <c r="DV2752" s="41"/>
      <c r="DW2752" s="41"/>
      <c r="DX2752" s="41"/>
      <c r="DY2752" s="41"/>
      <c r="DZ2752" s="41"/>
      <c r="EA2752" s="41"/>
      <c r="EB2752" s="41"/>
      <c r="EC2752" s="41"/>
      <c r="ED2752" s="41"/>
      <c r="EE2752" s="41"/>
      <c r="EF2752" s="41"/>
      <c r="EG2752" s="41"/>
      <c r="EH2752" s="41"/>
      <c r="EI2752" s="41"/>
      <c r="EJ2752" s="41"/>
      <c r="EK2752" s="41"/>
      <c r="EL2752" s="41"/>
      <c r="EM2752" s="41"/>
      <c r="EN2752" s="41"/>
      <c r="EO2752" s="41"/>
      <c r="EP2752" s="41"/>
      <c r="EQ2752" s="41"/>
      <c r="ER2752" s="41"/>
      <c r="ES2752" s="41"/>
      <c r="ET2752" s="41"/>
      <c r="EU2752" s="41"/>
      <c r="EV2752" s="41"/>
      <c r="EW2752" s="41"/>
      <c r="EX2752" s="41"/>
      <c r="EY2752" s="41"/>
      <c r="EZ2752" s="41"/>
      <c r="FA2752" s="41"/>
      <c r="FB2752" s="41"/>
      <c r="FC2752" s="41"/>
      <c r="FD2752" s="41"/>
      <c r="FE2752" s="41"/>
      <c r="FF2752" s="41"/>
      <c r="FG2752" s="41"/>
      <c r="FH2752" s="41"/>
      <c r="FI2752" s="41"/>
      <c r="FJ2752" s="41"/>
      <c r="FK2752" s="41"/>
      <c r="FL2752" s="41"/>
      <c r="FM2752" s="41"/>
      <c r="FN2752" s="41"/>
      <c r="FO2752" s="41"/>
      <c r="FP2752" s="41"/>
      <c r="FQ2752" s="41"/>
      <c r="FR2752" s="41"/>
      <c r="FS2752" s="41"/>
      <c r="FT2752" s="41"/>
      <c r="FU2752" s="41"/>
      <c r="FV2752" s="41"/>
      <c r="FW2752" s="41"/>
      <c r="FX2752" s="41"/>
      <c r="FY2752" s="41"/>
      <c r="FZ2752" s="41"/>
      <c r="GA2752" s="41"/>
      <c r="GB2752" s="41"/>
      <c r="GC2752" s="41"/>
      <c r="GD2752" s="41"/>
      <c r="GE2752" s="41"/>
      <c r="GF2752" s="41"/>
      <c r="GG2752" s="41"/>
      <c r="GH2752" s="41"/>
      <c r="GI2752" s="41"/>
      <c r="GJ2752" s="41"/>
      <c r="GK2752" s="41"/>
      <c r="GL2752" s="41"/>
      <c r="GM2752" s="41"/>
      <c r="GN2752" s="41"/>
      <c r="GO2752" s="41"/>
      <c r="GP2752" s="41"/>
      <c r="GQ2752" s="41"/>
      <c r="GR2752" s="41"/>
      <c r="GS2752" s="41"/>
      <c r="GT2752" s="41"/>
      <c r="GU2752" s="41"/>
      <c r="GV2752" s="41"/>
      <c r="GW2752" s="41"/>
      <c r="GX2752" s="41"/>
      <c r="GY2752" s="41"/>
      <c r="GZ2752" s="41"/>
      <c r="HA2752" s="41"/>
      <c r="HB2752" s="41"/>
      <c r="HC2752" s="41"/>
      <c r="HD2752" s="41"/>
      <c r="HE2752" s="41"/>
      <c r="HF2752" s="41"/>
      <c r="HG2752" s="41"/>
      <c r="HH2752" s="41"/>
      <c r="HI2752" s="41"/>
      <c r="HJ2752" s="41"/>
      <c r="HK2752" s="41"/>
      <c r="HL2752" s="41"/>
      <c r="HM2752" s="41"/>
      <c r="HN2752" s="41"/>
      <c r="HO2752" s="41"/>
      <c r="HP2752" s="41"/>
      <c r="HQ2752" s="41"/>
      <c r="HR2752" s="41"/>
      <c r="HS2752" s="41"/>
      <c r="HT2752" s="41"/>
      <c r="HU2752" s="41"/>
      <c r="HV2752" s="41"/>
      <c r="HW2752" s="41"/>
      <c r="HX2752" s="41"/>
      <c r="HY2752" s="41"/>
      <c r="HZ2752" s="41"/>
      <c r="IA2752" s="41"/>
      <c r="IB2752" s="41"/>
      <c r="IC2752" s="41"/>
      <c r="ID2752" s="41"/>
      <c r="IE2752" s="41"/>
      <c r="IF2752" s="41"/>
      <c r="IG2752" s="41"/>
      <c r="IH2752" s="41"/>
      <c r="II2752" s="41"/>
      <c r="IJ2752" s="41"/>
      <c r="IK2752" s="41"/>
      <c r="IL2752" s="41"/>
      <c r="IM2752" s="41"/>
      <c r="IN2752" s="41"/>
      <c r="IO2752" s="41"/>
      <c r="IP2752" s="41"/>
      <c r="IQ2752" s="41"/>
      <c r="IR2752" s="41"/>
      <c r="IS2752" s="41"/>
      <c r="IT2752" s="41"/>
      <c r="IU2752" s="41"/>
    </row>
    <row r="2754" spans="68:255" x14ac:dyDescent="0.2">
      <c r="BP2754" s="41"/>
      <c r="BQ2754" s="41"/>
      <c r="BR2754" s="41"/>
      <c r="BS2754" s="41"/>
      <c r="BU2754" s="41"/>
      <c r="BV2754" s="41"/>
      <c r="BW2754" s="41"/>
      <c r="BX2754" s="41"/>
      <c r="BY2754" s="41"/>
      <c r="BZ2754" s="41"/>
      <c r="CA2754" s="41"/>
      <c r="CB2754" s="41"/>
      <c r="CC2754" s="41"/>
      <c r="CD2754" s="41"/>
      <c r="CE2754" s="41"/>
      <c r="CF2754" s="41"/>
      <c r="CG2754" s="41"/>
      <c r="CH2754" s="41"/>
      <c r="CI2754" s="41"/>
      <c r="CJ2754" s="41"/>
      <c r="CK2754" s="41"/>
      <c r="CL2754" s="41"/>
      <c r="CM2754" s="41"/>
      <c r="CN2754" s="41"/>
      <c r="CO2754" s="41"/>
      <c r="CP2754" s="41"/>
      <c r="CQ2754" s="41"/>
      <c r="CR2754" s="41"/>
      <c r="CS2754" s="41"/>
      <c r="CT2754" s="41"/>
      <c r="CU2754" s="41"/>
      <c r="CV2754" s="41"/>
      <c r="CW2754" s="41"/>
      <c r="CX2754" s="41"/>
      <c r="CY2754" s="41"/>
      <c r="CZ2754" s="41"/>
      <c r="DA2754" s="41"/>
      <c r="DB2754" s="41"/>
      <c r="DC2754" s="41"/>
      <c r="DD2754" s="41"/>
      <c r="DE2754" s="41"/>
      <c r="DF2754" s="41"/>
      <c r="DG2754" s="41"/>
      <c r="DH2754" s="41"/>
      <c r="DI2754" s="41"/>
      <c r="DJ2754" s="41"/>
      <c r="DK2754" s="41"/>
      <c r="DL2754" s="41"/>
      <c r="DM2754" s="41"/>
      <c r="DN2754" s="41"/>
      <c r="DO2754" s="41"/>
      <c r="DP2754" s="41"/>
      <c r="DQ2754" s="41"/>
      <c r="DR2754" s="41"/>
      <c r="DS2754" s="41"/>
      <c r="DT2754" s="41"/>
      <c r="DU2754" s="41"/>
      <c r="DV2754" s="41"/>
      <c r="DW2754" s="41"/>
      <c r="DX2754" s="41"/>
      <c r="DY2754" s="41"/>
      <c r="DZ2754" s="41"/>
      <c r="EA2754" s="41"/>
      <c r="EB2754" s="41"/>
      <c r="EC2754" s="41"/>
      <c r="ED2754" s="41"/>
      <c r="EE2754" s="41"/>
      <c r="EF2754" s="41"/>
      <c r="EG2754" s="41"/>
      <c r="EH2754" s="41"/>
      <c r="EI2754" s="41"/>
      <c r="EJ2754" s="41"/>
      <c r="EK2754" s="41"/>
      <c r="EL2754" s="41"/>
      <c r="EM2754" s="41"/>
      <c r="EN2754" s="41"/>
      <c r="EO2754" s="41"/>
      <c r="EP2754" s="41"/>
      <c r="EQ2754" s="41"/>
      <c r="ER2754" s="41"/>
      <c r="ES2754" s="41"/>
      <c r="ET2754" s="41"/>
      <c r="EU2754" s="41"/>
      <c r="EV2754" s="41"/>
      <c r="EW2754" s="41"/>
      <c r="EX2754" s="41"/>
      <c r="EY2754" s="41"/>
      <c r="EZ2754" s="41"/>
      <c r="FA2754" s="41"/>
      <c r="FB2754" s="41"/>
      <c r="FC2754" s="41"/>
      <c r="FD2754" s="41"/>
      <c r="FE2754" s="41"/>
      <c r="FF2754" s="41"/>
      <c r="FG2754" s="41"/>
      <c r="FH2754" s="41"/>
      <c r="FI2754" s="41"/>
      <c r="FJ2754" s="41"/>
      <c r="FK2754" s="41"/>
      <c r="FL2754" s="41"/>
      <c r="FM2754" s="41"/>
      <c r="FN2754" s="41"/>
      <c r="FO2754" s="41"/>
      <c r="FP2754" s="41"/>
      <c r="FQ2754" s="41"/>
      <c r="FR2754" s="41"/>
      <c r="FS2754" s="41"/>
      <c r="FT2754" s="41"/>
      <c r="FU2754" s="41"/>
      <c r="FV2754" s="41"/>
      <c r="FW2754" s="41"/>
      <c r="FX2754" s="41"/>
      <c r="FY2754" s="41"/>
      <c r="FZ2754" s="41"/>
      <c r="GA2754" s="41"/>
      <c r="GB2754" s="41"/>
      <c r="GC2754" s="41"/>
      <c r="GD2754" s="41"/>
      <c r="GE2754" s="41"/>
      <c r="GF2754" s="41"/>
      <c r="GG2754" s="41"/>
      <c r="GH2754" s="41"/>
      <c r="GI2754" s="41"/>
      <c r="GJ2754" s="41"/>
      <c r="GK2754" s="41"/>
      <c r="GL2754" s="41"/>
      <c r="GM2754" s="41"/>
      <c r="GN2754" s="41"/>
      <c r="GO2754" s="41"/>
      <c r="GP2754" s="41"/>
      <c r="GQ2754" s="41"/>
      <c r="GR2754" s="41"/>
      <c r="GS2754" s="41"/>
      <c r="GT2754" s="41"/>
      <c r="GU2754" s="41"/>
      <c r="GV2754" s="41"/>
      <c r="GW2754" s="41"/>
      <c r="GX2754" s="41"/>
      <c r="GY2754" s="41"/>
      <c r="GZ2754" s="41"/>
      <c r="HA2754" s="41"/>
      <c r="HB2754" s="41"/>
      <c r="HC2754" s="41"/>
      <c r="HD2754" s="41"/>
      <c r="HE2754" s="41"/>
      <c r="HF2754" s="41"/>
      <c r="HG2754" s="41"/>
      <c r="HH2754" s="41"/>
      <c r="HI2754" s="41"/>
      <c r="HJ2754" s="41"/>
      <c r="HK2754" s="41"/>
      <c r="HL2754" s="41"/>
      <c r="HM2754" s="41"/>
      <c r="HN2754" s="41"/>
      <c r="HO2754" s="41"/>
      <c r="HP2754" s="41"/>
      <c r="HQ2754" s="41"/>
      <c r="HR2754" s="41"/>
      <c r="HS2754" s="41"/>
      <c r="HT2754" s="41"/>
      <c r="HU2754" s="41"/>
      <c r="HV2754" s="41"/>
      <c r="HW2754" s="41"/>
      <c r="HX2754" s="41"/>
      <c r="HY2754" s="41"/>
      <c r="HZ2754" s="41"/>
      <c r="IA2754" s="41"/>
      <c r="IB2754" s="41"/>
      <c r="IC2754" s="41"/>
      <c r="ID2754" s="41"/>
      <c r="IE2754" s="41"/>
      <c r="IF2754" s="41"/>
      <c r="IG2754" s="41"/>
      <c r="IH2754" s="41"/>
      <c r="II2754" s="41"/>
      <c r="IJ2754" s="41"/>
      <c r="IK2754" s="41"/>
      <c r="IL2754" s="41"/>
      <c r="IM2754" s="41"/>
      <c r="IN2754" s="41"/>
      <c r="IO2754" s="41"/>
      <c r="IP2754" s="41"/>
      <c r="IQ2754" s="41"/>
      <c r="IR2754" s="41"/>
      <c r="IS2754" s="41"/>
      <c r="IT2754" s="41"/>
      <c r="IU2754" s="41"/>
    </row>
    <row r="2756" spans="68:255" x14ac:dyDescent="0.2">
      <c r="BP2756" s="41"/>
      <c r="BQ2756" s="41"/>
      <c r="BR2756" s="41"/>
      <c r="BS2756" s="41"/>
      <c r="BU2756" s="41"/>
      <c r="BV2756" s="41"/>
      <c r="BW2756" s="41"/>
      <c r="BX2756" s="41"/>
      <c r="BY2756" s="41"/>
      <c r="BZ2756" s="41"/>
      <c r="CA2756" s="41"/>
      <c r="CB2756" s="41"/>
      <c r="CC2756" s="41"/>
      <c r="CD2756" s="41"/>
      <c r="CE2756" s="41"/>
      <c r="CF2756" s="41"/>
      <c r="CG2756" s="41"/>
      <c r="CH2756" s="41"/>
      <c r="CI2756" s="41"/>
      <c r="CJ2756" s="41"/>
      <c r="CK2756" s="41"/>
      <c r="CL2756" s="41"/>
      <c r="CM2756" s="41"/>
      <c r="CN2756" s="41"/>
      <c r="CO2756" s="41"/>
      <c r="CP2756" s="41"/>
      <c r="CQ2756" s="41"/>
      <c r="CR2756" s="41"/>
      <c r="CS2756" s="41"/>
      <c r="CT2756" s="41"/>
      <c r="CU2756" s="41"/>
      <c r="CV2756" s="41"/>
      <c r="CW2756" s="41"/>
      <c r="CX2756" s="41"/>
      <c r="CY2756" s="41"/>
      <c r="CZ2756" s="41"/>
      <c r="DA2756" s="41"/>
      <c r="DB2756" s="41"/>
      <c r="DC2756" s="41"/>
      <c r="DD2756" s="41"/>
      <c r="DE2756" s="41"/>
      <c r="DF2756" s="41"/>
      <c r="DG2756" s="41"/>
      <c r="DH2756" s="41"/>
      <c r="DI2756" s="41"/>
      <c r="DJ2756" s="41"/>
      <c r="DK2756" s="41"/>
      <c r="DL2756" s="41"/>
      <c r="DM2756" s="41"/>
      <c r="DN2756" s="41"/>
      <c r="DO2756" s="41"/>
      <c r="DP2756" s="41"/>
      <c r="DQ2756" s="41"/>
      <c r="DR2756" s="41"/>
      <c r="DS2756" s="41"/>
      <c r="DT2756" s="41"/>
      <c r="DU2756" s="41"/>
      <c r="DV2756" s="41"/>
      <c r="DW2756" s="41"/>
      <c r="DX2756" s="41"/>
      <c r="DY2756" s="41"/>
      <c r="DZ2756" s="41"/>
      <c r="EA2756" s="41"/>
      <c r="EB2756" s="41"/>
      <c r="EC2756" s="41"/>
      <c r="ED2756" s="41"/>
      <c r="EE2756" s="41"/>
      <c r="EF2756" s="41"/>
      <c r="EG2756" s="41"/>
      <c r="EH2756" s="41"/>
      <c r="EI2756" s="41"/>
      <c r="EJ2756" s="41"/>
      <c r="EK2756" s="41"/>
      <c r="EL2756" s="41"/>
      <c r="EM2756" s="41"/>
      <c r="EN2756" s="41"/>
      <c r="EO2756" s="41"/>
      <c r="EP2756" s="41"/>
      <c r="EQ2756" s="41"/>
      <c r="ER2756" s="41"/>
      <c r="ES2756" s="41"/>
      <c r="ET2756" s="41"/>
      <c r="EU2756" s="41"/>
      <c r="EV2756" s="41"/>
      <c r="EW2756" s="41"/>
      <c r="EX2756" s="41"/>
      <c r="EY2756" s="41"/>
      <c r="EZ2756" s="41"/>
      <c r="FA2756" s="41"/>
      <c r="FB2756" s="41"/>
      <c r="FC2756" s="41"/>
      <c r="FD2756" s="41"/>
      <c r="FE2756" s="41"/>
      <c r="FF2756" s="41"/>
      <c r="FG2756" s="41"/>
      <c r="FH2756" s="41"/>
      <c r="FI2756" s="41"/>
      <c r="FJ2756" s="41"/>
      <c r="FK2756" s="41"/>
      <c r="FL2756" s="41"/>
      <c r="FM2756" s="41"/>
      <c r="FN2756" s="41"/>
      <c r="FO2756" s="41"/>
      <c r="FP2756" s="41"/>
      <c r="FQ2756" s="41"/>
      <c r="FR2756" s="41"/>
      <c r="FS2756" s="41"/>
      <c r="FT2756" s="41"/>
      <c r="FU2756" s="41"/>
      <c r="FV2756" s="41"/>
      <c r="FW2756" s="41"/>
      <c r="FX2756" s="41"/>
      <c r="FY2756" s="41"/>
      <c r="FZ2756" s="41"/>
      <c r="GA2756" s="41"/>
      <c r="GB2756" s="41"/>
      <c r="GC2756" s="41"/>
      <c r="GD2756" s="41"/>
      <c r="GE2756" s="41"/>
      <c r="GF2756" s="41"/>
      <c r="GG2756" s="41"/>
      <c r="GH2756" s="41"/>
      <c r="GI2756" s="41"/>
      <c r="GJ2756" s="41"/>
      <c r="GK2756" s="41"/>
      <c r="GL2756" s="41"/>
      <c r="GM2756" s="41"/>
      <c r="GN2756" s="41"/>
      <c r="GO2756" s="41"/>
      <c r="GP2756" s="41"/>
      <c r="GQ2756" s="41"/>
      <c r="GR2756" s="41"/>
      <c r="GS2756" s="41"/>
      <c r="GT2756" s="41"/>
      <c r="GU2756" s="41"/>
      <c r="GV2756" s="41"/>
      <c r="GW2756" s="41"/>
      <c r="GX2756" s="41"/>
      <c r="GY2756" s="41"/>
      <c r="GZ2756" s="41"/>
      <c r="HA2756" s="41"/>
      <c r="HB2756" s="41"/>
      <c r="HC2756" s="41"/>
      <c r="HD2756" s="41"/>
      <c r="HE2756" s="41"/>
      <c r="HF2756" s="41"/>
      <c r="HG2756" s="41"/>
      <c r="HH2756" s="41"/>
      <c r="HI2756" s="41"/>
      <c r="HJ2756" s="41"/>
      <c r="HK2756" s="41"/>
      <c r="HL2756" s="41"/>
      <c r="HM2756" s="41"/>
      <c r="HN2756" s="41"/>
      <c r="HO2756" s="41"/>
      <c r="HP2756" s="41"/>
      <c r="HQ2756" s="41"/>
      <c r="HR2756" s="41"/>
      <c r="HS2756" s="41"/>
      <c r="HT2756" s="41"/>
      <c r="HU2756" s="41"/>
      <c r="HV2756" s="41"/>
      <c r="HW2756" s="41"/>
      <c r="HX2756" s="41"/>
      <c r="HY2756" s="41"/>
      <c r="HZ2756" s="41"/>
      <c r="IA2756" s="41"/>
      <c r="IB2756" s="41"/>
      <c r="IC2756" s="41"/>
      <c r="ID2756" s="41"/>
      <c r="IE2756" s="41"/>
      <c r="IF2756" s="41"/>
      <c r="IG2756" s="41"/>
      <c r="IH2756" s="41"/>
      <c r="II2756" s="41"/>
      <c r="IJ2756" s="41"/>
      <c r="IK2756" s="41"/>
      <c r="IL2756" s="41"/>
      <c r="IM2756" s="41"/>
      <c r="IN2756" s="41"/>
      <c r="IO2756" s="41"/>
      <c r="IP2756" s="41"/>
      <c r="IQ2756" s="41"/>
      <c r="IR2756" s="41"/>
      <c r="IS2756" s="41"/>
      <c r="IT2756" s="41"/>
      <c r="IU2756" s="41"/>
    </row>
    <row r="2758" spans="68:255" x14ac:dyDescent="0.2">
      <c r="BP2758" s="41"/>
      <c r="BQ2758" s="41"/>
      <c r="BR2758" s="41"/>
      <c r="BS2758" s="41"/>
      <c r="BU2758" s="41"/>
      <c r="BV2758" s="41"/>
      <c r="BW2758" s="41"/>
      <c r="BX2758" s="41"/>
      <c r="BY2758" s="41"/>
      <c r="BZ2758" s="41"/>
      <c r="CA2758" s="41"/>
      <c r="CB2758" s="41"/>
      <c r="CC2758" s="41"/>
      <c r="CD2758" s="41"/>
      <c r="CE2758" s="41"/>
      <c r="CF2758" s="41"/>
      <c r="CG2758" s="41"/>
      <c r="CH2758" s="41"/>
      <c r="CI2758" s="41"/>
      <c r="CJ2758" s="41"/>
      <c r="CK2758" s="41"/>
      <c r="CL2758" s="41"/>
      <c r="CM2758" s="41"/>
      <c r="CN2758" s="41"/>
      <c r="CO2758" s="41"/>
      <c r="CP2758" s="41"/>
      <c r="CQ2758" s="41"/>
      <c r="CR2758" s="41"/>
      <c r="CS2758" s="41"/>
      <c r="CT2758" s="41"/>
      <c r="CU2758" s="41"/>
      <c r="CV2758" s="41"/>
      <c r="CW2758" s="41"/>
      <c r="CX2758" s="41"/>
      <c r="CY2758" s="41"/>
      <c r="CZ2758" s="41"/>
      <c r="DA2758" s="41"/>
      <c r="DB2758" s="41"/>
      <c r="DC2758" s="41"/>
      <c r="DD2758" s="41"/>
      <c r="DE2758" s="41"/>
      <c r="DF2758" s="41"/>
      <c r="DG2758" s="41"/>
      <c r="DH2758" s="41"/>
      <c r="DI2758" s="41"/>
      <c r="DJ2758" s="41"/>
      <c r="DK2758" s="41"/>
      <c r="DL2758" s="41"/>
      <c r="DM2758" s="41"/>
      <c r="DN2758" s="41"/>
      <c r="DO2758" s="41"/>
      <c r="DP2758" s="41"/>
      <c r="DQ2758" s="41"/>
      <c r="DR2758" s="41"/>
      <c r="DS2758" s="41"/>
      <c r="DT2758" s="41"/>
      <c r="DU2758" s="41"/>
      <c r="DV2758" s="41"/>
      <c r="DW2758" s="41"/>
      <c r="DX2758" s="41"/>
      <c r="DY2758" s="41"/>
      <c r="DZ2758" s="41"/>
      <c r="EA2758" s="41"/>
      <c r="EB2758" s="41"/>
      <c r="EC2758" s="41"/>
      <c r="ED2758" s="41"/>
      <c r="EE2758" s="41"/>
      <c r="EF2758" s="41"/>
      <c r="EG2758" s="41"/>
      <c r="EH2758" s="41"/>
      <c r="EI2758" s="41"/>
      <c r="EJ2758" s="41"/>
      <c r="EK2758" s="41"/>
      <c r="EL2758" s="41"/>
      <c r="EM2758" s="41"/>
      <c r="EN2758" s="41"/>
      <c r="EO2758" s="41"/>
      <c r="EP2758" s="41"/>
      <c r="EQ2758" s="41"/>
      <c r="ER2758" s="41"/>
      <c r="ES2758" s="41"/>
      <c r="ET2758" s="41"/>
      <c r="EU2758" s="41"/>
      <c r="EV2758" s="41"/>
      <c r="EW2758" s="41"/>
      <c r="EX2758" s="41"/>
      <c r="EY2758" s="41"/>
      <c r="EZ2758" s="41"/>
      <c r="FA2758" s="41"/>
      <c r="FB2758" s="41"/>
      <c r="FC2758" s="41"/>
      <c r="FD2758" s="41"/>
      <c r="FE2758" s="41"/>
      <c r="FF2758" s="41"/>
      <c r="FG2758" s="41"/>
      <c r="FH2758" s="41"/>
      <c r="FI2758" s="41"/>
      <c r="FJ2758" s="41"/>
      <c r="FK2758" s="41"/>
      <c r="FL2758" s="41"/>
      <c r="FM2758" s="41"/>
      <c r="FN2758" s="41"/>
      <c r="FO2758" s="41"/>
      <c r="FP2758" s="41"/>
      <c r="FQ2758" s="41"/>
      <c r="FR2758" s="41"/>
      <c r="FS2758" s="41"/>
      <c r="FT2758" s="41"/>
      <c r="FU2758" s="41"/>
      <c r="FV2758" s="41"/>
      <c r="FW2758" s="41"/>
      <c r="FX2758" s="41"/>
      <c r="FY2758" s="41"/>
      <c r="FZ2758" s="41"/>
      <c r="GA2758" s="41"/>
      <c r="GB2758" s="41"/>
      <c r="GC2758" s="41"/>
      <c r="GD2758" s="41"/>
      <c r="GE2758" s="41"/>
      <c r="GF2758" s="41"/>
      <c r="GG2758" s="41"/>
      <c r="GH2758" s="41"/>
      <c r="GI2758" s="41"/>
      <c r="GJ2758" s="41"/>
      <c r="GK2758" s="41"/>
      <c r="GL2758" s="41"/>
      <c r="GM2758" s="41"/>
      <c r="GN2758" s="41"/>
      <c r="GO2758" s="41"/>
      <c r="GP2758" s="41"/>
      <c r="GQ2758" s="41"/>
      <c r="GR2758" s="41"/>
      <c r="GS2758" s="41"/>
      <c r="GT2758" s="41"/>
      <c r="GU2758" s="41"/>
      <c r="GV2758" s="41"/>
      <c r="GW2758" s="41"/>
      <c r="GX2758" s="41"/>
      <c r="GY2758" s="41"/>
      <c r="GZ2758" s="41"/>
      <c r="HA2758" s="41"/>
      <c r="HB2758" s="41"/>
      <c r="HC2758" s="41"/>
      <c r="HD2758" s="41"/>
      <c r="HE2758" s="41"/>
      <c r="HF2758" s="41"/>
      <c r="HG2758" s="41"/>
      <c r="HH2758" s="41"/>
      <c r="HI2758" s="41"/>
      <c r="HJ2758" s="41"/>
      <c r="HK2758" s="41"/>
      <c r="HL2758" s="41"/>
      <c r="HM2758" s="41"/>
      <c r="HN2758" s="41"/>
      <c r="HO2758" s="41"/>
      <c r="HP2758" s="41"/>
      <c r="HQ2758" s="41"/>
      <c r="HR2758" s="41"/>
      <c r="HS2758" s="41"/>
      <c r="HT2758" s="41"/>
      <c r="HU2758" s="41"/>
      <c r="HV2758" s="41"/>
      <c r="HW2758" s="41"/>
      <c r="HX2758" s="41"/>
      <c r="HY2758" s="41"/>
      <c r="HZ2758" s="41"/>
      <c r="IA2758" s="41"/>
      <c r="IB2758" s="41"/>
      <c r="IC2758" s="41"/>
      <c r="ID2758" s="41"/>
      <c r="IE2758" s="41"/>
      <c r="IF2758" s="41"/>
      <c r="IG2758" s="41"/>
      <c r="IH2758" s="41"/>
      <c r="II2758" s="41"/>
      <c r="IJ2758" s="41"/>
      <c r="IK2758" s="41"/>
      <c r="IL2758" s="41"/>
      <c r="IM2758" s="41"/>
      <c r="IN2758" s="41"/>
      <c r="IO2758" s="41"/>
      <c r="IP2758" s="41"/>
      <c r="IQ2758" s="41"/>
      <c r="IR2758" s="41"/>
      <c r="IS2758" s="41"/>
      <c r="IT2758" s="41"/>
      <c r="IU2758" s="41"/>
    </row>
    <row r="2760" spans="68:255" x14ac:dyDescent="0.2">
      <c r="BP2760" s="41"/>
      <c r="BQ2760" s="41"/>
      <c r="BR2760" s="41"/>
      <c r="BS2760" s="41"/>
      <c r="BU2760" s="41"/>
      <c r="BV2760" s="41"/>
      <c r="BW2760" s="41"/>
      <c r="BX2760" s="41"/>
      <c r="BY2760" s="41"/>
      <c r="BZ2760" s="41"/>
      <c r="CA2760" s="41"/>
      <c r="CB2760" s="41"/>
      <c r="CC2760" s="41"/>
      <c r="CD2760" s="41"/>
      <c r="CE2760" s="41"/>
      <c r="CF2760" s="41"/>
      <c r="CG2760" s="41"/>
      <c r="CH2760" s="41"/>
      <c r="CI2760" s="41"/>
      <c r="CJ2760" s="41"/>
      <c r="CK2760" s="41"/>
      <c r="CL2760" s="41"/>
      <c r="CM2760" s="41"/>
      <c r="CN2760" s="41"/>
      <c r="CO2760" s="41"/>
      <c r="CP2760" s="41"/>
      <c r="CQ2760" s="41"/>
      <c r="CR2760" s="41"/>
      <c r="CS2760" s="41"/>
      <c r="CT2760" s="41"/>
      <c r="CU2760" s="41"/>
      <c r="CV2760" s="41"/>
      <c r="CW2760" s="41"/>
      <c r="CX2760" s="41"/>
      <c r="CY2760" s="41"/>
      <c r="CZ2760" s="41"/>
      <c r="DA2760" s="41"/>
      <c r="DB2760" s="41"/>
      <c r="DC2760" s="41"/>
      <c r="DD2760" s="41"/>
      <c r="DE2760" s="41"/>
      <c r="DF2760" s="41"/>
      <c r="DG2760" s="41"/>
      <c r="DH2760" s="41"/>
      <c r="DI2760" s="41"/>
      <c r="DJ2760" s="41"/>
      <c r="DK2760" s="41"/>
      <c r="DL2760" s="41"/>
      <c r="DM2760" s="41"/>
      <c r="DN2760" s="41"/>
      <c r="DO2760" s="41"/>
      <c r="DP2760" s="41"/>
      <c r="DQ2760" s="41"/>
      <c r="DR2760" s="41"/>
      <c r="DS2760" s="41"/>
      <c r="DT2760" s="41"/>
      <c r="DU2760" s="41"/>
      <c r="DV2760" s="41"/>
      <c r="DW2760" s="41"/>
      <c r="DX2760" s="41"/>
      <c r="DY2760" s="41"/>
      <c r="DZ2760" s="41"/>
      <c r="EA2760" s="41"/>
      <c r="EB2760" s="41"/>
      <c r="EC2760" s="41"/>
      <c r="ED2760" s="41"/>
      <c r="EE2760" s="41"/>
      <c r="EF2760" s="41"/>
      <c r="EG2760" s="41"/>
      <c r="EH2760" s="41"/>
      <c r="EI2760" s="41"/>
      <c r="EJ2760" s="41"/>
      <c r="EK2760" s="41"/>
      <c r="EL2760" s="41"/>
      <c r="EM2760" s="41"/>
      <c r="EN2760" s="41"/>
      <c r="EO2760" s="41"/>
      <c r="EP2760" s="41"/>
      <c r="EQ2760" s="41"/>
      <c r="ER2760" s="41"/>
      <c r="ES2760" s="41"/>
      <c r="ET2760" s="41"/>
      <c r="EU2760" s="41"/>
      <c r="EV2760" s="41"/>
      <c r="EW2760" s="41"/>
      <c r="EX2760" s="41"/>
      <c r="EY2760" s="41"/>
      <c r="EZ2760" s="41"/>
      <c r="FA2760" s="41"/>
      <c r="FB2760" s="41"/>
      <c r="FC2760" s="41"/>
      <c r="FD2760" s="41"/>
      <c r="FE2760" s="41"/>
      <c r="FF2760" s="41"/>
      <c r="FG2760" s="41"/>
      <c r="FH2760" s="41"/>
      <c r="FI2760" s="41"/>
      <c r="FJ2760" s="41"/>
      <c r="FK2760" s="41"/>
      <c r="FL2760" s="41"/>
      <c r="FM2760" s="41"/>
      <c r="FN2760" s="41"/>
      <c r="FO2760" s="41"/>
      <c r="FP2760" s="41"/>
      <c r="FQ2760" s="41"/>
      <c r="FR2760" s="41"/>
      <c r="FS2760" s="41"/>
      <c r="FT2760" s="41"/>
      <c r="FU2760" s="41"/>
      <c r="FV2760" s="41"/>
      <c r="FW2760" s="41"/>
      <c r="FX2760" s="41"/>
      <c r="FY2760" s="41"/>
      <c r="FZ2760" s="41"/>
      <c r="GA2760" s="41"/>
      <c r="GB2760" s="41"/>
      <c r="GC2760" s="41"/>
      <c r="GD2760" s="41"/>
      <c r="GE2760" s="41"/>
      <c r="GF2760" s="41"/>
      <c r="GG2760" s="41"/>
      <c r="GH2760" s="41"/>
      <c r="GI2760" s="41"/>
      <c r="GJ2760" s="41"/>
      <c r="GK2760" s="41"/>
      <c r="GL2760" s="41"/>
      <c r="GM2760" s="41"/>
      <c r="GN2760" s="41"/>
      <c r="GO2760" s="41"/>
      <c r="GP2760" s="41"/>
      <c r="GQ2760" s="41"/>
      <c r="GR2760" s="41"/>
      <c r="GS2760" s="41"/>
      <c r="GT2760" s="41"/>
      <c r="GU2760" s="41"/>
      <c r="GV2760" s="41"/>
      <c r="GW2760" s="41"/>
      <c r="GX2760" s="41"/>
      <c r="GY2760" s="41"/>
      <c r="GZ2760" s="41"/>
      <c r="HA2760" s="41"/>
      <c r="HB2760" s="41"/>
      <c r="HC2760" s="41"/>
      <c r="HD2760" s="41"/>
      <c r="HE2760" s="41"/>
      <c r="HF2760" s="41"/>
      <c r="HG2760" s="41"/>
      <c r="HH2760" s="41"/>
      <c r="HI2760" s="41"/>
      <c r="HJ2760" s="41"/>
      <c r="HK2760" s="41"/>
      <c r="HL2760" s="41"/>
      <c r="HM2760" s="41"/>
      <c r="HN2760" s="41"/>
      <c r="HO2760" s="41"/>
      <c r="HP2760" s="41"/>
      <c r="HQ2760" s="41"/>
      <c r="HR2760" s="41"/>
      <c r="HS2760" s="41"/>
      <c r="HT2760" s="41"/>
      <c r="HU2760" s="41"/>
      <c r="HV2760" s="41"/>
      <c r="HW2760" s="41"/>
      <c r="HX2760" s="41"/>
      <c r="HY2760" s="41"/>
      <c r="HZ2760" s="41"/>
      <c r="IA2760" s="41"/>
      <c r="IB2760" s="41"/>
      <c r="IC2760" s="41"/>
      <c r="ID2760" s="41"/>
      <c r="IE2760" s="41"/>
      <c r="IF2760" s="41"/>
      <c r="IG2760" s="41"/>
      <c r="IH2760" s="41"/>
      <c r="II2760" s="41"/>
      <c r="IJ2760" s="41"/>
      <c r="IK2760" s="41"/>
      <c r="IL2760" s="41"/>
      <c r="IM2760" s="41"/>
      <c r="IN2760" s="41"/>
      <c r="IO2760" s="41"/>
      <c r="IP2760" s="41"/>
      <c r="IQ2760" s="41"/>
      <c r="IR2760" s="41"/>
      <c r="IS2760" s="41"/>
      <c r="IT2760" s="41"/>
      <c r="IU2760" s="41"/>
    </row>
    <row r="2762" spans="68:255" x14ac:dyDescent="0.2">
      <c r="BP2762" s="41"/>
      <c r="BQ2762" s="41"/>
      <c r="BR2762" s="41"/>
      <c r="BS2762" s="41"/>
      <c r="BU2762" s="41"/>
      <c r="BV2762" s="41"/>
      <c r="BW2762" s="41"/>
      <c r="BX2762" s="41"/>
      <c r="BY2762" s="41"/>
      <c r="BZ2762" s="41"/>
      <c r="CA2762" s="41"/>
      <c r="CB2762" s="41"/>
      <c r="CC2762" s="41"/>
      <c r="CD2762" s="41"/>
      <c r="CE2762" s="41"/>
      <c r="CF2762" s="41"/>
      <c r="CG2762" s="41"/>
      <c r="CH2762" s="41"/>
      <c r="CI2762" s="41"/>
      <c r="CJ2762" s="41"/>
      <c r="CK2762" s="41"/>
      <c r="CL2762" s="41"/>
      <c r="CM2762" s="41"/>
      <c r="CN2762" s="41"/>
      <c r="CO2762" s="41"/>
      <c r="CP2762" s="41"/>
      <c r="CQ2762" s="41"/>
      <c r="CR2762" s="41"/>
      <c r="CS2762" s="41"/>
      <c r="CT2762" s="41"/>
      <c r="CU2762" s="41"/>
      <c r="CV2762" s="41"/>
      <c r="CW2762" s="41"/>
      <c r="CX2762" s="41"/>
      <c r="CY2762" s="41"/>
      <c r="CZ2762" s="41"/>
      <c r="DA2762" s="41"/>
      <c r="DB2762" s="41"/>
      <c r="DC2762" s="41"/>
      <c r="DD2762" s="41"/>
      <c r="DE2762" s="41"/>
      <c r="DF2762" s="41"/>
      <c r="DG2762" s="41"/>
      <c r="DH2762" s="41"/>
      <c r="DI2762" s="41"/>
      <c r="DJ2762" s="41"/>
      <c r="DK2762" s="41"/>
      <c r="DL2762" s="41"/>
      <c r="DM2762" s="41"/>
      <c r="DN2762" s="41"/>
      <c r="DO2762" s="41"/>
      <c r="DP2762" s="41"/>
      <c r="DQ2762" s="41"/>
      <c r="DR2762" s="41"/>
      <c r="DS2762" s="41"/>
      <c r="DT2762" s="41"/>
      <c r="DU2762" s="41"/>
      <c r="DV2762" s="41"/>
      <c r="DW2762" s="41"/>
      <c r="DX2762" s="41"/>
      <c r="DY2762" s="41"/>
      <c r="DZ2762" s="41"/>
      <c r="EA2762" s="41"/>
      <c r="EB2762" s="41"/>
      <c r="EC2762" s="41"/>
      <c r="ED2762" s="41"/>
      <c r="EE2762" s="41"/>
      <c r="EF2762" s="41"/>
      <c r="EG2762" s="41"/>
      <c r="EH2762" s="41"/>
      <c r="EI2762" s="41"/>
      <c r="EJ2762" s="41"/>
      <c r="EK2762" s="41"/>
      <c r="EL2762" s="41"/>
      <c r="EM2762" s="41"/>
      <c r="EN2762" s="41"/>
      <c r="EO2762" s="41"/>
      <c r="EP2762" s="41"/>
      <c r="EQ2762" s="41"/>
      <c r="ER2762" s="41"/>
      <c r="ES2762" s="41"/>
      <c r="ET2762" s="41"/>
      <c r="EU2762" s="41"/>
      <c r="EV2762" s="41"/>
      <c r="EW2762" s="41"/>
      <c r="EX2762" s="41"/>
      <c r="EY2762" s="41"/>
      <c r="EZ2762" s="41"/>
      <c r="FA2762" s="41"/>
      <c r="FB2762" s="41"/>
      <c r="FC2762" s="41"/>
      <c r="FD2762" s="41"/>
      <c r="FE2762" s="41"/>
      <c r="FF2762" s="41"/>
      <c r="FG2762" s="41"/>
      <c r="FH2762" s="41"/>
      <c r="FI2762" s="41"/>
      <c r="FJ2762" s="41"/>
      <c r="FK2762" s="41"/>
      <c r="FL2762" s="41"/>
      <c r="FM2762" s="41"/>
      <c r="FN2762" s="41"/>
      <c r="FO2762" s="41"/>
      <c r="FP2762" s="41"/>
      <c r="FQ2762" s="41"/>
      <c r="FR2762" s="41"/>
      <c r="FS2762" s="41"/>
      <c r="FT2762" s="41"/>
      <c r="FU2762" s="41"/>
      <c r="FV2762" s="41"/>
      <c r="FW2762" s="41"/>
      <c r="FX2762" s="41"/>
      <c r="FY2762" s="41"/>
      <c r="FZ2762" s="41"/>
      <c r="GA2762" s="41"/>
      <c r="GB2762" s="41"/>
      <c r="GC2762" s="41"/>
      <c r="GD2762" s="41"/>
      <c r="GE2762" s="41"/>
      <c r="GF2762" s="41"/>
      <c r="GG2762" s="41"/>
      <c r="GH2762" s="41"/>
      <c r="GI2762" s="41"/>
      <c r="GJ2762" s="41"/>
      <c r="GK2762" s="41"/>
      <c r="GL2762" s="41"/>
      <c r="GM2762" s="41"/>
      <c r="GN2762" s="41"/>
      <c r="GO2762" s="41"/>
      <c r="GP2762" s="41"/>
      <c r="GQ2762" s="41"/>
      <c r="GR2762" s="41"/>
      <c r="GS2762" s="41"/>
      <c r="GT2762" s="41"/>
      <c r="GU2762" s="41"/>
      <c r="GV2762" s="41"/>
      <c r="GW2762" s="41"/>
      <c r="GX2762" s="41"/>
      <c r="GY2762" s="41"/>
      <c r="GZ2762" s="41"/>
      <c r="HA2762" s="41"/>
      <c r="HB2762" s="41"/>
      <c r="HC2762" s="41"/>
      <c r="HD2762" s="41"/>
      <c r="HE2762" s="41"/>
      <c r="HF2762" s="41"/>
      <c r="HG2762" s="41"/>
      <c r="HH2762" s="41"/>
      <c r="HI2762" s="41"/>
      <c r="HJ2762" s="41"/>
      <c r="HK2762" s="41"/>
      <c r="HL2762" s="41"/>
      <c r="HM2762" s="41"/>
      <c r="HN2762" s="41"/>
      <c r="HO2762" s="41"/>
      <c r="HP2762" s="41"/>
      <c r="HQ2762" s="41"/>
      <c r="HR2762" s="41"/>
      <c r="HS2762" s="41"/>
      <c r="HT2762" s="41"/>
      <c r="HU2762" s="41"/>
      <c r="HV2762" s="41"/>
      <c r="HW2762" s="41"/>
      <c r="HX2762" s="41"/>
      <c r="HY2762" s="41"/>
      <c r="HZ2762" s="41"/>
      <c r="IA2762" s="41"/>
      <c r="IB2762" s="41"/>
      <c r="IC2762" s="41"/>
      <c r="ID2762" s="41"/>
      <c r="IE2762" s="41"/>
      <c r="IF2762" s="41"/>
      <c r="IG2762" s="41"/>
      <c r="IH2762" s="41"/>
      <c r="II2762" s="41"/>
      <c r="IJ2762" s="41"/>
      <c r="IK2762" s="41"/>
      <c r="IL2762" s="41"/>
      <c r="IM2762" s="41"/>
      <c r="IN2762" s="41"/>
      <c r="IO2762" s="41"/>
      <c r="IP2762" s="41"/>
      <c r="IQ2762" s="41"/>
      <c r="IR2762" s="41"/>
      <c r="IS2762" s="41"/>
      <c r="IT2762" s="41"/>
      <c r="IU2762" s="41"/>
    </row>
    <row r="2764" spans="68:255" x14ac:dyDescent="0.2">
      <c r="BP2764" s="41"/>
      <c r="BQ2764" s="41"/>
      <c r="BR2764" s="41"/>
      <c r="BS2764" s="41"/>
      <c r="BU2764" s="41"/>
      <c r="BV2764" s="41"/>
      <c r="BW2764" s="41"/>
      <c r="BX2764" s="41"/>
      <c r="BY2764" s="41"/>
      <c r="BZ2764" s="41"/>
      <c r="CA2764" s="41"/>
      <c r="CB2764" s="41"/>
      <c r="CC2764" s="41"/>
      <c r="CD2764" s="41"/>
      <c r="CE2764" s="41"/>
      <c r="CF2764" s="41"/>
      <c r="CG2764" s="41"/>
      <c r="CH2764" s="41"/>
      <c r="CI2764" s="41"/>
      <c r="CJ2764" s="41"/>
      <c r="CK2764" s="41"/>
      <c r="CL2764" s="41"/>
      <c r="CM2764" s="41"/>
      <c r="CN2764" s="41"/>
      <c r="CO2764" s="41"/>
      <c r="CP2764" s="41"/>
      <c r="CQ2764" s="41"/>
      <c r="CR2764" s="41"/>
      <c r="CS2764" s="41"/>
      <c r="CT2764" s="41"/>
      <c r="CU2764" s="41"/>
      <c r="CV2764" s="41"/>
      <c r="CW2764" s="41"/>
      <c r="CX2764" s="41"/>
      <c r="CY2764" s="41"/>
      <c r="CZ2764" s="41"/>
      <c r="DA2764" s="41"/>
      <c r="DB2764" s="41"/>
      <c r="DC2764" s="41"/>
      <c r="DD2764" s="41"/>
      <c r="DE2764" s="41"/>
      <c r="DF2764" s="41"/>
      <c r="DG2764" s="41"/>
      <c r="DH2764" s="41"/>
      <c r="DI2764" s="41"/>
      <c r="DJ2764" s="41"/>
      <c r="DK2764" s="41"/>
      <c r="DL2764" s="41"/>
      <c r="DM2764" s="41"/>
      <c r="DN2764" s="41"/>
      <c r="DO2764" s="41"/>
      <c r="DP2764" s="41"/>
      <c r="DQ2764" s="41"/>
      <c r="DR2764" s="41"/>
      <c r="DS2764" s="41"/>
      <c r="DT2764" s="41"/>
      <c r="DU2764" s="41"/>
      <c r="DV2764" s="41"/>
      <c r="DW2764" s="41"/>
      <c r="DX2764" s="41"/>
      <c r="DY2764" s="41"/>
      <c r="DZ2764" s="41"/>
      <c r="EA2764" s="41"/>
      <c r="EB2764" s="41"/>
      <c r="EC2764" s="41"/>
      <c r="ED2764" s="41"/>
      <c r="EE2764" s="41"/>
      <c r="EF2764" s="41"/>
      <c r="EG2764" s="41"/>
      <c r="EH2764" s="41"/>
      <c r="EI2764" s="41"/>
      <c r="EJ2764" s="41"/>
      <c r="EK2764" s="41"/>
      <c r="EL2764" s="41"/>
      <c r="EM2764" s="41"/>
      <c r="EN2764" s="41"/>
      <c r="EO2764" s="41"/>
      <c r="EP2764" s="41"/>
      <c r="EQ2764" s="41"/>
      <c r="ER2764" s="41"/>
      <c r="ES2764" s="41"/>
      <c r="ET2764" s="41"/>
      <c r="EU2764" s="41"/>
      <c r="EV2764" s="41"/>
      <c r="EW2764" s="41"/>
      <c r="EX2764" s="41"/>
      <c r="EY2764" s="41"/>
      <c r="EZ2764" s="41"/>
      <c r="FA2764" s="41"/>
      <c r="FB2764" s="41"/>
      <c r="FC2764" s="41"/>
      <c r="FD2764" s="41"/>
      <c r="FE2764" s="41"/>
      <c r="FF2764" s="41"/>
      <c r="FG2764" s="41"/>
      <c r="FH2764" s="41"/>
      <c r="FI2764" s="41"/>
      <c r="FJ2764" s="41"/>
      <c r="FK2764" s="41"/>
      <c r="FL2764" s="41"/>
      <c r="FM2764" s="41"/>
      <c r="FN2764" s="41"/>
      <c r="FO2764" s="41"/>
      <c r="FP2764" s="41"/>
      <c r="FQ2764" s="41"/>
      <c r="FR2764" s="41"/>
      <c r="FS2764" s="41"/>
      <c r="FT2764" s="41"/>
      <c r="FU2764" s="41"/>
      <c r="FV2764" s="41"/>
      <c r="FW2764" s="41"/>
      <c r="FX2764" s="41"/>
      <c r="FY2764" s="41"/>
      <c r="FZ2764" s="41"/>
      <c r="GA2764" s="41"/>
      <c r="GB2764" s="41"/>
      <c r="GC2764" s="41"/>
      <c r="GD2764" s="41"/>
      <c r="GE2764" s="41"/>
      <c r="GF2764" s="41"/>
      <c r="GG2764" s="41"/>
      <c r="GH2764" s="41"/>
      <c r="GI2764" s="41"/>
      <c r="GJ2764" s="41"/>
      <c r="GK2764" s="41"/>
      <c r="GL2764" s="41"/>
      <c r="GM2764" s="41"/>
      <c r="GN2764" s="41"/>
      <c r="GO2764" s="41"/>
      <c r="GP2764" s="41"/>
      <c r="GQ2764" s="41"/>
      <c r="GR2764" s="41"/>
      <c r="GS2764" s="41"/>
      <c r="GT2764" s="41"/>
      <c r="GU2764" s="41"/>
      <c r="GV2764" s="41"/>
      <c r="GW2764" s="41"/>
      <c r="GX2764" s="41"/>
      <c r="GY2764" s="41"/>
      <c r="GZ2764" s="41"/>
      <c r="HA2764" s="41"/>
      <c r="HB2764" s="41"/>
      <c r="HC2764" s="41"/>
      <c r="HD2764" s="41"/>
      <c r="HE2764" s="41"/>
      <c r="HF2764" s="41"/>
      <c r="HG2764" s="41"/>
      <c r="HH2764" s="41"/>
      <c r="HI2764" s="41"/>
      <c r="HJ2764" s="41"/>
      <c r="HK2764" s="41"/>
      <c r="HL2764" s="41"/>
      <c r="HM2764" s="41"/>
      <c r="HN2764" s="41"/>
      <c r="HO2764" s="41"/>
      <c r="HP2764" s="41"/>
      <c r="HQ2764" s="41"/>
      <c r="HR2764" s="41"/>
      <c r="HS2764" s="41"/>
      <c r="HT2764" s="41"/>
      <c r="HU2764" s="41"/>
      <c r="HV2764" s="41"/>
      <c r="HW2764" s="41"/>
      <c r="HX2764" s="41"/>
      <c r="HY2764" s="41"/>
      <c r="HZ2764" s="41"/>
      <c r="IA2764" s="41"/>
      <c r="IB2764" s="41"/>
      <c r="IC2764" s="41"/>
      <c r="ID2764" s="41"/>
      <c r="IE2764" s="41"/>
      <c r="IF2764" s="41"/>
      <c r="IG2764" s="41"/>
      <c r="IH2764" s="41"/>
      <c r="II2764" s="41"/>
      <c r="IJ2764" s="41"/>
      <c r="IK2764" s="41"/>
      <c r="IL2764" s="41"/>
      <c r="IM2764" s="41"/>
      <c r="IN2764" s="41"/>
      <c r="IO2764" s="41"/>
      <c r="IP2764" s="41"/>
      <c r="IQ2764" s="41"/>
      <c r="IR2764" s="41"/>
      <c r="IS2764" s="41"/>
      <c r="IT2764" s="41"/>
      <c r="IU2764" s="41"/>
    </row>
    <row r="2766" spans="68:255" x14ac:dyDescent="0.2">
      <c r="BP2766" s="41"/>
      <c r="BQ2766" s="41"/>
      <c r="BR2766" s="41"/>
      <c r="BS2766" s="41"/>
      <c r="BU2766" s="41"/>
      <c r="BV2766" s="41"/>
      <c r="BW2766" s="41"/>
      <c r="BX2766" s="41"/>
      <c r="BY2766" s="41"/>
      <c r="BZ2766" s="41"/>
      <c r="CA2766" s="41"/>
      <c r="CB2766" s="41"/>
      <c r="CC2766" s="41"/>
      <c r="CD2766" s="41"/>
      <c r="CE2766" s="41"/>
      <c r="CF2766" s="41"/>
      <c r="CG2766" s="41"/>
      <c r="CH2766" s="41"/>
      <c r="CI2766" s="41"/>
      <c r="CJ2766" s="41"/>
      <c r="CK2766" s="41"/>
      <c r="CL2766" s="41"/>
      <c r="CM2766" s="41"/>
      <c r="CN2766" s="41"/>
      <c r="CO2766" s="41"/>
      <c r="CP2766" s="41"/>
      <c r="CQ2766" s="41"/>
      <c r="CR2766" s="41"/>
      <c r="CS2766" s="41"/>
      <c r="CT2766" s="41"/>
      <c r="CU2766" s="41"/>
      <c r="CV2766" s="41"/>
      <c r="CW2766" s="41"/>
      <c r="CX2766" s="41"/>
      <c r="CY2766" s="41"/>
      <c r="CZ2766" s="41"/>
      <c r="DA2766" s="41"/>
      <c r="DB2766" s="41"/>
      <c r="DC2766" s="41"/>
      <c r="DD2766" s="41"/>
      <c r="DE2766" s="41"/>
      <c r="DF2766" s="41"/>
      <c r="DG2766" s="41"/>
      <c r="DH2766" s="41"/>
      <c r="DI2766" s="41"/>
      <c r="DJ2766" s="41"/>
      <c r="DK2766" s="41"/>
      <c r="DL2766" s="41"/>
      <c r="DM2766" s="41"/>
      <c r="DN2766" s="41"/>
      <c r="DO2766" s="41"/>
      <c r="DP2766" s="41"/>
      <c r="DQ2766" s="41"/>
      <c r="DR2766" s="41"/>
      <c r="DS2766" s="41"/>
      <c r="DT2766" s="41"/>
      <c r="DU2766" s="41"/>
      <c r="DV2766" s="41"/>
      <c r="DW2766" s="41"/>
      <c r="DX2766" s="41"/>
      <c r="DY2766" s="41"/>
      <c r="DZ2766" s="41"/>
      <c r="EA2766" s="41"/>
      <c r="EB2766" s="41"/>
      <c r="EC2766" s="41"/>
      <c r="ED2766" s="41"/>
      <c r="EE2766" s="41"/>
      <c r="EF2766" s="41"/>
      <c r="EG2766" s="41"/>
      <c r="EH2766" s="41"/>
      <c r="EI2766" s="41"/>
      <c r="EJ2766" s="41"/>
      <c r="EK2766" s="41"/>
      <c r="EL2766" s="41"/>
      <c r="EM2766" s="41"/>
      <c r="EN2766" s="41"/>
      <c r="EO2766" s="41"/>
      <c r="EP2766" s="41"/>
      <c r="EQ2766" s="41"/>
      <c r="ER2766" s="41"/>
      <c r="ES2766" s="41"/>
      <c r="ET2766" s="41"/>
      <c r="EU2766" s="41"/>
      <c r="EV2766" s="41"/>
      <c r="EW2766" s="41"/>
      <c r="EX2766" s="41"/>
      <c r="EY2766" s="41"/>
      <c r="EZ2766" s="41"/>
      <c r="FA2766" s="41"/>
      <c r="FB2766" s="41"/>
      <c r="FC2766" s="41"/>
      <c r="FD2766" s="41"/>
      <c r="FE2766" s="41"/>
      <c r="FF2766" s="41"/>
      <c r="FG2766" s="41"/>
      <c r="FH2766" s="41"/>
      <c r="FI2766" s="41"/>
      <c r="FJ2766" s="41"/>
      <c r="FK2766" s="41"/>
      <c r="FL2766" s="41"/>
      <c r="FM2766" s="41"/>
      <c r="FN2766" s="41"/>
      <c r="FO2766" s="41"/>
      <c r="FP2766" s="41"/>
      <c r="FQ2766" s="41"/>
      <c r="FR2766" s="41"/>
      <c r="FS2766" s="41"/>
      <c r="FT2766" s="41"/>
      <c r="FU2766" s="41"/>
      <c r="FV2766" s="41"/>
      <c r="FW2766" s="41"/>
      <c r="FX2766" s="41"/>
      <c r="FY2766" s="41"/>
      <c r="FZ2766" s="41"/>
      <c r="GA2766" s="41"/>
      <c r="GB2766" s="41"/>
      <c r="GC2766" s="41"/>
      <c r="GD2766" s="41"/>
      <c r="GE2766" s="41"/>
      <c r="GF2766" s="41"/>
      <c r="GG2766" s="41"/>
      <c r="GH2766" s="41"/>
      <c r="GI2766" s="41"/>
      <c r="GJ2766" s="41"/>
      <c r="GK2766" s="41"/>
      <c r="GL2766" s="41"/>
      <c r="GM2766" s="41"/>
      <c r="GN2766" s="41"/>
      <c r="GO2766" s="41"/>
      <c r="GP2766" s="41"/>
      <c r="GQ2766" s="41"/>
      <c r="GR2766" s="41"/>
      <c r="GS2766" s="41"/>
      <c r="GT2766" s="41"/>
      <c r="GU2766" s="41"/>
      <c r="GV2766" s="41"/>
      <c r="GW2766" s="41"/>
      <c r="GX2766" s="41"/>
      <c r="GY2766" s="41"/>
      <c r="GZ2766" s="41"/>
      <c r="HA2766" s="41"/>
      <c r="HB2766" s="41"/>
      <c r="HC2766" s="41"/>
      <c r="HD2766" s="41"/>
      <c r="HE2766" s="41"/>
      <c r="HF2766" s="41"/>
      <c r="HG2766" s="41"/>
      <c r="HH2766" s="41"/>
      <c r="HI2766" s="41"/>
      <c r="HJ2766" s="41"/>
      <c r="HK2766" s="41"/>
      <c r="HL2766" s="41"/>
      <c r="HM2766" s="41"/>
      <c r="HN2766" s="41"/>
      <c r="HO2766" s="41"/>
      <c r="HP2766" s="41"/>
      <c r="HQ2766" s="41"/>
      <c r="HR2766" s="41"/>
      <c r="HS2766" s="41"/>
      <c r="HT2766" s="41"/>
      <c r="HU2766" s="41"/>
      <c r="HV2766" s="41"/>
      <c r="HW2766" s="41"/>
      <c r="HX2766" s="41"/>
      <c r="HY2766" s="41"/>
      <c r="HZ2766" s="41"/>
      <c r="IA2766" s="41"/>
      <c r="IB2766" s="41"/>
      <c r="IC2766" s="41"/>
      <c r="ID2766" s="41"/>
      <c r="IE2766" s="41"/>
      <c r="IF2766" s="41"/>
      <c r="IG2766" s="41"/>
      <c r="IH2766" s="41"/>
      <c r="II2766" s="41"/>
      <c r="IJ2766" s="41"/>
      <c r="IK2766" s="41"/>
      <c r="IL2766" s="41"/>
      <c r="IM2766" s="41"/>
      <c r="IN2766" s="41"/>
      <c r="IO2766" s="41"/>
      <c r="IP2766" s="41"/>
      <c r="IQ2766" s="41"/>
      <c r="IR2766" s="41"/>
      <c r="IS2766" s="41"/>
      <c r="IT2766" s="41"/>
      <c r="IU2766" s="41"/>
    </row>
    <row r="2768" spans="68:255" x14ac:dyDescent="0.2">
      <c r="BP2768" s="41"/>
      <c r="BQ2768" s="41"/>
      <c r="BR2768" s="41"/>
      <c r="BS2768" s="41"/>
      <c r="BU2768" s="41"/>
      <c r="BV2768" s="41"/>
      <c r="BW2768" s="41"/>
      <c r="BX2768" s="41"/>
      <c r="BY2768" s="41"/>
      <c r="BZ2768" s="41"/>
      <c r="CA2768" s="41"/>
      <c r="CB2768" s="41"/>
      <c r="CC2768" s="41"/>
      <c r="CD2768" s="41"/>
      <c r="CE2768" s="41"/>
      <c r="CF2768" s="41"/>
      <c r="CG2768" s="41"/>
      <c r="CH2768" s="41"/>
      <c r="CI2768" s="41"/>
      <c r="CJ2768" s="41"/>
      <c r="CK2768" s="41"/>
      <c r="CL2768" s="41"/>
      <c r="CM2768" s="41"/>
      <c r="CN2768" s="41"/>
      <c r="CO2768" s="41"/>
      <c r="CP2768" s="41"/>
      <c r="CQ2768" s="41"/>
      <c r="CR2768" s="41"/>
      <c r="CS2768" s="41"/>
      <c r="CT2768" s="41"/>
      <c r="CU2768" s="41"/>
      <c r="CV2768" s="41"/>
      <c r="CW2768" s="41"/>
      <c r="CX2768" s="41"/>
      <c r="CY2768" s="41"/>
      <c r="CZ2768" s="41"/>
      <c r="DA2768" s="41"/>
      <c r="DB2768" s="41"/>
      <c r="DC2768" s="41"/>
      <c r="DD2768" s="41"/>
      <c r="DE2768" s="41"/>
      <c r="DF2768" s="41"/>
      <c r="DG2768" s="41"/>
      <c r="DH2768" s="41"/>
      <c r="DI2768" s="41"/>
      <c r="DJ2768" s="41"/>
      <c r="DK2768" s="41"/>
      <c r="DL2768" s="41"/>
      <c r="DM2768" s="41"/>
      <c r="DN2768" s="41"/>
      <c r="DO2768" s="41"/>
      <c r="DP2768" s="41"/>
      <c r="DQ2768" s="41"/>
      <c r="DR2768" s="41"/>
      <c r="DS2768" s="41"/>
      <c r="DT2768" s="41"/>
      <c r="DU2768" s="41"/>
      <c r="DV2768" s="41"/>
      <c r="DW2768" s="41"/>
      <c r="DX2768" s="41"/>
      <c r="DY2768" s="41"/>
      <c r="DZ2768" s="41"/>
      <c r="EA2768" s="41"/>
      <c r="EB2768" s="41"/>
      <c r="EC2768" s="41"/>
      <c r="ED2768" s="41"/>
      <c r="EE2768" s="41"/>
      <c r="EF2768" s="41"/>
      <c r="EG2768" s="41"/>
      <c r="EH2768" s="41"/>
      <c r="EI2768" s="41"/>
      <c r="EJ2768" s="41"/>
      <c r="EK2768" s="41"/>
      <c r="EL2768" s="41"/>
      <c r="EM2768" s="41"/>
      <c r="EN2768" s="41"/>
      <c r="EO2768" s="41"/>
      <c r="EP2768" s="41"/>
      <c r="EQ2768" s="41"/>
      <c r="ER2768" s="41"/>
      <c r="ES2768" s="41"/>
      <c r="ET2768" s="41"/>
      <c r="EU2768" s="41"/>
      <c r="EV2768" s="41"/>
      <c r="EW2768" s="41"/>
      <c r="EX2768" s="41"/>
      <c r="EY2768" s="41"/>
      <c r="EZ2768" s="41"/>
      <c r="FA2768" s="41"/>
      <c r="FB2768" s="41"/>
      <c r="FC2768" s="41"/>
      <c r="FD2768" s="41"/>
      <c r="FE2768" s="41"/>
      <c r="FF2768" s="41"/>
      <c r="FG2768" s="41"/>
      <c r="FH2768" s="41"/>
      <c r="FI2768" s="41"/>
      <c r="FJ2768" s="41"/>
      <c r="FK2768" s="41"/>
      <c r="FL2768" s="41"/>
      <c r="FM2768" s="41"/>
      <c r="FN2768" s="41"/>
      <c r="FO2768" s="41"/>
      <c r="FP2768" s="41"/>
      <c r="FQ2768" s="41"/>
      <c r="FR2768" s="41"/>
      <c r="FS2768" s="41"/>
      <c r="FT2768" s="41"/>
      <c r="FU2768" s="41"/>
      <c r="FV2768" s="41"/>
      <c r="FW2768" s="41"/>
      <c r="FX2768" s="41"/>
      <c r="FY2768" s="41"/>
      <c r="FZ2768" s="41"/>
      <c r="GA2768" s="41"/>
      <c r="GB2768" s="41"/>
      <c r="GC2768" s="41"/>
      <c r="GD2768" s="41"/>
      <c r="GE2768" s="41"/>
      <c r="GF2768" s="41"/>
      <c r="GG2768" s="41"/>
      <c r="GH2768" s="41"/>
      <c r="GI2768" s="41"/>
      <c r="GJ2768" s="41"/>
      <c r="GK2768" s="41"/>
      <c r="GL2768" s="41"/>
      <c r="GM2768" s="41"/>
      <c r="GN2768" s="41"/>
      <c r="GO2768" s="41"/>
      <c r="GP2768" s="41"/>
      <c r="GQ2768" s="41"/>
      <c r="GR2768" s="41"/>
      <c r="GS2768" s="41"/>
      <c r="GT2768" s="41"/>
      <c r="GU2768" s="41"/>
      <c r="GV2768" s="41"/>
      <c r="GW2768" s="41"/>
      <c r="GX2768" s="41"/>
      <c r="GY2768" s="41"/>
      <c r="GZ2768" s="41"/>
      <c r="HA2768" s="41"/>
      <c r="HB2768" s="41"/>
      <c r="HC2768" s="41"/>
      <c r="HD2768" s="41"/>
      <c r="HE2768" s="41"/>
      <c r="HF2768" s="41"/>
      <c r="HG2768" s="41"/>
      <c r="HH2768" s="41"/>
      <c r="HI2768" s="41"/>
      <c r="HJ2768" s="41"/>
      <c r="HK2768" s="41"/>
      <c r="HL2768" s="41"/>
      <c r="HM2768" s="41"/>
      <c r="HN2768" s="41"/>
      <c r="HO2768" s="41"/>
      <c r="HP2768" s="41"/>
      <c r="HQ2768" s="41"/>
      <c r="HR2768" s="41"/>
      <c r="HS2768" s="41"/>
      <c r="HT2768" s="41"/>
      <c r="HU2768" s="41"/>
      <c r="HV2768" s="41"/>
      <c r="HW2768" s="41"/>
      <c r="HX2768" s="41"/>
      <c r="HY2768" s="41"/>
      <c r="HZ2768" s="41"/>
      <c r="IA2768" s="41"/>
      <c r="IB2768" s="41"/>
      <c r="IC2768" s="41"/>
      <c r="ID2768" s="41"/>
      <c r="IE2768" s="41"/>
      <c r="IF2768" s="41"/>
      <c r="IG2768" s="41"/>
      <c r="IH2768" s="41"/>
      <c r="II2768" s="41"/>
      <c r="IJ2768" s="41"/>
      <c r="IK2768" s="41"/>
      <c r="IL2768" s="41"/>
      <c r="IM2768" s="41"/>
      <c r="IN2768" s="41"/>
      <c r="IO2768" s="41"/>
      <c r="IP2768" s="41"/>
      <c r="IQ2768" s="41"/>
      <c r="IR2768" s="41"/>
      <c r="IS2768" s="41"/>
      <c r="IT2768" s="41"/>
      <c r="IU2768" s="41"/>
    </row>
    <row r="2770" spans="68:255" x14ac:dyDescent="0.2">
      <c r="BP2770" s="41"/>
      <c r="BQ2770" s="41"/>
      <c r="BR2770" s="41"/>
      <c r="BS2770" s="41"/>
      <c r="BU2770" s="41"/>
      <c r="BV2770" s="41"/>
      <c r="BW2770" s="41"/>
      <c r="BX2770" s="41"/>
      <c r="BY2770" s="41"/>
      <c r="BZ2770" s="41"/>
      <c r="CA2770" s="41"/>
      <c r="CB2770" s="41"/>
      <c r="CC2770" s="41"/>
      <c r="CD2770" s="41"/>
      <c r="CE2770" s="41"/>
      <c r="CF2770" s="41"/>
      <c r="CG2770" s="41"/>
      <c r="CH2770" s="41"/>
      <c r="CI2770" s="41"/>
      <c r="CJ2770" s="41"/>
      <c r="CK2770" s="41"/>
      <c r="CL2770" s="41"/>
      <c r="CM2770" s="41"/>
      <c r="CN2770" s="41"/>
      <c r="CO2770" s="41"/>
      <c r="CP2770" s="41"/>
      <c r="CQ2770" s="41"/>
      <c r="CR2770" s="41"/>
      <c r="CS2770" s="41"/>
      <c r="CT2770" s="41"/>
      <c r="CU2770" s="41"/>
      <c r="CV2770" s="41"/>
      <c r="CW2770" s="41"/>
      <c r="CX2770" s="41"/>
      <c r="CY2770" s="41"/>
      <c r="CZ2770" s="41"/>
      <c r="DA2770" s="41"/>
      <c r="DB2770" s="41"/>
      <c r="DC2770" s="41"/>
      <c r="DD2770" s="41"/>
      <c r="DE2770" s="41"/>
      <c r="DF2770" s="41"/>
      <c r="DG2770" s="41"/>
      <c r="DH2770" s="41"/>
      <c r="DI2770" s="41"/>
      <c r="DJ2770" s="41"/>
      <c r="DK2770" s="41"/>
      <c r="DL2770" s="41"/>
      <c r="DM2770" s="41"/>
      <c r="DN2770" s="41"/>
      <c r="DO2770" s="41"/>
      <c r="DP2770" s="41"/>
      <c r="DQ2770" s="41"/>
      <c r="DR2770" s="41"/>
      <c r="DS2770" s="41"/>
      <c r="DT2770" s="41"/>
      <c r="DU2770" s="41"/>
      <c r="DV2770" s="41"/>
      <c r="DW2770" s="41"/>
      <c r="DX2770" s="41"/>
      <c r="DY2770" s="41"/>
      <c r="DZ2770" s="41"/>
      <c r="EA2770" s="41"/>
      <c r="EB2770" s="41"/>
      <c r="EC2770" s="41"/>
      <c r="ED2770" s="41"/>
      <c r="EE2770" s="41"/>
      <c r="EF2770" s="41"/>
      <c r="EG2770" s="41"/>
      <c r="EH2770" s="41"/>
      <c r="EI2770" s="41"/>
      <c r="EJ2770" s="41"/>
      <c r="EK2770" s="41"/>
      <c r="EL2770" s="41"/>
      <c r="EM2770" s="41"/>
      <c r="EN2770" s="41"/>
      <c r="EO2770" s="41"/>
      <c r="EP2770" s="41"/>
      <c r="EQ2770" s="41"/>
      <c r="ER2770" s="41"/>
      <c r="ES2770" s="41"/>
      <c r="ET2770" s="41"/>
      <c r="EU2770" s="41"/>
      <c r="EV2770" s="41"/>
      <c r="EW2770" s="41"/>
      <c r="EX2770" s="41"/>
      <c r="EY2770" s="41"/>
      <c r="EZ2770" s="41"/>
      <c r="FA2770" s="41"/>
      <c r="FB2770" s="41"/>
      <c r="FC2770" s="41"/>
      <c r="FD2770" s="41"/>
      <c r="FE2770" s="41"/>
      <c r="FF2770" s="41"/>
      <c r="FG2770" s="41"/>
      <c r="FH2770" s="41"/>
      <c r="FI2770" s="41"/>
      <c r="FJ2770" s="41"/>
      <c r="FK2770" s="41"/>
      <c r="FL2770" s="41"/>
      <c r="FM2770" s="41"/>
      <c r="FN2770" s="41"/>
      <c r="FO2770" s="41"/>
      <c r="FP2770" s="41"/>
      <c r="FQ2770" s="41"/>
      <c r="FR2770" s="41"/>
      <c r="FS2770" s="41"/>
      <c r="FT2770" s="41"/>
      <c r="FU2770" s="41"/>
      <c r="FV2770" s="41"/>
      <c r="FW2770" s="41"/>
      <c r="FX2770" s="41"/>
      <c r="FY2770" s="41"/>
      <c r="FZ2770" s="41"/>
      <c r="GA2770" s="41"/>
      <c r="GB2770" s="41"/>
      <c r="GC2770" s="41"/>
      <c r="GD2770" s="41"/>
      <c r="GE2770" s="41"/>
      <c r="GF2770" s="41"/>
      <c r="GG2770" s="41"/>
      <c r="GH2770" s="41"/>
      <c r="GI2770" s="41"/>
      <c r="GJ2770" s="41"/>
      <c r="GK2770" s="41"/>
      <c r="GL2770" s="41"/>
      <c r="GM2770" s="41"/>
      <c r="GN2770" s="41"/>
      <c r="GO2770" s="41"/>
      <c r="GP2770" s="41"/>
      <c r="GQ2770" s="41"/>
      <c r="GR2770" s="41"/>
      <c r="GS2770" s="41"/>
      <c r="GT2770" s="41"/>
      <c r="GU2770" s="41"/>
      <c r="GV2770" s="41"/>
      <c r="GW2770" s="41"/>
      <c r="GX2770" s="41"/>
      <c r="GY2770" s="41"/>
      <c r="GZ2770" s="41"/>
      <c r="HA2770" s="41"/>
      <c r="HB2770" s="41"/>
      <c r="HC2770" s="41"/>
      <c r="HD2770" s="41"/>
      <c r="HE2770" s="41"/>
      <c r="HF2770" s="41"/>
      <c r="HG2770" s="41"/>
      <c r="HH2770" s="41"/>
      <c r="HI2770" s="41"/>
      <c r="HJ2770" s="41"/>
      <c r="HK2770" s="41"/>
      <c r="HL2770" s="41"/>
      <c r="HM2770" s="41"/>
      <c r="HN2770" s="41"/>
      <c r="HO2770" s="41"/>
      <c r="HP2770" s="41"/>
      <c r="HQ2770" s="41"/>
      <c r="HR2770" s="41"/>
      <c r="HS2770" s="41"/>
      <c r="HT2770" s="41"/>
      <c r="HU2770" s="41"/>
      <c r="HV2770" s="41"/>
      <c r="HW2770" s="41"/>
      <c r="HX2770" s="41"/>
      <c r="HY2770" s="41"/>
      <c r="HZ2770" s="41"/>
      <c r="IA2770" s="41"/>
      <c r="IB2770" s="41"/>
      <c r="IC2770" s="41"/>
      <c r="ID2770" s="41"/>
      <c r="IE2770" s="41"/>
      <c r="IF2770" s="41"/>
      <c r="IG2770" s="41"/>
      <c r="IH2770" s="41"/>
      <c r="II2770" s="41"/>
      <c r="IJ2770" s="41"/>
      <c r="IK2770" s="41"/>
      <c r="IL2770" s="41"/>
      <c r="IM2770" s="41"/>
      <c r="IN2770" s="41"/>
      <c r="IO2770" s="41"/>
      <c r="IP2770" s="41"/>
      <c r="IQ2770" s="41"/>
      <c r="IR2770" s="41"/>
      <c r="IS2770" s="41"/>
      <c r="IT2770" s="41"/>
      <c r="IU2770" s="41"/>
    </row>
    <row r="2772" spans="68:255" x14ac:dyDescent="0.2">
      <c r="BP2772" s="41"/>
      <c r="BQ2772" s="41"/>
      <c r="BR2772" s="41"/>
      <c r="BS2772" s="41"/>
      <c r="BU2772" s="41"/>
      <c r="BV2772" s="41"/>
      <c r="BW2772" s="41"/>
      <c r="BX2772" s="41"/>
      <c r="BY2772" s="41"/>
      <c r="BZ2772" s="41"/>
      <c r="CA2772" s="41"/>
      <c r="CB2772" s="41"/>
      <c r="CC2772" s="41"/>
      <c r="CD2772" s="41"/>
      <c r="CE2772" s="41"/>
      <c r="CF2772" s="41"/>
      <c r="CG2772" s="41"/>
      <c r="CH2772" s="41"/>
      <c r="CI2772" s="41"/>
      <c r="CJ2772" s="41"/>
      <c r="CK2772" s="41"/>
      <c r="CL2772" s="41"/>
      <c r="CM2772" s="41"/>
      <c r="CN2772" s="41"/>
      <c r="CO2772" s="41"/>
      <c r="CP2772" s="41"/>
      <c r="CQ2772" s="41"/>
      <c r="CR2772" s="41"/>
      <c r="CS2772" s="41"/>
      <c r="CT2772" s="41"/>
      <c r="CU2772" s="41"/>
      <c r="CV2772" s="41"/>
      <c r="CW2772" s="41"/>
      <c r="CX2772" s="41"/>
      <c r="CY2772" s="41"/>
      <c r="CZ2772" s="41"/>
      <c r="DA2772" s="41"/>
      <c r="DB2772" s="41"/>
      <c r="DC2772" s="41"/>
      <c r="DD2772" s="41"/>
      <c r="DE2772" s="41"/>
      <c r="DF2772" s="41"/>
      <c r="DG2772" s="41"/>
      <c r="DH2772" s="41"/>
      <c r="DI2772" s="41"/>
      <c r="DJ2772" s="41"/>
      <c r="DK2772" s="41"/>
      <c r="DL2772" s="41"/>
      <c r="DM2772" s="41"/>
      <c r="DN2772" s="41"/>
      <c r="DO2772" s="41"/>
      <c r="DP2772" s="41"/>
      <c r="DQ2772" s="41"/>
      <c r="DR2772" s="41"/>
      <c r="DS2772" s="41"/>
      <c r="DT2772" s="41"/>
      <c r="DU2772" s="41"/>
      <c r="DV2772" s="41"/>
      <c r="DW2772" s="41"/>
      <c r="DX2772" s="41"/>
      <c r="DY2772" s="41"/>
      <c r="DZ2772" s="41"/>
      <c r="EA2772" s="41"/>
      <c r="EB2772" s="41"/>
      <c r="EC2772" s="41"/>
      <c r="ED2772" s="41"/>
      <c r="EE2772" s="41"/>
      <c r="EF2772" s="41"/>
      <c r="EG2772" s="41"/>
      <c r="EH2772" s="41"/>
      <c r="EI2772" s="41"/>
      <c r="EJ2772" s="41"/>
      <c r="EK2772" s="41"/>
      <c r="EL2772" s="41"/>
      <c r="EM2772" s="41"/>
      <c r="EN2772" s="41"/>
      <c r="EO2772" s="41"/>
      <c r="EP2772" s="41"/>
      <c r="EQ2772" s="41"/>
      <c r="ER2772" s="41"/>
      <c r="ES2772" s="41"/>
      <c r="ET2772" s="41"/>
      <c r="EU2772" s="41"/>
      <c r="EV2772" s="41"/>
      <c r="EW2772" s="41"/>
      <c r="EX2772" s="41"/>
      <c r="EY2772" s="41"/>
      <c r="EZ2772" s="41"/>
      <c r="FA2772" s="41"/>
      <c r="FB2772" s="41"/>
      <c r="FC2772" s="41"/>
      <c r="FD2772" s="41"/>
      <c r="FE2772" s="41"/>
      <c r="FF2772" s="41"/>
      <c r="FG2772" s="41"/>
      <c r="FH2772" s="41"/>
      <c r="FI2772" s="41"/>
      <c r="FJ2772" s="41"/>
      <c r="FK2772" s="41"/>
      <c r="FL2772" s="41"/>
      <c r="FM2772" s="41"/>
      <c r="FN2772" s="41"/>
      <c r="FO2772" s="41"/>
      <c r="FP2772" s="41"/>
      <c r="FQ2772" s="41"/>
      <c r="FR2772" s="41"/>
      <c r="FS2772" s="41"/>
      <c r="FT2772" s="41"/>
      <c r="FU2772" s="41"/>
      <c r="FV2772" s="41"/>
      <c r="FW2772" s="41"/>
      <c r="FX2772" s="41"/>
      <c r="FY2772" s="41"/>
      <c r="FZ2772" s="41"/>
      <c r="GA2772" s="41"/>
      <c r="GB2772" s="41"/>
      <c r="GC2772" s="41"/>
      <c r="GD2772" s="41"/>
      <c r="GE2772" s="41"/>
      <c r="GF2772" s="41"/>
      <c r="GG2772" s="41"/>
      <c r="GH2772" s="41"/>
      <c r="GI2772" s="41"/>
      <c r="GJ2772" s="41"/>
      <c r="GK2772" s="41"/>
      <c r="GL2772" s="41"/>
      <c r="GM2772" s="41"/>
      <c r="GN2772" s="41"/>
      <c r="GO2772" s="41"/>
      <c r="GP2772" s="41"/>
      <c r="GQ2772" s="41"/>
      <c r="GR2772" s="41"/>
      <c r="GS2772" s="41"/>
      <c r="GT2772" s="41"/>
      <c r="GU2772" s="41"/>
      <c r="GV2772" s="41"/>
      <c r="GW2772" s="41"/>
      <c r="GX2772" s="41"/>
      <c r="GY2772" s="41"/>
      <c r="GZ2772" s="41"/>
      <c r="HA2772" s="41"/>
      <c r="HB2772" s="41"/>
      <c r="HC2772" s="41"/>
      <c r="HD2772" s="41"/>
      <c r="HE2772" s="41"/>
      <c r="HF2772" s="41"/>
      <c r="HG2772" s="41"/>
      <c r="HH2772" s="41"/>
      <c r="HI2772" s="41"/>
      <c r="HJ2772" s="41"/>
      <c r="HK2772" s="41"/>
      <c r="HL2772" s="41"/>
      <c r="HM2772" s="41"/>
      <c r="HN2772" s="41"/>
      <c r="HO2772" s="41"/>
      <c r="HP2772" s="41"/>
      <c r="HQ2772" s="41"/>
      <c r="HR2772" s="41"/>
      <c r="HS2772" s="41"/>
      <c r="HT2772" s="41"/>
      <c r="HU2772" s="41"/>
      <c r="HV2772" s="41"/>
      <c r="HW2772" s="41"/>
      <c r="HX2772" s="41"/>
      <c r="HY2772" s="41"/>
      <c r="HZ2772" s="41"/>
      <c r="IA2772" s="41"/>
      <c r="IB2772" s="41"/>
      <c r="IC2772" s="41"/>
      <c r="ID2772" s="41"/>
      <c r="IE2772" s="41"/>
      <c r="IF2772" s="41"/>
      <c r="IG2772" s="41"/>
      <c r="IH2772" s="41"/>
      <c r="II2772" s="41"/>
      <c r="IJ2772" s="41"/>
      <c r="IK2772" s="41"/>
      <c r="IL2772" s="41"/>
      <c r="IM2772" s="41"/>
      <c r="IN2772" s="41"/>
      <c r="IO2772" s="41"/>
      <c r="IP2772" s="41"/>
      <c r="IQ2772" s="41"/>
      <c r="IR2772" s="41"/>
      <c r="IS2772" s="41"/>
      <c r="IT2772" s="41"/>
      <c r="IU2772" s="41"/>
    </row>
    <row r="2774" spans="68:255" x14ac:dyDescent="0.2">
      <c r="BP2774" s="41"/>
      <c r="BQ2774" s="41"/>
      <c r="BR2774" s="41"/>
      <c r="BS2774" s="41"/>
      <c r="BU2774" s="41"/>
      <c r="BV2774" s="41"/>
      <c r="BW2774" s="41"/>
      <c r="BX2774" s="41"/>
      <c r="BY2774" s="41"/>
      <c r="BZ2774" s="41"/>
      <c r="CA2774" s="41"/>
      <c r="CB2774" s="41"/>
      <c r="CC2774" s="41"/>
      <c r="CD2774" s="41"/>
      <c r="CE2774" s="41"/>
      <c r="CF2774" s="41"/>
      <c r="CG2774" s="41"/>
      <c r="CH2774" s="41"/>
      <c r="CI2774" s="41"/>
      <c r="CJ2774" s="41"/>
      <c r="CK2774" s="41"/>
      <c r="CL2774" s="41"/>
      <c r="CM2774" s="41"/>
      <c r="CN2774" s="41"/>
      <c r="CO2774" s="41"/>
      <c r="CP2774" s="41"/>
      <c r="CQ2774" s="41"/>
      <c r="CR2774" s="41"/>
      <c r="CS2774" s="41"/>
      <c r="CT2774" s="41"/>
      <c r="CU2774" s="41"/>
      <c r="CV2774" s="41"/>
      <c r="CW2774" s="41"/>
      <c r="CX2774" s="41"/>
      <c r="CY2774" s="41"/>
      <c r="CZ2774" s="41"/>
      <c r="DA2774" s="41"/>
      <c r="DB2774" s="41"/>
      <c r="DC2774" s="41"/>
      <c r="DD2774" s="41"/>
      <c r="DE2774" s="41"/>
      <c r="DF2774" s="41"/>
      <c r="DG2774" s="41"/>
      <c r="DH2774" s="41"/>
      <c r="DI2774" s="41"/>
      <c r="DJ2774" s="41"/>
      <c r="DK2774" s="41"/>
      <c r="DL2774" s="41"/>
      <c r="DM2774" s="41"/>
      <c r="DN2774" s="41"/>
      <c r="DO2774" s="41"/>
      <c r="DP2774" s="41"/>
      <c r="DQ2774" s="41"/>
      <c r="DR2774" s="41"/>
      <c r="DS2774" s="41"/>
      <c r="DT2774" s="41"/>
      <c r="DU2774" s="41"/>
      <c r="DV2774" s="41"/>
      <c r="DW2774" s="41"/>
      <c r="DX2774" s="41"/>
      <c r="DY2774" s="41"/>
      <c r="DZ2774" s="41"/>
      <c r="EA2774" s="41"/>
      <c r="EB2774" s="41"/>
      <c r="EC2774" s="41"/>
      <c r="ED2774" s="41"/>
      <c r="EE2774" s="41"/>
      <c r="EF2774" s="41"/>
      <c r="EG2774" s="41"/>
      <c r="EH2774" s="41"/>
      <c r="EI2774" s="41"/>
      <c r="EJ2774" s="41"/>
      <c r="EK2774" s="41"/>
      <c r="EL2774" s="41"/>
      <c r="EM2774" s="41"/>
      <c r="EN2774" s="41"/>
      <c r="EO2774" s="41"/>
      <c r="EP2774" s="41"/>
      <c r="EQ2774" s="41"/>
      <c r="ER2774" s="41"/>
      <c r="ES2774" s="41"/>
      <c r="ET2774" s="41"/>
      <c r="EU2774" s="41"/>
      <c r="EV2774" s="41"/>
      <c r="EW2774" s="41"/>
      <c r="EX2774" s="41"/>
      <c r="EY2774" s="41"/>
      <c r="EZ2774" s="41"/>
      <c r="FA2774" s="41"/>
      <c r="FB2774" s="41"/>
      <c r="FC2774" s="41"/>
      <c r="FD2774" s="41"/>
      <c r="FE2774" s="41"/>
      <c r="FF2774" s="41"/>
      <c r="FG2774" s="41"/>
      <c r="FH2774" s="41"/>
      <c r="FI2774" s="41"/>
      <c r="FJ2774" s="41"/>
      <c r="FK2774" s="41"/>
      <c r="FL2774" s="41"/>
      <c r="FM2774" s="41"/>
      <c r="FN2774" s="41"/>
      <c r="FO2774" s="41"/>
      <c r="FP2774" s="41"/>
      <c r="FQ2774" s="41"/>
      <c r="FR2774" s="41"/>
      <c r="FS2774" s="41"/>
      <c r="FT2774" s="41"/>
      <c r="FU2774" s="41"/>
      <c r="FV2774" s="41"/>
      <c r="FW2774" s="41"/>
      <c r="FX2774" s="41"/>
      <c r="FY2774" s="41"/>
      <c r="FZ2774" s="41"/>
      <c r="GA2774" s="41"/>
      <c r="GB2774" s="41"/>
      <c r="GC2774" s="41"/>
      <c r="GD2774" s="41"/>
      <c r="GE2774" s="41"/>
      <c r="GF2774" s="41"/>
      <c r="GG2774" s="41"/>
      <c r="GH2774" s="41"/>
      <c r="GI2774" s="41"/>
      <c r="GJ2774" s="41"/>
      <c r="GK2774" s="41"/>
      <c r="GL2774" s="41"/>
      <c r="GM2774" s="41"/>
      <c r="GN2774" s="41"/>
      <c r="GO2774" s="41"/>
      <c r="GP2774" s="41"/>
      <c r="GQ2774" s="41"/>
      <c r="GR2774" s="41"/>
      <c r="GS2774" s="41"/>
      <c r="GT2774" s="41"/>
      <c r="GU2774" s="41"/>
      <c r="GV2774" s="41"/>
      <c r="GW2774" s="41"/>
      <c r="GX2774" s="41"/>
      <c r="GY2774" s="41"/>
      <c r="GZ2774" s="41"/>
      <c r="HA2774" s="41"/>
      <c r="HB2774" s="41"/>
      <c r="HC2774" s="41"/>
      <c r="HD2774" s="41"/>
      <c r="HE2774" s="41"/>
      <c r="HF2774" s="41"/>
      <c r="HG2774" s="41"/>
      <c r="HH2774" s="41"/>
      <c r="HI2774" s="41"/>
      <c r="HJ2774" s="41"/>
      <c r="HK2774" s="41"/>
      <c r="HL2774" s="41"/>
      <c r="HM2774" s="41"/>
      <c r="HN2774" s="41"/>
      <c r="HO2774" s="41"/>
      <c r="HP2774" s="41"/>
      <c r="HQ2774" s="41"/>
      <c r="HR2774" s="41"/>
      <c r="HS2774" s="41"/>
      <c r="HT2774" s="41"/>
      <c r="HU2774" s="41"/>
      <c r="HV2774" s="41"/>
      <c r="HW2774" s="41"/>
      <c r="HX2774" s="41"/>
      <c r="HY2774" s="41"/>
      <c r="HZ2774" s="41"/>
      <c r="IA2774" s="41"/>
      <c r="IB2774" s="41"/>
      <c r="IC2774" s="41"/>
      <c r="ID2774" s="41"/>
      <c r="IE2774" s="41"/>
      <c r="IF2774" s="41"/>
      <c r="IG2774" s="41"/>
      <c r="IH2774" s="41"/>
      <c r="II2774" s="41"/>
      <c r="IJ2774" s="41"/>
      <c r="IK2774" s="41"/>
      <c r="IL2774" s="41"/>
      <c r="IM2774" s="41"/>
      <c r="IN2774" s="41"/>
      <c r="IO2774" s="41"/>
      <c r="IP2774" s="41"/>
      <c r="IQ2774" s="41"/>
      <c r="IR2774" s="41"/>
      <c r="IS2774" s="41"/>
      <c r="IT2774" s="41"/>
      <c r="IU2774" s="41"/>
    </row>
    <row r="2776" spans="68:255" x14ac:dyDescent="0.2">
      <c r="BP2776" s="41"/>
      <c r="BQ2776" s="41"/>
      <c r="BR2776" s="41"/>
      <c r="BS2776" s="41"/>
      <c r="BU2776" s="41"/>
      <c r="BV2776" s="41"/>
      <c r="BW2776" s="41"/>
      <c r="BX2776" s="41"/>
      <c r="BY2776" s="41"/>
      <c r="BZ2776" s="41"/>
      <c r="CA2776" s="41"/>
      <c r="CB2776" s="41"/>
      <c r="CC2776" s="41"/>
      <c r="CD2776" s="41"/>
      <c r="CE2776" s="41"/>
      <c r="CF2776" s="41"/>
      <c r="CG2776" s="41"/>
      <c r="CH2776" s="41"/>
      <c r="CI2776" s="41"/>
      <c r="CJ2776" s="41"/>
      <c r="CK2776" s="41"/>
      <c r="CL2776" s="41"/>
      <c r="CM2776" s="41"/>
      <c r="CN2776" s="41"/>
      <c r="CO2776" s="41"/>
      <c r="CP2776" s="41"/>
      <c r="CQ2776" s="41"/>
      <c r="CR2776" s="41"/>
      <c r="CS2776" s="41"/>
      <c r="CT2776" s="41"/>
      <c r="CU2776" s="41"/>
      <c r="CV2776" s="41"/>
      <c r="CW2776" s="41"/>
      <c r="CX2776" s="41"/>
      <c r="CY2776" s="41"/>
      <c r="CZ2776" s="41"/>
      <c r="DA2776" s="41"/>
      <c r="DB2776" s="41"/>
      <c r="DC2776" s="41"/>
      <c r="DD2776" s="41"/>
      <c r="DE2776" s="41"/>
      <c r="DF2776" s="41"/>
      <c r="DG2776" s="41"/>
      <c r="DH2776" s="41"/>
      <c r="DI2776" s="41"/>
      <c r="DJ2776" s="41"/>
      <c r="DK2776" s="41"/>
      <c r="DL2776" s="41"/>
      <c r="DM2776" s="41"/>
      <c r="DN2776" s="41"/>
      <c r="DO2776" s="41"/>
      <c r="DP2776" s="41"/>
      <c r="DQ2776" s="41"/>
      <c r="DR2776" s="41"/>
      <c r="DS2776" s="41"/>
      <c r="DT2776" s="41"/>
      <c r="DU2776" s="41"/>
      <c r="DV2776" s="41"/>
      <c r="DW2776" s="41"/>
      <c r="DX2776" s="41"/>
      <c r="DY2776" s="41"/>
      <c r="DZ2776" s="41"/>
      <c r="EA2776" s="41"/>
      <c r="EB2776" s="41"/>
      <c r="EC2776" s="41"/>
      <c r="ED2776" s="41"/>
      <c r="EE2776" s="41"/>
      <c r="EF2776" s="41"/>
      <c r="EG2776" s="41"/>
      <c r="EH2776" s="41"/>
      <c r="EI2776" s="41"/>
      <c r="EJ2776" s="41"/>
      <c r="EK2776" s="41"/>
      <c r="EL2776" s="41"/>
      <c r="EM2776" s="41"/>
      <c r="EN2776" s="41"/>
      <c r="EO2776" s="41"/>
      <c r="EP2776" s="41"/>
      <c r="EQ2776" s="41"/>
      <c r="ER2776" s="41"/>
      <c r="ES2776" s="41"/>
      <c r="ET2776" s="41"/>
      <c r="EU2776" s="41"/>
      <c r="EV2776" s="41"/>
      <c r="EW2776" s="41"/>
      <c r="EX2776" s="41"/>
      <c r="EY2776" s="41"/>
      <c r="EZ2776" s="41"/>
      <c r="FA2776" s="41"/>
      <c r="FB2776" s="41"/>
      <c r="FC2776" s="41"/>
      <c r="FD2776" s="41"/>
      <c r="FE2776" s="41"/>
      <c r="FF2776" s="41"/>
      <c r="FG2776" s="41"/>
      <c r="FH2776" s="41"/>
      <c r="FI2776" s="41"/>
      <c r="FJ2776" s="41"/>
      <c r="FK2776" s="41"/>
      <c r="FL2776" s="41"/>
      <c r="FM2776" s="41"/>
      <c r="FN2776" s="41"/>
      <c r="FO2776" s="41"/>
      <c r="FP2776" s="41"/>
      <c r="FQ2776" s="41"/>
      <c r="FR2776" s="41"/>
      <c r="FS2776" s="41"/>
      <c r="FT2776" s="41"/>
      <c r="FU2776" s="41"/>
      <c r="FV2776" s="41"/>
      <c r="FW2776" s="41"/>
      <c r="FX2776" s="41"/>
      <c r="FY2776" s="41"/>
      <c r="FZ2776" s="41"/>
      <c r="GA2776" s="41"/>
      <c r="GB2776" s="41"/>
      <c r="GC2776" s="41"/>
      <c r="GD2776" s="41"/>
      <c r="GE2776" s="41"/>
      <c r="GF2776" s="41"/>
      <c r="GG2776" s="41"/>
      <c r="GH2776" s="41"/>
      <c r="GI2776" s="41"/>
      <c r="GJ2776" s="41"/>
      <c r="GK2776" s="41"/>
      <c r="GL2776" s="41"/>
      <c r="GM2776" s="41"/>
      <c r="GN2776" s="41"/>
      <c r="GO2776" s="41"/>
      <c r="GP2776" s="41"/>
      <c r="GQ2776" s="41"/>
      <c r="GR2776" s="41"/>
      <c r="GS2776" s="41"/>
      <c r="GT2776" s="41"/>
      <c r="GU2776" s="41"/>
      <c r="GV2776" s="41"/>
      <c r="GW2776" s="41"/>
      <c r="GX2776" s="41"/>
      <c r="GY2776" s="41"/>
      <c r="GZ2776" s="41"/>
      <c r="HA2776" s="41"/>
      <c r="HB2776" s="41"/>
      <c r="HC2776" s="41"/>
      <c r="HD2776" s="41"/>
      <c r="HE2776" s="41"/>
      <c r="HF2776" s="41"/>
      <c r="HG2776" s="41"/>
      <c r="HH2776" s="41"/>
      <c r="HI2776" s="41"/>
      <c r="HJ2776" s="41"/>
      <c r="HK2776" s="41"/>
      <c r="HL2776" s="41"/>
      <c r="HM2776" s="41"/>
      <c r="HN2776" s="41"/>
      <c r="HO2776" s="41"/>
      <c r="HP2776" s="41"/>
      <c r="HQ2776" s="41"/>
      <c r="HR2776" s="41"/>
      <c r="HS2776" s="41"/>
      <c r="HT2776" s="41"/>
      <c r="HU2776" s="41"/>
      <c r="HV2776" s="41"/>
      <c r="HW2776" s="41"/>
      <c r="HX2776" s="41"/>
      <c r="HY2776" s="41"/>
      <c r="HZ2776" s="41"/>
      <c r="IA2776" s="41"/>
      <c r="IB2776" s="41"/>
      <c r="IC2776" s="41"/>
      <c r="ID2776" s="41"/>
      <c r="IE2776" s="41"/>
      <c r="IF2776" s="41"/>
      <c r="IG2776" s="41"/>
      <c r="IH2776" s="41"/>
      <c r="II2776" s="41"/>
      <c r="IJ2776" s="41"/>
      <c r="IK2776" s="41"/>
      <c r="IL2776" s="41"/>
      <c r="IM2776" s="41"/>
      <c r="IN2776" s="41"/>
      <c r="IO2776" s="41"/>
      <c r="IP2776" s="41"/>
      <c r="IQ2776" s="41"/>
      <c r="IR2776" s="41"/>
      <c r="IS2776" s="41"/>
      <c r="IT2776" s="41"/>
      <c r="IU2776" s="41"/>
    </row>
    <row r="2778" spans="68:255" x14ac:dyDescent="0.2">
      <c r="BP2778" s="41"/>
      <c r="BQ2778" s="41"/>
      <c r="BR2778" s="41"/>
      <c r="BS2778" s="41"/>
      <c r="BU2778" s="41"/>
      <c r="BV2778" s="41"/>
      <c r="BW2778" s="41"/>
      <c r="BX2778" s="41"/>
      <c r="BY2778" s="41"/>
      <c r="BZ2778" s="41"/>
      <c r="CA2778" s="41"/>
      <c r="CB2778" s="41"/>
      <c r="CC2778" s="41"/>
      <c r="CD2778" s="41"/>
      <c r="CE2778" s="41"/>
      <c r="CF2778" s="41"/>
      <c r="CG2778" s="41"/>
      <c r="CH2778" s="41"/>
      <c r="CI2778" s="41"/>
      <c r="CJ2778" s="41"/>
      <c r="CK2778" s="41"/>
      <c r="CL2778" s="41"/>
      <c r="CM2778" s="41"/>
      <c r="CN2778" s="41"/>
      <c r="CO2778" s="41"/>
      <c r="CP2778" s="41"/>
      <c r="CQ2778" s="41"/>
      <c r="CR2778" s="41"/>
      <c r="CS2778" s="41"/>
      <c r="CT2778" s="41"/>
      <c r="CU2778" s="41"/>
      <c r="CV2778" s="41"/>
      <c r="CW2778" s="41"/>
      <c r="CX2778" s="41"/>
      <c r="CY2778" s="41"/>
      <c r="CZ2778" s="41"/>
      <c r="DA2778" s="41"/>
      <c r="DB2778" s="41"/>
      <c r="DC2778" s="41"/>
      <c r="DD2778" s="41"/>
      <c r="DE2778" s="41"/>
      <c r="DF2778" s="41"/>
      <c r="DG2778" s="41"/>
      <c r="DH2778" s="41"/>
      <c r="DI2778" s="41"/>
      <c r="DJ2778" s="41"/>
      <c r="DK2778" s="41"/>
      <c r="DL2778" s="41"/>
      <c r="DM2778" s="41"/>
      <c r="DN2778" s="41"/>
      <c r="DO2778" s="41"/>
      <c r="DP2778" s="41"/>
      <c r="DQ2778" s="41"/>
      <c r="DR2778" s="41"/>
      <c r="DS2778" s="41"/>
      <c r="DT2778" s="41"/>
      <c r="DU2778" s="41"/>
      <c r="DV2778" s="41"/>
      <c r="DW2778" s="41"/>
      <c r="DX2778" s="41"/>
      <c r="DY2778" s="41"/>
      <c r="DZ2778" s="41"/>
      <c r="EA2778" s="41"/>
      <c r="EB2778" s="41"/>
      <c r="EC2778" s="41"/>
      <c r="ED2778" s="41"/>
      <c r="EE2778" s="41"/>
      <c r="EF2778" s="41"/>
      <c r="EG2778" s="41"/>
      <c r="EH2778" s="41"/>
      <c r="EI2778" s="41"/>
      <c r="EJ2778" s="41"/>
      <c r="EK2778" s="41"/>
      <c r="EL2778" s="41"/>
      <c r="EM2778" s="41"/>
      <c r="EN2778" s="41"/>
      <c r="EO2778" s="41"/>
      <c r="EP2778" s="41"/>
      <c r="EQ2778" s="41"/>
      <c r="ER2778" s="41"/>
      <c r="ES2778" s="41"/>
      <c r="ET2778" s="41"/>
      <c r="EU2778" s="41"/>
      <c r="EV2778" s="41"/>
      <c r="EW2778" s="41"/>
      <c r="EX2778" s="41"/>
      <c r="EY2778" s="41"/>
      <c r="EZ2778" s="41"/>
      <c r="FA2778" s="41"/>
      <c r="FB2778" s="41"/>
      <c r="FC2778" s="41"/>
      <c r="FD2778" s="41"/>
      <c r="FE2778" s="41"/>
      <c r="FF2778" s="41"/>
      <c r="FG2778" s="41"/>
      <c r="FH2778" s="41"/>
      <c r="FI2778" s="41"/>
      <c r="FJ2778" s="41"/>
      <c r="FK2778" s="41"/>
      <c r="FL2778" s="41"/>
      <c r="FM2778" s="41"/>
      <c r="FN2778" s="41"/>
      <c r="FO2778" s="41"/>
      <c r="FP2778" s="41"/>
      <c r="FQ2778" s="41"/>
      <c r="FR2778" s="41"/>
      <c r="FS2778" s="41"/>
      <c r="FT2778" s="41"/>
      <c r="FU2778" s="41"/>
      <c r="FV2778" s="41"/>
      <c r="FW2778" s="41"/>
      <c r="FX2778" s="41"/>
      <c r="FY2778" s="41"/>
      <c r="FZ2778" s="41"/>
      <c r="GA2778" s="41"/>
      <c r="GB2778" s="41"/>
      <c r="GC2778" s="41"/>
      <c r="GD2778" s="41"/>
      <c r="GE2778" s="41"/>
      <c r="GF2778" s="41"/>
      <c r="GG2778" s="41"/>
      <c r="GH2778" s="41"/>
      <c r="GI2778" s="41"/>
      <c r="GJ2778" s="41"/>
      <c r="GK2778" s="41"/>
      <c r="GL2778" s="41"/>
      <c r="GM2778" s="41"/>
      <c r="GN2778" s="41"/>
      <c r="GO2778" s="41"/>
      <c r="GP2778" s="41"/>
      <c r="GQ2778" s="41"/>
      <c r="GR2778" s="41"/>
      <c r="GS2778" s="41"/>
      <c r="GT2778" s="41"/>
      <c r="GU2778" s="41"/>
      <c r="GV2778" s="41"/>
      <c r="GW2778" s="41"/>
      <c r="GX2778" s="41"/>
      <c r="GY2778" s="41"/>
      <c r="GZ2778" s="41"/>
      <c r="HA2778" s="41"/>
      <c r="HB2778" s="41"/>
      <c r="HC2778" s="41"/>
      <c r="HD2778" s="41"/>
      <c r="HE2778" s="41"/>
      <c r="HF2778" s="41"/>
      <c r="HG2778" s="41"/>
      <c r="HH2778" s="41"/>
      <c r="HI2778" s="41"/>
      <c r="HJ2778" s="41"/>
      <c r="HK2778" s="41"/>
      <c r="HL2778" s="41"/>
      <c r="HM2778" s="41"/>
      <c r="HN2778" s="41"/>
      <c r="HO2778" s="41"/>
      <c r="HP2778" s="41"/>
      <c r="HQ2778" s="41"/>
      <c r="HR2778" s="41"/>
      <c r="HS2778" s="41"/>
      <c r="HT2778" s="41"/>
      <c r="HU2778" s="41"/>
      <c r="HV2778" s="41"/>
      <c r="HW2778" s="41"/>
      <c r="HX2778" s="41"/>
      <c r="HY2778" s="41"/>
      <c r="HZ2778" s="41"/>
      <c r="IA2778" s="41"/>
      <c r="IB2778" s="41"/>
      <c r="IC2778" s="41"/>
      <c r="ID2778" s="41"/>
      <c r="IE2778" s="41"/>
      <c r="IF2778" s="41"/>
      <c r="IG2778" s="41"/>
      <c r="IH2778" s="41"/>
      <c r="II2778" s="41"/>
      <c r="IJ2778" s="41"/>
      <c r="IK2778" s="41"/>
      <c r="IL2778" s="41"/>
      <c r="IM2778" s="41"/>
      <c r="IN2778" s="41"/>
      <c r="IO2778" s="41"/>
      <c r="IP2778" s="41"/>
      <c r="IQ2778" s="41"/>
      <c r="IR2778" s="41"/>
      <c r="IS2778" s="41"/>
      <c r="IT2778" s="41"/>
      <c r="IU2778" s="41"/>
    </row>
    <row r="2780" spans="68:255" x14ac:dyDescent="0.2">
      <c r="BP2780" s="41"/>
      <c r="BQ2780" s="41"/>
      <c r="BR2780" s="41"/>
      <c r="BS2780" s="41"/>
      <c r="BU2780" s="41"/>
      <c r="BV2780" s="41"/>
      <c r="BW2780" s="41"/>
      <c r="BX2780" s="41"/>
      <c r="BY2780" s="41"/>
      <c r="BZ2780" s="41"/>
      <c r="CA2780" s="41"/>
      <c r="CB2780" s="41"/>
      <c r="CC2780" s="41"/>
      <c r="CD2780" s="41"/>
      <c r="CE2780" s="41"/>
      <c r="CF2780" s="41"/>
      <c r="CG2780" s="41"/>
      <c r="CH2780" s="41"/>
      <c r="CI2780" s="41"/>
      <c r="CJ2780" s="41"/>
      <c r="CK2780" s="41"/>
      <c r="CL2780" s="41"/>
      <c r="CM2780" s="41"/>
      <c r="CN2780" s="41"/>
      <c r="CO2780" s="41"/>
      <c r="CP2780" s="41"/>
      <c r="CQ2780" s="41"/>
      <c r="CR2780" s="41"/>
      <c r="CS2780" s="41"/>
      <c r="CT2780" s="41"/>
      <c r="CU2780" s="41"/>
      <c r="CV2780" s="41"/>
      <c r="CW2780" s="41"/>
      <c r="CX2780" s="41"/>
      <c r="CY2780" s="41"/>
      <c r="CZ2780" s="41"/>
      <c r="DA2780" s="41"/>
      <c r="DB2780" s="41"/>
      <c r="DC2780" s="41"/>
      <c r="DD2780" s="41"/>
      <c r="DE2780" s="41"/>
      <c r="DF2780" s="41"/>
      <c r="DG2780" s="41"/>
      <c r="DH2780" s="41"/>
      <c r="DI2780" s="41"/>
      <c r="DJ2780" s="41"/>
      <c r="DK2780" s="41"/>
      <c r="DL2780" s="41"/>
      <c r="DM2780" s="41"/>
      <c r="DN2780" s="41"/>
      <c r="DO2780" s="41"/>
      <c r="DP2780" s="41"/>
      <c r="DQ2780" s="41"/>
      <c r="DR2780" s="41"/>
      <c r="DS2780" s="41"/>
      <c r="DT2780" s="41"/>
      <c r="DU2780" s="41"/>
      <c r="DV2780" s="41"/>
      <c r="DW2780" s="41"/>
      <c r="DX2780" s="41"/>
      <c r="DY2780" s="41"/>
      <c r="DZ2780" s="41"/>
      <c r="EA2780" s="41"/>
      <c r="EB2780" s="41"/>
      <c r="EC2780" s="41"/>
      <c r="ED2780" s="41"/>
      <c r="EE2780" s="41"/>
      <c r="EF2780" s="41"/>
      <c r="EG2780" s="41"/>
      <c r="EH2780" s="41"/>
      <c r="EI2780" s="41"/>
      <c r="EJ2780" s="41"/>
      <c r="EK2780" s="41"/>
      <c r="EL2780" s="41"/>
      <c r="EM2780" s="41"/>
      <c r="EN2780" s="41"/>
      <c r="EO2780" s="41"/>
      <c r="EP2780" s="41"/>
      <c r="EQ2780" s="41"/>
      <c r="ER2780" s="41"/>
      <c r="ES2780" s="41"/>
      <c r="ET2780" s="41"/>
      <c r="EU2780" s="41"/>
      <c r="EV2780" s="41"/>
      <c r="EW2780" s="41"/>
      <c r="EX2780" s="41"/>
      <c r="EY2780" s="41"/>
      <c r="EZ2780" s="41"/>
      <c r="FA2780" s="41"/>
      <c r="FB2780" s="41"/>
      <c r="FC2780" s="41"/>
      <c r="FD2780" s="41"/>
      <c r="FE2780" s="41"/>
      <c r="FF2780" s="41"/>
      <c r="FG2780" s="41"/>
      <c r="FH2780" s="41"/>
      <c r="FI2780" s="41"/>
      <c r="FJ2780" s="41"/>
      <c r="FK2780" s="41"/>
      <c r="FL2780" s="41"/>
      <c r="FM2780" s="41"/>
      <c r="FN2780" s="41"/>
      <c r="FO2780" s="41"/>
      <c r="FP2780" s="41"/>
      <c r="FQ2780" s="41"/>
      <c r="FR2780" s="41"/>
      <c r="FS2780" s="41"/>
      <c r="FT2780" s="41"/>
      <c r="FU2780" s="41"/>
      <c r="FV2780" s="41"/>
      <c r="FW2780" s="41"/>
      <c r="FX2780" s="41"/>
      <c r="FY2780" s="41"/>
      <c r="FZ2780" s="41"/>
      <c r="GA2780" s="41"/>
      <c r="GB2780" s="41"/>
      <c r="GC2780" s="41"/>
      <c r="GD2780" s="41"/>
      <c r="GE2780" s="41"/>
      <c r="GF2780" s="41"/>
      <c r="GG2780" s="41"/>
      <c r="GH2780" s="41"/>
      <c r="GI2780" s="41"/>
      <c r="GJ2780" s="41"/>
      <c r="GK2780" s="41"/>
      <c r="GL2780" s="41"/>
      <c r="GM2780" s="41"/>
      <c r="GN2780" s="41"/>
      <c r="GO2780" s="41"/>
      <c r="GP2780" s="41"/>
      <c r="GQ2780" s="41"/>
      <c r="GR2780" s="41"/>
      <c r="GS2780" s="41"/>
      <c r="GT2780" s="41"/>
      <c r="GU2780" s="41"/>
      <c r="GV2780" s="41"/>
      <c r="GW2780" s="41"/>
      <c r="GX2780" s="41"/>
      <c r="GY2780" s="41"/>
      <c r="GZ2780" s="41"/>
      <c r="HA2780" s="41"/>
      <c r="HB2780" s="41"/>
      <c r="HC2780" s="41"/>
      <c r="HD2780" s="41"/>
      <c r="HE2780" s="41"/>
      <c r="HF2780" s="41"/>
      <c r="HG2780" s="41"/>
      <c r="HH2780" s="41"/>
      <c r="HI2780" s="41"/>
      <c r="HJ2780" s="41"/>
      <c r="HK2780" s="41"/>
      <c r="HL2780" s="41"/>
      <c r="HM2780" s="41"/>
      <c r="HN2780" s="41"/>
      <c r="HO2780" s="41"/>
      <c r="HP2780" s="41"/>
      <c r="HQ2780" s="41"/>
      <c r="HR2780" s="41"/>
      <c r="HS2780" s="41"/>
      <c r="HT2780" s="41"/>
      <c r="HU2780" s="41"/>
      <c r="HV2780" s="41"/>
      <c r="HW2780" s="41"/>
      <c r="HX2780" s="41"/>
      <c r="HY2780" s="41"/>
      <c r="HZ2780" s="41"/>
      <c r="IA2780" s="41"/>
      <c r="IB2780" s="41"/>
      <c r="IC2780" s="41"/>
      <c r="ID2780" s="41"/>
      <c r="IE2780" s="41"/>
      <c r="IF2780" s="41"/>
      <c r="IG2780" s="41"/>
      <c r="IH2780" s="41"/>
      <c r="II2780" s="41"/>
      <c r="IJ2780" s="41"/>
      <c r="IK2780" s="41"/>
      <c r="IL2780" s="41"/>
      <c r="IM2780" s="41"/>
      <c r="IN2780" s="41"/>
      <c r="IO2780" s="41"/>
      <c r="IP2780" s="41"/>
      <c r="IQ2780" s="41"/>
      <c r="IR2780" s="41"/>
      <c r="IS2780" s="41"/>
      <c r="IT2780" s="41"/>
      <c r="IU2780" s="41"/>
    </row>
    <row r="2782" spans="68:255" x14ac:dyDescent="0.2">
      <c r="BP2782" s="41"/>
      <c r="BQ2782" s="41"/>
      <c r="BR2782" s="41"/>
      <c r="BS2782" s="41"/>
      <c r="BU2782" s="41"/>
      <c r="BV2782" s="41"/>
      <c r="BW2782" s="41"/>
      <c r="BX2782" s="41"/>
      <c r="BY2782" s="41"/>
      <c r="BZ2782" s="41"/>
      <c r="CA2782" s="41"/>
      <c r="CB2782" s="41"/>
      <c r="CC2782" s="41"/>
      <c r="CD2782" s="41"/>
      <c r="CE2782" s="41"/>
      <c r="CF2782" s="41"/>
      <c r="CG2782" s="41"/>
      <c r="CH2782" s="41"/>
      <c r="CI2782" s="41"/>
      <c r="CJ2782" s="41"/>
      <c r="CK2782" s="41"/>
      <c r="CL2782" s="41"/>
      <c r="CM2782" s="41"/>
      <c r="CN2782" s="41"/>
      <c r="CO2782" s="41"/>
      <c r="CP2782" s="41"/>
      <c r="CQ2782" s="41"/>
      <c r="CR2782" s="41"/>
      <c r="CS2782" s="41"/>
      <c r="CT2782" s="41"/>
      <c r="CU2782" s="41"/>
      <c r="CV2782" s="41"/>
      <c r="CW2782" s="41"/>
      <c r="CX2782" s="41"/>
      <c r="CY2782" s="41"/>
      <c r="CZ2782" s="41"/>
      <c r="DA2782" s="41"/>
      <c r="DB2782" s="41"/>
      <c r="DC2782" s="41"/>
      <c r="DD2782" s="41"/>
      <c r="DE2782" s="41"/>
      <c r="DF2782" s="41"/>
      <c r="DG2782" s="41"/>
      <c r="DH2782" s="41"/>
      <c r="DI2782" s="41"/>
      <c r="DJ2782" s="41"/>
      <c r="DK2782" s="41"/>
      <c r="DL2782" s="41"/>
      <c r="DM2782" s="41"/>
      <c r="DN2782" s="41"/>
      <c r="DO2782" s="41"/>
      <c r="DP2782" s="41"/>
      <c r="DQ2782" s="41"/>
      <c r="DR2782" s="41"/>
      <c r="DS2782" s="41"/>
      <c r="DT2782" s="41"/>
      <c r="DU2782" s="41"/>
      <c r="DV2782" s="41"/>
      <c r="DW2782" s="41"/>
      <c r="DX2782" s="41"/>
      <c r="DY2782" s="41"/>
      <c r="DZ2782" s="41"/>
      <c r="EA2782" s="41"/>
      <c r="EB2782" s="41"/>
      <c r="EC2782" s="41"/>
      <c r="ED2782" s="41"/>
      <c r="EE2782" s="41"/>
      <c r="EF2782" s="41"/>
      <c r="EG2782" s="41"/>
      <c r="EH2782" s="41"/>
      <c r="EI2782" s="41"/>
      <c r="EJ2782" s="41"/>
      <c r="EK2782" s="41"/>
      <c r="EL2782" s="41"/>
      <c r="EM2782" s="41"/>
      <c r="EN2782" s="41"/>
      <c r="EO2782" s="41"/>
      <c r="EP2782" s="41"/>
      <c r="EQ2782" s="41"/>
      <c r="ER2782" s="41"/>
      <c r="ES2782" s="41"/>
      <c r="ET2782" s="41"/>
      <c r="EU2782" s="41"/>
      <c r="EV2782" s="41"/>
      <c r="EW2782" s="41"/>
      <c r="EX2782" s="41"/>
      <c r="EY2782" s="41"/>
      <c r="EZ2782" s="41"/>
      <c r="FA2782" s="41"/>
      <c r="FB2782" s="41"/>
      <c r="FC2782" s="41"/>
      <c r="FD2782" s="41"/>
      <c r="FE2782" s="41"/>
      <c r="FF2782" s="41"/>
      <c r="FG2782" s="41"/>
      <c r="FH2782" s="41"/>
      <c r="FI2782" s="41"/>
      <c r="FJ2782" s="41"/>
      <c r="FK2782" s="41"/>
      <c r="FL2782" s="41"/>
      <c r="FM2782" s="41"/>
      <c r="FN2782" s="41"/>
      <c r="FO2782" s="41"/>
      <c r="FP2782" s="41"/>
      <c r="FQ2782" s="41"/>
      <c r="FR2782" s="41"/>
      <c r="FS2782" s="41"/>
      <c r="FT2782" s="41"/>
      <c r="FU2782" s="41"/>
      <c r="FV2782" s="41"/>
      <c r="FW2782" s="41"/>
      <c r="FX2782" s="41"/>
      <c r="FY2782" s="41"/>
      <c r="FZ2782" s="41"/>
      <c r="GA2782" s="41"/>
      <c r="GB2782" s="41"/>
      <c r="GC2782" s="41"/>
      <c r="GD2782" s="41"/>
      <c r="GE2782" s="41"/>
      <c r="GF2782" s="41"/>
      <c r="GG2782" s="41"/>
      <c r="GH2782" s="41"/>
      <c r="GI2782" s="41"/>
      <c r="GJ2782" s="41"/>
      <c r="GK2782" s="41"/>
      <c r="GL2782" s="41"/>
      <c r="GM2782" s="41"/>
      <c r="GN2782" s="41"/>
      <c r="GO2782" s="41"/>
      <c r="GP2782" s="41"/>
      <c r="GQ2782" s="41"/>
      <c r="GR2782" s="41"/>
      <c r="GS2782" s="41"/>
      <c r="GT2782" s="41"/>
      <c r="GU2782" s="41"/>
      <c r="GV2782" s="41"/>
      <c r="GW2782" s="41"/>
      <c r="GX2782" s="41"/>
      <c r="GY2782" s="41"/>
      <c r="GZ2782" s="41"/>
      <c r="HA2782" s="41"/>
      <c r="HB2782" s="41"/>
      <c r="HC2782" s="41"/>
      <c r="HD2782" s="41"/>
      <c r="HE2782" s="41"/>
      <c r="HF2782" s="41"/>
      <c r="HG2782" s="41"/>
      <c r="HH2782" s="41"/>
      <c r="HI2782" s="41"/>
      <c r="HJ2782" s="41"/>
      <c r="HK2782" s="41"/>
      <c r="HL2782" s="41"/>
      <c r="HM2782" s="41"/>
      <c r="HN2782" s="41"/>
      <c r="HO2782" s="41"/>
      <c r="HP2782" s="41"/>
      <c r="HQ2782" s="41"/>
      <c r="HR2782" s="41"/>
      <c r="HS2782" s="41"/>
      <c r="HT2782" s="41"/>
      <c r="HU2782" s="41"/>
      <c r="HV2782" s="41"/>
      <c r="HW2782" s="41"/>
      <c r="HX2782" s="41"/>
      <c r="HY2782" s="41"/>
      <c r="HZ2782" s="41"/>
      <c r="IA2782" s="41"/>
      <c r="IB2782" s="41"/>
      <c r="IC2782" s="41"/>
      <c r="ID2782" s="41"/>
      <c r="IE2782" s="41"/>
      <c r="IF2782" s="41"/>
      <c r="IG2782" s="41"/>
      <c r="IH2782" s="41"/>
      <c r="II2782" s="41"/>
      <c r="IJ2782" s="41"/>
      <c r="IK2782" s="41"/>
      <c r="IL2782" s="41"/>
      <c r="IM2782" s="41"/>
      <c r="IN2782" s="41"/>
      <c r="IO2782" s="41"/>
      <c r="IP2782" s="41"/>
      <c r="IQ2782" s="41"/>
      <c r="IR2782" s="41"/>
      <c r="IS2782" s="41"/>
      <c r="IT2782" s="41"/>
      <c r="IU2782" s="41"/>
    </row>
    <row r="2784" spans="68:255" x14ac:dyDescent="0.2">
      <c r="BP2784" s="41"/>
      <c r="BQ2784" s="41"/>
      <c r="BR2784" s="41"/>
      <c r="BS2784" s="41"/>
      <c r="BU2784" s="41"/>
      <c r="BV2784" s="41"/>
      <c r="BW2784" s="41"/>
      <c r="BX2784" s="41"/>
      <c r="BY2784" s="41"/>
      <c r="BZ2784" s="41"/>
      <c r="CA2784" s="41"/>
      <c r="CB2784" s="41"/>
      <c r="CC2784" s="41"/>
      <c r="CD2784" s="41"/>
      <c r="CE2784" s="41"/>
      <c r="CF2784" s="41"/>
      <c r="CG2784" s="41"/>
      <c r="CH2784" s="41"/>
      <c r="CI2784" s="41"/>
      <c r="CJ2784" s="41"/>
      <c r="CK2784" s="41"/>
      <c r="CL2784" s="41"/>
      <c r="CM2784" s="41"/>
      <c r="CN2784" s="41"/>
      <c r="CO2784" s="41"/>
      <c r="CP2784" s="41"/>
      <c r="CQ2784" s="41"/>
      <c r="CR2784" s="41"/>
      <c r="CS2784" s="41"/>
      <c r="CT2784" s="41"/>
      <c r="CU2784" s="41"/>
      <c r="CV2784" s="41"/>
      <c r="CW2784" s="41"/>
      <c r="CX2784" s="41"/>
      <c r="CY2784" s="41"/>
      <c r="CZ2784" s="41"/>
      <c r="DA2784" s="41"/>
      <c r="DB2784" s="41"/>
      <c r="DC2784" s="41"/>
      <c r="DD2784" s="41"/>
      <c r="DE2784" s="41"/>
      <c r="DF2784" s="41"/>
      <c r="DG2784" s="41"/>
      <c r="DH2784" s="41"/>
      <c r="DI2784" s="41"/>
      <c r="DJ2784" s="41"/>
      <c r="DK2784" s="41"/>
      <c r="DL2784" s="41"/>
      <c r="DM2784" s="41"/>
      <c r="DN2784" s="41"/>
      <c r="DO2784" s="41"/>
      <c r="DP2784" s="41"/>
      <c r="DQ2784" s="41"/>
      <c r="DR2784" s="41"/>
      <c r="DS2784" s="41"/>
      <c r="DT2784" s="41"/>
      <c r="DU2784" s="41"/>
      <c r="DV2784" s="41"/>
      <c r="DW2784" s="41"/>
      <c r="DX2784" s="41"/>
      <c r="DY2784" s="41"/>
      <c r="DZ2784" s="41"/>
      <c r="EA2784" s="41"/>
      <c r="EB2784" s="41"/>
      <c r="EC2784" s="41"/>
      <c r="ED2784" s="41"/>
      <c r="EE2784" s="41"/>
      <c r="EF2784" s="41"/>
      <c r="EG2784" s="41"/>
      <c r="EH2784" s="41"/>
      <c r="EI2784" s="41"/>
      <c r="EJ2784" s="41"/>
      <c r="EK2784" s="41"/>
      <c r="EL2784" s="41"/>
      <c r="EM2784" s="41"/>
      <c r="EN2784" s="41"/>
      <c r="EO2784" s="41"/>
      <c r="EP2784" s="41"/>
      <c r="EQ2784" s="41"/>
      <c r="ER2784" s="41"/>
      <c r="ES2784" s="41"/>
      <c r="ET2784" s="41"/>
      <c r="EU2784" s="41"/>
      <c r="EV2784" s="41"/>
      <c r="EW2784" s="41"/>
      <c r="EX2784" s="41"/>
      <c r="EY2784" s="41"/>
      <c r="EZ2784" s="41"/>
      <c r="FA2784" s="41"/>
      <c r="FB2784" s="41"/>
      <c r="FC2784" s="41"/>
      <c r="FD2784" s="41"/>
      <c r="FE2784" s="41"/>
      <c r="FF2784" s="41"/>
      <c r="FG2784" s="41"/>
      <c r="FH2784" s="41"/>
      <c r="FI2784" s="41"/>
      <c r="FJ2784" s="41"/>
      <c r="FK2784" s="41"/>
      <c r="FL2784" s="41"/>
      <c r="FM2784" s="41"/>
      <c r="FN2784" s="41"/>
      <c r="FO2784" s="41"/>
      <c r="FP2784" s="41"/>
      <c r="FQ2784" s="41"/>
      <c r="FR2784" s="41"/>
      <c r="FS2784" s="41"/>
      <c r="FT2784" s="41"/>
      <c r="FU2784" s="41"/>
      <c r="FV2784" s="41"/>
      <c r="FW2784" s="41"/>
      <c r="FX2784" s="41"/>
      <c r="FY2784" s="41"/>
      <c r="FZ2784" s="41"/>
      <c r="GA2784" s="41"/>
      <c r="GB2784" s="41"/>
      <c r="GC2784" s="41"/>
      <c r="GD2784" s="41"/>
      <c r="GE2784" s="41"/>
      <c r="GF2784" s="41"/>
      <c r="GG2784" s="41"/>
      <c r="GH2784" s="41"/>
      <c r="GI2784" s="41"/>
      <c r="GJ2784" s="41"/>
      <c r="GK2784" s="41"/>
      <c r="GL2784" s="41"/>
      <c r="GM2784" s="41"/>
      <c r="GN2784" s="41"/>
      <c r="GO2784" s="41"/>
      <c r="GP2784" s="41"/>
      <c r="GQ2784" s="41"/>
      <c r="GR2784" s="41"/>
      <c r="GS2784" s="41"/>
      <c r="GT2784" s="41"/>
      <c r="GU2784" s="41"/>
      <c r="GV2784" s="41"/>
      <c r="GW2784" s="41"/>
      <c r="GX2784" s="41"/>
      <c r="GY2784" s="41"/>
      <c r="GZ2784" s="41"/>
      <c r="HA2784" s="41"/>
      <c r="HB2784" s="41"/>
      <c r="HC2784" s="41"/>
      <c r="HD2784" s="41"/>
      <c r="HE2784" s="41"/>
      <c r="HF2784" s="41"/>
      <c r="HG2784" s="41"/>
      <c r="HH2784" s="41"/>
      <c r="HI2784" s="41"/>
      <c r="HJ2784" s="41"/>
      <c r="HK2784" s="41"/>
      <c r="HL2784" s="41"/>
      <c r="HM2784" s="41"/>
      <c r="HN2784" s="41"/>
      <c r="HO2784" s="41"/>
      <c r="HP2784" s="41"/>
      <c r="HQ2784" s="41"/>
      <c r="HR2784" s="41"/>
      <c r="HS2784" s="41"/>
      <c r="HT2784" s="41"/>
      <c r="HU2784" s="41"/>
      <c r="HV2784" s="41"/>
      <c r="HW2784" s="41"/>
      <c r="HX2784" s="41"/>
      <c r="HY2784" s="41"/>
      <c r="HZ2784" s="41"/>
      <c r="IA2784" s="41"/>
      <c r="IB2784" s="41"/>
      <c r="IC2784" s="41"/>
      <c r="ID2784" s="41"/>
      <c r="IE2784" s="41"/>
      <c r="IF2784" s="41"/>
      <c r="IG2784" s="41"/>
      <c r="IH2784" s="41"/>
      <c r="II2784" s="41"/>
      <c r="IJ2784" s="41"/>
      <c r="IK2784" s="41"/>
      <c r="IL2784" s="41"/>
      <c r="IM2784" s="41"/>
      <c r="IN2784" s="41"/>
      <c r="IO2784" s="41"/>
      <c r="IP2784" s="41"/>
      <c r="IQ2784" s="41"/>
      <c r="IR2784" s="41"/>
      <c r="IS2784" s="41"/>
      <c r="IT2784" s="41"/>
      <c r="IU2784" s="41"/>
    </row>
    <row r="2786" spans="68:255" x14ac:dyDescent="0.2">
      <c r="BP2786" s="41"/>
      <c r="BQ2786" s="41"/>
      <c r="BR2786" s="41"/>
      <c r="BS2786" s="41"/>
      <c r="BU2786" s="41"/>
      <c r="BV2786" s="41"/>
      <c r="BW2786" s="41"/>
      <c r="BX2786" s="41"/>
      <c r="BY2786" s="41"/>
      <c r="BZ2786" s="41"/>
      <c r="CA2786" s="41"/>
      <c r="CB2786" s="41"/>
      <c r="CC2786" s="41"/>
      <c r="CD2786" s="41"/>
      <c r="CE2786" s="41"/>
      <c r="CF2786" s="41"/>
      <c r="CG2786" s="41"/>
      <c r="CH2786" s="41"/>
      <c r="CI2786" s="41"/>
      <c r="CJ2786" s="41"/>
      <c r="CK2786" s="41"/>
      <c r="CL2786" s="41"/>
      <c r="CM2786" s="41"/>
      <c r="CN2786" s="41"/>
      <c r="CO2786" s="41"/>
      <c r="CP2786" s="41"/>
      <c r="CQ2786" s="41"/>
      <c r="CR2786" s="41"/>
      <c r="CS2786" s="41"/>
      <c r="CT2786" s="41"/>
      <c r="CU2786" s="41"/>
      <c r="CV2786" s="41"/>
      <c r="CW2786" s="41"/>
      <c r="CX2786" s="41"/>
      <c r="CY2786" s="41"/>
      <c r="CZ2786" s="41"/>
      <c r="DA2786" s="41"/>
      <c r="DB2786" s="41"/>
      <c r="DC2786" s="41"/>
      <c r="DD2786" s="41"/>
      <c r="DE2786" s="41"/>
      <c r="DF2786" s="41"/>
      <c r="DG2786" s="41"/>
      <c r="DH2786" s="41"/>
      <c r="DI2786" s="41"/>
      <c r="DJ2786" s="41"/>
      <c r="DK2786" s="41"/>
      <c r="DL2786" s="41"/>
      <c r="DM2786" s="41"/>
      <c r="DN2786" s="41"/>
      <c r="DO2786" s="41"/>
      <c r="DP2786" s="41"/>
      <c r="DQ2786" s="41"/>
      <c r="DR2786" s="41"/>
      <c r="DS2786" s="41"/>
      <c r="DT2786" s="41"/>
      <c r="DU2786" s="41"/>
      <c r="DV2786" s="41"/>
      <c r="DW2786" s="41"/>
      <c r="DX2786" s="41"/>
      <c r="DY2786" s="41"/>
      <c r="DZ2786" s="41"/>
      <c r="EA2786" s="41"/>
      <c r="EB2786" s="41"/>
      <c r="EC2786" s="41"/>
      <c r="ED2786" s="41"/>
      <c r="EE2786" s="41"/>
      <c r="EF2786" s="41"/>
      <c r="EG2786" s="41"/>
      <c r="EH2786" s="41"/>
      <c r="EI2786" s="41"/>
      <c r="EJ2786" s="41"/>
      <c r="EK2786" s="41"/>
      <c r="EL2786" s="41"/>
      <c r="EM2786" s="41"/>
      <c r="EN2786" s="41"/>
      <c r="EO2786" s="41"/>
      <c r="EP2786" s="41"/>
      <c r="EQ2786" s="41"/>
      <c r="ER2786" s="41"/>
      <c r="ES2786" s="41"/>
      <c r="ET2786" s="41"/>
      <c r="EU2786" s="41"/>
      <c r="EV2786" s="41"/>
      <c r="EW2786" s="41"/>
      <c r="EX2786" s="41"/>
      <c r="EY2786" s="41"/>
      <c r="EZ2786" s="41"/>
      <c r="FA2786" s="41"/>
      <c r="FB2786" s="41"/>
      <c r="FC2786" s="41"/>
      <c r="FD2786" s="41"/>
      <c r="FE2786" s="41"/>
      <c r="FF2786" s="41"/>
      <c r="FG2786" s="41"/>
      <c r="FH2786" s="41"/>
      <c r="FI2786" s="41"/>
      <c r="FJ2786" s="41"/>
      <c r="FK2786" s="41"/>
      <c r="FL2786" s="41"/>
      <c r="FM2786" s="41"/>
      <c r="FN2786" s="41"/>
      <c r="FO2786" s="41"/>
      <c r="FP2786" s="41"/>
      <c r="FQ2786" s="41"/>
      <c r="FR2786" s="41"/>
      <c r="FS2786" s="41"/>
      <c r="FT2786" s="41"/>
      <c r="FU2786" s="41"/>
      <c r="FV2786" s="41"/>
      <c r="FW2786" s="41"/>
      <c r="FX2786" s="41"/>
      <c r="FY2786" s="41"/>
      <c r="FZ2786" s="41"/>
      <c r="GA2786" s="41"/>
      <c r="GB2786" s="41"/>
      <c r="GC2786" s="41"/>
      <c r="GD2786" s="41"/>
      <c r="GE2786" s="41"/>
      <c r="GF2786" s="41"/>
      <c r="GG2786" s="41"/>
      <c r="GH2786" s="41"/>
      <c r="GI2786" s="41"/>
      <c r="GJ2786" s="41"/>
      <c r="GK2786" s="41"/>
      <c r="GL2786" s="41"/>
      <c r="GM2786" s="41"/>
      <c r="GN2786" s="41"/>
      <c r="GO2786" s="41"/>
      <c r="GP2786" s="41"/>
      <c r="GQ2786" s="41"/>
      <c r="GR2786" s="41"/>
      <c r="GS2786" s="41"/>
      <c r="GT2786" s="41"/>
      <c r="GU2786" s="41"/>
      <c r="GV2786" s="41"/>
      <c r="GW2786" s="41"/>
      <c r="GX2786" s="41"/>
      <c r="GY2786" s="41"/>
      <c r="GZ2786" s="41"/>
      <c r="HA2786" s="41"/>
      <c r="HB2786" s="41"/>
      <c r="HC2786" s="41"/>
      <c r="HD2786" s="41"/>
      <c r="HE2786" s="41"/>
      <c r="HF2786" s="41"/>
      <c r="HG2786" s="41"/>
      <c r="HH2786" s="41"/>
      <c r="HI2786" s="41"/>
      <c r="HJ2786" s="41"/>
      <c r="HK2786" s="41"/>
      <c r="HL2786" s="41"/>
      <c r="HM2786" s="41"/>
      <c r="HN2786" s="41"/>
      <c r="HO2786" s="41"/>
      <c r="HP2786" s="41"/>
      <c r="HQ2786" s="41"/>
      <c r="HR2786" s="41"/>
      <c r="HS2786" s="41"/>
      <c r="HT2786" s="41"/>
      <c r="HU2786" s="41"/>
      <c r="HV2786" s="41"/>
      <c r="HW2786" s="41"/>
      <c r="HX2786" s="41"/>
      <c r="HY2786" s="41"/>
      <c r="HZ2786" s="41"/>
      <c r="IA2786" s="41"/>
      <c r="IB2786" s="41"/>
      <c r="IC2786" s="41"/>
      <c r="ID2786" s="41"/>
      <c r="IE2786" s="41"/>
      <c r="IF2786" s="41"/>
      <c r="IG2786" s="41"/>
      <c r="IH2786" s="41"/>
      <c r="II2786" s="41"/>
      <c r="IJ2786" s="41"/>
      <c r="IK2786" s="41"/>
      <c r="IL2786" s="41"/>
      <c r="IM2786" s="41"/>
      <c r="IN2786" s="41"/>
      <c r="IO2786" s="41"/>
      <c r="IP2786" s="41"/>
      <c r="IQ2786" s="41"/>
      <c r="IR2786" s="41"/>
      <c r="IS2786" s="41"/>
      <c r="IT2786" s="41"/>
      <c r="IU2786" s="41"/>
    </row>
    <row r="2788" spans="68:255" x14ac:dyDescent="0.2">
      <c r="BP2788" s="41"/>
      <c r="BQ2788" s="41"/>
      <c r="BR2788" s="41"/>
      <c r="BS2788" s="41"/>
      <c r="BU2788" s="41"/>
      <c r="BV2788" s="41"/>
      <c r="BW2788" s="41"/>
      <c r="BX2788" s="41"/>
      <c r="BY2788" s="41"/>
      <c r="BZ2788" s="41"/>
      <c r="CA2788" s="41"/>
      <c r="CB2788" s="41"/>
      <c r="CC2788" s="41"/>
      <c r="CD2788" s="41"/>
      <c r="CE2788" s="41"/>
      <c r="CF2788" s="41"/>
      <c r="CG2788" s="41"/>
      <c r="CH2788" s="41"/>
      <c r="CI2788" s="41"/>
      <c r="CJ2788" s="41"/>
      <c r="CK2788" s="41"/>
      <c r="CL2788" s="41"/>
      <c r="CM2788" s="41"/>
      <c r="CN2788" s="41"/>
      <c r="CO2788" s="41"/>
      <c r="CP2788" s="41"/>
      <c r="CQ2788" s="41"/>
      <c r="CR2788" s="41"/>
      <c r="CS2788" s="41"/>
      <c r="CT2788" s="41"/>
      <c r="CU2788" s="41"/>
      <c r="CV2788" s="41"/>
      <c r="CW2788" s="41"/>
      <c r="CX2788" s="41"/>
      <c r="CY2788" s="41"/>
      <c r="CZ2788" s="41"/>
      <c r="DA2788" s="41"/>
      <c r="DB2788" s="41"/>
      <c r="DC2788" s="41"/>
      <c r="DD2788" s="41"/>
      <c r="DE2788" s="41"/>
      <c r="DF2788" s="41"/>
      <c r="DG2788" s="41"/>
      <c r="DH2788" s="41"/>
      <c r="DI2788" s="41"/>
      <c r="DJ2788" s="41"/>
      <c r="DK2788" s="41"/>
      <c r="DL2788" s="41"/>
      <c r="DM2788" s="41"/>
      <c r="DN2788" s="41"/>
      <c r="DO2788" s="41"/>
      <c r="DP2788" s="41"/>
      <c r="DQ2788" s="41"/>
      <c r="DR2788" s="41"/>
      <c r="DS2788" s="41"/>
      <c r="DT2788" s="41"/>
      <c r="DU2788" s="41"/>
      <c r="DV2788" s="41"/>
      <c r="DW2788" s="41"/>
      <c r="DX2788" s="41"/>
      <c r="DY2788" s="41"/>
      <c r="DZ2788" s="41"/>
      <c r="EA2788" s="41"/>
      <c r="EB2788" s="41"/>
      <c r="EC2788" s="41"/>
      <c r="ED2788" s="41"/>
      <c r="EE2788" s="41"/>
      <c r="EF2788" s="41"/>
      <c r="EG2788" s="41"/>
      <c r="EH2788" s="41"/>
      <c r="EI2788" s="41"/>
      <c r="EJ2788" s="41"/>
      <c r="EK2788" s="41"/>
      <c r="EL2788" s="41"/>
      <c r="EM2788" s="41"/>
      <c r="EN2788" s="41"/>
      <c r="EO2788" s="41"/>
      <c r="EP2788" s="41"/>
      <c r="EQ2788" s="41"/>
      <c r="ER2788" s="41"/>
      <c r="ES2788" s="41"/>
      <c r="ET2788" s="41"/>
      <c r="EU2788" s="41"/>
      <c r="EV2788" s="41"/>
      <c r="EW2788" s="41"/>
      <c r="EX2788" s="41"/>
      <c r="EY2788" s="41"/>
      <c r="EZ2788" s="41"/>
      <c r="FA2788" s="41"/>
      <c r="FB2788" s="41"/>
      <c r="FC2788" s="41"/>
      <c r="FD2788" s="41"/>
      <c r="FE2788" s="41"/>
      <c r="FF2788" s="41"/>
      <c r="FG2788" s="41"/>
      <c r="FH2788" s="41"/>
      <c r="FI2788" s="41"/>
      <c r="FJ2788" s="41"/>
      <c r="FK2788" s="41"/>
      <c r="FL2788" s="41"/>
      <c r="FM2788" s="41"/>
      <c r="FN2788" s="41"/>
      <c r="FO2788" s="41"/>
      <c r="FP2788" s="41"/>
      <c r="FQ2788" s="41"/>
      <c r="FR2788" s="41"/>
      <c r="FS2788" s="41"/>
      <c r="FT2788" s="41"/>
      <c r="FU2788" s="41"/>
      <c r="FV2788" s="41"/>
      <c r="FW2788" s="41"/>
      <c r="FX2788" s="41"/>
      <c r="FY2788" s="41"/>
      <c r="FZ2788" s="41"/>
      <c r="GA2788" s="41"/>
      <c r="GB2788" s="41"/>
      <c r="GC2788" s="41"/>
      <c r="GD2788" s="41"/>
      <c r="GE2788" s="41"/>
      <c r="GF2788" s="41"/>
      <c r="GG2788" s="41"/>
      <c r="GH2788" s="41"/>
      <c r="GI2788" s="41"/>
      <c r="GJ2788" s="41"/>
      <c r="GK2788" s="41"/>
      <c r="GL2788" s="41"/>
      <c r="GM2788" s="41"/>
      <c r="GN2788" s="41"/>
      <c r="GO2788" s="41"/>
      <c r="GP2788" s="41"/>
      <c r="GQ2788" s="41"/>
      <c r="GR2788" s="41"/>
      <c r="GS2788" s="41"/>
      <c r="GT2788" s="41"/>
      <c r="GU2788" s="41"/>
      <c r="GV2788" s="41"/>
      <c r="GW2788" s="41"/>
      <c r="GX2788" s="41"/>
      <c r="GY2788" s="41"/>
      <c r="GZ2788" s="41"/>
      <c r="HA2788" s="41"/>
      <c r="HB2788" s="41"/>
      <c r="HC2788" s="41"/>
      <c r="HD2788" s="41"/>
      <c r="HE2788" s="41"/>
      <c r="HF2788" s="41"/>
      <c r="HG2788" s="41"/>
      <c r="HH2788" s="41"/>
      <c r="HI2788" s="41"/>
      <c r="HJ2788" s="41"/>
      <c r="HK2788" s="41"/>
      <c r="HL2788" s="41"/>
      <c r="HM2788" s="41"/>
      <c r="HN2788" s="41"/>
      <c r="HO2788" s="41"/>
      <c r="HP2788" s="41"/>
      <c r="HQ2788" s="41"/>
      <c r="HR2788" s="41"/>
      <c r="HS2788" s="41"/>
      <c r="HT2788" s="41"/>
      <c r="HU2788" s="41"/>
      <c r="HV2788" s="41"/>
      <c r="HW2788" s="41"/>
      <c r="HX2788" s="41"/>
      <c r="HY2788" s="41"/>
      <c r="HZ2788" s="41"/>
      <c r="IA2788" s="41"/>
      <c r="IB2788" s="41"/>
      <c r="IC2788" s="41"/>
      <c r="ID2788" s="41"/>
      <c r="IE2788" s="41"/>
      <c r="IF2788" s="41"/>
      <c r="IG2788" s="41"/>
      <c r="IH2788" s="41"/>
      <c r="II2788" s="41"/>
      <c r="IJ2788" s="41"/>
      <c r="IK2788" s="41"/>
      <c r="IL2788" s="41"/>
      <c r="IM2788" s="41"/>
      <c r="IN2788" s="41"/>
      <c r="IO2788" s="41"/>
      <c r="IP2788" s="41"/>
      <c r="IQ2788" s="41"/>
      <c r="IR2788" s="41"/>
      <c r="IS2788" s="41"/>
      <c r="IT2788" s="41"/>
      <c r="IU2788" s="41"/>
    </row>
    <row r="2790" spans="68:255" x14ac:dyDescent="0.2">
      <c r="BP2790" s="41"/>
      <c r="BQ2790" s="41"/>
      <c r="BR2790" s="41"/>
      <c r="BS2790" s="41"/>
      <c r="BU2790" s="41"/>
      <c r="BV2790" s="41"/>
      <c r="BW2790" s="41"/>
      <c r="BX2790" s="41"/>
      <c r="BY2790" s="41"/>
      <c r="BZ2790" s="41"/>
      <c r="CA2790" s="41"/>
      <c r="CB2790" s="41"/>
      <c r="CC2790" s="41"/>
      <c r="CD2790" s="41"/>
      <c r="CE2790" s="41"/>
      <c r="CF2790" s="41"/>
      <c r="CG2790" s="41"/>
      <c r="CH2790" s="41"/>
      <c r="CI2790" s="41"/>
      <c r="CJ2790" s="41"/>
      <c r="CK2790" s="41"/>
      <c r="CL2790" s="41"/>
      <c r="CM2790" s="41"/>
      <c r="CN2790" s="41"/>
      <c r="CO2790" s="41"/>
      <c r="CP2790" s="41"/>
      <c r="CQ2790" s="41"/>
      <c r="CR2790" s="41"/>
      <c r="CS2790" s="41"/>
      <c r="CT2790" s="41"/>
      <c r="CU2790" s="41"/>
      <c r="CV2790" s="41"/>
      <c r="CW2790" s="41"/>
      <c r="CX2790" s="41"/>
      <c r="CY2790" s="41"/>
      <c r="CZ2790" s="41"/>
      <c r="DA2790" s="41"/>
      <c r="DB2790" s="41"/>
      <c r="DC2790" s="41"/>
      <c r="DD2790" s="41"/>
      <c r="DE2790" s="41"/>
      <c r="DF2790" s="41"/>
      <c r="DG2790" s="41"/>
      <c r="DH2790" s="41"/>
      <c r="DI2790" s="41"/>
      <c r="DJ2790" s="41"/>
      <c r="DK2790" s="41"/>
      <c r="DL2790" s="41"/>
      <c r="DM2790" s="41"/>
      <c r="DN2790" s="41"/>
      <c r="DO2790" s="41"/>
      <c r="DP2790" s="41"/>
      <c r="DQ2790" s="41"/>
      <c r="DR2790" s="41"/>
      <c r="DS2790" s="41"/>
      <c r="DT2790" s="41"/>
      <c r="DU2790" s="41"/>
      <c r="DV2790" s="41"/>
      <c r="DW2790" s="41"/>
      <c r="DX2790" s="41"/>
      <c r="DY2790" s="41"/>
      <c r="DZ2790" s="41"/>
      <c r="EA2790" s="41"/>
      <c r="EB2790" s="41"/>
      <c r="EC2790" s="41"/>
      <c r="ED2790" s="41"/>
      <c r="EE2790" s="41"/>
      <c r="EF2790" s="41"/>
      <c r="EG2790" s="41"/>
      <c r="EH2790" s="41"/>
      <c r="EI2790" s="41"/>
      <c r="EJ2790" s="41"/>
      <c r="EK2790" s="41"/>
      <c r="EL2790" s="41"/>
      <c r="EM2790" s="41"/>
      <c r="EN2790" s="41"/>
      <c r="EO2790" s="41"/>
      <c r="EP2790" s="41"/>
      <c r="EQ2790" s="41"/>
      <c r="ER2790" s="41"/>
      <c r="ES2790" s="41"/>
      <c r="ET2790" s="41"/>
      <c r="EU2790" s="41"/>
      <c r="EV2790" s="41"/>
      <c r="EW2790" s="41"/>
      <c r="EX2790" s="41"/>
      <c r="EY2790" s="41"/>
      <c r="EZ2790" s="41"/>
      <c r="FA2790" s="41"/>
      <c r="FB2790" s="41"/>
      <c r="FC2790" s="41"/>
      <c r="FD2790" s="41"/>
      <c r="FE2790" s="41"/>
      <c r="FF2790" s="41"/>
      <c r="FG2790" s="41"/>
      <c r="FH2790" s="41"/>
      <c r="FI2790" s="41"/>
      <c r="FJ2790" s="41"/>
      <c r="FK2790" s="41"/>
      <c r="FL2790" s="41"/>
      <c r="FM2790" s="41"/>
      <c r="FN2790" s="41"/>
      <c r="FO2790" s="41"/>
      <c r="FP2790" s="41"/>
      <c r="FQ2790" s="41"/>
      <c r="FR2790" s="41"/>
      <c r="FS2790" s="41"/>
      <c r="FT2790" s="41"/>
      <c r="FU2790" s="41"/>
      <c r="FV2790" s="41"/>
      <c r="FW2790" s="41"/>
      <c r="FX2790" s="41"/>
      <c r="FY2790" s="41"/>
      <c r="FZ2790" s="41"/>
      <c r="GA2790" s="41"/>
      <c r="GB2790" s="41"/>
      <c r="GC2790" s="41"/>
      <c r="GD2790" s="41"/>
      <c r="GE2790" s="41"/>
      <c r="GF2790" s="41"/>
      <c r="GG2790" s="41"/>
      <c r="GH2790" s="41"/>
      <c r="GI2790" s="41"/>
      <c r="GJ2790" s="41"/>
      <c r="GK2790" s="41"/>
      <c r="GL2790" s="41"/>
      <c r="GM2790" s="41"/>
      <c r="GN2790" s="41"/>
      <c r="GO2790" s="41"/>
      <c r="GP2790" s="41"/>
      <c r="GQ2790" s="41"/>
      <c r="GR2790" s="41"/>
      <c r="GS2790" s="41"/>
      <c r="GT2790" s="41"/>
      <c r="GU2790" s="41"/>
      <c r="GV2790" s="41"/>
      <c r="GW2790" s="41"/>
      <c r="GX2790" s="41"/>
      <c r="GY2790" s="41"/>
      <c r="GZ2790" s="41"/>
      <c r="HA2790" s="41"/>
      <c r="HB2790" s="41"/>
      <c r="HC2790" s="41"/>
      <c r="HD2790" s="41"/>
      <c r="HE2790" s="41"/>
      <c r="HF2790" s="41"/>
      <c r="HG2790" s="41"/>
      <c r="HH2790" s="41"/>
      <c r="HI2790" s="41"/>
      <c r="HJ2790" s="41"/>
      <c r="HK2790" s="41"/>
      <c r="HL2790" s="41"/>
      <c r="HM2790" s="41"/>
      <c r="HN2790" s="41"/>
      <c r="HO2790" s="41"/>
      <c r="HP2790" s="41"/>
      <c r="HQ2790" s="41"/>
      <c r="HR2790" s="41"/>
      <c r="HS2790" s="41"/>
      <c r="HT2790" s="41"/>
      <c r="HU2790" s="41"/>
      <c r="HV2790" s="41"/>
      <c r="HW2790" s="41"/>
      <c r="HX2790" s="41"/>
      <c r="HY2790" s="41"/>
      <c r="HZ2790" s="41"/>
      <c r="IA2790" s="41"/>
      <c r="IB2790" s="41"/>
      <c r="IC2790" s="41"/>
      <c r="ID2790" s="41"/>
      <c r="IE2790" s="41"/>
      <c r="IF2790" s="41"/>
      <c r="IG2790" s="41"/>
      <c r="IH2790" s="41"/>
      <c r="II2790" s="41"/>
      <c r="IJ2790" s="41"/>
      <c r="IK2790" s="41"/>
      <c r="IL2790" s="41"/>
      <c r="IM2790" s="41"/>
      <c r="IN2790" s="41"/>
      <c r="IO2790" s="41"/>
      <c r="IP2790" s="41"/>
      <c r="IQ2790" s="41"/>
      <c r="IR2790" s="41"/>
      <c r="IS2790" s="41"/>
      <c r="IT2790" s="41"/>
      <c r="IU2790" s="41"/>
    </row>
    <row r="2792" spans="68:255" x14ac:dyDescent="0.2">
      <c r="BP2792" s="41"/>
      <c r="BQ2792" s="41"/>
      <c r="BR2792" s="41"/>
      <c r="BS2792" s="41"/>
      <c r="BU2792" s="41"/>
      <c r="BV2792" s="41"/>
      <c r="BW2792" s="41"/>
      <c r="BX2792" s="41"/>
      <c r="BY2792" s="41"/>
      <c r="BZ2792" s="41"/>
      <c r="CA2792" s="41"/>
      <c r="CB2792" s="41"/>
      <c r="CC2792" s="41"/>
      <c r="CD2792" s="41"/>
      <c r="CE2792" s="41"/>
      <c r="CF2792" s="41"/>
      <c r="CG2792" s="41"/>
      <c r="CH2792" s="41"/>
      <c r="CI2792" s="41"/>
      <c r="CJ2792" s="41"/>
      <c r="CK2792" s="41"/>
      <c r="CL2792" s="41"/>
      <c r="CM2792" s="41"/>
      <c r="CN2792" s="41"/>
      <c r="CO2792" s="41"/>
      <c r="CP2792" s="41"/>
      <c r="CQ2792" s="41"/>
      <c r="CR2792" s="41"/>
      <c r="CS2792" s="41"/>
      <c r="CT2792" s="41"/>
      <c r="CU2792" s="41"/>
      <c r="CV2792" s="41"/>
      <c r="CW2792" s="41"/>
      <c r="CX2792" s="41"/>
      <c r="CY2792" s="41"/>
      <c r="CZ2792" s="41"/>
      <c r="DA2792" s="41"/>
      <c r="DB2792" s="41"/>
      <c r="DC2792" s="41"/>
      <c r="DD2792" s="41"/>
      <c r="DE2792" s="41"/>
      <c r="DF2792" s="41"/>
      <c r="DG2792" s="41"/>
      <c r="DH2792" s="41"/>
      <c r="DI2792" s="41"/>
      <c r="DJ2792" s="41"/>
      <c r="DK2792" s="41"/>
      <c r="DL2792" s="41"/>
      <c r="DM2792" s="41"/>
      <c r="DN2792" s="41"/>
      <c r="DO2792" s="41"/>
      <c r="DP2792" s="41"/>
      <c r="DQ2792" s="41"/>
      <c r="DR2792" s="41"/>
      <c r="DS2792" s="41"/>
      <c r="DT2792" s="41"/>
      <c r="DU2792" s="41"/>
      <c r="DV2792" s="41"/>
      <c r="DW2792" s="41"/>
      <c r="DX2792" s="41"/>
      <c r="DY2792" s="41"/>
      <c r="DZ2792" s="41"/>
      <c r="EA2792" s="41"/>
      <c r="EB2792" s="41"/>
      <c r="EC2792" s="41"/>
      <c r="ED2792" s="41"/>
      <c r="EE2792" s="41"/>
      <c r="EF2792" s="41"/>
      <c r="EG2792" s="41"/>
      <c r="EH2792" s="41"/>
      <c r="EI2792" s="41"/>
      <c r="EJ2792" s="41"/>
      <c r="EK2792" s="41"/>
      <c r="EL2792" s="41"/>
      <c r="EM2792" s="41"/>
      <c r="EN2792" s="41"/>
      <c r="EO2792" s="41"/>
      <c r="EP2792" s="41"/>
      <c r="EQ2792" s="41"/>
      <c r="ER2792" s="41"/>
      <c r="ES2792" s="41"/>
      <c r="ET2792" s="41"/>
      <c r="EU2792" s="41"/>
      <c r="EV2792" s="41"/>
      <c r="EW2792" s="41"/>
      <c r="EX2792" s="41"/>
      <c r="EY2792" s="41"/>
      <c r="EZ2792" s="41"/>
      <c r="FA2792" s="41"/>
      <c r="FB2792" s="41"/>
      <c r="FC2792" s="41"/>
      <c r="FD2792" s="41"/>
      <c r="FE2792" s="41"/>
      <c r="FF2792" s="41"/>
      <c r="FG2792" s="41"/>
      <c r="FH2792" s="41"/>
      <c r="FI2792" s="41"/>
      <c r="FJ2792" s="41"/>
      <c r="FK2792" s="41"/>
      <c r="FL2792" s="41"/>
      <c r="FM2792" s="41"/>
      <c r="FN2792" s="41"/>
      <c r="FO2792" s="41"/>
      <c r="FP2792" s="41"/>
      <c r="FQ2792" s="41"/>
      <c r="FR2792" s="41"/>
      <c r="FS2792" s="41"/>
      <c r="FT2792" s="41"/>
      <c r="FU2792" s="41"/>
      <c r="FV2792" s="41"/>
      <c r="FW2792" s="41"/>
      <c r="FX2792" s="41"/>
      <c r="FY2792" s="41"/>
      <c r="FZ2792" s="41"/>
      <c r="GA2792" s="41"/>
      <c r="GB2792" s="41"/>
      <c r="GC2792" s="41"/>
      <c r="GD2792" s="41"/>
      <c r="GE2792" s="41"/>
      <c r="GF2792" s="41"/>
      <c r="GG2792" s="41"/>
      <c r="GH2792" s="41"/>
      <c r="GI2792" s="41"/>
      <c r="GJ2792" s="41"/>
      <c r="GK2792" s="41"/>
      <c r="GL2792" s="41"/>
      <c r="GM2792" s="41"/>
      <c r="GN2792" s="41"/>
      <c r="GO2792" s="41"/>
      <c r="GP2792" s="41"/>
      <c r="GQ2792" s="41"/>
      <c r="GR2792" s="41"/>
      <c r="GS2792" s="41"/>
      <c r="GT2792" s="41"/>
      <c r="GU2792" s="41"/>
      <c r="GV2792" s="41"/>
      <c r="GW2792" s="41"/>
      <c r="GX2792" s="41"/>
      <c r="GY2792" s="41"/>
      <c r="GZ2792" s="41"/>
      <c r="HA2792" s="41"/>
      <c r="HB2792" s="41"/>
      <c r="HC2792" s="41"/>
      <c r="HD2792" s="41"/>
      <c r="HE2792" s="41"/>
      <c r="HF2792" s="41"/>
      <c r="HG2792" s="41"/>
      <c r="HH2792" s="41"/>
      <c r="HI2792" s="41"/>
      <c r="HJ2792" s="41"/>
      <c r="HK2792" s="41"/>
      <c r="HL2792" s="41"/>
      <c r="HM2792" s="41"/>
      <c r="HN2792" s="41"/>
      <c r="HO2792" s="41"/>
      <c r="HP2792" s="41"/>
      <c r="HQ2792" s="41"/>
      <c r="HR2792" s="41"/>
      <c r="HS2792" s="41"/>
      <c r="HT2792" s="41"/>
      <c r="HU2792" s="41"/>
      <c r="HV2792" s="41"/>
      <c r="HW2792" s="41"/>
      <c r="HX2792" s="41"/>
      <c r="HY2792" s="41"/>
      <c r="HZ2792" s="41"/>
      <c r="IA2792" s="41"/>
      <c r="IB2792" s="41"/>
      <c r="IC2792" s="41"/>
      <c r="ID2792" s="41"/>
      <c r="IE2792" s="41"/>
      <c r="IF2792" s="41"/>
      <c r="IG2792" s="41"/>
      <c r="IH2792" s="41"/>
      <c r="II2792" s="41"/>
      <c r="IJ2792" s="41"/>
      <c r="IK2792" s="41"/>
      <c r="IL2792" s="41"/>
      <c r="IM2792" s="41"/>
      <c r="IN2792" s="41"/>
      <c r="IO2792" s="41"/>
      <c r="IP2792" s="41"/>
      <c r="IQ2792" s="41"/>
      <c r="IR2792" s="41"/>
      <c r="IS2792" s="41"/>
      <c r="IT2792" s="41"/>
      <c r="IU2792" s="41"/>
    </row>
    <row r="2794" spans="68:255" x14ac:dyDescent="0.2">
      <c r="BP2794" s="41"/>
      <c r="BQ2794" s="41"/>
      <c r="BR2794" s="41"/>
      <c r="BS2794" s="41"/>
      <c r="BU2794" s="41"/>
      <c r="BV2794" s="41"/>
      <c r="BW2794" s="41"/>
      <c r="BX2794" s="41"/>
      <c r="BY2794" s="41"/>
      <c r="BZ2794" s="41"/>
      <c r="CA2794" s="41"/>
      <c r="CB2794" s="41"/>
      <c r="CC2794" s="41"/>
      <c r="CD2794" s="41"/>
      <c r="CE2794" s="41"/>
      <c r="CF2794" s="41"/>
      <c r="CG2794" s="41"/>
      <c r="CH2794" s="41"/>
      <c r="CI2794" s="41"/>
      <c r="CJ2794" s="41"/>
      <c r="CK2794" s="41"/>
      <c r="CL2794" s="41"/>
      <c r="CM2794" s="41"/>
      <c r="CN2794" s="41"/>
      <c r="CO2794" s="41"/>
      <c r="CP2794" s="41"/>
      <c r="CQ2794" s="41"/>
      <c r="CR2794" s="41"/>
      <c r="CS2794" s="41"/>
      <c r="CT2794" s="41"/>
      <c r="CU2794" s="41"/>
      <c r="CV2794" s="41"/>
      <c r="CW2794" s="41"/>
      <c r="CX2794" s="41"/>
      <c r="CY2794" s="41"/>
      <c r="CZ2794" s="41"/>
      <c r="DA2794" s="41"/>
      <c r="DB2794" s="41"/>
      <c r="DC2794" s="41"/>
      <c r="DD2794" s="41"/>
      <c r="DE2794" s="41"/>
      <c r="DF2794" s="41"/>
      <c r="DG2794" s="41"/>
      <c r="DH2794" s="41"/>
      <c r="DI2794" s="41"/>
      <c r="DJ2794" s="41"/>
      <c r="DK2794" s="41"/>
      <c r="DL2794" s="41"/>
      <c r="DM2794" s="41"/>
      <c r="DN2794" s="41"/>
      <c r="DO2794" s="41"/>
      <c r="DP2794" s="41"/>
      <c r="DQ2794" s="41"/>
      <c r="DR2794" s="41"/>
      <c r="DS2794" s="41"/>
      <c r="DT2794" s="41"/>
      <c r="DU2794" s="41"/>
      <c r="DV2794" s="41"/>
      <c r="DW2794" s="41"/>
      <c r="DX2794" s="41"/>
      <c r="DY2794" s="41"/>
      <c r="DZ2794" s="41"/>
      <c r="EA2794" s="41"/>
      <c r="EB2794" s="41"/>
      <c r="EC2794" s="41"/>
      <c r="ED2794" s="41"/>
      <c r="EE2794" s="41"/>
      <c r="EF2794" s="41"/>
      <c r="EG2794" s="41"/>
      <c r="EH2794" s="41"/>
      <c r="EI2794" s="41"/>
      <c r="EJ2794" s="41"/>
      <c r="EK2794" s="41"/>
      <c r="EL2794" s="41"/>
      <c r="EM2794" s="41"/>
      <c r="EN2794" s="41"/>
      <c r="EO2794" s="41"/>
      <c r="EP2794" s="41"/>
      <c r="EQ2794" s="41"/>
      <c r="ER2794" s="41"/>
      <c r="ES2794" s="41"/>
      <c r="ET2794" s="41"/>
      <c r="EU2794" s="41"/>
      <c r="EV2794" s="41"/>
      <c r="EW2794" s="41"/>
      <c r="EX2794" s="41"/>
      <c r="EY2794" s="41"/>
      <c r="EZ2794" s="41"/>
      <c r="FA2794" s="41"/>
      <c r="FB2794" s="41"/>
      <c r="FC2794" s="41"/>
      <c r="FD2794" s="41"/>
      <c r="FE2794" s="41"/>
      <c r="FF2794" s="41"/>
      <c r="FG2794" s="41"/>
      <c r="FH2794" s="41"/>
      <c r="FI2794" s="41"/>
      <c r="FJ2794" s="41"/>
      <c r="FK2794" s="41"/>
      <c r="FL2794" s="41"/>
      <c r="FM2794" s="41"/>
      <c r="FN2794" s="41"/>
      <c r="FO2794" s="41"/>
      <c r="FP2794" s="41"/>
      <c r="FQ2794" s="41"/>
      <c r="FR2794" s="41"/>
      <c r="FS2794" s="41"/>
      <c r="FT2794" s="41"/>
      <c r="FU2794" s="41"/>
      <c r="FV2794" s="41"/>
      <c r="FW2794" s="41"/>
      <c r="FX2794" s="41"/>
      <c r="FY2794" s="41"/>
      <c r="FZ2794" s="41"/>
      <c r="GA2794" s="41"/>
      <c r="GB2794" s="41"/>
      <c r="GC2794" s="41"/>
      <c r="GD2794" s="41"/>
      <c r="GE2794" s="41"/>
      <c r="GF2794" s="41"/>
      <c r="GG2794" s="41"/>
      <c r="GH2794" s="41"/>
      <c r="GI2794" s="41"/>
      <c r="GJ2794" s="41"/>
      <c r="GK2794" s="41"/>
      <c r="GL2794" s="41"/>
      <c r="GM2794" s="41"/>
      <c r="GN2794" s="41"/>
      <c r="GO2794" s="41"/>
      <c r="GP2794" s="41"/>
      <c r="GQ2794" s="41"/>
      <c r="GR2794" s="41"/>
      <c r="GS2794" s="41"/>
      <c r="GT2794" s="41"/>
      <c r="GU2794" s="41"/>
      <c r="GV2794" s="41"/>
      <c r="GW2794" s="41"/>
      <c r="GX2794" s="41"/>
      <c r="GY2794" s="41"/>
      <c r="GZ2794" s="41"/>
      <c r="HA2794" s="41"/>
      <c r="HB2794" s="41"/>
      <c r="HC2794" s="41"/>
      <c r="HD2794" s="41"/>
      <c r="HE2794" s="41"/>
      <c r="HF2794" s="41"/>
      <c r="HG2794" s="41"/>
      <c r="HH2794" s="41"/>
      <c r="HI2794" s="41"/>
      <c r="HJ2794" s="41"/>
      <c r="HK2794" s="41"/>
      <c r="HL2794" s="41"/>
      <c r="HM2794" s="41"/>
      <c r="HN2794" s="41"/>
      <c r="HO2794" s="41"/>
      <c r="HP2794" s="41"/>
      <c r="HQ2794" s="41"/>
      <c r="HR2794" s="41"/>
      <c r="HS2794" s="41"/>
      <c r="HT2794" s="41"/>
      <c r="HU2794" s="41"/>
      <c r="HV2794" s="41"/>
      <c r="HW2794" s="41"/>
      <c r="HX2794" s="41"/>
      <c r="HY2794" s="41"/>
      <c r="HZ2794" s="41"/>
      <c r="IA2794" s="41"/>
      <c r="IB2794" s="41"/>
      <c r="IC2794" s="41"/>
      <c r="ID2794" s="41"/>
      <c r="IE2794" s="41"/>
      <c r="IF2794" s="41"/>
      <c r="IG2794" s="41"/>
      <c r="IH2794" s="41"/>
      <c r="II2794" s="41"/>
      <c r="IJ2794" s="41"/>
      <c r="IK2794" s="41"/>
      <c r="IL2794" s="41"/>
      <c r="IM2794" s="41"/>
      <c r="IN2794" s="41"/>
      <c r="IO2794" s="41"/>
      <c r="IP2794" s="41"/>
      <c r="IQ2794" s="41"/>
      <c r="IR2794" s="41"/>
      <c r="IS2794" s="41"/>
      <c r="IT2794" s="41"/>
      <c r="IU2794" s="41"/>
    </row>
    <row r="2796" spans="68:255" x14ac:dyDescent="0.2">
      <c r="BP2796" s="41"/>
      <c r="BQ2796" s="41"/>
      <c r="BR2796" s="41"/>
      <c r="BS2796" s="41"/>
      <c r="BU2796" s="41"/>
      <c r="BV2796" s="41"/>
      <c r="BW2796" s="41"/>
      <c r="BX2796" s="41"/>
      <c r="BY2796" s="41"/>
      <c r="BZ2796" s="41"/>
      <c r="CA2796" s="41"/>
      <c r="CB2796" s="41"/>
      <c r="CC2796" s="41"/>
      <c r="CD2796" s="41"/>
      <c r="CE2796" s="41"/>
      <c r="CF2796" s="41"/>
      <c r="CG2796" s="41"/>
      <c r="CH2796" s="41"/>
      <c r="CI2796" s="41"/>
      <c r="CJ2796" s="41"/>
      <c r="CK2796" s="41"/>
      <c r="CL2796" s="41"/>
      <c r="CM2796" s="41"/>
      <c r="CN2796" s="41"/>
      <c r="CO2796" s="41"/>
      <c r="CP2796" s="41"/>
      <c r="CQ2796" s="41"/>
      <c r="CR2796" s="41"/>
      <c r="CS2796" s="41"/>
      <c r="CT2796" s="41"/>
      <c r="CU2796" s="41"/>
      <c r="CV2796" s="41"/>
      <c r="CW2796" s="41"/>
      <c r="CX2796" s="41"/>
      <c r="CY2796" s="41"/>
      <c r="CZ2796" s="41"/>
      <c r="DA2796" s="41"/>
      <c r="DB2796" s="41"/>
      <c r="DC2796" s="41"/>
      <c r="DD2796" s="41"/>
      <c r="DE2796" s="41"/>
      <c r="DF2796" s="41"/>
      <c r="DG2796" s="41"/>
      <c r="DH2796" s="41"/>
      <c r="DI2796" s="41"/>
      <c r="DJ2796" s="41"/>
      <c r="DK2796" s="41"/>
      <c r="DL2796" s="41"/>
      <c r="DM2796" s="41"/>
      <c r="DN2796" s="41"/>
      <c r="DO2796" s="41"/>
      <c r="DP2796" s="41"/>
      <c r="DQ2796" s="41"/>
      <c r="DR2796" s="41"/>
      <c r="DS2796" s="41"/>
      <c r="DT2796" s="41"/>
      <c r="DU2796" s="41"/>
      <c r="DV2796" s="41"/>
      <c r="DW2796" s="41"/>
      <c r="DX2796" s="41"/>
      <c r="DY2796" s="41"/>
      <c r="DZ2796" s="41"/>
      <c r="EA2796" s="41"/>
      <c r="EB2796" s="41"/>
      <c r="EC2796" s="41"/>
      <c r="ED2796" s="41"/>
      <c r="EE2796" s="41"/>
      <c r="EF2796" s="41"/>
      <c r="EG2796" s="41"/>
      <c r="EH2796" s="41"/>
      <c r="EI2796" s="41"/>
      <c r="EJ2796" s="41"/>
      <c r="EK2796" s="41"/>
      <c r="EL2796" s="41"/>
      <c r="EM2796" s="41"/>
      <c r="EN2796" s="41"/>
      <c r="EO2796" s="41"/>
      <c r="EP2796" s="41"/>
      <c r="EQ2796" s="41"/>
      <c r="ER2796" s="41"/>
      <c r="ES2796" s="41"/>
      <c r="ET2796" s="41"/>
      <c r="EU2796" s="41"/>
      <c r="EV2796" s="41"/>
      <c r="EW2796" s="41"/>
      <c r="EX2796" s="41"/>
      <c r="EY2796" s="41"/>
      <c r="EZ2796" s="41"/>
      <c r="FA2796" s="41"/>
      <c r="FB2796" s="41"/>
      <c r="FC2796" s="41"/>
      <c r="FD2796" s="41"/>
      <c r="FE2796" s="41"/>
      <c r="FF2796" s="41"/>
      <c r="FG2796" s="41"/>
      <c r="FH2796" s="41"/>
      <c r="FI2796" s="41"/>
      <c r="FJ2796" s="41"/>
      <c r="FK2796" s="41"/>
      <c r="FL2796" s="41"/>
      <c r="FM2796" s="41"/>
      <c r="FN2796" s="41"/>
      <c r="FO2796" s="41"/>
      <c r="FP2796" s="41"/>
      <c r="FQ2796" s="41"/>
      <c r="FR2796" s="41"/>
      <c r="FS2796" s="41"/>
      <c r="FT2796" s="41"/>
      <c r="FU2796" s="41"/>
      <c r="FV2796" s="41"/>
      <c r="FW2796" s="41"/>
      <c r="FX2796" s="41"/>
      <c r="FY2796" s="41"/>
      <c r="FZ2796" s="41"/>
      <c r="GA2796" s="41"/>
      <c r="GB2796" s="41"/>
      <c r="GC2796" s="41"/>
      <c r="GD2796" s="41"/>
      <c r="GE2796" s="41"/>
      <c r="GF2796" s="41"/>
      <c r="GG2796" s="41"/>
      <c r="GH2796" s="41"/>
      <c r="GI2796" s="41"/>
      <c r="GJ2796" s="41"/>
      <c r="GK2796" s="41"/>
      <c r="GL2796" s="41"/>
      <c r="GM2796" s="41"/>
      <c r="GN2796" s="41"/>
      <c r="GO2796" s="41"/>
      <c r="GP2796" s="41"/>
      <c r="GQ2796" s="41"/>
      <c r="GR2796" s="41"/>
      <c r="GS2796" s="41"/>
      <c r="GT2796" s="41"/>
      <c r="GU2796" s="41"/>
      <c r="GV2796" s="41"/>
      <c r="GW2796" s="41"/>
      <c r="GX2796" s="41"/>
      <c r="GY2796" s="41"/>
      <c r="GZ2796" s="41"/>
      <c r="HA2796" s="41"/>
      <c r="HB2796" s="41"/>
      <c r="HC2796" s="41"/>
      <c r="HD2796" s="41"/>
      <c r="HE2796" s="41"/>
      <c r="HF2796" s="41"/>
      <c r="HG2796" s="41"/>
      <c r="HH2796" s="41"/>
      <c r="HI2796" s="41"/>
      <c r="HJ2796" s="41"/>
      <c r="HK2796" s="41"/>
      <c r="HL2796" s="41"/>
      <c r="HM2796" s="41"/>
      <c r="HN2796" s="41"/>
      <c r="HO2796" s="41"/>
      <c r="HP2796" s="41"/>
      <c r="HQ2796" s="41"/>
      <c r="HR2796" s="41"/>
      <c r="HS2796" s="41"/>
      <c r="HT2796" s="41"/>
      <c r="HU2796" s="41"/>
      <c r="HV2796" s="41"/>
      <c r="HW2796" s="41"/>
      <c r="HX2796" s="41"/>
      <c r="HY2796" s="41"/>
      <c r="HZ2796" s="41"/>
      <c r="IA2796" s="41"/>
      <c r="IB2796" s="41"/>
      <c r="IC2796" s="41"/>
      <c r="ID2796" s="41"/>
      <c r="IE2796" s="41"/>
      <c r="IF2796" s="41"/>
      <c r="IG2796" s="41"/>
      <c r="IH2796" s="41"/>
      <c r="II2796" s="41"/>
      <c r="IJ2796" s="41"/>
      <c r="IK2796" s="41"/>
      <c r="IL2796" s="41"/>
      <c r="IM2796" s="41"/>
      <c r="IN2796" s="41"/>
      <c r="IO2796" s="41"/>
      <c r="IP2796" s="41"/>
      <c r="IQ2796" s="41"/>
      <c r="IR2796" s="41"/>
      <c r="IS2796" s="41"/>
      <c r="IT2796" s="41"/>
      <c r="IU2796" s="41"/>
    </row>
    <row r="2798" spans="68:255" x14ac:dyDescent="0.2">
      <c r="BP2798" s="41"/>
      <c r="BQ2798" s="41"/>
      <c r="BR2798" s="41"/>
      <c r="BS2798" s="41"/>
      <c r="BU2798" s="41"/>
      <c r="BV2798" s="41"/>
      <c r="BW2798" s="41"/>
      <c r="BX2798" s="41"/>
      <c r="BY2798" s="41"/>
      <c r="BZ2798" s="41"/>
      <c r="CA2798" s="41"/>
      <c r="CB2798" s="41"/>
      <c r="CC2798" s="41"/>
      <c r="CD2798" s="41"/>
      <c r="CE2798" s="41"/>
      <c r="CF2798" s="41"/>
      <c r="CG2798" s="41"/>
      <c r="CH2798" s="41"/>
      <c r="CI2798" s="41"/>
      <c r="CJ2798" s="41"/>
      <c r="CK2798" s="41"/>
      <c r="CL2798" s="41"/>
      <c r="CM2798" s="41"/>
      <c r="CN2798" s="41"/>
      <c r="CO2798" s="41"/>
      <c r="CP2798" s="41"/>
      <c r="CQ2798" s="41"/>
      <c r="CR2798" s="41"/>
      <c r="CS2798" s="41"/>
      <c r="CT2798" s="41"/>
      <c r="CU2798" s="41"/>
      <c r="CV2798" s="41"/>
      <c r="CW2798" s="41"/>
      <c r="CX2798" s="41"/>
      <c r="CY2798" s="41"/>
      <c r="CZ2798" s="41"/>
      <c r="DA2798" s="41"/>
      <c r="DB2798" s="41"/>
      <c r="DC2798" s="41"/>
      <c r="DD2798" s="41"/>
      <c r="DE2798" s="41"/>
      <c r="DF2798" s="41"/>
      <c r="DG2798" s="41"/>
      <c r="DH2798" s="41"/>
      <c r="DI2798" s="41"/>
      <c r="DJ2798" s="41"/>
      <c r="DK2798" s="41"/>
      <c r="DL2798" s="41"/>
      <c r="DM2798" s="41"/>
      <c r="DN2798" s="41"/>
      <c r="DO2798" s="41"/>
      <c r="DP2798" s="41"/>
      <c r="DQ2798" s="41"/>
      <c r="DR2798" s="41"/>
      <c r="DS2798" s="41"/>
      <c r="DT2798" s="41"/>
      <c r="DU2798" s="41"/>
      <c r="DV2798" s="41"/>
      <c r="DW2798" s="41"/>
      <c r="DX2798" s="41"/>
      <c r="DY2798" s="41"/>
      <c r="DZ2798" s="41"/>
      <c r="EA2798" s="41"/>
      <c r="EB2798" s="41"/>
      <c r="EC2798" s="41"/>
      <c r="ED2798" s="41"/>
      <c r="EE2798" s="41"/>
      <c r="EF2798" s="41"/>
      <c r="EG2798" s="41"/>
      <c r="EH2798" s="41"/>
      <c r="EI2798" s="41"/>
      <c r="EJ2798" s="41"/>
      <c r="EK2798" s="41"/>
      <c r="EL2798" s="41"/>
      <c r="EM2798" s="41"/>
      <c r="EN2798" s="41"/>
      <c r="EO2798" s="41"/>
      <c r="EP2798" s="41"/>
      <c r="EQ2798" s="41"/>
      <c r="ER2798" s="41"/>
      <c r="ES2798" s="41"/>
      <c r="ET2798" s="41"/>
      <c r="EU2798" s="41"/>
      <c r="EV2798" s="41"/>
      <c r="EW2798" s="41"/>
      <c r="EX2798" s="41"/>
      <c r="EY2798" s="41"/>
      <c r="EZ2798" s="41"/>
      <c r="FA2798" s="41"/>
      <c r="FB2798" s="41"/>
      <c r="FC2798" s="41"/>
      <c r="FD2798" s="41"/>
      <c r="FE2798" s="41"/>
      <c r="FF2798" s="41"/>
      <c r="FG2798" s="41"/>
      <c r="FH2798" s="41"/>
      <c r="FI2798" s="41"/>
      <c r="FJ2798" s="41"/>
      <c r="FK2798" s="41"/>
      <c r="FL2798" s="41"/>
      <c r="FM2798" s="41"/>
      <c r="FN2798" s="41"/>
      <c r="FO2798" s="41"/>
      <c r="FP2798" s="41"/>
      <c r="FQ2798" s="41"/>
      <c r="FR2798" s="41"/>
      <c r="FS2798" s="41"/>
      <c r="FT2798" s="41"/>
      <c r="FU2798" s="41"/>
      <c r="FV2798" s="41"/>
      <c r="FW2798" s="41"/>
      <c r="FX2798" s="41"/>
      <c r="FY2798" s="41"/>
      <c r="FZ2798" s="41"/>
      <c r="GA2798" s="41"/>
      <c r="GB2798" s="41"/>
      <c r="GC2798" s="41"/>
      <c r="GD2798" s="41"/>
      <c r="GE2798" s="41"/>
      <c r="GF2798" s="41"/>
      <c r="GG2798" s="41"/>
      <c r="GH2798" s="41"/>
      <c r="GI2798" s="41"/>
      <c r="GJ2798" s="41"/>
      <c r="GK2798" s="41"/>
      <c r="GL2798" s="41"/>
      <c r="GM2798" s="41"/>
      <c r="GN2798" s="41"/>
      <c r="GO2798" s="41"/>
      <c r="GP2798" s="41"/>
      <c r="GQ2798" s="41"/>
      <c r="GR2798" s="41"/>
      <c r="GS2798" s="41"/>
      <c r="GT2798" s="41"/>
      <c r="GU2798" s="41"/>
      <c r="GV2798" s="41"/>
      <c r="GW2798" s="41"/>
      <c r="GX2798" s="41"/>
      <c r="GY2798" s="41"/>
      <c r="GZ2798" s="41"/>
      <c r="HA2798" s="41"/>
      <c r="HB2798" s="41"/>
      <c r="HC2798" s="41"/>
      <c r="HD2798" s="41"/>
      <c r="HE2798" s="41"/>
      <c r="HF2798" s="41"/>
      <c r="HG2798" s="41"/>
      <c r="HH2798" s="41"/>
      <c r="HI2798" s="41"/>
      <c r="HJ2798" s="41"/>
      <c r="HK2798" s="41"/>
      <c r="HL2798" s="41"/>
      <c r="HM2798" s="41"/>
      <c r="HN2798" s="41"/>
      <c r="HO2798" s="41"/>
      <c r="HP2798" s="41"/>
      <c r="HQ2798" s="41"/>
      <c r="HR2798" s="41"/>
      <c r="HS2798" s="41"/>
      <c r="HT2798" s="41"/>
      <c r="HU2798" s="41"/>
      <c r="HV2798" s="41"/>
      <c r="HW2798" s="41"/>
      <c r="HX2798" s="41"/>
      <c r="HY2798" s="41"/>
      <c r="HZ2798" s="41"/>
      <c r="IA2798" s="41"/>
      <c r="IB2798" s="41"/>
      <c r="IC2798" s="41"/>
      <c r="ID2798" s="41"/>
      <c r="IE2798" s="41"/>
      <c r="IF2798" s="41"/>
      <c r="IG2798" s="41"/>
      <c r="IH2798" s="41"/>
      <c r="II2798" s="41"/>
      <c r="IJ2798" s="41"/>
      <c r="IK2798" s="41"/>
      <c r="IL2798" s="41"/>
      <c r="IM2798" s="41"/>
      <c r="IN2798" s="41"/>
      <c r="IO2798" s="41"/>
      <c r="IP2798" s="41"/>
      <c r="IQ2798" s="41"/>
      <c r="IR2798" s="41"/>
      <c r="IS2798" s="41"/>
      <c r="IT2798" s="41"/>
      <c r="IU2798" s="41"/>
    </row>
    <row r="2800" spans="68:255" x14ac:dyDescent="0.2">
      <c r="BP2800" s="41"/>
      <c r="BQ2800" s="41"/>
      <c r="BR2800" s="41"/>
      <c r="BS2800" s="41"/>
      <c r="BU2800" s="41"/>
      <c r="BV2800" s="41"/>
      <c r="BW2800" s="41"/>
      <c r="BX2800" s="41"/>
      <c r="BY2800" s="41"/>
      <c r="BZ2800" s="41"/>
      <c r="CA2800" s="41"/>
      <c r="CB2800" s="41"/>
      <c r="CC2800" s="41"/>
      <c r="CD2800" s="41"/>
      <c r="CE2800" s="41"/>
      <c r="CF2800" s="41"/>
      <c r="CG2800" s="41"/>
      <c r="CH2800" s="41"/>
      <c r="CI2800" s="41"/>
      <c r="CJ2800" s="41"/>
      <c r="CK2800" s="41"/>
      <c r="CL2800" s="41"/>
      <c r="CM2800" s="41"/>
      <c r="CN2800" s="41"/>
      <c r="CO2800" s="41"/>
      <c r="CP2800" s="41"/>
      <c r="CQ2800" s="41"/>
      <c r="CR2800" s="41"/>
      <c r="CS2800" s="41"/>
      <c r="CT2800" s="41"/>
      <c r="CU2800" s="41"/>
      <c r="CV2800" s="41"/>
      <c r="CW2800" s="41"/>
      <c r="CX2800" s="41"/>
      <c r="CY2800" s="41"/>
      <c r="CZ2800" s="41"/>
      <c r="DA2800" s="41"/>
      <c r="DB2800" s="41"/>
      <c r="DC2800" s="41"/>
      <c r="DD2800" s="41"/>
      <c r="DE2800" s="41"/>
      <c r="DF2800" s="41"/>
      <c r="DG2800" s="41"/>
      <c r="DH2800" s="41"/>
      <c r="DI2800" s="41"/>
      <c r="DJ2800" s="41"/>
      <c r="DK2800" s="41"/>
      <c r="DL2800" s="41"/>
      <c r="DM2800" s="41"/>
      <c r="DN2800" s="41"/>
      <c r="DO2800" s="41"/>
      <c r="DP2800" s="41"/>
      <c r="DQ2800" s="41"/>
      <c r="DR2800" s="41"/>
      <c r="DS2800" s="41"/>
      <c r="DT2800" s="41"/>
      <c r="DU2800" s="41"/>
      <c r="DV2800" s="41"/>
      <c r="DW2800" s="41"/>
      <c r="DX2800" s="41"/>
      <c r="DY2800" s="41"/>
      <c r="DZ2800" s="41"/>
      <c r="EA2800" s="41"/>
      <c r="EB2800" s="41"/>
      <c r="EC2800" s="41"/>
      <c r="ED2800" s="41"/>
      <c r="EE2800" s="41"/>
      <c r="EF2800" s="41"/>
      <c r="EG2800" s="41"/>
      <c r="EH2800" s="41"/>
      <c r="EI2800" s="41"/>
      <c r="EJ2800" s="41"/>
      <c r="EK2800" s="41"/>
      <c r="EL2800" s="41"/>
      <c r="EM2800" s="41"/>
      <c r="EN2800" s="41"/>
      <c r="EO2800" s="41"/>
      <c r="EP2800" s="41"/>
      <c r="EQ2800" s="41"/>
      <c r="ER2800" s="41"/>
      <c r="ES2800" s="41"/>
      <c r="ET2800" s="41"/>
      <c r="EU2800" s="41"/>
      <c r="EV2800" s="41"/>
      <c r="EW2800" s="41"/>
      <c r="EX2800" s="41"/>
      <c r="EY2800" s="41"/>
      <c r="EZ2800" s="41"/>
      <c r="FA2800" s="41"/>
      <c r="FB2800" s="41"/>
      <c r="FC2800" s="41"/>
      <c r="FD2800" s="41"/>
      <c r="FE2800" s="41"/>
      <c r="FF2800" s="41"/>
      <c r="FG2800" s="41"/>
      <c r="FH2800" s="41"/>
      <c r="FI2800" s="41"/>
      <c r="FJ2800" s="41"/>
      <c r="FK2800" s="41"/>
      <c r="FL2800" s="41"/>
      <c r="FM2800" s="41"/>
      <c r="FN2800" s="41"/>
      <c r="FO2800" s="41"/>
      <c r="FP2800" s="41"/>
      <c r="FQ2800" s="41"/>
      <c r="FR2800" s="41"/>
      <c r="FS2800" s="41"/>
      <c r="FT2800" s="41"/>
      <c r="FU2800" s="41"/>
      <c r="FV2800" s="41"/>
      <c r="FW2800" s="41"/>
      <c r="FX2800" s="41"/>
      <c r="FY2800" s="41"/>
      <c r="FZ2800" s="41"/>
      <c r="GA2800" s="41"/>
      <c r="GB2800" s="41"/>
      <c r="GC2800" s="41"/>
      <c r="GD2800" s="41"/>
      <c r="GE2800" s="41"/>
      <c r="GF2800" s="41"/>
      <c r="GG2800" s="41"/>
      <c r="GH2800" s="41"/>
      <c r="GI2800" s="41"/>
      <c r="GJ2800" s="41"/>
      <c r="GK2800" s="41"/>
      <c r="GL2800" s="41"/>
      <c r="GM2800" s="41"/>
      <c r="GN2800" s="41"/>
      <c r="GO2800" s="41"/>
      <c r="GP2800" s="41"/>
      <c r="GQ2800" s="41"/>
      <c r="GR2800" s="41"/>
      <c r="GS2800" s="41"/>
      <c r="GT2800" s="41"/>
      <c r="GU2800" s="41"/>
      <c r="GV2800" s="41"/>
      <c r="GW2800" s="41"/>
      <c r="GX2800" s="41"/>
      <c r="GY2800" s="41"/>
      <c r="GZ2800" s="41"/>
      <c r="HA2800" s="41"/>
      <c r="HB2800" s="41"/>
      <c r="HC2800" s="41"/>
      <c r="HD2800" s="41"/>
      <c r="HE2800" s="41"/>
      <c r="HF2800" s="41"/>
      <c r="HG2800" s="41"/>
      <c r="HH2800" s="41"/>
      <c r="HI2800" s="41"/>
      <c r="HJ2800" s="41"/>
      <c r="HK2800" s="41"/>
      <c r="HL2800" s="41"/>
      <c r="HM2800" s="41"/>
      <c r="HN2800" s="41"/>
      <c r="HO2800" s="41"/>
      <c r="HP2800" s="41"/>
      <c r="HQ2800" s="41"/>
      <c r="HR2800" s="41"/>
      <c r="HS2800" s="41"/>
      <c r="HT2800" s="41"/>
      <c r="HU2800" s="41"/>
      <c r="HV2800" s="41"/>
      <c r="HW2800" s="41"/>
      <c r="HX2800" s="41"/>
      <c r="HY2800" s="41"/>
      <c r="HZ2800" s="41"/>
      <c r="IA2800" s="41"/>
      <c r="IB2800" s="41"/>
      <c r="IC2800" s="41"/>
      <c r="ID2800" s="41"/>
      <c r="IE2800" s="41"/>
      <c r="IF2800" s="41"/>
      <c r="IG2800" s="41"/>
      <c r="IH2800" s="41"/>
      <c r="II2800" s="41"/>
      <c r="IJ2800" s="41"/>
      <c r="IK2800" s="41"/>
      <c r="IL2800" s="41"/>
      <c r="IM2800" s="41"/>
      <c r="IN2800" s="41"/>
      <c r="IO2800" s="41"/>
      <c r="IP2800" s="41"/>
      <c r="IQ2800" s="41"/>
      <c r="IR2800" s="41"/>
      <c r="IS2800" s="41"/>
      <c r="IT2800" s="41"/>
      <c r="IU2800" s="41"/>
    </row>
    <row r="2802" spans="68:255" x14ac:dyDescent="0.2">
      <c r="BP2802" s="41"/>
      <c r="BQ2802" s="41"/>
      <c r="BR2802" s="41"/>
      <c r="BS2802" s="41"/>
      <c r="BU2802" s="41"/>
      <c r="BV2802" s="41"/>
      <c r="BW2802" s="41"/>
      <c r="BX2802" s="41"/>
      <c r="BY2802" s="41"/>
      <c r="BZ2802" s="41"/>
      <c r="CA2802" s="41"/>
      <c r="CB2802" s="41"/>
      <c r="CC2802" s="41"/>
      <c r="CD2802" s="41"/>
      <c r="CE2802" s="41"/>
      <c r="CF2802" s="41"/>
      <c r="CG2802" s="41"/>
      <c r="CH2802" s="41"/>
      <c r="CI2802" s="41"/>
      <c r="CJ2802" s="41"/>
      <c r="CK2802" s="41"/>
      <c r="CL2802" s="41"/>
      <c r="CM2802" s="41"/>
      <c r="CN2802" s="41"/>
      <c r="CO2802" s="41"/>
      <c r="CP2802" s="41"/>
      <c r="CQ2802" s="41"/>
      <c r="CR2802" s="41"/>
      <c r="CS2802" s="41"/>
      <c r="CT2802" s="41"/>
      <c r="CU2802" s="41"/>
      <c r="CV2802" s="41"/>
      <c r="CW2802" s="41"/>
      <c r="CX2802" s="41"/>
      <c r="CY2802" s="41"/>
      <c r="CZ2802" s="41"/>
      <c r="DA2802" s="41"/>
      <c r="DB2802" s="41"/>
      <c r="DC2802" s="41"/>
      <c r="DD2802" s="41"/>
      <c r="DE2802" s="41"/>
      <c r="DF2802" s="41"/>
      <c r="DG2802" s="41"/>
      <c r="DH2802" s="41"/>
      <c r="DI2802" s="41"/>
      <c r="DJ2802" s="41"/>
      <c r="DK2802" s="41"/>
      <c r="DL2802" s="41"/>
      <c r="DM2802" s="41"/>
      <c r="DN2802" s="41"/>
      <c r="DO2802" s="41"/>
      <c r="DP2802" s="41"/>
      <c r="DQ2802" s="41"/>
      <c r="DR2802" s="41"/>
      <c r="DS2802" s="41"/>
      <c r="DT2802" s="41"/>
      <c r="DU2802" s="41"/>
      <c r="DV2802" s="41"/>
      <c r="DW2802" s="41"/>
      <c r="DX2802" s="41"/>
      <c r="DY2802" s="41"/>
      <c r="DZ2802" s="41"/>
      <c r="EA2802" s="41"/>
      <c r="EB2802" s="41"/>
      <c r="EC2802" s="41"/>
      <c r="ED2802" s="41"/>
      <c r="EE2802" s="41"/>
      <c r="EF2802" s="41"/>
      <c r="EG2802" s="41"/>
      <c r="EH2802" s="41"/>
      <c r="EI2802" s="41"/>
      <c r="EJ2802" s="41"/>
      <c r="EK2802" s="41"/>
      <c r="EL2802" s="41"/>
      <c r="EM2802" s="41"/>
      <c r="EN2802" s="41"/>
      <c r="EO2802" s="41"/>
      <c r="EP2802" s="41"/>
      <c r="EQ2802" s="41"/>
      <c r="ER2802" s="41"/>
      <c r="ES2802" s="41"/>
      <c r="ET2802" s="41"/>
      <c r="EU2802" s="41"/>
      <c r="EV2802" s="41"/>
      <c r="EW2802" s="41"/>
      <c r="EX2802" s="41"/>
      <c r="EY2802" s="41"/>
      <c r="EZ2802" s="41"/>
      <c r="FA2802" s="41"/>
      <c r="FB2802" s="41"/>
      <c r="FC2802" s="41"/>
      <c r="FD2802" s="41"/>
      <c r="FE2802" s="41"/>
      <c r="FF2802" s="41"/>
      <c r="FG2802" s="41"/>
      <c r="FH2802" s="41"/>
      <c r="FI2802" s="41"/>
      <c r="FJ2802" s="41"/>
      <c r="FK2802" s="41"/>
      <c r="FL2802" s="41"/>
      <c r="FM2802" s="41"/>
      <c r="FN2802" s="41"/>
      <c r="FO2802" s="41"/>
      <c r="FP2802" s="41"/>
      <c r="FQ2802" s="41"/>
      <c r="FR2802" s="41"/>
      <c r="FS2802" s="41"/>
      <c r="FT2802" s="41"/>
      <c r="FU2802" s="41"/>
      <c r="FV2802" s="41"/>
      <c r="FW2802" s="41"/>
      <c r="FX2802" s="41"/>
      <c r="FY2802" s="41"/>
      <c r="FZ2802" s="41"/>
      <c r="GA2802" s="41"/>
      <c r="GB2802" s="41"/>
      <c r="GC2802" s="41"/>
      <c r="GD2802" s="41"/>
      <c r="GE2802" s="41"/>
      <c r="GF2802" s="41"/>
      <c r="GG2802" s="41"/>
      <c r="GH2802" s="41"/>
      <c r="GI2802" s="41"/>
      <c r="GJ2802" s="41"/>
      <c r="GK2802" s="41"/>
      <c r="GL2802" s="41"/>
      <c r="GM2802" s="41"/>
      <c r="GN2802" s="41"/>
      <c r="GO2802" s="41"/>
      <c r="GP2802" s="41"/>
      <c r="GQ2802" s="41"/>
      <c r="GR2802" s="41"/>
      <c r="GS2802" s="41"/>
      <c r="GT2802" s="41"/>
      <c r="GU2802" s="41"/>
      <c r="GV2802" s="41"/>
      <c r="GW2802" s="41"/>
      <c r="GX2802" s="41"/>
      <c r="GY2802" s="41"/>
      <c r="GZ2802" s="41"/>
      <c r="HA2802" s="41"/>
      <c r="HB2802" s="41"/>
      <c r="HC2802" s="41"/>
      <c r="HD2802" s="41"/>
      <c r="HE2802" s="41"/>
      <c r="HF2802" s="41"/>
      <c r="HG2802" s="41"/>
      <c r="HH2802" s="41"/>
      <c r="HI2802" s="41"/>
      <c r="HJ2802" s="41"/>
      <c r="HK2802" s="41"/>
      <c r="HL2802" s="41"/>
      <c r="HM2802" s="41"/>
      <c r="HN2802" s="41"/>
      <c r="HO2802" s="41"/>
      <c r="HP2802" s="41"/>
      <c r="HQ2802" s="41"/>
      <c r="HR2802" s="41"/>
      <c r="HS2802" s="41"/>
      <c r="HT2802" s="41"/>
      <c r="HU2802" s="41"/>
      <c r="HV2802" s="41"/>
      <c r="HW2802" s="41"/>
      <c r="HX2802" s="41"/>
      <c r="HY2802" s="41"/>
      <c r="HZ2802" s="41"/>
      <c r="IA2802" s="41"/>
      <c r="IB2802" s="41"/>
      <c r="IC2802" s="41"/>
      <c r="ID2802" s="41"/>
      <c r="IE2802" s="41"/>
      <c r="IF2802" s="41"/>
      <c r="IG2802" s="41"/>
      <c r="IH2802" s="41"/>
      <c r="II2802" s="41"/>
      <c r="IJ2802" s="41"/>
      <c r="IK2802" s="41"/>
      <c r="IL2802" s="41"/>
      <c r="IM2802" s="41"/>
      <c r="IN2802" s="41"/>
      <c r="IO2802" s="41"/>
      <c r="IP2802" s="41"/>
      <c r="IQ2802" s="41"/>
      <c r="IR2802" s="41"/>
      <c r="IS2802" s="41"/>
      <c r="IT2802" s="41"/>
      <c r="IU2802" s="41"/>
    </row>
    <row r="2804" spans="68:255" x14ac:dyDescent="0.2">
      <c r="BP2804" s="41"/>
      <c r="BQ2804" s="41"/>
      <c r="BR2804" s="41"/>
      <c r="BS2804" s="41"/>
      <c r="BU2804" s="41"/>
      <c r="BV2804" s="41"/>
      <c r="BW2804" s="41"/>
      <c r="BX2804" s="41"/>
      <c r="BY2804" s="41"/>
      <c r="BZ2804" s="41"/>
      <c r="CA2804" s="41"/>
      <c r="CB2804" s="41"/>
      <c r="CC2804" s="41"/>
      <c r="CD2804" s="41"/>
      <c r="CE2804" s="41"/>
      <c r="CF2804" s="41"/>
      <c r="CG2804" s="41"/>
      <c r="CH2804" s="41"/>
      <c r="CI2804" s="41"/>
      <c r="CJ2804" s="41"/>
      <c r="CK2804" s="41"/>
      <c r="CL2804" s="41"/>
      <c r="CM2804" s="41"/>
      <c r="CN2804" s="41"/>
      <c r="CO2804" s="41"/>
      <c r="CP2804" s="41"/>
      <c r="CQ2804" s="41"/>
      <c r="CR2804" s="41"/>
      <c r="CS2804" s="41"/>
      <c r="CT2804" s="41"/>
      <c r="CU2804" s="41"/>
      <c r="CV2804" s="41"/>
      <c r="CW2804" s="41"/>
      <c r="CX2804" s="41"/>
      <c r="CY2804" s="41"/>
      <c r="CZ2804" s="41"/>
      <c r="DA2804" s="41"/>
      <c r="DB2804" s="41"/>
      <c r="DC2804" s="41"/>
      <c r="DD2804" s="41"/>
      <c r="DE2804" s="41"/>
      <c r="DF2804" s="41"/>
      <c r="DG2804" s="41"/>
      <c r="DH2804" s="41"/>
      <c r="DI2804" s="41"/>
      <c r="DJ2804" s="41"/>
      <c r="DK2804" s="41"/>
      <c r="DL2804" s="41"/>
      <c r="DM2804" s="41"/>
      <c r="DN2804" s="41"/>
      <c r="DO2804" s="41"/>
      <c r="DP2804" s="41"/>
      <c r="DQ2804" s="41"/>
      <c r="DR2804" s="41"/>
      <c r="DS2804" s="41"/>
      <c r="DT2804" s="41"/>
      <c r="DU2804" s="41"/>
      <c r="DV2804" s="41"/>
      <c r="DW2804" s="41"/>
      <c r="DX2804" s="41"/>
      <c r="DY2804" s="41"/>
      <c r="DZ2804" s="41"/>
      <c r="EA2804" s="41"/>
      <c r="EB2804" s="41"/>
      <c r="EC2804" s="41"/>
      <c r="ED2804" s="41"/>
      <c r="EE2804" s="41"/>
      <c r="EF2804" s="41"/>
      <c r="EG2804" s="41"/>
      <c r="EH2804" s="41"/>
      <c r="EI2804" s="41"/>
      <c r="EJ2804" s="41"/>
      <c r="EK2804" s="41"/>
      <c r="EL2804" s="41"/>
      <c r="EM2804" s="41"/>
      <c r="EN2804" s="41"/>
      <c r="EO2804" s="41"/>
      <c r="EP2804" s="41"/>
      <c r="EQ2804" s="41"/>
      <c r="ER2804" s="41"/>
      <c r="ES2804" s="41"/>
      <c r="ET2804" s="41"/>
      <c r="EU2804" s="41"/>
      <c r="EV2804" s="41"/>
      <c r="EW2804" s="41"/>
      <c r="EX2804" s="41"/>
      <c r="EY2804" s="41"/>
      <c r="EZ2804" s="41"/>
      <c r="FA2804" s="41"/>
      <c r="FB2804" s="41"/>
      <c r="FC2804" s="41"/>
      <c r="FD2804" s="41"/>
      <c r="FE2804" s="41"/>
      <c r="FF2804" s="41"/>
      <c r="FG2804" s="41"/>
      <c r="FH2804" s="41"/>
      <c r="FI2804" s="41"/>
      <c r="FJ2804" s="41"/>
      <c r="FK2804" s="41"/>
      <c r="FL2804" s="41"/>
      <c r="FM2804" s="41"/>
      <c r="FN2804" s="41"/>
      <c r="FO2804" s="41"/>
      <c r="FP2804" s="41"/>
      <c r="FQ2804" s="41"/>
      <c r="FR2804" s="41"/>
      <c r="FS2804" s="41"/>
      <c r="FT2804" s="41"/>
      <c r="FU2804" s="41"/>
      <c r="FV2804" s="41"/>
      <c r="FW2804" s="41"/>
      <c r="FX2804" s="41"/>
      <c r="FY2804" s="41"/>
      <c r="FZ2804" s="41"/>
      <c r="GA2804" s="41"/>
      <c r="GB2804" s="41"/>
      <c r="GC2804" s="41"/>
      <c r="GD2804" s="41"/>
      <c r="GE2804" s="41"/>
      <c r="GF2804" s="41"/>
      <c r="GG2804" s="41"/>
      <c r="GH2804" s="41"/>
      <c r="GI2804" s="41"/>
      <c r="GJ2804" s="41"/>
      <c r="GK2804" s="41"/>
      <c r="GL2804" s="41"/>
      <c r="GM2804" s="41"/>
      <c r="GN2804" s="41"/>
      <c r="GO2804" s="41"/>
      <c r="GP2804" s="41"/>
      <c r="GQ2804" s="41"/>
      <c r="GR2804" s="41"/>
      <c r="GS2804" s="41"/>
      <c r="GT2804" s="41"/>
      <c r="GU2804" s="41"/>
      <c r="GV2804" s="41"/>
      <c r="GW2804" s="41"/>
      <c r="GX2804" s="41"/>
      <c r="GY2804" s="41"/>
      <c r="GZ2804" s="41"/>
      <c r="HA2804" s="41"/>
      <c r="HB2804" s="41"/>
      <c r="HC2804" s="41"/>
      <c r="HD2804" s="41"/>
      <c r="HE2804" s="41"/>
      <c r="HF2804" s="41"/>
      <c r="HG2804" s="41"/>
      <c r="HH2804" s="41"/>
      <c r="HI2804" s="41"/>
      <c r="HJ2804" s="41"/>
      <c r="HK2804" s="41"/>
      <c r="HL2804" s="41"/>
      <c r="HM2804" s="41"/>
      <c r="HN2804" s="41"/>
      <c r="HO2804" s="41"/>
      <c r="HP2804" s="41"/>
      <c r="HQ2804" s="41"/>
      <c r="HR2804" s="41"/>
      <c r="HS2804" s="41"/>
      <c r="HT2804" s="41"/>
      <c r="HU2804" s="41"/>
      <c r="HV2804" s="41"/>
      <c r="HW2804" s="41"/>
      <c r="HX2804" s="41"/>
      <c r="HY2804" s="41"/>
      <c r="HZ2804" s="41"/>
      <c r="IA2804" s="41"/>
      <c r="IB2804" s="41"/>
      <c r="IC2804" s="41"/>
      <c r="ID2804" s="41"/>
      <c r="IE2804" s="41"/>
      <c r="IF2804" s="41"/>
      <c r="IG2804" s="41"/>
      <c r="IH2804" s="41"/>
      <c r="II2804" s="41"/>
      <c r="IJ2804" s="41"/>
      <c r="IK2804" s="41"/>
      <c r="IL2804" s="41"/>
      <c r="IM2804" s="41"/>
      <c r="IN2804" s="41"/>
      <c r="IO2804" s="41"/>
      <c r="IP2804" s="41"/>
      <c r="IQ2804" s="41"/>
      <c r="IR2804" s="41"/>
      <c r="IS2804" s="41"/>
      <c r="IT2804" s="41"/>
      <c r="IU2804" s="41"/>
    </row>
    <row r="2806" spans="68:255" x14ac:dyDescent="0.2">
      <c r="BP2806" s="41"/>
      <c r="BQ2806" s="41"/>
      <c r="BR2806" s="41"/>
      <c r="BS2806" s="41"/>
      <c r="BU2806" s="41"/>
      <c r="BV2806" s="41"/>
      <c r="BW2806" s="41"/>
      <c r="BX2806" s="41"/>
      <c r="BY2806" s="41"/>
      <c r="BZ2806" s="41"/>
      <c r="CA2806" s="41"/>
      <c r="CB2806" s="41"/>
      <c r="CC2806" s="41"/>
      <c r="CD2806" s="41"/>
      <c r="CE2806" s="41"/>
      <c r="CF2806" s="41"/>
      <c r="CG2806" s="41"/>
      <c r="CH2806" s="41"/>
      <c r="CI2806" s="41"/>
      <c r="CJ2806" s="41"/>
      <c r="CK2806" s="41"/>
      <c r="CL2806" s="41"/>
      <c r="CM2806" s="41"/>
      <c r="CN2806" s="41"/>
      <c r="CO2806" s="41"/>
      <c r="CP2806" s="41"/>
      <c r="CQ2806" s="41"/>
      <c r="CR2806" s="41"/>
      <c r="CS2806" s="41"/>
      <c r="CT2806" s="41"/>
      <c r="CU2806" s="41"/>
      <c r="CV2806" s="41"/>
      <c r="CW2806" s="41"/>
      <c r="CX2806" s="41"/>
      <c r="CY2806" s="41"/>
      <c r="CZ2806" s="41"/>
      <c r="DA2806" s="41"/>
      <c r="DB2806" s="41"/>
      <c r="DC2806" s="41"/>
      <c r="DD2806" s="41"/>
      <c r="DE2806" s="41"/>
      <c r="DF2806" s="41"/>
      <c r="DG2806" s="41"/>
      <c r="DH2806" s="41"/>
      <c r="DI2806" s="41"/>
      <c r="DJ2806" s="41"/>
      <c r="DK2806" s="41"/>
      <c r="DL2806" s="41"/>
      <c r="DM2806" s="41"/>
      <c r="DN2806" s="41"/>
      <c r="DO2806" s="41"/>
      <c r="DP2806" s="41"/>
      <c r="DQ2806" s="41"/>
      <c r="DR2806" s="41"/>
      <c r="DS2806" s="41"/>
      <c r="DT2806" s="41"/>
      <c r="DU2806" s="41"/>
      <c r="DV2806" s="41"/>
      <c r="DW2806" s="41"/>
      <c r="DX2806" s="41"/>
      <c r="DY2806" s="41"/>
      <c r="DZ2806" s="41"/>
      <c r="EA2806" s="41"/>
      <c r="EB2806" s="41"/>
      <c r="EC2806" s="41"/>
      <c r="ED2806" s="41"/>
      <c r="EE2806" s="41"/>
      <c r="EF2806" s="41"/>
      <c r="EG2806" s="41"/>
      <c r="EH2806" s="41"/>
      <c r="EI2806" s="41"/>
      <c r="EJ2806" s="41"/>
      <c r="EK2806" s="41"/>
      <c r="EL2806" s="41"/>
      <c r="EM2806" s="41"/>
      <c r="EN2806" s="41"/>
      <c r="EO2806" s="41"/>
      <c r="EP2806" s="41"/>
      <c r="EQ2806" s="41"/>
      <c r="ER2806" s="41"/>
      <c r="ES2806" s="41"/>
      <c r="ET2806" s="41"/>
      <c r="EU2806" s="41"/>
      <c r="EV2806" s="41"/>
      <c r="EW2806" s="41"/>
      <c r="EX2806" s="41"/>
      <c r="EY2806" s="41"/>
      <c r="EZ2806" s="41"/>
      <c r="FA2806" s="41"/>
      <c r="FB2806" s="41"/>
      <c r="FC2806" s="41"/>
      <c r="FD2806" s="41"/>
      <c r="FE2806" s="41"/>
      <c r="FF2806" s="41"/>
      <c r="FG2806" s="41"/>
      <c r="FH2806" s="41"/>
      <c r="FI2806" s="41"/>
      <c r="FJ2806" s="41"/>
      <c r="FK2806" s="41"/>
      <c r="FL2806" s="41"/>
      <c r="FM2806" s="41"/>
      <c r="FN2806" s="41"/>
      <c r="FO2806" s="41"/>
      <c r="FP2806" s="41"/>
      <c r="FQ2806" s="41"/>
      <c r="FR2806" s="41"/>
      <c r="FS2806" s="41"/>
      <c r="FT2806" s="41"/>
      <c r="FU2806" s="41"/>
      <c r="FV2806" s="41"/>
      <c r="FW2806" s="41"/>
      <c r="FX2806" s="41"/>
      <c r="FY2806" s="41"/>
      <c r="FZ2806" s="41"/>
      <c r="GA2806" s="41"/>
      <c r="GB2806" s="41"/>
      <c r="GC2806" s="41"/>
      <c r="GD2806" s="41"/>
      <c r="GE2806" s="41"/>
      <c r="GF2806" s="41"/>
      <c r="GG2806" s="41"/>
      <c r="GH2806" s="41"/>
      <c r="GI2806" s="41"/>
      <c r="GJ2806" s="41"/>
      <c r="GK2806" s="41"/>
      <c r="GL2806" s="41"/>
      <c r="GM2806" s="41"/>
      <c r="GN2806" s="41"/>
      <c r="GO2806" s="41"/>
      <c r="GP2806" s="41"/>
      <c r="GQ2806" s="41"/>
      <c r="GR2806" s="41"/>
      <c r="GS2806" s="41"/>
      <c r="GT2806" s="41"/>
      <c r="GU2806" s="41"/>
      <c r="GV2806" s="41"/>
      <c r="GW2806" s="41"/>
      <c r="GX2806" s="41"/>
      <c r="GY2806" s="41"/>
      <c r="GZ2806" s="41"/>
      <c r="HA2806" s="41"/>
      <c r="HB2806" s="41"/>
      <c r="HC2806" s="41"/>
      <c r="HD2806" s="41"/>
      <c r="HE2806" s="41"/>
      <c r="HF2806" s="41"/>
      <c r="HG2806" s="41"/>
      <c r="HH2806" s="41"/>
      <c r="HI2806" s="41"/>
      <c r="HJ2806" s="41"/>
      <c r="HK2806" s="41"/>
      <c r="HL2806" s="41"/>
      <c r="HM2806" s="41"/>
      <c r="HN2806" s="41"/>
      <c r="HO2806" s="41"/>
      <c r="HP2806" s="41"/>
      <c r="HQ2806" s="41"/>
      <c r="HR2806" s="41"/>
      <c r="HS2806" s="41"/>
      <c r="HT2806" s="41"/>
      <c r="HU2806" s="41"/>
      <c r="HV2806" s="41"/>
      <c r="HW2806" s="41"/>
      <c r="HX2806" s="41"/>
      <c r="HY2806" s="41"/>
      <c r="HZ2806" s="41"/>
      <c r="IA2806" s="41"/>
      <c r="IB2806" s="41"/>
      <c r="IC2806" s="41"/>
      <c r="ID2806" s="41"/>
      <c r="IE2806" s="41"/>
      <c r="IF2806" s="41"/>
      <c r="IG2806" s="41"/>
      <c r="IH2806" s="41"/>
      <c r="II2806" s="41"/>
      <c r="IJ2806" s="41"/>
      <c r="IK2806" s="41"/>
      <c r="IL2806" s="41"/>
      <c r="IM2806" s="41"/>
      <c r="IN2806" s="41"/>
      <c r="IO2806" s="41"/>
      <c r="IP2806" s="41"/>
      <c r="IQ2806" s="41"/>
      <c r="IR2806" s="41"/>
      <c r="IS2806" s="41"/>
      <c r="IT2806" s="41"/>
      <c r="IU2806" s="41"/>
    </row>
    <row r="2808" spans="68:255" x14ac:dyDescent="0.2">
      <c r="BP2808" s="41"/>
      <c r="BQ2808" s="41"/>
      <c r="BR2808" s="41"/>
      <c r="BS2808" s="41"/>
      <c r="BU2808" s="41"/>
      <c r="BV2808" s="41"/>
      <c r="BW2808" s="41"/>
      <c r="BX2808" s="41"/>
      <c r="BY2808" s="41"/>
      <c r="BZ2808" s="41"/>
      <c r="CA2808" s="41"/>
      <c r="CB2808" s="41"/>
      <c r="CC2808" s="41"/>
      <c r="CD2808" s="41"/>
      <c r="CE2808" s="41"/>
      <c r="CF2808" s="41"/>
      <c r="CG2808" s="41"/>
      <c r="CH2808" s="41"/>
      <c r="CI2808" s="41"/>
      <c r="CJ2808" s="41"/>
      <c r="CK2808" s="41"/>
      <c r="CL2808" s="41"/>
      <c r="CM2808" s="41"/>
      <c r="CN2808" s="41"/>
      <c r="CO2808" s="41"/>
      <c r="CP2808" s="41"/>
      <c r="CQ2808" s="41"/>
      <c r="CR2808" s="41"/>
      <c r="CS2808" s="41"/>
      <c r="CT2808" s="41"/>
      <c r="CU2808" s="41"/>
      <c r="CV2808" s="41"/>
      <c r="CW2808" s="41"/>
      <c r="CX2808" s="41"/>
      <c r="CY2808" s="41"/>
      <c r="CZ2808" s="41"/>
      <c r="DA2808" s="41"/>
      <c r="DB2808" s="41"/>
      <c r="DC2808" s="41"/>
      <c r="DD2808" s="41"/>
      <c r="DE2808" s="41"/>
      <c r="DF2808" s="41"/>
      <c r="DG2808" s="41"/>
      <c r="DH2808" s="41"/>
      <c r="DI2808" s="41"/>
      <c r="DJ2808" s="41"/>
      <c r="DK2808" s="41"/>
      <c r="DL2808" s="41"/>
      <c r="DM2808" s="41"/>
      <c r="DN2808" s="41"/>
      <c r="DO2808" s="41"/>
      <c r="DP2808" s="41"/>
      <c r="DQ2808" s="41"/>
      <c r="DR2808" s="41"/>
      <c r="DS2808" s="41"/>
      <c r="DT2808" s="41"/>
      <c r="DU2808" s="41"/>
      <c r="DV2808" s="41"/>
      <c r="DW2808" s="41"/>
      <c r="DX2808" s="41"/>
      <c r="DY2808" s="41"/>
      <c r="DZ2808" s="41"/>
      <c r="EA2808" s="41"/>
      <c r="EB2808" s="41"/>
      <c r="EC2808" s="41"/>
      <c r="ED2808" s="41"/>
      <c r="EE2808" s="41"/>
      <c r="EF2808" s="41"/>
      <c r="EG2808" s="41"/>
      <c r="EH2808" s="41"/>
      <c r="EI2808" s="41"/>
      <c r="EJ2808" s="41"/>
      <c r="EK2808" s="41"/>
      <c r="EL2808" s="41"/>
      <c r="EM2808" s="41"/>
      <c r="EN2808" s="41"/>
      <c r="EO2808" s="41"/>
      <c r="EP2808" s="41"/>
      <c r="EQ2808" s="41"/>
      <c r="ER2808" s="41"/>
      <c r="ES2808" s="41"/>
      <c r="ET2808" s="41"/>
      <c r="EU2808" s="41"/>
      <c r="EV2808" s="41"/>
      <c r="EW2808" s="41"/>
      <c r="EX2808" s="41"/>
      <c r="EY2808" s="41"/>
      <c r="EZ2808" s="41"/>
      <c r="FA2808" s="41"/>
      <c r="FB2808" s="41"/>
      <c r="FC2808" s="41"/>
      <c r="FD2808" s="41"/>
      <c r="FE2808" s="41"/>
      <c r="FF2808" s="41"/>
      <c r="FG2808" s="41"/>
      <c r="FH2808" s="41"/>
      <c r="FI2808" s="41"/>
      <c r="FJ2808" s="41"/>
      <c r="FK2808" s="41"/>
      <c r="FL2808" s="41"/>
      <c r="FM2808" s="41"/>
      <c r="FN2808" s="41"/>
      <c r="FO2808" s="41"/>
      <c r="FP2808" s="41"/>
      <c r="FQ2808" s="41"/>
      <c r="FR2808" s="41"/>
      <c r="FS2808" s="41"/>
      <c r="FT2808" s="41"/>
      <c r="FU2808" s="41"/>
      <c r="FV2808" s="41"/>
      <c r="FW2808" s="41"/>
      <c r="FX2808" s="41"/>
      <c r="FY2808" s="41"/>
      <c r="FZ2808" s="41"/>
      <c r="GA2808" s="41"/>
      <c r="GB2808" s="41"/>
      <c r="GC2808" s="41"/>
      <c r="GD2808" s="41"/>
      <c r="GE2808" s="41"/>
      <c r="GF2808" s="41"/>
      <c r="GG2808" s="41"/>
      <c r="GH2808" s="41"/>
      <c r="GI2808" s="41"/>
      <c r="GJ2808" s="41"/>
      <c r="GK2808" s="41"/>
      <c r="GL2808" s="41"/>
      <c r="GM2808" s="41"/>
      <c r="GN2808" s="41"/>
      <c r="GO2808" s="41"/>
      <c r="GP2808" s="41"/>
      <c r="GQ2808" s="41"/>
      <c r="GR2808" s="41"/>
      <c r="GS2808" s="41"/>
      <c r="GT2808" s="41"/>
      <c r="GU2808" s="41"/>
      <c r="GV2808" s="41"/>
      <c r="GW2808" s="41"/>
      <c r="GX2808" s="41"/>
      <c r="GY2808" s="41"/>
      <c r="GZ2808" s="41"/>
      <c r="HA2808" s="41"/>
      <c r="HB2808" s="41"/>
      <c r="HC2808" s="41"/>
      <c r="HD2808" s="41"/>
      <c r="HE2808" s="41"/>
      <c r="HF2808" s="41"/>
      <c r="HG2808" s="41"/>
      <c r="HH2808" s="41"/>
      <c r="HI2808" s="41"/>
      <c r="HJ2808" s="41"/>
      <c r="HK2808" s="41"/>
      <c r="HL2808" s="41"/>
      <c r="HM2808" s="41"/>
      <c r="HN2808" s="41"/>
      <c r="HO2808" s="41"/>
      <c r="HP2808" s="41"/>
      <c r="HQ2808" s="41"/>
      <c r="HR2808" s="41"/>
      <c r="HS2808" s="41"/>
      <c r="HT2808" s="41"/>
      <c r="HU2808" s="41"/>
      <c r="HV2808" s="41"/>
      <c r="HW2808" s="41"/>
      <c r="HX2808" s="41"/>
      <c r="HY2808" s="41"/>
      <c r="HZ2808" s="41"/>
      <c r="IA2808" s="41"/>
      <c r="IB2808" s="41"/>
      <c r="IC2808" s="41"/>
      <c r="ID2808" s="41"/>
      <c r="IE2808" s="41"/>
      <c r="IF2808" s="41"/>
      <c r="IG2808" s="41"/>
      <c r="IH2808" s="41"/>
      <c r="II2808" s="41"/>
      <c r="IJ2808" s="41"/>
      <c r="IK2808" s="41"/>
      <c r="IL2808" s="41"/>
      <c r="IM2808" s="41"/>
      <c r="IN2808" s="41"/>
      <c r="IO2808" s="41"/>
      <c r="IP2808" s="41"/>
      <c r="IQ2808" s="41"/>
      <c r="IR2808" s="41"/>
      <c r="IS2808" s="41"/>
      <c r="IT2808" s="41"/>
      <c r="IU2808" s="41"/>
    </row>
    <row r="2810" spans="68:255" x14ac:dyDescent="0.2">
      <c r="BP2810" s="41"/>
      <c r="BQ2810" s="41"/>
      <c r="BR2810" s="41"/>
      <c r="BS2810" s="41"/>
      <c r="BU2810" s="41"/>
      <c r="BV2810" s="41"/>
      <c r="BW2810" s="41"/>
      <c r="BX2810" s="41"/>
      <c r="BY2810" s="41"/>
      <c r="BZ2810" s="41"/>
      <c r="CA2810" s="41"/>
      <c r="CB2810" s="41"/>
      <c r="CC2810" s="41"/>
      <c r="CD2810" s="41"/>
      <c r="CE2810" s="41"/>
      <c r="CF2810" s="41"/>
      <c r="CG2810" s="41"/>
      <c r="CH2810" s="41"/>
      <c r="CI2810" s="41"/>
      <c r="CJ2810" s="41"/>
      <c r="CK2810" s="41"/>
      <c r="CL2810" s="41"/>
      <c r="CM2810" s="41"/>
      <c r="CN2810" s="41"/>
      <c r="CO2810" s="41"/>
      <c r="CP2810" s="41"/>
      <c r="CQ2810" s="41"/>
      <c r="CR2810" s="41"/>
      <c r="CS2810" s="41"/>
      <c r="CT2810" s="41"/>
      <c r="CU2810" s="41"/>
      <c r="CV2810" s="41"/>
      <c r="CW2810" s="41"/>
      <c r="CX2810" s="41"/>
      <c r="CY2810" s="41"/>
      <c r="CZ2810" s="41"/>
      <c r="DA2810" s="41"/>
      <c r="DB2810" s="41"/>
      <c r="DC2810" s="41"/>
      <c r="DD2810" s="41"/>
      <c r="DE2810" s="41"/>
      <c r="DF2810" s="41"/>
      <c r="DG2810" s="41"/>
      <c r="DH2810" s="41"/>
      <c r="DI2810" s="41"/>
      <c r="DJ2810" s="41"/>
      <c r="DK2810" s="41"/>
      <c r="DL2810" s="41"/>
      <c r="DM2810" s="41"/>
      <c r="DN2810" s="41"/>
      <c r="DO2810" s="41"/>
      <c r="DP2810" s="41"/>
      <c r="DQ2810" s="41"/>
      <c r="DR2810" s="41"/>
      <c r="DS2810" s="41"/>
      <c r="DT2810" s="41"/>
      <c r="DU2810" s="41"/>
      <c r="DV2810" s="41"/>
      <c r="DW2810" s="41"/>
      <c r="DX2810" s="41"/>
      <c r="DY2810" s="41"/>
      <c r="DZ2810" s="41"/>
      <c r="EA2810" s="41"/>
      <c r="EB2810" s="41"/>
      <c r="EC2810" s="41"/>
      <c r="ED2810" s="41"/>
      <c r="EE2810" s="41"/>
      <c r="EF2810" s="41"/>
      <c r="EG2810" s="41"/>
      <c r="EH2810" s="41"/>
      <c r="EI2810" s="41"/>
      <c r="EJ2810" s="41"/>
      <c r="EK2810" s="41"/>
      <c r="EL2810" s="41"/>
      <c r="EM2810" s="41"/>
      <c r="EN2810" s="41"/>
      <c r="EO2810" s="41"/>
      <c r="EP2810" s="41"/>
      <c r="EQ2810" s="41"/>
      <c r="ER2810" s="41"/>
      <c r="ES2810" s="41"/>
      <c r="ET2810" s="41"/>
      <c r="EU2810" s="41"/>
      <c r="EV2810" s="41"/>
      <c r="EW2810" s="41"/>
      <c r="EX2810" s="41"/>
      <c r="EY2810" s="41"/>
      <c r="EZ2810" s="41"/>
      <c r="FA2810" s="41"/>
      <c r="FB2810" s="41"/>
      <c r="FC2810" s="41"/>
      <c r="FD2810" s="41"/>
      <c r="FE2810" s="41"/>
      <c r="FF2810" s="41"/>
      <c r="FG2810" s="41"/>
      <c r="FH2810" s="41"/>
      <c r="FI2810" s="41"/>
      <c r="FJ2810" s="41"/>
      <c r="FK2810" s="41"/>
      <c r="FL2810" s="41"/>
      <c r="FM2810" s="41"/>
      <c r="FN2810" s="41"/>
      <c r="FO2810" s="41"/>
      <c r="FP2810" s="41"/>
      <c r="FQ2810" s="41"/>
      <c r="FR2810" s="41"/>
      <c r="FS2810" s="41"/>
      <c r="FT2810" s="41"/>
      <c r="FU2810" s="41"/>
      <c r="FV2810" s="41"/>
      <c r="FW2810" s="41"/>
      <c r="FX2810" s="41"/>
      <c r="FY2810" s="41"/>
      <c r="FZ2810" s="41"/>
      <c r="GA2810" s="41"/>
      <c r="GB2810" s="41"/>
      <c r="GC2810" s="41"/>
      <c r="GD2810" s="41"/>
      <c r="GE2810" s="41"/>
      <c r="GF2810" s="41"/>
      <c r="GG2810" s="41"/>
      <c r="GH2810" s="41"/>
      <c r="GI2810" s="41"/>
      <c r="GJ2810" s="41"/>
      <c r="GK2810" s="41"/>
      <c r="GL2810" s="41"/>
      <c r="GM2810" s="41"/>
      <c r="GN2810" s="41"/>
      <c r="GO2810" s="41"/>
      <c r="GP2810" s="41"/>
      <c r="GQ2810" s="41"/>
      <c r="GR2810" s="41"/>
      <c r="GS2810" s="41"/>
      <c r="GT2810" s="41"/>
      <c r="GU2810" s="41"/>
      <c r="GV2810" s="41"/>
      <c r="GW2810" s="41"/>
      <c r="GX2810" s="41"/>
      <c r="GY2810" s="41"/>
      <c r="GZ2810" s="41"/>
      <c r="HA2810" s="41"/>
      <c r="HB2810" s="41"/>
      <c r="HC2810" s="41"/>
      <c r="HD2810" s="41"/>
      <c r="HE2810" s="41"/>
      <c r="HF2810" s="41"/>
      <c r="HG2810" s="41"/>
      <c r="HH2810" s="41"/>
      <c r="HI2810" s="41"/>
      <c r="HJ2810" s="41"/>
      <c r="HK2810" s="41"/>
      <c r="HL2810" s="41"/>
      <c r="HM2810" s="41"/>
      <c r="HN2810" s="41"/>
      <c r="HO2810" s="41"/>
      <c r="HP2810" s="41"/>
      <c r="HQ2810" s="41"/>
      <c r="HR2810" s="41"/>
      <c r="HS2810" s="41"/>
      <c r="HT2810" s="41"/>
      <c r="HU2810" s="41"/>
      <c r="HV2810" s="41"/>
      <c r="HW2810" s="41"/>
      <c r="HX2810" s="41"/>
      <c r="HY2810" s="41"/>
      <c r="HZ2810" s="41"/>
      <c r="IA2810" s="41"/>
      <c r="IB2810" s="41"/>
      <c r="IC2810" s="41"/>
      <c r="ID2810" s="41"/>
      <c r="IE2810" s="41"/>
      <c r="IF2810" s="41"/>
      <c r="IG2810" s="41"/>
      <c r="IH2810" s="41"/>
      <c r="II2810" s="41"/>
      <c r="IJ2810" s="41"/>
      <c r="IK2810" s="41"/>
      <c r="IL2810" s="41"/>
      <c r="IM2810" s="41"/>
      <c r="IN2810" s="41"/>
      <c r="IO2810" s="41"/>
      <c r="IP2810" s="41"/>
      <c r="IQ2810" s="41"/>
      <c r="IR2810" s="41"/>
      <c r="IS2810" s="41"/>
      <c r="IT2810" s="41"/>
      <c r="IU2810" s="41"/>
    </row>
    <row r="2812" spans="68:255" x14ac:dyDescent="0.2">
      <c r="BP2812" s="41"/>
      <c r="BQ2812" s="41"/>
      <c r="BR2812" s="41"/>
      <c r="BS2812" s="41"/>
      <c r="BU2812" s="41"/>
      <c r="BV2812" s="41"/>
      <c r="BW2812" s="41"/>
      <c r="BX2812" s="41"/>
      <c r="BY2812" s="41"/>
      <c r="BZ2812" s="41"/>
      <c r="CA2812" s="41"/>
      <c r="CB2812" s="41"/>
      <c r="CC2812" s="41"/>
      <c r="CD2812" s="41"/>
      <c r="CE2812" s="41"/>
      <c r="CF2812" s="41"/>
      <c r="CG2812" s="41"/>
      <c r="CH2812" s="41"/>
      <c r="CI2812" s="41"/>
      <c r="CJ2812" s="41"/>
      <c r="CK2812" s="41"/>
      <c r="CL2812" s="41"/>
      <c r="CM2812" s="41"/>
      <c r="CN2812" s="41"/>
      <c r="CO2812" s="41"/>
      <c r="CP2812" s="41"/>
      <c r="CQ2812" s="41"/>
      <c r="CR2812" s="41"/>
      <c r="CS2812" s="41"/>
      <c r="CT2812" s="41"/>
      <c r="CU2812" s="41"/>
      <c r="CV2812" s="41"/>
      <c r="CW2812" s="41"/>
      <c r="CX2812" s="41"/>
      <c r="CY2812" s="41"/>
      <c r="CZ2812" s="41"/>
      <c r="DA2812" s="41"/>
      <c r="DB2812" s="41"/>
      <c r="DC2812" s="41"/>
      <c r="DD2812" s="41"/>
      <c r="DE2812" s="41"/>
      <c r="DF2812" s="41"/>
      <c r="DG2812" s="41"/>
      <c r="DH2812" s="41"/>
      <c r="DI2812" s="41"/>
      <c r="DJ2812" s="41"/>
      <c r="DK2812" s="41"/>
      <c r="DL2812" s="41"/>
      <c r="DM2812" s="41"/>
      <c r="DN2812" s="41"/>
      <c r="DO2812" s="41"/>
      <c r="DP2812" s="41"/>
      <c r="DQ2812" s="41"/>
      <c r="DR2812" s="41"/>
      <c r="DS2812" s="41"/>
      <c r="DT2812" s="41"/>
      <c r="DU2812" s="41"/>
      <c r="DV2812" s="41"/>
      <c r="DW2812" s="41"/>
      <c r="DX2812" s="41"/>
      <c r="DY2812" s="41"/>
      <c r="DZ2812" s="41"/>
      <c r="EA2812" s="41"/>
      <c r="EB2812" s="41"/>
      <c r="EC2812" s="41"/>
      <c r="ED2812" s="41"/>
      <c r="EE2812" s="41"/>
      <c r="EF2812" s="41"/>
      <c r="EG2812" s="41"/>
      <c r="EH2812" s="41"/>
      <c r="EI2812" s="41"/>
      <c r="EJ2812" s="41"/>
      <c r="EK2812" s="41"/>
      <c r="EL2812" s="41"/>
      <c r="EM2812" s="41"/>
      <c r="EN2812" s="41"/>
      <c r="EO2812" s="41"/>
      <c r="EP2812" s="41"/>
      <c r="EQ2812" s="41"/>
      <c r="ER2812" s="41"/>
      <c r="ES2812" s="41"/>
      <c r="ET2812" s="41"/>
      <c r="EU2812" s="41"/>
      <c r="EV2812" s="41"/>
      <c r="EW2812" s="41"/>
      <c r="EX2812" s="41"/>
      <c r="EY2812" s="41"/>
      <c r="EZ2812" s="41"/>
      <c r="FA2812" s="41"/>
      <c r="FB2812" s="41"/>
      <c r="FC2812" s="41"/>
      <c r="FD2812" s="41"/>
      <c r="FE2812" s="41"/>
      <c r="FF2812" s="41"/>
      <c r="FG2812" s="41"/>
      <c r="FH2812" s="41"/>
      <c r="FI2812" s="41"/>
      <c r="FJ2812" s="41"/>
      <c r="FK2812" s="41"/>
      <c r="FL2812" s="41"/>
      <c r="FM2812" s="41"/>
      <c r="FN2812" s="41"/>
      <c r="FO2812" s="41"/>
      <c r="FP2812" s="41"/>
      <c r="FQ2812" s="41"/>
      <c r="FR2812" s="41"/>
      <c r="FS2812" s="41"/>
      <c r="FT2812" s="41"/>
      <c r="FU2812" s="41"/>
      <c r="FV2812" s="41"/>
      <c r="FW2812" s="41"/>
      <c r="FX2812" s="41"/>
      <c r="FY2812" s="41"/>
      <c r="FZ2812" s="41"/>
      <c r="GA2812" s="41"/>
      <c r="GB2812" s="41"/>
      <c r="GC2812" s="41"/>
      <c r="GD2812" s="41"/>
      <c r="GE2812" s="41"/>
      <c r="GF2812" s="41"/>
      <c r="GG2812" s="41"/>
      <c r="GH2812" s="41"/>
      <c r="GI2812" s="41"/>
      <c r="GJ2812" s="41"/>
      <c r="GK2812" s="41"/>
      <c r="GL2812" s="41"/>
      <c r="GM2812" s="41"/>
      <c r="GN2812" s="41"/>
      <c r="GO2812" s="41"/>
      <c r="GP2812" s="41"/>
      <c r="GQ2812" s="41"/>
      <c r="GR2812" s="41"/>
      <c r="GS2812" s="41"/>
      <c r="GT2812" s="41"/>
      <c r="GU2812" s="41"/>
      <c r="GV2812" s="41"/>
      <c r="GW2812" s="41"/>
      <c r="GX2812" s="41"/>
      <c r="GY2812" s="41"/>
      <c r="GZ2812" s="41"/>
      <c r="HA2812" s="41"/>
      <c r="HB2812" s="41"/>
      <c r="HC2812" s="41"/>
      <c r="HD2812" s="41"/>
      <c r="HE2812" s="41"/>
      <c r="HF2812" s="41"/>
      <c r="HG2812" s="41"/>
      <c r="HH2812" s="41"/>
      <c r="HI2812" s="41"/>
      <c r="HJ2812" s="41"/>
      <c r="HK2812" s="41"/>
      <c r="HL2812" s="41"/>
      <c r="HM2812" s="41"/>
      <c r="HN2812" s="41"/>
      <c r="HO2812" s="41"/>
      <c r="HP2812" s="41"/>
      <c r="HQ2812" s="41"/>
      <c r="HR2812" s="41"/>
      <c r="HS2812" s="41"/>
      <c r="HT2812" s="41"/>
      <c r="HU2812" s="41"/>
      <c r="HV2812" s="41"/>
      <c r="HW2812" s="41"/>
      <c r="HX2812" s="41"/>
      <c r="HY2812" s="41"/>
      <c r="HZ2812" s="41"/>
      <c r="IA2812" s="41"/>
      <c r="IB2812" s="41"/>
      <c r="IC2812" s="41"/>
      <c r="ID2812" s="41"/>
      <c r="IE2812" s="41"/>
      <c r="IF2812" s="41"/>
      <c r="IG2812" s="41"/>
      <c r="IH2812" s="41"/>
      <c r="II2812" s="41"/>
      <c r="IJ2812" s="41"/>
      <c r="IK2812" s="41"/>
      <c r="IL2812" s="41"/>
      <c r="IM2812" s="41"/>
      <c r="IN2812" s="41"/>
      <c r="IO2812" s="41"/>
      <c r="IP2812" s="41"/>
      <c r="IQ2812" s="41"/>
      <c r="IR2812" s="41"/>
      <c r="IS2812" s="41"/>
      <c r="IT2812" s="41"/>
      <c r="IU2812" s="41"/>
    </row>
    <row r="2814" spans="68:255" x14ac:dyDescent="0.2">
      <c r="BP2814" s="41"/>
      <c r="BQ2814" s="41"/>
      <c r="BR2814" s="41"/>
      <c r="BS2814" s="41"/>
      <c r="BU2814" s="41"/>
      <c r="BV2814" s="41"/>
      <c r="BW2814" s="41"/>
      <c r="BX2814" s="41"/>
      <c r="BY2814" s="41"/>
      <c r="BZ2814" s="41"/>
      <c r="CA2814" s="41"/>
      <c r="CB2814" s="41"/>
      <c r="CC2814" s="41"/>
      <c r="CD2814" s="41"/>
      <c r="CE2814" s="41"/>
      <c r="CF2814" s="41"/>
      <c r="CG2814" s="41"/>
      <c r="CH2814" s="41"/>
      <c r="CI2814" s="41"/>
      <c r="CJ2814" s="41"/>
      <c r="CK2814" s="41"/>
      <c r="CL2814" s="41"/>
      <c r="CM2814" s="41"/>
      <c r="CN2814" s="41"/>
      <c r="CO2814" s="41"/>
      <c r="CP2814" s="41"/>
      <c r="CQ2814" s="41"/>
      <c r="CR2814" s="41"/>
      <c r="CS2814" s="41"/>
      <c r="CT2814" s="41"/>
      <c r="CU2814" s="41"/>
      <c r="CV2814" s="41"/>
      <c r="CW2814" s="41"/>
      <c r="CX2814" s="41"/>
      <c r="CY2814" s="41"/>
      <c r="CZ2814" s="41"/>
      <c r="DA2814" s="41"/>
      <c r="DB2814" s="41"/>
      <c r="DC2814" s="41"/>
      <c r="DD2814" s="41"/>
      <c r="DE2814" s="41"/>
      <c r="DF2814" s="41"/>
      <c r="DG2814" s="41"/>
      <c r="DH2814" s="41"/>
      <c r="DI2814" s="41"/>
      <c r="DJ2814" s="41"/>
      <c r="DK2814" s="41"/>
      <c r="DL2814" s="41"/>
      <c r="DM2814" s="41"/>
      <c r="DN2814" s="41"/>
      <c r="DO2814" s="41"/>
      <c r="DP2814" s="41"/>
      <c r="DQ2814" s="41"/>
      <c r="DR2814" s="41"/>
      <c r="DS2814" s="41"/>
      <c r="DT2814" s="41"/>
      <c r="DU2814" s="41"/>
      <c r="DV2814" s="41"/>
      <c r="DW2814" s="41"/>
      <c r="DX2814" s="41"/>
      <c r="DY2814" s="41"/>
      <c r="DZ2814" s="41"/>
      <c r="EA2814" s="41"/>
      <c r="EB2814" s="41"/>
      <c r="EC2814" s="41"/>
      <c r="ED2814" s="41"/>
      <c r="EE2814" s="41"/>
      <c r="EF2814" s="41"/>
      <c r="EG2814" s="41"/>
      <c r="EH2814" s="41"/>
      <c r="EI2814" s="41"/>
      <c r="EJ2814" s="41"/>
      <c r="EK2814" s="41"/>
      <c r="EL2814" s="41"/>
      <c r="EM2814" s="41"/>
      <c r="EN2814" s="41"/>
      <c r="EO2814" s="41"/>
      <c r="EP2814" s="41"/>
      <c r="EQ2814" s="41"/>
      <c r="ER2814" s="41"/>
      <c r="ES2814" s="41"/>
      <c r="ET2814" s="41"/>
      <c r="EU2814" s="41"/>
      <c r="EV2814" s="41"/>
      <c r="EW2814" s="41"/>
      <c r="EX2814" s="41"/>
      <c r="EY2814" s="41"/>
      <c r="EZ2814" s="41"/>
      <c r="FA2814" s="41"/>
      <c r="FB2814" s="41"/>
      <c r="FC2814" s="41"/>
      <c r="FD2814" s="41"/>
      <c r="FE2814" s="41"/>
      <c r="FF2814" s="41"/>
      <c r="FG2814" s="41"/>
      <c r="FH2814" s="41"/>
      <c r="FI2814" s="41"/>
      <c r="FJ2814" s="41"/>
      <c r="FK2814" s="41"/>
      <c r="FL2814" s="41"/>
      <c r="FM2814" s="41"/>
      <c r="FN2814" s="41"/>
      <c r="FO2814" s="41"/>
      <c r="FP2814" s="41"/>
      <c r="FQ2814" s="41"/>
      <c r="FR2814" s="41"/>
      <c r="FS2814" s="41"/>
      <c r="FT2814" s="41"/>
      <c r="FU2814" s="41"/>
      <c r="FV2814" s="41"/>
      <c r="FW2814" s="41"/>
      <c r="FX2814" s="41"/>
      <c r="FY2814" s="41"/>
      <c r="FZ2814" s="41"/>
      <c r="GA2814" s="41"/>
      <c r="GB2814" s="41"/>
      <c r="GC2814" s="41"/>
      <c r="GD2814" s="41"/>
      <c r="GE2814" s="41"/>
      <c r="GF2814" s="41"/>
      <c r="GG2814" s="41"/>
      <c r="GH2814" s="41"/>
      <c r="GI2814" s="41"/>
      <c r="GJ2814" s="41"/>
      <c r="GK2814" s="41"/>
      <c r="GL2814" s="41"/>
      <c r="GM2814" s="41"/>
      <c r="GN2814" s="41"/>
      <c r="GO2814" s="41"/>
      <c r="GP2814" s="41"/>
      <c r="GQ2814" s="41"/>
      <c r="GR2814" s="41"/>
      <c r="GS2814" s="41"/>
      <c r="GT2814" s="41"/>
      <c r="GU2814" s="41"/>
      <c r="GV2814" s="41"/>
      <c r="GW2814" s="41"/>
      <c r="GX2814" s="41"/>
      <c r="GY2814" s="41"/>
      <c r="GZ2814" s="41"/>
      <c r="HA2814" s="41"/>
      <c r="HB2814" s="41"/>
      <c r="HC2814" s="41"/>
      <c r="HD2814" s="41"/>
      <c r="HE2814" s="41"/>
      <c r="HF2814" s="41"/>
      <c r="HG2814" s="41"/>
      <c r="HH2814" s="41"/>
      <c r="HI2814" s="41"/>
      <c r="HJ2814" s="41"/>
      <c r="HK2814" s="41"/>
      <c r="HL2814" s="41"/>
      <c r="HM2814" s="41"/>
      <c r="HN2814" s="41"/>
      <c r="HO2814" s="41"/>
      <c r="HP2814" s="41"/>
      <c r="HQ2814" s="41"/>
      <c r="HR2814" s="41"/>
      <c r="HS2814" s="41"/>
      <c r="HT2814" s="41"/>
      <c r="HU2814" s="41"/>
      <c r="HV2814" s="41"/>
      <c r="HW2814" s="41"/>
      <c r="HX2814" s="41"/>
      <c r="HY2814" s="41"/>
      <c r="HZ2814" s="41"/>
      <c r="IA2814" s="41"/>
      <c r="IB2814" s="41"/>
      <c r="IC2814" s="41"/>
      <c r="ID2814" s="41"/>
      <c r="IE2814" s="41"/>
      <c r="IF2814" s="41"/>
      <c r="IG2814" s="41"/>
      <c r="IH2814" s="41"/>
      <c r="II2814" s="41"/>
      <c r="IJ2814" s="41"/>
      <c r="IK2814" s="41"/>
      <c r="IL2814" s="41"/>
      <c r="IM2814" s="41"/>
      <c r="IN2814" s="41"/>
      <c r="IO2814" s="41"/>
      <c r="IP2814" s="41"/>
      <c r="IQ2814" s="41"/>
      <c r="IR2814" s="41"/>
      <c r="IS2814" s="41"/>
      <c r="IT2814" s="41"/>
      <c r="IU2814" s="41"/>
    </row>
    <row r="2816" spans="68:255" x14ac:dyDescent="0.2">
      <c r="BP2816" s="41"/>
      <c r="BQ2816" s="41"/>
      <c r="BR2816" s="41"/>
      <c r="BS2816" s="41"/>
      <c r="BU2816" s="41"/>
      <c r="BV2816" s="41"/>
      <c r="BW2816" s="41"/>
      <c r="BX2816" s="41"/>
      <c r="BY2816" s="41"/>
      <c r="BZ2816" s="41"/>
      <c r="CA2816" s="41"/>
      <c r="CB2816" s="41"/>
      <c r="CC2816" s="41"/>
      <c r="CD2816" s="41"/>
      <c r="CE2816" s="41"/>
      <c r="CF2816" s="41"/>
      <c r="CG2816" s="41"/>
      <c r="CH2816" s="41"/>
      <c r="CI2816" s="41"/>
      <c r="CJ2816" s="41"/>
      <c r="CK2816" s="41"/>
      <c r="CL2816" s="41"/>
      <c r="CM2816" s="41"/>
      <c r="CN2816" s="41"/>
      <c r="CO2816" s="41"/>
      <c r="CP2816" s="41"/>
      <c r="CQ2816" s="41"/>
      <c r="CR2816" s="41"/>
      <c r="CS2816" s="41"/>
      <c r="CT2816" s="41"/>
      <c r="CU2816" s="41"/>
      <c r="CV2816" s="41"/>
      <c r="CW2816" s="41"/>
      <c r="CX2816" s="41"/>
      <c r="CY2816" s="41"/>
      <c r="CZ2816" s="41"/>
      <c r="DA2816" s="41"/>
      <c r="DB2816" s="41"/>
      <c r="DC2816" s="41"/>
      <c r="DD2816" s="41"/>
      <c r="DE2816" s="41"/>
      <c r="DF2816" s="41"/>
      <c r="DG2816" s="41"/>
      <c r="DH2816" s="41"/>
      <c r="DI2816" s="41"/>
      <c r="DJ2816" s="41"/>
      <c r="DK2816" s="41"/>
      <c r="DL2816" s="41"/>
      <c r="DM2816" s="41"/>
      <c r="DN2816" s="41"/>
      <c r="DO2816" s="41"/>
      <c r="DP2816" s="41"/>
      <c r="DQ2816" s="41"/>
      <c r="DR2816" s="41"/>
      <c r="DS2816" s="41"/>
      <c r="DT2816" s="41"/>
      <c r="DU2816" s="41"/>
      <c r="DV2816" s="41"/>
      <c r="DW2816" s="41"/>
      <c r="DX2816" s="41"/>
      <c r="DY2816" s="41"/>
      <c r="DZ2816" s="41"/>
      <c r="EA2816" s="41"/>
      <c r="EB2816" s="41"/>
      <c r="EC2816" s="41"/>
      <c r="ED2816" s="41"/>
      <c r="EE2816" s="41"/>
      <c r="EF2816" s="41"/>
      <c r="EG2816" s="41"/>
      <c r="EH2816" s="41"/>
      <c r="EI2816" s="41"/>
      <c r="EJ2816" s="41"/>
      <c r="EK2816" s="41"/>
      <c r="EL2816" s="41"/>
      <c r="EM2816" s="41"/>
      <c r="EN2816" s="41"/>
      <c r="EO2816" s="41"/>
      <c r="EP2816" s="41"/>
      <c r="EQ2816" s="41"/>
      <c r="ER2816" s="41"/>
      <c r="ES2816" s="41"/>
      <c r="ET2816" s="41"/>
      <c r="EU2816" s="41"/>
      <c r="EV2816" s="41"/>
      <c r="EW2816" s="41"/>
      <c r="EX2816" s="41"/>
      <c r="EY2816" s="41"/>
      <c r="EZ2816" s="41"/>
      <c r="FA2816" s="41"/>
      <c r="FB2816" s="41"/>
      <c r="FC2816" s="41"/>
      <c r="FD2816" s="41"/>
      <c r="FE2816" s="41"/>
      <c r="FF2816" s="41"/>
      <c r="FG2816" s="41"/>
      <c r="FH2816" s="41"/>
      <c r="FI2816" s="41"/>
      <c r="FJ2816" s="41"/>
      <c r="FK2816" s="41"/>
      <c r="FL2816" s="41"/>
      <c r="FM2816" s="41"/>
      <c r="FN2816" s="41"/>
      <c r="FO2816" s="41"/>
      <c r="FP2816" s="41"/>
      <c r="FQ2816" s="41"/>
      <c r="FR2816" s="41"/>
      <c r="FS2816" s="41"/>
      <c r="FT2816" s="41"/>
      <c r="FU2816" s="41"/>
      <c r="FV2816" s="41"/>
      <c r="FW2816" s="41"/>
      <c r="FX2816" s="41"/>
      <c r="FY2816" s="41"/>
      <c r="FZ2816" s="41"/>
      <c r="GA2816" s="41"/>
      <c r="GB2816" s="41"/>
      <c r="GC2816" s="41"/>
      <c r="GD2816" s="41"/>
      <c r="GE2816" s="41"/>
      <c r="GF2816" s="41"/>
      <c r="GG2816" s="41"/>
      <c r="GH2816" s="41"/>
      <c r="GI2816" s="41"/>
      <c r="GJ2816" s="41"/>
      <c r="GK2816" s="41"/>
      <c r="GL2816" s="41"/>
      <c r="GM2816" s="41"/>
      <c r="GN2816" s="41"/>
      <c r="GO2816" s="41"/>
      <c r="GP2816" s="41"/>
      <c r="GQ2816" s="41"/>
      <c r="GR2816" s="41"/>
      <c r="GS2816" s="41"/>
      <c r="GT2816" s="41"/>
      <c r="GU2816" s="41"/>
      <c r="GV2816" s="41"/>
      <c r="GW2816" s="41"/>
      <c r="GX2816" s="41"/>
      <c r="GY2816" s="41"/>
      <c r="GZ2816" s="41"/>
      <c r="HA2816" s="41"/>
      <c r="HB2816" s="41"/>
      <c r="HC2816" s="41"/>
      <c r="HD2816" s="41"/>
      <c r="HE2816" s="41"/>
      <c r="HF2816" s="41"/>
      <c r="HG2816" s="41"/>
      <c r="HH2816" s="41"/>
      <c r="HI2816" s="41"/>
      <c r="HJ2816" s="41"/>
      <c r="HK2816" s="41"/>
      <c r="HL2816" s="41"/>
      <c r="HM2816" s="41"/>
      <c r="HN2816" s="41"/>
      <c r="HO2816" s="41"/>
      <c r="HP2816" s="41"/>
      <c r="HQ2816" s="41"/>
      <c r="HR2816" s="41"/>
      <c r="HS2816" s="41"/>
      <c r="HT2816" s="41"/>
      <c r="HU2816" s="41"/>
      <c r="HV2816" s="41"/>
      <c r="HW2816" s="41"/>
      <c r="HX2816" s="41"/>
      <c r="HY2816" s="41"/>
      <c r="HZ2816" s="41"/>
      <c r="IA2816" s="41"/>
      <c r="IB2816" s="41"/>
      <c r="IC2816" s="41"/>
      <c r="ID2816" s="41"/>
      <c r="IE2816" s="41"/>
      <c r="IF2816" s="41"/>
      <c r="IG2816" s="41"/>
      <c r="IH2816" s="41"/>
      <c r="II2816" s="41"/>
      <c r="IJ2816" s="41"/>
      <c r="IK2816" s="41"/>
      <c r="IL2816" s="41"/>
      <c r="IM2816" s="41"/>
      <c r="IN2816" s="41"/>
      <c r="IO2816" s="41"/>
      <c r="IP2816" s="41"/>
      <c r="IQ2816" s="41"/>
      <c r="IR2816" s="41"/>
      <c r="IS2816" s="41"/>
      <c r="IT2816" s="41"/>
      <c r="IU2816" s="41"/>
    </row>
    <row r="2818" spans="68:255" x14ac:dyDescent="0.2">
      <c r="BP2818" s="41"/>
      <c r="BQ2818" s="41"/>
      <c r="BR2818" s="41"/>
      <c r="BS2818" s="41"/>
      <c r="BU2818" s="41"/>
      <c r="BV2818" s="41"/>
      <c r="BW2818" s="41"/>
      <c r="BX2818" s="41"/>
      <c r="BY2818" s="41"/>
      <c r="BZ2818" s="41"/>
      <c r="CA2818" s="41"/>
      <c r="CB2818" s="41"/>
      <c r="CC2818" s="41"/>
      <c r="CD2818" s="41"/>
      <c r="CE2818" s="41"/>
      <c r="CF2818" s="41"/>
      <c r="CG2818" s="41"/>
      <c r="CH2818" s="41"/>
      <c r="CI2818" s="41"/>
      <c r="CJ2818" s="41"/>
      <c r="CK2818" s="41"/>
      <c r="CL2818" s="41"/>
      <c r="CM2818" s="41"/>
      <c r="CN2818" s="41"/>
      <c r="CO2818" s="41"/>
      <c r="CP2818" s="41"/>
      <c r="CQ2818" s="41"/>
      <c r="CR2818" s="41"/>
      <c r="CS2818" s="41"/>
      <c r="CT2818" s="41"/>
      <c r="CU2818" s="41"/>
      <c r="CV2818" s="41"/>
      <c r="CW2818" s="41"/>
      <c r="CX2818" s="41"/>
      <c r="CY2818" s="41"/>
      <c r="CZ2818" s="41"/>
      <c r="DA2818" s="41"/>
      <c r="DB2818" s="41"/>
      <c r="DC2818" s="41"/>
      <c r="DD2818" s="41"/>
      <c r="DE2818" s="41"/>
      <c r="DF2818" s="41"/>
      <c r="DG2818" s="41"/>
      <c r="DH2818" s="41"/>
      <c r="DI2818" s="41"/>
      <c r="DJ2818" s="41"/>
      <c r="DK2818" s="41"/>
      <c r="DL2818" s="41"/>
      <c r="DM2818" s="41"/>
      <c r="DN2818" s="41"/>
      <c r="DO2818" s="41"/>
      <c r="DP2818" s="41"/>
      <c r="DQ2818" s="41"/>
      <c r="DR2818" s="41"/>
      <c r="DS2818" s="41"/>
      <c r="DT2818" s="41"/>
      <c r="DU2818" s="41"/>
      <c r="DV2818" s="41"/>
      <c r="DW2818" s="41"/>
      <c r="DX2818" s="41"/>
      <c r="DY2818" s="41"/>
      <c r="DZ2818" s="41"/>
      <c r="EA2818" s="41"/>
      <c r="EB2818" s="41"/>
      <c r="EC2818" s="41"/>
      <c r="ED2818" s="41"/>
      <c r="EE2818" s="41"/>
      <c r="EF2818" s="41"/>
      <c r="EG2818" s="41"/>
      <c r="EH2818" s="41"/>
      <c r="EI2818" s="41"/>
      <c r="EJ2818" s="41"/>
      <c r="EK2818" s="41"/>
      <c r="EL2818" s="41"/>
      <c r="EM2818" s="41"/>
      <c r="EN2818" s="41"/>
      <c r="EO2818" s="41"/>
      <c r="EP2818" s="41"/>
      <c r="EQ2818" s="41"/>
      <c r="ER2818" s="41"/>
      <c r="ES2818" s="41"/>
      <c r="ET2818" s="41"/>
      <c r="EU2818" s="41"/>
      <c r="EV2818" s="41"/>
      <c r="EW2818" s="41"/>
      <c r="EX2818" s="41"/>
      <c r="EY2818" s="41"/>
      <c r="EZ2818" s="41"/>
      <c r="FA2818" s="41"/>
      <c r="FB2818" s="41"/>
      <c r="FC2818" s="41"/>
      <c r="FD2818" s="41"/>
      <c r="FE2818" s="41"/>
      <c r="FF2818" s="41"/>
      <c r="FG2818" s="41"/>
      <c r="FH2818" s="41"/>
      <c r="FI2818" s="41"/>
      <c r="FJ2818" s="41"/>
      <c r="FK2818" s="41"/>
      <c r="FL2818" s="41"/>
      <c r="FM2818" s="41"/>
      <c r="FN2818" s="41"/>
      <c r="FO2818" s="41"/>
      <c r="FP2818" s="41"/>
      <c r="FQ2818" s="41"/>
      <c r="FR2818" s="41"/>
      <c r="FS2818" s="41"/>
      <c r="FT2818" s="41"/>
      <c r="FU2818" s="41"/>
      <c r="FV2818" s="41"/>
      <c r="FW2818" s="41"/>
      <c r="FX2818" s="41"/>
      <c r="FY2818" s="41"/>
      <c r="FZ2818" s="41"/>
      <c r="GA2818" s="41"/>
      <c r="GB2818" s="41"/>
      <c r="GC2818" s="41"/>
      <c r="GD2818" s="41"/>
      <c r="GE2818" s="41"/>
      <c r="GF2818" s="41"/>
      <c r="GG2818" s="41"/>
      <c r="GH2818" s="41"/>
      <c r="GI2818" s="41"/>
      <c r="GJ2818" s="41"/>
      <c r="GK2818" s="41"/>
      <c r="GL2818" s="41"/>
      <c r="GM2818" s="41"/>
      <c r="GN2818" s="41"/>
      <c r="GO2818" s="41"/>
      <c r="GP2818" s="41"/>
      <c r="GQ2818" s="41"/>
      <c r="GR2818" s="41"/>
      <c r="GS2818" s="41"/>
      <c r="GT2818" s="41"/>
      <c r="GU2818" s="41"/>
      <c r="GV2818" s="41"/>
      <c r="GW2818" s="41"/>
      <c r="GX2818" s="41"/>
      <c r="GY2818" s="41"/>
      <c r="GZ2818" s="41"/>
      <c r="HA2818" s="41"/>
      <c r="HB2818" s="41"/>
      <c r="HC2818" s="41"/>
      <c r="HD2818" s="41"/>
      <c r="HE2818" s="41"/>
      <c r="HF2818" s="41"/>
      <c r="HG2818" s="41"/>
      <c r="HH2818" s="41"/>
      <c r="HI2818" s="41"/>
      <c r="HJ2818" s="41"/>
      <c r="HK2818" s="41"/>
      <c r="HL2818" s="41"/>
      <c r="HM2818" s="41"/>
      <c r="HN2818" s="41"/>
      <c r="HO2818" s="41"/>
      <c r="HP2818" s="41"/>
      <c r="HQ2818" s="41"/>
      <c r="HR2818" s="41"/>
      <c r="HS2818" s="41"/>
      <c r="HT2818" s="41"/>
      <c r="HU2818" s="41"/>
      <c r="HV2818" s="41"/>
      <c r="HW2818" s="41"/>
      <c r="HX2818" s="41"/>
      <c r="HY2818" s="41"/>
      <c r="HZ2818" s="41"/>
      <c r="IA2818" s="41"/>
      <c r="IB2818" s="41"/>
      <c r="IC2818" s="41"/>
      <c r="ID2818" s="41"/>
      <c r="IE2818" s="41"/>
      <c r="IF2818" s="41"/>
      <c r="IG2818" s="41"/>
      <c r="IH2818" s="41"/>
      <c r="II2818" s="41"/>
      <c r="IJ2818" s="41"/>
      <c r="IK2818" s="41"/>
      <c r="IL2818" s="41"/>
      <c r="IM2818" s="41"/>
      <c r="IN2818" s="41"/>
      <c r="IO2818" s="41"/>
      <c r="IP2818" s="41"/>
      <c r="IQ2818" s="41"/>
      <c r="IR2818" s="41"/>
      <c r="IS2818" s="41"/>
      <c r="IT2818" s="41"/>
      <c r="IU2818" s="41"/>
    </row>
    <row r="2820" spans="68:255" x14ac:dyDescent="0.2">
      <c r="BP2820" s="41"/>
      <c r="BQ2820" s="41"/>
      <c r="BR2820" s="41"/>
      <c r="BS2820" s="41"/>
      <c r="BU2820" s="41"/>
      <c r="BV2820" s="41"/>
      <c r="BW2820" s="41"/>
      <c r="BX2820" s="41"/>
      <c r="BY2820" s="41"/>
      <c r="BZ2820" s="41"/>
      <c r="CA2820" s="41"/>
      <c r="CB2820" s="41"/>
      <c r="CC2820" s="41"/>
      <c r="CD2820" s="41"/>
      <c r="CE2820" s="41"/>
      <c r="CF2820" s="41"/>
      <c r="CG2820" s="41"/>
      <c r="CH2820" s="41"/>
      <c r="CI2820" s="41"/>
      <c r="CJ2820" s="41"/>
      <c r="CK2820" s="41"/>
      <c r="CL2820" s="41"/>
      <c r="CM2820" s="41"/>
      <c r="CN2820" s="41"/>
      <c r="CO2820" s="41"/>
      <c r="CP2820" s="41"/>
      <c r="CQ2820" s="41"/>
      <c r="CR2820" s="41"/>
      <c r="CS2820" s="41"/>
      <c r="CT2820" s="41"/>
      <c r="CU2820" s="41"/>
      <c r="CV2820" s="41"/>
      <c r="CW2820" s="41"/>
      <c r="CX2820" s="41"/>
      <c r="CY2820" s="41"/>
      <c r="CZ2820" s="41"/>
      <c r="DA2820" s="41"/>
      <c r="DB2820" s="41"/>
      <c r="DC2820" s="41"/>
      <c r="DD2820" s="41"/>
      <c r="DE2820" s="41"/>
      <c r="DF2820" s="41"/>
      <c r="DG2820" s="41"/>
      <c r="DH2820" s="41"/>
      <c r="DI2820" s="41"/>
      <c r="DJ2820" s="41"/>
      <c r="DK2820" s="41"/>
      <c r="DL2820" s="41"/>
      <c r="DM2820" s="41"/>
      <c r="DN2820" s="41"/>
      <c r="DO2820" s="41"/>
      <c r="DP2820" s="41"/>
      <c r="DQ2820" s="41"/>
      <c r="DR2820" s="41"/>
      <c r="DS2820" s="41"/>
      <c r="DT2820" s="41"/>
      <c r="DU2820" s="41"/>
      <c r="DV2820" s="41"/>
      <c r="DW2820" s="41"/>
      <c r="DX2820" s="41"/>
      <c r="DY2820" s="41"/>
      <c r="DZ2820" s="41"/>
      <c r="EA2820" s="41"/>
      <c r="EB2820" s="41"/>
      <c r="EC2820" s="41"/>
      <c r="ED2820" s="41"/>
      <c r="EE2820" s="41"/>
      <c r="EF2820" s="41"/>
      <c r="EG2820" s="41"/>
      <c r="EH2820" s="41"/>
      <c r="EI2820" s="41"/>
      <c r="EJ2820" s="41"/>
      <c r="EK2820" s="41"/>
      <c r="EL2820" s="41"/>
      <c r="EM2820" s="41"/>
      <c r="EN2820" s="41"/>
      <c r="EO2820" s="41"/>
      <c r="EP2820" s="41"/>
      <c r="EQ2820" s="41"/>
      <c r="ER2820" s="41"/>
      <c r="ES2820" s="41"/>
      <c r="ET2820" s="41"/>
      <c r="EU2820" s="41"/>
      <c r="EV2820" s="41"/>
      <c r="EW2820" s="41"/>
      <c r="EX2820" s="41"/>
      <c r="EY2820" s="41"/>
      <c r="EZ2820" s="41"/>
      <c r="FA2820" s="41"/>
      <c r="FB2820" s="41"/>
      <c r="FC2820" s="41"/>
      <c r="FD2820" s="41"/>
      <c r="FE2820" s="41"/>
      <c r="FF2820" s="41"/>
      <c r="FG2820" s="41"/>
      <c r="FH2820" s="41"/>
      <c r="FI2820" s="41"/>
      <c r="FJ2820" s="41"/>
      <c r="FK2820" s="41"/>
      <c r="FL2820" s="41"/>
      <c r="FM2820" s="41"/>
      <c r="FN2820" s="41"/>
      <c r="FO2820" s="41"/>
      <c r="FP2820" s="41"/>
      <c r="FQ2820" s="41"/>
      <c r="FR2820" s="41"/>
      <c r="FS2820" s="41"/>
      <c r="FT2820" s="41"/>
      <c r="FU2820" s="41"/>
      <c r="FV2820" s="41"/>
      <c r="FW2820" s="41"/>
      <c r="FX2820" s="41"/>
      <c r="FY2820" s="41"/>
      <c r="FZ2820" s="41"/>
      <c r="GA2820" s="41"/>
      <c r="GB2820" s="41"/>
      <c r="GC2820" s="41"/>
      <c r="GD2820" s="41"/>
      <c r="GE2820" s="41"/>
      <c r="GF2820" s="41"/>
      <c r="GG2820" s="41"/>
      <c r="GH2820" s="41"/>
      <c r="GI2820" s="41"/>
      <c r="GJ2820" s="41"/>
      <c r="GK2820" s="41"/>
      <c r="GL2820" s="41"/>
      <c r="GM2820" s="41"/>
      <c r="GN2820" s="41"/>
      <c r="GO2820" s="41"/>
      <c r="GP2820" s="41"/>
      <c r="GQ2820" s="41"/>
      <c r="GR2820" s="41"/>
      <c r="GS2820" s="41"/>
      <c r="GT2820" s="41"/>
      <c r="GU2820" s="41"/>
      <c r="GV2820" s="41"/>
      <c r="GW2820" s="41"/>
      <c r="GX2820" s="41"/>
      <c r="GY2820" s="41"/>
      <c r="GZ2820" s="41"/>
      <c r="HA2820" s="41"/>
      <c r="HB2820" s="41"/>
      <c r="HC2820" s="41"/>
      <c r="HD2820" s="41"/>
      <c r="HE2820" s="41"/>
      <c r="HF2820" s="41"/>
      <c r="HG2820" s="41"/>
      <c r="HH2820" s="41"/>
      <c r="HI2820" s="41"/>
      <c r="HJ2820" s="41"/>
      <c r="HK2820" s="41"/>
      <c r="HL2820" s="41"/>
      <c r="HM2820" s="41"/>
      <c r="HN2820" s="41"/>
      <c r="HO2820" s="41"/>
      <c r="HP2820" s="41"/>
      <c r="HQ2820" s="41"/>
      <c r="HR2820" s="41"/>
      <c r="HS2820" s="41"/>
      <c r="HT2820" s="41"/>
      <c r="HU2820" s="41"/>
      <c r="HV2820" s="41"/>
      <c r="HW2820" s="41"/>
      <c r="HX2820" s="41"/>
      <c r="HY2820" s="41"/>
      <c r="HZ2820" s="41"/>
      <c r="IA2820" s="41"/>
      <c r="IB2820" s="41"/>
      <c r="IC2820" s="41"/>
      <c r="ID2820" s="41"/>
      <c r="IE2820" s="41"/>
      <c r="IF2820" s="41"/>
      <c r="IG2820" s="41"/>
      <c r="IH2820" s="41"/>
      <c r="II2820" s="41"/>
      <c r="IJ2820" s="41"/>
      <c r="IK2820" s="41"/>
      <c r="IL2820" s="41"/>
      <c r="IM2820" s="41"/>
      <c r="IN2820" s="41"/>
      <c r="IO2820" s="41"/>
      <c r="IP2820" s="41"/>
      <c r="IQ2820" s="41"/>
      <c r="IR2820" s="41"/>
      <c r="IS2820" s="41"/>
      <c r="IT2820" s="41"/>
      <c r="IU2820" s="41"/>
    </row>
    <row r="2822" spans="68:255" x14ac:dyDescent="0.2">
      <c r="BP2822" s="41"/>
      <c r="BQ2822" s="41"/>
      <c r="BR2822" s="41"/>
      <c r="BS2822" s="41"/>
      <c r="BU2822" s="41"/>
      <c r="BV2822" s="41"/>
      <c r="BW2822" s="41"/>
      <c r="BX2822" s="41"/>
      <c r="BY2822" s="41"/>
      <c r="BZ2822" s="41"/>
      <c r="CA2822" s="41"/>
      <c r="CB2822" s="41"/>
      <c r="CC2822" s="41"/>
      <c r="CD2822" s="41"/>
      <c r="CE2822" s="41"/>
      <c r="CF2822" s="41"/>
      <c r="CG2822" s="41"/>
      <c r="CH2822" s="41"/>
      <c r="CI2822" s="41"/>
      <c r="CJ2822" s="41"/>
      <c r="CK2822" s="41"/>
      <c r="CL2822" s="41"/>
      <c r="CM2822" s="41"/>
      <c r="CN2822" s="41"/>
      <c r="CO2822" s="41"/>
      <c r="CP2822" s="41"/>
      <c r="CQ2822" s="41"/>
      <c r="CR2822" s="41"/>
      <c r="CS2822" s="41"/>
      <c r="CT2822" s="41"/>
      <c r="CU2822" s="41"/>
      <c r="CV2822" s="41"/>
      <c r="CW2822" s="41"/>
      <c r="CX2822" s="41"/>
      <c r="CY2822" s="41"/>
      <c r="CZ2822" s="41"/>
      <c r="DA2822" s="41"/>
      <c r="DB2822" s="41"/>
      <c r="DC2822" s="41"/>
      <c r="DD2822" s="41"/>
      <c r="DE2822" s="41"/>
      <c r="DF2822" s="41"/>
      <c r="DG2822" s="41"/>
      <c r="DH2822" s="41"/>
      <c r="DI2822" s="41"/>
      <c r="DJ2822" s="41"/>
      <c r="DK2822" s="41"/>
      <c r="DL2822" s="41"/>
      <c r="DM2822" s="41"/>
      <c r="DN2822" s="41"/>
      <c r="DO2822" s="41"/>
      <c r="DP2822" s="41"/>
      <c r="DQ2822" s="41"/>
      <c r="DR2822" s="41"/>
      <c r="DS2822" s="41"/>
      <c r="DT2822" s="41"/>
      <c r="DU2822" s="41"/>
      <c r="DV2822" s="41"/>
      <c r="DW2822" s="41"/>
      <c r="DX2822" s="41"/>
      <c r="DY2822" s="41"/>
      <c r="DZ2822" s="41"/>
      <c r="EA2822" s="41"/>
      <c r="EB2822" s="41"/>
      <c r="EC2822" s="41"/>
      <c r="ED2822" s="41"/>
      <c r="EE2822" s="41"/>
      <c r="EF2822" s="41"/>
      <c r="EG2822" s="41"/>
      <c r="EH2822" s="41"/>
      <c r="EI2822" s="41"/>
      <c r="EJ2822" s="41"/>
      <c r="EK2822" s="41"/>
      <c r="EL2822" s="41"/>
      <c r="EM2822" s="41"/>
      <c r="EN2822" s="41"/>
      <c r="EO2822" s="41"/>
      <c r="EP2822" s="41"/>
      <c r="EQ2822" s="41"/>
      <c r="ER2822" s="41"/>
      <c r="ES2822" s="41"/>
      <c r="ET2822" s="41"/>
      <c r="EU2822" s="41"/>
      <c r="EV2822" s="41"/>
      <c r="EW2822" s="41"/>
      <c r="EX2822" s="41"/>
      <c r="EY2822" s="41"/>
      <c r="EZ2822" s="41"/>
      <c r="FA2822" s="41"/>
      <c r="FB2822" s="41"/>
      <c r="FC2822" s="41"/>
      <c r="FD2822" s="41"/>
      <c r="FE2822" s="41"/>
      <c r="FF2822" s="41"/>
      <c r="FG2822" s="41"/>
      <c r="FH2822" s="41"/>
      <c r="FI2822" s="41"/>
      <c r="FJ2822" s="41"/>
      <c r="FK2822" s="41"/>
      <c r="FL2822" s="41"/>
      <c r="FM2822" s="41"/>
      <c r="FN2822" s="41"/>
      <c r="FO2822" s="41"/>
      <c r="FP2822" s="41"/>
      <c r="FQ2822" s="41"/>
      <c r="FR2822" s="41"/>
      <c r="FS2822" s="41"/>
      <c r="FT2822" s="41"/>
      <c r="FU2822" s="41"/>
      <c r="FV2822" s="41"/>
      <c r="FW2822" s="41"/>
      <c r="FX2822" s="41"/>
      <c r="FY2822" s="41"/>
      <c r="FZ2822" s="41"/>
      <c r="GA2822" s="41"/>
      <c r="GB2822" s="41"/>
      <c r="GC2822" s="41"/>
      <c r="GD2822" s="41"/>
      <c r="GE2822" s="41"/>
      <c r="GF2822" s="41"/>
      <c r="GG2822" s="41"/>
      <c r="GH2822" s="41"/>
      <c r="GI2822" s="41"/>
      <c r="GJ2822" s="41"/>
      <c r="GK2822" s="41"/>
      <c r="GL2822" s="41"/>
      <c r="GM2822" s="41"/>
      <c r="GN2822" s="41"/>
      <c r="GO2822" s="41"/>
      <c r="GP2822" s="41"/>
      <c r="GQ2822" s="41"/>
      <c r="GR2822" s="41"/>
      <c r="GS2822" s="41"/>
      <c r="GT2822" s="41"/>
      <c r="GU2822" s="41"/>
      <c r="GV2822" s="41"/>
      <c r="GW2822" s="41"/>
      <c r="GX2822" s="41"/>
      <c r="GY2822" s="41"/>
      <c r="GZ2822" s="41"/>
      <c r="HA2822" s="41"/>
      <c r="HB2822" s="41"/>
      <c r="HC2822" s="41"/>
      <c r="HD2822" s="41"/>
      <c r="HE2822" s="41"/>
      <c r="HF2822" s="41"/>
      <c r="HG2822" s="41"/>
      <c r="HH2822" s="41"/>
      <c r="HI2822" s="41"/>
      <c r="HJ2822" s="41"/>
      <c r="HK2822" s="41"/>
      <c r="HL2822" s="41"/>
      <c r="HM2822" s="41"/>
      <c r="HN2822" s="41"/>
      <c r="HO2822" s="41"/>
      <c r="HP2822" s="41"/>
      <c r="HQ2822" s="41"/>
      <c r="HR2822" s="41"/>
      <c r="HS2822" s="41"/>
      <c r="HT2822" s="41"/>
      <c r="HU2822" s="41"/>
      <c r="HV2822" s="41"/>
      <c r="HW2822" s="41"/>
      <c r="HX2822" s="41"/>
      <c r="HY2822" s="41"/>
      <c r="HZ2822" s="41"/>
      <c r="IA2822" s="41"/>
      <c r="IB2822" s="41"/>
      <c r="IC2822" s="41"/>
      <c r="ID2822" s="41"/>
      <c r="IE2822" s="41"/>
      <c r="IF2822" s="41"/>
      <c r="IG2822" s="41"/>
      <c r="IH2822" s="41"/>
      <c r="II2822" s="41"/>
      <c r="IJ2822" s="41"/>
      <c r="IK2822" s="41"/>
      <c r="IL2822" s="41"/>
      <c r="IM2822" s="41"/>
      <c r="IN2822" s="41"/>
      <c r="IO2822" s="41"/>
      <c r="IP2822" s="41"/>
      <c r="IQ2822" s="41"/>
      <c r="IR2822" s="41"/>
      <c r="IS2822" s="41"/>
      <c r="IT2822" s="41"/>
      <c r="IU2822" s="41"/>
    </row>
    <row r="2824" spans="68:255" x14ac:dyDescent="0.2">
      <c r="BP2824" s="41"/>
      <c r="BQ2824" s="41"/>
      <c r="BR2824" s="41"/>
      <c r="BS2824" s="41"/>
      <c r="BU2824" s="41"/>
      <c r="BV2824" s="41"/>
      <c r="BW2824" s="41"/>
      <c r="BX2824" s="41"/>
      <c r="BY2824" s="41"/>
      <c r="BZ2824" s="41"/>
      <c r="CA2824" s="41"/>
      <c r="CB2824" s="41"/>
      <c r="CC2824" s="41"/>
      <c r="CD2824" s="41"/>
      <c r="CE2824" s="41"/>
      <c r="CF2824" s="41"/>
      <c r="CG2824" s="41"/>
      <c r="CH2824" s="41"/>
      <c r="CI2824" s="41"/>
      <c r="CJ2824" s="41"/>
      <c r="CK2824" s="41"/>
      <c r="CL2824" s="41"/>
      <c r="CM2824" s="41"/>
      <c r="CN2824" s="41"/>
      <c r="CO2824" s="41"/>
      <c r="CP2824" s="41"/>
      <c r="CQ2824" s="41"/>
      <c r="CR2824" s="41"/>
      <c r="CS2824" s="41"/>
      <c r="CT2824" s="41"/>
      <c r="CU2824" s="41"/>
      <c r="CV2824" s="41"/>
      <c r="CW2824" s="41"/>
      <c r="CX2824" s="41"/>
      <c r="CY2824" s="41"/>
      <c r="CZ2824" s="41"/>
      <c r="DA2824" s="41"/>
      <c r="DB2824" s="41"/>
      <c r="DC2824" s="41"/>
      <c r="DD2824" s="41"/>
      <c r="DE2824" s="41"/>
      <c r="DF2824" s="41"/>
      <c r="DG2824" s="41"/>
      <c r="DH2824" s="41"/>
      <c r="DI2824" s="41"/>
      <c r="DJ2824" s="41"/>
      <c r="DK2824" s="41"/>
      <c r="DL2824" s="41"/>
      <c r="DM2824" s="41"/>
      <c r="DN2824" s="41"/>
      <c r="DO2824" s="41"/>
      <c r="DP2824" s="41"/>
      <c r="DQ2824" s="41"/>
      <c r="DR2824" s="41"/>
      <c r="DS2824" s="41"/>
      <c r="DT2824" s="41"/>
      <c r="DU2824" s="41"/>
      <c r="DV2824" s="41"/>
      <c r="DW2824" s="41"/>
      <c r="DX2824" s="41"/>
      <c r="DY2824" s="41"/>
      <c r="DZ2824" s="41"/>
      <c r="EA2824" s="41"/>
      <c r="EB2824" s="41"/>
      <c r="EC2824" s="41"/>
      <c r="ED2824" s="41"/>
      <c r="EE2824" s="41"/>
      <c r="EF2824" s="41"/>
      <c r="EG2824" s="41"/>
      <c r="EH2824" s="41"/>
      <c r="EI2824" s="41"/>
      <c r="EJ2824" s="41"/>
      <c r="EK2824" s="41"/>
      <c r="EL2824" s="41"/>
      <c r="EM2824" s="41"/>
      <c r="EN2824" s="41"/>
      <c r="EO2824" s="41"/>
      <c r="EP2824" s="41"/>
      <c r="EQ2824" s="41"/>
      <c r="ER2824" s="41"/>
      <c r="ES2824" s="41"/>
      <c r="ET2824" s="41"/>
      <c r="EU2824" s="41"/>
      <c r="EV2824" s="41"/>
      <c r="EW2824" s="41"/>
      <c r="EX2824" s="41"/>
      <c r="EY2824" s="41"/>
      <c r="EZ2824" s="41"/>
      <c r="FA2824" s="41"/>
      <c r="FB2824" s="41"/>
      <c r="FC2824" s="41"/>
      <c r="FD2824" s="41"/>
      <c r="FE2824" s="41"/>
      <c r="FF2824" s="41"/>
      <c r="FG2824" s="41"/>
      <c r="FH2824" s="41"/>
      <c r="FI2824" s="41"/>
      <c r="FJ2824" s="41"/>
      <c r="FK2824" s="41"/>
      <c r="FL2824" s="41"/>
      <c r="FM2824" s="41"/>
      <c r="FN2824" s="41"/>
      <c r="FO2824" s="41"/>
      <c r="FP2824" s="41"/>
      <c r="FQ2824" s="41"/>
      <c r="FR2824" s="41"/>
      <c r="FS2824" s="41"/>
      <c r="FT2824" s="41"/>
      <c r="FU2824" s="41"/>
      <c r="FV2824" s="41"/>
      <c r="FW2824" s="41"/>
      <c r="FX2824" s="41"/>
      <c r="FY2824" s="41"/>
      <c r="FZ2824" s="41"/>
      <c r="GA2824" s="41"/>
      <c r="GB2824" s="41"/>
      <c r="GC2824" s="41"/>
      <c r="GD2824" s="41"/>
      <c r="GE2824" s="41"/>
      <c r="GF2824" s="41"/>
      <c r="GG2824" s="41"/>
      <c r="GH2824" s="41"/>
      <c r="GI2824" s="41"/>
      <c r="GJ2824" s="41"/>
      <c r="GK2824" s="41"/>
      <c r="GL2824" s="41"/>
      <c r="GM2824" s="41"/>
      <c r="GN2824" s="41"/>
      <c r="GO2824" s="41"/>
      <c r="GP2824" s="41"/>
      <c r="GQ2824" s="41"/>
      <c r="GR2824" s="41"/>
      <c r="GS2824" s="41"/>
      <c r="GT2824" s="41"/>
      <c r="GU2824" s="41"/>
      <c r="GV2824" s="41"/>
      <c r="GW2824" s="41"/>
      <c r="GX2824" s="41"/>
      <c r="GY2824" s="41"/>
      <c r="GZ2824" s="41"/>
      <c r="HA2824" s="41"/>
      <c r="HB2824" s="41"/>
      <c r="HC2824" s="41"/>
      <c r="HD2824" s="41"/>
      <c r="HE2824" s="41"/>
      <c r="HF2824" s="41"/>
      <c r="HG2824" s="41"/>
      <c r="HH2824" s="41"/>
      <c r="HI2824" s="41"/>
      <c r="HJ2824" s="41"/>
      <c r="HK2824" s="41"/>
      <c r="HL2824" s="41"/>
      <c r="HM2824" s="41"/>
      <c r="HN2824" s="41"/>
      <c r="HO2824" s="41"/>
      <c r="HP2824" s="41"/>
      <c r="HQ2824" s="41"/>
      <c r="HR2824" s="41"/>
      <c r="HS2824" s="41"/>
      <c r="HT2824" s="41"/>
      <c r="HU2824" s="41"/>
      <c r="HV2824" s="41"/>
      <c r="HW2824" s="41"/>
      <c r="HX2824" s="41"/>
      <c r="HY2824" s="41"/>
      <c r="HZ2824" s="41"/>
      <c r="IA2824" s="41"/>
      <c r="IB2824" s="41"/>
      <c r="IC2824" s="41"/>
      <c r="ID2824" s="41"/>
      <c r="IE2824" s="41"/>
      <c r="IF2824" s="41"/>
      <c r="IG2824" s="41"/>
      <c r="IH2824" s="41"/>
      <c r="II2824" s="41"/>
      <c r="IJ2824" s="41"/>
      <c r="IK2824" s="41"/>
      <c r="IL2824" s="41"/>
      <c r="IM2824" s="41"/>
      <c r="IN2824" s="41"/>
      <c r="IO2824" s="41"/>
      <c r="IP2824" s="41"/>
      <c r="IQ2824" s="41"/>
      <c r="IR2824" s="41"/>
      <c r="IS2824" s="41"/>
      <c r="IT2824" s="41"/>
      <c r="IU2824" s="41"/>
    </row>
    <row r="2826" spans="68:255" x14ac:dyDescent="0.2">
      <c r="BP2826" s="41"/>
      <c r="BQ2826" s="41"/>
      <c r="BR2826" s="41"/>
      <c r="BS2826" s="41"/>
      <c r="BU2826" s="41"/>
      <c r="BV2826" s="41"/>
      <c r="BW2826" s="41"/>
      <c r="BX2826" s="41"/>
      <c r="BY2826" s="41"/>
      <c r="BZ2826" s="41"/>
      <c r="CA2826" s="41"/>
      <c r="CB2826" s="41"/>
      <c r="CC2826" s="41"/>
      <c r="CD2826" s="41"/>
      <c r="CE2826" s="41"/>
      <c r="CF2826" s="41"/>
      <c r="CG2826" s="41"/>
      <c r="CH2826" s="41"/>
      <c r="CI2826" s="41"/>
      <c r="CJ2826" s="41"/>
      <c r="CK2826" s="41"/>
      <c r="CL2826" s="41"/>
      <c r="CM2826" s="41"/>
      <c r="CN2826" s="41"/>
      <c r="CO2826" s="41"/>
      <c r="CP2826" s="41"/>
      <c r="CQ2826" s="41"/>
      <c r="CR2826" s="41"/>
      <c r="CS2826" s="41"/>
      <c r="CT2826" s="41"/>
      <c r="CU2826" s="41"/>
      <c r="CV2826" s="41"/>
      <c r="CW2826" s="41"/>
      <c r="CX2826" s="41"/>
      <c r="CY2826" s="41"/>
      <c r="CZ2826" s="41"/>
      <c r="DA2826" s="41"/>
      <c r="DB2826" s="41"/>
      <c r="DC2826" s="41"/>
      <c r="DD2826" s="41"/>
      <c r="DE2826" s="41"/>
      <c r="DF2826" s="41"/>
      <c r="DG2826" s="41"/>
      <c r="DH2826" s="41"/>
      <c r="DI2826" s="41"/>
      <c r="DJ2826" s="41"/>
      <c r="DK2826" s="41"/>
      <c r="DL2826" s="41"/>
      <c r="DM2826" s="41"/>
      <c r="DN2826" s="41"/>
      <c r="DO2826" s="41"/>
      <c r="DP2826" s="41"/>
      <c r="DQ2826" s="41"/>
      <c r="DR2826" s="41"/>
      <c r="DS2826" s="41"/>
      <c r="DT2826" s="41"/>
      <c r="DU2826" s="41"/>
      <c r="DV2826" s="41"/>
      <c r="DW2826" s="41"/>
      <c r="DX2826" s="41"/>
      <c r="DY2826" s="41"/>
      <c r="DZ2826" s="41"/>
      <c r="EA2826" s="41"/>
      <c r="EB2826" s="41"/>
      <c r="EC2826" s="41"/>
      <c r="ED2826" s="41"/>
      <c r="EE2826" s="41"/>
      <c r="EF2826" s="41"/>
      <c r="EG2826" s="41"/>
      <c r="EH2826" s="41"/>
      <c r="EI2826" s="41"/>
      <c r="EJ2826" s="41"/>
      <c r="EK2826" s="41"/>
      <c r="EL2826" s="41"/>
      <c r="EM2826" s="41"/>
      <c r="EN2826" s="41"/>
      <c r="EO2826" s="41"/>
      <c r="EP2826" s="41"/>
      <c r="EQ2826" s="41"/>
      <c r="ER2826" s="41"/>
      <c r="ES2826" s="41"/>
      <c r="ET2826" s="41"/>
      <c r="EU2826" s="41"/>
      <c r="EV2826" s="41"/>
      <c r="EW2826" s="41"/>
      <c r="EX2826" s="41"/>
      <c r="EY2826" s="41"/>
      <c r="EZ2826" s="41"/>
      <c r="FA2826" s="41"/>
      <c r="FB2826" s="41"/>
      <c r="FC2826" s="41"/>
      <c r="FD2826" s="41"/>
      <c r="FE2826" s="41"/>
      <c r="FF2826" s="41"/>
      <c r="FG2826" s="41"/>
      <c r="FH2826" s="41"/>
      <c r="FI2826" s="41"/>
      <c r="FJ2826" s="41"/>
      <c r="FK2826" s="41"/>
      <c r="FL2826" s="41"/>
      <c r="FM2826" s="41"/>
      <c r="FN2826" s="41"/>
      <c r="FO2826" s="41"/>
      <c r="FP2826" s="41"/>
      <c r="FQ2826" s="41"/>
      <c r="FR2826" s="41"/>
      <c r="FS2826" s="41"/>
      <c r="FT2826" s="41"/>
      <c r="FU2826" s="41"/>
      <c r="FV2826" s="41"/>
      <c r="FW2826" s="41"/>
      <c r="FX2826" s="41"/>
      <c r="FY2826" s="41"/>
      <c r="FZ2826" s="41"/>
      <c r="GA2826" s="41"/>
      <c r="GB2826" s="41"/>
      <c r="GC2826" s="41"/>
      <c r="GD2826" s="41"/>
      <c r="GE2826" s="41"/>
      <c r="GF2826" s="41"/>
      <c r="GG2826" s="41"/>
      <c r="GH2826" s="41"/>
      <c r="GI2826" s="41"/>
      <c r="GJ2826" s="41"/>
      <c r="GK2826" s="41"/>
      <c r="GL2826" s="41"/>
      <c r="GM2826" s="41"/>
      <c r="GN2826" s="41"/>
      <c r="GO2826" s="41"/>
      <c r="GP2826" s="41"/>
      <c r="GQ2826" s="41"/>
      <c r="GR2826" s="41"/>
      <c r="GS2826" s="41"/>
      <c r="GT2826" s="41"/>
      <c r="GU2826" s="41"/>
      <c r="GV2826" s="41"/>
      <c r="GW2826" s="41"/>
      <c r="GX2826" s="41"/>
      <c r="GY2826" s="41"/>
      <c r="GZ2826" s="41"/>
      <c r="HA2826" s="41"/>
      <c r="HB2826" s="41"/>
      <c r="HC2826" s="41"/>
      <c r="HD2826" s="41"/>
      <c r="HE2826" s="41"/>
      <c r="HF2826" s="41"/>
      <c r="HG2826" s="41"/>
      <c r="HH2826" s="41"/>
      <c r="HI2826" s="41"/>
      <c r="HJ2826" s="41"/>
      <c r="HK2826" s="41"/>
      <c r="HL2826" s="41"/>
      <c r="HM2826" s="41"/>
      <c r="HN2826" s="41"/>
      <c r="HO2826" s="41"/>
      <c r="HP2826" s="41"/>
      <c r="HQ2826" s="41"/>
      <c r="HR2826" s="41"/>
      <c r="HS2826" s="41"/>
      <c r="HT2826" s="41"/>
      <c r="HU2826" s="41"/>
      <c r="HV2826" s="41"/>
      <c r="HW2826" s="41"/>
      <c r="HX2826" s="41"/>
      <c r="HY2826" s="41"/>
      <c r="HZ2826" s="41"/>
      <c r="IA2826" s="41"/>
      <c r="IB2826" s="41"/>
      <c r="IC2826" s="41"/>
      <c r="ID2826" s="41"/>
      <c r="IE2826" s="41"/>
      <c r="IF2826" s="41"/>
      <c r="IG2826" s="41"/>
      <c r="IH2826" s="41"/>
      <c r="II2826" s="41"/>
      <c r="IJ2826" s="41"/>
      <c r="IK2826" s="41"/>
      <c r="IL2826" s="41"/>
      <c r="IM2826" s="41"/>
      <c r="IN2826" s="41"/>
      <c r="IO2826" s="41"/>
      <c r="IP2826" s="41"/>
      <c r="IQ2826" s="41"/>
      <c r="IR2826" s="41"/>
      <c r="IS2826" s="41"/>
      <c r="IT2826" s="41"/>
      <c r="IU2826" s="41"/>
    </row>
    <row r="2828" spans="68:255" x14ac:dyDescent="0.2">
      <c r="BP2828" s="41"/>
      <c r="BQ2828" s="41"/>
      <c r="BR2828" s="41"/>
      <c r="BS2828" s="41"/>
      <c r="BU2828" s="41"/>
      <c r="BV2828" s="41"/>
      <c r="BW2828" s="41"/>
      <c r="BX2828" s="41"/>
      <c r="BY2828" s="41"/>
      <c r="BZ2828" s="41"/>
      <c r="CA2828" s="41"/>
      <c r="CB2828" s="41"/>
      <c r="CC2828" s="41"/>
      <c r="CD2828" s="41"/>
      <c r="CE2828" s="41"/>
      <c r="CF2828" s="41"/>
      <c r="CG2828" s="41"/>
      <c r="CH2828" s="41"/>
      <c r="CI2828" s="41"/>
      <c r="CJ2828" s="41"/>
      <c r="CK2828" s="41"/>
      <c r="CL2828" s="41"/>
      <c r="CM2828" s="41"/>
      <c r="CN2828" s="41"/>
      <c r="CO2828" s="41"/>
      <c r="CP2828" s="41"/>
      <c r="CQ2828" s="41"/>
      <c r="CR2828" s="41"/>
      <c r="CS2828" s="41"/>
      <c r="CT2828" s="41"/>
      <c r="CU2828" s="41"/>
      <c r="CV2828" s="41"/>
      <c r="CW2828" s="41"/>
      <c r="CX2828" s="41"/>
      <c r="CY2828" s="41"/>
      <c r="CZ2828" s="41"/>
      <c r="DA2828" s="41"/>
      <c r="DB2828" s="41"/>
      <c r="DC2828" s="41"/>
      <c r="DD2828" s="41"/>
      <c r="DE2828" s="41"/>
      <c r="DF2828" s="41"/>
      <c r="DG2828" s="41"/>
      <c r="DH2828" s="41"/>
      <c r="DI2828" s="41"/>
      <c r="DJ2828" s="41"/>
      <c r="DK2828" s="41"/>
      <c r="DL2828" s="41"/>
      <c r="DM2828" s="41"/>
      <c r="DN2828" s="41"/>
      <c r="DO2828" s="41"/>
      <c r="DP2828" s="41"/>
      <c r="DQ2828" s="41"/>
      <c r="DR2828" s="41"/>
      <c r="DS2828" s="41"/>
      <c r="DT2828" s="41"/>
      <c r="DU2828" s="41"/>
      <c r="DV2828" s="41"/>
      <c r="DW2828" s="41"/>
      <c r="DX2828" s="41"/>
      <c r="DY2828" s="41"/>
      <c r="DZ2828" s="41"/>
      <c r="EA2828" s="41"/>
      <c r="EB2828" s="41"/>
      <c r="EC2828" s="41"/>
      <c r="ED2828" s="41"/>
      <c r="EE2828" s="41"/>
      <c r="EF2828" s="41"/>
      <c r="EG2828" s="41"/>
      <c r="EH2828" s="41"/>
      <c r="EI2828" s="41"/>
      <c r="EJ2828" s="41"/>
      <c r="EK2828" s="41"/>
      <c r="EL2828" s="41"/>
      <c r="EM2828" s="41"/>
      <c r="EN2828" s="41"/>
      <c r="EO2828" s="41"/>
      <c r="EP2828" s="41"/>
      <c r="EQ2828" s="41"/>
      <c r="ER2828" s="41"/>
      <c r="ES2828" s="41"/>
      <c r="ET2828" s="41"/>
      <c r="EU2828" s="41"/>
      <c r="EV2828" s="41"/>
      <c r="EW2828" s="41"/>
      <c r="EX2828" s="41"/>
      <c r="EY2828" s="41"/>
      <c r="EZ2828" s="41"/>
      <c r="FA2828" s="41"/>
      <c r="FB2828" s="41"/>
      <c r="FC2828" s="41"/>
      <c r="FD2828" s="41"/>
      <c r="FE2828" s="41"/>
      <c r="FF2828" s="41"/>
      <c r="FG2828" s="41"/>
      <c r="FH2828" s="41"/>
      <c r="FI2828" s="41"/>
      <c r="FJ2828" s="41"/>
      <c r="FK2828" s="41"/>
      <c r="FL2828" s="41"/>
      <c r="FM2828" s="41"/>
      <c r="FN2828" s="41"/>
      <c r="FO2828" s="41"/>
      <c r="FP2828" s="41"/>
      <c r="FQ2828" s="41"/>
      <c r="FR2828" s="41"/>
      <c r="FS2828" s="41"/>
      <c r="FT2828" s="41"/>
      <c r="FU2828" s="41"/>
      <c r="FV2828" s="41"/>
      <c r="FW2828" s="41"/>
      <c r="FX2828" s="41"/>
      <c r="FY2828" s="41"/>
      <c r="FZ2828" s="41"/>
      <c r="GA2828" s="41"/>
      <c r="GB2828" s="41"/>
      <c r="GC2828" s="41"/>
      <c r="GD2828" s="41"/>
      <c r="GE2828" s="41"/>
      <c r="GF2828" s="41"/>
      <c r="GG2828" s="41"/>
      <c r="GH2828" s="41"/>
      <c r="GI2828" s="41"/>
      <c r="GJ2828" s="41"/>
      <c r="GK2828" s="41"/>
      <c r="GL2828" s="41"/>
      <c r="GM2828" s="41"/>
      <c r="GN2828" s="41"/>
      <c r="GO2828" s="41"/>
      <c r="GP2828" s="41"/>
      <c r="GQ2828" s="41"/>
      <c r="GR2828" s="41"/>
      <c r="GS2828" s="41"/>
      <c r="GT2828" s="41"/>
      <c r="GU2828" s="41"/>
      <c r="GV2828" s="41"/>
      <c r="GW2828" s="41"/>
      <c r="GX2828" s="41"/>
      <c r="GY2828" s="41"/>
      <c r="GZ2828" s="41"/>
      <c r="HA2828" s="41"/>
      <c r="HB2828" s="41"/>
      <c r="HC2828" s="41"/>
      <c r="HD2828" s="41"/>
      <c r="HE2828" s="41"/>
      <c r="HF2828" s="41"/>
      <c r="HG2828" s="41"/>
      <c r="HH2828" s="41"/>
      <c r="HI2828" s="41"/>
      <c r="HJ2828" s="41"/>
      <c r="HK2828" s="41"/>
      <c r="HL2828" s="41"/>
      <c r="HM2828" s="41"/>
      <c r="HN2828" s="41"/>
      <c r="HO2828" s="41"/>
      <c r="HP2828" s="41"/>
      <c r="HQ2828" s="41"/>
      <c r="HR2828" s="41"/>
      <c r="HS2828" s="41"/>
      <c r="HT2828" s="41"/>
      <c r="HU2828" s="41"/>
      <c r="HV2828" s="41"/>
      <c r="HW2828" s="41"/>
      <c r="HX2828" s="41"/>
      <c r="HY2828" s="41"/>
      <c r="HZ2828" s="41"/>
      <c r="IA2828" s="41"/>
      <c r="IB2828" s="41"/>
      <c r="IC2828" s="41"/>
      <c r="ID2828" s="41"/>
      <c r="IE2828" s="41"/>
      <c r="IF2828" s="41"/>
      <c r="IG2828" s="41"/>
      <c r="IH2828" s="41"/>
      <c r="II2828" s="41"/>
      <c r="IJ2828" s="41"/>
      <c r="IK2828" s="41"/>
      <c r="IL2828" s="41"/>
      <c r="IM2828" s="41"/>
      <c r="IN2828" s="41"/>
      <c r="IO2828" s="41"/>
      <c r="IP2828" s="41"/>
      <c r="IQ2828" s="41"/>
      <c r="IR2828" s="41"/>
      <c r="IS2828" s="41"/>
      <c r="IT2828" s="41"/>
      <c r="IU2828" s="41"/>
    </row>
    <row r="2830" spans="68:255" x14ac:dyDescent="0.2">
      <c r="BP2830" s="41"/>
      <c r="BQ2830" s="41"/>
      <c r="BR2830" s="41"/>
      <c r="BS2830" s="41"/>
      <c r="BU2830" s="41"/>
      <c r="BV2830" s="41"/>
      <c r="BW2830" s="41"/>
      <c r="BX2830" s="41"/>
      <c r="BY2830" s="41"/>
      <c r="BZ2830" s="41"/>
      <c r="CA2830" s="41"/>
      <c r="CB2830" s="41"/>
      <c r="CC2830" s="41"/>
      <c r="CD2830" s="41"/>
      <c r="CE2830" s="41"/>
      <c r="CF2830" s="41"/>
      <c r="CG2830" s="41"/>
      <c r="CH2830" s="41"/>
      <c r="CI2830" s="41"/>
      <c r="CJ2830" s="41"/>
      <c r="CK2830" s="41"/>
      <c r="CL2830" s="41"/>
      <c r="CM2830" s="41"/>
      <c r="CN2830" s="41"/>
      <c r="CO2830" s="41"/>
      <c r="CP2830" s="41"/>
      <c r="CQ2830" s="41"/>
      <c r="CR2830" s="41"/>
      <c r="CS2830" s="41"/>
      <c r="CT2830" s="41"/>
      <c r="CU2830" s="41"/>
      <c r="CV2830" s="41"/>
      <c r="CW2830" s="41"/>
      <c r="CX2830" s="41"/>
      <c r="CY2830" s="41"/>
      <c r="CZ2830" s="41"/>
      <c r="DA2830" s="41"/>
      <c r="DB2830" s="41"/>
      <c r="DC2830" s="41"/>
      <c r="DD2830" s="41"/>
      <c r="DE2830" s="41"/>
      <c r="DF2830" s="41"/>
      <c r="DG2830" s="41"/>
      <c r="DH2830" s="41"/>
      <c r="DI2830" s="41"/>
      <c r="DJ2830" s="41"/>
      <c r="DK2830" s="41"/>
      <c r="DL2830" s="41"/>
      <c r="DM2830" s="41"/>
      <c r="DN2830" s="41"/>
      <c r="DO2830" s="41"/>
      <c r="DP2830" s="41"/>
      <c r="DQ2830" s="41"/>
      <c r="DR2830" s="41"/>
      <c r="DS2830" s="41"/>
      <c r="DT2830" s="41"/>
      <c r="DU2830" s="41"/>
      <c r="DV2830" s="41"/>
      <c r="DW2830" s="41"/>
      <c r="DX2830" s="41"/>
      <c r="DY2830" s="41"/>
      <c r="DZ2830" s="41"/>
      <c r="EA2830" s="41"/>
      <c r="EB2830" s="41"/>
      <c r="EC2830" s="41"/>
      <c r="ED2830" s="41"/>
      <c r="EE2830" s="41"/>
      <c r="EF2830" s="41"/>
      <c r="EG2830" s="41"/>
      <c r="EH2830" s="41"/>
      <c r="EI2830" s="41"/>
      <c r="EJ2830" s="41"/>
      <c r="EK2830" s="41"/>
      <c r="EL2830" s="41"/>
      <c r="EM2830" s="41"/>
      <c r="EN2830" s="41"/>
      <c r="EO2830" s="41"/>
      <c r="EP2830" s="41"/>
      <c r="EQ2830" s="41"/>
      <c r="ER2830" s="41"/>
      <c r="ES2830" s="41"/>
      <c r="ET2830" s="41"/>
      <c r="EU2830" s="41"/>
      <c r="EV2830" s="41"/>
      <c r="EW2830" s="41"/>
      <c r="EX2830" s="41"/>
      <c r="EY2830" s="41"/>
      <c r="EZ2830" s="41"/>
      <c r="FA2830" s="41"/>
      <c r="FB2830" s="41"/>
      <c r="FC2830" s="41"/>
      <c r="FD2830" s="41"/>
      <c r="FE2830" s="41"/>
      <c r="FF2830" s="41"/>
      <c r="FG2830" s="41"/>
      <c r="FH2830" s="41"/>
      <c r="FI2830" s="41"/>
      <c r="FJ2830" s="41"/>
      <c r="FK2830" s="41"/>
      <c r="FL2830" s="41"/>
      <c r="FM2830" s="41"/>
      <c r="FN2830" s="41"/>
      <c r="FO2830" s="41"/>
      <c r="FP2830" s="41"/>
      <c r="FQ2830" s="41"/>
      <c r="FR2830" s="41"/>
      <c r="FS2830" s="41"/>
      <c r="FT2830" s="41"/>
      <c r="FU2830" s="41"/>
      <c r="FV2830" s="41"/>
      <c r="FW2830" s="41"/>
      <c r="FX2830" s="41"/>
      <c r="FY2830" s="41"/>
      <c r="FZ2830" s="41"/>
      <c r="GA2830" s="41"/>
      <c r="GB2830" s="41"/>
      <c r="GC2830" s="41"/>
      <c r="GD2830" s="41"/>
      <c r="GE2830" s="41"/>
      <c r="GF2830" s="41"/>
      <c r="GG2830" s="41"/>
      <c r="GH2830" s="41"/>
      <c r="GI2830" s="41"/>
      <c r="GJ2830" s="41"/>
      <c r="GK2830" s="41"/>
      <c r="GL2830" s="41"/>
      <c r="GM2830" s="41"/>
      <c r="GN2830" s="41"/>
      <c r="GO2830" s="41"/>
      <c r="GP2830" s="41"/>
      <c r="GQ2830" s="41"/>
      <c r="GR2830" s="41"/>
      <c r="GS2830" s="41"/>
      <c r="GT2830" s="41"/>
      <c r="GU2830" s="41"/>
      <c r="GV2830" s="41"/>
      <c r="GW2830" s="41"/>
      <c r="GX2830" s="41"/>
      <c r="GY2830" s="41"/>
      <c r="GZ2830" s="41"/>
      <c r="HA2830" s="41"/>
      <c r="HB2830" s="41"/>
      <c r="HC2830" s="41"/>
      <c r="HD2830" s="41"/>
      <c r="HE2830" s="41"/>
      <c r="HF2830" s="41"/>
      <c r="HG2830" s="41"/>
      <c r="HH2830" s="41"/>
      <c r="HI2830" s="41"/>
      <c r="HJ2830" s="41"/>
      <c r="HK2830" s="41"/>
      <c r="HL2830" s="41"/>
      <c r="HM2830" s="41"/>
      <c r="HN2830" s="41"/>
      <c r="HO2830" s="41"/>
      <c r="HP2830" s="41"/>
      <c r="HQ2830" s="41"/>
      <c r="HR2830" s="41"/>
      <c r="HS2830" s="41"/>
      <c r="HT2830" s="41"/>
      <c r="HU2830" s="41"/>
      <c r="HV2830" s="41"/>
      <c r="HW2830" s="41"/>
      <c r="HX2830" s="41"/>
      <c r="HY2830" s="41"/>
      <c r="HZ2830" s="41"/>
      <c r="IA2830" s="41"/>
      <c r="IB2830" s="41"/>
      <c r="IC2830" s="41"/>
      <c r="ID2830" s="41"/>
      <c r="IE2830" s="41"/>
      <c r="IF2830" s="41"/>
      <c r="IG2830" s="41"/>
      <c r="IH2830" s="41"/>
      <c r="II2830" s="41"/>
      <c r="IJ2830" s="41"/>
      <c r="IK2830" s="41"/>
      <c r="IL2830" s="41"/>
      <c r="IM2830" s="41"/>
      <c r="IN2830" s="41"/>
      <c r="IO2830" s="41"/>
      <c r="IP2830" s="41"/>
      <c r="IQ2830" s="41"/>
      <c r="IR2830" s="41"/>
      <c r="IS2830" s="41"/>
      <c r="IT2830" s="41"/>
      <c r="IU2830" s="41"/>
    </row>
    <row r="2832" spans="68:255" x14ac:dyDescent="0.2">
      <c r="BP2832" s="41"/>
      <c r="BQ2832" s="41"/>
      <c r="BR2832" s="41"/>
      <c r="BS2832" s="41"/>
      <c r="BU2832" s="41"/>
      <c r="BV2832" s="41"/>
      <c r="BW2832" s="41"/>
      <c r="BX2832" s="41"/>
      <c r="BY2832" s="41"/>
      <c r="BZ2832" s="41"/>
      <c r="CA2832" s="41"/>
      <c r="CB2832" s="41"/>
      <c r="CC2832" s="41"/>
      <c r="CD2832" s="41"/>
      <c r="CE2832" s="41"/>
      <c r="CF2832" s="41"/>
      <c r="CG2832" s="41"/>
      <c r="CH2832" s="41"/>
      <c r="CI2832" s="41"/>
      <c r="CJ2832" s="41"/>
      <c r="CK2832" s="41"/>
      <c r="CL2832" s="41"/>
      <c r="CM2832" s="41"/>
      <c r="CN2832" s="41"/>
      <c r="CO2832" s="41"/>
      <c r="CP2832" s="41"/>
      <c r="CQ2832" s="41"/>
      <c r="CR2832" s="41"/>
      <c r="CS2832" s="41"/>
      <c r="CT2832" s="41"/>
      <c r="CU2832" s="41"/>
      <c r="CV2832" s="41"/>
      <c r="CW2832" s="41"/>
      <c r="CX2832" s="41"/>
      <c r="CY2832" s="41"/>
      <c r="CZ2832" s="41"/>
      <c r="DA2832" s="41"/>
      <c r="DB2832" s="41"/>
      <c r="DC2832" s="41"/>
      <c r="DD2832" s="41"/>
      <c r="DE2832" s="41"/>
      <c r="DF2832" s="41"/>
      <c r="DG2832" s="41"/>
      <c r="DH2832" s="41"/>
      <c r="DI2832" s="41"/>
      <c r="DJ2832" s="41"/>
      <c r="DK2832" s="41"/>
      <c r="DL2832" s="41"/>
      <c r="DM2832" s="41"/>
      <c r="DN2832" s="41"/>
      <c r="DO2832" s="41"/>
      <c r="DP2832" s="41"/>
      <c r="DQ2832" s="41"/>
      <c r="DR2832" s="41"/>
      <c r="DS2832" s="41"/>
      <c r="DT2832" s="41"/>
      <c r="DU2832" s="41"/>
      <c r="DV2832" s="41"/>
      <c r="DW2832" s="41"/>
      <c r="DX2832" s="41"/>
      <c r="DY2832" s="41"/>
      <c r="DZ2832" s="41"/>
      <c r="EA2832" s="41"/>
      <c r="EB2832" s="41"/>
      <c r="EC2832" s="41"/>
      <c r="ED2832" s="41"/>
      <c r="EE2832" s="41"/>
      <c r="EF2832" s="41"/>
      <c r="EG2832" s="41"/>
      <c r="EH2832" s="41"/>
      <c r="EI2832" s="41"/>
      <c r="EJ2832" s="41"/>
      <c r="EK2832" s="41"/>
      <c r="EL2832" s="41"/>
      <c r="EM2832" s="41"/>
      <c r="EN2832" s="41"/>
      <c r="EO2832" s="41"/>
      <c r="EP2832" s="41"/>
      <c r="EQ2832" s="41"/>
      <c r="ER2832" s="41"/>
      <c r="ES2832" s="41"/>
      <c r="ET2832" s="41"/>
      <c r="EU2832" s="41"/>
      <c r="EV2832" s="41"/>
      <c r="EW2832" s="41"/>
      <c r="EX2832" s="41"/>
      <c r="EY2832" s="41"/>
      <c r="EZ2832" s="41"/>
      <c r="FA2832" s="41"/>
      <c r="FB2832" s="41"/>
      <c r="FC2832" s="41"/>
      <c r="FD2832" s="41"/>
      <c r="FE2832" s="41"/>
      <c r="FF2832" s="41"/>
      <c r="FG2832" s="41"/>
      <c r="FH2832" s="41"/>
      <c r="FI2832" s="41"/>
      <c r="FJ2832" s="41"/>
      <c r="FK2832" s="41"/>
      <c r="FL2832" s="41"/>
      <c r="FM2832" s="41"/>
      <c r="FN2832" s="41"/>
      <c r="FO2832" s="41"/>
      <c r="FP2832" s="41"/>
      <c r="FQ2832" s="41"/>
      <c r="FR2832" s="41"/>
      <c r="FS2832" s="41"/>
      <c r="FT2832" s="41"/>
      <c r="FU2832" s="41"/>
      <c r="FV2832" s="41"/>
      <c r="FW2832" s="41"/>
      <c r="FX2832" s="41"/>
      <c r="FY2832" s="41"/>
      <c r="FZ2832" s="41"/>
      <c r="GA2832" s="41"/>
      <c r="GB2832" s="41"/>
      <c r="GC2832" s="41"/>
      <c r="GD2832" s="41"/>
      <c r="GE2832" s="41"/>
      <c r="GF2832" s="41"/>
      <c r="GG2832" s="41"/>
      <c r="GH2832" s="41"/>
      <c r="GI2832" s="41"/>
      <c r="GJ2832" s="41"/>
      <c r="GK2832" s="41"/>
      <c r="GL2832" s="41"/>
      <c r="GM2832" s="41"/>
      <c r="GN2832" s="41"/>
      <c r="GO2832" s="41"/>
      <c r="GP2832" s="41"/>
      <c r="GQ2832" s="41"/>
      <c r="GR2832" s="41"/>
      <c r="GS2832" s="41"/>
      <c r="GT2832" s="41"/>
      <c r="GU2832" s="41"/>
      <c r="GV2832" s="41"/>
      <c r="GW2832" s="41"/>
      <c r="GX2832" s="41"/>
      <c r="GY2832" s="41"/>
      <c r="GZ2832" s="41"/>
      <c r="HA2832" s="41"/>
      <c r="HB2832" s="41"/>
      <c r="HC2832" s="41"/>
      <c r="HD2832" s="41"/>
      <c r="HE2832" s="41"/>
      <c r="HF2832" s="41"/>
      <c r="HG2832" s="41"/>
      <c r="HH2832" s="41"/>
      <c r="HI2832" s="41"/>
      <c r="HJ2832" s="41"/>
      <c r="HK2832" s="41"/>
      <c r="HL2832" s="41"/>
      <c r="HM2832" s="41"/>
      <c r="HN2832" s="41"/>
      <c r="HO2832" s="41"/>
      <c r="HP2832" s="41"/>
      <c r="HQ2832" s="41"/>
      <c r="HR2832" s="41"/>
      <c r="HS2832" s="41"/>
      <c r="HT2832" s="41"/>
      <c r="HU2832" s="41"/>
      <c r="HV2832" s="41"/>
      <c r="HW2832" s="41"/>
      <c r="HX2832" s="41"/>
      <c r="HY2832" s="41"/>
      <c r="HZ2832" s="41"/>
      <c r="IA2832" s="41"/>
      <c r="IB2832" s="41"/>
      <c r="IC2832" s="41"/>
      <c r="ID2832" s="41"/>
      <c r="IE2832" s="41"/>
      <c r="IF2832" s="41"/>
      <c r="IG2832" s="41"/>
      <c r="IH2832" s="41"/>
      <c r="II2832" s="41"/>
      <c r="IJ2832" s="41"/>
      <c r="IK2832" s="41"/>
      <c r="IL2832" s="41"/>
      <c r="IM2832" s="41"/>
      <c r="IN2832" s="41"/>
      <c r="IO2832" s="41"/>
      <c r="IP2832" s="41"/>
      <c r="IQ2832" s="41"/>
      <c r="IR2832" s="41"/>
      <c r="IS2832" s="41"/>
      <c r="IT2832" s="41"/>
      <c r="IU2832" s="41"/>
    </row>
    <row r="2834" spans="68:255" x14ac:dyDescent="0.2">
      <c r="BP2834" s="41"/>
      <c r="BQ2834" s="41"/>
      <c r="BR2834" s="41"/>
      <c r="BS2834" s="41"/>
      <c r="BU2834" s="41"/>
      <c r="BV2834" s="41"/>
      <c r="BW2834" s="41"/>
      <c r="BX2834" s="41"/>
      <c r="BY2834" s="41"/>
      <c r="BZ2834" s="41"/>
      <c r="CA2834" s="41"/>
      <c r="CB2834" s="41"/>
      <c r="CC2834" s="41"/>
      <c r="CD2834" s="41"/>
      <c r="CE2834" s="41"/>
      <c r="CF2834" s="41"/>
      <c r="CG2834" s="41"/>
      <c r="CH2834" s="41"/>
      <c r="CI2834" s="41"/>
      <c r="CJ2834" s="41"/>
      <c r="CK2834" s="41"/>
      <c r="CL2834" s="41"/>
      <c r="CM2834" s="41"/>
      <c r="CN2834" s="41"/>
      <c r="CO2834" s="41"/>
      <c r="CP2834" s="41"/>
      <c r="CQ2834" s="41"/>
      <c r="CR2834" s="41"/>
      <c r="CS2834" s="41"/>
      <c r="CT2834" s="41"/>
      <c r="CU2834" s="41"/>
      <c r="CV2834" s="41"/>
      <c r="CW2834" s="41"/>
      <c r="CX2834" s="41"/>
      <c r="CY2834" s="41"/>
      <c r="CZ2834" s="41"/>
      <c r="DA2834" s="41"/>
      <c r="DB2834" s="41"/>
      <c r="DC2834" s="41"/>
      <c r="DD2834" s="41"/>
      <c r="DE2834" s="41"/>
      <c r="DF2834" s="41"/>
      <c r="DG2834" s="41"/>
      <c r="DH2834" s="41"/>
      <c r="DI2834" s="41"/>
      <c r="DJ2834" s="41"/>
      <c r="DK2834" s="41"/>
      <c r="DL2834" s="41"/>
      <c r="DM2834" s="41"/>
      <c r="DN2834" s="41"/>
      <c r="DO2834" s="41"/>
      <c r="DP2834" s="41"/>
      <c r="DQ2834" s="41"/>
      <c r="DR2834" s="41"/>
      <c r="DS2834" s="41"/>
      <c r="DT2834" s="41"/>
      <c r="DU2834" s="41"/>
      <c r="DV2834" s="41"/>
      <c r="DW2834" s="41"/>
      <c r="DX2834" s="41"/>
      <c r="DY2834" s="41"/>
      <c r="DZ2834" s="41"/>
      <c r="EA2834" s="41"/>
      <c r="EB2834" s="41"/>
      <c r="EC2834" s="41"/>
      <c r="ED2834" s="41"/>
      <c r="EE2834" s="41"/>
      <c r="EF2834" s="41"/>
      <c r="EG2834" s="41"/>
      <c r="EH2834" s="41"/>
      <c r="EI2834" s="41"/>
      <c r="EJ2834" s="41"/>
      <c r="EK2834" s="41"/>
      <c r="EL2834" s="41"/>
      <c r="EM2834" s="41"/>
      <c r="EN2834" s="41"/>
      <c r="EO2834" s="41"/>
      <c r="EP2834" s="41"/>
      <c r="EQ2834" s="41"/>
      <c r="ER2834" s="41"/>
      <c r="ES2834" s="41"/>
      <c r="ET2834" s="41"/>
      <c r="EU2834" s="41"/>
      <c r="EV2834" s="41"/>
      <c r="EW2834" s="41"/>
      <c r="EX2834" s="41"/>
      <c r="EY2834" s="41"/>
      <c r="EZ2834" s="41"/>
      <c r="FA2834" s="41"/>
      <c r="FB2834" s="41"/>
      <c r="FC2834" s="41"/>
      <c r="FD2834" s="41"/>
      <c r="FE2834" s="41"/>
      <c r="FF2834" s="41"/>
      <c r="FG2834" s="41"/>
      <c r="FH2834" s="41"/>
      <c r="FI2834" s="41"/>
      <c r="FJ2834" s="41"/>
      <c r="FK2834" s="41"/>
      <c r="FL2834" s="41"/>
      <c r="FM2834" s="41"/>
      <c r="FN2834" s="41"/>
      <c r="FO2834" s="41"/>
      <c r="FP2834" s="41"/>
      <c r="FQ2834" s="41"/>
      <c r="FR2834" s="41"/>
      <c r="FS2834" s="41"/>
      <c r="FT2834" s="41"/>
      <c r="FU2834" s="41"/>
      <c r="FV2834" s="41"/>
      <c r="FW2834" s="41"/>
      <c r="FX2834" s="41"/>
      <c r="FY2834" s="41"/>
      <c r="FZ2834" s="41"/>
      <c r="GA2834" s="41"/>
      <c r="GB2834" s="41"/>
      <c r="GC2834" s="41"/>
      <c r="GD2834" s="41"/>
      <c r="GE2834" s="41"/>
      <c r="GF2834" s="41"/>
      <c r="GG2834" s="41"/>
      <c r="GH2834" s="41"/>
      <c r="GI2834" s="41"/>
      <c r="GJ2834" s="41"/>
      <c r="GK2834" s="41"/>
      <c r="GL2834" s="41"/>
      <c r="GM2834" s="41"/>
      <c r="GN2834" s="41"/>
      <c r="GO2834" s="41"/>
      <c r="GP2834" s="41"/>
      <c r="GQ2834" s="41"/>
      <c r="GR2834" s="41"/>
      <c r="GS2834" s="41"/>
      <c r="GT2834" s="41"/>
      <c r="GU2834" s="41"/>
      <c r="GV2834" s="41"/>
      <c r="GW2834" s="41"/>
      <c r="GX2834" s="41"/>
      <c r="GY2834" s="41"/>
      <c r="GZ2834" s="41"/>
      <c r="HA2834" s="41"/>
      <c r="HB2834" s="41"/>
      <c r="HC2834" s="41"/>
      <c r="HD2834" s="41"/>
      <c r="HE2834" s="41"/>
      <c r="HF2834" s="41"/>
      <c r="HG2834" s="41"/>
      <c r="HH2834" s="41"/>
      <c r="HI2834" s="41"/>
      <c r="HJ2834" s="41"/>
      <c r="HK2834" s="41"/>
      <c r="HL2834" s="41"/>
      <c r="HM2834" s="41"/>
      <c r="HN2834" s="41"/>
      <c r="HO2834" s="41"/>
      <c r="HP2834" s="41"/>
      <c r="HQ2834" s="41"/>
      <c r="HR2834" s="41"/>
      <c r="HS2834" s="41"/>
      <c r="HT2834" s="41"/>
      <c r="HU2834" s="41"/>
      <c r="HV2834" s="41"/>
      <c r="HW2834" s="41"/>
      <c r="HX2834" s="41"/>
      <c r="HY2834" s="41"/>
      <c r="HZ2834" s="41"/>
      <c r="IA2834" s="41"/>
      <c r="IB2834" s="41"/>
      <c r="IC2834" s="41"/>
      <c r="ID2834" s="41"/>
      <c r="IE2834" s="41"/>
      <c r="IF2834" s="41"/>
      <c r="IG2834" s="41"/>
      <c r="IH2834" s="41"/>
      <c r="II2834" s="41"/>
      <c r="IJ2834" s="41"/>
      <c r="IK2834" s="41"/>
      <c r="IL2834" s="41"/>
      <c r="IM2834" s="41"/>
      <c r="IN2834" s="41"/>
      <c r="IO2834" s="41"/>
      <c r="IP2834" s="41"/>
      <c r="IQ2834" s="41"/>
      <c r="IR2834" s="41"/>
      <c r="IS2834" s="41"/>
      <c r="IT2834" s="41"/>
      <c r="IU2834" s="41"/>
    </row>
    <row r="2836" spans="68:255" x14ac:dyDescent="0.2">
      <c r="BP2836" s="41"/>
      <c r="BQ2836" s="41"/>
      <c r="BR2836" s="41"/>
      <c r="BS2836" s="41"/>
      <c r="BU2836" s="41"/>
      <c r="BV2836" s="41"/>
      <c r="BW2836" s="41"/>
      <c r="BX2836" s="41"/>
      <c r="BY2836" s="41"/>
      <c r="BZ2836" s="41"/>
      <c r="CA2836" s="41"/>
      <c r="CB2836" s="41"/>
      <c r="CC2836" s="41"/>
      <c r="CD2836" s="41"/>
      <c r="CE2836" s="41"/>
      <c r="CF2836" s="41"/>
      <c r="CG2836" s="41"/>
      <c r="CH2836" s="41"/>
      <c r="CI2836" s="41"/>
      <c r="CJ2836" s="41"/>
      <c r="CK2836" s="41"/>
      <c r="CL2836" s="41"/>
      <c r="CM2836" s="41"/>
      <c r="CN2836" s="41"/>
      <c r="CO2836" s="41"/>
      <c r="CP2836" s="41"/>
      <c r="CQ2836" s="41"/>
      <c r="CR2836" s="41"/>
      <c r="CS2836" s="41"/>
      <c r="CT2836" s="41"/>
      <c r="CU2836" s="41"/>
      <c r="CV2836" s="41"/>
      <c r="CW2836" s="41"/>
      <c r="CX2836" s="41"/>
      <c r="CY2836" s="41"/>
      <c r="CZ2836" s="41"/>
      <c r="DA2836" s="41"/>
      <c r="DB2836" s="41"/>
      <c r="DC2836" s="41"/>
      <c r="DD2836" s="41"/>
      <c r="DE2836" s="41"/>
      <c r="DF2836" s="41"/>
      <c r="DG2836" s="41"/>
      <c r="DH2836" s="41"/>
      <c r="DI2836" s="41"/>
      <c r="DJ2836" s="41"/>
      <c r="DK2836" s="41"/>
      <c r="DL2836" s="41"/>
      <c r="DM2836" s="41"/>
      <c r="DN2836" s="41"/>
      <c r="DO2836" s="41"/>
      <c r="DP2836" s="41"/>
      <c r="DQ2836" s="41"/>
      <c r="DR2836" s="41"/>
      <c r="DS2836" s="41"/>
      <c r="DT2836" s="41"/>
      <c r="DU2836" s="41"/>
      <c r="DV2836" s="41"/>
      <c r="DW2836" s="41"/>
      <c r="DX2836" s="41"/>
      <c r="DY2836" s="41"/>
      <c r="DZ2836" s="41"/>
      <c r="EA2836" s="41"/>
      <c r="EB2836" s="41"/>
      <c r="EC2836" s="41"/>
      <c r="ED2836" s="41"/>
      <c r="EE2836" s="41"/>
      <c r="EF2836" s="41"/>
      <c r="EG2836" s="41"/>
      <c r="EH2836" s="41"/>
      <c r="EI2836" s="41"/>
      <c r="EJ2836" s="41"/>
      <c r="EK2836" s="41"/>
      <c r="EL2836" s="41"/>
      <c r="EM2836" s="41"/>
      <c r="EN2836" s="41"/>
      <c r="EO2836" s="41"/>
      <c r="EP2836" s="41"/>
      <c r="EQ2836" s="41"/>
      <c r="ER2836" s="41"/>
      <c r="ES2836" s="41"/>
      <c r="ET2836" s="41"/>
      <c r="EU2836" s="41"/>
      <c r="EV2836" s="41"/>
      <c r="EW2836" s="41"/>
      <c r="EX2836" s="41"/>
      <c r="EY2836" s="41"/>
      <c r="EZ2836" s="41"/>
      <c r="FA2836" s="41"/>
      <c r="FB2836" s="41"/>
      <c r="FC2836" s="41"/>
      <c r="FD2836" s="41"/>
      <c r="FE2836" s="41"/>
      <c r="FF2836" s="41"/>
      <c r="FG2836" s="41"/>
      <c r="FH2836" s="41"/>
      <c r="FI2836" s="41"/>
      <c r="FJ2836" s="41"/>
      <c r="FK2836" s="41"/>
      <c r="FL2836" s="41"/>
      <c r="FM2836" s="41"/>
      <c r="FN2836" s="41"/>
      <c r="FO2836" s="41"/>
      <c r="FP2836" s="41"/>
      <c r="FQ2836" s="41"/>
      <c r="FR2836" s="41"/>
      <c r="FS2836" s="41"/>
      <c r="FT2836" s="41"/>
      <c r="FU2836" s="41"/>
      <c r="FV2836" s="41"/>
      <c r="FW2836" s="41"/>
      <c r="FX2836" s="41"/>
      <c r="FY2836" s="41"/>
      <c r="FZ2836" s="41"/>
      <c r="GA2836" s="41"/>
      <c r="GB2836" s="41"/>
      <c r="GC2836" s="41"/>
      <c r="GD2836" s="41"/>
      <c r="GE2836" s="41"/>
      <c r="GF2836" s="41"/>
      <c r="GG2836" s="41"/>
      <c r="GH2836" s="41"/>
      <c r="GI2836" s="41"/>
      <c r="GJ2836" s="41"/>
      <c r="GK2836" s="41"/>
      <c r="GL2836" s="41"/>
      <c r="GM2836" s="41"/>
      <c r="GN2836" s="41"/>
      <c r="GO2836" s="41"/>
      <c r="GP2836" s="41"/>
      <c r="GQ2836" s="41"/>
      <c r="GR2836" s="41"/>
      <c r="GS2836" s="41"/>
      <c r="GT2836" s="41"/>
      <c r="GU2836" s="41"/>
      <c r="GV2836" s="41"/>
      <c r="GW2836" s="41"/>
      <c r="GX2836" s="41"/>
      <c r="GY2836" s="41"/>
      <c r="GZ2836" s="41"/>
      <c r="HA2836" s="41"/>
      <c r="HB2836" s="41"/>
      <c r="HC2836" s="41"/>
      <c r="HD2836" s="41"/>
      <c r="HE2836" s="41"/>
      <c r="HF2836" s="41"/>
      <c r="HG2836" s="41"/>
      <c r="HH2836" s="41"/>
      <c r="HI2836" s="41"/>
      <c r="HJ2836" s="41"/>
      <c r="HK2836" s="41"/>
      <c r="HL2836" s="41"/>
      <c r="HM2836" s="41"/>
      <c r="HN2836" s="41"/>
      <c r="HO2836" s="41"/>
      <c r="HP2836" s="41"/>
      <c r="HQ2836" s="41"/>
      <c r="HR2836" s="41"/>
      <c r="HS2836" s="41"/>
      <c r="HT2836" s="41"/>
      <c r="HU2836" s="41"/>
      <c r="HV2836" s="41"/>
      <c r="HW2836" s="41"/>
      <c r="HX2836" s="41"/>
      <c r="HY2836" s="41"/>
      <c r="HZ2836" s="41"/>
      <c r="IA2836" s="41"/>
      <c r="IB2836" s="41"/>
      <c r="IC2836" s="41"/>
      <c r="ID2836" s="41"/>
      <c r="IE2836" s="41"/>
      <c r="IF2836" s="41"/>
      <c r="IG2836" s="41"/>
      <c r="IH2836" s="41"/>
      <c r="II2836" s="41"/>
      <c r="IJ2836" s="41"/>
      <c r="IK2836" s="41"/>
      <c r="IL2836" s="41"/>
      <c r="IM2836" s="41"/>
      <c r="IN2836" s="41"/>
      <c r="IO2836" s="41"/>
      <c r="IP2836" s="41"/>
      <c r="IQ2836" s="41"/>
      <c r="IR2836" s="41"/>
      <c r="IS2836" s="41"/>
      <c r="IT2836" s="41"/>
      <c r="IU2836" s="41"/>
    </row>
    <row r="2838" spans="68:255" x14ac:dyDescent="0.2">
      <c r="BP2838" s="41"/>
      <c r="BQ2838" s="41"/>
      <c r="BR2838" s="41"/>
      <c r="BS2838" s="41"/>
      <c r="BU2838" s="41"/>
      <c r="BV2838" s="41"/>
      <c r="BW2838" s="41"/>
      <c r="BX2838" s="41"/>
      <c r="BY2838" s="41"/>
      <c r="BZ2838" s="41"/>
      <c r="CA2838" s="41"/>
      <c r="CB2838" s="41"/>
      <c r="CC2838" s="41"/>
      <c r="CD2838" s="41"/>
      <c r="CE2838" s="41"/>
      <c r="CF2838" s="41"/>
      <c r="CG2838" s="41"/>
      <c r="CH2838" s="41"/>
      <c r="CI2838" s="41"/>
      <c r="CJ2838" s="41"/>
      <c r="CK2838" s="41"/>
      <c r="CL2838" s="41"/>
      <c r="CM2838" s="41"/>
      <c r="CN2838" s="41"/>
      <c r="CO2838" s="41"/>
      <c r="CP2838" s="41"/>
      <c r="CQ2838" s="41"/>
      <c r="CR2838" s="41"/>
      <c r="CS2838" s="41"/>
      <c r="CT2838" s="41"/>
      <c r="CU2838" s="41"/>
      <c r="CV2838" s="41"/>
      <c r="CW2838" s="41"/>
      <c r="CX2838" s="41"/>
      <c r="CY2838" s="41"/>
      <c r="CZ2838" s="41"/>
      <c r="DA2838" s="41"/>
      <c r="DB2838" s="41"/>
      <c r="DC2838" s="41"/>
      <c r="DD2838" s="41"/>
      <c r="DE2838" s="41"/>
      <c r="DF2838" s="41"/>
      <c r="DG2838" s="41"/>
      <c r="DH2838" s="41"/>
      <c r="DI2838" s="41"/>
      <c r="DJ2838" s="41"/>
      <c r="DK2838" s="41"/>
      <c r="DL2838" s="41"/>
      <c r="DM2838" s="41"/>
      <c r="DN2838" s="41"/>
      <c r="DO2838" s="41"/>
      <c r="DP2838" s="41"/>
      <c r="DQ2838" s="41"/>
      <c r="DR2838" s="41"/>
      <c r="DS2838" s="41"/>
      <c r="DT2838" s="41"/>
      <c r="DU2838" s="41"/>
      <c r="DV2838" s="41"/>
      <c r="DW2838" s="41"/>
      <c r="DX2838" s="41"/>
      <c r="DY2838" s="41"/>
      <c r="DZ2838" s="41"/>
      <c r="EA2838" s="41"/>
      <c r="EB2838" s="41"/>
      <c r="EC2838" s="41"/>
      <c r="ED2838" s="41"/>
      <c r="EE2838" s="41"/>
      <c r="EF2838" s="41"/>
      <c r="EG2838" s="41"/>
      <c r="EH2838" s="41"/>
      <c r="EI2838" s="41"/>
      <c r="EJ2838" s="41"/>
      <c r="EK2838" s="41"/>
      <c r="EL2838" s="41"/>
      <c r="EM2838" s="41"/>
      <c r="EN2838" s="41"/>
      <c r="EO2838" s="41"/>
      <c r="EP2838" s="41"/>
      <c r="EQ2838" s="41"/>
      <c r="ER2838" s="41"/>
      <c r="ES2838" s="41"/>
      <c r="ET2838" s="41"/>
      <c r="EU2838" s="41"/>
      <c r="EV2838" s="41"/>
      <c r="EW2838" s="41"/>
      <c r="EX2838" s="41"/>
      <c r="EY2838" s="41"/>
      <c r="EZ2838" s="41"/>
      <c r="FA2838" s="41"/>
      <c r="FB2838" s="41"/>
      <c r="FC2838" s="41"/>
      <c r="FD2838" s="41"/>
      <c r="FE2838" s="41"/>
      <c r="FF2838" s="41"/>
      <c r="FG2838" s="41"/>
      <c r="FH2838" s="41"/>
      <c r="FI2838" s="41"/>
      <c r="FJ2838" s="41"/>
      <c r="FK2838" s="41"/>
      <c r="FL2838" s="41"/>
      <c r="FM2838" s="41"/>
      <c r="FN2838" s="41"/>
      <c r="FO2838" s="41"/>
      <c r="FP2838" s="41"/>
      <c r="FQ2838" s="41"/>
      <c r="FR2838" s="41"/>
      <c r="FS2838" s="41"/>
      <c r="FT2838" s="41"/>
      <c r="FU2838" s="41"/>
      <c r="FV2838" s="41"/>
      <c r="FW2838" s="41"/>
      <c r="FX2838" s="41"/>
      <c r="FY2838" s="41"/>
      <c r="FZ2838" s="41"/>
      <c r="GA2838" s="41"/>
      <c r="GB2838" s="41"/>
      <c r="GC2838" s="41"/>
      <c r="GD2838" s="41"/>
      <c r="GE2838" s="41"/>
      <c r="GF2838" s="41"/>
      <c r="GG2838" s="41"/>
      <c r="GH2838" s="41"/>
      <c r="GI2838" s="41"/>
      <c r="GJ2838" s="41"/>
      <c r="GK2838" s="41"/>
      <c r="GL2838" s="41"/>
      <c r="GM2838" s="41"/>
      <c r="GN2838" s="41"/>
      <c r="GO2838" s="41"/>
      <c r="GP2838" s="41"/>
      <c r="GQ2838" s="41"/>
      <c r="GR2838" s="41"/>
      <c r="GS2838" s="41"/>
      <c r="GT2838" s="41"/>
      <c r="GU2838" s="41"/>
      <c r="GV2838" s="41"/>
      <c r="GW2838" s="41"/>
      <c r="GX2838" s="41"/>
      <c r="GY2838" s="41"/>
      <c r="GZ2838" s="41"/>
      <c r="HA2838" s="41"/>
      <c r="HB2838" s="41"/>
      <c r="HC2838" s="41"/>
      <c r="HD2838" s="41"/>
      <c r="HE2838" s="41"/>
      <c r="HF2838" s="41"/>
      <c r="HG2838" s="41"/>
      <c r="HH2838" s="41"/>
      <c r="HI2838" s="41"/>
      <c r="HJ2838" s="41"/>
      <c r="HK2838" s="41"/>
      <c r="HL2838" s="41"/>
      <c r="HM2838" s="41"/>
      <c r="HN2838" s="41"/>
      <c r="HO2838" s="41"/>
      <c r="HP2838" s="41"/>
      <c r="HQ2838" s="41"/>
      <c r="HR2838" s="41"/>
      <c r="HS2838" s="41"/>
      <c r="HT2838" s="41"/>
      <c r="HU2838" s="41"/>
      <c r="HV2838" s="41"/>
      <c r="HW2838" s="41"/>
      <c r="HX2838" s="41"/>
      <c r="HY2838" s="41"/>
      <c r="HZ2838" s="41"/>
      <c r="IA2838" s="41"/>
      <c r="IB2838" s="41"/>
      <c r="IC2838" s="41"/>
      <c r="ID2838" s="41"/>
      <c r="IE2838" s="41"/>
      <c r="IF2838" s="41"/>
      <c r="IG2838" s="41"/>
      <c r="IH2838" s="41"/>
      <c r="II2838" s="41"/>
      <c r="IJ2838" s="41"/>
      <c r="IK2838" s="41"/>
      <c r="IL2838" s="41"/>
      <c r="IM2838" s="41"/>
      <c r="IN2838" s="41"/>
      <c r="IO2838" s="41"/>
      <c r="IP2838" s="41"/>
      <c r="IQ2838" s="41"/>
      <c r="IR2838" s="41"/>
      <c r="IS2838" s="41"/>
      <c r="IT2838" s="41"/>
      <c r="IU2838" s="41"/>
    </row>
    <row r="2840" spans="68:255" x14ac:dyDescent="0.2">
      <c r="BP2840" s="41"/>
      <c r="BQ2840" s="41"/>
      <c r="BR2840" s="41"/>
      <c r="BS2840" s="41"/>
      <c r="BU2840" s="41"/>
      <c r="BV2840" s="41"/>
      <c r="BW2840" s="41"/>
      <c r="BX2840" s="41"/>
      <c r="BY2840" s="41"/>
      <c r="BZ2840" s="41"/>
      <c r="CA2840" s="41"/>
      <c r="CB2840" s="41"/>
      <c r="CC2840" s="41"/>
      <c r="CD2840" s="41"/>
      <c r="CE2840" s="41"/>
      <c r="CF2840" s="41"/>
      <c r="CG2840" s="41"/>
      <c r="CH2840" s="41"/>
      <c r="CI2840" s="41"/>
      <c r="CJ2840" s="41"/>
      <c r="CK2840" s="41"/>
      <c r="CL2840" s="41"/>
      <c r="CM2840" s="41"/>
      <c r="CN2840" s="41"/>
      <c r="CO2840" s="41"/>
      <c r="CP2840" s="41"/>
      <c r="CQ2840" s="41"/>
      <c r="CR2840" s="41"/>
      <c r="CS2840" s="41"/>
      <c r="CT2840" s="41"/>
      <c r="CU2840" s="41"/>
      <c r="CV2840" s="41"/>
      <c r="CW2840" s="41"/>
      <c r="CX2840" s="41"/>
      <c r="CY2840" s="41"/>
      <c r="CZ2840" s="41"/>
      <c r="DA2840" s="41"/>
      <c r="DB2840" s="41"/>
      <c r="DC2840" s="41"/>
      <c r="DD2840" s="41"/>
      <c r="DE2840" s="41"/>
      <c r="DF2840" s="41"/>
      <c r="DG2840" s="41"/>
      <c r="DH2840" s="41"/>
      <c r="DI2840" s="41"/>
      <c r="DJ2840" s="41"/>
      <c r="DK2840" s="41"/>
      <c r="DL2840" s="41"/>
      <c r="DM2840" s="41"/>
      <c r="DN2840" s="41"/>
      <c r="DO2840" s="41"/>
      <c r="DP2840" s="41"/>
      <c r="DQ2840" s="41"/>
      <c r="DR2840" s="41"/>
      <c r="DS2840" s="41"/>
      <c r="DT2840" s="41"/>
      <c r="DU2840" s="41"/>
      <c r="DV2840" s="41"/>
      <c r="DW2840" s="41"/>
      <c r="DX2840" s="41"/>
      <c r="DY2840" s="41"/>
      <c r="DZ2840" s="41"/>
      <c r="EA2840" s="41"/>
      <c r="EB2840" s="41"/>
      <c r="EC2840" s="41"/>
      <c r="ED2840" s="41"/>
      <c r="EE2840" s="41"/>
      <c r="EF2840" s="41"/>
      <c r="EG2840" s="41"/>
      <c r="EH2840" s="41"/>
      <c r="EI2840" s="41"/>
      <c r="EJ2840" s="41"/>
      <c r="EK2840" s="41"/>
      <c r="EL2840" s="41"/>
      <c r="EM2840" s="41"/>
      <c r="EN2840" s="41"/>
      <c r="EO2840" s="41"/>
      <c r="EP2840" s="41"/>
      <c r="EQ2840" s="41"/>
      <c r="ER2840" s="41"/>
      <c r="ES2840" s="41"/>
      <c r="ET2840" s="41"/>
      <c r="EU2840" s="41"/>
      <c r="EV2840" s="41"/>
      <c r="EW2840" s="41"/>
      <c r="EX2840" s="41"/>
      <c r="EY2840" s="41"/>
      <c r="EZ2840" s="41"/>
      <c r="FA2840" s="41"/>
      <c r="FB2840" s="41"/>
      <c r="FC2840" s="41"/>
      <c r="FD2840" s="41"/>
      <c r="FE2840" s="41"/>
      <c r="FF2840" s="41"/>
      <c r="FG2840" s="41"/>
      <c r="FH2840" s="41"/>
      <c r="FI2840" s="41"/>
      <c r="FJ2840" s="41"/>
      <c r="FK2840" s="41"/>
      <c r="FL2840" s="41"/>
      <c r="FM2840" s="41"/>
      <c r="FN2840" s="41"/>
      <c r="FO2840" s="41"/>
      <c r="FP2840" s="41"/>
      <c r="FQ2840" s="41"/>
      <c r="FR2840" s="41"/>
      <c r="FS2840" s="41"/>
      <c r="FT2840" s="41"/>
      <c r="FU2840" s="41"/>
      <c r="FV2840" s="41"/>
      <c r="FW2840" s="41"/>
      <c r="FX2840" s="41"/>
      <c r="FY2840" s="41"/>
      <c r="FZ2840" s="41"/>
      <c r="GA2840" s="41"/>
      <c r="GB2840" s="41"/>
      <c r="GC2840" s="41"/>
      <c r="GD2840" s="41"/>
      <c r="GE2840" s="41"/>
      <c r="GF2840" s="41"/>
      <c r="GG2840" s="41"/>
      <c r="GH2840" s="41"/>
      <c r="GI2840" s="41"/>
      <c r="GJ2840" s="41"/>
      <c r="GK2840" s="41"/>
      <c r="GL2840" s="41"/>
      <c r="GM2840" s="41"/>
      <c r="GN2840" s="41"/>
      <c r="GO2840" s="41"/>
      <c r="GP2840" s="41"/>
      <c r="GQ2840" s="41"/>
      <c r="GR2840" s="41"/>
      <c r="GS2840" s="41"/>
      <c r="GT2840" s="41"/>
      <c r="GU2840" s="41"/>
      <c r="GV2840" s="41"/>
      <c r="GW2840" s="41"/>
      <c r="GX2840" s="41"/>
      <c r="GY2840" s="41"/>
      <c r="GZ2840" s="41"/>
      <c r="HA2840" s="41"/>
      <c r="HB2840" s="41"/>
      <c r="HC2840" s="41"/>
      <c r="HD2840" s="41"/>
      <c r="HE2840" s="41"/>
      <c r="HF2840" s="41"/>
      <c r="HG2840" s="41"/>
      <c r="HH2840" s="41"/>
      <c r="HI2840" s="41"/>
      <c r="HJ2840" s="41"/>
      <c r="HK2840" s="41"/>
      <c r="HL2840" s="41"/>
      <c r="HM2840" s="41"/>
      <c r="HN2840" s="41"/>
      <c r="HO2840" s="41"/>
      <c r="HP2840" s="41"/>
      <c r="HQ2840" s="41"/>
      <c r="HR2840" s="41"/>
      <c r="HS2840" s="41"/>
      <c r="HT2840" s="41"/>
      <c r="HU2840" s="41"/>
      <c r="HV2840" s="41"/>
      <c r="HW2840" s="41"/>
      <c r="HX2840" s="41"/>
      <c r="HY2840" s="41"/>
      <c r="HZ2840" s="41"/>
      <c r="IA2840" s="41"/>
      <c r="IB2840" s="41"/>
      <c r="IC2840" s="41"/>
      <c r="ID2840" s="41"/>
      <c r="IE2840" s="41"/>
      <c r="IF2840" s="41"/>
      <c r="IG2840" s="41"/>
      <c r="IH2840" s="41"/>
      <c r="II2840" s="41"/>
      <c r="IJ2840" s="41"/>
      <c r="IK2840" s="41"/>
      <c r="IL2840" s="41"/>
      <c r="IM2840" s="41"/>
      <c r="IN2840" s="41"/>
      <c r="IO2840" s="41"/>
      <c r="IP2840" s="41"/>
      <c r="IQ2840" s="41"/>
      <c r="IR2840" s="41"/>
      <c r="IS2840" s="41"/>
      <c r="IT2840" s="41"/>
      <c r="IU2840" s="41"/>
    </row>
    <row r="2842" spans="68:255" x14ac:dyDescent="0.2">
      <c r="BP2842" s="41"/>
      <c r="BQ2842" s="41"/>
      <c r="BR2842" s="41"/>
      <c r="BS2842" s="41"/>
      <c r="BU2842" s="41"/>
      <c r="BV2842" s="41"/>
      <c r="BW2842" s="41"/>
      <c r="BX2842" s="41"/>
      <c r="BY2842" s="41"/>
      <c r="BZ2842" s="41"/>
      <c r="CA2842" s="41"/>
      <c r="CB2842" s="41"/>
      <c r="CC2842" s="41"/>
      <c r="CD2842" s="41"/>
      <c r="CE2842" s="41"/>
      <c r="CF2842" s="41"/>
      <c r="CG2842" s="41"/>
      <c r="CH2842" s="41"/>
      <c r="CI2842" s="41"/>
      <c r="CJ2842" s="41"/>
      <c r="CK2842" s="41"/>
      <c r="CL2842" s="41"/>
      <c r="CM2842" s="41"/>
      <c r="CN2842" s="41"/>
      <c r="CO2842" s="41"/>
      <c r="CP2842" s="41"/>
      <c r="CQ2842" s="41"/>
      <c r="CR2842" s="41"/>
      <c r="CS2842" s="41"/>
      <c r="CT2842" s="41"/>
      <c r="CU2842" s="41"/>
      <c r="CV2842" s="41"/>
      <c r="CW2842" s="41"/>
      <c r="CX2842" s="41"/>
      <c r="CY2842" s="41"/>
      <c r="CZ2842" s="41"/>
      <c r="DA2842" s="41"/>
      <c r="DB2842" s="41"/>
      <c r="DC2842" s="41"/>
      <c r="DD2842" s="41"/>
      <c r="DE2842" s="41"/>
      <c r="DF2842" s="41"/>
      <c r="DG2842" s="41"/>
      <c r="DH2842" s="41"/>
      <c r="DI2842" s="41"/>
      <c r="DJ2842" s="41"/>
      <c r="DK2842" s="41"/>
      <c r="DL2842" s="41"/>
      <c r="DM2842" s="41"/>
      <c r="DN2842" s="41"/>
      <c r="DO2842" s="41"/>
      <c r="DP2842" s="41"/>
      <c r="DQ2842" s="41"/>
      <c r="DR2842" s="41"/>
      <c r="DS2842" s="41"/>
      <c r="DT2842" s="41"/>
      <c r="DU2842" s="41"/>
      <c r="DV2842" s="41"/>
      <c r="DW2842" s="41"/>
      <c r="DX2842" s="41"/>
      <c r="DY2842" s="41"/>
      <c r="DZ2842" s="41"/>
      <c r="EA2842" s="41"/>
      <c r="EB2842" s="41"/>
      <c r="EC2842" s="41"/>
      <c r="ED2842" s="41"/>
      <c r="EE2842" s="41"/>
      <c r="EF2842" s="41"/>
      <c r="EG2842" s="41"/>
      <c r="EH2842" s="41"/>
      <c r="EI2842" s="41"/>
      <c r="EJ2842" s="41"/>
      <c r="EK2842" s="41"/>
      <c r="EL2842" s="41"/>
      <c r="EM2842" s="41"/>
      <c r="EN2842" s="41"/>
      <c r="EO2842" s="41"/>
      <c r="EP2842" s="41"/>
      <c r="EQ2842" s="41"/>
      <c r="ER2842" s="41"/>
      <c r="ES2842" s="41"/>
      <c r="ET2842" s="41"/>
      <c r="EU2842" s="41"/>
      <c r="EV2842" s="41"/>
      <c r="EW2842" s="41"/>
      <c r="EX2842" s="41"/>
      <c r="EY2842" s="41"/>
      <c r="EZ2842" s="41"/>
      <c r="FA2842" s="41"/>
      <c r="FB2842" s="41"/>
      <c r="FC2842" s="41"/>
      <c r="FD2842" s="41"/>
      <c r="FE2842" s="41"/>
      <c r="FF2842" s="41"/>
      <c r="FG2842" s="41"/>
      <c r="FH2842" s="41"/>
      <c r="FI2842" s="41"/>
      <c r="FJ2842" s="41"/>
      <c r="FK2842" s="41"/>
      <c r="FL2842" s="41"/>
      <c r="FM2842" s="41"/>
      <c r="FN2842" s="41"/>
      <c r="FO2842" s="41"/>
      <c r="FP2842" s="41"/>
      <c r="FQ2842" s="41"/>
      <c r="FR2842" s="41"/>
      <c r="FS2842" s="41"/>
      <c r="FT2842" s="41"/>
      <c r="FU2842" s="41"/>
      <c r="FV2842" s="41"/>
      <c r="FW2842" s="41"/>
      <c r="FX2842" s="41"/>
      <c r="FY2842" s="41"/>
      <c r="FZ2842" s="41"/>
      <c r="GA2842" s="41"/>
      <c r="GB2842" s="41"/>
      <c r="GC2842" s="41"/>
      <c r="GD2842" s="41"/>
      <c r="GE2842" s="41"/>
      <c r="GF2842" s="41"/>
      <c r="GG2842" s="41"/>
      <c r="GH2842" s="41"/>
      <c r="GI2842" s="41"/>
      <c r="GJ2842" s="41"/>
      <c r="GK2842" s="41"/>
      <c r="GL2842" s="41"/>
      <c r="GM2842" s="41"/>
      <c r="GN2842" s="41"/>
      <c r="GO2842" s="41"/>
      <c r="GP2842" s="41"/>
      <c r="GQ2842" s="41"/>
      <c r="GR2842" s="41"/>
      <c r="GS2842" s="41"/>
      <c r="GT2842" s="41"/>
      <c r="GU2842" s="41"/>
      <c r="GV2842" s="41"/>
      <c r="GW2842" s="41"/>
      <c r="GX2842" s="41"/>
      <c r="GY2842" s="41"/>
      <c r="GZ2842" s="41"/>
      <c r="HA2842" s="41"/>
      <c r="HB2842" s="41"/>
      <c r="HC2842" s="41"/>
      <c r="HD2842" s="41"/>
      <c r="HE2842" s="41"/>
      <c r="HF2842" s="41"/>
      <c r="HG2842" s="41"/>
      <c r="HH2842" s="41"/>
      <c r="HI2842" s="41"/>
      <c r="HJ2842" s="41"/>
      <c r="HK2842" s="41"/>
      <c r="HL2842" s="41"/>
      <c r="HM2842" s="41"/>
      <c r="HN2842" s="41"/>
      <c r="HO2842" s="41"/>
      <c r="HP2842" s="41"/>
      <c r="HQ2842" s="41"/>
      <c r="HR2842" s="41"/>
      <c r="HS2842" s="41"/>
      <c r="HT2842" s="41"/>
      <c r="HU2842" s="41"/>
      <c r="HV2842" s="41"/>
      <c r="HW2842" s="41"/>
      <c r="HX2842" s="41"/>
      <c r="HY2842" s="41"/>
      <c r="HZ2842" s="41"/>
      <c r="IA2842" s="41"/>
      <c r="IB2842" s="41"/>
      <c r="IC2842" s="41"/>
      <c r="ID2842" s="41"/>
      <c r="IE2842" s="41"/>
      <c r="IF2842" s="41"/>
      <c r="IG2842" s="41"/>
      <c r="IH2842" s="41"/>
      <c r="II2842" s="41"/>
      <c r="IJ2842" s="41"/>
      <c r="IK2842" s="41"/>
      <c r="IL2842" s="41"/>
      <c r="IM2842" s="41"/>
      <c r="IN2842" s="41"/>
      <c r="IO2842" s="41"/>
      <c r="IP2842" s="41"/>
      <c r="IQ2842" s="41"/>
      <c r="IR2842" s="41"/>
      <c r="IS2842" s="41"/>
      <c r="IT2842" s="41"/>
      <c r="IU2842" s="41"/>
    </row>
    <row r="2844" spans="68:255" x14ac:dyDescent="0.2">
      <c r="BP2844" s="41"/>
      <c r="BQ2844" s="41"/>
      <c r="BR2844" s="41"/>
      <c r="BS2844" s="41"/>
      <c r="BU2844" s="41"/>
      <c r="BV2844" s="41"/>
      <c r="BW2844" s="41"/>
      <c r="BX2844" s="41"/>
      <c r="BY2844" s="41"/>
      <c r="BZ2844" s="41"/>
      <c r="CA2844" s="41"/>
      <c r="CB2844" s="41"/>
      <c r="CC2844" s="41"/>
      <c r="CD2844" s="41"/>
      <c r="CE2844" s="41"/>
      <c r="CF2844" s="41"/>
      <c r="CG2844" s="41"/>
      <c r="CH2844" s="41"/>
      <c r="CI2844" s="41"/>
      <c r="CJ2844" s="41"/>
      <c r="CK2844" s="41"/>
      <c r="CL2844" s="41"/>
      <c r="CM2844" s="41"/>
      <c r="CN2844" s="41"/>
      <c r="CO2844" s="41"/>
      <c r="CP2844" s="41"/>
      <c r="CQ2844" s="41"/>
      <c r="CR2844" s="41"/>
      <c r="CS2844" s="41"/>
      <c r="CT2844" s="41"/>
      <c r="CU2844" s="41"/>
      <c r="CV2844" s="41"/>
      <c r="CW2844" s="41"/>
      <c r="CX2844" s="41"/>
      <c r="CY2844" s="41"/>
      <c r="CZ2844" s="41"/>
      <c r="DA2844" s="41"/>
      <c r="DB2844" s="41"/>
      <c r="DC2844" s="41"/>
      <c r="DD2844" s="41"/>
      <c r="DE2844" s="41"/>
      <c r="DF2844" s="41"/>
      <c r="DG2844" s="41"/>
      <c r="DH2844" s="41"/>
      <c r="DI2844" s="41"/>
      <c r="DJ2844" s="41"/>
      <c r="DK2844" s="41"/>
      <c r="DL2844" s="41"/>
      <c r="DM2844" s="41"/>
      <c r="DN2844" s="41"/>
      <c r="DO2844" s="41"/>
      <c r="DP2844" s="41"/>
      <c r="DQ2844" s="41"/>
      <c r="DR2844" s="41"/>
      <c r="DS2844" s="41"/>
      <c r="DT2844" s="41"/>
      <c r="DU2844" s="41"/>
      <c r="DV2844" s="41"/>
      <c r="DW2844" s="41"/>
      <c r="DX2844" s="41"/>
      <c r="DY2844" s="41"/>
      <c r="DZ2844" s="41"/>
      <c r="EA2844" s="41"/>
      <c r="EB2844" s="41"/>
      <c r="EC2844" s="41"/>
      <c r="ED2844" s="41"/>
      <c r="EE2844" s="41"/>
      <c r="EF2844" s="41"/>
      <c r="EG2844" s="41"/>
      <c r="EH2844" s="41"/>
      <c r="EI2844" s="41"/>
      <c r="EJ2844" s="41"/>
      <c r="EK2844" s="41"/>
      <c r="EL2844" s="41"/>
      <c r="EM2844" s="41"/>
      <c r="EN2844" s="41"/>
      <c r="EO2844" s="41"/>
      <c r="EP2844" s="41"/>
      <c r="EQ2844" s="41"/>
      <c r="ER2844" s="41"/>
      <c r="ES2844" s="41"/>
      <c r="ET2844" s="41"/>
      <c r="EU2844" s="41"/>
      <c r="EV2844" s="41"/>
      <c r="EW2844" s="41"/>
      <c r="EX2844" s="41"/>
      <c r="EY2844" s="41"/>
      <c r="EZ2844" s="41"/>
      <c r="FA2844" s="41"/>
      <c r="FB2844" s="41"/>
      <c r="FC2844" s="41"/>
      <c r="FD2844" s="41"/>
      <c r="FE2844" s="41"/>
      <c r="FF2844" s="41"/>
      <c r="FG2844" s="41"/>
      <c r="FH2844" s="41"/>
      <c r="FI2844" s="41"/>
      <c r="FJ2844" s="41"/>
      <c r="FK2844" s="41"/>
      <c r="FL2844" s="41"/>
      <c r="FM2844" s="41"/>
      <c r="FN2844" s="41"/>
      <c r="FO2844" s="41"/>
      <c r="FP2844" s="41"/>
      <c r="FQ2844" s="41"/>
      <c r="FR2844" s="41"/>
      <c r="FS2844" s="41"/>
      <c r="FT2844" s="41"/>
      <c r="FU2844" s="41"/>
      <c r="FV2844" s="41"/>
      <c r="FW2844" s="41"/>
      <c r="FX2844" s="41"/>
      <c r="FY2844" s="41"/>
      <c r="FZ2844" s="41"/>
      <c r="GA2844" s="41"/>
      <c r="GB2844" s="41"/>
      <c r="GC2844" s="41"/>
      <c r="GD2844" s="41"/>
      <c r="GE2844" s="41"/>
      <c r="GF2844" s="41"/>
      <c r="GG2844" s="41"/>
      <c r="GH2844" s="41"/>
      <c r="GI2844" s="41"/>
      <c r="GJ2844" s="41"/>
      <c r="GK2844" s="41"/>
      <c r="GL2844" s="41"/>
      <c r="GM2844" s="41"/>
      <c r="GN2844" s="41"/>
      <c r="GO2844" s="41"/>
      <c r="GP2844" s="41"/>
      <c r="GQ2844" s="41"/>
      <c r="GR2844" s="41"/>
      <c r="GS2844" s="41"/>
      <c r="GT2844" s="41"/>
      <c r="GU2844" s="41"/>
      <c r="GV2844" s="41"/>
      <c r="GW2844" s="41"/>
      <c r="GX2844" s="41"/>
      <c r="GY2844" s="41"/>
      <c r="GZ2844" s="41"/>
      <c r="HA2844" s="41"/>
      <c r="HB2844" s="41"/>
      <c r="HC2844" s="41"/>
      <c r="HD2844" s="41"/>
      <c r="HE2844" s="41"/>
      <c r="HF2844" s="41"/>
      <c r="HG2844" s="41"/>
      <c r="HH2844" s="41"/>
      <c r="HI2844" s="41"/>
      <c r="HJ2844" s="41"/>
      <c r="HK2844" s="41"/>
      <c r="HL2844" s="41"/>
      <c r="HM2844" s="41"/>
      <c r="HN2844" s="41"/>
      <c r="HO2844" s="41"/>
      <c r="HP2844" s="41"/>
      <c r="HQ2844" s="41"/>
      <c r="HR2844" s="41"/>
      <c r="HS2844" s="41"/>
      <c r="HT2844" s="41"/>
      <c r="HU2844" s="41"/>
      <c r="HV2844" s="41"/>
      <c r="HW2844" s="41"/>
      <c r="HX2844" s="41"/>
      <c r="HY2844" s="41"/>
      <c r="HZ2844" s="41"/>
      <c r="IA2844" s="41"/>
      <c r="IB2844" s="41"/>
      <c r="IC2844" s="41"/>
      <c r="ID2844" s="41"/>
      <c r="IE2844" s="41"/>
      <c r="IF2844" s="41"/>
      <c r="IG2844" s="41"/>
      <c r="IH2844" s="41"/>
      <c r="II2844" s="41"/>
      <c r="IJ2844" s="41"/>
      <c r="IK2844" s="41"/>
      <c r="IL2844" s="41"/>
      <c r="IM2844" s="41"/>
      <c r="IN2844" s="41"/>
      <c r="IO2844" s="41"/>
      <c r="IP2844" s="41"/>
      <c r="IQ2844" s="41"/>
      <c r="IR2844" s="41"/>
      <c r="IS2844" s="41"/>
      <c r="IT2844" s="41"/>
      <c r="IU2844" s="41"/>
    </row>
    <row r="2846" spans="68:255" x14ac:dyDescent="0.2">
      <c r="BP2846" s="41"/>
      <c r="BQ2846" s="41"/>
      <c r="BR2846" s="41"/>
      <c r="BS2846" s="41"/>
      <c r="BU2846" s="41"/>
      <c r="BV2846" s="41"/>
      <c r="BW2846" s="41"/>
      <c r="BX2846" s="41"/>
      <c r="BY2846" s="41"/>
      <c r="BZ2846" s="41"/>
      <c r="CA2846" s="41"/>
      <c r="CB2846" s="41"/>
      <c r="CC2846" s="41"/>
      <c r="CD2846" s="41"/>
      <c r="CE2846" s="41"/>
      <c r="CF2846" s="41"/>
      <c r="CG2846" s="41"/>
      <c r="CH2846" s="41"/>
      <c r="CI2846" s="41"/>
      <c r="CJ2846" s="41"/>
      <c r="CK2846" s="41"/>
      <c r="CL2846" s="41"/>
      <c r="CM2846" s="41"/>
      <c r="CN2846" s="41"/>
      <c r="CO2846" s="41"/>
      <c r="CP2846" s="41"/>
      <c r="CQ2846" s="41"/>
      <c r="CR2846" s="41"/>
      <c r="CS2846" s="41"/>
      <c r="CT2846" s="41"/>
      <c r="CU2846" s="41"/>
      <c r="CV2846" s="41"/>
      <c r="CW2846" s="41"/>
      <c r="CX2846" s="41"/>
      <c r="CY2846" s="41"/>
      <c r="CZ2846" s="41"/>
      <c r="DA2846" s="41"/>
      <c r="DB2846" s="41"/>
      <c r="DC2846" s="41"/>
      <c r="DD2846" s="41"/>
      <c r="DE2846" s="41"/>
      <c r="DF2846" s="41"/>
      <c r="DG2846" s="41"/>
      <c r="DH2846" s="41"/>
      <c r="DI2846" s="41"/>
      <c r="DJ2846" s="41"/>
      <c r="DK2846" s="41"/>
      <c r="DL2846" s="41"/>
      <c r="DM2846" s="41"/>
      <c r="DN2846" s="41"/>
      <c r="DO2846" s="41"/>
      <c r="DP2846" s="41"/>
      <c r="DQ2846" s="41"/>
      <c r="DR2846" s="41"/>
      <c r="DS2846" s="41"/>
      <c r="DT2846" s="41"/>
      <c r="DU2846" s="41"/>
      <c r="DV2846" s="41"/>
      <c r="DW2846" s="41"/>
      <c r="DX2846" s="41"/>
      <c r="DY2846" s="41"/>
      <c r="DZ2846" s="41"/>
      <c r="EA2846" s="41"/>
      <c r="EB2846" s="41"/>
      <c r="EC2846" s="41"/>
      <c r="ED2846" s="41"/>
      <c r="EE2846" s="41"/>
      <c r="EF2846" s="41"/>
      <c r="EG2846" s="41"/>
      <c r="EH2846" s="41"/>
      <c r="EI2846" s="41"/>
      <c r="EJ2846" s="41"/>
      <c r="EK2846" s="41"/>
      <c r="EL2846" s="41"/>
      <c r="EM2846" s="41"/>
      <c r="EN2846" s="41"/>
      <c r="EO2846" s="41"/>
      <c r="EP2846" s="41"/>
      <c r="EQ2846" s="41"/>
      <c r="ER2846" s="41"/>
      <c r="ES2846" s="41"/>
      <c r="ET2846" s="41"/>
      <c r="EU2846" s="41"/>
      <c r="EV2846" s="41"/>
      <c r="EW2846" s="41"/>
      <c r="EX2846" s="41"/>
      <c r="EY2846" s="41"/>
      <c r="EZ2846" s="41"/>
      <c r="FA2846" s="41"/>
      <c r="FB2846" s="41"/>
      <c r="FC2846" s="41"/>
      <c r="FD2846" s="41"/>
      <c r="FE2846" s="41"/>
      <c r="FF2846" s="41"/>
      <c r="FG2846" s="41"/>
      <c r="FH2846" s="41"/>
      <c r="FI2846" s="41"/>
      <c r="FJ2846" s="41"/>
      <c r="FK2846" s="41"/>
      <c r="FL2846" s="41"/>
      <c r="FM2846" s="41"/>
      <c r="FN2846" s="41"/>
      <c r="FO2846" s="41"/>
      <c r="FP2846" s="41"/>
      <c r="FQ2846" s="41"/>
      <c r="FR2846" s="41"/>
      <c r="FS2846" s="41"/>
      <c r="FT2846" s="41"/>
      <c r="FU2846" s="41"/>
      <c r="FV2846" s="41"/>
      <c r="FW2846" s="41"/>
      <c r="FX2846" s="41"/>
      <c r="FY2846" s="41"/>
      <c r="FZ2846" s="41"/>
      <c r="GA2846" s="41"/>
      <c r="GB2846" s="41"/>
      <c r="GC2846" s="41"/>
      <c r="GD2846" s="41"/>
      <c r="GE2846" s="41"/>
      <c r="GF2846" s="41"/>
      <c r="GG2846" s="41"/>
      <c r="GH2846" s="41"/>
      <c r="GI2846" s="41"/>
      <c r="GJ2846" s="41"/>
      <c r="GK2846" s="41"/>
      <c r="GL2846" s="41"/>
      <c r="GM2846" s="41"/>
      <c r="GN2846" s="41"/>
      <c r="GO2846" s="41"/>
      <c r="GP2846" s="41"/>
      <c r="GQ2846" s="41"/>
      <c r="GR2846" s="41"/>
      <c r="GS2846" s="41"/>
      <c r="GT2846" s="41"/>
      <c r="GU2846" s="41"/>
      <c r="GV2846" s="41"/>
      <c r="GW2846" s="41"/>
      <c r="GX2846" s="41"/>
      <c r="GY2846" s="41"/>
      <c r="GZ2846" s="41"/>
      <c r="HA2846" s="41"/>
      <c r="HB2846" s="41"/>
      <c r="HC2846" s="41"/>
      <c r="HD2846" s="41"/>
      <c r="HE2846" s="41"/>
      <c r="HF2846" s="41"/>
      <c r="HG2846" s="41"/>
      <c r="HH2846" s="41"/>
      <c r="HI2846" s="41"/>
      <c r="HJ2846" s="41"/>
      <c r="HK2846" s="41"/>
      <c r="HL2846" s="41"/>
      <c r="HM2846" s="41"/>
      <c r="HN2846" s="41"/>
      <c r="HO2846" s="41"/>
      <c r="HP2846" s="41"/>
      <c r="HQ2846" s="41"/>
      <c r="HR2846" s="41"/>
      <c r="HS2846" s="41"/>
      <c r="HT2846" s="41"/>
      <c r="HU2846" s="41"/>
      <c r="HV2846" s="41"/>
      <c r="HW2846" s="41"/>
      <c r="HX2846" s="41"/>
      <c r="HY2846" s="41"/>
      <c r="HZ2846" s="41"/>
      <c r="IA2846" s="41"/>
      <c r="IB2846" s="41"/>
      <c r="IC2846" s="41"/>
      <c r="ID2846" s="41"/>
      <c r="IE2846" s="41"/>
      <c r="IF2846" s="41"/>
      <c r="IG2846" s="41"/>
      <c r="IH2846" s="41"/>
      <c r="II2846" s="41"/>
      <c r="IJ2846" s="41"/>
      <c r="IK2846" s="41"/>
      <c r="IL2846" s="41"/>
      <c r="IM2846" s="41"/>
      <c r="IN2846" s="41"/>
      <c r="IO2846" s="41"/>
      <c r="IP2846" s="41"/>
      <c r="IQ2846" s="41"/>
      <c r="IR2846" s="41"/>
      <c r="IS2846" s="41"/>
      <c r="IT2846" s="41"/>
      <c r="IU2846" s="41"/>
    </row>
    <row r="2848" spans="68:255" x14ac:dyDescent="0.2">
      <c r="BP2848" s="41"/>
      <c r="BQ2848" s="41"/>
      <c r="BR2848" s="41"/>
      <c r="BS2848" s="41"/>
      <c r="BU2848" s="41"/>
      <c r="BV2848" s="41"/>
      <c r="BW2848" s="41"/>
      <c r="BX2848" s="41"/>
      <c r="BY2848" s="41"/>
      <c r="BZ2848" s="41"/>
      <c r="CA2848" s="41"/>
      <c r="CB2848" s="41"/>
      <c r="CC2848" s="41"/>
      <c r="CD2848" s="41"/>
      <c r="CE2848" s="41"/>
      <c r="CF2848" s="41"/>
      <c r="CG2848" s="41"/>
      <c r="CH2848" s="41"/>
      <c r="CI2848" s="41"/>
      <c r="CJ2848" s="41"/>
      <c r="CK2848" s="41"/>
      <c r="CL2848" s="41"/>
      <c r="CM2848" s="41"/>
      <c r="CN2848" s="41"/>
      <c r="CO2848" s="41"/>
      <c r="CP2848" s="41"/>
      <c r="CQ2848" s="41"/>
      <c r="CR2848" s="41"/>
      <c r="CS2848" s="41"/>
      <c r="CT2848" s="41"/>
      <c r="CU2848" s="41"/>
      <c r="CV2848" s="41"/>
      <c r="CW2848" s="41"/>
      <c r="CX2848" s="41"/>
      <c r="CY2848" s="41"/>
      <c r="CZ2848" s="41"/>
      <c r="DA2848" s="41"/>
      <c r="DB2848" s="41"/>
      <c r="DC2848" s="41"/>
      <c r="DD2848" s="41"/>
      <c r="DE2848" s="41"/>
      <c r="DF2848" s="41"/>
      <c r="DG2848" s="41"/>
      <c r="DH2848" s="41"/>
      <c r="DI2848" s="41"/>
      <c r="DJ2848" s="41"/>
      <c r="DK2848" s="41"/>
      <c r="DL2848" s="41"/>
      <c r="DM2848" s="41"/>
      <c r="DN2848" s="41"/>
      <c r="DO2848" s="41"/>
      <c r="DP2848" s="41"/>
      <c r="DQ2848" s="41"/>
      <c r="DR2848" s="41"/>
      <c r="DS2848" s="41"/>
      <c r="DT2848" s="41"/>
      <c r="DU2848" s="41"/>
      <c r="DV2848" s="41"/>
      <c r="DW2848" s="41"/>
      <c r="DX2848" s="41"/>
      <c r="DY2848" s="41"/>
      <c r="DZ2848" s="41"/>
      <c r="EA2848" s="41"/>
      <c r="EB2848" s="41"/>
      <c r="EC2848" s="41"/>
      <c r="ED2848" s="41"/>
      <c r="EE2848" s="41"/>
      <c r="EF2848" s="41"/>
      <c r="EG2848" s="41"/>
      <c r="EH2848" s="41"/>
      <c r="EI2848" s="41"/>
      <c r="EJ2848" s="41"/>
      <c r="EK2848" s="41"/>
      <c r="EL2848" s="41"/>
      <c r="EM2848" s="41"/>
      <c r="EN2848" s="41"/>
      <c r="EO2848" s="41"/>
      <c r="EP2848" s="41"/>
      <c r="EQ2848" s="41"/>
      <c r="ER2848" s="41"/>
      <c r="ES2848" s="41"/>
      <c r="ET2848" s="41"/>
      <c r="EU2848" s="41"/>
      <c r="EV2848" s="41"/>
      <c r="EW2848" s="41"/>
      <c r="EX2848" s="41"/>
      <c r="EY2848" s="41"/>
      <c r="EZ2848" s="41"/>
      <c r="FA2848" s="41"/>
      <c r="FB2848" s="41"/>
      <c r="FC2848" s="41"/>
      <c r="FD2848" s="41"/>
      <c r="FE2848" s="41"/>
      <c r="FF2848" s="41"/>
      <c r="FG2848" s="41"/>
      <c r="FH2848" s="41"/>
      <c r="FI2848" s="41"/>
      <c r="FJ2848" s="41"/>
      <c r="FK2848" s="41"/>
      <c r="FL2848" s="41"/>
      <c r="FM2848" s="41"/>
      <c r="FN2848" s="41"/>
      <c r="FO2848" s="41"/>
      <c r="FP2848" s="41"/>
      <c r="FQ2848" s="41"/>
      <c r="FR2848" s="41"/>
      <c r="FS2848" s="41"/>
      <c r="FT2848" s="41"/>
      <c r="FU2848" s="41"/>
      <c r="FV2848" s="41"/>
      <c r="FW2848" s="41"/>
      <c r="FX2848" s="41"/>
      <c r="FY2848" s="41"/>
      <c r="FZ2848" s="41"/>
      <c r="GA2848" s="41"/>
      <c r="GB2848" s="41"/>
      <c r="GC2848" s="41"/>
      <c r="GD2848" s="41"/>
      <c r="GE2848" s="41"/>
      <c r="GF2848" s="41"/>
      <c r="GG2848" s="41"/>
      <c r="GH2848" s="41"/>
      <c r="GI2848" s="41"/>
      <c r="GJ2848" s="41"/>
      <c r="GK2848" s="41"/>
      <c r="GL2848" s="41"/>
      <c r="GM2848" s="41"/>
      <c r="GN2848" s="41"/>
      <c r="GO2848" s="41"/>
      <c r="GP2848" s="41"/>
      <c r="GQ2848" s="41"/>
      <c r="GR2848" s="41"/>
      <c r="GS2848" s="41"/>
      <c r="GT2848" s="41"/>
      <c r="GU2848" s="41"/>
      <c r="GV2848" s="41"/>
      <c r="GW2848" s="41"/>
      <c r="GX2848" s="41"/>
      <c r="GY2848" s="41"/>
      <c r="GZ2848" s="41"/>
      <c r="HA2848" s="41"/>
      <c r="HB2848" s="41"/>
      <c r="HC2848" s="41"/>
      <c r="HD2848" s="41"/>
      <c r="HE2848" s="41"/>
      <c r="HF2848" s="41"/>
      <c r="HG2848" s="41"/>
      <c r="HH2848" s="41"/>
      <c r="HI2848" s="41"/>
      <c r="HJ2848" s="41"/>
      <c r="HK2848" s="41"/>
      <c r="HL2848" s="41"/>
      <c r="HM2848" s="41"/>
      <c r="HN2848" s="41"/>
      <c r="HO2848" s="41"/>
      <c r="HP2848" s="41"/>
      <c r="HQ2848" s="41"/>
      <c r="HR2848" s="41"/>
      <c r="HS2848" s="41"/>
      <c r="HT2848" s="41"/>
      <c r="HU2848" s="41"/>
      <c r="HV2848" s="41"/>
      <c r="HW2848" s="41"/>
      <c r="HX2848" s="41"/>
      <c r="HY2848" s="41"/>
      <c r="HZ2848" s="41"/>
      <c r="IA2848" s="41"/>
      <c r="IB2848" s="41"/>
      <c r="IC2848" s="41"/>
      <c r="ID2848" s="41"/>
      <c r="IE2848" s="41"/>
      <c r="IF2848" s="41"/>
      <c r="IG2848" s="41"/>
      <c r="IH2848" s="41"/>
      <c r="II2848" s="41"/>
      <c r="IJ2848" s="41"/>
      <c r="IK2848" s="41"/>
      <c r="IL2848" s="41"/>
      <c r="IM2848" s="41"/>
      <c r="IN2848" s="41"/>
      <c r="IO2848" s="41"/>
      <c r="IP2848" s="41"/>
      <c r="IQ2848" s="41"/>
      <c r="IR2848" s="41"/>
      <c r="IS2848" s="41"/>
      <c r="IT2848" s="41"/>
      <c r="IU2848" s="41"/>
    </row>
    <row r="2850" spans="68:255" x14ac:dyDescent="0.2">
      <c r="BP2850" s="41"/>
      <c r="BQ2850" s="41"/>
      <c r="BR2850" s="41"/>
      <c r="BS2850" s="41"/>
      <c r="BU2850" s="41"/>
      <c r="BV2850" s="41"/>
      <c r="BW2850" s="41"/>
      <c r="BX2850" s="41"/>
      <c r="BY2850" s="41"/>
      <c r="BZ2850" s="41"/>
      <c r="CA2850" s="41"/>
      <c r="CB2850" s="41"/>
      <c r="CC2850" s="41"/>
      <c r="CD2850" s="41"/>
      <c r="CE2850" s="41"/>
      <c r="CF2850" s="41"/>
      <c r="CG2850" s="41"/>
      <c r="CH2850" s="41"/>
      <c r="CI2850" s="41"/>
      <c r="CJ2850" s="41"/>
      <c r="CK2850" s="41"/>
      <c r="CL2850" s="41"/>
      <c r="CM2850" s="41"/>
      <c r="CN2850" s="41"/>
      <c r="CO2850" s="41"/>
      <c r="CP2850" s="41"/>
      <c r="CQ2850" s="41"/>
      <c r="CR2850" s="41"/>
      <c r="CS2850" s="41"/>
      <c r="CT2850" s="41"/>
      <c r="CU2850" s="41"/>
      <c r="CV2850" s="41"/>
      <c r="CW2850" s="41"/>
      <c r="CX2850" s="41"/>
      <c r="CY2850" s="41"/>
      <c r="CZ2850" s="41"/>
      <c r="DA2850" s="41"/>
      <c r="DB2850" s="41"/>
      <c r="DC2850" s="41"/>
      <c r="DD2850" s="41"/>
      <c r="DE2850" s="41"/>
      <c r="DF2850" s="41"/>
      <c r="DG2850" s="41"/>
      <c r="DH2850" s="41"/>
      <c r="DI2850" s="41"/>
      <c r="DJ2850" s="41"/>
      <c r="DK2850" s="41"/>
      <c r="DL2850" s="41"/>
      <c r="DM2850" s="41"/>
      <c r="DN2850" s="41"/>
      <c r="DO2850" s="41"/>
      <c r="DP2850" s="41"/>
      <c r="DQ2850" s="41"/>
      <c r="DR2850" s="41"/>
      <c r="DS2850" s="41"/>
      <c r="DT2850" s="41"/>
      <c r="DU2850" s="41"/>
      <c r="DV2850" s="41"/>
      <c r="DW2850" s="41"/>
      <c r="DX2850" s="41"/>
      <c r="DY2850" s="41"/>
      <c r="DZ2850" s="41"/>
      <c r="EA2850" s="41"/>
      <c r="EB2850" s="41"/>
      <c r="EC2850" s="41"/>
      <c r="ED2850" s="41"/>
      <c r="EE2850" s="41"/>
      <c r="EF2850" s="41"/>
      <c r="EG2850" s="41"/>
      <c r="EH2850" s="41"/>
      <c r="EI2850" s="41"/>
      <c r="EJ2850" s="41"/>
      <c r="EK2850" s="41"/>
      <c r="EL2850" s="41"/>
      <c r="EM2850" s="41"/>
      <c r="EN2850" s="41"/>
      <c r="EO2850" s="41"/>
      <c r="EP2850" s="41"/>
      <c r="EQ2850" s="41"/>
      <c r="ER2850" s="41"/>
      <c r="ES2850" s="41"/>
      <c r="ET2850" s="41"/>
      <c r="EU2850" s="41"/>
      <c r="EV2850" s="41"/>
      <c r="EW2850" s="41"/>
      <c r="EX2850" s="41"/>
      <c r="EY2850" s="41"/>
      <c r="EZ2850" s="41"/>
      <c r="FA2850" s="41"/>
      <c r="FB2850" s="41"/>
      <c r="FC2850" s="41"/>
      <c r="FD2850" s="41"/>
      <c r="FE2850" s="41"/>
      <c r="FF2850" s="41"/>
      <c r="FG2850" s="41"/>
      <c r="FH2850" s="41"/>
      <c r="FI2850" s="41"/>
      <c r="FJ2850" s="41"/>
      <c r="FK2850" s="41"/>
      <c r="FL2850" s="41"/>
      <c r="FM2850" s="41"/>
      <c r="FN2850" s="41"/>
      <c r="FO2850" s="41"/>
      <c r="FP2850" s="41"/>
      <c r="FQ2850" s="41"/>
      <c r="FR2850" s="41"/>
      <c r="FS2850" s="41"/>
      <c r="FT2850" s="41"/>
      <c r="FU2850" s="41"/>
      <c r="FV2850" s="41"/>
      <c r="FW2850" s="41"/>
      <c r="FX2850" s="41"/>
      <c r="FY2850" s="41"/>
      <c r="FZ2850" s="41"/>
      <c r="GA2850" s="41"/>
      <c r="GB2850" s="41"/>
      <c r="GC2850" s="41"/>
      <c r="GD2850" s="41"/>
      <c r="GE2850" s="41"/>
      <c r="GF2850" s="41"/>
      <c r="GG2850" s="41"/>
      <c r="GH2850" s="41"/>
      <c r="GI2850" s="41"/>
      <c r="GJ2850" s="41"/>
      <c r="GK2850" s="41"/>
      <c r="GL2850" s="41"/>
      <c r="GM2850" s="41"/>
      <c r="GN2850" s="41"/>
      <c r="GO2850" s="41"/>
      <c r="GP2850" s="41"/>
      <c r="GQ2850" s="41"/>
      <c r="GR2850" s="41"/>
      <c r="GS2850" s="41"/>
      <c r="GT2850" s="41"/>
      <c r="GU2850" s="41"/>
      <c r="GV2850" s="41"/>
      <c r="GW2850" s="41"/>
      <c r="GX2850" s="41"/>
      <c r="GY2850" s="41"/>
      <c r="GZ2850" s="41"/>
      <c r="HA2850" s="41"/>
      <c r="HB2850" s="41"/>
      <c r="HC2850" s="41"/>
      <c r="HD2850" s="41"/>
      <c r="HE2850" s="41"/>
      <c r="HF2850" s="41"/>
      <c r="HG2850" s="41"/>
      <c r="HH2850" s="41"/>
      <c r="HI2850" s="41"/>
      <c r="HJ2850" s="41"/>
      <c r="HK2850" s="41"/>
      <c r="HL2850" s="41"/>
      <c r="HM2850" s="41"/>
      <c r="HN2850" s="41"/>
      <c r="HO2850" s="41"/>
      <c r="HP2850" s="41"/>
      <c r="HQ2850" s="41"/>
      <c r="HR2850" s="41"/>
      <c r="HS2850" s="41"/>
      <c r="HT2850" s="41"/>
      <c r="HU2850" s="41"/>
      <c r="HV2850" s="41"/>
      <c r="HW2850" s="41"/>
      <c r="HX2850" s="41"/>
      <c r="HY2850" s="41"/>
      <c r="HZ2850" s="41"/>
      <c r="IA2850" s="41"/>
      <c r="IB2850" s="41"/>
      <c r="IC2850" s="41"/>
      <c r="ID2850" s="41"/>
      <c r="IE2850" s="41"/>
      <c r="IF2850" s="41"/>
      <c r="IG2850" s="41"/>
      <c r="IH2850" s="41"/>
      <c r="II2850" s="41"/>
      <c r="IJ2850" s="41"/>
      <c r="IK2850" s="41"/>
      <c r="IL2850" s="41"/>
      <c r="IM2850" s="41"/>
      <c r="IN2850" s="41"/>
      <c r="IO2850" s="41"/>
      <c r="IP2850" s="41"/>
      <c r="IQ2850" s="41"/>
      <c r="IR2850" s="41"/>
      <c r="IS2850" s="41"/>
      <c r="IT2850" s="41"/>
      <c r="IU2850" s="41"/>
    </row>
    <row r="2852" spans="68:255" x14ac:dyDescent="0.2">
      <c r="BP2852" s="41"/>
      <c r="BQ2852" s="41"/>
      <c r="BR2852" s="41"/>
      <c r="BS2852" s="41"/>
      <c r="BU2852" s="41"/>
      <c r="BV2852" s="41"/>
      <c r="BW2852" s="41"/>
      <c r="BX2852" s="41"/>
      <c r="BY2852" s="41"/>
      <c r="BZ2852" s="41"/>
      <c r="CA2852" s="41"/>
      <c r="CB2852" s="41"/>
      <c r="CC2852" s="41"/>
      <c r="CD2852" s="41"/>
      <c r="CE2852" s="41"/>
      <c r="CF2852" s="41"/>
      <c r="CG2852" s="41"/>
      <c r="CH2852" s="41"/>
      <c r="CI2852" s="41"/>
      <c r="CJ2852" s="41"/>
      <c r="CK2852" s="41"/>
      <c r="CL2852" s="41"/>
      <c r="CM2852" s="41"/>
      <c r="CN2852" s="41"/>
      <c r="CO2852" s="41"/>
      <c r="CP2852" s="41"/>
      <c r="CQ2852" s="41"/>
      <c r="CR2852" s="41"/>
      <c r="CS2852" s="41"/>
      <c r="CT2852" s="41"/>
      <c r="CU2852" s="41"/>
      <c r="CV2852" s="41"/>
      <c r="CW2852" s="41"/>
      <c r="CX2852" s="41"/>
      <c r="CY2852" s="41"/>
      <c r="CZ2852" s="41"/>
      <c r="DA2852" s="41"/>
      <c r="DB2852" s="41"/>
      <c r="DC2852" s="41"/>
      <c r="DD2852" s="41"/>
      <c r="DE2852" s="41"/>
      <c r="DF2852" s="41"/>
      <c r="DG2852" s="41"/>
      <c r="DH2852" s="41"/>
      <c r="DI2852" s="41"/>
      <c r="DJ2852" s="41"/>
      <c r="DK2852" s="41"/>
      <c r="DL2852" s="41"/>
      <c r="DM2852" s="41"/>
      <c r="DN2852" s="41"/>
      <c r="DO2852" s="41"/>
      <c r="DP2852" s="41"/>
      <c r="DQ2852" s="41"/>
      <c r="DR2852" s="41"/>
      <c r="DS2852" s="41"/>
      <c r="DT2852" s="41"/>
      <c r="DU2852" s="41"/>
      <c r="DV2852" s="41"/>
      <c r="DW2852" s="41"/>
      <c r="DX2852" s="41"/>
      <c r="DY2852" s="41"/>
      <c r="DZ2852" s="41"/>
      <c r="EA2852" s="41"/>
      <c r="EB2852" s="41"/>
      <c r="EC2852" s="41"/>
      <c r="ED2852" s="41"/>
      <c r="EE2852" s="41"/>
      <c r="EF2852" s="41"/>
      <c r="EG2852" s="41"/>
      <c r="EH2852" s="41"/>
      <c r="EI2852" s="41"/>
      <c r="EJ2852" s="41"/>
      <c r="EK2852" s="41"/>
      <c r="EL2852" s="41"/>
      <c r="EM2852" s="41"/>
      <c r="EN2852" s="41"/>
      <c r="EO2852" s="41"/>
      <c r="EP2852" s="41"/>
      <c r="EQ2852" s="41"/>
      <c r="ER2852" s="41"/>
      <c r="ES2852" s="41"/>
      <c r="ET2852" s="41"/>
      <c r="EU2852" s="41"/>
      <c r="EV2852" s="41"/>
      <c r="EW2852" s="41"/>
      <c r="EX2852" s="41"/>
      <c r="EY2852" s="41"/>
      <c r="EZ2852" s="41"/>
      <c r="FA2852" s="41"/>
      <c r="FB2852" s="41"/>
      <c r="FC2852" s="41"/>
      <c r="FD2852" s="41"/>
      <c r="FE2852" s="41"/>
      <c r="FF2852" s="41"/>
      <c r="FG2852" s="41"/>
      <c r="FH2852" s="41"/>
      <c r="FI2852" s="41"/>
      <c r="FJ2852" s="41"/>
      <c r="FK2852" s="41"/>
      <c r="FL2852" s="41"/>
      <c r="FM2852" s="41"/>
      <c r="FN2852" s="41"/>
      <c r="FO2852" s="41"/>
      <c r="FP2852" s="41"/>
      <c r="FQ2852" s="41"/>
      <c r="FR2852" s="41"/>
      <c r="FS2852" s="41"/>
      <c r="FT2852" s="41"/>
      <c r="FU2852" s="41"/>
      <c r="FV2852" s="41"/>
      <c r="FW2852" s="41"/>
      <c r="FX2852" s="41"/>
      <c r="FY2852" s="41"/>
      <c r="FZ2852" s="41"/>
      <c r="GA2852" s="41"/>
      <c r="GB2852" s="41"/>
      <c r="GC2852" s="41"/>
      <c r="GD2852" s="41"/>
      <c r="GE2852" s="41"/>
      <c r="GF2852" s="41"/>
      <c r="GG2852" s="41"/>
      <c r="GH2852" s="41"/>
      <c r="GI2852" s="41"/>
      <c r="GJ2852" s="41"/>
      <c r="GK2852" s="41"/>
      <c r="GL2852" s="41"/>
      <c r="GM2852" s="41"/>
      <c r="GN2852" s="41"/>
      <c r="GO2852" s="41"/>
      <c r="GP2852" s="41"/>
      <c r="GQ2852" s="41"/>
      <c r="GR2852" s="41"/>
      <c r="GS2852" s="41"/>
      <c r="GT2852" s="41"/>
      <c r="GU2852" s="41"/>
      <c r="GV2852" s="41"/>
      <c r="GW2852" s="41"/>
      <c r="GX2852" s="41"/>
      <c r="GY2852" s="41"/>
      <c r="GZ2852" s="41"/>
      <c r="HA2852" s="41"/>
      <c r="HB2852" s="41"/>
      <c r="HC2852" s="41"/>
      <c r="HD2852" s="41"/>
      <c r="HE2852" s="41"/>
      <c r="HF2852" s="41"/>
      <c r="HG2852" s="41"/>
      <c r="HH2852" s="41"/>
      <c r="HI2852" s="41"/>
      <c r="HJ2852" s="41"/>
      <c r="HK2852" s="41"/>
      <c r="HL2852" s="41"/>
      <c r="HM2852" s="41"/>
      <c r="HN2852" s="41"/>
      <c r="HO2852" s="41"/>
      <c r="HP2852" s="41"/>
      <c r="HQ2852" s="41"/>
      <c r="HR2852" s="41"/>
      <c r="HS2852" s="41"/>
      <c r="HT2852" s="41"/>
      <c r="HU2852" s="41"/>
      <c r="HV2852" s="41"/>
      <c r="HW2852" s="41"/>
      <c r="HX2852" s="41"/>
      <c r="HY2852" s="41"/>
      <c r="HZ2852" s="41"/>
      <c r="IA2852" s="41"/>
      <c r="IB2852" s="41"/>
      <c r="IC2852" s="41"/>
      <c r="ID2852" s="41"/>
      <c r="IE2852" s="41"/>
      <c r="IF2852" s="41"/>
      <c r="IG2852" s="41"/>
      <c r="IH2852" s="41"/>
      <c r="II2852" s="41"/>
      <c r="IJ2852" s="41"/>
      <c r="IK2852" s="41"/>
      <c r="IL2852" s="41"/>
      <c r="IM2852" s="41"/>
      <c r="IN2852" s="41"/>
      <c r="IO2852" s="41"/>
      <c r="IP2852" s="41"/>
      <c r="IQ2852" s="41"/>
      <c r="IR2852" s="41"/>
      <c r="IS2852" s="41"/>
      <c r="IT2852" s="41"/>
      <c r="IU2852" s="41"/>
    </row>
    <row r="2854" spans="68:255" x14ac:dyDescent="0.2">
      <c r="BP2854" s="41"/>
      <c r="BQ2854" s="41"/>
      <c r="BR2854" s="41"/>
      <c r="BS2854" s="41"/>
      <c r="BU2854" s="41"/>
      <c r="BV2854" s="41"/>
      <c r="BW2854" s="41"/>
      <c r="BX2854" s="41"/>
      <c r="BY2854" s="41"/>
      <c r="BZ2854" s="41"/>
      <c r="CA2854" s="41"/>
      <c r="CB2854" s="41"/>
      <c r="CC2854" s="41"/>
      <c r="CD2854" s="41"/>
      <c r="CE2854" s="41"/>
      <c r="CF2854" s="41"/>
      <c r="CG2854" s="41"/>
      <c r="CH2854" s="41"/>
      <c r="CI2854" s="41"/>
      <c r="CJ2854" s="41"/>
      <c r="CK2854" s="41"/>
      <c r="CL2854" s="41"/>
      <c r="CM2854" s="41"/>
      <c r="CN2854" s="41"/>
      <c r="CO2854" s="41"/>
      <c r="CP2854" s="41"/>
      <c r="CQ2854" s="41"/>
      <c r="CR2854" s="41"/>
      <c r="CS2854" s="41"/>
      <c r="CT2854" s="41"/>
      <c r="CU2854" s="41"/>
      <c r="CV2854" s="41"/>
      <c r="CW2854" s="41"/>
      <c r="CX2854" s="41"/>
      <c r="CY2854" s="41"/>
      <c r="CZ2854" s="41"/>
      <c r="DA2854" s="41"/>
      <c r="DB2854" s="41"/>
      <c r="DC2854" s="41"/>
      <c r="DD2854" s="41"/>
      <c r="DE2854" s="41"/>
      <c r="DF2854" s="41"/>
      <c r="DG2854" s="41"/>
      <c r="DH2854" s="41"/>
      <c r="DI2854" s="41"/>
      <c r="DJ2854" s="41"/>
      <c r="DK2854" s="41"/>
      <c r="DL2854" s="41"/>
      <c r="DM2854" s="41"/>
      <c r="DN2854" s="41"/>
      <c r="DO2854" s="41"/>
      <c r="DP2854" s="41"/>
      <c r="DQ2854" s="41"/>
      <c r="DR2854" s="41"/>
      <c r="DS2854" s="41"/>
      <c r="DT2854" s="41"/>
      <c r="DU2854" s="41"/>
      <c r="DV2854" s="41"/>
      <c r="DW2854" s="41"/>
      <c r="DX2854" s="41"/>
      <c r="DY2854" s="41"/>
      <c r="DZ2854" s="41"/>
      <c r="EA2854" s="41"/>
      <c r="EB2854" s="41"/>
      <c r="EC2854" s="41"/>
      <c r="ED2854" s="41"/>
      <c r="EE2854" s="41"/>
      <c r="EF2854" s="41"/>
      <c r="EG2854" s="41"/>
      <c r="EH2854" s="41"/>
      <c r="EI2854" s="41"/>
      <c r="EJ2854" s="41"/>
      <c r="EK2854" s="41"/>
      <c r="EL2854" s="41"/>
      <c r="EM2854" s="41"/>
      <c r="EN2854" s="41"/>
      <c r="EO2854" s="41"/>
      <c r="EP2854" s="41"/>
      <c r="EQ2854" s="41"/>
      <c r="ER2854" s="41"/>
      <c r="ES2854" s="41"/>
      <c r="ET2854" s="41"/>
      <c r="EU2854" s="41"/>
      <c r="EV2854" s="41"/>
      <c r="EW2854" s="41"/>
      <c r="EX2854" s="41"/>
      <c r="EY2854" s="41"/>
      <c r="EZ2854" s="41"/>
      <c r="FA2854" s="41"/>
      <c r="FB2854" s="41"/>
      <c r="FC2854" s="41"/>
      <c r="FD2854" s="41"/>
      <c r="FE2854" s="41"/>
      <c r="FF2854" s="41"/>
      <c r="FG2854" s="41"/>
      <c r="FH2854" s="41"/>
      <c r="FI2854" s="41"/>
      <c r="FJ2854" s="41"/>
      <c r="FK2854" s="41"/>
      <c r="FL2854" s="41"/>
      <c r="FM2854" s="41"/>
      <c r="FN2854" s="41"/>
      <c r="FO2854" s="41"/>
      <c r="FP2854" s="41"/>
      <c r="FQ2854" s="41"/>
      <c r="FR2854" s="41"/>
      <c r="FS2854" s="41"/>
      <c r="FT2854" s="41"/>
      <c r="FU2854" s="41"/>
      <c r="FV2854" s="41"/>
      <c r="FW2854" s="41"/>
      <c r="FX2854" s="41"/>
      <c r="FY2854" s="41"/>
      <c r="FZ2854" s="41"/>
      <c r="GA2854" s="41"/>
      <c r="GB2854" s="41"/>
      <c r="GC2854" s="41"/>
      <c r="GD2854" s="41"/>
      <c r="GE2854" s="41"/>
      <c r="GF2854" s="41"/>
      <c r="GG2854" s="41"/>
      <c r="GH2854" s="41"/>
      <c r="GI2854" s="41"/>
      <c r="GJ2854" s="41"/>
      <c r="GK2854" s="41"/>
      <c r="GL2854" s="41"/>
      <c r="GM2854" s="41"/>
      <c r="GN2854" s="41"/>
      <c r="GO2854" s="41"/>
      <c r="GP2854" s="41"/>
      <c r="GQ2854" s="41"/>
      <c r="GR2854" s="41"/>
      <c r="GS2854" s="41"/>
      <c r="GT2854" s="41"/>
      <c r="GU2854" s="41"/>
      <c r="GV2854" s="41"/>
      <c r="GW2854" s="41"/>
      <c r="GX2854" s="41"/>
      <c r="GY2854" s="41"/>
      <c r="GZ2854" s="41"/>
      <c r="HA2854" s="41"/>
      <c r="HB2854" s="41"/>
      <c r="HC2854" s="41"/>
      <c r="HD2854" s="41"/>
      <c r="HE2854" s="41"/>
      <c r="HF2854" s="41"/>
      <c r="HG2854" s="41"/>
      <c r="HH2854" s="41"/>
      <c r="HI2854" s="41"/>
      <c r="HJ2854" s="41"/>
      <c r="HK2854" s="41"/>
      <c r="HL2854" s="41"/>
      <c r="HM2854" s="41"/>
      <c r="HN2854" s="41"/>
      <c r="HO2854" s="41"/>
      <c r="HP2854" s="41"/>
      <c r="HQ2854" s="41"/>
      <c r="HR2854" s="41"/>
      <c r="HS2854" s="41"/>
      <c r="HT2854" s="41"/>
      <c r="HU2854" s="41"/>
      <c r="HV2854" s="41"/>
      <c r="HW2854" s="41"/>
      <c r="HX2854" s="41"/>
      <c r="HY2854" s="41"/>
      <c r="HZ2854" s="41"/>
      <c r="IA2854" s="41"/>
      <c r="IB2854" s="41"/>
      <c r="IC2854" s="41"/>
      <c r="ID2854" s="41"/>
      <c r="IE2854" s="41"/>
      <c r="IF2854" s="41"/>
      <c r="IG2854" s="41"/>
      <c r="IH2854" s="41"/>
      <c r="II2854" s="41"/>
      <c r="IJ2854" s="41"/>
      <c r="IK2854" s="41"/>
      <c r="IL2854" s="41"/>
      <c r="IM2854" s="41"/>
      <c r="IN2854" s="41"/>
      <c r="IO2854" s="41"/>
      <c r="IP2854" s="41"/>
      <c r="IQ2854" s="41"/>
      <c r="IR2854" s="41"/>
      <c r="IS2854" s="41"/>
      <c r="IT2854" s="41"/>
      <c r="IU2854" s="41"/>
    </row>
    <row r="2856" spans="68:255" x14ac:dyDescent="0.2">
      <c r="BP2856" s="41"/>
      <c r="BQ2856" s="41"/>
      <c r="BR2856" s="41"/>
      <c r="BS2856" s="41"/>
      <c r="BU2856" s="41"/>
      <c r="BV2856" s="41"/>
      <c r="BW2856" s="41"/>
      <c r="BX2856" s="41"/>
      <c r="BY2856" s="41"/>
      <c r="BZ2856" s="41"/>
      <c r="CA2856" s="41"/>
      <c r="CB2856" s="41"/>
      <c r="CC2856" s="41"/>
      <c r="CD2856" s="41"/>
      <c r="CE2856" s="41"/>
      <c r="CF2856" s="41"/>
      <c r="CG2856" s="41"/>
      <c r="CH2856" s="41"/>
      <c r="CI2856" s="41"/>
      <c r="CJ2856" s="41"/>
      <c r="CK2856" s="41"/>
      <c r="CL2856" s="41"/>
      <c r="CM2856" s="41"/>
      <c r="CN2856" s="41"/>
      <c r="CO2856" s="41"/>
      <c r="CP2856" s="41"/>
      <c r="CQ2856" s="41"/>
      <c r="CR2856" s="41"/>
      <c r="CS2856" s="41"/>
      <c r="CT2856" s="41"/>
      <c r="CU2856" s="41"/>
      <c r="CV2856" s="41"/>
      <c r="CW2856" s="41"/>
      <c r="CX2856" s="41"/>
      <c r="CY2856" s="41"/>
      <c r="CZ2856" s="41"/>
      <c r="DA2856" s="41"/>
      <c r="DB2856" s="41"/>
      <c r="DC2856" s="41"/>
      <c r="DD2856" s="41"/>
      <c r="DE2856" s="41"/>
      <c r="DF2856" s="41"/>
      <c r="DG2856" s="41"/>
      <c r="DH2856" s="41"/>
      <c r="DI2856" s="41"/>
      <c r="DJ2856" s="41"/>
      <c r="DK2856" s="41"/>
      <c r="DL2856" s="41"/>
      <c r="DM2856" s="41"/>
      <c r="DN2856" s="41"/>
      <c r="DO2856" s="41"/>
      <c r="DP2856" s="41"/>
      <c r="DQ2856" s="41"/>
      <c r="DR2856" s="41"/>
      <c r="DS2856" s="41"/>
      <c r="DT2856" s="41"/>
      <c r="DU2856" s="41"/>
      <c r="DV2856" s="41"/>
      <c r="DW2856" s="41"/>
      <c r="DX2856" s="41"/>
      <c r="DY2856" s="41"/>
      <c r="DZ2856" s="41"/>
      <c r="EA2856" s="41"/>
      <c r="EB2856" s="41"/>
      <c r="EC2856" s="41"/>
      <c r="ED2856" s="41"/>
      <c r="EE2856" s="41"/>
      <c r="EF2856" s="41"/>
      <c r="EG2856" s="41"/>
      <c r="EH2856" s="41"/>
      <c r="EI2856" s="41"/>
      <c r="EJ2856" s="41"/>
      <c r="EK2856" s="41"/>
      <c r="EL2856" s="41"/>
      <c r="EM2856" s="41"/>
      <c r="EN2856" s="41"/>
      <c r="EO2856" s="41"/>
      <c r="EP2856" s="41"/>
      <c r="EQ2856" s="41"/>
      <c r="ER2856" s="41"/>
      <c r="ES2856" s="41"/>
      <c r="ET2856" s="41"/>
      <c r="EU2856" s="41"/>
      <c r="EV2856" s="41"/>
      <c r="EW2856" s="41"/>
      <c r="EX2856" s="41"/>
      <c r="EY2856" s="41"/>
      <c r="EZ2856" s="41"/>
      <c r="FA2856" s="41"/>
      <c r="FB2856" s="41"/>
      <c r="FC2856" s="41"/>
      <c r="FD2856" s="41"/>
      <c r="FE2856" s="41"/>
      <c r="FF2856" s="41"/>
      <c r="FG2856" s="41"/>
      <c r="FH2856" s="41"/>
      <c r="FI2856" s="41"/>
      <c r="FJ2856" s="41"/>
      <c r="FK2856" s="41"/>
      <c r="FL2856" s="41"/>
      <c r="FM2856" s="41"/>
      <c r="FN2856" s="41"/>
      <c r="FO2856" s="41"/>
      <c r="FP2856" s="41"/>
      <c r="FQ2856" s="41"/>
      <c r="FR2856" s="41"/>
      <c r="FS2856" s="41"/>
      <c r="FT2856" s="41"/>
      <c r="FU2856" s="41"/>
      <c r="FV2856" s="41"/>
      <c r="FW2856" s="41"/>
      <c r="FX2856" s="41"/>
      <c r="FY2856" s="41"/>
      <c r="FZ2856" s="41"/>
      <c r="GA2856" s="41"/>
      <c r="GB2856" s="41"/>
      <c r="GC2856" s="41"/>
      <c r="GD2856" s="41"/>
      <c r="GE2856" s="41"/>
      <c r="GF2856" s="41"/>
      <c r="GG2856" s="41"/>
      <c r="GH2856" s="41"/>
      <c r="GI2856" s="41"/>
      <c r="GJ2856" s="41"/>
      <c r="GK2856" s="41"/>
      <c r="GL2856" s="41"/>
      <c r="GM2856" s="41"/>
      <c r="GN2856" s="41"/>
      <c r="GO2856" s="41"/>
      <c r="GP2856" s="41"/>
      <c r="GQ2856" s="41"/>
      <c r="GR2856" s="41"/>
      <c r="GS2856" s="41"/>
      <c r="GT2856" s="41"/>
      <c r="GU2856" s="41"/>
      <c r="GV2856" s="41"/>
      <c r="GW2856" s="41"/>
      <c r="GX2856" s="41"/>
      <c r="GY2856" s="41"/>
      <c r="GZ2856" s="41"/>
      <c r="HA2856" s="41"/>
      <c r="HB2856" s="41"/>
      <c r="HC2856" s="41"/>
      <c r="HD2856" s="41"/>
      <c r="HE2856" s="41"/>
      <c r="HF2856" s="41"/>
      <c r="HG2856" s="41"/>
      <c r="HH2856" s="41"/>
      <c r="HI2856" s="41"/>
      <c r="HJ2856" s="41"/>
      <c r="HK2856" s="41"/>
      <c r="HL2856" s="41"/>
      <c r="HM2856" s="41"/>
      <c r="HN2856" s="41"/>
      <c r="HO2856" s="41"/>
      <c r="HP2856" s="41"/>
      <c r="HQ2856" s="41"/>
      <c r="HR2856" s="41"/>
      <c r="HS2856" s="41"/>
      <c r="HT2856" s="41"/>
      <c r="HU2856" s="41"/>
      <c r="HV2856" s="41"/>
      <c r="HW2856" s="41"/>
      <c r="HX2856" s="41"/>
      <c r="HY2856" s="41"/>
      <c r="HZ2856" s="41"/>
      <c r="IA2856" s="41"/>
      <c r="IB2856" s="41"/>
      <c r="IC2856" s="41"/>
      <c r="ID2856" s="41"/>
      <c r="IE2856" s="41"/>
      <c r="IF2856" s="41"/>
      <c r="IG2856" s="41"/>
      <c r="IH2856" s="41"/>
      <c r="II2856" s="41"/>
      <c r="IJ2856" s="41"/>
      <c r="IK2856" s="41"/>
      <c r="IL2856" s="41"/>
      <c r="IM2856" s="41"/>
      <c r="IN2856" s="41"/>
      <c r="IO2856" s="41"/>
      <c r="IP2856" s="41"/>
      <c r="IQ2856" s="41"/>
      <c r="IR2856" s="41"/>
      <c r="IS2856" s="41"/>
      <c r="IT2856" s="41"/>
      <c r="IU2856" s="41"/>
    </row>
    <row r="2858" spans="68:255" x14ac:dyDescent="0.2">
      <c r="BP2858" s="41"/>
      <c r="BQ2858" s="41"/>
      <c r="BR2858" s="41"/>
      <c r="BS2858" s="41"/>
      <c r="BU2858" s="41"/>
      <c r="BV2858" s="41"/>
      <c r="BW2858" s="41"/>
      <c r="BX2858" s="41"/>
      <c r="BY2858" s="41"/>
      <c r="BZ2858" s="41"/>
      <c r="CA2858" s="41"/>
      <c r="CB2858" s="41"/>
      <c r="CC2858" s="41"/>
      <c r="CD2858" s="41"/>
      <c r="CE2858" s="41"/>
      <c r="CF2858" s="41"/>
      <c r="CG2858" s="41"/>
      <c r="CH2858" s="41"/>
      <c r="CI2858" s="41"/>
      <c r="CJ2858" s="41"/>
      <c r="CK2858" s="41"/>
      <c r="CL2858" s="41"/>
      <c r="CM2858" s="41"/>
      <c r="CN2858" s="41"/>
      <c r="CO2858" s="41"/>
      <c r="CP2858" s="41"/>
      <c r="CQ2858" s="41"/>
      <c r="CR2858" s="41"/>
      <c r="CS2858" s="41"/>
      <c r="CT2858" s="41"/>
      <c r="CU2858" s="41"/>
      <c r="CV2858" s="41"/>
      <c r="CW2858" s="41"/>
      <c r="CX2858" s="41"/>
      <c r="CY2858" s="41"/>
      <c r="CZ2858" s="41"/>
      <c r="DA2858" s="41"/>
      <c r="DB2858" s="41"/>
      <c r="DC2858" s="41"/>
      <c r="DD2858" s="41"/>
      <c r="DE2858" s="41"/>
      <c r="DF2858" s="41"/>
      <c r="DG2858" s="41"/>
      <c r="DH2858" s="41"/>
      <c r="DI2858" s="41"/>
      <c r="DJ2858" s="41"/>
      <c r="DK2858" s="41"/>
      <c r="DL2858" s="41"/>
      <c r="DM2858" s="41"/>
      <c r="DN2858" s="41"/>
      <c r="DO2858" s="41"/>
      <c r="DP2858" s="41"/>
      <c r="DQ2858" s="41"/>
      <c r="DR2858" s="41"/>
      <c r="DS2858" s="41"/>
      <c r="DT2858" s="41"/>
      <c r="DU2858" s="41"/>
      <c r="DV2858" s="41"/>
      <c r="DW2858" s="41"/>
      <c r="DX2858" s="41"/>
      <c r="DY2858" s="41"/>
      <c r="DZ2858" s="41"/>
      <c r="EA2858" s="41"/>
      <c r="EB2858" s="41"/>
      <c r="EC2858" s="41"/>
      <c r="ED2858" s="41"/>
      <c r="EE2858" s="41"/>
      <c r="EF2858" s="41"/>
      <c r="EG2858" s="41"/>
      <c r="EH2858" s="41"/>
      <c r="EI2858" s="41"/>
      <c r="EJ2858" s="41"/>
      <c r="EK2858" s="41"/>
      <c r="EL2858" s="41"/>
      <c r="EM2858" s="41"/>
      <c r="EN2858" s="41"/>
      <c r="EO2858" s="41"/>
      <c r="EP2858" s="41"/>
      <c r="EQ2858" s="41"/>
      <c r="ER2858" s="41"/>
      <c r="ES2858" s="41"/>
      <c r="ET2858" s="41"/>
      <c r="EU2858" s="41"/>
      <c r="EV2858" s="41"/>
      <c r="EW2858" s="41"/>
      <c r="EX2858" s="41"/>
      <c r="EY2858" s="41"/>
      <c r="EZ2858" s="41"/>
      <c r="FA2858" s="41"/>
      <c r="FB2858" s="41"/>
      <c r="FC2858" s="41"/>
      <c r="FD2858" s="41"/>
      <c r="FE2858" s="41"/>
      <c r="FF2858" s="41"/>
      <c r="FG2858" s="41"/>
      <c r="FH2858" s="41"/>
      <c r="FI2858" s="41"/>
      <c r="FJ2858" s="41"/>
      <c r="FK2858" s="41"/>
      <c r="FL2858" s="41"/>
      <c r="FM2858" s="41"/>
      <c r="FN2858" s="41"/>
      <c r="FO2858" s="41"/>
      <c r="FP2858" s="41"/>
      <c r="FQ2858" s="41"/>
      <c r="FR2858" s="41"/>
      <c r="FS2858" s="41"/>
      <c r="FT2858" s="41"/>
      <c r="FU2858" s="41"/>
      <c r="FV2858" s="41"/>
      <c r="FW2858" s="41"/>
      <c r="FX2858" s="41"/>
      <c r="FY2858" s="41"/>
      <c r="FZ2858" s="41"/>
      <c r="GA2858" s="41"/>
      <c r="GB2858" s="41"/>
      <c r="GC2858" s="41"/>
      <c r="GD2858" s="41"/>
      <c r="GE2858" s="41"/>
      <c r="GF2858" s="41"/>
      <c r="GG2858" s="41"/>
      <c r="GH2858" s="41"/>
      <c r="GI2858" s="41"/>
      <c r="GJ2858" s="41"/>
      <c r="GK2858" s="41"/>
      <c r="GL2858" s="41"/>
      <c r="GM2858" s="41"/>
      <c r="GN2858" s="41"/>
      <c r="GO2858" s="41"/>
      <c r="GP2858" s="41"/>
      <c r="GQ2858" s="41"/>
      <c r="GR2858" s="41"/>
      <c r="GS2858" s="41"/>
      <c r="GT2858" s="41"/>
      <c r="GU2858" s="41"/>
      <c r="GV2858" s="41"/>
      <c r="GW2858" s="41"/>
      <c r="GX2858" s="41"/>
      <c r="GY2858" s="41"/>
      <c r="GZ2858" s="41"/>
      <c r="HA2858" s="41"/>
      <c r="HB2858" s="41"/>
      <c r="HC2858" s="41"/>
      <c r="HD2858" s="41"/>
      <c r="HE2858" s="41"/>
      <c r="HF2858" s="41"/>
      <c r="HG2858" s="41"/>
      <c r="HH2858" s="41"/>
      <c r="HI2858" s="41"/>
      <c r="HJ2858" s="41"/>
      <c r="HK2858" s="41"/>
      <c r="HL2858" s="41"/>
      <c r="HM2858" s="41"/>
      <c r="HN2858" s="41"/>
      <c r="HO2858" s="41"/>
      <c r="HP2858" s="41"/>
      <c r="HQ2858" s="41"/>
      <c r="HR2858" s="41"/>
      <c r="HS2858" s="41"/>
      <c r="HT2858" s="41"/>
      <c r="HU2858" s="41"/>
      <c r="HV2858" s="41"/>
      <c r="HW2858" s="41"/>
      <c r="HX2858" s="41"/>
      <c r="HY2858" s="41"/>
      <c r="HZ2858" s="41"/>
      <c r="IA2858" s="41"/>
      <c r="IB2858" s="41"/>
      <c r="IC2858" s="41"/>
      <c r="ID2858" s="41"/>
      <c r="IE2858" s="41"/>
      <c r="IF2858" s="41"/>
      <c r="IG2858" s="41"/>
      <c r="IH2858" s="41"/>
      <c r="II2858" s="41"/>
      <c r="IJ2858" s="41"/>
      <c r="IK2858" s="41"/>
      <c r="IL2858" s="41"/>
      <c r="IM2858" s="41"/>
      <c r="IN2858" s="41"/>
      <c r="IO2858" s="41"/>
      <c r="IP2858" s="41"/>
      <c r="IQ2858" s="41"/>
      <c r="IR2858" s="41"/>
      <c r="IS2858" s="41"/>
      <c r="IT2858" s="41"/>
      <c r="IU2858" s="41"/>
    </row>
    <row r="2860" spans="68:255" x14ac:dyDescent="0.2">
      <c r="BP2860" s="41"/>
      <c r="BQ2860" s="41"/>
      <c r="BR2860" s="41"/>
      <c r="BS2860" s="41"/>
      <c r="BU2860" s="41"/>
      <c r="BV2860" s="41"/>
      <c r="BW2860" s="41"/>
      <c r="BX2860" s="41"/>
      <c r="BY2860" s="41"/>
      <c r="BZ2860" s="41"/>
      <c r="CA2860" s="41"/>
      <c r="CB2860" s="41"/>
      <c r="CC2860" s="41"/>
      <c r="CD2860" s="41"/>
      <c r="CE2860" s="41"/>
      <c r="CF2860" s="41"/>
      <c r="CG2860" s="41"/>
      <c r="CH2860" s="41"/>
      <c r="CI2860" s="41"/>
      <c r="CJ2860" s="41"/>
      <c r="CK2860" s="41"/>
      <c r="CL2860" s="41"/>
      <c r="CM2860" s="41"/>
      <c r="CN2860" s="41"/>
      <c r="CO2860" s="41"/>
      <c r="CP2860" s="41"/>
      <c r="CQ2860" s="41"/>
      <c r="CR2860" s="41"/>
      <c r="CS2860" s="41"/>
      <c r="CT2860" s="41"/>
      <c r="CU2860" s="41"/>
      <c r="CV2860" s="41"/>
      <c r="CW2860" s="41"/>
      <c r="CX2860" s="41"/>
      <c r="CY2860" s="41"/>
      <c r="CZ2860" s="41"/>
      <c r="DA2860" s="41"/>
      <c r="DB2860" s="41"/>
      <c r="DC2860" s="41"/>
      <c r="DD2860" s="41"/>
      <c r="DE2860" s="41"/>
      <c r="DF2860" s="41"/>
      <c r="DG2860" s="41"/>
      <c r="DH2860" s="41"/>
      <c r="DI2860" s="41"/>
      <c r="DJ2860" s="41"/>
      <c r="DK2860" s="41"/>
      <c r="DL2860" s="41"/>
      <c r="DM2860" s="41"/>
      <c r="DN2860" s="41"/>
      <c r="DO2860" s="41"/>
      <c r="DP2860" s="41"/>
      <c r="DQ2860" s="41"/>
      <c r="DR2860" s="41"/>
      <c r="DS2860" s="41"/>
      <c r="DT2860" s="41"/>
      <c r="DU2860" s="41"/>
      <c r="DV2860" s="41"/>
      <c r="DW2860" s="41"/>
      <c r="DX2860" s="41"/>
      <c r="DY2860" s="41"/>
      <c r="DZ2860" s="41"/>
      <c r="EA2860" s="41"/>
      <c r="EB2860" s="41"/>
      <c r="EC2860" s="41"/>
      <c r="ED2860" s="41"/>
      <c r="EE2860" s="41"/>
      <c r="EF2860" s="41"/>
      <c r="EG2860" s="41"/>
      <c r="EH2860" s="41"/>
      <c r="EI2860" s="41"/>
      <c r="EJ2860" s="41"/>
      <c r="EK2860" s="41"/>
      <c r="EL2860" s="41"/>
      <c r="EM2860" s="41"/>
      <c r="EN2860" s="41"/>
      <c r="EO2860" s="41"/>
      <c r="EP2860" s="41"/>
      <c r="EQ2860" s="41"/>
      <c r="ER2860" s="41"/>
      <c r="ES2860" s="41"/>
      <c r="ET2860" s="41"/>
      <c r="EU2860" s="41"/>
      <c r="EV2860" s="41"/>
      <c r="EW2860" s="41"/>
      <c r="EX2860" s="41"/>
      <c r="EY2860" s="41"/>
      <c r="EZ2860" s="41"/>
      <c r="FA2860" s="41"/>
      <c r="FB2860" s="41"/>
      <c r="FC2860" s="41"/>
      <c r="FD2860" s="41"/>
      <c r="FE2860" s="41"/>
      <c r="FF2860" s="41"/>
      <c r="FG2860" s="41"/>
      <c r="FH2860" s="41"/>
      <c r="FI2860" s="41"/>
      <c r="FJ2860" s="41"/>
      <c r="FK2860" s="41"/>
      <c r="FL2860" s="41"/>
      <c r="FM2860" s="41"/>
      <c r="FN2860" s="41"/>
      <c r="FO2860" s="41"/>
      <c r="FP2860" s="41"/>
      <c r="FQ2860" s="41"/>
      <c r="FR2860" s="41"/>
      <c r="FS2860" s="41"/>
      <c r="FT2860" s="41"/>
      <c r="FU2860" s="41"/>
      <c r="FV2860" s="41"/>
      <c r="FW2860" s="41"/>
      <c r="FX2860" s="41"/>
      <c r="FY2860" s="41"/>
      <c r="FZ2860" s="41"/>
      <c r="GA2860" s="41"/>
      <c r="GB2860" s="41"/>
      <c r="GC2860" s="41"/>
      <c r="GD2860" s="41"/>
      <c r="GE2860" s="41"/>
      <c r="GF2860" s="41"/>
      <c r="GG2860" s="41"/>
      <c r="GH2860" s="41"/>
      <c r="GI2860" s="41"/>
      <c r="GJ2860" s="41"/>
      <c r="GK2860" s="41"/>
      <c r="GL2860" s="41"/>
      <c r="GM2860" s="41"/>
      <c r="GN2860" s="41"/>
      <c r="GO2860" s="41"/>
      <c r="GP2860" s="41"/>
      <c r="GQ2860" s="41"/>
      <c r="GR2860" s="41"/>
      <c r="GS2860" s="41"/>
      <c r="GT2860" s="41"/>
      <c r="GU2860" s="41"/>
      <c r="GV2860" s="41"/>
      <c r="GW2860" s="41"/>
      <c r="GX2860" s="41"/>
      <c r="GY2860" s="41"/>
      <c r="GZ2860" s="41"/>
      <c r="HA2860" s="41"/>
      <c r="HB2860" s="41"/>
      <c r="HC2860" s="41"/>
      <c r="HD2860" s="41"/>
      <c r="HE2860" s="41"/>
      <c r="HF2860" s="41"/>
      <c r="HG2860" s="41"/>
      <c r="HH2860" s="41"/>
      <c r="HI2860" s="41"/>
      <c r="HJ2860" s="41"/>
      <c r="HK2860" s="41"/>
      <c r="HL2860" s="41"/>
      <c r="HM2860" s="41"/>
      <c r="HN2860" s="41"/>
      <c r="HO2860" s="41"/>
      <c r="HP2860" s="41"/>
      <c r="HQ2860" s="41"/>
      <c r="HR2860" s="41"/>
      <c r="HS2860" s="41"/>
      <c r="HT2860" s="41"/>
      <c r="HU2860" s="41"/>
      <c r="HV2860" s="41"/>
      <c r="HW2860" s="41"/>
      <c r="HX2860" s="41"/>
      <c r="HY2860" s="41"/>
      <c r="HZ2860" s="41"/>
      <c r="IA2860" s="41"/>
      <c r="IB2860" s="41"/>
      <c r="IC2860" s="41"/>
      <c r="ID2860" s="41"/>
      <c r="IE2860" s="41"/>
      <c r="IF2860" s="41"/>
      <c r="IG2860" s="41"/>
      <c r="IH2860" s="41"/>
      <c r="II2860" s="41"/>
      <c r="IJ2860" s="41"/>
      <c r="IK2860" s="41"/>
      <c r="IL2860" s="41"/>
      <c r="IM2860" s="41"/>
      <c r="IN2860" s="41"/>
      <c r="IO2860" s="41"/>
      <c r="IP2860" s="41"/>
      <c r="IQ2860" s="41"/>
      <c r="IR2860" s="41"/>
      <c r="IS2860" s="41"/>
      <c r="IT2860" s="41"/>
      <c r="IU2860" s="41"/>
    </row>
    <row r="2862" spans="68:255" x14ac:dyDescent="0.2">
      <c r="BP2862" s="41"/>
      <c r="BQ2862" s="41"/>
      <c r="BR2862" s="41"/>
      <c r="BS2862" s="41"/>
      <c r="BU2862" s="41"/>
      <c r="BV2862" s="41"/>
      <c r="BW2862" s="41"/>
      <c r="BX2862" s="41"/>
      <c r="BY2862" s="41"/>
      <c r="BZ2862" s="41"/>
      <c r="CA2862" s="41"/>
      <c r="CB2862" s="41"/>
      <c r="CC2862" s="41"/>
      <c r="CD2862" s="41"/>
      <c r="CE2862" s="41"/>
      <c r="CF2862" s="41"/>
      <c r="CG2862" s="41"/>
      <c r="CH2862" s="41"/>
      <c r="CI2862" s="41"/>
      <c r="CJ2862" s="41"/>
      <c r="CK2862" s="41"/>
      <c r="CL2862" s="41"/>
      <c r="CM2862" s="41"/>
      <c r="CN2862" s="41"/>
      <c r="CO2862" s="41"/>
      <c r="CP2862" s="41"/>
      <c r="CQ2862" s="41"/>
      <c r="CR2862" s="41"/>
      <c r="CS2862" s="41"/>
      <c r="CT2862" s="41"/>
      <c r="CU2862" s="41"/>
      <c r="CV2862" s="41"/>
      <c r="CW2862" s="41"/>
      <c r="CX2862" s="41"/>
      <c r="CY2862" s="41"/>
      <c r="CZ2862" s="41"/>
      <c r="DA2862" s="41"/>
      <c r="DB2862" s="41"/>
      <c r="DC2862" s="41"/>
      <c r="DD2862" s="41"/>
      <c r="DE2862" s="41"/>
      <c r="DF2862" s="41"/>
      <c r="DG2862" s="41"/>
      <c r="DH2862" s="41"/>
      <c r="DI2862" s="41"/>
      <c r="DJ2862" s="41"/>
      <c r="DK2862" s="41"/>
      <c r="DL2862" s="41"/>
      <c r="DM2862" s="41"/>
      <c r="DN2862" s="41"/>
      <c r="DO2862" s="41"/>
      <c r="DP2862" s="41"/>
      <c r="DQ2862" s="41"/>
      <c r="DR2862" s="41"/>
      <c r="DS2862" s="41"/>
      <c r="DT2862" s="41"/>
      <c r="DU2862" s="41"/>
      <c r="DV2862" s="41"/>
      <c r="DW2862" s="41"/>
      <c r="DX2862" s="41"/>
      <c r="DY2862" s="41"/>
      <c r="DZ2862" s="41"/>
      <c r="EA2862" s="41"/>
      <c r="EB2862" s="41"/>
      <c r="EC2862" s="41"/>
      <c r="ED2862" s="41"/>
      <c r="EE2862" s="41"/>
      <c r="EF2862" s="41"/>
      <c r="EG2862" s="41"/>
      <c r="EH2862" s="41"/>
      <c r="EI2862" s="41"/>
      <c r="EJ2862" s="41"/>
      <c r="EK2862" s="41"/>
      <c r="EL2862" s="41"/>
      <c r="EM2862" s="41"/>
      <c r="EN2862" s="41"/>
      <c r="EO2862" s="41"/>
      <c r="EP2862" s="41"/>
      <c r="EQ2862" s="41"/>
      <c r="ER2862" s="41"/>
      <c r="ES2862" s="41"/>
      <c r="ET2862" s="41"/>
      <c r="EU2862" s="41"/>
      <c r="EV2862" s="41"/>
      <c r="EW2862" s="41"/>
      <c r="EX2862" s="41"/>
      <c r="EY2862" s="41"/>
      <c r="EZ2862" s="41"/>
      <c r="FA2862" s="41"/>
      <c r="FB2862" s="41"/>
      <c r="FC2862" s="41"/>
      <c r="FD2862" s="41"/>
      <c r="FE2862" s="41"/>
      <c r="FF2862" s="41"/>
      <c r="FG2862" s="41"/>
      <c r="FH2862" s="41"/>
      <c r="FI2862" s="41"/>
      <c r="FJ2862" s="41"/>
      <c r="FK2862" s="41"/>
      <c r="FL2862" s="41"/>
      <c r="FM2862" s="41"/>
      <c r="FN2862" s="41"/>
      <c r="FO2862" s="41"/>
      <c r="FP2862" s="41"/>
      <c r="FQ2862" s="41"/>
      <c r="FR2862" s="41"/>
      <c r="FS2862" s="41"/>
      <c r="FT2862" s="41"/>
      <c r="FU2862" s="41"/>
      <c r="FV2862" s="41"/>
      <c r="FW2862" s="41"/>
      <c r="FX2862" s="41"/>
      <c r="FY2862" s="41"/>
      <c r="FZ2862" s="41"/>
      <c r="GA2862" s="41"/>
      <c r="GB2862" s="41"/>
      <c r="GC2862" s="41"/>
      <c r="GD2862" s="41"/>
      <c r="GE2862" s="41"/>
      <c r="GF2862" s="41"/>
      <c r="GG2862" s="41"/>
      <c r="GH2862" s="41"/>
      <c r="GI2862" s="41"/>
      <c r="GJ2862" s="41"/>
      <c r="GK2862" s="41"/>
      <c r="GL2862" s="41"/>
      <c r="GM2862" s="41"/>
      <c r="GN2862" s="41"/>
      <c r="GO2862" s="41"/>
      <c r="GP2862" s="41"/>
      <c r="GQ2862" s="41"/>
      <c r="GR2862" s="41"/>
      <c r="GS2862" s="41"/>
      <c r="GT2862" s="41"/>
      <c r="GU2862" s="41"/>
      <c r="GV2862" s="41"/>
      <c r="GW2862" s="41"/>
      <c r="GX2862" s="41"/>
      <c r="GY2862" s="41"/>
      <c r="GZ2862" s="41"/>
      <c r="HA2862" s="41"/>
      <c r="HB2862" s="41"/>
      <c r="HC2862" s="41"/>
      <c r="HD2862" s="41"/>
      <c r="HE2862" s="41"/>
      <c r="HF2862" s="41"/>
      <c r="HG2862" s="41"/>
      <c r="HH2862" s="41"/>
      <c r="HI2862" s="41"/>
      <c r="HJ2862" s="41"/>
      <c r="HK2862" s="41"/>
      <c r="HL2862" s="41"/>
      <c r="HM2862" s="41"/>
      <c r="HN2862" s="41"/>
      <c r="HO2862" s="41"/>
      <c r="HP2862" s="41"/>
      <c r="HQ2862" s="41"/>
      <c r="HR2862" s="41"/>
      <c r="HS2862" s="41"/>
      <c r="HT2862" s="41"/>
      <c r="HU2862" s="41"/>
      <c r="HV2862" s="41"/>
      <c r="HW2862" s="41"/>
      <c r="HX2862" s="41"/>
      <c r="HY2862" s="41"/>
      <c r="HZ2862" s="41"/>
      <c r="IA2862" s="41"/>
      <c r="IB2862" s="41"/>
      <c r="IC2862" s="41"/>
      <c r="ID2862" s="41"/>
      <c r="IE2862" s="41"/>
      <c r="IF2862" s="41"/>
      <c r="IG2862" s="41"/>
      <c r="IH2862" s="41"/>
      <c r="II2862" s="41"/>
      <c r="IJ2862" s="41"/>
      <c r="IK2862" s="41"/>
      <c r="IL2862" s="41"/>
      <c r="IM2862" s="41"/>
      <c r="IN2862" s="41"/>
      <c r="IO2862" s="41"/>
      <c r="IP2862" s="41"/>
      <c r="IQ2862" s="41"/>
      <c r="IR2862" s="41"/>
      <c r="IS2862" s="41"/>
      <c r="IT2862" s="41"/>
      <c r="IU2862" s="41"/>
    </row>
    <row r="2864" spans="68:255" x14ac:dyDescent="0.2">
      <c r="BP2864" s="41"/>
      <c r="BQ2864" s="41"/>
      <c r="BR2864" s="41"/>
      <c r="BS2864" s="41"/>
      <c r="BU2864" s="41"/>
      <c r="BV2864" s="41"/>
      <c r="BW2864" s="41"/>
      <c r="BX2864" s="41"/>
      <c r="BY2864" s="41"/>
      <c r="BZ2864" s="41"/>
      <c r="CA2864" s="41"/>
      <c r="CB2864" s="41"/>
      <c r="CC2864" s="41"/>
      <c r="CD2864" s="41"/>
      <c r="CE2864" s="41"/>
      <c r="CF2864" s="41"/>
      <c r="CG2864" s="41"/>
      <c r="CH2864" s="41"/>
      <c r="CI2864" s="41"/>
      <c r="CJ2864" s="41"/>
      <c r="CK2864" s="41"/>
      <c r="CL2864" s="41"/>
      <c r="CM2864" s="41"/>
      <c r="CN2864" s="41"/>
      <c r="CO2864" s="41"/>
      <c r="CP2864" s="41"/>
      <c r="CQ2864" s="41"/>
      <c r="CR2864" s="41"/>
      <c r="CS2864" s="41"/>
      <c r="CT2864" s="41"/>
      <c r="CU2864" s="41"/>
      <c r="CV2864" s="41"/>
      <c r="CW2864" s="41"/>
      <c r="CX2864" s="41"/>
      <c r="CY2864" s="41"/>
      <c r="CZ2864" s="41"/>
      <c r="DA2864" s="41"/>
      <c r="DB2864" s="41"/>
      <c r="DC2864" s="41"/>
      <c r="DD2864" s="41"/>
      <c r="DE2864" s="41"/>
      <c r="DF2864" s="41"/>
      <c r="DG2864" s="41"/>
      <c r="DH2864" s="41"/>
      <c r="DI2864" s="41"/>
      <c r="DJ2864" s="41"/>
      <c r="DK2864" s="41"/>
      <c r="DL2864" s="41"/>
      <c r="DM2864" s="41"/>
      <c r="DN2864" s="41"/>
      <c r="DO2864" s="41"/>
      <c r="DP2864" s="41"/>
      <c r="DQ2864" s="41"/>
      <c r="DR2864" s="41"/>
      <c r="DS2864" s="41"/>
      <c r="DT2864" s="41"/>
      <c r="DU2864" s="41"/>
      <c r="DV2864" s="41"/>
      <c r="DW2864" s="41"/>
      <c r="DX2864" s="41"/>
      <c r="DY2864" s="41"/>
      <c r="DZ2864" s="41"/>
      <c r="EA2864" s="41"/>
      <c r="EB2864" s="41"/>
      <c r="EC2864" s="41"/>
      <c r="ED2864" s="41"/>
      <c r="EE2864" s="41"/>
      <c r="EF2864" s="41"/>
      <c r="EG2864" s="41"/>
      <c r="EH2864" s="41"/>
      <c r="EI2864" s="41"/>
      <c r="EJ2864" s="41"/>
      <c r="EK2864" s="41"/>
      <c r="EL2864" s="41"/>
      <c r="EM2864" s="41"/>
      <c r="EN2864" s="41"/>
      <c r="EO2864" s="41"/>
      <c r="EP2864" s="41"/>
      <c r="EQ2864" s="41"/>
      <c r="ER2864" s="41"/>
      <c r="ES2864" s="41"/>
      <c r="ET2864" s="41"/>
      <c r="EU2864" s="41"/>
      <c r="EV2864" s="41"/>
      <c r="EW2864" s="41"/>
      <c r="EX2864" s="41"/>
      <c r="EY2864" s="41"/>
      <c r="EZ2864" s="41"/>
      <c r="FA2864" s="41"/>
      <c r="FB2864" s="41"/>
      <c r="FC2864" s="41"/>
      <c r="FD2864" s="41"/>
      <c r="FE2864" s="41"/>
      <c r="FF2864" s="41"/>
      <c r="FG2864" s="41"/>
      <c r="FH2864" s="41"/>
      <c r="FI2864" s="41"/>
      <c r="FJ2864" s="41"/>
      <c r="FK2864" s="41"/>
      <c r="FL2864" s="41"/>
      <c r="FM2864" s="41"/>
      <c r="FN2864" s="41"/>
      <c r="FO2864" s="41"/>
      <c r="FP2864" s="41"/>
      <c r="FQ2864" s="41"/>
      <c r="FR2864" s="41"/>
      <c r="FS2864" s="41"/>
      <c r="FT2864" s="41"/>
      <c r="FU2864" s="41"/>
      <c r="FV2864" s="41"/>
      <c r="FW2864" s="41"/>
      <c r="FX2864" s="41"/>
      <c r="FY2864" s="41"/>
      <c r="FZ2864" s="41"/>
      <c r="GA2864" s="41"/>
      <c r="GB2864" s="41"/>
      <c r="GC2864" s="41"/>
      <c r="GD2864" s="41"/>
      <c r="GE2864" s="41"/>
      <c r="GF2864" s="41"/>
      <c r="GG2864" s="41"/>
      <c r="GH2864" s="41"/>
      <c r="GI2864" s="41"/>
      <c r="GJ2864" s="41"/>
      <c r="GK2864" s="41"/>
      <c r="GL2864" s="41"/>
      <c r="GM2864" s="41"/>
      <c r="GN2864" s="41"/>
      <c r="GO2864" s="41"/>
      <c r="GP2864" s="41"/>
      <c r="GQ2864" s="41"/>
      <c r="GR2864" s="41"/>
      <c r="GS2864" s="41"/>
      <c r="GT2864" s="41"/>
      <c r="GU2864" s="41"/>
      <c r="GV2864" s="41"/>
      <c r="GW2864" s="41"/>
      <c r="GX2864" s="41"/>
      <c r="GY2864" s="41"/>
      <c r="GZ2864" s="41"/>
      <c r="HA2864" s="41"/>
      <c r="HB2864" s="41"/>
      <c r="HC2864" s="41"/>
      <c r="HD2864" s="41"/>
      <c r="HE2864" s="41"/>
      <c r="HF2864" s="41"/>
      <c r="HG2864" s="41"/>
      <c r="HH2864" s="41"/>
      <c r="HI2864" s="41"/>
      <c r="HJ2864" s="41"/>
      <c r="HK2864" s="41"/>
      <c r="HL2864" s="41"/>
      <c r="HM2864" s="41"/>
      <c r="HN2864" s="41"/>
      <c r="HO2864" s="41"/>
      <c r="HP2864" s="41"/>
      <c r="HQ2864" s="41"/>
      <c r="HR2864" s="41"/>
      <c r="HS2864" s="41"/>
      <c r="HT2864" s="41"/>
      <c r="HU2864" s="41"/>
      <c r="HV2864" s="41"/>
      <c r="HW2864" s="41"/>
      <c r="HX2864" s="41"/>
      <c r="HY2864" s="41"/>
      <c r="HZ2864" s="41"/>
      <c r="IA2864" s="41"/>
      <c r="IB2864" s="41"/>
      <c r="IC2864" s="41"/>
      <c r="ID2864" s="41"/>
      <c r="IE2864" s="41"/>
      <c r="IF2864" s="41"/>
      <c r="IG2864" s="41"/>
      <c r="IH2864" s="41"/>
      <c r="II2864" s="41"/>
      <c r="IJ2864" s="41"/>
      <c r="IK2864" s="41"/>
      <c r="IL2864" s="41"/>
      <c r="IM2864" s="41"/>
      <c r="IN2864" s="41"/>
      <c r="IO2864" s="41"/>
      <c r="IP2864" s="41"/>
      <c r="IQ2864" s="41"/>
      <c r="IR2864" s="41"/>
      <c r="IS2864" s="41"/>
      <c r="IT2864" s="41"/>
      <c r="IU2864" s="41"/>
    </row>
    <row r="2866" spans="68:255" x14ac:dyDescent="0.2">
      <c r="BP2866" s="41"/>
      <c r="BQ2866" s="41"/>
      <c r="BR2866" s="41"/>
      <c r="BS2866" s="41"/>
      <c r="BU2866" s="41"/>
      <c r="BV2866" s="41"/>
      <c r="BW2866" s="41"/>
      <c r="BX2866" s="41"/>
      <c r="BY2866" s="41"/>
      <c r="BZ2866" s="41"/>
      <c r="CA2866" s="41"/>
      <c r="CB2866" s="41"/>
      <c r="CC2866" s="41"/>
      <c r="CD2866" s="41"/>
      <c r="CE2866" s="41"/>
      <c r="CF2866" s="41"/>
      <c r="CG2866" s="41"/>
      <c r="CH2866" s="41"/>
      <c r="CI2866" s="41"/>
      <c r="CJ2866" s="41"/>
      <c r="CK2866" s="41"/>
      <c r="CL2866" s="41"/>
      <c r="CM2866" s="41"/>
      <c r="CN2866" s="41"/>
      <c r="CO2866" s="41"/>
      <c r="CP2866" s="41"/>
      <c r="CQ2866" s="41"/>
      <c r="CR2866" s="41"/>
      <c r="CS2866" s="41"/>
      <c r="CT2866" s="41"/>
      <c r="CU2866" s="41"/>
      <c r="CV2866" s="41"/>
      <c r="CW2866" s="41"/>
      <c r="CX2866" s="41"/>
      <c r="CY2866" s="41"/>
      <c r="CZ2866" s="41"/>
      <c r="DA2866" s="41"/>
      <c r="DB2866" s="41"/>
      <c r="DC2866" s="41"/>
      <c r="DD2866" s="41"/>
      <c r="DE2866" s="41"/>
      <c r="DF2866" s="41"/>
      <c r="DG2866" s="41"/>
      <c r="DH2866" s="41"/>
      <c r="DI2866" s="41"/>
      <c r="DJ2866" s="41"/>
      <c r="DK2866" s="41"/>
      <c r="DL2866" s="41"/>
      <c r="DM2866" s="41"/>
      <c r="DN2866" s="41"/>
      <c r="DO2866" s="41"/>
      <c r="DP2866" s="41"/>
      <c r="DQ2866" s="41"/>
      <c r="DR2866" s="41"/>
      <c r="DS2866" s="41"/>
      <c r="DT2866" s="41"/>
      <c r="DU2866" s="41"/>
      <c r="DV2866" s="41"/>
      <c r="DW2866" s="41"/>
      <c r="DX2866" s="41"/>
      <c r="DY2866" s="41"/>
      <c r="DZ2866" s="41"/>
      <c r="EA2866" s="41"/>
      <c r="EB2866" s="41"/>
      <c r="EC2866" s="41"/>
      <c r="ED2866" s="41"/>
      <c r="EE2866" s="41"/>
      <c r="EF2866" s="41"/>
      <c r="EG2866" s="41"/>
      <c r="EH2866" s="41"/>
      <c r="EI2866" s="41"/>
      <c r="EJ2866" s="41"/>
      <c r="EK2866" s="41"/>
      <c r="EL2866" s="41"/>
      <c r="EM2866" s="41"/>
      <c r="EN2866" s="41"/>
      <c r="EO2866" s="41"/>
      <c r="EP2866" s="41"/>
      <c r="EQ2866" s="41"/>
      <c r="ER2866" s="41"/>
      <c r="ES2866" s="41"/>
      <c r="ET2866" s="41"/>
      <c r="EU2866" s="41"/>
      <c r="EV2866" s="41"/>
      <c r="EW2866" s="41"/>
      <c r="EX2866" s="41"/>
      <c r="EY2866" s="41"/>
      <c r="EZ2866" s="41"/>
      <c r="FA2866" s="41"/>
      <c r="FB2866" s="41"/>
      <c r="FC2866" s="41"/>
      <c r="FD2866" s="41"/>
      <c r="FE2866" s="41"/>
      <c r="FF2866" s="41"/>
      <c r="FG2866" s="41"/>
      <c r="FH2866" s="41"/>
      <c r="FI2866" s="41"/>
      <c r="FJ2866" s="41"/>
      <c r="FK2866" s="41"/>
      <c r="FL2866" s="41"/>
      <c r="FM2866" s="41"/>
      <c r="FN2866" s="41"/>
      <c r="FO2866" s="41"/>
      <c r="FP2866" s="41"/>
      <c r="FQ2866" s="41"/>
      <c r="FR2866" s="41"/>
      <c r="FS2866" s="41"/>
      <c r="FT2866" s="41"/>
      <c r="FU2866" s="41"/>
      <c r="FV2866" s="41"/>
      <c r="FW2866" s="41"/>
      <c r="FX2866" s="41"/>
      <c r="FY2866" s="41"/>
      <c r="FZ2866" s="41"/>
      <c r="GA2866" s="41"/>
      <c r="GB2866" s="41"/>
      <c r="GC2866" s="41"/>
      <c r="GD2866" s="41"/>
      <c r="GE2866" s="41"/>
      <c r="GF2866" s="41"/>
      <c r="GG2866" s="41"/>
      <c r="GH2866" s="41"/>
      <c r="GI2866" s="41"/>
      <c r="GJ2866" s="41"/>
      <c r="GK2866" s="41"/>
      <c r="GL2866" s="41"/>
      <c r="GM2866" s="41"/>
      <c r="GN2866" s="41"/>
      <c r="GO2866" s="41"/>
      <c r="GP2866" s="41"/>
      <c r="GQ2866" s="41"/>
      <c r="GR2866" s="41"/>
      <c r="GS2866" s="41"/>
      <c r="GT2866" s="41"/>
      <c r="GU2866" s="41"/>
      <c r="GV2866" s="41"/>
      <c r="GW2866" s="41"/>
      <c r="GX2866" s="41"/>
      <c r="GY2866" s="41"/>
      <c r="GZ2866" s="41"/>
      <c r="HA2866" s="41"/>
      <c r="HB2866" s="41"/>
      <c r="HC2866" s="41"/>
      <c r="HD2866" s="41"/>
      <c r="HE2866" s="41"/>
      <c r="HF2866" s="41"/>
      <c r="HG2866" s="41"/>
      <c r="HH2866" s="41"/>
      <c r="HI2866" s="41"/>
      <c r="HJ2866" s="41"/>
      <c r="HK2866" s="41"/>
      <c r="HL2866" s="41"/>
      <c r="HM2866" s="41"/>
      <c r="HN2866" s="41"/>
      <c r="HO2866" s="41"/>
      <c r="HP2866" s="41"/>
      <c r="HQ2866" s="41"/>
      <c r="HR2866" s="41"/>
      <c r="HS2866" s="41"/>
      <c r="HT2866" s="41"/>
      <c r="HU2866" s="41"/>
      <c r="HV2866" s="41"/>
      <c r="HW2866" s="41"/>
      <c r="HX2866" s="41"/>
      <c r="HY2866" s="41"/>
      <c r="HZ2866" s="41"/>
      <c r="IA2866" s="41"/>
      <c r="IB2866" s="41"/>
      <c r="IC2866" s="41"/>
      <c r="ID2866" s="41"/>
      <c r="IE2866" s="41"/>
      <c r="IF2866" s="41"/>
      <c r="IG2866" s="41"/>
      <c r="IH2866" s="41"/>
      <c r="II2866" s="41"/>
      <c r="IJ2866" s="41"/>
      <c r="IK2866" s="41"/>
      <c r="IL2866" s="41"/>
      <c r="IM2866" s="41"/>
      <c r="IN2866" s="41"/>
      <c r="IO2866" s="41"/>
      <c r="IP2866" s="41"/>
      <c r="IQ2866" s="41"/>
      <c r="IR2866" s="41"/>
      <c r="IS2866" s="41"/>
      <c r="IT2866" s="41"/>
      <c r="IU2866" s="41"/>
    </row>
    <row r="2868" spans="68:255" x14ac:dyDescent="0.2">
      <c r="BP2868" s="41"/>
      <c r="BQ2868" s="41"/>
      <c r="BR2868" s="41"/>
      <c r="BS2868" s="41"/>
      <c r="BU2868" s="41"/>
      <c r="BV2868" s="41"/>
      <c r="BW2868" s="41"/>
      <c r="BX2868" s="41"/>
      <c r="BY2868" s="41"/>
      <c r="BZ2868" s="41"/>
      <c r="CA2868" s="41"/>
      <c r="CB2868" s="41"/>
      <c r="CC2868" s="41"/>
      <c r="CD2868" s="41"/>
      <c r="CE2868" s="41"/>
      <c r="CF2868" s="41"/>
      <c r="CG2868" s="41"/>
      <c r="CH2868" s="41"/>
      <c r="CI2868" s="41"/>
      <c r="CJ2868" s="41"/>
      <c r="CK2868" s="41"/>
      <c r="CL2868" s="41"/>
      <c r="CM2868" s="41"/>
      <c r="CN2868" s="41"/>
      <c r="CO2868" s="41"/>
      <c r="CP2868" s="41"/>
      <c r="CQ2868" s="41"/>
      <c r="CR2868" s="41"/>
      <c r="CS2868" s="41"/>
      <c r="CT2868" s="41"/>
      <c r="CU2868" s="41"/>
      <c r="CV2868" s="41"/>
      <c r="CW2868" s="41"/>
      <c r="CX2868" s="41"/>
      <c r="CY2868" s="41"/>
      <c r="CZ2868" s="41"/>
      <c r="DA2868" s="41"/>
      <c r="DB2868" s="41"/>
      <c r="DC2868" s="41"/>
      <c r="DD2868" s="41"/>
      <c r="DE2868" s="41"/>
      <c r="DF2868" s="41"/>
      <c r="DG2868" s="41"/>
      <c r="DH2868" s="41"/>
      <c r="DI2868" s="41"/>
      <c r="DJ2868" s="41"/>
      <c r="DK2868" s="41"/>
      <c r="DL2868" s="41"/>
      <c r="DM2868" s="41"/>
      <c r="DN2868" s="41"/>
      <c r="DO2868" s="41"/>
      <c r="DP2868" s="41"/>
      <c r="DQ2868" s="41"/>
      <c r="DR2868" s="41"/>
      <c r="DS2868" s="41"/>
      <c r="DT2868" s="41"/>
      <c r="DU2868" s="41"/>
      <c r="DV2868" s="41"/>
      <c r="DW2868" s="41"/>
      <c r="DX2868" s="41"/>
      <c r="DY2868" s="41"/>
      <c r="DZ2868" s="41"/>
      <c r="EA2868" s="41"/>
      <c r="EB2868" s="41"/>
      <c r="EC2868" s="41"/>
      <c r="ED2868" s="41"/>
      <c r="EE2868" s="41"/>
      <c r="EF2868" s="41"/>
      <c r="EG2868" s="41"/>
      <c r="EH2868" s="41"/>
      <c r="EI2868" s="41"/>
      <c r="EJ2868" s="41"/>
      <c r="EK2868" s="41"/>
      <c r="EL2868" s="41"/>
      <c r="EM2868" s="41"/>
      <c r="EN2868" s="41"/>
      <c r="EO2868" s="41"/>
      <c r="EP2868" s="41"/>
      <c r="EQ2868" s="41"/>
      <c r="ER2868" s="41"/>
      <c r="ES2868" s="41"/>
      <c r="ET2868" s="41"/>
      <c r="EU2868" s="41"/>
      <c r="EV2868" s="41"/>
      <c r="EW2868" s="41"/>
      <c r="EX2868" s="41"/>
      <c r="EY2868" s="41"/>
      <c r="EZ2868" s="41"/>
      <c r="FA2868" s="41"/>
      <c r="FB2868" s="41"/>
      <c r="FC2868" s="41"/>
      <c r="FD2868" s="41"/>
      <c r="FE2868" s="41"/>
      <c r="FF2868" s="41"/>
      <c r="FG2868" s="41"/>
      <c r="FH2868" s="41"/>
      <c r="FI2868" s="41"/>
      <c r="FJ2868" s="41"/>
      <c r="FK2868" s="41"/>
      <c r="FL2868" s="41"/>
      <c r="FM2868" s="41"/>
      <c r="FN2868" s="41"/>
      <c r="FO2868" s="41"/>
      <c r="FP2868" s="41"/>
      <c r="FQ2868" s="41"/>
      <c r="FR2868" s="41"/>
      <c r="FS2868" s="41"/>
      <c r="FT2868" s="41"/>
      <c r="FU2868" s="41"/>
      <c r="FV2868" s="41"/>
      <c r="FW2868" s="41"/>
      <c r="FX2868" s="41"/>
      <c r="FY2868" s="41"/>
      <c r="FZ2868" s="41"/>
      <c r="GA2868" s="41"/>
      <c r="GB2868" s="41"/>
      <c r="GC2868" s="41"/>
      <c r="GD2868" s="41"/>
      <c r="GE2868" s="41"/>
      <c r="GF2868" s="41"/>
      <c r="GG2868" s="41"/>
      <c r="GH2868" s="41"/>
      <c r="GI2868" s="41"/>
      <c r="GJ2868" s="41"/>
      <c r="GK2868" s="41"/>
      <c r="GL2868" s="41"/>
      <c r="GM2868" s="41"/>
      <c r="GN2868" s="41"/>
      <c r="GO2868" s="41"/>
      <c r="GP2868" s="41"/>
      <c r="GQ2868" s="41"/>
      <c r="GR2868" s="41"/>
      <c r="GS2868" s="41"/>
      <c r="GT2868" s="41"/>
      <c r="GU2868" s="41"/>
      <c r="GV2868" s="41"/>
      <c r="GW2868" s="41"/>
      <c r="GX2868" s="41"/>
      <c r="GY2868" s="41"/>
      <c r="GZ2868" s="41"/>
      <c r="HA2868" s="41"/>
      <c r="HB2868" s="41"/>
      <c r="HC2868" s="41"/>
      <c r="HD2868" s="41"/>
      <c r="HE2868" s="41"/>
      <c r="HF2868" s="41"/>
      <c r="HG2868" s="41"/>
      <c r="HH2868" s="41"/>
      <c r="HI2868" s="41"/>
      <c r="HJ2868" s="41"/>
      <c r="HK2868" s="41"/>
      <c r="HL2868" s="41"/>
      <c r="HM2868" s="41"/>
      <c r="HN2868" s="41"/>
      <c r="HO2868" s="41"/>
      <c r="HP2868" s="41"/>
      <c r="HQ2868" s="41"/>
      <c r="HR2868" s="41"/>
      <c r="HS2868" s="41"/>
      <c r="HT2868" s="41"/>
      <c r="HU2868" s="41"/>
      <c r="HV2868" s="41"/>
      <c r="HW2868" s="41"/>
      <c r="HX2868" s="41"/>
      <c r="HY2868" s="41"/>
      <c r="HZ2868" s="41"/>
      <c r="IA2868" s="41"/>
      <c r="IB2868" s="41"/>
      <c r="IC2868" s="41"/>
      <c r="ID2868" s="41"/>
      <c r="IE2868" s="41"/>
      <c r="IF2868" s="41"/>
      <c r="IG2868" s="41"/>
      <c r="IH2868" s="41"/>
      <c r="II2868" s="41"/>
      <c r="IJ2868" s="41"/>
      <c r="IK2868" s="41"/>
      <c r="IL2868" s="41"/>
      <c r="IM2868" s="41"/>
      <c r="IN2868" s="41"/>
      <c r="IO2868" s="41"/>
      <c r="IP2868" s="41"/>
      <c r="IQ2868" s="41"/>
      <c r="IR2868" s="41"/>
      <c r="IS2868" s="41"/>
      <c r="IT2868" s="41"/>
      <c r="IU2868" s="41"/>
    </row>
    <row r="2870" spans="68:255" x14ac:dyDescent="0.2">
      <c r="BP2870" s="41"/>
      <c r="BQ2870" s="41"/>
      <c r="BR2870" s="41"/>
      <c r="BS2870" s="41"/>
      <c r="BU2870" s="41"/>
      <c r="BV2870" s="41"/>
      <c r="BW2870" s="41"/>
      <c r="BX2870" s="41"/>
      <c r="BY2870" s="41"/>
      <c r="BZ2870" s="41"/>
      <c r="CA2870" s="41"/>
      <c r="CB2870" s="41"/>
      <c r="CC2870" s="41"/>
      <c r="CD2870" s="41"/>
      <c r="CE2870" s="41"/>
      <c r="CF2870" s="41"/>
      <c r="CG2870" s="41"/>
      <c r="CH2870" s="41"/>
      <c r="CI2870" s="41"/>
      <c r="CJ2870" s="41"/>
      <c r="CK2870" s="41"/>
      <c r="CL2870" s="41"/>
      <c r="CM2870" s="41"/>
      <c r="CN2870" s="41"/>
      <c r="CO2870" s="41"/>
      <c r="CP2870" s="41"/>
      <c r="CQ2870" s="41"/>
      <c r="CR2870" s="41"/>
      <c r="CS2870" s="41"/>
      <c r="CT2870" s="41"/>
      <c r="CU2870" s="41"/>
      <c r="CV2870" s="41"/>
      <c r="CW2870" s="41"/>
      <c r="CX2870" s="41"/>
      <c r="CY2870" s="41"/>
      <c r="CZ2870" s="41"/>
      <c r="DA2870" s="41"/>
      <c r="DB2870" s="41"/>
      <c r="DC2870" s="41"/>
      <c r="DD2870" s="41"/>
      <c r="DE2870" s="41"/>
      <c r="DF2870" s="41"/>
      <c r="DG2870" s="41"/>
      <c r="DH2870" s="41"/>
      <c r="DI2870" s="41"/>
      <c r="DJ2870" s="41"/>
      <c r="DK2870" s="41"/>
      <c r="DL2870" s="41"/>
      <c r="DM2870" s="41"/>
      <c r="DN2870" s="41"/>
      <c r="DO2870" s="41"/>
      <c r="DP2870" s="41"/>
      <c r="DQ2870" s="41"/>
      <c r="DR2870" s="41"/>
      <c r="DS2870" s="41"/>
      <c r="DT2870" s="41"/>
      <c r="DU2870" s="41"/>
      <c r="DV2870" s="41"/>
      <c r="DW2870" s="41"/>
      <c r="DX2870" s="41"/>
      <c r="DY2870" s="41"/>
      <c r="DZ2870" s="41"/>
      <c r="EA2870" s="41"/>
      <c r="EB2870" s="41"/>
      <c r="EC2870" s="41"/>
      <c r="ED2870" s="41"/>
      <c r="EE2870" s="41"/>
      <c r="EF2870" s="41"/>
      <c r="EG2870" s="41"/>
      <c r="EH2870" s="41"/>
      <c r="EI2870" s="41"/>
      <c r="EJ2870" s="41"/>
      <c r="EK2870" s="41"/>
      <c r="EL2870" s="41"/>
      <c r="EM2870" s="41"/>
      <c r="EN2870" s="41"/>
      <c r="EO2870" s="41"/>
      <c r="EP2870" s="41"/>
      <c r="EQ2870" s="41"/>
      <c r="ER2870" s="41"/>
      <c r="ES2870" s="41"/>
      <c r="ET2870" s="41"/>
      <c r="EU2870" s="41"/>
      <c r="EV2870" s="41"/>
      <c r="EW2870" s="41"/>
      <c r="EX2870" s="41"/>
      <c r="EY2870" s="41"/>
      <c r="EZ2870" s="41"/>
      <c r="FA2870" s="41"/>
      <c r="FB2870" s="41"/>
      <c r="FC2870" s="41"/>
      <c r="FD2870" s="41"/>
      <c r="FE2870" s="41"/>
      <c r="FF2870" s="41"/>
      <c r="FG2870" s="41"/>
      <c r="FH2870" s="41"/>
      <c r="FI2870" s="41"/>
      <c r="FJ2870" s="41"/>
      <c r="FK2870" s="41"/>
      <c r="FL2870" s="41"/>
      <c r="FM2870" s="41"/>
      <c r="FN2870" s="41"/>
      <c r="FO2870" s="41"/>
      <c r="FP2870" s="41"/>
      <c r="FQ2870" s="41"/>
      <c r="FR2870" s="41"/>
      <c r="FS2870" s="41"/>
      <c r="FT2870" s="41"/>
      <c r="FU2870" s="41"/>
      <c r="FV2870" s="41"/>
      <c r="FW2870" s="41"/>
      <c r="FX2870" s="41"/>
      <c r="FY2870" s="41"/>
      <c r="FZ2870" s="41"/>
      <c r="GA2870" s="41"/>
      <c r="GB2870" s="41"/>
      <c r="GC2870" s="41"/>
      <c r="GD2870" s="41"/>
      <c r="GE2870" s="41"/>
      <c r="GF2870" s="41"/>
      <c r="GG2870" s="41"/>
      <c r="GH2870" s="41"/>
      <c r="GI2870" s="41"/>
      <c r="GJ2870" s="41"/>
      <c r="GK2870" s="41"/>
      <c r="GL2870" s="41"/>
      <c r="GM2870" s="41"/>
      <c r="GN2870" s="41"/>
      <c r="GO2870" s="41"/>
      <c r="GP2870" s="41"/>
      <c r="GQ2870" s="41"/>
      <c r="GR2870" s="41"/>
      <c r="GS2870" s="41"/>
      <c r="GT2870" s="41"/>
      <c r="GU2870" s="41"/>
      <c r="GV2870" s="41"/>
      <c r="GW2870" s="41"/>
      <c r="GX2870" s="41"/>
      <c r="GY2870" s="41"/>
      <c r="GZ2870" s="41"/>
      <c r="HA2870" s="41"/>
      <c r="HB2870" s="41"/>
      <c r="HC2870" s="41"/>
      <c r="HD2870" s="41"/>
      <c r="HE2870" s="41"/>
      <c r="HF2870" s="41"/>
      <c r="HG2870" s="41"/>
      <c r="HH2870" s="41"/>
      <c r="HI2870" s="41"/>
      <c r="HJ2870" s="41"/>
      <c r="HK2870" s="41"/>
      <c r="HL2870" s="41"/>
      <c r="HM2870" s="41"/>
      <c r="HN2870" s="41"/>
      <c r="HO2870" s="41"/>
      <c r="HP2870" s="41"/>
      <c r="HQ2870" s="41"/>
      <c r="HR2870" s="41"/>
      <c r="HS2870" s="41"/>
      <c r="HT2870" s="41"/>
      <c r="HU2870" s="41"/>
      <c r="HV2870" s="41"/>
      <c r="HW2870" s="41"/>
      <c r="HX2870" s="41"/>
      <c r="HY2870" s="41"/>
      <c r="HZ2870" s="41"/>
      <c r="IA2870" s="41"/>
      <c r="IB2870" s="41"/>
      <c r="IC2870" s="41"/>
      <c r="ID2870" s="41"/>
      <c r="IE2870" s="41"/>
      <c r="IF2870" s="41"/>
      <c r="IG2870" s="41"/>
      <c r="IH2870" s="41"/>
      <c r="II2870" s="41"/>
      <c r="IJ2870" s="41"/>
      <c r="IK2870" s="41"/>
      <c r="IL2870" s="41"/>
      <c r="IM2870" s="41"/>
      <c r="IN2870" s="41"/>
      <c r="IO2870" s="41"/>
      <c r="IP2870" s="41"/>
      <c r="IQ2870" s="41"/>
      <c r="IR2870" s="41"/>
      <c r="IS2870" s="41"/>
      <c r="IT2870" s="41"/>
      <c r="IU2870" s="41"/>
    </row>
    <row r="2872" spans="68:255" x14ac:dyDescent="0.2">
      <c r="BP2872" s="41"/>
      <c r="BQ2872" s="41"/>
      <c r="BR2872" s="41"/>
      <c r="BS2872" s="41"/>
      <c r="BU2872" s="41"/>
      <c r="BV2872" s="41"/>
      <c r="BW2872" s="41"/>
      <c r="BX2872" s="41"/>
      <c r="BY2872" s="41"/>
      <c r="BZ2872" s="41"/>
      <c r="CA2872" s="41"/>
      <c r="CB2872" s="41"/>
      <c r="CC2872" s="41"/>
      <c r="CD2872" s="41"/>
      <c r="CE2872" s="41"/>
      <c r="CF2872" s="41"/>
      <c r="CG2872" s="41"/>
      <c r="CH2872" s="41"/>
      <c r="CI2872" s="41"/>
      <c r="CJ2872" s="41"/>
      <c r="CK2872" s="41"/>
      <c r="CL2872" s="41"/>
      <c r="CM2872" s="41"/>
      <c r="CN2872" s="41"/>
      <c r="CO2872" s="41"/>
      <c r="CP2872" s="41"/>
      <c r="CQ2872" s="41"/>
      <c r="CR2872" s="41"/>
      <c r="CS2872" s="41"/>
      <c r="CT2872" s="41"/>
      <c r="CU2872" s="41"/>
      <c r="CV2872" s="41"/>
      <c r="CW2872" s="41"/>
      <c r="CX2872" s="41"/>
      <c r="CY2872" s="41"/>
      <c r="CZ2872" s="41"/>
      <c r="DA2872" s="41"/>
      <c r="DB2872" s="41"/>
      <c r="DC2872" s="41"/>
      <c r="DD2872" s="41"/>
      <c r="DE2872" s="41"/>
      <c r="DF2872" s="41"/>
      <c r="DG2872" s="41"/>
      <c r="DH2872" s="41"/>
      <c r="DI2872" s="41"/>
      <c r="DJ2872" s="41"/>
      <c r="DK2872" s="41"/>
      <c r="DL2872" s="41"/>
      <c r="DM2872" s="41"/>
      <c r="DN2872" s="41"/>
      <c r="DO2872" s="41"/>
      <c r="DP2872" s="41"/>
      <c r="DQ2872" s="41"/>
      <c r="DR2872" s="41"/>
      <c r="DS2872" s="41"/>
      <c r="DT2872" s="41"/>
      <c r="DU2872" s="41"/>
      <c r="DV2872" s="41"/>
      <c r="DW2872" s="41"/>
      <c r="DX2872" s="41"/>
      <c r="DY2872" s="41"/>
      <c r="DZ2872" s="41"/>
      <c r="EA2872" s="41"/>
      <c r="EB2872" s="41"/>
      <c r="EC2872" s="41"/>
      <c r="ED2872" s="41"/>
      <c r="EE2872" s="41"/>
      <c r="EF2872" s="41"/>
      <c r="EG2872" s="41"/>
      <c r="EH2872" s="41"/>
      <c r="EI2872" s="41"/>
      <c r="EJ2872" s="41"/>
      <c r="EK2872" s="41"/>
      <c r="EL2872" s="41"/>
      <c r="EM2872" s="41"/>
      <c r="EN2872" s="41"/>
      <c r="EO2872" s="41"/>
      <c r="EP2872" s="41"/>
      <c r="EQ2872" s="41"/>
      <c r="ER2872" s="41"/>
      <c r="ES2872" s="41"/>
      <c r="ET2872" s="41"/>
      <c r="EU2872" s="41"/>
      <c r="EV2872" s="41"/>
      <c r="EW2872" s="41"/>
      <c r="EX2872" s="41"/>
      <c r="EY2872" s="41"/>
      <c r="EZ2872" s="41"/>
      <c r="FA2872" s="41"/>
      <c r="FB2872" s="41"/>
      <c r="FC2872" s="41"/>
      <c r="FD2872" s="41"/>
      <c r="FE2872" s="41"/>
      <c r="FF2872" s="41"/>
      <c r="FG2872" s="41"/>
      <c r="FH2872" s="41"/>
      <c r="FI2872" s="41"/>
      <c r="FJ2872" s="41"/>
      <c r="FK2872" s="41"/>
      <c r="FL2872" s="41"/>
      <c r="FM2872" s="41"/>
      <c r="FN2872" s="41"/>
      <c r="FO2872" s="41"/>
      <c r="FP2872" s="41"/>
      <c r="FQ2872" s="41"/>
      <c r="FR2872" s="41"/>
      <c r="FS2872" s="41"/>
      <c r="FT2872" s="41"/>
      <c r="FU2872" s="41"/>
      <c r="FV2872" s="41"/>
      <c r="FW2872" s="41"/>
      <c r="FX2872" s="41"/>
      <c r="FY2872" s="41"/>
      <c r="FZ2872" s="41"/>
      <c r="GA2872" s="41"/>
      <c r="GB2872" s="41"/>
      <c r="GC2872" s="41"/>
      <c r="GD2872" s="41"/>
      <c r="GE2872" s="41"/>
      <c r="GF2872" s="41"/>
      <c r="GG2872" s="41"/>
      <c r="GH2872" s="41"/>
      <c r="GI2872" s="41"/>
      <c r="GJ2872" s="41"/>
      <c r="GK2872" s="41"/>
      <c r="GL2872" s="41"/>
      <c r="GM2872" s="41"/>
      <c r="GN2872" s="41"/>
      <c r="GO2872" s="41"/>
      <c r="GP2872" s="41"/>
      <c r="GQ2872" s="41"/>
      <c r="GR2872" s="41"/>
      <c r="GS2872" s="41"/>
      <c r="GT2872" s="41"/>
      <c r="GU2872" s="41"/>
      <c r="GV2872" s="41"/>
      <c r="GW2872" s="41"/>
      <c r="GX2872" s="41"/>
      <c r="GY2872" s="41"/>
      <c r="GZ2872" s="41"/>
      <c r="HA2872" s="41"/>
      <c r="HB2872" s="41"/>
      <c r="HC2872" s="41"/>
      <c r="HD2872" s="41"/>
      <c r="HE2872" s="41"/>
      <c r="HF2872" s="41"/>
      <c r="HG2872" s="41"/>
      <c r="HH2872" s="41"/>
      <c r="HI2872" s="41"/>
      <c r="HJ2872" s="41"/>
      <c r="HK2872" s="41"/>
      <c r="HL2872" s="41"/>
      <c r="HM2872" s="41"/>
      <c r="HN2872" s="41"/>
      <c r="HO2872" s="41"/>
      <c r="HP2872" s="41"/>
      <c r="HQ2872" s="41"/>
      <c r="HR2872" s="41"/>
      <c r="HS2872" s="41"/>
      <c r="HT2872" s="41"/>
      <c r="HU2872" s="41"/>
      <c r="HV2872" s="41"/>
      <c r="HW2872" s="41"/>
      <c r="HX2872" s="41"/>
      <c r="HY2872" s="41"/>
      <c r="HZ2872" s="41"/>
      <c r="IA2872" s="41"/>
      <c r="IB2872" s="41"/>
      <c r="IC2872" s="41"/>
      <c r="ID2872" s="41"/>
      <c r="IE2872" s="41"/>
      <c r="IF2872" s="41"/>
      <c r="IG2872" s="41"/>
      <c r="IH2872" s="41"/>
      <c r="II2872" s="41"/>
      <c r="IJ2872" s="41"/>
      <c r="IK2872" s="41"/>
      <c r="IL2872" s="41"/>
      <c r="IM2872" s="41"/>
      <c r="IN2872" s="41"/>
      <c r="IO2872" s="41"/>
      <c r="IP2872" s="41"/>
      <c r="IQ2872" s="41"/>
      <c r="IR2872" s="41"/>
      <c r="IS2872" s="41"/>
      <c r="IT2872" s="41"/>
      <c r="IU2872" s="41"/>
    </row>
    <row r="2874" spans="68:255" x14ac:dyDescent="0.2">
      <c r="BP2874" s="41"/>
      <c r="BQ2874" s="41"/>
      <c r="BR2874" s="41"/>
      <c r="BS2874" s="41"/>
      <c r="BU2874" s="41"/>
      <c r="BV2874" s="41"/>
      <c r="BW2874" s="41"/>
      <c r="BX2874" s="41"/>
      <c r="BY2874" s="41"/>
      <c r="BZ2874" s="41"/>
      <c r="CA2874" s="41"/>
      <c r="CB2874" s="41"/>
      <c r="CC2874" s="41"/>
      <c r="CD2874" s="41"/>
      <c r="CE2874" s="41"/>
      <c r="CF2874" s="41"/>
      <c r="CG2874" s="41"/>
      <c r="CH2874" s="41"/>
      <c r="CI2874" s="41"/>
      <c r="CJ2874" s="41"/>
      <c r="CK2874" s="41"/>
      <c r="CL2874" s="41"/>
      <c r="CM2874" s="41"/>
      <c r="CN2874" s="41"/>
      <c r="CO2874" s="41"/>
      <c r="CP2874" s="41"/>
      <c r="CQ2874" s="41"/>
      <c r="CR2874" s="41"/>
      <c r="CS2874" s="41"/>
      <c r="CT2874" s="41"/>
      <c r="CU2874" s="41"/>
      <c r="CV2874" s="41"/>
      <c r="CW2874" s="41"/>
      <c r="CX2874" s="41"/>
      <c r="CY2874" s="41"/>
      <c r="CZ2874" s="41"/>
      <c r="DA2874" s="41"/>
      <c r="DB2874" s="41"/>
      <c r="DC2874" s="41"/>
      <c r="DD2874" s="41"/>
      <c r="DE2874" s="41"/>
      <c r="DF2874" s="41"/>
      <c r="DG2874" s="41"/>
      <c r="DH2874" s="41"/>
      <c r="DI2874" s="41"/>
      <c r="DJ2874" s="41"/>
      <c r="DK2874" s="41"/>
      <c r="DL2874" s="41"/>
      <c r="DM2874" s="41"/>
      <c r="DN2874" s="41"/>
      <c r="DO2874" s="41"/>
      <c r="DP2874" s="41"/>
      <c r="DQ2874" s="41"/>
      <c r="DR2874" s="41"/>
      <c r="DS2874" s="41"/>
      <c r="DT2874" s="41"/>
      <c r="DU2874" s="41"/>
      <c r="DV2874" s="41"/>
      <c r="DW2874" s="41"/>
      <c r="DX2874" s="41"/>
      <c r="DY2874" s="41"/>
      <c r="DZ2874" s="41"/>
      <c r="EA2874" s="41"/>
      <c r="EB2874" s="41"/>
      <c r="EC2874" s="41"/>
      <c r="ED2874" s="41"/>
      <c r="EE2874" s="41"/>
      <c r="EF2874" s="41"/>
      <c r="EG2874" s="41"/>
      <c r="EH2874" s="41"/>
      <c r="EI2874" s="41"/>
      <c r="EJ2874" s="41"/>
      <c r="EK2874" s="41"/>
      <c r="EL2874" s="41"/>
      <c r="EM2874" s="41"/>
      <c r="EN2874" s="41"/>
      <c r="EO2874" s="41"/>
      <c r="EP2874" s="41"/>
      <c r="EQ2874" s="41"/>
      <c r="ER2874" s="41"/>
      <c r="ES2874" s="41"/>
      <c r="ET2874" s="41"/>
      <c r="EU2874" s="41"/>
      <c r="EV2874" s="41"/>
      <c r="EW2874" s="41"/>
      <c r="EX2874" s="41"/>
      <c r="EY2874" s="41"/>
      <c r="EZ2874" s="41"/>
      <c r="FA2874" s="41"/>
      <c r="FB2874" s="41"/>
      <c r="FC2874" s="41"/>
      <c r="FD2874" s="41"/>
      <c r="FE2874" s="41"/>
      <c r="FF2874" s="41"/>
      <c r="FG2874" s="41"/>
      <c r="FH2874" s="41"/>
      <c r="FI2874" s="41"/>
      <c r="FJ2874" s="41"/>
      <c r="FK2874" s="41"/>
      <c r="FL2874" s="41"/>
      <c r="FM2874" s="41"/>
      <c r="FN2874" s="41"/>
      <c r="FO2874" s="41"/>
      <c r="FP2874" s="41"/>
      <c r="FQ2874" s="41"/>
      <c r="FR2874" s="41"/>
      <c r="FS2874" s="41"/>
      <c r="FT2874" s="41"/>
      <c r="FU2874" s="41"/>
      <c r="FV2874" s="41"/>
      <c r="FW2874" s="41"/>
      <c r="FX2874" s="41"/>
      <c r="FY2874" s="41"/>
      <c r="FZ2874" s="41"/>
      <c r="GA2874" s="41"/>
      <c r="GB2874" s="41"/>
      <c r="GC2874" s="41"/>
      <c r="GD2874" s="41"/>
      <c r="GE2874" s="41"/>
      <c r="GF2874" s="41"/>
      <c r="GG2874" s="41"/>
      <c r="GH2874" s="41"/>
      <c r="GI2874" s="41"/>
      <c r="GJ2874" s="41"/>
      <c r="GK2874" s="41"/>
      <c r="GL2874" s="41"/>
      <c r="GM2874" s="41"/>
      <c r="GN2874" s="41"/>
      <c r="GO2874" s="41"/>
      <c r="GP2874" s="41"/>
      <c r="GQ2874" s="41"/>
      <c r="GR2874" s="41"/>
      <c r="GS2874" s="41"/>
      <c r="GT2874" s="41"/>
      <c r="GU2874" s="41"/>
      <c r="GV2874" s="41"/>
      <c r="GW2874" s="41"/>
      <c r="GX2874" s="41"/>
      <c r="GY2874" s="41"/>
      <c r="GZ2874" s="41"/>
      <c r="HA2874" s="41"/>
      <c r="HB2874" s="41"/>
      <c r="HC2874" s="41"/>
      <c r="HD2874" s="41"/>
      <c r="HE2874" s="41"/>
      <c r="HF2874" s="41"/>
      <c r="HG2874" s="41"/>
      <c r="HH2874" s="41"/>
      <c r="HI2874" s="41"/>
      <c r="HJ2874" s="41"/>
      <c r="HK2874" s="41"/>
      <c r="HL2874" s="41"/>
      <c r="HM2874" s="41"/>
      <c r="HN2874" s="41"/>
      <c r="HO2874" s="41"/>
      <c r="HP2874" s="41"/>
      <c r="HQ2874" s="41"/>
      <c r="HR2874" s="41"/>
      <c r="HS2874" s="41"/>
      <c r="HT2874" s="41"/>
      <c r="HU2874" s="41"/>
      <c r="HV2874" s="41"/>
      <c r="HW2874" s="41"/>
      <c r="HX2874" s="41"/>
      <c r="HY2874" s="41"/>
      <c r="HZ2874" s="41"/>
      <c r="IA2874" s="41"/>
      <c r="IB2874" s="41"/>
      <c r="IC2874" s="41"/>
      <c r="ID2874" s="41"/>
      <c r="IE2874" s="41"/>
      <c r="IF2874" s="41"/>
      <c r="IG2874" s="41"/>
      <c r="IH2874" s="41"/>
      <c r="II2874" s="41"/>
      <c r="IJ2874" s="41"/>
      <c r="IK2874" s="41"/>
      <c r="IL2874" s="41"/>
      <c r="IM2874" s="41"/>
      <c r="IN2874" s="41"/>
      <c r="IO2874" s="41"/>
      <c r="IP2874" s="41"/>
      <c r="IQ2874" s="41"/>
      <c r="IR2874" s="41"/>
      <c r="IS2874" s="41"/>
      <c r="IT2874" s="41"/>
      <c r="IU2874" s="41"/>
    </row>
    <row r="2876" spans="68:255" x14ac:dyDescent="0.2">
      <c r="BP2876" s="41"/>
      <c r="BQ2876" s="41"/>
      <c r="BR2876" s="41"/>
      <c r="BS2876" s="41"/>
      <c r="BU2876" s="41"/>
      <c r="BV2876" s="41"/>
      <c r="BW2876" s="41"/>
      <c r="BX2876" s="41"/>
      <c r="BY2876" s="41"/>
      <c r="BZ2876" s="41"/>
      <c r="CA2876" s="41"/>
      <c r="CB2876" s="41"/>
      <c r="CC2876" s="41"/>
      <c r="CD2876" s="41"/>
      <c r="CE2876" s="41"/>
      <c r="CF2876" s="41"/>
      <c r="CG2876" s="41"/>
      <c r="CH2876" s="41"/>
      <c r="CI2876" s="41"/>
      <c r="CJ2876" s="41"/>
      <c r="CK2876" s="41"/>
      <c r="CL2876" s="41"/>
      <c r="CM2876" s="41"/>
      <c r="CN2876" s="41"/>
      <c r="CO2876" s="41"/>
      <c r="CP2876" s="41"/>
      <c r="CQ2876" s="41"/>
      <c r="CR2876" s="41"/>
      <c r="CS2876" s="41"/>
      <c r="CT2876" s="41"/>
      <c r="CU2876" s="41"/>
      <c r="CV2876" s="41"/>
      <c r="CW2876" s="41"/>
      <c r="CX2876" s="41"/>
      <c r="CY2876" s="41"/>
      <c r="CZ2876" s="41"/>
      <c r="DA2876" s="41"/>
      <c r="DB2876" s="41"/>
      <c r="DC2876" s="41"/>
      <c r="DD2876" s="41"/>
      <c r="DE2876" s="41"/>
      <c r="DF2876" s="41"/>
      <c r="DG2876" s="41"/>
      <c r="DH2876" s="41"/>
      <c r="DI2876" s="41"/>
      <c r="DJ2876" s="41"/>
      <c r="DK2876" s="41"/>
      <c r="DL2876" s="41"/>
      <c r="DM2876" s="41"/>
      <c r="DN2876" s="41"/>
      <c r="DO2876" s="41"/>
      <c r="DP2876" s="41"/>
      <c r="DQ2876" s="41"/>
      <c r="DR2876" s="41"/>
      <c r="DS2876" s="41"/>
      <c r="DT2876" s="41"/>
      <c r="DU2876" s="41"/>
      <c r="DV2876" s="41"/>
      <c r="DW2876" s="41"/>
      <c r="DX2876" s="41"/>
      <c r="DY2876" s="41"/>
      <c r="DZ2876" s="41"/>
      <c r="EA2876" s="41"/>
      <c r="EB2876" s="41"/>
      <c r="EC2876" s="41"/>
      <c r="ED2876" s="41"/>
      <c r="EE2876" s="41"/>
      <c r="EF2876" s="41"/>
      <c r="EG2876" s="41"/>
      <c r="EH2876" s="41"/>
      <c r="EI2876" s="41"/>
      <c r="EJ2876" s="41"/>
      <c r="EK2876" s="41"/>
      <c r="EL2876" s="41"/>
      <c r="EM2876" s="41"/>
      <c r="EN2876" s="41"/>
      <c r="EO2876" s="41"/>
      <c r="EP2876" s="41"/>
      <c r="EQ2876" s="41"/>
      <c r="ER2876" s="41"/>
      <c r="ES2876" s="41"/>
      <c r="ET2876" s="41"/>
      <c r="EU2876" s="41"/>
      <c r="EV2876" s="41"/>
      <c r="EW2876" s="41"/>
      <c r="EX2876" s="41"/>
      <c r="EY2876" s="41"/>
      <c r="EZ2876" s="41"/>
      <c r="FA2876" s="41"/>
      <c r="FB2876" s="41"/>
      <c r="FC2876" s="41"/>
      <c r="FD2876" s="41"/>
      <c r="FE2876" s="41"/>
      <c r="FF2876" s="41"/>
      <c r="FG2876" s="41"/>
      <c r="FH2876" s="41"/>
      <c r="FI2876" s="41"/>
      <c r="FJ2876" s="41"/>
      <c r="FK2876" s="41"/>
      <c r="FL2876" s="41"/>
      <c r="FM2876" s="41"/>
      <c r="FN2876" s="41"/>
      <c r="FO2876" s="41"/>
      <c r="FP2876" s="41"/>
      <c r="FQ2876" s="41"/>
      <c r="FR2876" s="41"/>
      <c r="FS2876" s="41"/>
      <c r="FT2876" s="41"/>
      <c r="FU2876" s="41"/>
      <c r="FV2876" s="41"/>
      <c r="FW2876" s="41"/>
      <c r="FX2876" s="41"/>
      <c r="FY2876" s="41"/>
      <c r="FZ2876" s="41"/>
      <c r="GA2876" s="41"/>
      <c r="GB2876" s="41"/>
      <c r="GC2876" s="41"/>
      <c r="GD2876" s="41"/>
      <c r="GE2876" s="41"/>
      <c r="GF2876" s="41"/>
      <c r="GG2876" s="41"/>
      <c r="GH2876" s="41"/>
      <c r="GI2876" s="41"/>
      <c r="GJ2876" s="41"/>
      <c r="GK2876" s="41"/>
      <c r="GL2876" s="41"/>
      <c r="GM2876" s="41"/>
      <c r="GN2876" s="41"/>
      <c r="GO2876" s="41"/>
      <c r="GP2876" s="41"/>
      <c r="GQ2876" s="41"/>
      <c r="GR2876" s="41"/>
      <c r="GS2876" s="41"/>
      <c r="GT2876" s="41"/>
      <c r="GU2876" s="41"/>
      <c r="GV2876" s="41"/>
      <c r="GW2876" s="41"/>
      <c r="GX2876" s="41"/>
      <c r="GY2876" s="41"/>
      <c r="GZ2876" s="41"/>
      <c r="HA2876" s="41"/>
      <c r="HB2876" s="41"/>
      <c r="HC2876" s="41"/>
      <c r="HD2876" s="41"/>
      <c r="HE2876" s="41"/>
      <c r="HF2876" s="41"/>
      <c r="HG2876" s="41"/>
      <c r="HH2876" s="41"/>
      <c r="HI2876" s="41"/>
      <c r="HJ2876" s="41"/>
      <c r="HK2876" s="41"/>
      <c r="HL2876" s="41"/>
      <c r="HM2876" s="41"/>
      <c r="HN2876" s="41"/>
      <c r="HO2876" s="41"/>
      <c r="HP2876" s="41"/>
      <c r="HQ2876" s="41"/>
      <c r="HR2876" s="41"/>
      <c r="HS2876" s="41"/>
      <c r="HT2876" s="41"/>
      <c r="HU2876" s="41"/>
      <c r="HV2876" s="41"/>
      <c r="HW2876" s="41"/>
      <c r="HX2876" s="41"/>
      <c r="HY2876" s="41"/>
      <c r="HZ2876" s="41"/>
      <c r="IA2876" s="41"/>
      <c r="IB2876" s="41"/>
      <c r="IC2876" s="41"/>
      <c r="ID2876" s="41"/>
      <c r="IE2876" s="41"/>
      <c r="IF2876" s="41"/>
      <c r="IG2876" s="41"/>
      <c r="IH2876" s="41"/>
      <c r="II2876" s="41"/>
      <c r="IJ2876" s="41"/>
      <c r="IK2876" s="41"/>
      <c r="IL2876" s="41"/>
      <c r="IM2876" s="41"/>
      <c r="IN2876" s="41"/>
      <c r="IO2876" s="41"/>
      <c r="IP2876" s="41"/>
      <c r="IQ2876" s="41"/>
      <c r="IR2876" s="41"/>
      <c r="IS2876" s="41"/>
      <c r="IT2876" s="41"/>
      <c r="IU2876" s="41"/>
    </row>
    <row r="2878" spans="68:255" x14ac:dyDescent="0.2">
      <c r="BP2878" s="41"/>
      <c r="BQ2878" s="41"/>
      <c r="BR2878" s="41"/>
      <c r="BS2878" s="41"/>
      <c r="BU2878" s="41"/>
      <c r="BV2878" s="41"/>
      <c r="BW2878" s="41"/>
      <c r="BX2878" s="41"/>
      <c r="BY2878" s="41"/>
      <c r="BZ2878" s="41"/>
      <c r="CA2878" s="41"/>
      <c r="CB2878" s="41"/>
      <c r="CC2878" s="41"/>
      <c r="CD2878" s="41"/>
      <c r="CE2878" s="41"/>
      <c r="CF2878" s="41"/>
      <c r="CG2878" s="41"/>
      <c r="CH2878" s="41"/>
      <c r="CI2878" s="41"/>
      <c r="CJ2878" s="41"/>
      <c r="CK2878" s="41"/>
      <c r="CL2878" s="41"/>
      <c r="CM2878" s="41"/>
      <c r="CN2878" s="41"/>
      <c r="CO2878" s="41"/>
      <c r="CP2878" s="41"/>
      <c r="CQ2878" s="41"/>
      <c r="CR2878" s="41"/>
      <c r="CS2878" s="41"/>
      <c r="CT2878" s="41"/>
      <c r="CU2878" s="41"/>
      <c r="CV2878" s="41"/>
      <c r="CW2878" s="41"/>
      <c r="CX2878" s="41"/>
      <c r="CY2878" s="41"/>
      <c r="CZ2878" s="41"/>
      <c r="DA2878" s="41"/>
      <c r="DB2878" s="41"/>
      <c r="DC2878" s="41"/>
      <c r="DD2878" s="41"/>
      <c r="DE2878" s="41"/>
      <c r="DF2878" s="41"/>
      <c r="DG2878" s="41"/>
      <c r="DH2878" s="41"/>
      <c r="DI2878" s="41"/>
      <c r="DJ2878" s="41"/>
      <c r="DK2878" s="41"/>
      <c r="DL2878" s="41"/>
      <c r="DM2878" s="41"/>
      <c r="DN2878" s="41"/>
      <c r="DO2878" s="41"/>
      <c r="DP2878" s="41"/>
      <c r="DQ2878" s="41"/>
      <c r="DR2878" s="41"/>
      <c r="DS2878" s="41"/>
      <c r="DT2878" s="41"/>
      <c r="DU2878" s="41"/>
      <c r="DV2878" s="41"/>
      <c r="DW2878" s="41"/>
      <c r="DX2878" s="41"/>
      <c r="DY2878" s="41"/>
      <c r="DZ2878" s="41"/>
      <c r="EA2878" s="41"/>
      <c r="EB2878" s="41"/>
      <c r="EC2878" s="41"/>
      <c r="ED2878" s="41"/>
      <c r="EE2878" s="41"/>
      <c r="EF2878" s="41"/>
      <c r="EG2878" s="41"/>
      <c r="EH2878" s="41"/>
      <c r="EI2878" s="41"/>
      <c r="EJ2878" s="41"/>
      <c r="EK2878" s="41"/>
      <c r="EL2878" s="41"/>
      <c r="EM2878" s="41"/>
      <c r="EN2878" s="41"/>
      <c r="EO2878" s="41"/>
      <c r="EP2878" s="41"/>
      <c r="EQ2878" s="41"/>
      <c r="ER2878" s="41"/>
      <c r="ES2878" s="41"/>
      <c r="ET2878" s="41"/>
      <c r="EU2878" s="41"/>
      <c r="EV2878" s="41"/>
      <c r="EW2878" s="41"/>
      <c r="EX2878" s="41"/>
      <c r="EY2878" s="41"/>
      <c r="EZ2878" s="41"/>
      <c r="FA2878" s="41"/>
      <c r="FB2878" s="41"/>
      <c r="FC2878" s="41"/>
      <c r="FD2878" s="41"/>
      <c r="FE2878" s="41"/>
      <c r="FF2878" s="41"/>
      <c r="FG2878" s="41"/>
      <c r="FH2878" s="41"/>
      <c r="FI2878" s="41"/>
      <c r="FJ2878" s="41"/>
      <c r="FK2878" s="41"/>
      <c r="FL2878" s="41"/>
      <c r="FM2878" s="41"/>
      <c r="FN2878" s="41"/>
      <c r="FO2878" s="41"/>
      <c r="FP2878" s="41"/>
      <c r="FQ2878" s="41"/>
      <c r="FR2878" s="41"/>
      <c r="FS2878" s="41"/>
      <c r="FT2878" s="41"/>
      <c r="FU2878" s="41"/>
      <c r="FV2878" s="41"/>
      <c r="FW2878" s="41"/>
      <c r="FX2878" s="41"/>
      <c r="FY2878" s="41"/>
      <c r="FZ2878" s="41"/>
      <c r="GA2878" s="41"/>
      <c r="GB2878" s="41"/>
      <c r="GC2878" s="41"/>
      <c r="GD2878" s="41"/>
      <c r="GE2878" s="41"/>
      <c r="GF2878" s="41"/>
      <c r="GG2878" s="41"/>
      <c r="GH2878" s="41"/>
      <c r="GI2878" s="41"/>
      <c r="GJ2878" s="41"/>
      <c r="GK2878" s="41"/>
      <c r="GL2878" s="41"/>
      <c r="GM2878" s="41"/>
      <c r="GN2878" s="41"/>
      <c r="GO2878" s="41"/>
      <c r="GP2878" s="41"/>
      <c r="GQ2878" s="41"/>
      <c r="GR2878" s="41"/>
      <c r="GS2878" s="41"/>
      <c r="GT2878" s="41"/>
      <c r="GU2878" s="41"/>
      <c r="GV2878" s="41"/>
      <c r="GW2878" s="41"/>
      <c r="GX2878" s="41"/>
      <c r="GY2878" s="41"/>
      <c r="GZ2878" s="41"/>
      <c r="HA2878" s="41"/>
      <c r="HB2878" s="41"/>
      <c r="HC2878" s="41"/>
      <c r="HD2878" s="41"/>
      <c r="HE2878" s="41"/>
      <c r="HF2878" s="41"/>
      <c r="HG2878" s="41"/>
      <c r="HH2878" s="41"/>
      <c r="HI2878" s="41"/>
      <c r="HJ2878" s="41"/>
      <c r="HK2878" s="41"/>
      <c r="HL2878" s="41"/>
      <c r="HM2878" s="41"/>
      <c r="HN2878" s="41"/>
      <c r="HO2878" s="41"/>
      <c r="HP2878" s="41"/>
      <c r="HQ2878" s="41"/>
      <c r="HR2878" s="41"/>
      <c r="HS2878" s="41"/>
      <c r="HT2878" s="41"/>
      <c r="HU2878" s="41"/>
      <c r="HV2878" s="41"/>
      <c r="HW2878" s="41"/>
      <c r="HX2878" s="41"/>
      <c r="HY2878" s="41"/>
      <c r="HZ2878" s="41"/>
      <c r="IA2878" s="41"/>
      <c r="IB2878" s="41"/>
      <c r="IC2878" s="41"/>
      <c r="ID2878" s="41"/>
      <c r="IE2878" s="41"/>
      <c r="IF2878" s="41"/>
      <c r="IG2878" s="41"/>
      <c r="IH2878" s="41"/>
      <c r="II2878" s="41"/>
      <c r="IJ2878" s="41"/>
      <c r="IK2878" s="41"/>
      <c r="IL2878" s="41"/>
      <c r="IM2878" s="41"/>
      <c r="IN2878" s="41"/>
      <c r="IO2878" s="41"/>
      <c r="IP2878" s="41"/>
      <c r="IQ2878" s="41"/>
      <c r="IR2878" s="41"/>
      <c r="IS2878" s="41"/>
      <c r="IT2878" s="41"/>
      <c r="IU2878" s="41"/>
    </row>
    <row r="2880" spans="68:255" x14ac:dyDescent="0.2">
      <c r="BP2880" s="41"/>
      <c r="BQ2880" s="41"/>
      <c r="BR2880" s="41"/>
      <c r="BS2880" s="41"/>
      <c r="BU2880" s="41"/>
      <c r="BV2880" s="41"/>
      <c r="BW2880" s="41"/>
      <c r="BX2880" s="41"/>
      <c r="BY2880" s="41"/>
      <c r="BZ2880" s="41"/>
      <c r="CA2880" s="41"/>
      <c r="CB2880" s="41"/>
      <c r="CC2880" s="41"/>
      <c r="CD2880" s="41"/>
      <c r="CE2880" s="41"/>
      <c r="CF2880" s="41"/>
      <c r="CG2880" s="41"/>
      <c r="CH2880" s="41"/>
      <c r="CI2880" s="41"/>
      <c r="CJ2880" s="41"/>
      <c r="CK2880" s="41"/>
      <c r="CL2880" s="41"/>
      <c r="CM2880" s="41"/>
      <c r="CN2880" s="41"/>
      <c r="CO2880" s="41"/>
      <c r="CP2880" s="41"/>
      <c r="CQ2880" s="41"/>
      <c r="CR2880" s="41"/>
      <c r="CS2880" s="41"/>
      <c r="CT2880" s="41"/>
      <c r="CU2880" s="41"/>
      <c r="CV2880" s="41"/>
      <c r="CW2880" s="41"/>
      <c r="CX2880" s="41"/>
      <c r="CY2880" s="41"/>
      <c r="CZ2880" s="41"/>
      <c r="DA2880" s="41"/>
      <c r="DB2880" s="41"/>
      <c r="DC2880" s="41"/>
      <c r="DD2880" s="41"/>
      <c r="DE2880" s="41"/>
      <c r="DF2880" s="41"/>
      <c r="DG2880" s="41"/>
      <c r="DH2880" s="41"/>
      <c r="DI2880" s="41"/>
      <c r="DJ2880" s="41"/>
      <c r="DK2880" s="41"/>
      <c r="DL2880" s="41"/>
      <c r="DM2880" s="41"/>
      <c r="DN2880" s="41"/>
      <c r="DO2880" s="41"/>
      <c r="DP2880" s="41"/>
      <c r="DQ2880" s="41"/>
      <c r="DR2880" s="41"/>
      <c r="DS2880" s="41"/>
      <c r="DT2880" s="41"/>
      <c r="DU2880" s="41"/>
      <c r="DV2880" s="41"/>
      <c r="DW2880" s="41"/>
      <c r="DX2880" s="41"/>
      <c r="DY2880" s="41"/>
      <c r="DZ2880" s="41"/>
      <c r="EA2880" s="41"/>
      <c r="EB2880" s="41"/>
      <c r="EC2880" s="41"/>
      <c r="ED2880" s="41"/>
      <c r="EE2880" s="41"/>
      <c r="EF2880" s="41"/>
      <c r="EG2880" s="41"/>
      <c r="EH2880" s="41"/>
      <c r="EI2880" s="41"/>
      <c r="EJ2880" s="41"/>
      <c r="EK2880" s="41"/>
      <c r="EL2880" s="41"/>
      <c r="EM2880" s="41"/>
      <c r="EN2880" s="41"/>
      <c r="EO2880" s="41"/>
      <c r="EP2880" s="41"/>
      <c r="EQ2880" s="41"/>
      <c r="ER2880" s="41"/>
      <c r="ES2880" s="41"/>
      <c r="ET2880" s="41"/>
      <c r="EU2880" s="41"/>
      <c r="EV2880" s="41"/>
      <c r="EW2880" s="41"/>
      <c r="EX2880" s="41"/>
      <c r="EY2880" s="41"/>
      <c r="EZ2880" s="41"/>
      <c r="FA2880" s="41"/>
      <c r="FB2880" s="41"/>
      <c r="FC2880" s="41"/>
      <c r="FD2880" s="41"/>
      <c r="FE2880" s="41"/>
      <c r="FF2880" s="41"/>
      <c r="FG2880" s="41"/>
      <c r="FH2880" s="41"/>
      <c r="FI2880" s="41"/>
      <c r="FJ2880" s="41"/>
      <c r="FK2880" s="41"/>
      <c r="FL2880" s="41"/>
      <c r="FM2880" s="41"/>
      <c r="FN2880" s="41"/>
      <c r="FO2880" s="41"/>
      <c r="FP2880" s="41"/>
      <c r="FQ2880" s="41"/>
      <c r="FR2880" s="41"/>
      <c r="FS2880" s="41"/>
      <c r="FT2880" s="41"/>
      <c r="FU2880" s="41"/>
      <c r="FV2880" s="41"/>
      <c r="FW2880" s="41"/>
      <c r="FX2880" s="41"/>
      <c r="FY2880" s="41"/>
      <c r="FZ2880" s="41"/>
      <c r="GA2880" s="41"/>
      <c r="GB2880" s="41"/>
      <c r="GC2880" s="41"/>
      <c r="GD2880" s="41"/>
      <c r="GE2880" s="41"/>
      <c r="GF2880" s="41"/>
      <c r="GG2880" s="41"/>
      <c r="GH2880" s="41"/>
      <c r="GI2880" s="41"/>
      <c r="GJ2880" s="41"/>
      <c r="GK2880" s="41"/>
      <c r="GL2880" s="41"/>
      <c r="GM2880" s="41"/>
      <c r="GN2880" s="41"/>
      <c r="GO2880" s="41"/>
      <c r="GP2880" s="41"/>
      <c r="GQ2880" s="41"/>
      <c r="GR2880" s="41"/>
      <c r="GS2880" s="41"/>
      <c r="GT2880" s="41"/>
      <c r="GU2880" s="41"/>
      <c r="GV2880" s="41"/>
      <c r="GW2880" s="41"/>
      <c r="GX2880" s="41"/>
      <c r="GY2880" s="41"/>
      <c r="GZ2880" s="41"/>
      <c r="HA2880" s="41"/>
      <c r="HB2880" s="41"/>
      <c r="HC2880" s="41"/>
      <c r="HD2880" s="41"/>
      <c r="HE2880" s="41"/>
      <c r="HF2880" s="41"/>
      <c r="HG2880" s="41"/>
      <c r="HH2880" s="41"/>
      <c r="HI2880" s="41"/>
      <c r="HJ2880" s="41"/>
      <c r="HK2880" s="41"/>
      <c r="HL2880" s="41"/>
      <c r="HM2880" s="41"/>
      <c r="HN2880" s="41"/>
      <c r="HO2880" s="41"/>
      <c r="HP2880" s="41"/>
      <c r="HQ2880" s="41"/>
      <c r="HR2880" s="41"/>
      <c r="HS2880" s="41"/>
      <c r="HT2880" s="41"/>
      <c r="HU2880" s="41"/>
      <c r="HV2880" s="41"/>
      <c r="HW2880" s="41"/>
      <c r="HX2880" s="41"/>
      <c r="HY2880" s="41"/>
      <c r="HZ2880" s="41"/>
      <c r="IA2880" s="41"/>
      <c r="IB2880" s="41"/>
      <c r="IC2880" s="41"/>
      <c r="ID2880" s="41"/>
      <c r="IE2880" s="41"/>
      <c r="IF2880" s="41"/>
      <c r="IG2880" s="41"/>
      <c r="IH2880" s="41"/>
      <c r="II2880" s="41"/>
      <c r="IJ2880" s="41"/>
      <c r="IK2880" s="41"/>
      <c r="IL2880" s="41"/>
      <c r="IM2880" s="41"/>
      <c r="IN2880" s="41"/>
      <c r="IO2880" s="41"/>
      <c r="IP2880" s="41"/>
      <c r="IQ2880" s="41"/>
      <c r="IR2880" s="41"/>
      <c r="IS2880" s="41"/>
      <c r="IT2880" s="41"/>
      <c r="IU2880" s="41"/>
    </row>
    <row r="2882" spans="68:255" x14ac:dyDescent="0.2">
      <c r="BP2882" s="41"/>
      <c r="BQ2882" s="41"/>
      <c r="BR2882" s="41"/>
      <c r="BS2882" s="41"/>
      <c r="BU2882" s="41"/>
      <c r="BV2882" s="41"/>
      <c r="BW2882" s="41"/>
      <c r="BX2882" s="41"/>
      <c r="BY2882" s="41"/>
      <c r="BZ2882" s="41"/>
      <c r="CA2882" s="41"/>
      <c r="CB2882" s="41"/>
      <c r="CC2882" s="41"/>
      <c r="CD2882" s="41"/>
      <c r="CE2882" s="41"/>
      <c r="CF2882" s="41"/>
      <c r="CG2882" s="41"/>
      <c r="CH2882" s="41"/>
      <c r="CI2882" s="41"/>
      <c r="CJ2882" s="41"/>
      <c r="CK2882" s="41"/>
      <c r="CL2882" s="41"/>
      <c r="CM2882" s="41"/>
      <c r="CN2882" s="41"/>
      <c r="CO2882" s="41"/>
      <c r="CP2882" s="41"/>
      <c r="CQ2882" s="41"/>
      <c r="CR2882" s="41"/>
      <c r="CS2882" s="41"/>
      <c r="CT2882" s="41"/>
      <c r="CU2882" s="41"/>
      <c r="CV2882" s="41"/>
      <c r="CW2882" s="41"/>
      <c r="CX2882" s="41"/>
      <c r="CY2882" s="41"/>
      <c r="CZ2882" s="41"/>
      <c r="DA2882" s="41"/>
      <c r="DB2882" s="41"/>
      <c r="DC2882" s="41"/>
      <c r="DD2882" s="41"/>
      <c r="DE2882" s="41"/>
      <c r="DF2882" s="41"/>
      <c r="DG2882" s="41"/>
      <c r="DH2882" s="41"/>
      <c r="DI2882" s="41"/>
      <c r="DJ2882" s="41"/>
      <c r="DK2882" s="41"/>
      <c r="DL2882" s="41"/>
      <c r="DM2882" s="41"/>
      <c r="DN2882" s="41"/>
      <c r="DO2882" s="41"/>
      <c r="DP2882" s="41"/>
      <c r="DQ2882" s="41"/>
      <c r="DR2882" s="41"/>
      <c r="DS2882" s="41"/>
      <c r="DT2882" s="41"/>
      <c r="DU2882" s="41"/>
      <c r="DV2882" s="41"/>
      <c r="DW2882" s="41"/>
      <c r="DX2882" s="41"/>
      <c r="DY2882" s="41"/>
      <c r="DZ2882" s="41"/>
      <c r="EA2882" s="41"/>
      <c r="EB2882" s="41"/>
      <c r="EC2882" s="41"/>
      <c r="ED2882" s="41"/>
      <c r="EE2882" s="41"/>
      <c r="EF2882" s="41"/>
      <c r="EG2882" s="41"/>
      <c r="EH2882" s="41"/>
      <c r="EI2882" s="41"/>
      <c r="EJ2882" s="41"/>
      <c r="EK2882" s="41"/>
      <c r="EL2882" s="41"/>
      <c r="EM2882" s="41"/>
      <c r="EN2882" s="41"/>
      <c r="EO2882" s="41"/>
      <c r="EP2882" s="41"/>
      <c r="EQ2882" s="41"/>
      <c r="ER2882" s="41"/>
      <c r="ES2882" s="41"/>
      <c r="ET2882" s="41"/>
      <c r="EU2882" s="41"/>
      <c r="EV2882" s="41"/>
      <c r="EW2882" s="41"/>
      <c r="EX2882" s="41"/>
      <c r="EY2882" s="41"/>
      <c r="EZ2882" s="41"/>
      <c r="FA2882" s="41"/>
      <c r="FB2882" s="41"/>
      <c r="FC2882" s="41"/>
      <c r="FD2882" s="41"/>
      <c r="FE2882" s="41"/>
      <c r="FF2882" s="41"/>
      <c r="FG2882" s="41"/>
      <c r="FH2882" s="41"/>
      <c r="FI2882" s="41"/>
      <c r="FJ2882" s="41"/>
      <c r="FK2882" s="41"/>
      <c r="FL2882" s="41"/>
      <c r="FM2882" s="41"/>
      <c r="FN2882" s="41"/>
      <c r="FO2882" s="41"/>
      <c r="FP2882" s="41"/>
      <c r="FQ2882" s="41"/>
      <c r="FR2882" s="41"/>
      <c r="FS2882" s="41"/>
      <c r="FT2882" s="41"/>
      <c r="FU2882" s="41"/>
      <c r="FV2882" s="41"/>
      <c r="FW2882" s="41"/>
      <c r="FX2882" s="41"/>
      <c r="FY2882" s="41"/>
      <c r="FZ2882" s="41"/>
      <c r="GA2882" s="41"/>
      <c r="GB2882" s="41"/>
      <c r="GC2882" s="41"/>
      <c r="GD2882" s="41"/>
      <c r="GE2882" s="41"/>
      <c r="GF2882" s="41"/>
      <c r="GG2882" s="41"/>
      <c r="GH2882" s="41"/>
      <c r="GI2882" s="41"/>
      <c r="GJ2882" s="41"/>
      <c r="GK2882" s="41"/>
      <c r="GL2882" s="41"/>
      <c r="GM2882" s="41"/>
      <c r="GN2882" s="41"/>
      <c r="GO2882" s="41"/>
      <c r="GP2882" s="41"/>
      <c r="GQ2882" s="41"/>
      <c r="GR2882" s="41"/>
      <c r="GS2882" s="41"/>
      <c r="GT2882" s="41"/>
      <c r="GU2882" s="41"/>
      <c r="GV2882" s="41"/>
      <c r="GW2882" s="41"/>
      <c r="GX2882" s="41"/>
      <c r="GY2882" s="41"/>
      <c r="GZ2882" s="41"/>
      <c r="HA2882" s="41"/>
      <c r="HB2882" s="41"/>
      <c r="HC2882" s="41"/>
      <c r="HD2882" s="41"/>
      <c r="HE2882" s="41"/>
      <c r="HF2882" s="41"/>
      <c r="HG2882" s="41"/>
      <c r="HH2882" s="41"/>
      <c r="HI2882" s="41"/>
      <c r="HJ2882" s="41"/>
      <c r="HK2882" s="41"/>
      <c r="HL2882" s="41"/>
      <c r="HM2882" s="41"/>
      <c r="HN2882" s="41"/>
      <c r="HO2882" s="41"/>
      <c r="HP2882" s="41"/>
      <c r="HQ2882" s="41"/>
      <c r="HR2882" s="41"/>
      <c r="HS2882" s="41"/>
      <c r="HT2882" s="41"/>
      <c r="HU2882" s="41"/>
      <c r="HV2882" s="41"/>
      <c r="HW2882" s="41"/>
      <c r="HX2882" s="41"/>
      <c r="HY2882" s="41"/>
      <c r="HZ2882" s="41"/>
      <c r="IA2882" s="41"/>
      <c r="IB2882" s="41"/>
      <c r="IC2882" s="41"/>
      <c r="ID2882" s="41"/>
      <c r="IE2882" s="41"/>
      <c r="IF2882" s="41"/>
      <c r="IG2882" s="41"/>
      <c r="IH2882" s="41"/>
      <c r="II2882" s="41"/>
      <c r="IJ2882" s="41"/>
      <c r="IK2882" s="41"/>
      <c r="IL2882" s="41"/>
      <c r="IM2882" s="41"/>
      <c r="IN2882" s="41"/>
      <c r="IO2882" s="41"/>
      <c r="IP2882" s="41"/>
      <c r="IQ2882" s="41"/>
      <c r="IR2882" s="41"/>
      <c r="IS2882" s="41"/>
      <c r="IT2882" s="41"/>
      <c r="IU2882" s="41"/>
    </row>
    <row r="2884" spans="68:255" x14ac:dyDescent="0.2">
      <c r="BP2884" s="41"/>
      <c r="BQ2884" s="41"/>
      <c r="BR2884" s="41"/>
      <c r="BS2884" s="41"/>
      <c r="BU2884" s="41"/>
      <c r="BV2884" s="41"/>
      <c r="BW2884" s="41"/>
      <c r="BX2884" s="41"/>
      <c r="BY2884" s="41"/>
      <c r="BZ2884" s="41"/>
      <c r="CA2884" s="41"/>
      <c r="CB2884" s="41"/>
      <c r="CC2884" s="41"/>
      <c r="CD2884" s="41"/>
      <c r="CE2884" s="41"/>
      <c r="CF2884" s="41"/>
      <c r="CG2884" s="41"/>
      <c r="CH2884" s="41"/>
      <c r="CI2884" s="41"/>
      <c r="CJ2884" s="41"/>
      <c r="CK2884" s="41"/>
      <c r="CL2884" s="41"/>
      <c r="CM2884" s="41"/>
      <c r="CN2884" s="41"/>
      <c r="CO2884" s="41"/>
      <c r="CP2884" s="41"/>
      <c r="CQ2884" s="41"/>
      <c r="CR2884" s="41"/>
      <c r="CS2884" s="41"/>
      <c r="CT2884" s="41"/>
      <c r="CU2884" s="41"/>
      <c r="CV2884" s="41"/>
      <c r="CW2884" s="41"/>
      <c r="CX2884" s="41"/>
      <c r="CY2884" s="41"/>
      <c r="CZ2884" s="41"/>
      <c r="DA2884" s="41"/>
      <c r="DB2884" s="41"/>
      <c r="DC2884" s="41"/>
      <c r="DD2884" s="41"/>
      <c r="DE2884" s="41"/>
      <c r="DF2884" s="41"/>
      <c r="DG2884" s="41"/>
      <c r="DH2884" s="41"/>
      <c r="DI2884" s="41"/>
      <c r="DJ2884" s="41"/>
      <c r="DK2884" s="41"/>
      <c r="DL2884" s="41"/>
      <c r="DM2884" s="41"/>
      <c r="DN2884" s="41"/>
      <c r="DO2884" s="41"/>
      <c r="DP2884" s="41"/>
      <c r="DQ2884" s="41"/>
      <c r="DR2884" s="41"/>
      <c r="DS2884" s="41"/>
      <c r="DT2884" s="41"/>
      <c r="DU2884" s="41"/>
      <c r="DV2884" s="41"/>
      <c r="DW2884" s="41"/>
      <c r="DX2884" s="41"/>
      <c r="DY2884" s="41"/>
      <c r="DZ2884" s="41"/>
      <c r="EA2884" s="41"/>
      <c r="EB2884" s="41"/>
      <c r="EC2884" s="41"/>
      <c r="ED2884" s="41"/>
      <c r="EE2884" s="41"/>
      <c r="EF2884" s="41"/>
      <c r="EG2884" s="41"/>
      <c r="EH2884" s="41"/>
      <c r="EI2884" s="41"/>
      <c r="EJ2884" s="41"/>
      <c r="EK2884" s="41"/>
      <c r="EL2884" s="41"/>
      <c r="EM2884" s="41"/>
      <c r="EN2884" s="41"/>
      <c r="EO2884" s="41"/>
      <c r="EP2884" s="41"/>
      <c r="EQ2884" s="41"/>
      <c r="ER2884" s="41"/>
      <c r="ES2884" s="41"/>
      <c r="ET2884" s="41"/>
      <c r="EU2884" s="41"/>
      <c r="EV2884" s="41"/>
      <c r="EW2884" s="41"/>
      <c r="EX2884" s="41"/>
      <c r="EY2884" s="41"/>
      <c r="EZ2884" s="41"/>
      <c r="FA2884" s="41"/>
      <c r="FB2884" s="41"/>
      <c r="FC2884" s="41"/>
      <c r="FD2884" s="41"/>
      <c r="FE2884" s="41"/>
      <c r="FF2884" s="41"/>
      <c r="FG2884" s="41"/>
      <c r="FH2884" s="41"/>
      <c r="FI2884" s="41"/>
      <c r="FJ2884" s="41"/>
      <c r="FK2884" s="41"/>
      <c r="FL2884" s="41"/>
      <c r="FM2884" s="41"/>
      <c r="FN2884" s="41"/>
      <c r="FO2884" s="41"/>
      <c r="FP2884" s="41"/>
      <c r="FQ2884" s="41"/>
      <c r="FR2884" s="41"/>
      <c r="FS2884" s="41"/>
      <c r="FT2884" s="41"/>
      <c r="FU2884" s="41"/>
      <c r="FV2884" s="41"/>
      <c r="FW2884" s="41"/>
      <c r="FX2884" s="41"/>
      <c r="FY2884" s="41"/>
      <c r="FZ2884" s="41"/>
      <c r="GA2884" s="41"/>
      <c r="GB2884" s="41"/>
      <c r="GC2884" s="41"/>
      <c r="GD2884" s="41"/>
      <c r="GE2884" s="41"/>
      <c r="GF2884" s="41"/>
      <c r="GG2884" s="41"/>
      <c r="GH2884" s="41"/>
      <c r="GI2884" s="41"/>
      <c r="GJ2884" s="41"/>
      <c r="GK2884" s="41"/>
      <c r="GL2884" s="41"/>
      <c r="GM2884" s="41"/>
      <c r="GN2884" s="41"/>
      <c r="GO2884" s="41"/>
      <c r="GP2884" s="41"/>
      <c r="GQ2884" s="41"/>
      <c r="GR2884" s="41"/>
      <c r="GS2884" s="41"/>
      <c r="GT2884" s="41"/>
      <c r="GU2884" s="41"/>
      <c r="GV2884" s="41"/>
      <c r="GW2884" s="41"/>
      <c r="GX2884" s="41"/>
      <c r="GY2884" s="41"/>
      <c r="GZ2884" s="41"/>
      <c r="HA2884" s="41"/>
      <c r="HB2884" s="41"/>
      <c r="HC2884" s="41"/>
      <c r="HD2884" s="41"/>
      <c r="HE2884" s="41"/>
      <c r="HF2884" s="41"/>
      <c r="HG2884" s="41"/>
      <c r="HH2884" s="41"/>
      <c r="HI2884" s="41"/>
      <c r="HJ2884" s="41"/>
      <c r="HK2884" s="41"/>
      <c r="HL2884" s="41"/>
      <c r="HM2884" s="41"/>
      <c r="HN2884" s="41"/>
      <c r="HO2884" s="41"/>
      <c r="HP2884" s="41"/>
      <c r="HQ2884" s="41"/>
      <c r="HR2884" s="41"/>
      <c r="HS2884" s="41"/>
      <c r="HT2884" s="41"/>
      <c r="HU2884" s="41"/>
      <c r="HV2884" s="41"/>
      <c r="HW2884" s="41"/>
      <c r="HX2884" s="41"/>
      <c r="HY2884" s="41"/>
      <c r="HZ2884" s="41"/>
      <c r="IA2884" s="41"/>
      <c r="IB2884" s="41"/>
      <c r="IC2884" s="41"/>
      <c r="ID2884" s="41"/>
      <c r="IE2884" s="41"/>
      <c r="IF2884" s="41"/>
      <c r="IG2884" s="41"/>
      <c r="IH2884" s="41"/>
      <c r="II2884" s="41"/>
      <c r="IJ2884" s="41"/>
      <c r="IK2884" s="41"/>
      <c r="IL2884" s="41"/>
      <c r="IM2884" s="41"/>
      <c r="IN2884" s="41"/>
      <c r="IO2884" s="41"/>
      <c r="IP2884" s="41"/>
      <c r="IQ2884" s="41"/>
      <c r="IR2884" s="41"/>
      <c r="IS2884" s="41"/>
      <c r="IT2884" s="41"/>
      <c r="IU2884" s="41"/>
    </row>
    <row r="2886" spans="68:255" x14ac:dyDescent="0.2">
      <c r="BP2886" s="41"/>
      <c r="BQ2886" s="41"/>
      <c r="BR2886" s="41"/>
      <c r="BS2886" s="41"/>
      <c r="BU2886" s="41"/>
      <c r="BV2886" s="41"/>
      <c r="BW2886" s="41"/>
      <c r="BX2886" s="41"/>
      <c r="BY2886" s="41"/>
      <c r="BZ2886" s="41"/>
      <c r="CA2886" s="41"/>
      <c r="CB2886" s="41"/>
      <c r="CC2886" s="41"/>
      <c r="CD2886" s="41"/>
      <c r="CE2886" s="41"/>
      <c r="CF2886" s="41"/>
      <c r="CG2886" s="41"/>
      <c r="CH2886" s="41"/>
      <c r="CI2886" s="41"/>
      <c r="CJ2886" s="41"/>
      <c r="CK2886" s="41"/>
      <c r="CL2886" s="41"/>
      <c r="CM2886" s="41"/>
      <c r="CN2886" s="41"/>
      <c r="CO2886" s="41"/>
      <c r="CP2886" s="41"/>
      <c r="CQ2886" s="41"/>
      <c r="CR2886" s="41"/>
      <c r="CS2886" s="41"/>
      <c r="CT2886" s="41"/>
      <c r="CU2886" s="41"/>
      <c r="CV2886" s="41"/>
      <c r="CW2886" s="41"/>
      <c r="CX2886" s="41"/>
      <c r="CY2886" s="41"/>
      <c r="CZ2886" s="41"/>
      <c r="DA2886" s="41"/>
      <c r="DB2886" s="41"/>
      <c r="DC2886" s="41"/>
      <c r="DD2886" s="41"/>
      <c r="DE2886" s="41"/>
      <c r="DF2886" s="41"/>
      <c r="DG2886" s="41"/>
      <c r="DH2886" s="41"/>
      <c r="DI2886" s="41"/>
      <c r="DJ2886" s="41"/>
      <c r="DK2886" s="41"/>
      <c r="DL2886" s="41"/>
      <c r="DM2886" s="41"/>
      <c r="DN2886" s="41"/>
      <c r="DO2886" s="41"/>
      <c r="DP2886" s="41"/>
      <c r="DQ2886" s="41"/>
      <c r="DR2886" s="41"/>
      <c r="DS2886" s="41"/>
      <c r="DT2886" s="41"/>
      <c r="DU2886" s="41"/>
      <c r="DV2886" s="41"/>
      <c r="DW2886" s="41"/>
      <c r="DX2886" s="41"/>
      <c r="DY2886" s="41"/>
      <c r="DZ2886" s="41"/>
      <c r="EA2886" s="41"/>
      <c r="EB2886" s="41"/>
      <c r="EC2886" s="41"/>
      <c r="ED2886" s="41"/>
      <c r="EE2886" s="41"/>
      <c r="EF2886" s="41"/>
      <c r="EG2886" s="41"/>
      <c r="EH2886" s="41"/>
      <c r="EI2886" s="41"/>
      <c r="EJ2886" s="41"/>
      <c r="EK2886" s="41"/>
      <c r="EL2886" s="41"/>
      <c r="EM2886" s="41"/>
      <c r="EN2886" s="41"/>
      <c r="EO2886" s="41"/>
      <c r="EP2886" s="41"/>
      <c r="EQ2886" s="41"/>
      <c r="ER2886" s="41"/>
      <c r="ES2886" s="41"/>
      <c r="ET2886" s="41"/>
      <c r="EU2886" s="41"/>
      <c r="EV2886" s="41"/>
      <c r="EW2886" s="41"/>
      <c r="EX2886" s="41"/>
      <c r="EY2886" s="41"/>
      <c r="EZ2886" s="41"/>
      <c r="FA2886" s="41"/>
      <c r="FB2886" s="41"/>
      <c r="FC2886" s="41"/>
      <c r="FD2886" s="41"/>
      <c r="FE2886" s="41"/>
      <c r="FF2886" s="41"/>
      <c r="FG2886" s="41"/>
      <c r="FH2886" s="41"/>
      <c r="FI2886" s="41"/>
      <c r="FJ2886" s="41"/>
      <c r="FK2886" s="41"/>
      <c r="FL2886" s="41"/>
      <c r="FM2886" s="41"/>
      <c r="FN2886" s="41"/>
      <c r="FO2886" s="41"/>
      <c r="FP2886" s="41"/>
      <c r="FQ2886" s="41"/>
      <c r="FR2886" s="41"/>
      <c r="FS2886" s="41"/>
      <c r="FT2886" s="41"/>
      <c r="FU2886" s="41"/>
      <c r="FV2886" s="41"/>
      <c r="FW2886" s="41"/>
      <c r="FX2886" s="41"/>
      <c r="FY2886" s="41"/>
      <c r="FZ2886" s="41"/>
      <c r="GA2886" s="41"/>
      <c r="GB2886" s="41"/>
      <c r="GC2886" s="41"/>
      <c r="GD2886" s="41"/>
      <c r="GE2886" s="41"/>
      <c r="GF2886" s="41"/>
      <c r="GG2886" s="41"/>
      <c r="GH2886" s="41"/>
      <c r="GI2886" s="41"/>
      <c r="GJ2886" s="41"/>
      <c r="GK2886" s="41"/>
      <c r="GL2886" s="41"/>
      <c r="GM2886" s="41"/>
      <c r="GN2886" s="41"/>
      <c r="GO2886" s="41"/>
      <c r="GP2886" s="41"/>
      <c r="GQ2886" s="41"/>
      <c r="GR2886" s="41"/>
      <c r="GS2886" s="41"/>
      <c r="GT2886" s="41"/>
      <c r="GU2886" s="41"/>
      <c r="GV2886" s="41"/>
      <c r="GW2886" s="41"/>
      <c r="GX2886" s="41"/>
      <c r="GY2886" s="41"/>
      <c r="GZ2886" s="41"/>
      <c r="HA2886" s="41"/>
      <c r="HB2886" s="41"/>
      <c r="HC2886" s="41"/>
      <c r="HD2886" s="41"/>
      <c r="HE2886" s="41"/>
      <c r="HF2886" s="41"/>
      <c r="HG2886" s="41"/>
      <c r="HH2886" s="41"/>
      <c r="HI2886" s="41"/>
      <c r="HJ2886" s="41"/>
      <c r="HK2886" s="41"/>
      <c r="HL2886" s="41"/>
      <c r="HM2886" s="41"/>
      <c r="HN2886" s="41"/>
      <c r="HO2886" s="41"/>
      <c r="HP2886" s="41"/>
      <c r="HQ2886" s="41"/>
      <c r="HR2886" s="41"/>
      <c r="HS2886" s="41"/>
      <c r="HT2886" s="41"/>
      <c r="HU2886" s="41"/>
      <c r="HV2886" s="41"/>
      <c r="HW2886" s="41"/>
      <c r="HX2886" s="41"/>
      <c r="HY2886" s="41"/>
      <c r="HZ2886" s="41"/>
      <c r="IA2886" s="41"/>
      <c r="IB2886" s="41"/>
      <c r="IC2886" s="41"/>
      <c r="ID2886" s="41"/>
      <c r="IE2886" s="41"/>
      <c r="IF2886" s="41"/>
      <c r="IG2886" s="41"/>
      <c r="IH2886" s="41"/>
      <c r="II2886" s="41"/>
      <c r="IJ2886" s="41"/>
      <c r="IK2886" s="41"/>
      <c r="IL2886" s="41"/>
      <c r="IM2886" s="41"/>
      <c r="IN2886" s="41"/>
      <c r="IO2886" s="41"/>
      <c r="IP2886" s="41"/>
      <c r="IQ2886" s="41"/>
      <c r="IR2886" s="41"/>
      <c r="IS2886" s="41"/>
      <c r="IT2886" s="41"/>
      <c r="IU2886" s="41"/>
    </row>
    <row r="2888" spans="68:255" x14ac:dyDescent="0.2">
      <c r="BP2888" s="41"/>
      <c r="BQ2888" s="41"/>
      <c r="BR2888" s="41"/>
      <c r="BS2888" s="41"/>
      <c r="BU2888" s="41"/>
      <c r="BV2888" s="41"/>
      <c r="BW2888" s="41"/>
      <c r="BX2888" s="41"/>
      <c r="BY2888" s="41"/>
      <c r="BZ2888" s="41"/>
      <c r="CA2888" s="41"/>
      <c r="CB2888" s="41"/>
      <c r="CC2888" s="41"/>
      <c r="CD2888" s="41"/>
      <c r="CE2888" s="41"/>
      <c r="CF2888" s="41"/>
      <c r="CG2888" s="41"/>
      <c r="CH2888" s="41"/>
      <c r="CI2888" s="41"/>
      <c r="CJ2888" s="41"/>
      <c r="CK2888" s="41"/>
      <c r="CL2888" s="41"/>
      <c r="CM2888" s="41"/>
      <c r="CN2888" s="41"/>
      <c r="CO2888" s="41"/>
      <c r="CP2888" s="41"/>
      <c r="CQ2888" s="41"/>
      <c r="CR2888" s="41"/>
      <c r="CS2888" s="41"/>
      <c r="CT2888" s="41"/>
      <c r="CU2888" s="41"/>
      <c r="CV2888" s="41"/>
      <c r="CW2888" s="41"/>
      <c r="CX2888" s="41"/>
      <c r="CY2888" s="41"/>
      <c r="CZ2888" s="41"/>
      <c r="DA2888" s="41"/>
      <c r="DB2888" s="41"/>
      <c r="DC2888" s="41"/>
      <c r="DD2888" s="41"/>
      <c r="DE2888" s="41"/>
      <c r="DF2888" s="41"/>
      <c r="DG2888" s="41"/>
      <c r="DH2888" s="41"/>
      <c r="DI2888" s="41"/>
      <c r="DJ2888" s="41"/>
      <c r="DK2888" s="41"/>
      <c r="DL2888" s="41"/>
      <c r="DM2888" s="41"/>
      <c r="DN2888" s="41"/>
      <c r="DO2888" s="41"/>
      <c r="DP2888" s="41"/>
      <c r="DQ2888" s="41"/>
      <c r="DR2888" s="41"/>
      <c r="DS2888" s="41"/>
      <c r="DT2888" s="41"/>
      <c r="DU2888" s="41"/>
      <c r="DV2888" s="41"/>
      <c r="DW2888" s="41"/>
      <c r="DX2888" s="41"/>
      <c r="DY2888" s="41"/>
      <c r="DZ2888" s="41"/>
      <c r="EA2888" s="41"/>
      <c r="EB2888" s="41"/>
      <c r="EC2888" s="41"/>
      <c r="ED2888" s="41"/>
      <c r="EE2888" s="41"/>
      <c r="EF2888" s="41"/>
      <c r="EG2888" s="41"/>
      <c r="EH2888" s="41"/>
      <c r="EI2888" s="41"/>
      <c r="EJ2888" s="41"/>
      <c r="EK2888" s="41"/>
      <c r="EL2888" s="41"/>
      <c r="EM2888" s="41"/>
      <c r="EN2888" s="41"/>
      <c r="EO2888" s="41"/>
      <c r="EP2888" s="41"/>
      <c r="EQ2888" s="41"/>
      <c r="ER2888" s="41"/>
      <c r="ES2888" s="41"/>
      <c r="ET2888" s="41"/>
      <c r="EU2888" s="41"/>
      <c r="EV2888" s="41"/>
      <c r="EW2888" s="41"/>
      <c r="EX2888" s="41"/>
      <c r="EY2888" s="41"/>
      <c r="EZ2888" s="41"/>
      <c r="FA2888" s="41"/>
      <c r="FB2888" s="41"/>
      <c r="FC2888" s="41"/>
      <c r="FD2888" s="41"/>
      <c r="FE2888" s="41"/>
      <c r="FF2888" s="41"/>
      <c r="FG2888" s="41"/>
      <c r="FH2888" s="41"/>
      <c r="FI2888" s="41"/>
      <c r="FJ2888" s="41"/>
      <c r="FK2888" s="41"/>
      <c r="FL2888" s="41"/>
      <c r="FM2888" s="41"/>
      <c r="FN2888" s="41"/>
      <c r="FO2888" s="41"/>
      <c r="FP2888" s="41"/>
      <c r="FQ2888" s="41"/>
      <c r="FR2888" s="41"/>
      <c r="FS2888" s="41"/>
      <c r="FT2888" s="41"/>
      <c r="FU2888" s="41"/>
      <c r="FV2888" s="41"/>
      <c r="FW2888" s="41"/>
      <c r="FX2888" s="41"/>
      <c r="FY2888" s="41"/>
      <c r="FZ2888" s="41"/>
      <c r="GA2888" s="41"/>
      <c r="GB2888" s="41"/>
      <c r="GC2888" s="41"/>
      <c r="GD2888" s="41"/>
      <c r="GE2888" s="41"/>
      <c r="GF2888" s="41"/>
      <c r="GG2888" s="41"/>
      <c r="GH2888" s="41"/>
      <c r="GI2888" s="41"/>
      <c r="GJ2888" s="41"/>
      <c r="GK2888" s="41"/>
      <c r="GL2888" s="41"/>
      <c r="GM2888" s="41"/>
      <c r="GN2888" s="41"/>
      <c r="GO2888" s="41"/>
      <c r="GP2888" s="41"/>
      <c r="GQ2888" s="41"/>
      <c r="GR2888" s="41"/>
      <c r="GS2888" s="41"/>
      <c r="GT2888" s="41"/>
      <c r="GU2888" s="41"/>
      <c r="GV2888" s="41"/>
      <c r="GW2888" s="41"/>
      <c r="GX2888" s="41"/>
      <c r="GY2888" s="41"/>
      <c r="GZ2888" s="41"/>
      <c r="HA2888" s="41"/>
      <c r="HB2888" s="41"/>
      <c r="HC2888" s="41"/>
      <c r="HD2888" s="41"/>
      <c r="HE2888" s="41"/>
      <c r="HF2888" s="41"/>
      <c r="HG2888" s="41"/>
      <c r="HH2888" s="41"/>
      <c r="HI2888" s="41"/>
      <c r="HJ2888" s="41"/>
      <c r="HK2888" s="41"/>
      <c r="HL2888" s="41"/>
      <c r="HM2888" s="41"/>
      <c r="HN2888" s="41"/>
      <c r="HO2888" s="41"/>
      <c r="HP2888" s="41"/>
      <c r="HQ2888" s="41"/>
      <c r="HR2888" s="41"/>
      <c r="HS2888" s="41"/>
      <c r="HT2888" s="41"/>
      <c r="HU2888" s="41"/>
      <c r="HV2888" s="41"/>
      <c r="HW2888" s="41"/>
      <c r="HX2888" s="41"/>
      <c r="HY2888" s="41"/>
      <c r="HZ2888" s="41"/>
      <c r="IA2888" s="41"/>
      <c r="IB2888" s="41"/>
      <c r="IC2888" s="41"/>
      <c r="ID2888" s="41"/>
      <c r="IE2888" s="41"/>
      <c r="IF2888" s="41"/>
      <c r="IG2888" s="41"/>
      <c r="IH2888" s="41"/>
      <c r="II2888" s="41"/>
      <c r="IJ2888" s="41"/>
      <c r="IK2888" s="41"/>
      <c r="IL2888" s="41"/>
      <c r="IM2888" s="41"/>
      <c r="IN2888" s="41"/>
      <c r="IO2888" s="41"/>
      <c r="IP2888" s="41"/>
      <c r="IQ2888" s="41"/>
      <c r="IR2888" s="41"/>
      <c r="IS2888" s="41"/>
      <c r="IT2888" s="41"/>
      <c r="IU2888" s="41"/>
    </row>
    <row r="2890" spans="68:255" x14ac:dyDescent="0.2">
      <c r="BP2890" s="41"/>
      <c r="BQ2890" s="41"/>
      <c r="BR2890" s="41"/>
      <c r="BS2890" s="41"/>
      <c r="BU2890" s="41"/>
      <c r="BV2890" s="41"/>
      <c r="BW2890" s="41"/>
      <c r="BX2890" s="41"/>
      <c r="BY2890" s="41"/>
      <c r="BZ2890" s="41"/>
      <c r="CA2890" s="41"/>
      <c r="CB2890" s="41"/>
      <c r="CC2890" s="41"/>
      <c r="CD2890" s="41"/>
      <c r="CE2890" s="41"/>
      <c r="CF2890" s="41"/>
      <c r="CG2890" s="41"/>
      <c r="CH2890" s="41"/>
      <c r="CI2890" s="41"/>
      <c r="CJ2890" s="41"/>
      <c r="CK2890" s="41"/>
      <c r="CL2890" s="41"/>
      <c r="CM2890" s="41"/>
      <c r="CN2890" s="41"/>
      <c r="CO2890" s="41"/>
      <c r="CP2890" s="41"/>
      <c r="CQ2890" s="41"/>
      <c r="CR2890" s="41"/>
      <c r="CS2890" s="41"/>
      <c r="CT2890" s="41"/>
      <c r="CU2890" s="41"/>
      <c r="CV2890" s="41"/>
      <c r="CW2890" s="41"/>
      <c r="CX2890" s="41"/>
      <c r="CY2890" s="41"/>
      <c r="CZ2890" s="41"/>
      <c r="DA2890" s="41"/>
      <c r="DB2890" s="41"/>
      <c r="DC2890" s="41"/>
      <c r="DD2890" s="41"/>
      <c r="DE2890" s="41"/>
      <c r="DF2890" s="41"/>
      <c r="DG2890" s="41"/>
      <c r="DH2890" s="41"/>
      <c r="DI2890" s="41"/>
      <c r="DJ2890" s="41"/>
      <c r="DK2890" s="41"/>
      <c r="DL2890" s="41"/>
      <c r="DM2890" s="41"/>
      <c r="DN2890" s="41"/>
      <c r="DO2890" s="41"/>
      <c r="DP2890" s="41"/>
      <c r="DQ2890" s="41"/>
      <c r="DR2890" s="41"/>
      <c r="DS2890" s="41"/>
      <c r="DT2890" s="41"/>
      <c r="DU2890" s="41"/>
      <c r="DV2890" s="41"/>
      <c r="DW2890" s="41"/>
      <c r="DX2890" s="41"/>
      <c r="DY2890" s="41"/>
      <c r="DZ2890" s="41"/>
      <c r="EA2890" s="41"/>
      <c r="EB2890" s="41"/>
      <c r="EC2890" s="41"/>
      <c r="ED2890" s="41"/>
      <c r="EE2890" s="41"/>
      <c r="EF2890" s="41"/>
      <c r="EG2890" s="41"/>
      <c r="EH2890" s="41"/>
      <c r="EI2890" s="41"/>
      <c r="EJ2890" s="41"/>
      <c r="EK2890" s="41"/>
      <c r="EL2890" s="41"/>
      <c r="EM2890" s="41"/>
      <c r="EN2890" s="41"/>
      <c r="EO2890" s="41"/>
      <c r="EP2890" s="41"/>
      <c r="EQ2890" s="41"/>
      <c r="ER2890" s="41"/>
      <c r="ES2890" s="41"/>
      <c r="ET2890" s="41"/>
      <c r="EU2890" s="41"/>
      <c r="EV2890" s="41"/>
      <c r="EW2890" s="41"/>
      <c r="EX2890" s="41"/>
      <c r="EY2890" s="41"/>
      <c r="EZ2890" s="41"/>
      <c r="FA2890" s="41"/>
      <c r="FB2890" s="41"/>
      <c r="FC2890" s="41"/>
      <c r="FD2890" s="41"/>
      <c r="FE2890" s="41"/>
      <c r="FF2890" s="41"/>
      <c r="FG2890" s="41"/>
      <c r="FH2890" s="41"/>
      <c r="FI2890" s="41"/>
      <c r="FJ2890" s="41"/>
      <c r="FK2890" s="41"/>
      <c r="FL2890" s="41"/>
      <c r="FM2890" s="41"/>
      <c r="FN2890" s="41"/>
      <c r="FO2890" s="41"/>
      <c r="FP2890" s="41"/>
      <c r="FQ2890" s="41"/>
      <c r="FR2890" s="41"/>
      <c r="FS2890" s="41"/>
      <c r="FT2890" s="41"/>
      <c r="FU2890" s="41"/>
      <c r="FV2890" s="41"/>
      <c r="FW2890" s="41"/>
      <c r="FX2890" s="41"/>
      <c r="FY2890" s="41"/>
      <c r="FZ2890" s="41"/>
      <c r="GA2890" s="41"/>
      <c r="GB2890" s="41"/>
      <c r="GC2890" s="41"/>
      <c r="GD2890" s="41"/>
      <c r="GE2890" s="41"/>
      <c r="GF2890" s="41"/>
      <c r="GG2890" s="41"/>
      <c r="GH2890" s="41"/>
      <c r="GI2890" s="41"/>
      <c r="GJ2890" s="41"/>
      <c r="GK2890" s="41"/>
      <c r="GL2890" s="41"/>
      <c r="GM2890" s="41"/>
      <c r="GN2890" s="41"/>
      <c r="GO2890" s="41"/>
      <c r="GP2890" s="41"/>
      <c r="GQ2890" s="41"/>
      <c r="GR2890" s="41"/>
      <c r="GS2890" s="41"/>
      <c r="GT2890" s="41"/>
      <c r="GU2890" s="41"/>
      <c r="GV2890" s="41"/>
      <c r="GW2890" s="41"/>
      <c r="GX2890" s="41"/>
      <c r="GY2890" s="41"/>
      <c r="GZ2890" s="41"/>
      <c r="HA2890" s="41"/>
      <c r="HB2890" s="41"/>
      <c r="HC2890" s="41"/>
      <c r="HD2890" s="41"/>
      <c r="HE2890" s="41"/>
      <c r="HF2890" s="41"/>
      <c r="HG2890" s="41"/>
      <c r="HH2890" s="41"/>
      <c r="HI2890" s="41"/>
      <c r="HJ2890" s="41"/>
      <c r="HK2890" s="41"/>
      <c r="HL2890" s="41"/>
      <c r="HM2890" s="41"/>
      <c r="HN2890" s="41"/>
      <c r="HO2890" s="41"/>
      <c r="HP2890" s="41"/>
      <c r="HQ2890" s="41"/>
      <c r="HR2890" s="41"/>
      <c r="HS2890" s="41"/>
      <c r="HT2890" s="41"/>
      <c r="HU2890" s="41"/>
      <c r="HV2890" s="41"/>
      <c r="HW2890" s="41"/>
      <c r="HX2890" s="41"/>
      <c r="HY2890" s="41"/>
      <c r="HZ2890" s="41"/>
      <c r="IA2890" s="41"/>
      <c r="IB2890" s="41"/>
      <c r="IC2890" s="41"/>
      <c r="ID2890" s="41"/>
      <c r="IE2890" s="41"/>
      <c r="IF2890" s="41"/>
      <c r="IG2890" s="41"/>
      <c r="IH2890" s="41"/>
      <c r="II2890" s="41"/>
      <c r="IJ2890" s="41"/>
      <c r="IK2890" s="41"/>
      <c r="IL2890" s="41"/>
      <c r="IM2890" s="41"/>
      <c r="IN2890" s="41"/>
      <c r="IO2890" s="41"/>
      <c r="IP2890" s="41"/>
      <c r="IQ2890" s="41"/>
      <c r="IR2890" s="41"/>
      <c r="IS2890" s="41"/>
      <c r="IT2890" s="41"/>
      <c r="IU2890" s="41"/>
    </row>
    <row r="2892" spans="68:255" x14ac:dyDescent="0.2">
      <c r="BP2892" s="41"/>
      <c r="BQ2892" s="41"/>
      <c r="BR2892" s="41"/>
      <c r="BS2892" s="41"/>
      <c r="BU2892" s="41"/>
      <c r="BV2892" s="41"/>
      <c r="BW2892" s="41"/>
      <c r="BX2892" s="41"/>
      <c r="BY2892" s="41"/>
      <c r="BZ2892" s="41"/>
      <c r="CA2892" s="41"/>
      <c r="CB2892" s="41"/>
      <c r="CC2892" s="41"/>
      <c r="CD2892" s="41"/>
      <c r="CE2892" s="41"/>
      <c r="CF2892" s="41"/>
      <c r="CG2892" s="41"/>
      <c r="CH2892" s="41"/>
      <c r="CI2892" s="41"/>
      <c r="CJ2892" s="41"/>
      <c r="CK2892" s="41"/>
      <c r="CL2892" s="41"/>
      <c r="CM2892" s="41"/>
      <c r="CN2892" s="41"/>
      <c r="CO2892" s="41"/>
      <c r="CP2892" s="41"/>
      <c r="CQ2892" s="41"/>
      <c r="CR2892" s="41"/>
      <c r="CS2892" s="41"/>
      <c r="CT2892" s="41"/>
      <c r="CU2892" s="41"/>
      <c r="CV2892" s="41"/>
      <c r="CW2892" s="41"/>
      <c r="CX2892" s="41"/>
      <c r="CY2892" s="41"/>
      <c r="CZ2892" s="41"/>
      <c r="DA2892" s="41"/>
      <c r="DB2892" s="41"/>
      <c r="DC2892" s="41"/>
      <c r="DD2892" s="41"/>
      <c r="DE2892" s="41"/>
      <c r="DF2892" s="41"/>
      <c r="DG2892" s="41"/>
      <c r="DH2892" s="41"/>
      <c r="DI2892" s="41"/>
      <c r="DJ2892" s="41"/>
      <c r="DK2892" s="41"/>
      <c r="DL2892" s="41"/>
      <c r="DM2892" s="41"/>
      <c r="DN2892" s="41"/>
      <c r="DO2892" s="41"/>
      <c r="DP2892" s="41"/>
      <c r="DQ2892" s="41"/>
      <c r="DR2892" s="41"/>
      <c r="DS2892" s="41"/>
      <c r="DT2892" s="41"/>
      <c r="DU2892" s="41"/>
      <c r="DV2892" s="41"/>
      <c r="DW2892" s="41"/>
      <c r="DX2892" s="41"/>
      <c r="DY2892" s="41"/>
      <c r="DZ2892" s="41"/>
      <c r="EA2892" s="41"/>
      <c r="EB2892" s="41"/>
      <c r="EC2892" s="41"/>
      <c r="ED2892" s="41"/>
      <c r="EE2892" s="41"/>
      <c r="EF2892" s="41"/>
      <c r="EG2892" s="41"/>
      <c r="EH2892" s="41"/>
      <c r="EI2892" s="41"/>
      <c r="EJ2892" s="41"/>
      <c r="EK2892" s="41"/>
      <c r="EL2892" s="41"/>
      <c r="EM2892" s="41"/>
      <c r="EN2892" s="41"/>
      <c r="EO2892" s="41"/>
      <c r="EP2892" s="41"/>
      <c r="EQ2892" s="41"/>
      <c r="ER2892" s="41"/>
      <c r="ES2892" s="41"/>
      <c r="ET2892" s="41"/>
      <c r="EU2892" s="41"/>
      <c r="EV2892" s="41"/>
      <c r="EW2892" s="41"/>
      <c r="EX2892" s="41"/>
      <c r="EY2892" s="41"/>
      <c r="EZ2892" s="41"/>
      <c r="FA2892" s="41"/>
      <c r="FB2892" s="41"/>
      <c r="FC2892" s="41"/>
      <c r="FD2892" s="41"/>
      <c r="FE2892" s="41"/>
      <c r="FF2892" s="41"/>
      <c r="FG2892" s="41"/>
      <c r="FH2892" s="41"/>
      <c r="FI2892" s="41"/>
      <c r="FJ2892" s="41"/>
      <c r="FK2892" s="41"/>
      <c r="FL2892" s="41"/>
      <c r="FM2892" s="41"/>
      <c r="FN2892" s="41"/>
      <c r="FO2892" s="41"/>
      <c r="FP2892" s="41"/>
      <c r="FQ2892" s="41"/>
      <c r="FR2892" s="41"/>
      <c r="FS2892" s="41"/>
      <c r="FT2892" s="41"/>
      <c r="FU2892" s="41"/>
      <c r="FV2892" s="41"/>
      <c r="FW2892" s="41"/>
      <c r="FX2892" s="41"/>
      <c r="FY2892" s="41"/>
      <c r="FZ2892" s="41"/>
      <c r="GA2892" s="41"/>
      <c r="GB2892" s="41"/>
      <c r="GC2892" s="41"/>
      <c r="GD2892" s="41"/>
      <c r="GE2892" s="41"/>
      <c r="GF2892" s="41"/>
      <c r="GG2892" s="41"/>
      <c r="GH2892" s="41"/>
      <c r="GI2892" s="41"/>
      <c r="GJ2892" s="41"/>
      <c r="GK2892" s="41"/>
      <c r="GL2892" s="41"/>
      <c r="GM2892" s="41"/>
      <c r="GN2892" s="41"/>
      <c r="GO2892" s="41"/>
      <c r="GP2892" s="41"/>
      <c r="GQ2892" s="41"/>
      <c r="GR2892" s="41"/>
      <c r="GS2892" s="41"/>
      <c r="GT2892" s="41"/>
      <c r="GU2892" s="41"/>
      <c r="GV2892" s="41"/>
      <c r="GW2892" s="41"/>
      <c r="GX2892" s="41"/>
      <c r="GY2892" s="41"/>
      <c r="GZ2892" s="41"/>
      <c r="HA2892" s="41"/>
      <c r="HB2892" s="41"/>
      <c r="HC2892" s="41"/>
      <c r="HD2892" s="41"/>
      <c r="HE2892" s="41"/>
      <c r="HF2892" s="41"/>
      <c r="HG2892" s="41"/>
      <c r="HH2892" s="41"/>
      <c r="HI2892" s="41"/>
      <c r="HJ2892" s="41"/>
      <c r="HK2892" s="41"/>
      <c r="HL2892" s="41"/>
      <c r="HM2892" s="41"/>
      <c r="HN2892" s="41"/>
      <c r="HO2892" s="41"/>
      <c r="HP2892" s="41"/>
      <c r="HQ2892" s="41"/>
      <c r="HR2892" s="41"/>
      <c r="HS2892" s="41"/>
      <c r="HT2892" s="41"/>
      <c r="HU2892" s="41"/>
      <c r="HV2892" s="41"/>
      <c r="HW2892" s="41"/>
      <c r="HX2892" s="41"/>
      <c r="HY2892" s="41"/>
      <c r="HZ2892" s="41"/>
      <c r="IA2892" s="41"/>
      <c r="IB2892" s="41"/>
      <c r="IC2892" s="41"/>
      <c r="ID2892" s="41"/>
      <c r="IE2892" s="41"/>
      <c r="IF2892" s="41"/>
      <c r="IG2892" s="41"/>
      <c r="IH2892" s="41"/>
      <c r="II2892" s="41"/>
      <c r="IJ2892" s="41"/>
      <c r="IK2892" s="41"/>
      <c r="IL2892" s="41"/>
      <c r="IM2892" s="41"/>
      <c r="IN2892" s="41"/>
      <c r="IO2892" s="41"/>
      <c r="IP2892" s="41"/>
      <c r="IQ2892" s="41"/>
      <c r="IR2892" s="41"/>
      <c r="IS2892" s="41"/>
      <c r="IT2892" s="41"/>
      <c r="IU2892" s="41"/>
    </row>
    <row r="2894" spans="68:255" x14ac:dyDescent="0.2">
      <c r="BP2894" s="41"/>
      <c r="BQ2894" s="41"/>
      <c r="BR2894" s="41"/>
      <c r="BS2894" s="41"/>
      <c r="BU2894" s="41"/>
      <c r="BV2894" s="41"/>
      <c r="BW2894" s="41"/>
      <c r="BX2894" s="41"/>
      <c r="BY2894" s="41"/>
      <c r="BZ2894" s="41"/>
      <c r="CA2894" s="41"/>
      <c r="CB2894" s="41"/>
      <c r="CC2894" s="41"/>
      <c r="CD2894" s="41"/>
      <c r="CE2894" s="41"/>
      <c r="CF2894" s="41"/>
      <c r="CG2894" s="41"/>
      <c r="CH2894" s="41"/>
      <c r="CI2894" s="41"/>
      <c r="CJ2894" s="41"/>
      <c r="CK2894" s="41"/>
      <c r="CL2894" s="41"/>
      <c r="CM2894" s="41"/>
      <c r="CN2894" s="41"/>
      <c r="CO2894" s="41"/>
      <c r="CP2894" s="41"/>
      <c r="CQ2894" s="41"/>
      <c r="CR2894" s="41"/>
      <c r="CS2894" s="41"/>
      <c r="CT2894" s="41"/>
      <c r="CU2894" s="41"/>
      <c r="CV2894" s="41"/>
      <c r="CW2894" s="41"/>
      <c r="CX2894" s="41"/>
      <c r="CY2894" s="41"/>
      <c r="CZ2894" s="41"/>
      <c r="DA2894" s="41"/>
      <c r="DB2894" s="41"/>
      <c r="DC2894" s="41"/>
      <c r="DD2894" s="41"/>
      <c r="DE2894" s="41"/>
      <c r="DF2894" s="41"/>
      <c r="DG2894" s="41"/>
      <c r="DH2894" s="41"/>
      <c r="DI2894" s="41"/>
      <c r="DJ2894" s="41"/>
      <c r="DK2894" s="41"/>
      <c r="DL2894" s="41"/>
      <c r="DM2894" s="41"/>
      <c r="DN2894" s="41"/>
      <c r="DO2894" s="41"/>
      <c r="DP2894" s="41"/>
      <c r="DQ2894" s="41"/>
      <c r="DR2894" s="41"/>
      <c r="DS2894" s="41"/>
      <c r="DT2894" s="41"/>
      <c r="DU2894" s="41"/>
      <c r="DV2894" s="41"/>
      <c r="DW2894" s="41"/>
      <c r="DX2894" s="41"/>
      <c r="DY2894" s="41"/>
      <c r="DZ2894" s="41"/>
      <c r="EA2894" s="41"/>
      <c r="EB2894" s="41"/>
      <c r="EC2894" s="41"/>
      <c r="ED2894" s="41"/>
      <c r="EE2894" s="41"/>
      <c r="EF2894" s="41"/>
      <c r="EG2894" s="41"/>
      <c r="EH2894" s="41"/>
      <c r="EI2894" s="41"/>
      <c r="EJ2894" s="41"/>
      <c r="EK2894" s="41"/>
      <c r="EL2894" s="41"/>
      <c r="EM2894" s="41"/>
      <c r="EN2894" s="41"/>
      <c r="EO2894" s="41"/>
      <c r="EP2894" s="41"/>
      <c r="EQ2894" s="41"/>
      <c r="ER2894" s="41"/>
      <c r="ES2894" s="41"/>
      <c r="ET2894" s="41"/>
      <c r="EU2894" s="41"/>
      <c r="EV2894" s="41"/>
      <c r="EW2894" s="41"/>
      <c r="EX2894" s="41"/>
      <c r="EY2894" s="41"/>
      <c r="EZ2894" s="41"/>
      <c r="FA2894" s="41"/>
      <c r="FB2894" s="41"/>
      <c r="FC2894" s="41"/>
      <c r="FD2894" s="41"/>
      <c r="FE2894" s="41"/>
      <c r="FF2894" s="41"/>
      <c r="FG2894" s="41"/>
      <c r="FH2894" s="41"/>
      <c r="FI2894" s="41"/>
      <c r="FJ2894" s="41"/>
      <c r="FK2894" s="41"/>
      <c r="FL2894" s="41"/>
      <c r="FM2894" s="41"/>
      <c r="FN2894" s="41"/>
      <c r="FO2894" s="41"/>
      <c r="FP2894" s="41"/>
      <c r="FQ2894" s="41"/>
      <c r="FR2894" s="41"/>
      <c r="FS2894" s="41"/>
      <c r="FT2894" s="41"/>
      <c r="FU2894" s="41"/>
      <c r="FV2894" s="41"/>
      <c r="FW2894" s="41"/>
      <c r="FX2894" s="41"/>
      <c r="FY2894" s="41"/>
      <c r="FZ2894" s="41"/>
      <c r="GA2894" s="41"/>
      <c r="GB2894" s="41"/>
      <c r="GC2894" s="41"/>
      <c r="GD2894" s="41"/>
      <c r="GE2894" s="41"/>
      <c r="GF2894" s="41"/>
      <c r="GG2894" s="41"/>
      <c r="GH2894" s="41"/>
      <c r="GI2894" s="41"/>
      <c r="GJ2894" s="41"/>
      <c r="GK2894" s="41"/>
      <c r="GL2894" s="41"/>
      <c r="GM2894" s="41"/>
      <c r="GN2894" s="41"/>
      <c r="GO2894" s="41"/>
      <c r="GP2894" s="41"/>
      <c r="GQ2894" s="41"/>
      <c r="GR2894" s="41"/>
      <c r="GS2894" s="41"/>
      <c r="GT2894" s="41"/>
      <c r="GU2894" s="41"/>
      <c r="GV2894" s="41"/>
      <c r="GW2894" s="41"/>
      <c r="GX2894" s="41"/>
      <c r="GY2894" s="41"/>
      <c r="GZ2894" s="41"/>
      <c r="HA2894" s="41"/>
      <c r="HB2894" s="41"/>
      <c r="HC2894" s="41"/>
      <c r="HD2894" s="41"/>
      <c r="HE2894" s="41"/>
      <c r="HF2894" s="41"/>
      <c r="HG2894" s="41"/>
      <c r="HH2894" s="41"/>
      <c r="HI2894" s="41"/>
      <c r="HJ2894" s="41"/>
      <c r="HK2894" s="41"/>
      <c r="HL2894" s="41"/>
      <c r="HM2894" s="41"/>
      <c r="HN2894" s="41"/>
      <c r="HO2894" s="41"/>
      <c r="HP2894" s="41"/>
      <c r="HQ2894" s="41"/>
      <c r="HR2894" s="41"/>
      <c r="HS2894" s="41"/>
      <c r="HT2894" s="41"/>
      <c r="HU2894" s="41"/>
      <c r="HV2894" s="41"/>
      <c r="HW2894" s="41"/>
      <c r="HX2894" s="41"/>
      <c r="HY2894" s="41"/>
      <c r="HZ2894" s="41"/>
      <c r="IA2894" s="41"/>
      <c r="IB2894" s="41"/>
      <c r="IC2894" s="41"/>
      <c r="ID2894" s="41"/>
      <c r="IE2894" s="41"/>
      <c r="IF2894" s="41"/>
      <c r="IG2894" s="41"/>
      <c r="IH2894" s="41"/>
      <c r="II2894" s="41"/>
      <c r="IJ2894" s="41"/>
      <c r="IK2894" s="41"/>
      <c r="IL2894" s="41"/>
      <c r="IM2894" s="41"/>
      <c r="IN2894" s="41"/>
      <c r="IO2894" s="41"/>
      <c r="IP2894" s="41"/>
      <c r="IQ2894" s="41"/>
      <c r="IR2894" s="41"/>
      <c r="IS2894" s="41"/>
      <c r="IT2894" s="41"/>
      <c r="IU2894" s="41"/>
    </row>
    <row r="2896" spans="68:255" x14ac:dyDescent="0.2">
      <c r="BP2896" s="41"/>
      <c r="BQ2896" s="41"/>
      <c r="BR2896" s="41"/>
      <c r="BS2896" s="41"/>
      <c r="BU2896" s="41"/>
      <c r="BV2896" s="41"/>
      <c r="BW2896" s="41"/>
      <c r="BX2896" s="41"/>
      <c r="BY2896" s="41"/>
      <c r="BZ2896" s="41"/>
      <c r="CA2896" s="41"/>
      <c r="CB2896" s="41"/>
      <c r="CC2896" s="41"/>
      <c r="CD2896" s="41"/>
      <c r="CE2896" s="41"/>
      <c r="CF2896" s="41"/>
      <c r="CG2896" s="41"/>
      <c r="CH2896" s="41"/>
      <c r="CI2896" s="41"/>
      <c r="CJ2896" s="41"/>
      <c r="CK2896" s="41"/>
      <c r="CL2896" s="41"/>
      <c r="CM2896" s="41"/>
      <c r="CN2896" s="41"/>
      <c r="CO2896" s="41"/>
      <c r="CP2896" s="41"/>
      <c r="CQ2896" s="41"/>
      <c r="CR2896" s="41"/>
      <c r="CS2896" s="41"/>
      <c r="CT2896" s="41"/>
      <c r="CU2896" s="41"/>
      <c r="CV2896" s="41"/>
      <c r="CW2896" s="41"/>
      <c r="CX2896" s="41"/>
      <c r="CY2896" s="41"/>
      <c r="CZ2896" s="41"/>
      <c r="DA2896" s="41"/>
      <c r="DB2896" s="41"/>
      <c r="DC2896" s="41"/>
      <c r="DD2896" s="41"/>
      <c r="DE2896" s="41"/>
      <c r="DF2896" s="41"/>
      <c r="DG2896" s="41"/>
      <c r="DH2896" s="41"/>
      <c r="DI2896" s="41"/>
      <c r="DJ2896" s="41"/>
      <c r="DK2896" s="41"/>
      <c r="DL2896" s="41"/>
      <c r="DM2896" s="41"/>
      <c r="DN2896" s="41"/>
      <c r="DO2896" s="41"/>
      <c r="DP2896" s="41"/>
      <c r="DQ2896" s="41"/>
      <c r="DR2896" s="41"/>
      <c r="DS2896" s="41"/>
      <c r="DT2896" s="41"/>
      <c r="DU2896" s="41"/>
      <c r="DV2896" s="41"/>
      <c r="DW2896" s="41"/>
      <c r="DX2896" s="41"/>
      <c r="DY2896" s="41"/>
      <c r="DZ2896" s="41"/>
      <c r="EA2896" s="41"/>
      <c r="EB2896" s="41"/>
      <c r="EC2896" s="41"/>
      <c r="ED2896" s="41"/>
      <c r="EE2896" s="41"/>
      <c r="EF2896" s="41"/>
      <c r="EG2896" s="41"/>
      <c r="EH2896" s="41"/>
      <c r="EI2896" s="41"/>
      <c r="EJ2896" s="41"/>
      <c r="EK2896" s="41"/>
      <c r="EL2896" s="41"/>
      <c r="EM2896" s="41"/>
      <c r="EN2896" s="41"/>
      <c r="EO2896" s="41"/>
      <c r="EP2896" s="41"/>
      <c r="EQ2896" s="41"/>
      <c r="ER2896" s="41"/>
      <c r="ES2896" s="41"/>
      <c r="ET2896" s="41"/>
      <c r="EU2896" s="41"/>
      <c r="EV2896" s="41"/>
      <c r="EW2896" s="41"/>
      <c r="EX2896" s="41"/>
      <c r="EY2896" s="41"/>
      <c r="EZ2896" s="41"/>
      <c r="FA2896" s="41"/>
      <c r="FB2896" s="41"/>
      <c r="FC2896" s="41"/>
      <c r="FD2896" s="41"/>
      <c r="FE2896" s="41"/>
      <c r="FF2896" s="41"/>
      <c r="FG2896" s="41"/>
      <c r="FH2896" s="41"/>
      <c r="FI2896" s="41"/>
      <c r="FJ2896" s="41"/>
      <c r="FK2896" s="41"/>
      <c r="FL2896" s="41"/>
      <c r="FM2896" s="41"/>
      <c r="FN2896" s="41"/>
      <c r="FO2896" s="41"/>
      <c r="FP2896" s="41"/>
      <c r="FQ2896" s="41"/>
      <c r="FR2896" s="41"/>
      <c r="FS2896" s="41"/>
      <c r="FT2896" s="41"/>
      <c r="FU2896" s="41"/>
      <c r="FV2896" s="41"/>
      <c r="FW2896" s="41"/>
      <c r="FX2896" s="41"/>
      <c r="FY2896" s="41"/>
      <c r="FZ2896" s="41"/>
      <c r="GA2896" s="41"/>
      <c r="GB2896" s="41"/>
      <c r="GC2896" s="41"/>
      <c r="GD2896" s="41"/>
      <c r="GE2896" s="41"/>
      <c r="GF2896" s="41"/>
      <c r="GG2896" s="41"/>
      <c r="GH2896" s="41"/>
      <c r="GI2896" s="41"/>
      <c r="GJ2896" s="41"/>
      <c r="GK2896" s="41"/>
      <c r="GL2896" s="41"/>
      <c r="GM2896" s="41"/>
      <c r="GN2896" s="41"/>
      <c r="GO2896" s="41"/>
      <c r="GP2896" s="41"/>
      <c r="GQ2896" s="41"/>
      <c r="GR2896" s="41"/>
      <c r="GS2896" s="41"/>
      <c r="GT2896" s="41"/>
      <c r="GU2896" s="41"/>
      <c r="GV2896" s="41"/>
      <c r="GW2896" s="41"/>
      <c r="GX2896" s="41"/>
      <c r="GY2896" s="41"/>
      <c r="GZ2896" s="41"/>
      <c r="HA2896" s="41"/>
      <c r="HB2896" s="41"/>
      <c r="HC2896" s="41"/>
      <c r="HD2896" s="41"/>
      <c r="HE2896" s="41"/>
      <c r="HF2896" s="41"/>
      <c r="HG2896" s="41"/>
      <c r="HH2896" s="41"/>
      <c r="HI2896" s="41"/>
      <c r="HJ2896" s="41"/>
      <c r="HK2896" s="41"/>
      <c r="HL2896" s="41"/>
      <c r="HM2896" s="41"/>
      <c r="HN2896" s="41"/>
      <c r="HO2896" s="41"/>
      <c r="HP2896" s="41"/>
      <c r="HQ2896" s="41"/>
      <c r="HR2896" s="41"/>
      <c r="HS2896" s="41"/>
      <c r="HT2896" s="41"/>
      <c r="HU2896" s="41"/>
      <c r="HV2896" s="41"/>
      <c r="HW2896" s="41"/>
      <c r="HX2896" s="41"/>
      <c r="HY2896" s="41"/>
      <c r="HZ2896" s="41"/>
      <c r="IA2896" s="41"/>
      <c r="IB2896" s="41"/>
      <c r="IC2896" s="41"/>
      <c r="ID2896" s="41"/>
      <c r="IE2896" s="41"/>
      <c r="IF2896" s="41"/>
      <c r="IG2896" s="41"/>
      <c r="IH2896" s="41"/>
      <c r="II2896" s="41"/>
      <c r="IJ2896" s="41"/>
      <c r="IK2896" s="41"/>
      <c r="IL2896" s="41"/>
      <c r="IM2896" s="41"/>
      <c r="IN2896" s="41"/>
      <c r="IO2896" s="41"/>
      <c r="IP2896" s="41"/>
      <c r="IQ2896" s="41"/>
      <c r="IR2896" s="41"/>
      <c r="IS2896" s="41"/>
      <c r="IT2896" s="41"/>
      <c r="IU2896" s="41"/>
    </row>
    <row r="2898" spans="68:255" x14ac:dyDescent="0.2">
      <c r="BP2898" s="41"/>
      <c r="BQ2898" s="41"/>
      <c r="BR2898" s="41"/>
      <c r="BS2898" s="41"/>
      <c r="BU2898" s="41"/>
      <c r="BV2898" s="41"/>
      <c r="BW2898" s="41"/>
      <c r="BX2898" s="41"/>
      <c r="BY2898" s="41"/>
      <c r="BZ2898" s="41"/>
      <c r="CA2898" s="41"/>
      <c r="CB2898" s="41"/>
      <c r="CC2898" s="41"/>
      <c r="CD2898" s="41"/>
      <c r="CE2898" s="41"/>
      <c r="CF2898" s="41"/>
      <c r="CG2898" s="41"/>
      <c r="CH2898" s="41"/>
      <c r="CI2898" s="41"/>
      <c r="CJ2898" s="41"/>
      <c r="CK2898" s="41"/>
      <c r="CL2898" s="41"/>
      <c r="CM2898" s="41"/>
      <c r="CN2898" s="41"/>
      <c r="CO2898" s="41"/>
      <c r="CP2898" s="41"/>
      <c r="CQ2898" s="41"/>
      <c r="CR2898" s="41"/>
      <c r="CS2898" s="41"/>
      <c r="CT2898" s="41"/>
      <c r="CU2898" s="41"/>
      <c r="CV2898" s="41"/>
      <c r="CW2898" s="41"/>
      <c r="CX2898" s="41"/>
      <c r="CY2898" s="41"/>
      <c r="CZ2898" s="41"/>
      <c r="DA2898" s="41"/>
      <c r="DB2898" s="41"/>
      <c r="DC2898" s="41"/>
      <c r="DD2898" s="41"/>
      <c r="DE2898" s="41"/>
      <c r="DF2898" s="41"/>
      <c r="DG2898" s="41"/>
      <c r="DH2898" s="41"/>
      <c r="DI2898" s="41"/>
      <c r="DJ2898" s="41"/>
      <c r="DK2898" s="41"/>
      <c r="DL2898" s="41"/>
      <c r="DM2898" s="41"/>
      <c r="DN2898" s="41"/>
      <c r="DO2898" s="41"/>
      <c r="DP2898" s="41"/>
      <c r="DQ2898" s="41"/>
      <c r="DR2898" s="41"/>
      <c r="DS2898" s="41"/>
      <c r="DT2898" s="41"/>
      <c r="DU2898" s="41"/>
      <c r="DV2898" s="41"/>
      <c r="DW2898" s="41"/>
      <c r="DX2898" s="41"/>
      <c r="DY2898" s="41"/>
      <c r="DZ2898" s="41"/>
      <c r="EA2898" s="41"/>
      <c r="EB2898" s="41"/>
      <c r="EC2898" s="41"/>
      <c r="ED2898" s="41"/>
      <c r="EE2898" s="41"/>
      <c r="EF2898" s="41"/>
      <c r="EG2898" s="41"/>
      <c r="EH2898" s="41"/>
      <c r="EI2898" s="41"/>
      <c r="EJ2898" s="41"/>
      <c r="EK2898" s="41"/>
      <c r="EL2898" s="41"/>
      <c r="EM2898" s="41"/>
      <c r="EN2898" s="41"/>
      <c r="EO2898" s="41"/>
      <c r="EP2898" s="41"/>
      <c r="EQ2898" s="41"/>
      <c r="ER2898" s="41"/>
      <c r="ES2898" s="41"/>
      <c r="ET2898" s="41"/>
      <c r="EU2898" s="41"/>
      <c r="EV2898" s="41"/>
      <c r="EW2898" s="41"/>
      <c r="EX2898" s="41"/>
      <c r="EY2898" s="41"/>
      <c r="EZ2898" s="41"/>
      <c r="FA2898" s="41"/>
      <c r="FB2898" s="41"/>
      <c r="FC2898" s="41"/>
      <c r="FD2898" s="41"/>
      <c r="FE2898" s="41"/>
      <c r="FF2898" s="41"/>
      <c r="FG2898" s="41"/>
      <c r="FH2898" s="41"/>
      <c r="FI2898" s="41"/>
      <c r="FJ2898" s="41"/>
      <c r="FK2898" s="41"/>
      <c r="FL2898" s="41"/>
      <c r="FM2898" s="41"/>
      <c r="FN2898" s="41"/>
      <c r="FO2898" s="41"/>
      <c r="FP2898" s="41"/>
      <c r="FQ2898" s="41"/>
      <c r="FR2898" s="41"/>
      <c r="FS2898" s="41"/>
      <c r="FT2898" s="41"/>
      <c r="FU2898" s="41"/>
      <c r="FV2898" s="41"/>
      <c r="FW2898" s="41"/>
      <c r="FX2898" s="41"/>
      <c r="FY2898" s="41"/>
      <c r="FZ2898" s="41"/>
      <c r="GA2898" s="41"/>
      <c r="GB2898" s="41"/>
      <c r="GC2898" s="41"/>
      <c r="GD2898" s="41"/>
      <c r="GE2898" s="41"/>
      <c r="GF2898" s="41"/>
      <c r="GG2898" s="41"/>
      <c r="GH2898" s="41"/>
      <c r="GI2898" s="41"/>
      <c r="GJ2898" s="41"/>
      <c r="GK2898" s="41"/>
      <c r="GL2898" s="41"/>
      <c r="GM2898" s="41"/>
      <c r="GN2898" s="41"/>
      <c r="GO2898" s="41"/>
      <c r="GP2898" s="41"/>
      <c r="GQ2898" s="41"/>
      <c r="GR2898" s="41"/>
      <c r="GS2898" s="41"/>
      <c r="GT2898" s="41"/>
      <c r="GU2898" s="41"/>
      <c r="GV2898" s="41"/>
      <c r="GW2898" s="41"/>
      <c r="GX2898" s="41"/>
      <c r="GY2898" s="41"/>
      <c r="GZ2898" s="41"/>
      <c r="HA2898" s="41"/>
      <c r="HB2898" s="41"/>
      <c r="HC2898" s="41"/>
      <c r="HD2898" s="41"/>
      <c r="HE2898" s="41"/>
      <c r="HF2898" s="41"/>
      <c r="HG2898" s="41"/>
      <c r="HH2898" s="41"/>
      <c r="HI2898" s="41"/>
      <c r="HJ2898" s="41"/>
      <c r="HK2898" s="41"/>
      <c r="HL2898" s="41"/>
      <c r="HM2898" s="41"/>
      <c r="HN2898" s="41"/>
      <c r="HO2898" s="41"/>
      <c r="HP2898" s="41"/>
      <c r="HQ2898" s="41"/>
      <c r="HR2898" s="41"/>
      <c r="HS2898" s="41"/>
      <c r="HT2898" s="41"/>
      <c r="HU2898" s="41"/>
      <c r="HV2898" s="41"/>
      <c r="HW2898" s="41"/>
      <c r="HX2898" s="41"/>
      <c r="HY2898" s="41"/>
      <c r="HZ2898" s="41"/>
      <c r="IA2898" s="41"/>
      <c r="IB2898" s="41"/>
      <c r="IC2898" s="41"/>
      <c r="ID2898" s="41"/>
      <c r="IE2898" s="41"/>
      <c r="IF2898" s="41"/>
      <c r="IG2898" s="41"/>
      <c r="IH2898" s="41"/>
      <c r="II2898" s="41"/>
      <c r="IJ2898" s="41"/>
      <c r="IK2898" s="41"/>
      <c r="IL2898" s="41"/>
      <c r="IM2898" s="41"/>
      <c r="IN2898" s="41"/>
      <c r="IO2898" s="41"/>
      <c r="IP2898" s="41"/>
      <c r="IQ2898" s="41"/>
      <c r="IR2898" s="41"/>
      <c r="IS2898" s="41"/>
      <c r="IT2898" s="41"/>
      <c r="IU2898" s="41"/>
    </row>
    <row r="2900" spans="68:255" x14ac:dyDescent="0.2">
      <c r="BP2900" s="41"/>
      <c r="BQ2900" s="41"/>
      <c r="BR2900" s="41"/>
      <c r="BS2900" s="41"/>
      <c r="BU2900" s="41"/>
      <c r="BV2900" s="41"/>
      <c r="BW2900" s="41"/>
      <c r="BX2900" s="41"/>
      <c r="BY2900" s="41"/>
      <c r="BZ2900" s="41"/>
      <c r="CA2900" s="41"/>
      <c r="CB2900" s="41"/>
      <c r="CC2900" s="41"/>
      <c r="CD2900" s="41"/>
      <c r="CE2900" s="41"/>
      <c r="CF2900" s="41"/>
      <c r="CG2900" s="41"/>
      <c r="CH2900" s="41"/>
      <c r="CI2900" s="41"/>
      <c r="CJ2900" s="41"/>
      <c r="CK2900" s="41"/>
      <c r="CL2900" s="41"/>
      <c r="CM2900" s="41"/>
      <c r="CN2900" s="41"/>
      <c r="CO2900" s="41"/>
      <c r="CP2900" s="41"/>
      <c r="CQ2900" s="41"/>
      <c r="CR2900" s="41"/>
      <c r="CS2900" s="41"/>
      <c r="CT2900" s="41"/>
      <c r="CU2900" s="41"/>
      <c r="CV2900" s="41"/>
      <c r="CW2900" s="41"/>
      <c r="CX2900" s="41"/>
      <c r="CY2900" s="41"/>
      <c r="CZ2900" s="41"/>
      <c r="DA2900" s="41"/>
      <c r="DB2900" s="41"/>
      <c r="DC2900" s="41"/>
      <c r="DD2900" s="41"/>
      <c r="DE2900" s="41"/>
      <c r="DF2900" s="41"/>
      <c r="DG2900" s="41"/>
      <c r="DH2900" s="41"/>
      <c r="DI2900" s="41"/>
      <c r="DJ2900" s="41"/>
      <c r="DK2900" s="41"/>
      <c r="DL2900" s="41"/>
      <c r="DM2900" s="41"/>
      <c r="DN2900" s="41"/>
      <c r="DO2900" s="41"/>
      <c r="DP2900" s="41"/>
      <c r="DQ2900" s="41"/>
      <c r="DR2900" s="41"/>
      <c r="DS2900" s="41"/>
      <c r="DT2900" s="41"/>
      <c r="DU2900" s="41"/>
      <c r="DV2900" s="41"/>
      <c r="DW2900" s="41"/>
      <c r="DX2900" s="41"/>
      <c r="DY2900" s="41"/>
      <c r="DZ2900" s="41"/>
      <c r="EA2900" s="41"/>
      <c r="EB2900" s="41"/>
      <c r="EC2900" s="41"/>
      <c r="ED2900" s="41"/>
      <c r="EE2900" s="41"/>
      <c r="EF2900" s="41"/>
      <c r="EG2900" s="41"/>
      <c r="EH2900" s="41"/>
      <c r="EI2900" s="41"/>
      <c r="EJ2900" s="41"/>
      <c r="EK2900" s="41"/>
      <c r="EL2900" s="41"/>
      <c r="EM2900" s="41"/>
      <c r="EN2900" s="41"/>
      <c r="EO2900" s="41"/>
      <c r="EP2900" s="41"/>
      <c r="EQ2900" s="41"/>
      <c r="ER2900" s="41"/>
      <c r="ES2900" s="41"/>
      <c r="ET2900" s="41"/>
      <c r="EU2900" s="41"/>
      <c r="EV2900" s="41"/>
      <c r="EW2900" s="41"/>
      <c r="EX2900" s="41"/>
      <c r="EY2900" s="41"/>
      <c r="EZ2900" s="41"/>
      <c r="FA2900" s="41"/>
      <c r="FB2900" s="41"/>
      <c r="FC2900" s="41"/>
      <c r="FD2900" s="41"/>
      <c r="FE2900" s="41"/>
      <c r="FF2900" s="41"/>
      <c r="FG2900" s="41"/>
      <c r="FH2900" s="41"/>
      <c r="FI2900" s="41"/>
      <c r="FJ2900" s="41"/>
      <c r="FK2900" s="41"/>
      <c r="FL2900" s="41"/>
      <c r="FM2900" s="41"/>
      <c r="FN2900" s="41"/>
      <c r="FO2900" s="41"/>
      <c r="FP2900" s="41"/>
      <c r="FQ2900" s="41"/>
      <c r="FR2900" s="41"/>
      <c r="FS2900" s="41"/>
      <c r="FT2900" s="41"/>
      <c r="FU2900" s="41"/>
      <c r="FV2900" s="41"/>
      <c r="FW2900" s="41"/>
      <c r="FX2900" s="41"/>
      <c r="FY2900" s="41"/>
      <c r="FZ2900" s="41"/>
      <c r="GA2900" s="41"/>
      <c r="GB2900" s="41"/>
      <c r="GC2900" s="41"/>
      <c r="GD2900" s="41"/>
      <c r="GE2900" s="41"/>
      <c r="GF2900" s="41"/>
      <c r="GG2900" s="41"/>
      <c r="GH2900" s="41"/>
      <c r="GI2900" s="41"/>
      <c r="GJ2900" s="41"/>
      <c r="GK2900" s="41"/>
      <c r="GL2900" s="41"/>
      <c r="GM2900" s="41"/>
      <c r="GN2900" s="41"/>
      <c r="GO2900" s="41"/>
      <c r="GP2900" s="41"/>
      <c r="GQ2900" s="41"/>
      <c r="GR2900" s="41"/>
      <c r="GS2900" s="41"/>
      <c r="GT2900" s="41"/>
      <c r="GU2900" s="41"/>
      <c r="GV2900" s="41"/>
      <c r="GW2900" s="41"/>
      <c r="GX2900" s="41"/>
      <c r="GY2900" s="41"/>
      <c r="GZ2900" s="41"/>
      <c r="HA2900" s="41"/>
      <c r="HB2900" s="41"/>
      <c r="HC2900" s="41"/>
      <c r="HD2900" s="41"/>
      <c r="HE2900" s="41"/>
      <c r="HF2900" s="41"/>
      <c r="HG2900" s="41"/>
      <c r="HH2900" s="41"/>
      <c r="HI2900" s="41"/>
      <c r="HJ2900" s="41"/>
      <c r="HK2900" s="41"/>
      <c r="HL2900" s="41"/>
      <c r="HM2900" s="41"/>
      <c r="HN2900" s="41"/>
      <c r="HO2900" s="41"/>
      <c r="HP2900" s="41"/>
      <c r="HQ2900" s="41"/>
      <c r="HR2900" s="41"/>
      <c r="HS2900" s="41"/>
      <c r="HT2900" s="41"/>
      <c r="HU2900" s="41"/>
      <c r="HV2900" s="41"/>
      <c r="HW2900" s="41"/>
      <c r="HX2900" s="41"/>
      <c r="HY2900" s="41"/>
      <c r="HZ2900" s="41"/>
      <c r="IA2900" s="41"/>
      <c r="IB2900" s="41"/>
      <c r="IC2900" s="41"/>
      <c r="ID2900" s="41"/>
      <c r="IE2900" s="41"/>
      <c r="IF2900" s="41"/>
      <c r="IG2900" s="41"/>
      <c r="IH2900" s="41"/>
      <c r="II2900" s="41"/>
      <c r="IJ2900" s="41"/>
      <c r="IK2900" s="41"/>
      <c r="IL2900" s="41"/>
      <c r="IM2900" s="41"/>
      <c r="IN2900" s="41"/>
      <c r="IO2900" s="41"/>
      <c r="IP2900" s="41"/>
      <c r="IQ2900" s="41"/>
      <c r="IR2900" s="41"/>
      <c r="IS2900" s="41"/>
      <c r="IT2900" s="41"/>
      <c r="IU2900" s="41"/>
    </row>
    <row r="2902" spans="68:255" x14ac:dyDescent="0.2">
      <c r="BP2902" s="41"/>
      <c r="BQ2902" s="41"/>
      <c r="BR2902" s="41"/>
      <c r="BS2902" s="41"/>
      <c r="BU2902" s="41"/>
      <c r="BV2902" s="41"/>
      <c r="BW2902" s="41"/>
      <c r="BX2902" s="41"/>
      <c r="BY2902" s="41"/>
      <c r="BZ2902" s="41"/>
      <c r="CA2902" s="41"/>
      <c r="CB2902" s="41"/>
      <c r="CC2902" s="41"/>
      <c r="CD2902" s="41"/>
      <c r="CE2902" s="41"/>
      <c r="CF2902" s="41"/>
      <c r="CG2902" s="41"/>
      <c r="CH2902" s="41"/>
      <c r="CI2902" s="41"/>
      <c r="CJ2902" s="41"/>
      <c r="CK2902" s="41"/>
      <c r="CL2902" s="41"/>
      <c r="CM2902" s="41"/>
      <c r="CN2902" s="41"/>
      <c r="CO2902" s="41"/>
      <c r="CP2902" s="41"/>
      <c r="CQ2902" s="41"/>
      <c r="CR2902" s="41"/>
      <c r="CS2902" s="41"/>
      <c r="CT2902" s="41"/>
      <c r="CU2902" s="41"/>
      <c r="CV2902" s="41"/>
      <c r="CW2902" s="41"/>
      <c r="CX2902" s="41"/>
      <c r="CY2902" s="41"/>
      <c r="CZ2902" s="41"/>
      <c r="DA2902" s="41"/>
      <c r="DB2902" s="41"/>
      <c r="DC2902" s="41"/>
      <c r="DD2902" s="41"/>
      <c r="DE2902" s="41"/>
      <c r="DF2902" s="41"/>
      <c r="DG2902" s="41"/>
      <c r="DH2902" s="41"/>
      <c r="DI2902" s="41"/>
      <c r="DJ2902" s="41"/>
      <c r="DK2902" s="41"/>
      <c r="DL2902" s="41"/>
      <c r="DM2902" s="41"/>
      <c r="DN2902" s="41"/>
      <c r="DO2902" s="41"/>
      <c r="DP2902" s="41"/>
      <c r="DQ2902" s="41"/>
      <c r="DR2902" s="41"/>
      <c r="DS2902" s="41"/>
      <c r="DT2902" s="41"/>
      <c r="DU2902" s="41"/>
      <c r="DV2902" s="41"/>
      <c r="DW2902" s="41"/>
      <c r="DX2902" s="41"/>
      <c r="DY2902" s="41"/>
      <c r="DZ2902" s="41"/>
      <c r="EA2902" s="41"/>
      <c r="EB2902" s="41"/>
      <c r="EC2902" s="41"/>
      <c r="ED2902" s="41"/>
      <c r="EE2902" s="41"/>
      <c r="EF2902" s="41"/>
      <c r="EG2902" s="41"/>
      <c r="EH2902" s="41"/>
      <c r="EI2902" s="41"/>
      <c r="EJ2902" s="41"/>
      <c r="EK2902" s="41"/>
      <c r="EL2902" s="41"/>
      <c r="EM2902" s="41"/>
      <c r="EN2902" s="41"/>
      <c r="EO2902" s="41"/>
      <c r="EP2902" s="41"/>
      <c r="EQ2902" s="41"/>
      <c r="ER2902" s="41"/>
      <c r="ES2902" s="41"/>
      <c r="ET2902" s="41"/>
      <c r="EU2902" s="41"/>
      <c r="EV2902" s="41"/>
      <c r="EW2902" s="41"/>
      <c r="EX2902" s="41"/>
      <c r="EY2902" s="41"/>
      <c r="EZ2902" s="41"/>
      <c r="FA2902" s="41"/>
      <c r="FB2902" s="41"/>
      <c r="FC2902" s="41"/>
      <c r="FD2902" s="41"/>
      <c r="FE2902" s="41"/>
      <c r="FF2902" s="41"/>
      <c r="FG2902" s="41"/>
      <c r="FH2902" s="41"/>
      <c r="FI2902" s="41"/>
      <c r="FJ2902" s="41"/>
      <c r="FK2902" s="41"/>
      <c r="FL2902" s="41"/>
      <c r="FM2902" s="41"/>
      <c r="FN2902" s="41"/>
      <c r="FO2902" s="41"/>
      <c r="FP2902" s="41"/>
      <c r="FQ2902" s="41"/>
      <c r="FR2902" s="41"/>
      <c r="FS2902" s="41"/>
      <c r="FT2902" s="41"/>
      <c r="FU2902" s="41"/>
      <c r="FV2902" s="41"/>
      <c r="FW2902" s="41"/>
      <c r="FX2902" s="41"/>
      <c r="FY2902" s="41"/>
      <c r="FZ2902" s="41"/>
      <c r="GA2902" s="41"/>
      <c r="GB2902" s="41"/>
      <c r="GC2902" s="41"/>
      <c r="GD2902" s="41"/>
      <c r="GE2902" s="41"/>
      <c r="GF2902" s="41"/>
      <c r="GG2902" s="41"/>
      <c r="GH2902" s="41"/>
      <c r="GI2902" s="41"/>
      <c r="GJ2902" s="41"/>
      <c r="GK2902" s="41"/>
      <c r="GL2902" s="41"/>
      <c r="GM2902" s="41"/>
      <c r="GN2902" s="41"/>
      <c r="GO2902" s="41"/>
      <c r="GP2902" s="41"/>
      <c r="GQ2902" s="41"/>
      <c r="GR2902" s="41"/>
      <c r="GS2902" s="41"/>
      <c r="GT2902" s="41"/>
      <c r="GU2902" s="41"/>
      <c r="GV2902" s="41"/>
      <c r="GW2902" s="41"/>
      <c r="GX2902" s="41"/>
      <c r="GY2902" s="41"/>
      <c r="GZ2902" s="41"/>
      <c r="HA2902" s="41"/>
      <c r="HB2902" s="41"/>
      <c r="HC2902" s="41"/>
      <c r="HD2902" s="41"/>
      <c r="HE2902" s="41"/>
      <c r="HF2902" s="41"/>
      <c r="HG2902" s="41"/>
      <c r="HH2902" s="41"/>
      <c r="HI2902" s="41"/>
      <c r="HJ2902" s="41"/>
      <c r="HK2902" s="41"/>
      <c r="HL2902" s="41"/>
      <c r="HM2902" s="41"/>
      <c r="HN2902" s="41"/>
      <c r="HO2902" s="41"/>
      <c r="HP2902" s="41"/>
      <c r="HQ2902" s="41"/>
      <c r="HR2902" s="41"/>
      <c r="HS2902" s="41"/>
      <c r="HT2902" s="41"/>
      <c r="HU2902" s="41"/>
      <c r="HV2902" s="41"/>
      <c r="HW2902" s="41"/>
      <c r="HX2902" s="41"/>
      <c r="HY2902" s="41"/>
      <c r="HZ2902" s="41"/>
      <c r="IA2902" s="41"/>
      <c r="IB2902" s="41"/>
      <c r="IC2902" s="41"/>
      <c r="ID2902" s="41"/>
      <c r="IE2902" s="41"/>
      <c r="IF2902" s="41"/>
      <c r="IG2902" s="41"/>
      <c r="IH2902" s="41"/>
      <c r="II2902" s="41"/>
      <c r="IJ2902" s="41"/>
      <c r="IK2902" s="41"/>
      <c r="IL2902" s="41"/>
      <c r="IM2902" s="41"/>
      <c r="IN2902" s="41"/>
      <c r="IO2902" s="41"/>
      <c r="IP2902" s="41"/>
      <c r="IQ2902" s="41"/>
      <c r="IR2902" s="41"/>
      <c r="IS2902" s="41"/>
      <c r="IT2902" s="41"/>
      <c r="IU2902" s="41"/>
    </row>
    <row r="2904" spans="68:255" x14ac:dyDescent="0.2">
      <c r="BP2904" s="41"/>
      <c r="BQ2904" s="41"/>
      <c r="BR2904" s="41"/>
      <c r="BS2904" s="41"/>
      <c r="BU2904" s="41"/>
      <c r="BV2904" s="41"/>
      <c r="BW2904" s="41"/>
      <c r="BX2904" s="41"/>
      <c r="BY2904" s="41"/>
      <c r="BZ2904" s="41"/>
      <c r="CA2904" s="41"/>
      <c r="CB2904" s="41"/>
      <c r="CC2904" s="41"/>
      <c r="CD2904" s="41"/>
      <c r="CE2904" s="41"/>
      <c r="CF2904" s="41"/>
      <c r="CG2904" s="41"/>
      <c r="CH2904" s="41"/>
      <c r="CI2904" s="41"/>
      <c r="CJ2904" s="41"/>
      <c r="CK2904" s="41"/>
      <c r="CL2904" s="41"/>
      <c r="CM2904" s="41"/>
      <c r="CN2904" s="41"/>
      <c r="CO2904" s="41"/>
      <c r="CP2904" s="41"/>
      <c r="CQ2904" s="41"/>
      <c r="CR2904" s="41"/>
      <c r="CS2904" s="41"/>
      <c r="CT2904" s="41"/>
      <c r="CU2904" s="41"/>
      <c r="CV2904" s="41"/>
      <c r="CW2904" s="41"/>
      <c r="CX2904" s="41"/>
      <c r="CY2904" s="41"/>
      <c r="CZ2904" s="41"/>
      <c r="DA2904" s="41"/>
      <c r="DB2904" s="41"/>
      <c r="DC2904" s="41"/>
      <c r="DD2904" s="41"/>
      <c r="DE2904" s="41"/>
      <c r="DF2904" s="41"/>
      <c r="DG2904" s="41"/>
      <c r="DH2904" s="41"/>
      <c r="DI2904" s="41"/>
      <c r="DJ2904" s="41"/>
      <c r="DK2904" s="41"/>
      <c r="DL2904" s="41"/>
      <c r="DM2904" s="41"/>
      <c r="DN2904" s="41"/>
      <c r="DO2904" s="41"/>
      <c r="DP2904" s="41"/>
      <c r="DQ2904" s="41"/>
      <c r="DR2904" s="41"/>
      <c r="DS2904" s="41"/>
      <c r="DT2904" s="41"/>
      <c r="DU2904" s="41"/>
      <c r="DV2904" s="41"/>
      <c r="DW2904" s="41"/>
      <c r="DX2904" s="41"/>
      <c r="DY2904" s="41"/>
      <c r="DZ2904" s="41"/>
      <c r="EA2904" s="41"/>
      <c r="EB2904" s="41"/>
      <c r="EC2904" s="41"/>
      <c r="ED2904" s="41"/>
      <c r="EE2904" s="41"/>
      <c r="EF2904" s="41"/>
      <c r="EG2904" s="41"/>
      <c r="EH2904" s="41"/>
      <c r="EI2904" s="41"/>
      <c r="EJ2904" s="41"/>
      <c r="EK2904" s="41"/>
      <c r="EL2904" s="41"/>
      <c r="EM2904" s="41"/>
      <c r="EN2904" s="41"/>
      <c r="EO2904" s="41"/>
      <c r="EP2904" s="41"/>
      <c r="EQ2904" s="41"/>
      <c r="ER2904" s="41"/>
      <c r="ES2904" s="41"/>
      <c r="ET2904" s="41"/>
      <c r="EU2904" s="41"/>
      <c r="EV2904" s="41"/>
      <c r="EW2904" s="41"/>
      <c r="EX2904" s="41"/>
      <c r="EY2904" s="41"/>
      <c r="EZ2904" s="41"/>
      <c r="FA2904" s="41"/>
      <c r="FB2904" s="41"/>
      <c r="FC2904" s="41"/>
      <c r="FD2904" s="41"/>
      <c r="FE2904" s="41"/>
      <c r="FF2904" s="41"/>
      <c r="FG2904" s="41"/>
      <c r="FH2904" s="41"/>
      <c r="FI2904" s="41"/>
      <c r="FJ2904" s="41"/>
      <c r="FK2904" s="41"/>
      <c r="FL2904" s="41"/>
      <c r="FM2904" s="41"/>
      <c r="FN2904" s="41"/>
      <c r="FO2904" s="41"/>
      <c r="FP2904" s="41"/>
      <c r="FQ2904" s="41"/>
      <c r="FR2904" s="41"/>
      <c r="FS2904" s="41"/>
      <c r="FT2904" s="41"/>
      <c r="FU2904" s="41"/>
      <c r="FV2904" s="41"/>
      <c r="FW2904" s="41"/>
      <c r="FX2904" s="41"/>
      <c r="FY2904" s="41"/>
      <c r="FZ2904" s="41"/>
      <c r="GA2904" s="41"/>
      <c r="GB2904" s="41"/>
      <c r="GC2904" s="41"/>
      <c r="GD2904" s="41"/>
      <c r="GE2904" s="41"/>
      <c r="GF2904" s="41"/>
      <c r="GG2904" s="41"/>
      <c r="GH2904" s="41"/>
      <c r="GI2904" s="41"/>
      <c r="GJ2904" s="41"/>
      <c r="GK2904" s="41"/>
      <c r="GL2904" s="41"/>
      <c r="GM2904" s="41"/>
      <c r="GN2904" s="41"/>
      <c r="GO2904" s="41"/>
      <c r="GP2904" s="41"/>
      <c r="GQ2904" s="41"/>
      <c r="GR2904" s="41"/>
      <c r="GS2904" s="41"/>
      <c r="GT2904" s="41"/>
      <c r="GU2904" s="41"/>
      <c r="GV2904" s="41"/>
      <c r="GW2904" s="41"/>
      <c r="GX2904" s="41"/>
      <c r="GY2904" s="41"/>
      <c r="GZ2904" s="41"/>
      <c r="HA2904" s="41"/>
      <c r="HB2904" s="41"/>
      <c r="HC2904" s="41"/>
      <c r="HD2904" s="41"/>
      <c r="HE2904" s="41"/>
      <c r="HF2904" s="41"/>
      <c r="HG2904" s="41"/>
      <c r="HH2904" s="41"/>
      <c r="HI2904" s="41"/>
      <c r="HJ2904" s="41"/>
      <c r="HK2904" s="41"/>
      <c r="HL2904" s="41"/>
      <c r="HM2904" s="41"/>
      <c r="HN2904" s="41"/>
      <c r="HO2904" s="41"/>
      <c r="HP2904" s="41"/>
      <c r="HQ2904" s="41"/>
      <c r="HR2904" s="41"/>
      <c r="HS2904" s="41"/>
      <c r="HT2904" s="41"/>
      <c r="HU2904" s="41"/>
      <c r="HV2904" s="41"/>
      <c r="HW2904" s="41"/>
      <c r="HX2904" s="41"/>
      <c r="HY2904" s="41"/>
      <c r="HZ2904" s="41"/>
      <c r="IA2904" s="41"/>
      <c r="IB2904" s="41"/>
      <c r="IC2904" s="41"/>
      <c r="ID2904" s="41"/>
      <c r="IE2904" s="41"/>
      <c r="IF2904" s="41"/>
      <c r="IG2904" s="41"/>
      <c r="IH2904" s="41"/>
      <c r="II2904" s="41"/>
      <c r="IJ2904" s="41"/>
      <c r="IK2904" s="41"/>
      <c r="IL2904" s="41"/>
      <c r="IM2904" s="41"/>
      <c r="IN2904" s="41"/>
      <c r="IO2904" s="41"/>
      <c r="IP2904" s="41"/>
      <c r="IQ2904" s="41"/>
      <c r="IR2904" s="41"/>
      <c r="IS2904" s="41"/>
      <c r="IT2904" s="41"/>
      <c r="IU2904" s="41"/>
    </row>
    <row r="2906" spans="68:255" x14ac:dyDescent="0.2">
      <c r="BP2906" s="41"/>
      <c r="BQ2906" s="41"/>
      <c r="BR2906" s="41"/>
      <c r="BS2906" s="41"/>
      <c r="BU2906" s="41"/>
      <c r="BV2906" s="41"/>
      <c r="BW2906" s="41"/>
      <c r="BX2906" s="41"/>
      <c r="BY2906" s="41"/>
      <c r="BZ2906" s="41"/>
      <c r="CA2906" s="41"/>
      <c r="CB2906" s="41"/>
      <c r="CC2906" s="41"/>
      <c r="CD2906" s="41"/>
      <c r="CE2906" s="41"/>
      <c r="CF2906" s="41"/>
      <c r="CG2906" s="41"/>
      <c r="CH2906" s="41"/>
      <c r="CI2906" s="41"/>
      <c r="CJ2906" s="41"/>
      <c r="CK2906" s="41"/>
      <c r="CL2906" s="41"/>
      <c r="CM2906" s="41"/>
      <c r="CN2906" s="41"/>
      <c r="CO2906" s="41"/>
      <c r="CP2906" s="41"/>
      <c r="CQ2906" s="41"/>
      <c r="CR2906" s="41"/>
      <c r="CS2906" s="41"/>
      <c r="CT2906" s="41"/>
      <c r="CU2906" s="41"/>
      <c r="CV2906" s="41"/>
      <c r="CW2906" s="41"/>
      <c r="CX2906" s="41"/>
      <c r="CY2906" s="41"/>
      <c r="CZ2906" s="41"/>
      <c r="DA2906" s="41"/>
      <c r="DB2906" s="41"/>
      <c r="DC2906" s="41"/>
      <c r="DD2906" s="41"/>
      <c r="DE2906" s="41"/>
      <c r="DF2906" s="41"/>
      <c r="DG2906" s="41"/>
      <c r="DH2906" s="41"/>
      <c r="DI2906" s="41"/>
      <c r="DJ2906" s="41"/>
      <c r="DK2906" s="41"/>
      <c r="DL2906" s="41"/>
      <c r="DM2906" s="41"/>
      <c r="DN2906" s="41"/>
      <c r="DO2906" s="41"/>
      <c r="DP2906" s="41"/>
      <c r="DQ2906" s="41"/>
      <c r="DR2906" s="41"/>
      <c r="DS2906" s="41"/>
      <c r="DT2906" s="41"/>
      <c r="DU2906" s="41"/>
      <c r="DV2906" s="41"/>
      <c r="DW2906" s="41"/>
      <c r="DX2906" s="41"/>
      <c r="DY2906" s="41"/>
      <c r="DZ2906" s="41"/>
      <c r="EA2906" s="41"/>
      <c r="EB2906" s="41"/>
      <c r="EC2906" s="41"/>
      <c r="ED2906" s="41"/>
      <c r="EE2906" s="41"/>
      <c r="EF2906" s="41"/>
      <c r="EG2906" s="41"/>
      <c r="EH2906" s="41"/>
      <c r="EI2906" s="41"/>
      <c r="EJ2906" s="41"/>
      <c r="EK2906" s="41"/>
      <c r="EL2906" s="41"/>
      <c r="EM2906" s="41"/>
      <c r="EN2906" s="41"/>
      <c r="EO2906" s="41"/>
      <c r="EP2906" s="41"/>
      <c r="EQ2906" s="41"/>
      <c r="ER2906" s="41"/>
      <c r="ES2906" s="41"/>
      <c r="ET2906" s="41"/>
      <c r="EU2906" s="41"/>
      <c r="EV2906" s="41"/>
      <c r="EW2906" s="41"/>
      <c r="EX2906" s="41"/>
      <c r="EY2906" s="41"/>
      <c r="EZ2906" s="41"/>
      <c r="FA2906" s="41"/>
      <c r="FB2906" s="41"/>
      <c r="FC2906" s="41"/>
      <c r="FD2906" s="41"/>
      <c r="FE2906" s="41"/>
      <c r="FF2906" s="41"/>
      <c r="FG2906" s="41"/>
      <c r="FH2906" s="41"/>
      <c r="FI2906" s="41"/>
      <c r="FJ2906" s="41"/>
      <c r="FK2906" s="41"/>
      <c r="FL2906" s="41"/>
      <c r="FM2906" s="41"/>
      <c r="FN2906" s="41"/>
      <c r="FO2906" s="41"/>
      <c r="FP2906" s="41"/>
      <c r="FQ2906" s="41"/>
      <c r="FR2906" s="41"/>
      <c r="FS2906" s="41"/>
      <c r="FT2906" s="41"/>
      <c r="FU2906" s="41"/>
      <c r="FV2906" s="41"/>
      <c r="FW2906" s="41"/>
      <c r="FX2906" s="41"/>
      <c r="FY2906" s="41"/>
      <c r="FZ2906" s="41"/>
      <c r="GA2906" s="41"/>
      <c r="GB2906" s="41"/>
      <c r="GC2906" s="41"/>
      <c r="GD2906" s="41"/>
      <c r="GE2906" s="41"/>
      <c r="GF2906" s="41"/>
      <c r="GG2906" s="41"/>
      <c r="GH2906" s="41"/>
      <c r="GI2906" s="41"/>
      <c r="GJ2906" s="41"/>
      <c r="GK2906" s="41"/>
      <c r="GL2906" s="41"/>
      <c r="GM2906" s="41"/>
      <c r="GN2906" s="41"/>
      <c r="GO2906" s="41"/>
      <c r="GP2906" s="41"/>
      <c r="GQ2906" s="41"/>
      <c r="GR2906" s="41"/>
      <c r="GS2906" s="41"/>
      <c r="GT2906" s="41"/>
      <c r="GU2906" s="41"/>
      <c r="GV2906" s="41"/>
      <c r="GW2906" s="41"/>
      <c r="GX2906" s="41"/>
      <c r="GY2906" s="41"/>
      <c r="GZ2906" s="41"/>
      <c r="HA2906" s="41"/>
      <c r="HB2906" s="41"/>
      <c r="HC2906" s="41"/>
      <c r="HD2906" s="41"/>
      <c r="HE2906" s="41"/>
      <c r="HF2906" s="41"/>
      <c r="HG2906" s="41"/>
      <c r="HH2906" s="41"/>
      <c r="HI2906" s="41"/>
      <c r="HJ2906" s="41"/>
      <c r="HK2906" s="41"/>
      <c r="HL2906" s="41"/>
      <c r="HM2906" s="41"/>
      <c r="HN2906" s="41"/>
      <c r="HO2906" s="41"/>
      <c r="HP2906" s="41"/>
      <c r="HQ2906" s="41"/>
      <c r="HR2906" s="41"/>
      <c r="HS2906" s="41"/>
      <c r="HT2906" s="41"/>
      <c r="HU2906" s="41"/>
      <c r="HV2906" s="41"/>
      <c r="HW2906" s="41"/>
      <c r="HX2906" s="41"/>
      <c r="HY2906" s="41"/>
      <c r="HZ2906" s="41"/>
      <c r="IA2906" s="41"/>
      <c r="IB2906" s="41"/>
      <c r="IC2906" s="41"/>
      <c r="ID2906" s="41"/>
      <c r="IE2906" s="41"/>
      <c r="IF2906" s="41"/>
      <c r="IG2906" s="41"/>
      <c r="IH2906" s="41"/>
      <c r="II2906" s="41"/>
      <c r="IJ2906" s="41"/>
      <c r="IK2906" s="41"/>
      <c r="IL2906" s="41"/>
      <c r="IM2906" s="41"/>
      <c r="IN2906" s="41"/>
      <c r="IO2906" s="41"/>
      <c r="IP2906" s="41"/>
      <c r="IQ2906" s="41"/>
      <c r="IR2906" s="41"/>
      <c r="IS2906" s="41"/>
      <c r="IT2906" s="41"/>
      <c r="IU2906" s="41"/>
    </row>
    <row r="2908" spans="68:255" x14ac:dyDescent="0.2">
      <c r="BP2908" s="41"/>
      <c r="BQ2908" s="41"/>
      <c r="BR2908" s="41"/>
      <c r="BS2908" s="41"/>
      <c r="BU2908" s="41"/>
      <c r="BV2908" s="41"/>
      <c r="BW2908" s="41"/>
      <c r="BX2908" s="41"/>
      <c r="BY2908" s="41"/>
      <c r="BZ2908" s="41"/>
      <c r="CA2908" s="41"/>
      <c r="CB2908" s="41"/>
      <c r="CC2908" s="41"/>
      <c r="CD2908" s="41"/>
      <c r="CE2908" s="41"/>
      <c r="CF2908" s="41"/>
      <c r="CG2908" s="41"/>
      <c r="CH2908" s="41"/>
      <c r="CI2908" s="41"/>
      <c r="CJ2908" s="41"/>
      <c r="CK2908" s="41"/>
      <c r="CL2908" s="41"/>
      <c r="CM2908" s="41"/>
      <c r="CN2908" s="41"/>
      <c r="CO2908" s="41"/>
      <c r="CP2908" s="41"/>
      <c r="CQ2908" s="41"/>
      <c r="CR2908" s="41"/>
      <c r="CS2908" s="41"/>
      <c r="CT2908" s="41"/>
      <c r="CU2908" s="41"/>
      <c r="CV2908" s="41"/>
      <c r="CW2908" s="41"/>
      <c r="CX2908" s="41"/>
      <c r="CY2908" s="41"/>
      <c r="CZ2908" s="41"/>
      <c r="DA2908" s="41"/>
      <c r="DB2908" s="41"/>
      <c r="DC2908" s="41"/>
      <c r="DD2908" s="41"/>
      <c r="DE2908" s="41"/>
      <c r="DF2908" s="41"/>
      <c r="DG2908" s="41"/>
      <c r="DH2908" s="41"/>
      <c r="DI2908" s="41"/>
      <c r="DJ2908" s="41"/>
      <c r="DK2908" s="41"/>
      <c r="DL2908" s="41"/>
      <c r="DM2908" s="41"/>
      <c r="DN2908" s="41"/>
      <c r="DO2908" s="41"/>
      <c r="DP2908" s="41"/>
      <c r="DQ2908" s="41"/>
      <c r="DR2908" s="41"/>
      <c r="DS2908" s="41"/>
      <c r="DT2908" s="41"/>
      <c r="DU2908" s="41"/>
      <c r="DV2908" s="41"/>
      <c r="DW2908" s="41"/>
      <c r="DX2908" s="41"/>
      <c r="DY2908" s="41"/>
      <c r="DZ2908" s="41"/>
      <c r="EA2908" s="41"/>
      <c r="EB2908" s="41"/>
      <c r="EC2908" s="41"/>
      <c r="ED2908" s="41"/>
      <c r="EE2908" s="41"/>
      <c r="EF2908" s="41"/>
      <c r="EG2908" s="41"/>
      <c r="EH2908" s="41"/>
      <c r="EI2908" s="41"/>
      <c r="EJ2908" s="41"/>
      <c r="EK2908" s="41"/>
      <c r="EL2908" s="41"/>
      <c r="EM2908" s="41"/>
      <c r="EN2908" s="41"/>
      <c r="EO2908" s="41"/>
      <c r="EP2908" s="41"/>
      <c r="EQ2908" s="41"/>
      <c r="ER2908" s="41"/>
      <c r="ES2908" s="41"/>
      <c r="ET2908" s="41"/>
      <c r="EU2908" s="41"/>
      <c r="EV2908" s="41"/>
      <c r="EW2908" s="41"/>
      <c r="EX2908" s="41"/>
      <c r="EY2908" s="41"/>
      <c r="EZ2908" s="41"/>
      <c r="FA2908" s="41"/>
      <c r="FB2908" s="41"/>
      <c r="FC2908" s="41"/>
      <c r="FD2908" s="41"/>
      <c r="FE2908" s="41"/>
      <c r="FF2908" s="41"/>
      <c r="FG2908" s="41"/>
      <c r="FH2908" s="41"/>
      <c r="FI2908" s="41"/>
      <c r="FJ2908" s="41"/>
      <c r="FK2908" s="41"/>
      <c r="FL2908" s="41"/>
      <c r="FM2908" s="41"/>
      <c r="FN2908" s="41"/>
      <c r="FO2908" s="41"/>
      <c r="FP2908" s="41"/>
      <c r="FQ2908" s="41"/>
      <c r="FR2908" s="41"/>
      <c r="FS2908" s="41"/>
      <c r="FT2908" s="41"/>
      <c r="FU2908" s="41"/>
      <c r="FV2908" s="41"/>
      <c r="FW2908" s="41"/>
      <c r="FX2908" s="41"/>
      <c r="FY2908" s="41"/>
      <c r="FZ2908" s="41"/>
      <c r="GA2908" s="41"/>
      <c r="GB2908" s="41"/>
      <c r="GC2908" s="41"/>
      <c r="GD2908" s="41"/>
      <c r="GE2908" s="41"/>
      <c r="GF2908" s="41"/>
      <c r="GG2908" s="41"/>
      <c r="GH2908" s="41"/>
      <c r="GI2908" s="41"/>
      <c r="GJ2908" s="41"/>
      <c r="GK2908" s="41"/>
      <c r="GL2908" s="41"/>
      <c r="GM2908" s="41"/>
      <c r="GN2908" s="41"/>
      <c r="GO2908" s="41"/>
      <c r="GP2908" s="41"/>
      <c r="GQ2908" s="41"/>
      <c r="GR2908" s="41"/>
      <c r="GS2908" s="41"/>
      <c r="GT2908" s="41"/>
      <c r="GU2908" s="41"/>
      <c r="GV2908" s="41"/>
      <c r="GW2908" s="41"/>
      <c r="GX2908" s="41"/>
      <c r="GY2908" s="41"/>
      <c r="GZ2908" s="41"/>
      <c r="HA2908" s="41"/>
      <c r="HB2908" s="41"/>
      <c r="HC2908" s="41"/>
      <c r="HD2908" s="41"/>
      <c r="HE2908" s="41"/>
      <c r="HF2908" s="41"/>
      <c r="HG2908" s="41"/>
      <c r="HH2908" s="41"/>
      <c r="HI2908" s="41"/>
      <c r="HJ2908" s="41"/>
      <c r="HK2908" s="41"/>
      <c r="HL2908" s="41"/>
      <c r="HM2908" s="41"/>
      <c r="HN2908" s="41"/>
      <c r="HO2908" s="41"/>
      <c r="HP2908" s="41"/>
      <c r="HQ2908" s="41"/>
      <c r="HR2908" s="41"/>
      <c r="HS2908" s="41"/>
      <c r="HT2908" s="41"/>
      <c r="HU2908" s="41"/>
      <c r="HV2908" s="41"/>
      <c r="HW2908" s="41"/>
      <c r="HX2908" s="41"/>
      <c r="HY2908" s="41"/>
      <c r="HZ2908" s="41"/>
      <c r="IA2908" s="41"/>
      <c r="IB2908" s="41"/>
      <c r="IC2908" s="41"/>
      <c r="ID2908" s="41"/>
      <c r="IE2908" s="41"/>
      <c r="IF2908" s="41"/>
      <c r="IG2908" s="41"/>
      <c r="IH2908" s="41"/>
      <c r="II2908" s="41"/>
      <c r="IJ2908" s="41"/>
      <c r="IK2908" s="41"/>
      <c r="IL2908" s="41"/>
      <c r="IM2908" s="41"/>
      <c r="IN2908" s="41"/>
      <c r="IO2908" s="41"/>
      <c r="IP2908" s="41"/>
      <c r="IQ2908" s="41"/>
      <c r="IR2908" s="41"/>
      <c r="IS2908" s="41"/>
      <c r="IT2908" s="41"/>
      <c r="IU2908" s="41"/>
    </row>
    <row r="2910" spans="68:255" x14ac:dyDescent="0.2">
      <c r="BP2910" s="41"/>
      <c r="BQ2910" s="41"/>
      <c r="BR2910" s="41"/>
      <c r="BS2910" s="41"/>
      <c r="BU2910" s="41"/>
      <c r="BV2910" s="41"/>
      <c r="BW2910" s="41"/>
      <c r="BX2910" s="41"/>
      <c r="BY2910" s="41"/>
      <c r="BZ2910" s="41"/>
      <c r="CA2910" s="41"/>
      <c r="CB2910" s="41"/>
      <c r="CC2910" s="41"/>
      <c r="CD2910" s="41"/>
      <c r="CE2910" s="41"/>
      <c r="CF2910" s="41"/>
      <c r="CG2910" s="41"/>
      <c r="CH2910" s="41"/>
      <c r="CI2910" s="41"/>
      <c r="CJ2910" s="41"/>
      <c r="CK2910" s="41"/>
      <c r="CL2910" s="41"/>
      <c r="CM2910" s="41"/>
      <c r="CN2910" s="41"/>
      <c r="CO2910" s="41"/>
      <c r="CP2910" s="41"/>
      <c r="CQ2910" s="41"/>
      <c r="CR2910" s="41"/>
      <c r="CS2910" s="41"/>
      <c r="CT2910" s="41"/>
      <c r="CU2910" s="41"/>
      <c r="CV2910" s="41"/>
      <c r="CW2910" s="41"/>
      <c r="CX2910" s="41"/>
      <c r="CY2910" s="41"/>
      <c r="CZ2910" s="41"/>
      <c r="DA2910" s="41"/>
      <c r="DB2910" s="41"/>
      <c r="DC2910" s="41"/>
      <c r="DD2910" s="41"/>
      <c r="DE2910" s="41"/>
      <c r="DF2910" s="41"/>
      <c r="DG2910" s="41"/>
      <c r="DH2910" s="41"/>
      <c r="DI2910" s="41"/>
      <c r="DJ2910" s="41"/>
      <c r="DK2910" s="41"/>
      <c r="DL2910" s="41"/>
      <c r="DM2910" s="41"/>
      <c r="DN2910" s="41"/>
      <c r="DO2910" s="41"/>
      <c r="DP2910" s="41"/>
      <c r="DQ2910" s="41"/>
      <c r="DR2910" s="41"/>
      <c r="DS2910" s="41"/>
      <c r="DT2910" s="41"/>
      <c r="DU2910" s="41"/>
      <c r="DV2910" s="41"/>
      <c r="DW2910" s="41"/>
      <c r="DX2910" s="41"/>
      <c r="DY2910" s="41"/>
      <c r="DZ2910" s="41"/>
      <c r="EA2910" s="41"/>
      <c r="EB2910" s="41"/>
      <c r="EC2910" s="41"/>
      <c r="ED2910" s="41"/>
      <c r="EE2910" s="41"/>
      <c r="EF2910" s="41"/>
      <c r="EG2910" s="41"/>
      <c r="EH2910" s="41"/>
      <c r="EI2910" s="41"/>
      <c r="EJ2910" s="41"/>
      <c r="EK2910" s="41"/>
      <c r="EL2910" s="41"/>
      <c r="EM2910" s="41"/>
      <c r="EN2910" s="41"/>
      <c r="EO2910" s="41"/>
      <c r="EP2910" s="41"/>
      <c r="EQ2910" s="41"/>
      <c r="ER2910" s="41"/>
      <c r="ES2910" s="41"/>
      <c r="ET2910" s="41"/>
      <c r="EU2910" s="41"/>
      <c r="EV2910" s="41"/>
      <c r="EW2910" s="41"/>
      <c r="EX2910" s="41"/>
      <c r="EY2910" s="41"/>
      <c r="EZ2910" s="41"/>
      <c r="FA2910" s="41"/>
      <c r="FB2910" s="41"/>
      <c r="FC2910" s="41"/>
      <c r="FD2910" s="41"/>
      <c r="FE2910" s="41"/>
      <c r="FF2910" s="41"/>
      <c r="FG2910" s="41"/>
      <c r="FH2910" s="41"/>
      <c r="FI2910" s="41"/>
      <c r="FJ2910" s="41"/>
      <c r="FK2910" s="41"/>
      <c r="FL2910" s="41"/>
      <c r="FM2910" s="41"/>
      <c r="FN2910" s="41"/>
      <c r="FO2910" s="41"/>
      <c r="FP2910" s="41"/>
      <c r="FQ2910" s="41"/>
      <c r="FR2910" s="41"/>
      <c r="FS2910" s="41"/>
      <c r="FT2910" s="41"/>
      <c r="FU2910" s="41"/>
      <c r="FV2910" s="41"/>
      <c r="FW2910" s="41"/>
      <c r="FX2910" s="41"/>
      <c r="FY2910" s="41"/>
      <c r="FZ2910" s="41"/>
      <c r="GA2910" s="41"/>
      <c r="GB2910" s="41"/>
      <c r="GC2910" s="41"/>
      <c r="GD2910" s="41"/>
      <c r="GE2910" s="41"/>
      <c r="GF2910" s="41"/>
      <c r="GG2910" s="41"/>
      <c r="GH2910" s="41"/>
      <c r="GI2910" s="41"/>
      <c r="GJ2910" s="41"/>
      <c r="GK2910" s="41"/>
      <c r="GL2910" s="41"/>
      <c r="GM2910" s="41"/>
      <c r="GN2910" s="41"/>
      <c r="GO2910" s="41"/>
      <c r="GP2910" s="41"/>
      <c r="GQ2910" s="41"/>
      <c r="GR2910" s="41"/>
      <c r="GS2910" s="41"/>
      <c r="GT2910" s="41"/>
      <c r="GU2910" s="41"/>
      <c r="GV2910" s="41"/>
      <c r="GW2910" s="41"/>
      <c r="GX2910" s="41"/>
      <c r="GY2910" s="41"/>
      <c r="GZ2910" s="41"/>
      <c r="HA2910" s="41"/>
      <c r="HB2910" s="41"/>
      <c r="HC2910" s="41"/>
      <c r="HD2910" s="41"/>
      <c r="HE2910" s="41"/>
      <c r="HF2910" s="41"/>
      <c r="HG2910" s="41"/>
      <c r="HH2910" s="41"/>
      <c r="HI2910" s="41"/>
      <c r="HJ2910" s="41"/>
      <c r="HK2910" s="41"/>
      <c r="HL2910" s="41"/>
      <c r="HM2910" s="41"/>
      <c r="HN2910" s="41"/>
      <c r="HO2910" s="41"/>
      <c r="HP2910" s="41"/>
      <c r="HQ2910" s="41"/>
      <c r="HR2910" s="41"/>
      <c r="HS2910" s="41"/>
      <c r="HT2910" s="41"/>
      <c r="HU2910" s="41"/>
      <c r="HV2910" s="41"/>
      <c r="HW2910" s="41"/>
      <c r="HX2910" s="41"/>
      <c r="HY2910" s="41"/>
      <c r="HZ2910" s="41"/>
      <c r="IA2910" s="41"/>
      <c r="IB2910" s="41"/>
      <c r="IC2910" s="41"/>
      <c r="ID2910" s="41"/>
      <c r="IE2910" s="41"/>
      <c r="IF2910" s="41"/>
      <c r="IG2910" s="41"/>
      <c r="IH2910" s="41"/>
      <c r="II2910" s="41"/>
      <c r="IJ2910" s="41"/>
      <c r="IK2910" s="41"/>
      <c r="IL2910" s="41"/>
      <c r="IM2910" s="41"/>
      <c r="IN2910" s="41"/>
      <c r="IO2910" s="41"/>
      <c r="IP2910" s="41"/>
      <c r="IQ2910" s="41"/>
      <c r="IR2910" s="41"/>
      <c r="IS2910" s="41"/>
      <c r="IT2910" s="41"/>
      <c r="IU2910" s="41"/>
    </row>
    <row r="2912" spans="68:255" x14ac:dyDescent="0.2">
      <c r="BP2912" s="41"/>
      <c r="BQ2912" s="41"/>
      <c r="BR2912" s="41"/>
      <c r="BS2912" s="41"/>
      <c r="BU2912" s="41"/>
      <c r="BV2912" s="41"/>
      <c r="BW2912" s="41"/>
      <c r="BX2912" s="41"/>
      <c r="BY2912" s="41"/>
      <c r="BZ2912" s="41"/>
      <c r="CA2912" s="41"/>
      <c r="CB2912" s="41"/>
      <c r="CC2912" s="41"/>
      <c r="CD2912" s="41"/>
      <c r="CE2912" s="41"/>
      <c r="CF2912" s="41"/>
      <c r="CG2912" s="41"/>
      <c r="CH2912" s="41"/>
      <c r="CI2912" s="41"/>
      <c r="CJ2912" s="41"/>
      <c r="CK2912" s="41"/>
      <c r="CL2912" s="41"/>
      <c r="CM2912" s="41"/>
      <c r="CN2912" s="41"/>
      <c r="CO2912" s="41"/>
      <c r="CP2912" s="41"/>
      <c r="CQ2912" s="41"/>
      <c r="CR2912" s="41"/>
      <c r="CS2912" s="41"/>
      <c r="CT2912" s="41"/>
      <c r="CU2912" s="41"/>
      <c r="CV2912" s="41"/>
      <c r="CW2912" s="41"/>
      <c r="CX2912" s="41"/>
      <c r="CY2912" s="41"/>
      <c r="CZ2912" s="41"/>
      <c r="DA2912" s="41"/>
      <c r="DB2912" s="41"/>
      <c r="DC2912" s="41"/>
      <c r="DD2912" s="41"/>
      <c r="DE2912" s="41"/>
      <c r="DF2912" s="41"/>
      <c r="DG2912" s="41"/>
      <c r="DH2912" s="41"/>
      <c r="DI2912" s="41"/>
      <c r="DJ2912" s="41"/>
      <c r="DK2912" s="41"/>
      <c r="DL2912" s="41"/>
      <c r="DM2912" s="41"/>
      <c r="DN2912" s="41"/>
      <c r="DO2912" s="41"/>
      <c r="DP2912" s="41"/>
      <c r="DQ2912" s="41"/>
      <c r="DR2912" s="41"/>
      <c r="DS2912" s="41"/>
      <c r="DT2912" s="41"/>
      <c r="DU2912" s="41"/>
      <c r="DV2912" s="41"/>
      <c r="DW2912" s="41"/>
      <c r="DX2912" s="41"/>
      <c r="DY2912" s="41"/>
      <c r="DZ2912" s="41"/>
      <c r="EA2912" s="41"/>
      <c r="EB2912" s="41"/>
      <c r="EC2912" s="41"/>
      <c r="ED2912" s="41"/>
      <c r="EE2912" s="41"/>
      <c r="EF2912" s="41"/>
      <c r="EG2912" s="41"/>
      <c r="EH2912" s="41"/>
      <c r="EI2912" s="41"/>
      <c r="EJ2912" s="41"/>
      <c r="EK2912" s="41"/>
      <c r="EL2912" s="41"/>
      <c r="EM2912" s="41"/>
      <c r="EN2912" s="41"/>
      <c r="EO2912" s="41"/>
      <c r="EP2912" s="41"/>
      <c r="EQ2912" s="41"/>
      <c r="ER2912" s="41"/>
      <c r="ES2912" s="41"/>
      <c r="ET2912" s="41"/>
      <c r="EU2912" s="41"/>
      <c r="EV2912" s="41"/>
      <c r="EW2912" s="41"/>
      <c r="EX2912" s="41"/>
      <c r="EY2912" s="41"/>
      <c r="EZ2912" s="41"/>
      <c r="FA2912" s="41"/>
      <c r="FB2912" s="41"/>
      <c r="FC2912" s="41"/>
      <c r="FD2912" s="41"/>
      <c r="FE2912" s="41"/>
      <c r="FF2912" s="41"/>
      <c r="FG2912" s="41"/>
      <c r="FH2912" s="41"/>
      <c r="FI2912" s="41"/>
      <c r="FJ2912" s="41"/>
      <c r="FK2912" s="41"/>
      <c r="FL2912" s="41"/>
      <c r="FM2912" s="41"/>
      <c r="FN2912" s="41"/>
      <c r="FO2912" s="41"/>
      <c r="FP2912" s="41"/>
      <c r="FQ2912" s="41"/>
      <c r="FR2912" s="41"/>
      <c r="FS2912" s="41"/>
      <c r="FT2912" s="41"/>
      <c r="FU2912" s="41"/>
      <c r="FV2912" s="41"/>
      <c r="FW2912" s="41"/>
      <c r="FX2912" s="41"/>
      <c r="FY2912" s="41"/>
      <c r="FZ2912" s="41"/>
      <c r="GA2912" s="41"/>
      <c r="GB2912" s="41"/>
      <c r="GC2912" s="41"/>
      <c r="GD2912" s="41"/>
      <c r="GE2912" s="41"/>
      <c r="GF2912" s="41"/>
      <c r="GG2912" s="41"/>
      <c r="GH2912" s="41"/>
      <c r="GI2912" s="41"/>
      <c r="GJ2912" s="41"/>
      <c r="GK2912" s="41"/>
      <c r="GL2912" s="41"/>
      <c r="GM2912" s="41"/>
      <c r="GN2912" s="41"/>
      <c r="GO2912" s="41"/>
      <c r="GP2912" s="41"/>
      <c r="GQ2912" s="41"/>
      <c r="GR2912" s="41"/>
      <c r="GS2912" s="41"/>
      <c r="GT2912" s="41"/>
      <c r="GU2912" s="41"/>
      <c r="GV2912" s="41"/>
      <c r="GW2912" s="41"/>
      <c r="GX2912" s="41"/>
      <c r="GY2912" s="41"/>
      <c r="GZ2912" s="41"/>
      <c r="HA2912" s="41"/>
      <c r="HB2912" s="41"/>
      <c r="HC2912" s="41"/>
      <c r="HD2912" s="41"/>
      <c r="HE2912" s="41"/>
      <c r="HF2912" s="41"/>
      <c r="HG2912" s="41"/>
      <c r="HH2912" s="41"/>
      <c r="HI2912" s="41"/>
      <c r="HJ2912" s="41"/>
      <c r="HK2912" s="41"/>
      <c r="HL2912" s="41"/>
      <c r="HM2912" s="41"/>
      <c r="HN2912" s="41"/>
      <c r="HO2912" s="41"/>
      <c r="HP2912" s="41"/>
      <c r="HQ2912" s="41"/>
      <c r="HR2912" s="41"/>
      <c r="HS2912" s="41"/>
      <c r="HT2912" s="41"/>
      <c r="HU2912" s="41"/>
      <c r="HV2912" s="41"/>
      <c r="HW2912" s="41"/>
      <c r="HX2912" s="41"/>
      <c r="HY2912" s="41"/>
      <c r="HZ2912" s="41"/>
      <c r="IA2912" s="41"/>
      <c r="IB2912" s="41"/>
      <c r="IC2912" s="41"/>
      <c r="ID2912" s="41"/>
      <c r="IE2912" s="41"/>
      <c r="IF2912" s="41"/>
      <c r="IG2912" s="41"/>
      <c r="IH2912" s="41"/>
      <c r="II2912" s="41"/>
      <c r="IJ2912" s="41"/>
      <c r="IK2912" s="41"/>
      <c r="IL2912" s="41"/>
      <c r="IM2912" s="41"/>
      <c r="IN2912" s="41"/>
      <c r="IO2912" s="41"/>
      <c r="IP2912" s="41"/>
      <c r="IQ2912" s="41"/>
      <c r="IR2912" s="41"/>
      <c r="IS2912" s="41"/>
      <c r="IT2912" s="41"/>
      <c r="IU2912" s="41"/>
    </row>
    <row r="2914" spans="68:255" x14ac:dyDescent="0.2">
      <c r="BP2914" s="41"/>
      <c r="BQ2914" s="41"/>
      <c r="BR2914" s="41"/>
      <c r="BS2914" s="41"/>
      <c r="BU2914" s="41"/>
      <c r="BV2914" s="41"/>
      <c r="BW2914" s="41"/>
      <c r="BX2914" s="41"/>
      <c r="BY2914" s="41"/>
      <c r="BZ2914" s="41"/>
      <c r="CA2914" s="41"/>
      <c r="CB2914" s="41"/>
      <c r="CC2914" s="41"/>
      <c r="CD2914" s="41"/>
      <c r="CE2914" s="41"/>
      <c r="CF2914" s="41"/>
      <c r="CG2914" s="41"/>
      <c r="CH2914" s="41"/>
      <c r="CI2914" s="41"/>
      <c r="CJ2914" s="41"/>
      <c r="CK2914" s="41"/>
      <c r="CL2914" s="41"/>
      <c r="CM2914" s="41"/>
      <c r="CN2914" s="41"/>
      <c r="CO2914" s="41"/>
      <c r="CP2914" s="41"/>
      <c r="CQ2914" s="41"/>
      <c r="CR2914" s="41"/>
      <c r="CS2914" s="41"/>
      <c r="CT2914" s="41"/>
      <c r="CU2914" s="41"/>
      <c r="CV2914" s="41"/>
      <c r="CW2914" s="41"/>
      <c r="CX2914" s="41"/>
      <c r="CY2914" s="41"/>
      <c r="CZ2914" s="41"/>
      <c r="DA2914" s="41"/>
      <c r="DB2914" s="41"/>
      <c r="DC2914" s="41"/>
      <c r="DD2914" s="41"/>
      <c r="DE2914" s="41"/>
      <c r="DF2914" s="41"/>
      <c r="DG2914" s="41"/>
      <c r="DH2914" s="41"/>
      <c r="DI2914" s="41"/>
      <c r="DJ2914" s="41"/>
      <c r="DK2914" s="41"/>
      <c r="DL2914" s="41"/>
      <c r="DM2914" s="41"/>
      <c r="DN2914" s="41"/>
      <c r="DO2914" s="41"/>
      <c r="DP2914" s="41"/>
      <c r="DQ2914" s="41"/>
      <c r="DR2914" s="41"/>
      <c r="DS2914" s="41"/>
      <c r="DT2914" s="41"/>
      <c r="DU2914" s="41"/>
      <c r="DV2914" s="41"/>
      <c r="DW2914" s="41"/>
      <c r="DX2914" s="41"/>
      <c r="DY2914" s="41"/>
      <c r="DZ2914" s="41"/>
      <c r="EA2914" s="41"/>
      <c r="EB2914" s="41"/>
      <c r="EC2914" s="41"/>
      <c r="ED2914" s="41"/>
      <c r="EE2914" s="41"/>
      <c r="EF2914" s="41"/>
      <c r="EG2914" s="41"/>
      <c r="EH2914" s="41"/>
      <c r="EI2914" s="41"/>
      <c r="EJ2914" s="41"/>
      <c r="EK2914" s="41"/>
      <c r="EL2914" s="41"/>
      <c r="EM2914" s="41"/>
      <c r="EN2914" s="41"/>
      <c r="EO2914" s="41"/>
      <c r="EP2914" s="41"/>
      <c r="EQ2914" s="41"/>
      <c r="ER2914" s="41"/>
      <c r="ES2914" s="41"/>
      <c r="ET2914" s="41"/>
      <c r="EU2914" s="41"/>
      <c r="EV2914" s="41"/>
      <c r="EW2914" s="41"/>
      <c r="EX2914" s="41"/>
      <c r="EY2914" s="41"/>
      <c r="EZ2914" s="41"/>
      <c r="FA2914" s="41"/>
      <c r="FB2914" s="41"/>
      <c r="FC2914" s="41"/>
      <c r="FD2914" s="41"/>
      <c r="FE2914" s="41"/>
      <c r="FF2914" s="41"/>
      <c r="FG2914" s="41"/>
      <c r="FH2914" s="41"/>
      <c r="FI2914" s="41"/>
      <c r="FJ2914" s="41"/>
      <c r="FK2914" s="41"/>
      <c r="FL2914" s="41"/>
      <c r="FM2914" s="41"/>
      <c r="FN2914" s="41"/>
      <c r="FO2914" s="41"/>
      <c r="FP2914" s="41"/>
      <c r="FQ2914" s="41"/>
      <c r="FR2914" s="41"/>
      <c r="FS2914" s="41"/>
      <c r="FT2914" s="41"/>
      <c r="FU2914" s="41"/>
      <c r="FV2914" s="41"/>
      <c r="FW2914" s="41"/>
      <c r="FX2914" s="41"/>
      <c r="FY2914" s="41"/>
      <c r="FZ2914" s="41"/>
      <c r="GA2914" s="41"/>
      <c r="GB2914" s="41"/>
      <c r="GC2914" s="41"/>
      <c r="GD2914" s="41"/>
      <c r="GE2914" s="41"/>
      <c r="GF2914" s="41"/>
      <c r="GG2914" s="41"/>
      <c r="GH2914" s="41"/>
      <c r="GI2914" s="41"/>
      <c r="GJ2914" s="41"/>
      <c r="GK2914" s="41"/>
      <c r="GL2914" s="41"/>
      <c r="GM2914" s="41"/>
      <c r="GN2914" s="41"/>
      <c r="GO2914" s="41"/>
      <c r="GP2914" s="41"/>
      <c r="GQ2914" s="41"/>
      <c r="GR2914" s="41"/>
      <c r="GS2914" s="41"/>
      <c r="GT2914" s="41"/>
      <c r="GU2914" s="41"/>
      <c r="GV2914" s="41"/>
      <c r="GW2914" s="41"/>
      <c r="GX2914" s="41"/>
      <c r="GY2914" s="41"/>
      <c r="GZ2914" s="41"/>
      <c r="HA2914" s="41"/>
      <c r="HB2914" s="41"/>
      <c r="HC2914" s="41"/>
      <c r="HD2914" s="41"/>
      <c r="HE2914" s="41"/>
      <c r="HF2914" s="41"/>
      <c r="HG2914" s="41"/>
      <c r="HH2914" s="41"/>
      <c r="HI2914" s="41"/>
      <c r="HJ2914" s="41"/>
      <c r="HK2914" s="41"/>
      <c r="HL2914" s="41"/>
      <c r="HM2914" s="41"/>
      <c r="HN2914" s="41"/>
      <c r="HO2914" s="41"/>
      <c r="HP2914" s="41"/>
      <c r="HQ2914" s="41"/>
      <c r="HR2914" s="41"/>
      <c r="HS2914" s="41"/>
      <c r="HT2914" s="41"/>
      <c r="HU2914" s="41"/>
      <c r="HV2914" s="41"/>
      <c r="HW2914" s="41"/>
      <c r="HX2914" s="41"/>
      <c r="HY2914" s="41"/>
      <c r="HZ2914" s="41"/>
      <c r="IA2914" s="41"/>
      <c r="IB2914" s="41"/>
      <c r="IC2914" s="41"/>
      <c r="ID2914" s="41"/>
      <c r="IE2914" s="41"/>
      <c r="IF2914" s="41"/>
      <c r="IG2914" s="41"/>
      <c r="IH2914" s="41"/>
      <c r="II2914" s="41"/>
      <c r="IJ2914" s="41"/>
      <c r="IK2914" s="41"/>
      <c r="IL2914" s="41"/>
      <c r="IM2914" s="41"/>
      <c r="IN2914" s="41"/>
      <c r="IO2914" s="41"/>
      <c r="IP2914" s="41"/>
      <c r="IQ2914" s="41"/>
      <c r="IR2914" s="41"/>
      <c r="IS2914" s="41"/>
      <c r="IT2914" s="41"/>
      <c r="IU2914" s="41"/>
    </row>
    <row r="2916" spans="68:255" x14ac:dyDescent="0.2">
      <c r="BP2916" s="41"/>
      <c r="BQ2916" s="41"/>
      <c r="BR2916" s="41"/>
      <c r="BS2916" s="41"/>
      <c r="BU2916" s="41"/>
      <c r="BV2916" s="41"/>
      <c r="BW2916" s="41"/>
      <c r="BX2916" s="41"/>
      <c r="BY2916" s="41"/>
      <c r="BZ2916" s="41"/>
      <c r="CA2916" s="41"/>
      <c r="CB2916" s="41"/>
      <c r="CC2916" s="41"/>
      <c r="CD2916" s="41"/>
      <c r="CE2916" s="41"/>
      <c r="CF2916" s="41"/>
      <c r="CG2916" s="41"/>
      <c r="CH2916" s="41"/>
      <c r="CI2916" s="41"/>
      <c r="CJ2916" s="41"/>
      <c r="CK2916" s="41"/>
      <c r="CL2916" s="41"/>
      <c r="CM2916" s="41"/>
      <c r="CN2916" s="41"/>
      <c r="CO2916" s="41"/>
      <c r="CP2916" s="41"/>
      <c r="CQ2916" s="41"/>
      <c r="CR2916" s="41"/>
      <c r="CS2916" s="41"/>
      <c r="CT2916" s="41"/>
      <c r="CU2916" s="41"/>
      <c r="CV2916" s="41"/>
      <c r="CW2916" s="41"/>
      <c r="CX2916" s="41"/>
      <c r="CY2916" s="41"/>
      <c r="CZ2916" s="41"/>
      <c r="DA2916" s="41"/>
      <c r="DB2916" s="41"/>
      <c r="DC2916" s="41"/>
      <c r="DD2916" s="41"/>
      <c r="DE2916" s="41"/>
      <c r="DF2916" s="41"/>
      <c r="DG2916" s="41"/>
      <c r="DH2916" s="41"/>
      <c r="DI2916" s="41"/>
      <c r="DJ2916" s="41"/>
      <c r="DK2916" s="41"/>
      <c r="DL2916" s="41"/>
      <c r="DM2916" s="41"/>
      <c r="DN2916" s="41"/>
      <c r="DO2916" s="41"/>
      <c r="DP2916" s="41"/>
      <c r="DQ2916" s="41"/>
      <c r="DR2916" s="41"/>
      <c r="DS2916" s="41"/>
      <c r="DT2916" s="41"/>
      <c r="DU2916" s="41"/>
      <c r="DV2916" s="41"/>
      <c r="DW2916" s="41"/>
      <c r="DX2916" s="41"/>
      <c r="DY2916" s="41"/>
      <c r="DZ2916" s="41"/>
      <c r="EA2916" s="41"/>
      <c r="EB2916" s="41"/>
      <c r="EC2916" s="41"/>
      <c r="ED2916" s="41"/>
      <c r="EE2916" s="41"/>
      <c r="EF2916" s="41"/>
      <c r="EG2916" s="41"/>
      <c r="EH2916" s="41"/>
      <c r="EI2916" s="41"/>
      <c r="EJ2916" s="41"/>
      <c r="EK2916" s="41"/>
      <c r="EL2916" s="41"/>
      <c r="EM2916" s="41"/>
      <c r="EN2916" s="41"/>
      <c r="EO2916" s="41"/>
      <c r="EP2916" s="41"/>
      <c r="EQ2916" s="41"/>
      <c r="ER2916" s="41"/>
      <c r="ES2916" s="41"/>
      <c r="ET2916" s="41"/>
      <c r="EU2916" s="41"/>
      <c r="EV2916" s="41"/>
      <c r="EW2916" s="41"/>
      <c r="EX2916" s="41"/>
      <c r="EY2916" s="41"/>
      <c r="EZ2916" s="41"/>
      <c r="FA2916" s="41"/>
      <c r="FB2916" s="41"/>
      <c r="FC2916" s="41"/>
      <c r="FD2916" s="41"/>
      <c r="FE2916" s="41"/>
      <c r="FF2916" s="41"/>
      <c r="FG2916" s="41"/>
      <c r="FH2916" s="41"/>
      <c r="FI2916" s="41"/>
      <c r="FJ2916" s="41"/>
      <c r="FK2916" s="41"/>
      <c r="FL2916" s="41"/>
      <c r="FM2916" s="41"/>
      <c r="FN2916" s="41"/>
      <c r="FO2916" s="41"/>
      <c r="FP2916" s="41"/>
      <c r="FQ2916" s="41"/>
      <c r="FR2916" s="41"/>
      <c r="FS2916" s="41"/>
      <c r="FT2916" s="41"/>
      <c r="FU2916" s="41"/>
      <c r="FV2916" s="41"/>
      <c r="FW2916" s="41"/>
      <c r="FX2916" s="41"/>
      <c r="FY2916" s="41"/>
      <c r="FZ2916" s="41"/>
      <c r="GA2916" s="41"/>
      <c r="GB2916" s="41"/>
      <c r="GC2916" s="41"/>
      <c r="GD2916" s="41"/>
      <c r="GE2916" s="41"/>
      <c r="GF2916" s="41"/>
      <c r="GG2916" s="41"/>
      <c r="GH2916" s="41"/>
      <c r="GI2916" s="41"/>
      <c r="GJ2916" s="41"/>
      <c r="GK2916" s="41"/>
      <c r="GL2916" s="41"/>
      <c r="GM2916" s="41"/>
      <c r="GN2916" s="41"/>
      <c r="GO2916" s="41"/>
      <c r="GP2916" s="41"/>
      <c r="GQ2916" s="41"/>
      <c r="GR2916" s="41"/>
      <c r="GS2916" s="41"/>
      <c r="GT2916" s="41"/>
      <c r="GU2916" s="41"/>
      <c r="GV2916" s="41"/>
      <c r="GW2916" s="41"/>
      <c r="GX2916" s="41"/>
      <c r="GY2916" s="41"/>
      <c r="GZ2916" s="41"/>
      <c r="HA2916" s="41"/>
      <c r="HB2916" s="41"/>
      <c r="HC2916" s="41"/>
      <c r="HD2916" s="41"/>
      <c r="HE2916" s="41"/>
      <c r="HF2916" s="41"/>
      <c r="HG2916" s="41"/>
      <c r="HH2916" s="41"/>
      <c r="HI2916" s="41"/>
      <c r="HJ2916" s="41"/>
      <c r="HK2916" s="41"/>
      <c r="HL2916" s="41"/>
      <c r="HM2916" s="41"/>
      <c r="HN2916" s="41"/>
      <c r="HO2916" s="41"/>
      <c r="HP2916" s="41"/>
      <c r="HQ2916" s="41"/>
      <c r="HR2916" s="41"/>
      <c r="HS2916" s="41"/>
      <c r="HT2916" s="41"/>
      <c r="HU2916" s="41"/>
      <c r="HV2916" s="41"/>
      <c r="HW2916" s="41"/>
      <c r="HX2916" s="41"/>
      <c r="HY2916" s="41"/>
      <c r="HZ2916" s="41"/>
      <c r="IA2916" s="41"/>
      <c r="IB2916" s="41"/>
      <c r="IC2916" s="41"/>
      <c r="ID2916" s="41"/>
      <c r="IE2916" s="41"/>
      <c r="IF2916" s="41"/>
      <c r="IG2916" s="41"/>
      <c r="IH2916" s="41"/>
      <c r="II2916" s="41"/>
      <c r="IJ2916" s="41"/>
      <c r="IK2916" s="41"/>
      <c r="IL2916" s="41"/>
      <c r="IM2916" s="41"/>
      <c r="IN2916" s="41"/>
      <c r="IO2916" s="41"/>
      <c r="IP2916" s="41"/>
      <c r="IQ2916" s="41"/>
      <c r="IR2916" s="41"/>
      <c r="IS2916" s="41"/>
      <c r="IT2916" s="41"/>
      <c r="IU2916" s="41"/>
    </row>
    <row r="2918" spans="68:255" x14ac:dyDescent="0.2">
      <c r="BP2918" s="41"/>
      <c r="BQ2918" s="41"/>
      <c r="BR2918" s="41"/>
      <c r="BS2918" s="41"/>
      <c r="BU2918" s="41"/>
      <c r="BV2918" s="41"/>
      <c r="BW2918" s="41"/>
      <c r="BX2918" s="41"/>
      <c r="BY2918" s="41"/>
      <c r="BZ2918" s="41"/>
      <c r="CA2918" s="41"/>
      <c r="CB2918" s="41"/>
      <c r="CC2918" s="41"/>
      <c r="CD2918" s="41"/>
      <c r="CE2918" s="41"/>
      <c r="CF2918" s="41"/>
      <c r="CG2918" s="41"/>
      <c r="CH2918" s="41"/>
      <c r="CI2918" s="41"/>
      <c r="CJ2918" s="41"/>
      <c r="CK2918" s="41"/>
      <c r="CL2918" s="41"/>
      <c r="CM2918" s="41"/>
      <c r="CN2918" s="41"/>
      <c r="CO2918" s="41"/>
      <c r="CP2918" s="41"/>
      <c r="CQ2918" s="41"/>
      <c r="CR2918" s="41"/>
      <c r="CS2918" s="41"/>
      <c r="CT2918" s="41"/>
      <c r="CU2918" s="41"/>
      <c r="CV2918" s="41"/>
      <c r="CW2918" s="41"/>
      <c r="CX2918" s="41"/>
      <c r="CY2918" s="41"/>
      <c r="CZ2918" s="41"/>
      <c r="DA2918" s="41"/>
      <c r="DB2918" s="41"/>
      <c r="DC2918" s="41"/>
      <c r="DD2918" s="41"/>
      <c r="DE2918" s="41"/>
      <c r="DF2918" s="41"/>
      <c r="DG2918" s="41"/>
      <c r="DH2918" s="41"/>
      <c r="DI2918" s="41"/>
      <c r="DJ2918" s="41"/>
      <c r="DK2918" s="41"/>
      <c r="DL2918" s="41"/>
      <c r="DM2918" s="41"/>
      <c r="DN2918" s="41"/>
      <c r="DO2918" s="41"/>
      <c r="DP2918" s="41"/>
      <c r="DQ2918" s="41"/>
      <c r="DR2918" s="41"/>
      <c r="DS2918" s="41"/>
      <c r="DT2918" s="41"/>
      <c r="DU2918" s="41"/>
      <c r="DV2918" s="41"/>
      <c r="DW2918" s="41"/>
      <c r="DX2918" s="41"/>
      <c r="DY2918" s="41"/>
      <c r="DZ2918" s="41"/>
      <c r="EA2918" s="41"/>
      <c r="EB2918" s="41"/>
      <c r="EC2918" s="41"/>
      <c r="ED2918" s="41"/>
      <c r="EE2918" s="41"/>
      <c r="EF2918" s="41"/>
      <c r="EG2918" s="41"/>
      <c r="EH2918" s="41"/>
      <c r="EI2918" s="41"/>
      <c r="EJ2918" s="41"/>
      <c r="EK2918" s="41"/>
      <c r="EL2918" s="41"/>
      <c r="EM2918" s="41"/>
      <c r="EN2918" s="41"/>
      <c r="EO2918" s="41"/>
      <c r="EP2918" s="41"/>
      <c r="EQ2918" s="41"/>
      <c r="ER2918" s="41"/>
      <c r="ES2918" s="41"/>
      <c r="ET2918" s="41"/>
      <c r="EU2918" s="41"/>
      <c r="EV2918" s="41"/>
      <c r="EW2918" s="41"/>
      <c r="EX2918" s="41"/>
      <c r="EY2918" s="41"/>
      <c r="EZ2918" s="41"/>
      <c r="FA2918" s="41"/>
      <c r="FB2918" s="41"/>
      <c r="FC2918" s="41"/>
      <c r="FD2918" s="41"/>
      <c r="FE2918" s="41"/>
      <c r="FF2918" s="41"/>
      <c r="FG2918" s="41"/>
      <c r="FH2918" s="41"/>
      <c r="FI2918" s="41"/>
      <c r="FJ2918" s="41"/>
      <c r="FK2918" s="41"/>
      <c r="FL2918" s="41"/>
      <c r="FM2918" s="41"/>
      <c r="FN2918" s="41"/>
      <c r="FO2918" s="41"/>
      <c r="FP2918" s="41"/>
      <c r="FQ2918" s="41"/>
      <c r="FR2918" s="41"/>
      <c r="FS2918" s="41"/>
      <c r="FT2918" s="41"/>
      <c r="FU2918" s="41"/>
      <c r="FV2918" s="41"/>
      <c r="FW2918" s="41"/>
      <c r="FX2918" s="41"/>
      <c r="FY2918" s="41"/>
      <c r="FZ2918" s="41"/>
      <c r="GA2918" s="41"/>
      <c r="GB2918" s="41"/>
      <c r="GC2918" s="41"/>
      <c r="GD2918" s="41"/>
      <c r="GE2918" s="41"/>
      <c r="GF2918" s="41"/>
      <c r="GG2918" s="41"/>
      <c r="GH2918" s="41"/>
      <c r="GI2918" s="41"/>
      <c r="GJ2918" s="41"/>
      <c r="GK2918" s="41"/>
      <c r="GL2918" s="41"/>
      <c r="GM2918" s="41"/>
      <c r="GN2918" s="41"/>
      <c r="GO2918" s="41"/>
      <c r="GP2918" s="41"/>
      <c r="GQ2918" s="41"/>
      <c r="GR2918" s="41"/>
      <c r="GS2918" s="41"/>
      <c r="GT2918" s="41"/>
      <c r="GU2918" s="41"/>
      <c r="GV2918" s="41"/>
      <c r="GW2918" s="41"/>
      <c r="GX2918" s="41"/>
      <c r="GY2918" s="41"/>
      <c r="GZ2918" s="41"/>
      <c r="HA2918" s="41"/>
      <c r="HB2918" s="41"/>
      <c r="HC2918" s="41"/>
      <c r="HD2918" s="41"/>
      <c r="HE2918" s="41"/>
      <c r="HF2918" s="41"/>
      <c r="HG2918" s="41"/>
      <c r="HH2918" s="41"/>
      <c r="HI2918" s="41"/>
      <c r="HJ2918" s="41"/>
      <c r="HK2918" s="41"/>
      <c r="HL2918" s="41"/>
      <c r="HM2918" s="41"/>
      <c r="HN2918" s="41"/>
      <c r="HO2918" s="41"/>
      <c r="HP2918" s="41"/>
      <c r="HQ2918" s="41"/>
      <c r="HR2918" s="41"/>
      <c r="HS2918" s="41"/>
      <c r="HT2918" s="41"/>
      <c r="HU2918" s="41"/>
      <c r="HV2918" s="41"/>
      <c r="HW2918" s="41"/>
      <c r="HX2918" s="41"/>
      <c r="HY2918" s="41"/>
      <c r="HZ2918" s="41"/>
      <c r="IA2918" s="41"/>
      <c r="IB2918" s="41"/>
      <c r="IC2918" s="41"/>
      <c r="ID2918" s="41"/>
      <c r="IE2918" s="41"/>
      <c r="IF2918" s="41"/>
      <c r="IG2918" s="41"/>
      <c r="IH2918" s="41"/>
      <c r="II2918" s="41"/>
      <c r="IJ2918" s="41"/>
      <c r="IK2918" s="41"/>
      <c r="IL2918" s="41"/>
      <c r="IM2918" s="41"/>
      <c r="IN2918" s="41"/>
      <c r="IO2918" s="41"/>
      <c r="IP2918" s="41"/>
      <c r="IQ2918" s="41"/>
      <c r="IR2918" s="41"/>
      <c r="IS2918" s="41"/>
      <c r="IT2918" s="41"/>
      <c r="IU2918" s="41"/>
    </row>
    <row r="2920" spans="68:255" x14ac:dyDescent="0.2">
      <c r="BP2920" s="41"/>
      <c r="BQ2920" s="41"/>
      <c r="BR2920" s="41"/>
      <c r="BS2920" s="41"/>
      <c r="BU2920" s="41"/>
      <c r="BV2920" s="41"/>
      <c r="BW2920" s="41"/>
      <c r="BX2920" s="41"/>
      <c r="BY2920" s="41"/>
      <c r="BZ2920" s="41"/>
      <c r="CA2920" s="41"/>
      <c r="CB2920" s="41"/>
      <c r="CC2920" s="41"/>
      <c r="CD2920" s="41"/>
      <c r="CE2920" s="41"/>
      <c r="CF2920" s="41"/>
      <c r="CG2920" s="41"/>
      <c r="CH2920" s="41"/>
      <c r="CI2920" s="41"/>
      <c r="CJ2920" s="41"/>
      <c r="CK2920" s="41"/>
      <c r="CL2920" s="41"/>
      <c r="CM2920" s="41"/>
      <c r="CN2920" s="41"/>
      <c r="CO2920" s="41"/>
      <c r="CP2920" s="41"/>
      <c r="CQ2920" s="41"/>
      <c r="CR2920" s="41"/>
      <c r="CS2920" s="41"/>
      <c r="CT2920" s="41"/>
      <c r="CU2920" s="41"/>
      <c r="CV2920" s="41"/>
      <c r="CW2920" s="41"/>
      <c r="CX2920" s="41"/>
      <c r="CY2920" s="41"/>
      <c r="CZ2920" s="41"/>
      <c r="DA2920" s="41"/>
      <c r="DB2920" s="41"/>
      <c r="DC2920" s="41"/>
      <c r="DD2920" s="41"/>
      <c r="DE2920" s="41"/>
      <c r="DF2920" s="41"/>
      <c r="DG2920" s="41"/>
      <c r="DH2920" s="41"/>
      <c r="DI2920" s="41"/>
      <c r="DJ2920" s="41"/>
      <c r="DK2920" s="41"/>
      <c r="DL2920" s="41"/>
      <c r="DM2920" s="41"/>
      <c r="DN2920" s="41"/>
      <c r="DO2920" s="41"/>
      <c r="DP2920" s="41"/>
      <c r="DQ2920" s="41"/>
      <c r="DR2920" s="41"/>
      <c r="DS2920" s="41"/>
      <c r="DT2920" s="41"/>
      <c r="DU2920" s="41"/>
      <c r="DV2920" s="41"/>
      <c r="DW2920" s="41"/>
      <c r="DX2920" s="41"/>
      <c r="DY2920" s="41"/>
      <c r="DZ2920" s="41"/>
      <c r="EA2920" s="41"/>
      <c r="EB2920" s="41"/>
      <c r="EC2920" s="41"/>
      <c r="ED2920" s="41"/>
      <c r="EE2920" s="41"/>
      <c r="EF2920" s="41"/>
      <c r="EG2920" s="41"/>
      <c r="EH2920" s="41"/>
      <c r="EI2920" s="41"/>
      <c r="EJ2920" s="41"/>
      <c r="EK2920" s="41"/>
      <c r="EL2920" s="41"/>
      <c r="EM2920" s="41"/>
      <c r="EN2920" s="41"/>
      <c r="EO2920" s="41"/>
      <c r="EP2920" s="41"/>
      <c r="EQ2920" s="41"/>
      <c r="ER2920" s="41"/>
      <c r="ES2920" s="41"/>
      <c r="ET2920" s="41"/>
      <c r="EU2920" s="41"/>
      <c r="EV2920" s="41"/>
      <c r="EW2920" s="41"/>
      <c r="EX2920" s="41"/>
      <c r="EY2920" s="41"/>
      <c r="EZ2920" s="41"/>
      <c r="FA2920" s="41"/>
      <c r="FB2920" s="41"/>
      <c r="FC2920" s="41"/>
      <c r="FD2920" s="41"/>
      <c r="FE2920" s="41"/>
      <c r="FF2920" s="41"/>
      <c r="FG2920" s="41"/>
      <c r="FH2920" s="41"/>
      <c r="FI2920" s="41"/>
      <c r="FJ2920" s="41"/>
      <c r="FK2920" s="41"/>
      <c r="FL2920" s="41"/>
      <c r="FM2920" s="41"/>
      <c r="FN2920" s="41"/>
      <c r="FO2920" s="41"/>
      <c r="FP2920" s="41"/>
      <c r="FQ2920" s="41"/>
      <c r="FR2920" s="41"/>
      <c r="FS2920" s="41"/>
      <c r="FT2920" s="41"/>
      <c r="FU2920" s="41"/>
      <c r="FV2920" s="41"/>
      <c r="FW2920" s="41"/>
      <c r="FX2920" s="41"/>
      <c r="FY2920" s="41"/>
      <c r="FZ2920" s="41"/>
      <c r="GA2920" s="41"/>
      <c r="GB2920" s="41"/>
      <c r="GC2920" s="41"/>
      <c r="GD2920" s="41"/>
      <c r="GE2920" s="41"/>
      <c r="GF2920" s="41"/>
      <c r="GG2920" s="41"/>
      <c r="GH2920" s="41"/>
      <c r="GI2920" s="41"/>
      <c r="GJ2920" s="41"/>
      <c r="GK2920" s="41"/>
      <c r="GL2920" s="41"/>
      <c r="GM2920" s="41"/>
      <c r="GN2920" s="41"/>
      <c r="GO2920" s="41"/>
      <c r="GP2920" s="41"/>
      <c r="GQ2920" s="41"/>
      <c r="GR2920" s="41"/>
      <c r="GS2920" s="41"/>
      <c r="GT2920" s="41"/>
      <c r="GU2920" s="41"/>
      <c r="GV2920" s="41"/>
      <c r="GW2920" s="41"/>
      <c r="GX2920" s="41"/>
      <c r="GY2920" s="41"/>
      <c r="GZ2920" s="41"/>
      <c r="HA2920" s="41"/>
      <c r="HB2920" s="41"/>
      <c r="HC2920" s="41"/>
      <c r="HD2920" s="41"/>
      <c r="HE2920" s="41"/>
      <c r="HF2920" s="41"/>
      <c r="HG2920" s="41"/>
      <c r="HH2920" s="41"/>
      <c r="HI2920" s="41"/>
      <c r="HJ2920" s="41"/>
      <c r="HK2920" s="41"/>
      <c r="HL2920" s="41"/>
      <c r="HM2920" s="41"/>
      <c r="HN2920" s="41"/>
      <c r="HO2920" s="41"/>
      <c r="HP2920" s="41"/>
      <c r="HQ2920" s="41"/>
      <c r="HR2920" s="41"/>
      <c r="HS2920" s="41"/>
      <c r="HT2920" s="41"/>
      <c r="HU2920" s="41"/>
      <c r="HV2920" s="41"/>
      <c r="HW2920" s="41"/>
      <c r="HX2920" s="41"/>
      <c r="HY2920" s="41"/>
      <c r="HZ2920" s="41"/>
      <c r="IA2920" s="41"/>
      <c r="IB2920" s="41"/>
      <c r="IC2920" s="41"/>
      <c r="ID2920" s="41"/>
      <c r="IE2920" s="41"/>
      <c r="IF2920" s="41"/>
      <c r="IG2920" s="41"/>
      <c r="IH2920" s="41"/>
      <c r="II2920" s="41"/>
      <c r="IJ2920" s="41"/>
      <c r="IK2920" s="41"/>
      <c r="IL2920" s="41"/>
      <c r="IM2920" s="41"/>
      <c r="IN2920" s="41"/>
      <c r="IO2920" s="41"/>
      <c r="IP2920" s="41"/>
      <c r="IQ2920" s="41"/>
      <c r="IR2920" s="41"/>
      <c r="IS2920" s="41"/>
      <c r="IT2920" s="41"/>
      <c r="IU2920" s="41"/>
    </row>
    <row r="2922" spans="68:255" x14ac:dyDescent="0.2">
      <c r="BP2922" s="41"/>
      <c r="BQ2922" s="41"/>
      <c r="BR2922" s="41"/>
      <c r="BS2922" s="41"/>
      <c r="BU2922" s="41"/>
      <c r="BV2922" s="41"/>
      <c r="BW2922" s="41"/>
      <c r="BX2922" s="41"/>
      <c r="BY2922" s="41"/>
      <c r="BZ2922" s="41"/>
      <c r="CA2922" s="41"/>
      <c r="CB2922" s="41"/>
      <c r="CC2922" s="41"/>
      <c r="CD2922" s="41"/>
      <c r="CE2922" s="41"/>
      <c r="CF2922" s="41"/>
      <c r="CG2922" s="41"/>
      <c r="CH2922" s="41"/>
      <c r="CI2922" s="41"/>
      <c r="CJ2922" s="41"/>
      <c r="CK2922" s="41"/>
      <c r="CL2922" s="41"/>
      <c r="CM2922" s="41"/>
      <c r="CN2922" s="41"/>
      <c r="CO2922" s="41"/>
      <c r="CP2922" s="41"/>
      <c r="CQ2922" s="41"/>
      <c r="CR2922" s="41"/>
      <c r="CS2922" s="41"/>
      <c r="CT2922" s="41"/>
      <c r="CU2922" s="41"/>
      <c r="CV2922" s="41"/>
      <c r="CW2922" s="41"/>
      <c r="CX2922" s="41"/>
      <c r="CY2922" s="41"/>
      <c r="CZ2922" s="41"/>
      <c r="DA2922" s="41"/>
      <c r="DB2922" s="41"/>
      <c r="DC2922" s="41"/>
      <c r="DD2922" s="41"/>
      <c r="DE2922" s="41"/>
      <c r="DF2922" s="41"/>
      <c r="DG2922" s="41"/>
      <c r="DH2922" s="41"/>
      <c r="DI2922" s="41"/>
      <c r="DJ2922" s="41"/>
      <c r="DK2922" s="41"/>
      <c r="DL2922" s="41"/>
      <c r="DM2922" s="41"/>
      <c r="DN2922" s="41"/>
      <c r="DO2922" s="41"/>
      <c r="DP2922" s="41"/>
      <c r="DQ2922" s="41"/>
      <c r="DR2922" s="41"/>
      <c r="DS2922" s="41"/>
      <c r="DT2922" s="41"/>
      <c r="DU2922" s="41"/>
      <c r="DV2922" s="41"/>
      <c r="DW2922" s="41"/>
      <c r="DX2922" s="41"/>
      <c r="DY2922" s="41"/>
      <c r="DZ2922" s="41"/>
      <c r="EA2922" s="41"/>
      <c r="EB2922" s="41"/>
      <c r="EC2922" s="41"/>
      <c r="ED2922" s="41"/>
      <c r="EE2922" s="41"/>
      <c r="EF2922" s="41"/>
      <c r="EG2922" s="41"/>
      <c r="EH2922" s="41"/>
      <c r="EI2922" s="41"/>
      <c r="EJ2922" s="41"/>
      <c r="EK2922" s="41"/>
      <c r="EL2922" s="41"/>
      <c r="EM2922" s="41"/>
      <c r="EN2922" s="41"/>
      <c r="EO2922" s="41"/>
      <c r="EP2922" s="41"/>
      <c r="EQ2922" s="41"/>
      <c r="ER2922" s="41"/>
      <c r="ES2922" s="41"/>
      <c r="ET2922" s="41"/>
      <c r="EU2922" s="41"/>
      <c r="EV2922" s="41"/>
      <c r="EW2922" s="41"/>
      <c r="EX2922" s="41"/>
      <c r="EY2922" s="41"/>
      <c r="EZ2922" s="41"/>
      <c r="FA2922" s="41"/>
      <c r="FB2922" s="41"/>
      <c r="FC2922" s="41"/>
      <c r="FD2922" s="41"/>
      <c r="FE2922" s="41"/>
      <c r="FF2922" s="41"/>
      <c r="FG2922" s="41"/>
      <c r="FH2922" s="41"/>
      <c r="FI2922" s="41"/>
      <c r="FJ2922" s="41"/>
      <c r="FK2922" s="41"/>
      <c r="FL2922" s="41"/>
      <c r="FM2922" s="41"/>
      <c r="FN2922" s="41"/>
      <c r="FO2922" s="41"/>
      <c r="FP2922" s="41"/>
      <c r="FQ2922" s="41"/>
      <c r="FR2922" s="41"/>
      <c r="FS2922" s="41"/>
      <c r="FT2922" s="41"/>
      <c r="FU2922" s="41"/>
      <c r="FV2922" s="41"/>
      <c r="FW2922" s="41"/>
      <c r="FX2922" s="41"/>
      <c r="FY2922" s="41"/>
      <c r="FZ2922" s="41"/>
      <c r="GA2922" s="41"/>
      <c r="GB2922" s="41"/>
      <c r="GC2922" s="41"/>
      <c r="GD2922" s="41"/>
      <c r="GE2922" s="41"/>
      <c r="GF2922" s="41"/>
      <c r="GG2922" s="41"/>
      <c r="GH2922" s="41"/>
      <c r="GI2922" s="41"/>
      <c r="GJ2922" s="41"/>
      <c r="GK2922" s="41"/>
      <c r="GL2922" s="41"/>
      <c r="GM2922" s="41"/>
      <c r="GN2922" s="41"/>
      <c r="GO2922" s="41"/>
      <c r="GP2922" s="41"/>
      <c r="GQ2922" s="41"/>
      <c r="GR2922" s="41"/>
      <c r="GS2922" s="41"/>
      <c r="GT2922" s="41"/>
      <c r="GU2922" s="41"/>
      <c r="GV2922" s="41"/>
      <c r="GW2922" s="41"/>
      <c r="GX2922" s="41"/>
      <c r="GY2922" s="41"/>
      <c r="GZ2922" s="41"/>
      <c r="HA2922" s="41"/>
      <c r="HB2922" s="41"/>
      <c r="HC2922" s="41"/>
      <c r="HD2922" s="41"/>
      <c r="HE2922" s="41"/>
      <c r="HF2922" s="41"/>
      <c r="HG2922" s="41"/>
      <c r="HH2922" s="41"/>
      <c r="HI2922" s="41"/>
      <c r="HJ2922" s="41"/>
      <c r="HK2922" s="41"/>
      <c r="HL2922" s="41"/>
      <c r="HM2922" s="41"/>
      <c r="HN2922" s="41"/>
      <c r="HO2922" s="41"/>
      <c r="HP2922" s="41"/>
      <c r="HQ2922" s="41"/>
      <c r="HR2922" s="41"/>
      <c r="HS2922" s="41"/>
      <c r="HT2922" s="41"/>
      <c r="HU2922" s="41"/>
      <c r="HV2922" s="41"/>
      <c r="HW2922" s="41"/>
      <c r="HX2922" s="41"/>
      <c r="HY2922" s="41"/>
      <c r="HZ2922" s="41"/>
      <c r="IA2922" s="41"/>
      <c r="IB2922" s="41"/>
      <c r="IC2922" s="41"/>
      <c r="ID2922" s="41"/>
      <c r="IE2922" s="41"/>
      <c r="IF2922" s="41"/>
      <c r="IG2922" s="41"/>
      <c r="IH2922" s="41"/>
      <c r="II2922" s="41"/>
      <c r="IJ2922" s="41"/>
      <c r="IK2922" s="41"/>
      <c r="IL2922" s="41"/>
      <c r="IM2922" s="41"/>
      <c r="IN2922" s="41"/>
      <c r="IO2922" s="41"/>
      <c r="IP2922" s="41"/>
      <c r="IQ2922" s="41"/>
      <c r="IR2922" s="41"/>
      <c r="IS2922" s="41"/>
      <c r="IT2922" s="41"/>
      <c r="IU2922" s="41"/>
    </row>
    <row r="2924" spans="68:255" x14ac:dyDescent="0.2">
      <c r="BP2924" s="41"/>
      <c r="BQ2924" s="41"/>
      <c r="BR2924" s="41"/>
      <c r="BS2924" s="41"/>
      <c r="BU2924" s="41"/>
      <c r="BV2924" s="41"/>
      <c r="BW2924" s="41"/>
      <c r="BX2924" s="41"/>
      <c r="BY2924" s="41"/>
      <c r="BZ2924" s="41"/>
      <c r="CA2924" s="41"/>
      <c r="CB2924" s="41"/>
      <c r="CC2924" s="41"/>
      <c r="CD2924" s="41"/>
      <c r="CE2924" s="41"/>
      <c r="CF2924" s="41"/>
      <c r="CG2924" s="41"/>
      <c r="CH2924" s="41"/>
      <c r="CI2924" s="41"/>
      <c r="CJ2924" s="41"/>
      <c r="CK2924" s="41"/>
      <c r="CL2924" s="41"/>
      <c r="CM2924" s="41"/>
      <c r="CN2924" s="41"/>
      <c r="CO2924" s="41"/>
      <c r="CP2924" s="41"/>
      <c r="CQ2924" s="41"/>
      <c r="CR2924" s="41"/>
      <c r="CS2924" s="41"/>
      <c r="CT2924" s="41"/>
      <c r="CU2924" s="41"/>
      <c r="CV2924" s="41"/>
      <c r="CW2924" s="41"/>
      <c r="CX2924" s="41"/>
      <c r="CY2924" s="41"/>
      <c r="CZ2924" s="41"/>
      <c r="DA2924" s="41"/>
      <c r="DB2924" s="41"/>
      <c r="DC2924" s="41"/>
      <c r="DD2924" s="41"/>
      <c r="DE2924" s="41"/>
      <c r="DF2924" s="41"/>
      <c r="DG2924" s="41"/>
      <c r="DH2924" s="41"/>
      <c r="DI2924" s="41"/>
      <c r="DJ2924" s="41"/>
      <c r="DK2924" s="41"/>
      <c r="DL2924" s="41"/>
      <c r="DM2924" s="41"/>
      <c r="DN2924" s="41"/>
      <c r="DO2924" s="41"/>
      <c r="DP2924" s="41"/>
      <c r="DQ2924" s="41"/>
      <c r="DR2924" s="41"/>
      <c r="DS2924" s="41"/>
      <c r="DT2924" s="41"/>
      <c r="DU2924" s="41"/>
      <c r="DV2924" s="41"/>
      <c r="DW2924" s="41"/>
      <c r="DX2924" s="41"/>
      <c r="DY2924" s="41"/>
      <c r="DZ2924" s="41"/>
      <c r="EA2924" s="41"/>
      <c r="EB2924" s="41"/>
      <c r="EC2924" s="41"/>
      <c r="ED2924" s="41"/>
      <c r="EE2924" s="41"/>
      <c r="EF2924" s="41"/>
      <c r="EG2924" s="41"/>
      <c r="EH2924" s="41"/>
      <c r="EI2924" s="41"/>
      <c r="EJ2924" s="41"/>
      <c r="EK2924" s="41"/>
      <c r="EL2924" s="41"/>
      <c r="EM2924" s="41"/>
      <c r="EN2924" s="41"/>
      <c r="EO2924" s="41"/>
      <c r="EP2924" s="41"/>
      <c r="EQ2924" s="41"/>
      <c r="ER2924" s="41"/>
      <c r="ES2924" s="41"/>
      <c r="ET2924" s="41"/>
      <c r="EU2924" s="41"/>
      <c r="EV2924" s="41"/>
      <c r="EW2924" s="41"/>
      <c r="EX2924" s="41"/>
      <c r="EY2924" s="41"/>
      <c r="EZ2924" s="41"/>
      <c r="FA2924" s="41"/>
      <c r="FB2924" s="41"/>
      <c r="FC2924" s="41"/>
      <c r="FD2924" s="41"/>
      <c r="FE2924" s="41"/>
      <c r="FF2924" s="41"/>
      <c r="FG2924" s="41"/>
      <c r="FH2924" s="41"/>
      <c r="FI2924" s="41"/>
      <c r="FJ2924" s="41"/>
      <c r="FK2924" s="41"/>
      <c r="FL2924" s="41"/>
      <c r="FM2924" s="41"/>
      <c r="FN2924" s="41"/>
      <c r="FO2924" s="41"/>
      <c r="FP2924" s="41"/>
      <c r="FQ2924" s="41"/>
      <c r="FR2924" s="41"/>
      <c r="FS2924" s="41"/>
      <c r="FT2924" s="41"/>
      <c r="FU2924" s="41"/>
      <c r="FV2924" s="41"/>
      <c r="FW2924" s="41"/>
      <c r="FX2924" s="41"/>
      <c r="FY2924" s="41"/>
      <c r="FZ2924" s="41"/>
      <c r="GA2924" s="41"/>
      <c r="GB2924" s="41"/>
      <c r="GC2924" s="41"/>
      <c r="GD2924" s="41"/>
      <c r="GE2924" s="41"/>
      <c r="GF2924" s="41"/>
      <c r="GG2924" s="41"/>
      <c r="GH2924" s="41"/>
      <c r="GI2924" s="41"/>
      <c r="GJ2924" s="41"/>
      <c r="GK2924" s="41"/>
      <c r="GL2924" s="41"/>
      <c r="GM2924" s="41"/>
      <c r="GN2924" s="41"/>
      <c r="GO2924" s="41"/>
      <c r="GP2924" s="41"/>
      <c r="GQ2924" s="41"/>
      <c r="GR2924" s="41"/>
      <c r="GS2924" s="41"/>
      <c r="GT2924" s="41"/>
      <c r="GU2924" s="41"/>
      <c r="GV2924" s="41"/>
      <c r="GW2924" s="41"/>
      <c r="GX2924" s="41"/>
      <c r="GY2924" s="41"/>
      <c r="GZ2924" s="41"/>
      <c r="HA2924" s="41"/>
      <c r="HB2924" s="41"/>
      <c r="HC2924" s="41"/>
      <c r="HD2924" s="41"/>
      <c r="HE2924" s="41"/>
      <c r="HF2924" s="41"/>
      <c r="HG2924" s="41"/>
      <c r="HH2924" s="41"/>
      <c r="HI2924" s="41"/>
      <c r="HJ2924" s="41"/>
      <c r="HK2924" s="41"/>
      <c r="HL2924" s="41"/>
      <c r="HM2924" s="41"/>
      <c r="HN2924" s="41"/>
      <c r="HO2924" s="41"/>
      <c r="HP2924" s="41"/>
      <c r="HQ2924" s="41"/>
      <c r="HR2924" s="41"/>
      <c r="HS2924" s="41"/>
      <c r="HT2924" s="41"/>
      <c r="HU2924" s="41"/>
      <c r="HV2924" s="41"/>
      <c r="HW2924" s="41"/>
      <c r="HX2924" s="41"/>
      <c r="HY2924" s="41"/>
      <c r="HZ2924" s="41"/>
      <c r="IA2924" s="41"/>
      <c r="IB2924" s="41"/>
      <c r="IC2924" s="41"/>
      <c r="ID2924" s="41"/>
      <c r="IE2924" s="41"/>
      <c r="IF2924" s="41"/>
      <c r="IG2924" s="41"/>
      <c r="IH2924" s="41"/>
      <c r="II2924" s="41"/>
      <c r="IJ2924" s="41"/>
      <c r="IK2924" s="41"/>
      <c r="IL2924" s="41"/>
      <c r="IM2924" s="41"/>
      <c r="IN2924" s="41"/>
      <c r="IO2924" s="41"/>
      <c r="IP2924" s="41"/>
      <c r="IQ2924" s="41"/>
      <c r="IR2924" s="41"/>
      <c r="IS2924" s="41"/>
      <c r="IT2924" s="41"/>
      <c r="IU2924" s="41"/>
    </row>
    <row r="2926" spans="68:255" x14ac:dyDescent="0.2">
      <c r="BP2926" s="41"/>
      <c r="BQ2926" s="41"/>
      <c r="BR2926" s="41"/>
      <c r="BS2926" s="41"/>
      <c r="BU2926" s="41"/>
      <c r="BV2926" s="41"/>
      <c r="BW2926" s="41"/>
      <c r="BX2926" s="41"/>
      <c r="BY2926" s="41"/>
      <c r="BZ2926" s="41"/>
      <c r="CA2926" s="41"/>
      <c r="CB2926" s="41"/>
      <c r="CC2926" s="41"/>
      <c r="CD2926" s="41"/>
      <c r="CE2926" s="41"/>
      <c r="CF2926" s="41"/>
      <c r="CG2926" s="41"/>
      <c r="CH2926" s="41"/>
      <c r="CI2926" s="41"/>
      <c r="CJ2926" s="41"/>
      <c r="CK2926" s="41"/>
      <c r="CL2926" s="41"/>
      <c r="CM2926" s="41"/>
      <c r="CN2926" s="41"/>
      <c r="CO2926" s="41"/>
      <c r="CP2926" s="41"/>
      <c r="CQ2926" s="41"/>
      <c r="CR2926" s="41"/>
      <c r="CS2926" s="41"/>
      <c r="CT2926" s="41"/>
      <c r="CU2926" s="41"/>
      <c r="CV2926" s="41"/>
      <c r="CW2926" s="41"/>
      <c r="CX2926" s="41"/>
      <c r="CY2926" s="41"/>
      <c r="CZ2926" s="41"/>
      <c r="DA2926" s="41"/>
      <c r="DB2926" s="41"/>
      <c r="DC2926" s="41"/>
      <c r="DD2926" s="41"/>
      <c r="DE2926" s="41"/>
      <c r="DF2926" s="41"/>
      <c r="DG2926" s="41"/>
      <c r="DH2926" s="41"/>
      <c r="DI2926" s="41"/>
      <c r="DJ2926" s="41"/>
      <c r="DK2926" s="41"/>
      <c r="DL2926" s="41"/>
      <c r="DM2926" s="41"/>
      <c r="DN2926" s="41"/>
      <c r="DO2926" s="41"/>
      <c r="DP2926" s="41"/>
      <c r="DQ2926" s="41"/>
      <c r="DR2926" s="41"/>
      <c r="DS2926" s="41"/>
      <c r="DT2926" s="41"/>
      <c r="DU2926" s="41"/>
      <c r="DV2926" s="41"/>
      <c r="DW2926" s="41"/>
      <c r="DX2926" s="41"/>
      <c r="DY2926" s="41"/>
      <c r="DZ2926" s="41"/>
      <c r="EA2926" s="41"/>
      <c r="EB2926" s="41"/>
      <c r="EC2926" s="41"/>
      <c r="ED2926" s="41"/>
      <c r="EE2926" s="41"/>
      <c r="EF2926" s="41"/>
      <c r="EG2926" s="41"/>
      <c r="EH2926" s="41"/>
      <c r="EI2926" s="41"/>
      <c r="EJ2926" s="41"/>
      <c r="EK2926" s="41"/>
      <c r="EL2926" s="41"/>
      <c r="EM2926" s="41"/>
      <c r="EN2926" s="41"/>
      <c r="EO2926" s="41"/>
      <c r="EP2926" s="41"/>
      <c r="EQ2926" s="41"/>
      <c r="ER2926" s="41"/>
      <c r="ES2926" s="41"/>
      <c r="ET2926" s="41"/>
      <c r="EU2926" s="41"/>
      <c r="EV2926" s="41"/>
      <c r="EW2926" s="41"/>
      <c r="EX2926" s="41"/>
      <c r="EY2926" s="41"/>
      <c r="EZ2926" s="41"/>
      <c r="FA2926" s="41"/>
      <c r="FB2926" s="41"/>
      <c r="FC2926" s="41"/>
      <c r="FD2926" s="41"/>
      <c r="FE2926" s="41"/>
      <c r="FF2926" s="41"/>
      <c r="FG2926" s="41"/>
      <c r="FH2926" s="41"/>
      <c r="FI2926" s="41"/>
      <c r="FJ2926" s="41"/>
      <c r="FK2926" s="41"/>
      <c r="FL2926" s="41"/>
      <c r="FM2926" s="41"/>
      <c r="FN2926" s="41"/>
      <c r="FO2926" s="41"/>
      <c r="FP2926" s="41"/>
      <c r="FQ2926" s="41"/>
      <c r="FR2926" s="41"/>
      <c r="FS2926" s="41"/>
      <c r="FT2926" s="41"/>
      <c r="FU2926" s="41"/>
      <c r="FV2926" s="41"/>
      <c r="FW2926" s="41"/>
      <c r="FX2926" s="41"/>
      <c r="FY2926" s="41"/>
      <c r="FZ2926" s="41"/>
      <c r="GA2926" s="41"/>
      <c r="GB2926" s="41"/>
      <c r="GC2926" s="41"/>
      <c r="GD2926" s="41"/>
      <c r="GE2926" s="41"/>
      <c r="GF2926" s="41"/>
      <c r="GG2926" s="41"/>
      <c r="GH2926" s="41"/>
      <c r="GI2926" s="41"/>
      <c r="GJ2926" s="41"/>
      <c r="GK2926" s="41"/>
      <c r="GL2926" s="41"/>
      <c r="GM2926" s="41"/>
      <c r="GN2926" s="41"/>
      <c r="GO2926" s="41"/>
      <c r="GP2926" s="41"/>
      <c r="GQ2926" s="41"/>
      <c r="GR2926" s="41"/>
      <c r="GS2926" s="41"/>
      <c r="GT2926" s="41"/>
      <c r="GU2926" s="41"/>
      <c r="GV2926" s="41"/>
      <c r="GW2926" s="41"/>
      <c r="GX2926" s="41"/>
      <c r="GY2926" s="41"/>
      <c r="GZ2926" s="41"/>
      <c r="HA2926" s="41"/>
      <c r="HB2926" s="41"/>
      <c r="HC2926" s="41"/>
      <c r="HD2926" s="41"/>
      <c r="HE2926" s="41"/>
      <c r="HF2926" s="41"/>
      <c r="HG2926" s="41"/>
      <c r="HH2926" s="41"/>
      <c r="HI2926" s="41"/>
      <c r="HJ2926" s="41"/>
      <c r="HK2926" s="41"/>
      <c r="HL2926" s="41"/>
      <c r="HM2926" s="41"/>
      <c r="HN2926" s="41"/>
      <c r="HO2926" s="41"/>
      <c r="HP2926" s="41"/>
      <c r="HQ2926" s="41"/>
      <c r="HR2926" s="41"/>
      <c r="HS2926" s="41"/>
      <c r="HT2926" s="41"/>
      <c r="HU2926" s="41"/>
      <c r="HV2926" s="41"/>
      <c r="HW2926" s="41"/>
      <c r="HX2926" s="41"/>
      <c r="HY2926" s="41"/>
      <c r="HZ2926" s="41"/>
      <c r="IA2926" s="41"/>
      <c r="IB2926" s="41"/>
      <c r="IC2926" s="41"/>
      <c r="ID2926" s="41"/>
      <c r="IE2926" s="41"/>
      <c r="IF2926" s="41"/>
      <c r="IG2926" s="41"/>
      <c r="IH2926" s="41"/>
      <c r="II2926" s="41"/>
      <c r="IJ2926" s="41"/>
      <c r="IK2926" s="41"/>
      <c r="IL2926" s="41"/>
      <c r="IM2926" s="41"/>
      <c r="IN2926" s="41"/>
      <c r="IO2926" s="41"/>
      <c r="IP2926" s="41"/>
      <c r="IQ2926" s="41"/>
      <c r="IR2926" s="41"/>
      <c r="IS2926" s="41"/>
      <c r="IT2926" s="41"/>
      <c r="IU2926" s="41"/>
    </row>
    <row r="2928" spans="68:255" x14ac:dyDescent="0.2">
      <c r="BP2928" s="41"/>
      <c r="BQ2928" s="41"/>
      <c r="BR2928" s="41"/>
      <c r="BS2928" s="41"/>
      <c r="BU2928" s="41"/>
      <c r="BV2928" s="41"/>
      <c r="BW2928" s="41"/>
      <c r="BX2928" s="41"/>
      <c r="BY2928" s="41"/>
      <c r="BZ2928" s="41"/>
      <c r="CA2928" s="41"/>
      <c r="CB2928" s="41"/>
      <c r="CC2928" s="41"/>
      <c r="CD2928" s="41"/>
      <c r="CE2928" s="41"/>
      <c r="CF2928" s="41"/>
      <c r="CG2928" s="41"/>
      <c r="CH2928" s="41"/>
      <c r="CI2928" s="41"/>
      <c r="CJ2928" s="41"/>
      <c r="CK2928" s="41"/>
      <c r="CL2928" s="41"/>
      <c r="CM2928" s="41"/>
      <c r="CN2928" s="41"/>
      <c r="CO2928" s="41"/>
      <c r="CP2928" s="41"/>
      <c r="CQ2928" s="41"/>
      <c r="CR2928" s="41"/>
      <c r="CS2928" s="41"/>
      <c r="CT2928" s="41"/>
      <c r="CU2928" s="41"/>
      <c r="CV2928" s="41"/>
      <c r="CW2928" s="41"/>
      <c r="CX2928" s="41"/>
      <c r="CY2928" s="41"/>
      <c r="CZ2928" s="41"/>
      <c r="DA2928" s="41"/>
      <c r="DB2928" s="41"/>
      <c r="DC2928" s="41"/>
      <c r="DD2928" s="41"/>
      <c r="DE2928" s="41"/>
      <c r="DF2928" s="41"/>
      <c r="DG2928" s="41"/>
      <c r="DH2928" s="41"/>
      <c r="DI2928" s="41"/>
      <c r="DJ2928" s="41"/>
      <c r="DK2928" s="41"/>
      <c r="DL2928" s="41"/>
      <c r="DM2928" s="41"/>
      <c r="DN2928" s="41"/>
      <c r="DO2928" s="41"/>
      <c r="DP2928" s="41"/>
      <c r="DQ2928" s="41"/>
      <c r="DR2928" s="41"/>
      <c r="DS2928" s="41"/>
      <c r="DT2928" s="41"/>
      <c r="DU2928" s="41"/>
      <c r="DV2928" s="41"/>
      <c r="DW2928" s="41"/>
      <c r="DX2928" s="41"/>
      <c r="DY2928" s="41"/>
      <c r="DZ2928" s="41"/>
      <c r="EA2928" s="41"/>
      <c r="EB2928" s="41"/>
      <c r="EC2928" s="41"/>
      <c r="ED2928" s="41"/>
      <c r="EE2928" s="41"/>
      <c r="EF2928" s="41"/>
      <c r="EG2928" s="41"/>
      <c r="EH2928" s="41"/>
      <c r="EI2928" s="41"/>
      <c r="EJ2928" s="41"/>
      <c r="EK2928" s="41"/>
      <c r="EL2928" s="41"/>
      <c r="EM2928" s="41"/>
      <c r="EN2928" s="41"/>
      <c r="EO2928" s="41"/>
      <c r="EP2928" s="41"/>
      <c r="EQ2928" s="41"/>
      <c r="ER2928" s="41"/>
      <c r="ES2928" s="41"/>
      <c r="ET2928" s="41"/>
      <c r="EU2928" s="41"/>
      <c r="EV2928" s="41"/>
      <c r="EW2928" s="41"/>
      <c r="EX2928" s="41"/>
      <c r="EY2928" s="41"/>
      <c r="EZ2928" s="41"/>
      <c r="FA2928" s="41"/>
      <c r="FB2928" s="41"/>
      <c r="FC2928" s="41"/>
      <c r="FD2928" s="41"/>
      <c r="FE2928" s="41"/>
      <c r="FF2928" s="41"/>
      <c r="FG2928" s="41"/>
      <c r="FH2928" s="41"/>
      <c r="FI2928" s="41"/>
      <c r="FJ2928" s="41"/>
      <c r="FK2928" s="41"/>
      <c r="FL2928" s="41"/>
      <c r="FM2928" s="41"/>
      <c r="FN2928" s="41"/>
      <c r="FO2928" s="41"/>
      <c r="FP2928" s="41"/>
      <c r="FQ2928" s="41"/>
      <c r="FR2928" s="41"/>
      <c r="FS2928" s="41"/>
      <c r="FT2928" s="41"/>
      <c r="FU2928" s="41"/>
      <c r="FV2928" s="41"/>
      <c r="FW2928" s="41"/>
      <c r="FX2928" s="41"/>
      <c r="FY2928" s="41"/>
      <c r="FZ2928" s="41"/>
      <c r="GA2928" s="41"/>
      <c r="GB2928" s="41"/>
      <c r="GC2928" s="41"/>
      <c r="GD2928" s="41"/>
      <c r="GE2928" s="41"/>
      <c r="GF2928" s="41"/>
      <c r="GG2928" s="41"/>
      <c r="GH2928" s="41"/>
      <c r="GI2928" s="41"/>
      <c r="GJ2928" s="41"/>
      <c r="GK2928" s="41"/>
      <c r="GL2928" s="41"/>
      <c r="GM2928" s="41"/>
      <c r="GN2928" s="41"/>
      <c r="GO2928" s="41"/>
      <c r="GP2928" s="41"/>
      <c r="GQ2928" s="41"/>
      <c r="GR2928" s="41"/>
      <c r="GS2928" s="41"/>
      <c r="GT2928" s="41"/>
      <c r="GU2928" s="41"/>
      <c r="GV2928" s="41"/>
      <c r="GW2928" s="41"/>
      <c r="GX2928" s="41"/>
      <c r="GY2928" s="41"/>
      <c r="GZ2928" s="41"/>
      <c r="HA2928" s="41"/>
      <c r="HB2928" s="41"/>
      <c r="HC2928" s="41"/>
      <c r="HD2928" s="41"/>
      <c r="HE2928" s="41"/>
      <c r="HF2928" s="41"/>
      <c r="HG2928" s="41"/>
      <c r="HH2928" s="41"/>
      <c r="HI2928" s="41"/>
      <c r="HJ2928" s="41"/>
      <c r="HK2928" s="41"/>
      <c r="HL2928" s="41"/>
      <c r="HM2928" s="41"/>
      <c r="HN2928" s="41"/>
      <c r="HO2928" s="41"/>
      <c r="HP2928" s="41"/>
      <c r="HQ2928" s="41"/>
      <c r="HR2928" s="41"/>
      <c r="HS2928" s="41"/>
      <c r="HT2928" s="41"/>
      <c r="HU2928" s="41"/>
      <c r="HV2928" s="41"/>
      <c r="HW2928" s="41"/>
      <c r="HX2928" s="41"/>
      <c r="HY2928" s="41"/>
      <c r="HZ2928" s="41"/>
      <c r="IA2928" s="41"/>
      <c r="IB2928" s="41"/>
      <c r="IC2928" s="41"/>
      <c r="ID2928" s="41"/>
      <c r="IE2928" s="41"/>
      <c r="IF2928" s="41"/>
      <c r="IG2928" s="41"/>
      <c r="IH2928" s="41"/>
      <c r="II2928" s="41"/>
      <c r="IJ2928" s="41"/>
      <c r="IK2928" s="41"/>
      <c r="IL2928" s="41"/>
      <c r="IM2928" s="41"/>
      <c r="IN2928" s="41"/>
      <c r="IO2928" s="41"/>
      <c r="IP2928" s="41"/>
      <c r="IQ2928" s="41"/>
      <c r="IR2928" s="41"/>
      <c r="IS2928" s="41"/>
      <c r="IT2928" s="41"/>
      <c r="IU2928" s="41"/>
    </row>
    <row r="2930" spans="68:255" x14ac:dyDescent="0.2">
      <c r="BP2930" s="41"/>
      <c r="BQ2930" s="41"/>
      <c r="BR2930" s="41"/>
      <c r="BS2930" s="41"/>
      <c r="BU2930" s="41"/>
      <c r="BV2930" s="41"/>
      <c r="BW2930" s="41"/>
      <c r="BX2930" s="41"/>
      <c r="BY2930" s="41"/>
      <c r="BZ2930" s="41"/>
      <c r="CA2930" s="41"/>
      <c r="CB2930" s="41"/>
      <c r="CC2930" s="41"/>
      <c r="CD2930" s="41"/>
      <c r="CE2930" s="41"/>
      <c r="CF2930" s="41"/>
      <c r="CG2930" s="41"/>
      <c r="CH2930" s="41"/>
      <c r="CI2930" s="41"/>
      <c r="CJ2930" s="41"/>
      <c r="CK2930" s="41"/>
      <c r="CL2930" s="41"/>
      <c r="CM2930" s="41"/>
      <c r="CN2930" s="41"/>
      <c r="CO2930" s="41"/>
      <c r="CP2930" s="41"/>
      <c r="CQ2930" s="41"/>
      <c r="CR2930" s="41"/>
      <c r="CS2930" s="41"/>
      <c r="CT2930" s="41"/>
      <c r="CU2930" s="41"/>
      <c r="CV2930" s="41"/>
      <c r="CW2930" s="41"/>
      <c r="CX2930" s="41"/>
      <c r="CY2930" s="41"/>
      <c r="CZ2930" s="41"/>
      <c r="DA2930" s="41"/>
      <c r="DB2930" s="41"/>
      <c r="DC2930" s="41"/>
      <c r="DD2930" s="41"/>
      <c r="DE2930" s="41"/>
      <c r="DF2930" s="41"/>
      <c r="DG2930" s="41"/>
      <c r="DH2930" s="41"/>
      <c r="DI2930" s="41"/>
      <c r="DJ2930" s="41"/>
      <c r="DK2930" s="41"/>
      <c r="DL2930" s="41"/>
      <c r="DM2930" s="41"/>
      <c r="DN2930" s="41"/>
      <c r="DO2930" s="41"/>
      <c r="DP2930" s="41"/>
      <c r="DQ2930" s="41"/>
      <c r="DR2930" s="41"/>
      <c r="DS2930" s="41"/>
      <c r="DT2930" s="41"/>
      <c r="DU2930" s="41"/>
      <c r="DV2930" s="41"/>
      <c r="DW2930" s="41"/>
      <c r="DX2930" s="41"/>
      <c r="DY2930" s="41"/>
      <c r="DZ2930" s="41"/>
      <c r="EA2930" s="41"/>
      <c r="EB2930" s="41"/>
      <c r="EC2930" s="41"/>
      <c r="ED2930" s="41"/>
      <c r="EE2930" s="41"/>
      <c r="EF2930" s="41"/>
      <c r="EG2930" s="41"/>
      <c r="EH2930" s="41"/>
      <c r="EI2930" s="41"/>
      <c r="EJ2930" s="41"/>
      <c r="EK2930" s="41"/>
      <c r="EL2930" s="41"/>
      <c r="EM2930" s="41"/>
      <c r="EN2930" s="41"/>
      <c r="EO2930" s="41"/>
      <c r="EP2930" s="41"/>
      <c r="EQ2930" s="41"/>
      <c r="ER2930" s="41"/>
      <c r="ES2930" s="41"/>
      <c r="ET2930" s="41"/>
      <c r="EU2930" s="41"/>
      <c r="EV2930" s="41"/>
      <c r="EW2930" s="41"/>
      <c r="EX2930" s="41"/>
      <c r="EY2930" s="41"/>
      <c r="EZ2930" s="41"/>
      <c r="FA2930" s="41"/>
      <c r="FB2930" s="41"/>
      <c r="FC2930" s="41"/>
      <c r="FD2930" s="41"/>
      <c r="FE2930" s="41"/>
      <c r="FF2930" s="41"/>
      <c r="FG2930" s="41"/>
      <c r="FH2930" s="41"/>
      <c r="FI2930" s="41"/>
      <c r="FJ2930" s="41"/>
      <c r="FK2930" s="41"/>
      <c r="FL2930" s="41"/>
      <c r="FM2930" s="41"/>
      <c r="FN2930" s="41"/>
      <c r="FO2930" s="41"/>
      <c r="FP2930" s="41"/>
      <c r="FQ2930" s="41"/>
      <c r="FR2930" s="41"/>
      <c r="FS2930" s="41"/>
      <c r="FT2930" s="41"/>
      <c r="FU2930" s="41"/>
      <c r="FV2930" s="41"/>
      <c r="FW2930" s="41"/>
      <c r="FX2930" s="41"/>
      <c r="FY2930" s="41"/>
      <c r="FZ2930" s="41"/>
      <c r="GA2930" s="41"/>
      <c r="GB2930" s="41"/>
      <c r="GC2930" s="41"/>
      <c r="GD2930" s="41"/>
      <c r="GE2930" s="41"/>
      <c r="GF2930" s="41"/>
      <c r="GG2930" s="41"/>
      <c r="GH2930" s="41"/>
      <c r="GI2930" s="41"/>
      <c r="GJ2930" s="41"/>
      <c r="GK2930" s="41"/>
      <c r="GL2930" s="41"/>
      <c r="GM2930" s="41"/>
      <c r="GN2930" s="41"/>
      <c r="GO2930" s="41"/>
      <c r="GP2930" s="41"/>
      <c r="GQ2930" s="41"/>
      <c r="GR2930" s="41"/>
      <c r="GS2930" s="41"/>
      <c r="GT2930" s="41"/>
      <c r="GU2930" s="41"/>
      <c r="GV2930" s="41"/>
      <c r="GW2930" s="41"/>
      <c r="GX2930" s="41"/>
      <c r="GY2930" s="41"/>
      <c r="GZ2930" s="41"/>
      <c r="HA2930" s="41"/>
      <c r="HB2930" s="41"/>
      <c r="HC2930" s="41"/>
      <c r="HD2930" s="41"/>
      <c r="HE2930" s="41"/>
      <c r="HF2930" s="41"/>
      <c r="HG2930" s="41"/>
      <c r="HH2930" s="41"/>
      <c r="HI2930" s="41"/>
      <c r="HJ2930" s="41"/>
      <c r="HK2930" s="41"/>
      <c r="HL2930" s="41"/>
      <c r="HM2930" s="41"/>
      <c r="HN2930" s="41"/>
      <c r="HO2930" s="41"/>
      <c r="HP2930" s="41"/>
      <c r="HQ2930" s="41"/>
      <c r="HR2930" s="41"/>
      <c r="HS2930" s="41"/>
      <c r="HT2930" s="41"/>
      <c r="HU2930" s="41"/>
      <c r="HV2930" s="41"/>
      <c r="HW2930" s="41"/>
      <c r="HX2930" s="41"/>
      <c r="HY2930" s="41"/>
      <c r="HZ2930" s="41"/>
      <c r="IA2930" s="41"/>
      <c r="IB2930" s="41"/>
      <c r="IC2930" s="41"/>
      <c r="ID2930" s="41"/>
      <c r="IE2930" s="41"/>
      <c r="IF2930" s="41"/>
      <c r="IG2930" s="41"/>
      <c r="IH2930" s="41"/>
      <c r="II2930" s="41"/>
      <c r="IJ2930" s="41"/>
      <c r="IK2930" s="41"/>
      <c r="IL2930" s="41"/>
      <c r="IM2930" s="41"/>
      <c r="IN2930" s="41"/>
      <c r="IO2930" s="41"/>
      <c r="IP2930" s="41"/>
      <c r="IQ2930" s="41"/>
      <c r="IR2930" s="41"/>
      <c r="IS2930" s="41"/>
      <c r="IT2930" s="41"/>
      <c r="IU2930" s="41"/>
    </row>
    <row r="2932" spans="68:255" x14ac:dyDescent="0.2">
      <c r="BP2932" s="41"/>
      <c r="BQ2932" s="41"/>
      <c r="BR2932" s="41"/>
      <c r="BS2932" s="41"/>
      <c r="BU2932" s="41"/>
      <c r="BV2932" s="41"/>
      <c r="BW2932" s="41"/>
      <c r="BX2932" s="41"/>
      <c r="BY2932" s="41"/>
      <c r="BZ2932" s="41"/>
      <c r="CA2932" s="41"/>
      <c r="CB2932" s="41"/>
      <c r="CC2932" s="41"/>
      <c r="CD2932" s="41"/>
      <c r="CE2932" s="41"/>
      <c r="CF2932" s="41"/>
      <c r="CG2932" s="41"/>
      <c r="CH2932" s="41"/>
      <c r="CI2932" s="41"/>
      <c r="CJ2932" s="41"/>
      <c r="CK2932" s="41"/>
      <c r="CL2932" s="41"/>
      <c r="CM2932" s="41"/>
      <c r="CN2932" s="41"/>
      <c r="CO2932" s="41"/>
      <c r="CP2932" s="41"/>
      <c r="CQ2932" s="41"/>
      <c r="CR2932" s="41"/>
      <c r="CS2932" s="41"/>
      <c r="CT2932" s="41"/>
      <c r="CU2932" s="41"/>
      <c r="CV2932" s="41"/>
      <c r="CW2932" s="41"/>
      <c r="CX2932" s="41"/>
      <c r="CY2932" s="41"/>
      <c r="CZ2932" s="41"/>
      <c r="DA2932" s="41"/>
      <c r="DB2932" s="41"/>
      <c r="DC2932" s="41"/>
      <c r="DD2932" s="41"/>
      <c r="DE2932" s="41"/>
      <c r="DF2932" s="41"/>
      <c r="DG2932" s="41"/>
      <c r="DH2932" s="41"/>
      <c r="DI2932" s="41"/>
      <c r="DJ2932" s="41"/>
      <c r="DK2932" s="41"/>
      <c r="DL2932" s="41"/>
      <c r="DM2932" s="41"/>
      <c r="DN2932" s="41"/>
      <c r="DO2932" s="41"/>
      <c r="DP2932" s="41"/>
      <c r="DQ2932" s="41"/>
      <c r="DR2932" s="41"/>
      <c r="DS2932" s="41"/>
      <c r="DT2932" s="41"/>
      <c r="DU2932" s="41"/>
      <c r="DV2932" s="41"/>
      <c r="DW2932" s="41"/>
      <c r="DX2932" s="41"/>
      <c r="DY2932" s="41"/>
      <c r="DZ2932" s="41"/>
      <c r="EA2932" s="41"/>
      <c r="EB2932" s="41"/>
      <c r="EC2932" s="41"/>
      <c r="ED2932" s="41"/>
      <c r="EE2932" s="41"/>
      <c r="EF2932" s="41"/>
      <c r="EG2932" s="41"/>
      <c r="EH2932" s="41"/>
      <c r="EI2932" s="41"/>
      <c r="EJ2932" s="41"/>
      <c r="EK2932" s="41"/>
      <c r="EL2932" s="41"/>
      <c r="EM2932" s="41"/>
      <c r="EN2932" s="41"/>
      <c r="EO2932" s="41"/>
      <c r="EP2932" s="41"/>
      <c r="EQ2932" s="41"/>
      <c r="ER2932" s="41"/>
      <c r="ES2932" s="41"/>
      <c r="ET2932" s="41"/>
      <c r="EU2932" s="41"/>
      <c r="EV2932" s="41"/>
      <c r="EW2932" s="41"/>
      <c r="EX2932" s="41"/>
      <c r="EY2932" s="41"/>
      <c r="EZ2932" s="41"/>
      <c r="FA2932" s="41"/>
      <c r="FB2932" s="41"/>
      <c r="FC2932" s="41"/>
      <c r="FD2932" s="41"/>
      <c r="FE2932" s="41"/>
      <c r="FF2932" s="41"/>
      <c r="FG2932" s="41"/>
      <c r="FH2932" s="41"/>
      <c r="FI2932" s="41"/>
      <c r="FJ2932" s="41"/>
      <c r="FK2932" s="41"/>
      <c r="FL2932" s="41"/>
      <c r="FM2932" s="41"/>
      <c r="FN2932" s="41"/>
      <c r="FO2932" s="41"/>
      <c r="FP2932" s="41"/>
      <c r="FQ2932" s="41"/>
      <c r="FR2932" s="41"/>
      <c r="FS2932" s="41"/>
      <c r="FT2932" s="41"/>
      <c r="FU2932" s="41"/>
      <c r="FV2932" s="41"/>
      <c r="FW2932" s="41"/>
      <c r="FX2932" s="41"/>
      <c r="FY2932" s="41"/>
      <c r="FZ2932" s="41"/>
      <c r="GA2932" s="41"/>
      <c r="GB2932" s="41"/>
      <c r="GC2932" s="41"/>
      <c r="GD2932" s="41"/>
      <c r="GE2932" s="41"/>
      <c r="GF2932" s="41"/>
      <c r="GG2932" s="41"/>
      <c r="GH2932" s="41"/>
      <c r="GI2932" s="41"/>
      <c r="GJ2932" s="41"/>
      <c r="GK2932" s="41"/>
      <c r="GL2932" s="41"/>
      <c r="GM2932" s="41"/>
      <c r="GN2932" s="41"/>
      <c r="GO2932" s="41"/>
      <c r="GP2932" s="41"/>
      <c r="GQ2932" s="41"/>
      <c r="GR2932" s="41"/>
      <c r="GS2932" s="41"/>
      <c r="GT2932" s="41"/>
      <c r="GU2932" s="41"/>
      <c r="GV2932" s="41"/>
      <c r="GW2932" s="41"/>
      <c r="GX2932" s="41"/>
      <c r="GY2932" s="41"/>
      <c r="GZ2932" s="41"/>
      <c r="HA2932" s="41"/>
      <c r="HB2932" s="41"/>
      <c r="HC2932" s="41"/>
      <c r="HD2932" s="41"/>
      <c r="HE2932" s="41"/>
      <c r="HF2932" s="41"/>
      <c r="HG2932" s="41"/>
      <c r="HH2932" s="41"/>
      <c r="HI2932" s="41"/>
      <c r="HJ2932" s="41"/>
      <c r="HK2932" s="41"/>
      <c r="HL2932" s="41"/>
      <c r="HM2932" s="41"/>
      <c r="HN2932" s="41"/>
      <c r="HO2932" s="41"/>
      <c r="HP2932" s="41"/>
      <c r="HQ2932" s="41"/>
      <c r="HR2932" s="41"/>
      <c r="HS2932" s="41"/>
      <c r="HT2932" s="41"/>
      <c r="HU2932" s="41"/>
      <c r="HV2932" s="41"/>
      <c r="HW2932" s="41"/>
      <c r="HX2932" s="41"/>
      <c r="HY2932" s="41"/>
      <c r="HZ2932" s="41"/>
      <c r="IA2932" s="41"/>
      <c r="IB2932" s="41"/>
      <c r="IC2932" s="41"/>
      <c r="ID2932" s="41"/>
      <c r="IE2932" s="41"/>
      <c r="IF2932" s="41"/>
      <c r="IG2932" s="41"/>
      <c r="IH2932" s="41"/>
      <c r="II2932" s="41"/>
      <c r="IJ2932" s="41"/>
      <c r="IK2932" s="41"/>
      <c r="IL2932" s="41"/>
      <c r="IM2932" s="41"/>
      <c r="IN2932" s="41"/>
      <c r="IO2932" s="41"/>
      <c r="IP2932" s="41"/>
      <c r="IQ2932" s="41"/>
      <c r="IR2932" s="41"/>
      <c r="IS2932" s="41"/>
      <c r="IT2932" s="41"/>
      <c r="IU2932" s="41"/>
    </row>
    <row r="2934" spans="68:255" x14ac:dyDescent="0.2">
      <c r="BP2934" s="41"/>
      <c r="BQ2934" s="41"/>
      <c r="BR2934" s="41"/>
      <c r="BS2934" s="41"/>
      <c r="BU2934" s="41"/>
      <c r="BV2934" s="41"/>
      <c r="BW2934" s="41"/>
      <c r="BX2934" s="41"/>
      <c r="BY2934" s="41"/>
      <c r="BZ2934" s="41"/>
      <c r="CA2934" s="41"/>
      <c r="CB2934" s="41"/>
      <c r="CC2934" s="41"/>
      <c r="CD2934" s="41"/>
      <c r="CE2934" s="41"/>
      <c r="CF2934" s="41"/>
      <c r="CG2934" s="41"/>
      <c r="CH2934" s="41"/>
      <c r="CI2934" s="41"/>
      <c r="CJ2934" s="41"/>
      <c r="CK2934" s="41"/>
      <c r="CL2934" s="41"/>
      <c r="CM2934" s="41"/>
      <c r="CN2934" s="41"/>
      <c r="CO2934" s="41"/>
      <c r="CP2934" s="41"/>
      <c r="CQ2934" s="41"/>
      <c r="CR2934" s="41"/>
      <c r="CS2934" s="41"/>
      <c r="CT2934" s="41"/>
      <c r="CU2934" s="41"/>
      <c r="CV2934" s="41"/>
      <c r="CW2934" s="41"/>
      <c r="CX2934" s="41"/>
      <c r="CY2934" s="41"/>
      <c r="CZ2934" s="41"/>
      <c r="DA2934" s="41"/>
      <c r="DB2934" s="41"/>
      <c r="DC2934" s="41"/>
      <c r="DD2934" s="41"/>
      <c r="DE2934" s="41"/>
      <c r="DF2934" s="41"/>
      <c r="DG2934" s="41"/>
      <c r="DH2934" s="41"/>
      <c r="DI2934" s="41"/>
      <c r="DJ2934" s="41"/>
      <c r="DK2934" s="41"/>
      <c r="DL2934" s="41"/>
      <c r="DM2934" s="41"/>
      <c r="DN2934" s="41"/>
      <c r="DO2934" s="41"/>
      <c r="DP2934" s="41"/>
      <c r="DQ2934" s="41"/>
      <c r="DR2934" s="41"/>
      <c r="DS2934" s="41"/>
      <c r="DT2934" s="41"/>
      <c r="DU2934" s="41"/>
      <c r="DV2934" s="41"/>
      <c r="DW2934" s="41"/>
      <c r="DX2934" s="41"/>
      <c r="DY2934" s="41"/>
      <c r="DZ2934" s="41"/>
      <c r="EA2934" s="41"/>
      <c r="EB2934" s="41"/>
      <c r="EC2934" s="41"/>
      <c r="ED2934" s="41"/>
      <c r="EE2934" s="41"/>
      <c r="EF2934" s="41"/>
      <c r="EG2934" s="41"/>
      <c r="EH2934" s="41"/>
      <c r="EI2934" s="41"/>
      <c r="EJ2934" s="41"/>
      <c r="EK2934" s="41"/>
      <c r="EL2934" s="41"/>
      <c r="EM2934" s="41"/>
      <c r="EN2934" s="41"/>
      <c r="EO2934" s="41"/>
      <c r="EP2934" s="41"/>
      <c r="EQ2934" s="41"/>
      <c r="ER2934" s="41"/>
      <c r="ES2934" s="41"/>
      <c r="ET2934" s="41"/>
      <c r="EU2934" s="41"/>
      <c r="EV2934" s="41"/>
      <c r="EW2934" s="41"/>
      <c r="EX2934" s="41"/>
      <c r="EY2934" s="41"/>
      <c r="EZ2934" s="41"/>
      <c r="FA2934" s="41"/>
      <c r="FB2934" s="41"/>
      <c r="FC2934" s="41"/>
      <c r="FD2934" s="41"/>
      <c r="FE2934" s="41"/>
      <c r="FF2934" s="41"/>
      <c r="FG2934" s="41"/>
      <c r="FH2934" s="41"/>
      <c r="FI2934" s="41"/>
      <c r="FJ2934" s="41"/>
      <c r="FK2934" s="41"/>
      <c r="FL2934" s="41"/>
      <c r="FM2934" s="41"/>
      <c r="FN2934" s="41"/>
      <c r="FO2934" s="41"/>
      <c r="FP2934" s="41"/>
      <c r="FQ2934" s="41"/>
      <c r="FR2934" s="41"/>
      <c r="FS2934" s="41"/>
      <c r="FT2934" s="41"/>
      <c r="FU2934" s="41"/>
      <c r="FV2934" s="41"/>
      <c r="FW2934" s="41"/>
      <c r="FX2934" s="41"/>
      <c r="FY2934" s="41"/>
      <c r="FZ2934" s="41"/>
      <c r="GA2934" s="41"/>
      <c r="GB2934" s="41"/>
      <c r="GC2934" s="41"/>
      <c r="GD2934" s="41"/>
      <c r="GE2934" s="41"/>
      <c r="GF2934" s="41"/>
      <c r="GG2934" s="41"/>
      <c r="GH2934" s="41"/>
      <c r="GI2934" s="41"/>
      <c r="GJ2934" s="41"/>
      <c r="GK2934" s="41"/>
      <c r="GL2934" s="41"/>
      <c r="GM2934" s="41"/>
      <c r="GN2934" s="41"/>
      <c r="GO2934" s="41"/>
      <c r="GP2934" s="41"/>
      <c r="GQ2934" s="41"/>
      <c r="GR2934" s="41"/>
      <c r="GS2934" s="41"/>
      <c r="GT2934" s="41"/>
      <c r="GU2934" s="41"/>
      <c r="GV2934" s="41"/>
      <c r="GW2934" s="41"/>
      <c r="GX2934" s="41"/>
      <c r="GY2934" s="41"/>
      <c r="GZ2934" s="41"/>
      <c r="HA2934" s="41"/>
      <c r="HB2934" s="41"/>
      <c r="HC2934" s="41"/>
      <c r="HD2934" s="41"/>
      <c r="HE2934" s="41"/>
      <c r="HF2934" s="41"/>
      <c r="HG2934" s="41"/>
      <c r="HH2934" s="41"/>
      <c r="HI2934" s="41"/>
      <c r="HJ2934" s="41"/>
      <c r="HK2934" s="41"/>
      <c r="HL2934" s="41"/>
      <c r="HM2934" s="41"/>
      <c r="HN2934" s="41"/>
      <c r="HO2934" s="41"/>
      <c r="HP2934" s="41"/>
      <c r="HQ2934" s="41"/>
      <c r="HR2934" s="41"/>
      <c r="HS2934" s="41"/>
      <c r="HT2934" s="41"/>
      <c r="HU2934" s="41"/>
      <c r="HV2934" s="41"/>
      <c r="HW2934" s="41"/>
      <c r="HX2934" s="41"/>
      <c r="HY2934" s="41"/>
      <c r="HZ2934" s="41"/>
      <c r="IA2934" s="41"/>
      <c r="IB2934" s="41"/>
      <c r="IC2934" s="41"/>
      <c r="ID2934" s="41"/>
      <c r="IE2934" s="41"/>
      <c r="IF2934" s="41"/>
      <c r="IG2934" s="41"/>
      <c r="IH2934" s="41"/>
      <c r="II2934" s="41"/>
      <c r="IJ2934" s="41"/>
      <c r="IK2934" s="41"/>
      <c r="IL2934" s="41"/>
      <c r="IM2934" s="41"/>
      <c r="IN2934" s="41"/>
      <c r="IO2934" s="41"/>
      <c r="IP2934" s="41"/>
      <c r="IQ2934" s="41"/>
      <c r="IR2934" s="41"/>
      <c r="IS2934" s="41"/>
      <c r="IT2934" s="41"/>
      <c r="IU2934" s="41"/>
    </row>
    <row r="2936" spans="68:255" x14ac:dyDescent="0.2">
      <c r="BP2936" s="41"/>
      <c r="BQ2936" s="41"/>
      <c r="BR2936" s="41"/>
      <c r="BS2936" s="41"/>
      <c r="BU2936" s="41"/>
      <c r="BV2936" s="41"/>
      <c r="BW2936" s="41"/>
      <c r="BX2936" s="41"/>
      <c r="BY2936" s="41"/>
      <c r="BZ2936" s="41"/>
      <c r="CA2936" s="41"/>
      <c r="CB2936" s="41"/>
      <c r="CC2936" s="41"/>
      <c r="CD2936" s="41"/>
      <c r="CE2936" s="41"/>
      <c r="CF2936" s="41"/>
      <c r="CG2936" s="41"/>
      <c r="CH2936" s="41"/>
      <c r="CI2936" s="41"/>
      <c r="CJ2936" s="41"/>
      <c r="CK2936" s="41"/>
      <c r="CL2936" s="41"/>
      <c r="CM2936" s="41"/>
      <c r="CN2936" s="41"/>
      <c r="CO2936" s="41"/>
      <c r="CP2936" s="41"/>
      <c r="CQ2936" s="41"/>
      <c r="CR2936" s="41"/>
      <c r="CS2936" s="41"/>
      <c r="CT2936" s="41"/>
      <c r="CU2936" s="41"/>
      <c r="CV2936" s="41"/>
      <c r="CW2936" s="41"/>
      <c r="CX2936" s="41"/>
      <c r="CY2936" s="41"/>
      <c r="CZ2936" s="41"/>
      <c r="DA2936" s="41"/>
      <c r="DB2936" s="41"/>
      <c r="DC2936" s="41"/>
      <c r="DD2936" s="41"/>
      <c r="DE2936" s="41"/>
      <c r="DF2936" s="41"/>
      <c r="DG2936" s="41"/>
      <c r="DH2936" s="41"/>
      <c r="DI2936" s="41"/>
      <c r="DJ2936" s="41"/>
      <c r="DK2936" s="41"/>
      <c r="DL2936" s="41"/>
      <c r="DM2936" s="41"/>
      <c r="DN2936" s="41"/>
      <c r="DO2936" s="41"/>
      <c r="DP2936" s="41"/>
      <c r="DQ2936" s="41"/>
      <c r="DR2936" s="41"/>
      <c r="DS2936" s="41"/>
      <c r="DT2936" s="41"/>
      <c r="DU2936" s="41"/>
      <c r="DV2936" s="41"/>
      <c r="DW2936" s="41"/>
      <c r="DX2936" s="41"/>
      <c r="DY2936" s="41"/>
      <c r="DZ2936" s="41"/>
      <c r="EA2936" s="41"/>
      <c r="EB2936" s="41"/>
      <c r="EC2936" s="41"/>
      <c r="ED2936" s="41"/>
      <c r="EE2936" s="41"/>
      <c r="EF2936" s="41"/>
      <c r="EG2936" s="41"/>
      <c r="EH2936" s="41"/>
      <c r="EI2936" s="41"/>
      <c r="EJ2936" s="41"/>
      <c r="EK2936" s="41"/>
      <c r="EL2936" s="41"/>
      <c r="EM2936" s="41"/>
      <c r="EN2936" s="41"/>
      <c r="EO2936" s="41"/>
      <c r="EP2936" s="41"/>
      <c r="EQ2936" s="41"/>
      <c r="ER2936" s="41"/>
      <c r="ES2936" s="41"/>
      <c r="ET2936" s="41"/>
      <c r="EU2936" s="41"/>
      <c r="EV2936" s="41"/>
      <c r="EW2936" s="41"/>
      <c r="EX2936" s="41"/>
      <c r="EY2936" s="41"/>
      <c r="EZ2936" s="41"/>
      <c r="FA2936" s="41"/>
      <c r="FB2936" s="41"/>
      <c r="FC2936" s="41"/>
      <c r="FD2936" s="41"/>
      <c r="FE2936" s="41"/>
      <c r="FF2936" s="41"/>
      <c r="FG2936" s="41"/>
      <c r="FH2936" s="41"/>
      <c r="FI2936" s="41"/>
      <c r="FJ2936" s="41"/>
      <c r="FK2936" s="41"/>
      <c r="FL2936" s="41"/>
      <c r="FM2936" s="41"/>
      <c r="FN2936" s="41"/>
      <c r="FO2936" s="41"/>
      <c r="FP2936" s="41"/>
      <c r="FQ2936" s="41"/>
      <c r="FR2936" s="41"/>
      <c r="FS2936" s="41"/>
      <c r="FT2936" s="41"/>
      <c r="FU2936" s="41"/>
      <c r="FV2936" s="41"/>
      <c r="FW2936" s="41"/>
      <c r="FX2936" s="41"/>
      <c r="FY2936" s="41"/>
      <c r="FZ2936" s="41"/>
      <c r="GA2936" s="41"/>
      <c r="GB2936" s="41"/>
      <c r="GC2936" s="41"/>
      <c r="GD2936" s="41"/>
      <c r="GE2936" s="41"/>
      <c r="GF2936" s="41"/>
      <c r="GG2936" s="41"/>
      <c r="GH2936" s="41"/>
      <c r="GI2936" s="41"/>
      <c r="GJ2936" s="41"/>
      <c r="GK2936" s="41"/>
      <c r="GL2936" s="41"/>
      <c r="GM2936" s="41"/>
      <c r="GN2936" s="41"/>
      <c r="GO2936" s="41"/>
      <c r="GP2936" s="41"/>
      <c r="GQ2936" s="41"/>
      <c r="GR2936" s="41"/>
      <c r="GS2936" s="41"/>
      <c r="GT2936" s="41"/>
      <c r="GU2936" s="41"/>
      <c r="GV2936" s="41"/>
      <c r="GW2936" s="41"/>
      <c r="GX2936" s="41"/>
      <c r="GY2936" s="41"/>
      <c r="GZ2936" s="41"/>
      <c r="HA2936" s="41"/>
      <c r="HB2936" s="41"/>
      <c r="HC2936" s="41"/>
      <c r="HD2936" s="41"/>
      <c r="HE2936" s="41"/>
      <c r="HF2936" s="41"/>
      <c r="HG2936" s="41"/>
      <c r="HH2936" s="41"/>
      <c r="HI2936" s="41"/>
      <c r="HJ2936" s="41"/>
      <c r="HK2936" s="41"/>
      <c r="HL2936" s="41"/>
      <c r="HM2936" s="41"/>
      <c r="HN2936" s="41"/>
      <c r="HO2936" s="41"/>
      <c r="HP2936" s="41"/>
      <c r="HQ2936" s="41"/>
      <c r="HR2936" s="41"/>
      <c r="HS2936" s="41"/>
      <c r="HT2936" s="41"/>
      <c r="HU2936" s="41"/>
      <c r="HV2936" s="41"/>
      <c r="HW2936" s="41"/>
      <c r="HX2936" s="41"/>
      <c r="HY2936" s="41"/>
      <c r="HZ2936" s="41"/>
      <c r="IA2936" s="41"/>
      <c r="IB2936" s="41"/>
      <c r="IC2936" s="41"/>
      <c r="ID2936" s="41"/>
      <c r="IE2936" s="41"/>
      <c r="IF2936" s="41"/>
      <c r="IG2936" s="41"/>
      <c r="IH2936" s="41"/>
      <c r="II2936" s="41"/>
      <c r="IJ2936" s="41"/>
      <c r="IK2936" s="41"/>
      <c r="IL2936" s="41"/>
      <c r="IM2936" s="41"/>
      <c r="IN2936" s="41"/>
      <c r="IO2936" s="41"/>
      <c r="IP2936" s="41"/>
      <c r="IQ2936" s="41"/>
      <c r="IR2936" s="41"/>
      <c r="IS2936" s="41"/>
      <c r="IT2936" s="41"/>
      <c r="IU2936" s="41"/>
    </row>
    <row r="2938" spans="68:255" x14ac:dyDescent="0.2">
      <c r="BP2938" s="41"/>
      <c r="BQ2938" s="41"/>
      <c r="BR2938" s="41"/>
      <c r="BS2938" s="41"/>
      <c r="BU2938" s="41"/>
      <c r="BV2938" s="41"/>
      <c r="BW2938" s="41"/>
      <c r="BX2938" s="41"/>
      <c r="BY2938" s="41"/>
      <c r="BZ2938" s="41"/>
      <c r="CA2938" s="41"/>
      <c r="CB2938" s="41"/>
      <c r="CC2938" s="41"/>
      <c r="CD2938" s="41"/>
      <c r="CE2938" s="41"/>
      <c r="CF2938" s="41"/>
      <c r="CG2938" s="41"/>
      <c r="CH2938" s="41"/>
      <c r="CI2938" s="41"/>
      <c r="CJ2938" s="41"/>
      <c r="CK2938" s="41"/>
      <c r="CL2938" s="41"/>
      <c r="CM2938" s="41"/>
      <c r="CN2938" s="41"/>
      <c r="CO2938" s="41"/>
      <c r="CP2938" s="41"/>
      <c r="CQ2938" s="41"/>
      <c r="CR2938" s="41"/>
      <c r="CS2938" s="41"/>
      <c r="CT2938" s="41"/>
      <c r="CU2938" s="41"/>
      <c r="CV2938" s="41"/>
      <c r="CW2938" s="41"/>
      <c r="CX2938" s="41"/>
      <c r="CY2938" s="41"/>
      <c r="CZ2938" s="41"/>
      <c r="DA2938" s="41"/>
      <c r="DB2938" s="41"/>
      <c r="DC2938" s="41"/>
      <c r="DD2938" s="41"/>
      <c r="DE2938" s="41"/>
      <c r="DF2938" s="41"/>
      <c r="DG2938" s="41"/>
      <c r="DH2938" s="41"/>
      <c r="DI2938" s="41"/>
      <c r="DJ2938" s="41"/>
      <c r="DK2938" s="41"/>
      <c r="DL2938" s="41"/>
      <c r="DM2938" s="41"/>
      <c r="DN2938" s="41"/>
      <c r="DO2938" s="41"/>
      <c r="DP2938" s="41"/>
      <c r="DQ2938" s="41"/>
      <c r="DR2938" s="41"/>
      <c r="DS2938" s="41"/>
      <c r="DT2938" s="41"/>
      <c r="DU2938" s="41"/>
      <c r="DV2938" s="41"/>
      <c r="DW2938" s="41"/>
      <c r="DX2938" s="41"/>
      <c r="DY2938" s="41"/>
      <c r="DZ2938" s="41"/>
      <c r="EA2938" s="41"/>
      <c r="EB2938" s="41"/>
      <c r="EC2938" s="41"/>
      <c r="ED2938" s="41"/>
      <c r="EE2938" s="41"/>
      <c r="EF2938" s="41"/>
      <c r="EG2938" s="41"/>
      <c r="EH2938" s="41"/>
      <c r="EI2938" s="41"/>
      <c r="EJ2938" s="41"/>
      <c r="EK2938" s="41"/>
      <c r="EL2938" s="41"/>
      <c r="EM2938" s="41"/>
      <c r="EN2938" s="41"/>
      <c r="EO2938" s="41"/>
      <c r="EP2938" s="41"/>
      <c r="EQ2938" s="41"/>
      <c r="ER2938" s="41"/>
      <c r="ES2938" s="41"/>
      <c r="ET2938" s="41"/>
      <c r="EU2938" s="41"/>
      <c r="EV2938" s="41"/>
      <c r="EW2938" s="41"/>
      <c r="EX2938" s="41"/>
      <c r="EY2938" s="41"/>
      <c r="EZ2938" s="41"/>
      <c r="FA2938" s="41"/>
      <c r="FB2938" s="41"/>
      <c r="FC2938" s="41"/>
      <c r="FD2938" s="41"/>
      <c r="FE2938" s="41"/>
      <c r="FF2938" s="41"/>
      <c r="FG2938" s="41"/>
      <c r="FH2938" s="41"/>
      <c r="FI2938" s="41"/>
      <c r="FJ2938" s="41"/>
      <c r="FK2938" s="41"/>
      <c r="FL2938" s="41"/>
      <c r="FM2938" s="41"/>
      <c r="FN2938" s="41"/>
      <c r="FO2938" s="41"/>
      <c r="FP2938" s="41"/>
      <c r="FQ2938" s="41"/>
      <c r="FR2938" s="41"/>
      <c r="FS2938" s="41"/>
      <c r="FT2938" s="41"/>
      <c r="FU2938" s="41"/>
      <c r="FV2938" s="41"/>
      <c r="FW2938" s="41"/>
      <c r="FX2938" s="41"/>
      <c r="FY2938" s="41"/>
      <c r="FZ2938" s="41"/>
      <c r="GA2938" s="41"/>
      <c r="GB2938" s="41"/>
      <c r="GC2938" s="41"/>
      <c r="GD2938" s="41"/>
      <c r="GE2938" s="41"/>
      <c r="GF2938" s="41"/>
      <c r="GG2938" s="41"/>
      <c r="GH2938" s="41"/>
      <c r="GI2938" s="41"/>
      <c r="GJ2938" s="41"/>
      <c r="GK2938" s="41"/>
      <c r="GL2938" s="41"/>
      <c r="GM2938" s="41"/>
      <c r="GN2938" s="41"/>
      <c r="GO2938" s="41"/>
      <c r="GP2938" s="41"/>
      <c r="GQ2938" s="41"/>
      <c r="GR2938" s="41"/>
      <c r="GS2938" s="41"/>
      <c r="GT2938" s="41"/>
      <c r="GU2938" s="41"/>
      <c r="GV2938" s="41"/>
      <c r="GW2938" s="41"/>
      <c r="GX2938" s="41"/>
      <c r="GY2938" s="41"/>
      <c r="GZ2938" s="41"/>
      <c r="HA2938" s="41"/>
      <c r="HB2938" s="41"/>
      <c r="HC2938" s="41"/>
      <c r="HD2938" s="41"/>
      <c r="HE2938" s="41"/>
      <c r="HF2938" s="41"/>
      <c r="HG2938" s="41"/>
      <c r="HH2938" s="41"/>
      <c r="HI2938" s="41"/>
      <c r="HJ2938" s="41"/>
      <c r="HK2938" s="41"/>
      <c r="HL2938" s="41"/>
      <c r="HM2938" s="41"/>
      <c r="HN2938" s="41"/>
      <c r="HO2938" s="41"/>
      <c r="HP2938" s="41"/>
      <c r="HQ2938" s="41"/>
      <c r="HR2938" s="41"/>
      <c r="HS2938" s="41"/>
      <c r="HT2938" s="41"/>
      <c r="HU2938" s="41"/>
      <c r="HV2938" s="41"/>
      <c r="HW2938" s="41"/>
      <c r="HX2938" s="41"/>
      <c r="HY2938" s="41"/>
      <c r="HZ2938" s="41"/>
      <c r="IA2938" s="41"/>
      <c r="IB2938" s="41"/>
      <c r="IC2938" s="41"/>
      <c r="ID2938" s="41"/>
      <c r="IE2938" s="41"/>
      <c r="IF2938" s="41"/>
      <c r="IG2938" s="41"/>
      <c r="IH2938" s="41"/>
      <c r="II2938" s="41"/>
      <c r="IJ2938" s="41"/>
      <c r="IK2938" s="41"/>
      <c r="IL2938" s="41"/>
      <c r="IM2938" s="41"/>
      <c r="IN2938" s="41"/>
      <c r="IO2938" s="41"/>
      <c r="IP2938" s="41"/>
      <c r="IQ2938" s="41"/>
      <c r="IR2938" s="41"/>
      <c r="IS2938" s="41"/>
      <c r="IT2938" s="41"/>
      <c r="IU2938" s="41"/>
    </row>
    <row r="2940" spans="68:255" x14ac:dyDescent="0.2">
      <c r="BP2940" s="41"/>
      <c r="BQ2940" s="41"/>
      <c r="BR2940" s="41"/>
      <c r="BS2940" s="41"/>
      <c r="BU2940" s="41"/>
      <c r="BV2940" s="41"/>
      <c r="BW2940" s="41"/>
      <c r="BX2940" s="41"/>
      <c r="BY2940" s="41"/>
      <c r="BZ2940" s="41"/>
      <c r="CA2940" s="41"/>
      <c r="CB2940" s="41"/>
      <c r="CC2940" s="41"/>
      <c r="CD2940" s="41"/>
      <c r="CE2940" s="41"/>
      <c r="CF2940" s="41"/>
      <c r="CG2940" s="41"/>
      <c r="CH2940" s="41"/>
      <c r="CI2940" s="41"/>
      <c r="CJ2940" s="41"/>
      <c r="CK2940" s="41"/>
      <c r="CL2940" s="41"/>
      <c r="CM2940" s="41"/>
      <c r="CN2940" s="41"/>
      <c r="CO2940" s="41"/>
      <c r="CP2940" s="41"/>
      <c r="CQ2940" s="41"/>
      <c r="CR2940" s="41"/>
      <c r="CS2940" s="41"/>
      <c r="CT2940" s="41"/>
      <c r="CU2940" s="41"/>
      <c r="CV2940" s="41"/>
      <c r="CW2940" s="41"/>
      <c r="CX2940" s="41"/>
      <c r="CY2940" s="41"/>
      <c r="CZ2940" s="41"/>
      <c r="DA2940" s="41"/>
      <c r="DB2940" s="41"/>
      <c r="DC2940" s="41"/>
      <c r="DD2940" s="41"/>
      <c r="DE2940" s="41"/>
      <c r="DF2940" s="41"/>
      <c r="DG2940" s="41"/>
      <c r="DH2940" s="41"/>
      <c r="DI2940" s="41"/>
      <c r="DJ2940" s="41"/>
      <c r="DK2940" s="41"/>
      <c r="DL2940" s="41"/>
      <c r="DM2940" s="41"/>
      <c r="DN2940" s="41"/>
      <c r="DO2940" s="41"/>
      <c r="DP2940" s="41"/>
      <c r="DQ2940" s="41"/>
      <c r="DR2940" s="41"/>
      <c r="DS2940" s="41"/>
      <c r="DT2940" s="41"/>
      <c r="DU2940" s="41"/>
      <c r="DV2940" s="41"/>
      <c r="DW2940" s="41"/>
      <c r="DX2940" s="41"/>
      <c r="DY2940" s="41"/>
      <c r="DZ2940" s="41"/>
      <c r="EA2940" s="41"/>
      <c r="EB2940" s="41"/>
      <c r="EC2940" s="41"/>
      <c r="ED2940" s="41"/>
      <c r="EE2940" s="41"/>
      <c r="EF2940" s="41"/>
      <c r="EG2940" s="41"/>
      <c r="EH2940" s="41"/>
      <c r="EI2940" s="41"/>
      <c r="EJ2940" s="41"/>
      <c r="EK2940" s="41"/>
      <c r="EL2940" s="41"/>
      <c r="EM2940" s="41"/>
      <c r="EN2940" s="41"/>
      <c r="EO2940" s="41"/>
      <c r="EP2940" s="41"/>
      <c r="EQ2940" s="41"/>
      <c r="ER2940" s="41"/>
      <c r="ES2940" s="41"/>
      <c r="ET2940" s="41"/>
      <c r="EU2940" s="41"/>
      <c r="EV2940" s="41"/>
      <c r="EW2940" s="41"/>
      <c r="EX2940" s="41"/>
      <c r="EY2940" s="41"/>
      <c r="EZ2940" s="41"/>
      <c r="FA2940" s="41"/>
      <c r="FB2940" s="41"/>
      <c r="FC2940" s="41"/>
      <c r="FD2940" s="41"/>
      <c r="FE2940" s="41"/>
      <c r="FF2940" s="41"/>
      <c r="FG2940" s="41"/>
      <c r="FH2940" s="41"/>
      <c r="FI2940" s="41"/>
      <c r="FJ2940" s="41"/>
      <c r="FK2940" s="41"/>
      <c r="FL2940" s="41"/>
      <c r="FM2940" s="41"/>
      <c r="FN2940" s="41"/>
      <c r="FO2940" s="41"/>
      <c r="FP2940" s="41"/>
      <c r="FQ2940" s="41"/>
      <c r="FR2940" s="41"/>
      <c r="FS2940" s="41"/>
      <c r="FT2940" s="41"/>
      <c r="FU2940" s="41"/>
      <c r="FV2940" s="41"/>
      <c r="FW2940" s="41"/>
      <c r="FX2940" s="41"/>
      <c r="FY2940" s="41"/>
      <c r="FZ2940" s="41"/>
      <c r="GA2940" s="41"/>
      <c r="GB2940" s="41"/>
      <c r="GC2940" s="41"/>
      <c r="GD2940" s="41"/>
      <c r="GE2940" s="41"/>
      <c r="GF2940" s="41"/>
      <c r="GG2940" s="41"/>
      <c r="GH2940" s="41"/>
      <c r="GI2940" s="41"/>
      <c r="GJ2940" s="41"/>
      <c r="GK2940" s="41"/>
      <c r="GL2940" s="41"/>
      <c r="GM2940" s="41"/>
      <c r="GN2940" s="41"/>
      <c r="GO2940" s="41"/>
      <c r="GP2940" s="41"/>
      <c r="GQ2940" s="41"/>
      <c r="GR2940" s="41"/>
      <c r="GS2940" s="41"/>
      <c r="GT2940" s="41"/>
      <c r="GU2940" s="41"/>
      <c r="GV2940" s="41"/>
      <c r="GW2940" s="41"/>
      <c r="GX2940" s="41"/>
      <c r="GY2940" s="41"/>
      <c r="GZ2940" s="41"/>
      <c r="HA2940" s="41"/>
      <c r="HB2940" s="41"/>
      <c r="HC2940" s="41"/>
      <c r="HD2940" s="41"/>
      <c r="HE2940" s="41"/>
      <c r="HF2940" s="41"/>
      <c r="HG2940" s="41"/>
      <c r="HH2940" s="41"/>
      <c r="HI2940" s="41"/>
      <c r="HJ2940" s="41"/>
      <c r="HK2940" s="41"/>
      <c r="HL2940" s="41"/>
      <c r="HM2940" s="41"/>
      <c r="HN2940" s="41"/>
      <c r="HO2940" s="41"/>
      <c r="HP2940" s="41"/>
      <c r="HQ2940" s="41"/>
      <c r="HR2940" s="41"/>
      <c r="HS2940" s="41"/>
      <c r="HT2940" s="41"/>
      <c r="HU2940" s="41"/>
      <c r="HV2940" s="41"/>
      <c r="HW2940" s="41"/>
      <c r="HX2940" s="41"/>
      <c r="HY2940" s="41"/>
      <c r="HZ2940" s="41"/>
      <c r="IA2940" s="41"/>
      <c r="IB2940" s="41"/>
      <c r="IC2940" s="41"/>
      <c r="ID2940" s="41"/>
      <c r="IE2940" s="41"/>
      <c r="IF2940" s="41"/>
      <c r="IG2940" s="41"/>
      <c r="IH2940" s="41"/>
      <c r="II2940" s="41"/>
      <c r="IJ2940" s="41"/>
      <c r="IK2940" s="41"/>
      <c r="IL2940" s="41"/>
      <c r="IM2940" s="41"/>
      <c r="IN2940" s="41"/>
      <c r="IO2940" s="41"/>
      <c r="IP2940" s="41"/>
      <c r="IQ2940" s="41"/>
      <c r="IR2940" s="41"/>
      <c r="IS2940" s="41"/>
      <c r="IT2940" s="41"/>
      <c r="IU2940" s="41"/>
    </row>
    <row r="2942" spans="68:255" x14ac:dyDescent="0.2">
      <c r="BP2942" s="41"/>
      <c r="BQ2942" s="41"/>
      <c r="BR2942" s="41"/>
      <c r="BS2942" s="41"/>
      <c r="BU2942" s="41"/>
      <c r="BV2942" s="41"/>
      <c r="BW2942" s="41"/>
      <c r="BX2942" s="41"/>
      <c r="BY2942" s="41"/>
      <c r="BZ2942" s="41"/>
      <c r="CA2942" s="41"/>
      <c r="CB2942" s="41"/>
      <c r="CC2942" s="41"/>
      <c r="CD2942" s="41"/>
      <c r="CE2942" s="41"/>
      <c r="CF2942" s="41"/>
      <c r="CG2942" s="41"/>
      <c r="CH2942" s="41"/>
      <c r="CI2942" s="41"/>
      <c r="CJ2942" s="41"/>
      <c r="CK2942" s="41"/>
      <c r="CL2942" s="41"/>
      <c r="CM2942" s="41"/>
      <c r="CN2942" s="41"/>
      <c r="CO2942" s="41"/>
      <c r="CP2942" s="41"/>
      <c r="CQ2942" s="41"/>
      <c r="CR2942" s="41"/>
      <c r="CS2942" s="41"/>
      <c r="CT2942" s="41"/>
      <c r="CU2942" s="41"/>
      <c r="CV2942" s="41"/>
      <c r="CW2942" s="41"/>
      <c r="CX2942" s="41"/>
      <c r="CY2942" s="41"/>
      <c r="CZ2942" s="41"/>
      <c r="DA2942" s="41"/>
      <c r="DB2942" s="41"/>
      <c r="DC2942" s="41"/>
      <c r="DD2942" s="41"/>
      <c r="DE2942" s="41"/>
      <c r="DF2942" s="41"/>
      <c r="DG2942" s="41"/>
      <c r="DH2942" s="41"/>
      <c r="DI2942" s="41"/>
      <c r="DJ2942" s="41"/>
      <c r="DK2942" s="41"/>
      <c r="DL2942" s="41"/>
      <c r="DM2942" s="41"/>
      <c r="DN2942" s="41"/>
      <c r="DO2942" s="41"/>
      <c r="DP2942" s="41"/>
      <c r="DQ2942" s="41"/>
      <c r="DR2942" s="41"/>
      <c r="DS2942" s="41"/>
      <c r="DT2942" s="41"/>
      <c r="DU2942" s="41"/>
      <c r="DV2942" s="41"/>
      <c r="DW2942" s="41"/>
      <c r="DX2942" s="41"/>
      <c r="DY2942" s="41"/>
      <c r="DZ2942" s="41"/>
      <c r="EA2942" s="41"/>
      <c r="EB2942" s="41"/>
      <c r="EC2942" s="41"/>
      <c r="ED2942" s="41"/>
      <c r="EE2942" s="41"/>
      <c r="EF2942" s="41"/>
      <c r="EG2942" s="41"/>
      <c r="EH2942" s="41"/>
      <c r="EI2942" s="41"/>
      <c r="EJ2942" s="41"/>
      <c r="EK2942" s="41"/>
      <c r="EL2942" s="41"/>
      <c r="EM2942" s="41"/>
      <c r="EN2942" s="41"/>
      <c r="EO2942" s="41"/>
      <c r="EP2942" s="41"/>
      <c r="EQ2942" s="41"/>
      <c r="ER2942" s="41"/>
      <c r="ES2942" s="41"/>
      <c r="ET2942" s="41"/>
      <c r="EU2942" s="41"/>
      <c r="EV2942" s="41"/>
      <c r="EW2942" s="41"/>
      <c r="EX2942" s="41"/>
      <c r="EY2942" s="41"/>
      <c r="EZ2942" s="41"/>
      <c r="FA2942" s="41"/>
      <c r="FB2942" s="41"/>
      <c r="FC2942" s="41"/>
      <c r="FD2942" s="41"/>
      <c r="FE2942" s="41"/>
      <c r="FF2942" s="41"/>
      <c r="FG2942" s="41"/>
      <c r="FH2942" s="41"/>
      <c r="FI2942" s="41"/>
      <c r="FJ2942" s="41"/>
      <c r="FK2942" s="41"/>
      <c r="FL2942" s="41"/>
      <c r="FM2942" s="41"/>
      <c r="FN2942" s="41"/>
      <c r="FO2942" s="41"/>
      <c r="FP2942" s="41"/>
      <c r="FQ2942" s="41"/>
      <c r="FR2942" s="41"/>
      <c r="FS2942" s="41"/>
      <c r="FT2942" s="41"/>
      <c r="FU2942" s="41"/>
      <c r="FV2942" s="41"/>
      <c r="FW2942" s="41"/>
      <c r="FX2942" s="41"/>
      <c r="FY2942" s="41"/>
      <c r="FZ2942" s="41"/>
      <c r="GA2942" s="41"/>
      <c r="GB2942" s="41"/>
      <c r="GC2942" s="41"/>
      <c r="GD2942" s="41"/>
      <c r="GE2942" s="41"/>
      <c r="GF2942" s="41"/>
      <c r="GG2942" s="41"/>
      <c r="GH2942" s="41"/>
      <c r="GI2942" s="41"/>
      <c r="GJ2942" s="41"/>
      <c r="GK2942" s="41"/>
      <c r="GL2942" s="41"/>
      <c r="GM2942" s="41"/>
      <c r="GN2942" s="41"/>
      <c r="GO2942" s="41"/>
      <c r="GP2942" s="41"/>
      <c r="GQ2942" s="41"/>
      <c r="GR2942" s="41"/>
      <c r="GS2942" s="41"/>
      <c r="GT2942" s="41"/>
      <c r="GU2942" s="41"/>
      <c r="GV2942" s="41"/>
      <c r="GW2942" s="41"/>
      <c r="GX2942" s="41"/>
      <c r="GY2942" s="41"/>
      <c r="GZ2942" s="41"/>
      <c r="HA2942" s="41"/>
      <c r="HB2942" s="41"/>
      <c r="HC2942" s="41"/>
      <c r="HD2942" s="41"/>
      <c r="HE2942" s="41"/>
      <c r="HF2942" s="41"/>
      <c r="HG2942" s="41"/>
      <c r="HH2942" s="41"/>
      <c r="HI2942" s="41"/>
      <c r="HJ2942" s="41"/>
      <c r="HK2942" s="41"/>
      <c r="HL2942" s="41"/>
      <c r="HM2942" s="41"/>
      <c r="HN2942" s="41"/>
      <c r="HO2942" s="41"/>
      <c r="HP2942" s="41"/>
      <c r="HQ2942" s="41"/>
      <c r="HR2942" s="41"/>
      <c r="HS2942" s="41"/>
      <c r="HT2942" s="41"/>
      <c r="HU2942" s="41"/>
      <c r="HV2942" s="41"/>
      <c r="HW2942" s="41"/>
      <c r="HX2942" s="41"/>
      <c r="HY2942" s="41"/>
      <c r="HZ2942" s="41"/>
      <c r="IA2942" s="41"/>
      <c r="IB2942" s="41"/>
      <c r="IC2942" s="41"/>
      <c r="ID2942" s="41"/>
      <c r="IE2942" s="41"/>
      <c r="IF2942" s="41"/>
      <c r="IG2942" s="41"/>
      <c r="IH2942" s="41"/>
      <c r="II2942" s="41"/>
      <c r="IJ2942" s="41"/>
      <c r="IK2942" s="41"/>
      <c r="IL2942" s="41"/>
      <c r="IM2942" s="41"/>
      <c r="IN2942" s="41"/>
      <c r="IO2942" s="41"/>
      <c r="IP2942" s="41"/>
      <c r="IQ2942" s="41"/>
      <c r="IR2942" s="41"/>
      <c r="IS2942" s="41"/>
      <c r="IT2942" s="41"/>
      <c r="IU2942" s="41"/>
    </row>
    <row r="2944" spans="68:255" x14ac:dyDescent="0.2">
      <c r="BP2944" s="41"/>
      <c r="BQ2944" s="41"/>
      <c r="BR2944" s="41"/>
      <c r="BS2944" s="41"/>
      <c r="BU2944" s="41"/>
      <c r="BV2944" s="41"/>
      <c r="BW2944" s="41"/>
      <c r="BX2944" s="41"/>
      <c r="BY2944" s="41"/>
      <c r="BZ2944" s="41"/>
      <c r="CA2944" s="41"/>
      <c r="CB2944" s="41"/>
      <c r="CC2944" s="41"/>
      <c r="CD2944" s="41"/>
      <c r="CE2944" s="41"/>
      <c r="CF2944" s="41"/>
      <c r="CG2944" s="41"/>
      <c r="CH2944" s="41"/>
      <c r="CI2944" s="41"/>
      <c r="CJ2944" s="41"/>
      <c r="CK2944" s="41"/>
      <c r="CL2944" s="41"/>
      <c r="CM2944" s="41"/>
      <c r="CN2944" s="41"/>
      <c r="CO2944" s="41"/>
      <c r="CP2944" s="41"/>
      <c r="CQ2944" s="41"/>
      <c r="CR2944" s="41"/>
      <c r="CS2944" s="41"/>
      <c r="CT2944" s="41"/>
      <c r="CU2944" s="41"/>
      <c r="CV2944" s="41"/>
      <c r="CW2944" s="41"/>
      <c r="CX2944" s="41"/>
      <c r="CY2944" s="41"/>
      <c r="CZ2944" s="41"/>
      <c r="DA2944" s="41"/>
      <c r="DB2944" s="41"/>
      <c r="DC2944" s="41"/>
      <c r="DD2944" s="41"/>
      <c r="DE2944" s="41"/>
      <c r="DF2944" s="41"/>
      <c r="DG2944" s="41"/>
      <c r="DH2944" s="41"/>
      <c r="DI2944" s="41"/>
      <c r="DJ2944" s="41"/>
      <c r="DK2944" s="41"/>
      <c r="DL2944" s="41"/>
      <c r="DM2944" s="41"/>
      <c r="DN2944" s="41"/>
      <c r="DO2944" s="41"/>
      <c r="DP2944" s="41"/>
      <c r="DQ2944" s="41"/>
      <c r="DR2944" s="41"/>
      <c r="DS2944" s="41"/>
      <c r="DT2944" s="41"/>
      <c r="DU2944" s="41"/>
      <c r="DV2944" s="41"/>
      <c r="DW2944" s="41"/>
      <c r="DX2944" s="41"/>
      <c r="DY2944" s="41"/>
      <c r="DZ2944" s="41"/>
      <c r="EA2944" s="41"/>
      <c r="EB2944" s="41"/>
      <c r="EC2944" s="41"/>
      <c r="ED2944" s="41"/>
      <c r="EE2944" s="41"/>
      <c r="EF2944" s="41"/>
      <c r="EG2944" s="41"/>
      <c r="EH2944" s="41"/>
      <c r="EI2944" s="41"/>
      <c r="EJ2944" s="41"/>
      <c r="EK2944" s="41"/>
      <c r="EL2944" s="41"/>
      <c r="EM2944" s="41"/>
      <c r="EN2944" s="41"/>
      <c r="EO2944" s="41"/>
      <c r="EP2944" s="41"/>
      <c r="EQ2944" s="41"/>
      <c r="ER2944" s="41"/>
      <c r="ES2944" s="41"/>
      <c r="ET2944" s="41"/>
      <c r="EU2944" s="41"/>
      <c r="EV2944" s="41"/>
      <c r="EW2944" s="41"/>
      <c r="EX2944" s="41"/>
      <c r="EY2944" s="41"/>
      <c r="EZ2944" s="41"/>
      <c r="FA2944" s="41"/>
      <c r="FB2944" s="41"/>
      <c r="FC2944" s="41"/>
      <c r="FD2944" s="41"/>
      <c r="FE2944" s="41"/>
      <c r="FF2944" s="41"/>
      <c r="FG2944" s="41"/>
      <c r="FH2944" s="41"/>
      <c r="FI2944" s="41"/>
      <c r="FJ2944" s="41"/>
      <c r="FK2944" s="41"/>
      <c r="FL2944" s="41"/>
      <c r="FM2944" s="41"/>
      <c r="FN2944" s="41"/>
      <c r="FO2944" s="41"/>
      <c r="FP2944" s="41"/>
      <c r="FQ2944" s="41"/>
      <c r="FR2944" s="41"/>
      <c r="FS2944" s="41"/>
      <c r="FT2944" s="41"/>
      <c r="FU2944" s="41"/>
      <c r="FV2944" s="41"/>
      <c r="FW2944" s="41"/>
      <c r="FX2944" s="41"/>
      <c r="FY2944" s="41"/>
      <c r="FZ2944" s="41"/>
      <c r="GA2944" s="41"/>
      <c r="GB2944" s="41"/>
      <c r="GC2944" s="41"/>
      <c r="GD2944" s="41"/>
      <c r="GE2944" s="41"/>
      <c r="GF2944" s="41"/>
      <c r="GG2944" s="41"/>
      <c r="GH2944" s="41"/>
      <c r="GI2944" s="41"/>
      <c r="GJ2944" s="41"/>
      <c r="GK2944" s="41"/>
      <c r="GL2944" s="41"/>
      <c r="GM2944" s="41"/>
      <c r="GN2944" s="41"/>
      <c r="GO2944" s="41"/>
      <c r="GP2944" s="41"/>
      <c r="GQ2944" s="41"/>
      <c r="GR2944" s="41"/>
      <c r="GS2944" s="41"/>
      <c r="GT2944" s="41"/>
      <c r="GU2944" s="41"/>
      <c r="GV2944" s="41"/>
      <c r="GW2944" s="41"/>
      <c r="GX2944" s="41"/>
      <c r="GY2944" s="41"/>
      <c r="GZ2944" s="41"/>
      <c r="HA2944" s="41"/>
      <c r="HB2944" s="41"/>
      <c r="HC2944" s="41"/>
      <c r="HD2944" s="41"/>
      <c r="HE2944" s="41"/>
      <c r="HF2944" s="41"/>
      <c r="HG2944" s="41"/>
      <c r="HH2944" s="41"/>
      <c r="HI2944" s="41"/>
      <c r="HJ2944" s="41"/>
      <c r="HK2944" s="41"/>
      <c r="HL2944" s="41"/>
      <c r="HM2944" s="41"/>
      <c r="HN2944" s="41"/>
      <c r="HO2944" s="41"/>
      <c r="HP2944" s="41"/>
      <c r="HQ2944" s="41"/>
      <c r="HR2944" s="41"/>
      <c r="HS2944" s="41"/>
      <c r="HT2944" s="41"/>
      <c r="HU2944" s="41"/>
      <c r="HV2944" s="41"/>
      <c r="HW2944" s="41"/>
      <c r="HX2944" s="41"/>
      <c r="HY2944" s="41"/>
      <c r="HZ2944" s="41"/>
      <c r="IA2944" s="41"/>
      <c r="IB2944" s="41"/>
      <c r="IC2944" s="41"/>
      <c r="ID2944" s="41"/>
      <c r="IE2944" s="41"/>
      <c r="IF2944" s="41"/>
      <c r="IG2944" s="41"/>
      <c r="IH2944" s="41"/>
      <c r="II2944" s="41"/>
      <c r="IJ2944" s="41"/>
      <c r="IK2944" s="41"/>
      <c r="IL2944" s="41"/>
      <c r="IM2944" s="41"/>
      <c r="IN2944" s="41"/>
      <c r="IO2944" s="41"/>
      <c r="IP2944" s="41"/>
      <c r="IQ2944" s="41"/>
      <c r="IR2944" s="41"/>
      <c r="IS2944" s="41"/>
      <c r="IT2944" s="41"/>
      <c r="IU2944" s="41"/>
    </row>
    <row r="2946" spans="68:255" x14ac:dyDescent="0.2">
      <c r="BP2946" s="41"/>
      <c r="BQ2946" s="41"/>
      <c r="BR2946" s="41"/>
      <c r="BS2946" s="41"/>
      <c r="BU2946" s="41"/>
      <c r="BV2946" s="41"/>
      <c r="BW2946" s="41"/>
      <c r="BX2946" s="41"/>
      <c r="BY2946" s="41"/>
      <c r="BZ2946" s="41"/>
      <c r="CA2946" s="41"/>
      <c r="CB2946" s="41"/>
      <c r="CC2946" s="41"/>
      <c r="CD2946" s="41"/>
      <c r="CE2946" s="41"/>
      <c r="CF2946" s="41"/>
      <c r="CG2946" s="41"/>
      <c r="CH2946" s="41"/>
      <c r="CI2946" s="41"/>
      <c r="CJ2946" s="41"/>
      <c r="CK2946" s="41"/>
      <c r="CL2946" s="41"/>
      <c r="CM2946" s="41"/>
      <c r="CN2946" s="41"/>
      <c r="CO2946" s="41"/>
      <c r="CP2946" s="41"/>
      <c r="CQ2946" s="41"/>
      <c r="CR2946" s="41"/>
      <c r="CS2946" s="41"/>
      <c r="CT2946" s="41"/>
      <c r="CU2946" s="41"/>
      <c r="CV2946" s="41"/>
      <c r="CW2946" s="41"/>
      <c r="CX2946" s="41"/>
      <c r="CY2946" s="41"/>
      <c r="CZ2946" s="41"/>
      <c r="DA2946" s="41"/>
      <c r="DB2946" s="41"/>
      <c r="DC2946" s="41"/>
      <c r="DD2946" s="41"/>
      <c r="DE2946" s="41"/>
      <c r="DF2946" s="41"/>
      <c r="DG2946" s="41"/>
      <c r="DH2946" s="41"/>
      <c r="DI2946" s="41"/>
      <c r="DJ2946" s="41"/>
      <c r="DK2946" s="41"/>
      <c r="DL2946" s="41"/>
      <c r="DM2946" s="41"/>
      <c r="DN2946" s="41"/>
      <c r="DO2946" s="41"/>
      <c r="DP2946" s="41"/>
      <c r="DQ2946" s="41"/>
      <c r="DR2946" s="41"/>
      <c r="DS2946" s="41"/>
      <c r="DT2946" s="41"/>
      <c r="DU2946" s="41"/>
      <c r="DV2946" s="41"/>
      <c r="DW2946" s="41"/>
      <c r="DX2946" s="41"/>
      <c r="DY2946" s="41"/>
      <c r="DZ2946" s="41"/>
      <c r="EA2946" s="41"/>
      <c r="EB2946" s="41"/>
      <c r="EC2946" s="41"/>
      <c r="ED2946" s="41"/>
      <c r="EE2946" s="41"/>
      <c r="EF2946" s="41"/>
      <c r="EG2946" s="41"/>
      <c r="EH2946" s="41"/>
      <c r="EI2946" s="41"/>
      <c r="EJ2946" s="41"/>
      <c r="EK2946" s="41"/>
      <c r="EL2946" s="41"/>
      <c r="EM2946" s="41"/>
      <c r="EN2946" s="41"/>
      <c r="EO2946" s="41"/>
      <c r="EP2946" s="41"/>
      <c r="EQ2946" s="41"/>
      <c r="ER2946" s="41"/>
      <c r="ES2946" s="41"/>
      <c r="ET2946" s="41"/>
      <c r="EU2946" s="41"/>
      <c r="EV2946" s="41"/>
      <c r="EW2946" s="41"/>
      <c r="EX2946" s="41"/>
      <c r="EY2946" s="41"/>
      <c r="EZ2946" s="41"/>
      <c r="FA2946" s="41"/>
      <c r="FB2946" s="41"/>
      <c r="FC2946" s="41"/>
      <c r="FD2946" s="41"/>
      <c r="FE2946" s="41"/>
      <c r="FF2946" s="41"/>
      <c r="FG2946" s="41"/>
      <c r="FH2946" s="41"/>
      <c r="FI2946" s="41"/>
      <c r="FJ2946" s="41"/>
      <c r="FK2946" s="41"/>
      <c r="FL2946" s="41"/>
      <c r="FM2946" s="41"/>
      <c r="FN2946" s="41"/>
      <c r="FO2946" s="41"/>
      <c r="FP2946" s="41"/>
      <c r="FQ2946" s="41"/>
      <c r="FR2946" s="41"/>
      <c r="FS2946" s="41"/>
      <c r="FT2946" s="41"/>
      <c r="FU2946" s="41"/>
      <c r="FV2946" s="41"/>
      <c r="FW2946" s="41"/>
      <c r="FX2946" s="41"/>
      <c r="FY2946" s="41"/>
      <c r="FZ2946" s="41"/>
      <c r="GA2946" s="41"/>
      <c r="GB2946" s="41"/>
      <c r="GC2946" s="41"/>
      <c r="GD2946" s="41"/>
      <c r="GE2946" s="41"/>
      <c r="GF2946" s="41"/>
      <c r="GG2946" s="41"/>
      <c r="GH2946" s="41"/>
      <c r="GI2946" s="41"/>
      <c r="GJ2946" s="41"/>
      <c r="GK2946" s="41"/>
      <c r="GL2946" s="41"/>
      <c r="GM2946" s="41"/>
      <c r="GN2946" s="41"/>
      <c r="GO2946" s="41"/>
      <c r="GP2946" s="41"/>
      <c r="GQ2946" s="41"/>
      <c r="GR2946" s="41"/>
      <c r="GS2946" s="41"/>
      <c r="GT2946" s="41"/>
      <c r="GU2946" s="41"/>
      <c r="GV2946" s="41"/>
      <c r="GW2946" s="41"/>
      <c r="GX2946" s="41"/>
      <c r="GY2946" s="41"/>
      <c r="GZ2946" s="41"/>
      <c r="HA2946" s="41"/>
      <c r="HB2946" s="41"/>
      <c r="HC2946" s="41"/>
      <c r="HD2946" s="41"/>
      <c r="HE2946" s="41"/>
      <c r="HF2946" s="41"/>
      <c r="HG2946" s="41"/>
      <c r="HH2946" s="41"/>
      <c r="HI2946" s="41"/>
      <c r="HJ2946" s="41"/>
      <c r="HK2946" s="41"/>
      <c r="HL2946" s="41"/>
      <c r="HM2946" s="41"/>
      <c r="HN2946" s="41"/>
      <c r="HO2946" s="41"/>
      <c r="HP2946" s="41"/>
      <c r="HQ2946" s="41"/>
      <c r="HR2946" s="41"/>
      <c r="HS2946" s="41"/>
      <c r="HT2946" s="41"/>
      <c r="HU2946" s="41"/>
      <c r="HV2946" s="41"/>
      <c r="HW2946" s="41"/>
      <c r="HX2946" s="41"/>
      <c r="HY2946" s="41"/>
      <c r="HZ2946" s="41"/>
      <c r="IA2946" s="41"/>
      <c r="IB2946" s="41"/>
      <c r="IC2946" s="41"/>
      <c r="ID2946" s="41"/>
      <c r="IE2946" s="41"/>
      <c r="IF2946" s="41"/>
      <c r="IG2946" s="41"/>
      <c r="IH2946" s="41"/>
      <c r="II2946" s="41"/>
      <c r="IJ2946" s="41"/>
      <c r="IK2946" s="41"/>
      <c r="IL2946" s="41"/>
      <c r="IM2946" s="41"/>
      <c r="IN2946" s="41"/>
      <c r="IO2946" s="41"/>
      <c r="IP2946" s="41"/>
      <c r="IQ2946" s="41"/>
      <c r="IR2946" s="41"/>
      <c r="IS2946" s="41"/>
      <c r="IT2946" s="41"/>
      <c r="IU2946" s="41"/>
    </row>
    <row r="2948" spans="68:255" x14ac:dyDescent="0.2">
      <c r="BP2948" s="41"/>
      <c r="BQ2948" s="41"/>
      <c r="BR2948" s="41"/>
      <c r="BS2948" s="41"/>
      <c r="BU2948" s="41"/>
      <c r="BV2948" s="41"/>
      <c r="BW2948" s="41"/>
      <c r="BX2948" s="41"/>
      <c r="BY2948" s="41"/>
      <c r="BZ2948" s="41"/>
      <c r="CA2948" s="41"/>
      <c r="CB2948" s="41"/>
      <c r="CC2948" s="41"/>
      <c r="CD2948" s="41"/>
      <c r="CE2948" s="41"/>
      <c r="CF2948" s="41"/>
      <c r="CG2948" s="41"/>
      <c r="CH2948" s="41"/>
      <c r="CI2948" s="41"/>
      <c r="CJ2948" s="41"/>
      <c r="CK2948" s="41"/>
      <c r="CL2948" s="41"/>
      <c r="CM2948" s="41"/>
      <c r="CN2948" s="41"/>
      <c r="CO2948" s="41"/>
      <c r="CP2948" s="41"/>
      <c r="CQ2948" s="41"/>
      <c r="CR2948" s="41"/>
      <c r="CS2948" s="41"/>
      <c r="CT2948" s="41"/>
      <c r="CU2948" s="41"/>
      <c r="CV2948" s="41"/>
      <c r="CW2948" s="41"/>
      <c r="CX2948" s="41"/>
      <c r="CY2948" s="41"/>
      <c r="CZ2948" s="41"/>
      <c r="DA2948" s="41"/>
      <c r="DB2948" s="41"/>
      <c r="DC2948" s="41"/>
      <c r="DD2948" s="41"/>
      <c r="DE2948" s="41"/>
      <c r="DF2948" s="41"/>
      <c r="DG2948" s="41"/>
      <c r="DH2948" s="41"/>
      <c r="DI2948" s="41"/>
      <c r="DJ2948" s="41"/>
      <c r="DK2948" s="41"/>
      <c r="DL2948" s="41"/>
      <c r="DM2948" s="41"/>
      <c r="DN2948" s="41"/>
      <c r="DO2948" s="41"/>
      <c r="DP2948" s="41"/>
      <c r="DQ2948" s="41"/>
      <c r="DR2948" s="41"/>
      <c r="DS2948" s="41"/>
      <c r="DT2948" s="41"/>
      <c r="DU2948" s="41"/>
      <c r="DV2948" s="41"/>
      <c r="DW2948" s="41"/>
      <c r="DX2948" s="41"/>
      <c r="DY2948" s="41"/>
      <c r="DZ2948" s="41"/>
      <c r="EA2948" s="41"/>
      <c r="EB2948" s="41"/>
      <c r="EC2948" s="41"/>
      <c r="ED2948" s="41"/>
      <c r="EE2948" s="41"/>
      <c r="EF2948" s="41"/>
      <c r="EG2948" s="41"/>
      <c r="EH2948" s="41"/>
      <c r="EI2948" s="41"/>
      <c r="EJ2948" s="41"/>
      <c r="EK2948" s="41"/>
      <c r="EL2948" s="41"/>
      <c r="EM2948" s="41"/>
      <c r="EN2948" s="41"/>
      <c r="EO2948" s="41"/>
      <c r="EP2948" s="41"/>
      <c r="EQ2948" s="41"/>
      <c r="ER2948" s="41"/>
      <c r="ES2948" s="41"/>
      <c r="ET2948" s="41"/>
      <c r="EU2948" s="41"/>
      <c r="EV2948" s="41"/>
      <c r="EW2948" s="41"/>
      <c r="EX2948" s="41"/>
      <c r="EY2948" s="41"/>
      <c r="EZ2948" s="41"/>
      <c r="FA2948" s="41"/>
      <c r="FB2948" s="41"/>
      <c r="FC2948" s="41"/>
      <c r="FD2948" s="41"/>
      <c r="FE2948" s="41"/>
      <c r="FF2948" s="41"/>
      <c r="FG2948" s="41"/>
      <c r="FH2948" s="41"/>
      <c r="FI2948" s="41"/>
      <c r="FJ2948" s="41"/>
      <c r="FK2948" s="41"/>
      <c r="FL2948" s="41"/>
      <c r="FM2948" s="41"/>
      <c r="FN2948" s="41"/>
      <c r="FO2948" s="41"/>
      <c r="FP2948" s="41"/>
      <c r="FQ2948" s="41"/>
      <c r="FR2948" s="41"/>
      <c r="FS2948" s="41"/>
      <c r="FT2948" s="41"/>
      <c r="FU2948" s="41"/>
      <c r="FV2948" s="41"/>
      <c r="FW2948" s="41"/>
      <c r="FX2948" s="41"/>
      <c r="FY2948" s="41"/>
      <c r="FZ2948" s="41"/>
      <c r="GA2948" s="41"/>
      <c r="GB2948" s="41"/>
      <c r="GC2948" s="41"/>
      <c r="GD2948" s="41"/>
      <c r="GE2948" s="41"/>
      <c r="GF2948" s="41"/>
      <c r="GG2948" s="41"/>
      <c r="GH2948" s="41"/>
      <c r="GI2948" s="41"/>
      <c r="GJ2948" s="41"/>
      <c r="GK2948" s="41"/>
      <c r="GL2948" s="41"/>
      <c r="GM2948" s="41"/>
      <c r="GN2948" s="41"/>
      <c r="GO2948" s="41"/>
      <c r="GP2948" s="41"/>
      <c r="GQ2948" s="41"/>
      <c r="GR2948" s="41"/>
      <c r="GS2948" s="41"/>
      <c r="GT2948" s="41"/>
      <c r="GU2948" s="41"/>
      <c r="GV2948" s="41"/>
      <c r="GW2948" s="41"/>
      <c r="GX2948" s="41"/>
      <c r="GY2948" s="41"/>
      <c r="GZ2948" s="41"/>
      <c r="HA2948" s="41"/>
      <c r="HB2948" s="41"/>
      <c r="HC2948" s="41"/>
      <c r="HD2948" s="41"/>
      <c r="HE2948" s="41"/>
      <c r="HF2948" s="41"/>
      <c r="HG2948" s="41"/>
      <c r="HH2948" s="41"/>
      <c r="HI2948" s="41"/>
      <c r="HJ2948" s="41"/>
      <c r="HK2948" s="41"/>
      <c r="HL2948" s="41"/>
      <c r="HM2948" s="41"/>
      <c r="HN2948" s="41"/>
      <c r="HO2948" s="41"/>
      <c r="HP2948" s="41"/>
      <c r="HQ2948" s="41"/>
      <c r="HR2948" s="41"/>
      <c r="HS2948" s="41"/>
      <c r="HT2948" s="41"/>
      <c r="HU2948" s="41"/>
      <c r="HV2948" s="41"/>
      <c r="HW2948" s="41"/>
      <c r="HX2948" s="41"/>
      <c r="HY2948" s="41"/>
      <c r="HZ2948" s="41"/>
      <c r="IA2948" s="41"/>
      <c r="IB2948" s="41"/>
      <c r="IC2948" s="41"/>
      <c r="ID2948" s="41"/>
      <c r="IE2948" s="41"/>
      <c r="IF2948" s="41"/>
      <c r="IG2948" s="41"/>
      <c r="IH2948" s="41"/>
      <c r="II2948" s="41"/>
      <c r="IJ2948" s="41"/>
      <c r="IK2948" s="41"/>
      <c r="IL2948" s="41"/>
      <c r="IM2948" s="41"/>
      <c r="IN2948" s="41"/>
      <c r="IO2948" s="41"/>
      <c r="IP2948" s="41"/>
      <c r="IQ2948" s="41"/>
      <c r="IR2948" s="41"/>
      <c r="IS2948" s="41"/>
      <c r="IT2948" s="41"/>
      <c r="IU2948" s="41"/>
    </row>
    <row r="2950" spans="68:255" x14ac:dyDescent="0.2">
      <c r="BP2950" s="41"/>
      <c r="BQ2950" s="41"/>
      <c r="BR2950" s="41"/>
      <c r="BS2950" s="41"/>
      <c r="BU2950" s="41"/>
      <c r="BV2950" s="41"/>
      <c r="BW2950" s="41"/>
      <c r="BX2950" s="41"/>
      <c r="BY2950" s="41"/>
      <c r="BZ2950" s="41"/>
      <c r="CA2950" s="41"/>
      <c r="CB2950" s="41"/>
      <c r="CC2950" s="41"/>
      <c r="CD2950" s="41"/>
      <c r="CE2950" s="41"/>
      <c r="CF2950" s="41"/>
      <c r="CG2950" s="41"/>
      <c r="CH2950" s="41"/>
      <c r="CI2950" s="41"/>
      <c r="CJ2950" s="41"/>
      <c r="CK2950" s="41"/>
      <c r="CL2950" s="41"/>
      <c r="CM2950" s="41"/>
      <c r="CN2950" s="41"/>
      <c r="CO2950" s="41"/>
      <c r="CP2950" s="41"/>
      <c r="CQ2950" s="41"/>
      <c r="CR2950" s="41"/>
      <c r="CS2950" s="41"/>
      <c r="CT2950" s="41"/>
      <c r="CU2950" s="41"/>
      <c r="CV2950" s="41"/>
      <c r="CW2950" s="41"/>
      <c r="CX2950" s="41"/>
      <c r="CY2950" s="41"/>
      <c r="CZ2950" s="41"/>
      <c r="DA2950" s="41"/>
      <c r="DB2950" s="41"/>
      <c r="DC2950" s="41"/>
      <c r="DD2950" s="41"/>
      <c r="DE2950" s="41"/>
      <c r="DF2950" s="41"/>
      <c r="DG2950" s="41"/>
      <c r="DH2950" s="41"/>
      <c r="DI2950" s="41"/>
      <c r="DJ2950" s="41"/>
      <c r="DK2950" s="41"/>
      <c r="DL2950" s="41"/>
      <c r="DM2950" s="41"/>
      <c r="DN2950" s="41"/>
      <c r="DO2950" s="41"/>
      <c r="DP2950" s="41"/>
      <c r="DQ2950" s="41"/>
      <c r="DR2950" s="41"/>
      <c r="DS2950" s="41"/>
      <c r="DT2950" s="41"/>
      <c r="DU2950" s="41"/>
      <c r="DV2950" s="41"/>
      <c r="DW2950" s="41"/>
      <c r="DX2950" s="41"/>
      <c r="DY2950" s="41"/>
      <c r="DZ2950" s="41"/>
      <c r="EA2950" s="41"/>
      <c r="EB2950" s="41"/>
      <c r="EC2950" s="41"/>
      <c r="ED2950" s="41"/>
      <c r="EE2950" s="41"/>
      <c r="EF2950" s="41"/>
      <c r="EG2950" s="41"/>
      <c r="EH2950" s="41"/>
      <c r="EI2950" s="41"/>
      <c r="EJ2950" s="41"/>
      <c r="EK2950" s="41"/>
      <c r="EL2950" s="41"/>
      <c r="EM2950" s="41"/>
      <c r="EN2950" s="41"/>
      <c r="EO2950" s="41"/>
      <c r="EP2950" s="41"/>
      <c r="EQ2950" s="41"/>
      <c r="ER2950" s="41"/>
      <c r="ES2950" s="41"/>
      <c r="ET2950" s="41"/>
      <c r="EU2950" s="41"/>
      <c r="EV2950" s="41"/>
      <c r="EW2950" s="41"/>
      <c r="EX2950" s="41"/>
      <c r="EY2950" s="41"/>
      <c r="EZ2950" s="41"/>
      <c r="FA2950" s="41"/>
      <c r="FB2950" s="41"/>
      <c r="FC2950" s="41"/>
      <c r="FD2950" s="41"/>
      <c r="FE2950" s="41"/>
      <c r="FF2950" s="41"/>
      <c r="FG2950" s="41"/>
      <c r="FH2950" s="41"/>
      <c r="FI2950" s="41"/>
      <c r="FJ2950" s="41"/>
      <c r="FK2950" s="41"/>
      <c r="FL2950" s="41"/>
      <c r="FM2950" s="41"/>
      <c r="FN2950" s="41"/>
      <c r="FO2950" s="41"/>
      <c r="FP2950" s="41"/>
      <c r="FQ2950" s="41"/>
      <c r="FR2950" s="41"/>
      <c r="FS2950" s="41"/>
      <c r="FT2950" s="41"/>
      <c r="FU2950" s="41"/>
      <c r="FV2950" s="41"/>
      <c r="FW2950" s="41"/>
      <c r="FX2950" s="41"/>
      <c r="FY2950" s="41"/>
      <c r="FZ2950" s="41"/>
      <c r="GA2950" s="41"/>
      <c r="GB2950" s="41"/>
      <c r="GC2950" s="41"/>
      <c r="GD2950" s="41"/>
      <c r="GE2950" s="41"/>
      <c r="GF2950" s="41"/>
      <c r="GG2950" s="41"/>
      <c r="GH2950" s="41"/>
      <c r="GI2950" s="41"/>
      <c r="GJ2950" s="41"/>
      <c r="GK2950" s="41"/>
      <c r="GL2950" s="41"/>
      <c r="GM2950" s="41"/>
      <c r="GN2950" s="41"/>
      <c r="GO2950" s="41"/>
      <c r="GP2950" s="41"/>
      <c r="GQ2950" s="41"/>
      <c r="GR2950" s="41"/>
      <c r="GS2950" s="41"/>
      <c r="GT2950" s="41"/>
      <c r="GU2950" s="41"/>
      <c r="GV2950" s="41"/>
      <c r="GW2950" s="41"/>
      <c r="GX2950" s="41"/>
      <c r="GY2950" s="41"/>
      <c r="GZ2950" s="41"/>
      <c r="HA2950" s="41"/>
      <c r="HB2950" s="41"/>
      <c r="HC2950" s="41"/>
      <c r="HD2950" s="41"/>
      <c r="HE2950" s="41"/>
      <c r="HF2950" s="41"/>
      <c r="HG2950" s="41"/>
      <c r="HH2950" s="41"/>
      <c r="HI2950" s="41"/>
      <c r="HJ2950" s="41"/>
      <c r="HK2950" s="41"/>
      <c r="HL2950" s="41"/>
      <c r="HM2950" s="41"/>
      <c r="HN2950" s="41"/>
      <c r="HO2950" s="41"/>
      <c r="HP2950" s="41"/>
      <c r="HQ2950" s="41"/>
      <c r="HR2950" s="41"/>
      <c r="HS2950" s="41"/>
      <c r="HT2950" s="41"/>
      <c r="HU2950" s="41"/>
      <c r="HV2950" s="41"/>
      <c r="HW2950" s="41"/>
      <c r="HX2950" s="41"/>
      <c r="HY2950" s="41"/>
      <c r="HZ2950" s="41"/>
      <c r="IA2950" s="41"/>
      <c r="IB2950" s="41"/>
      <c r="IC2950" s="41"/>
      <c r="ID2950" s="41"/>
      <c r="IE2950" s="41"/>
      <c r="IF2950" s="41"/>
      <c r="IG2950" s="41"/>
      <c r="IH2950" s="41"/>
      <c r="II2950" s="41"/>
      <c r="IJ2950" s="41"/>
      <c r="IK2950" s="41"/>
      <c r="IL2950" s="41"/>
      <c r="IM2950" s="41"/>
      <c r="IN2950" s="41"/>
      <c r="IO2950" s="41"/>
      <c r="IP2950" s="41"/>
      <c r="IQ2950" s="41"/>
      <c r="IR2950" s="41"/>
      <c r="IS2950" s="41"/>
      <c r="IT2950" s="41"/>
      <c r="IU2950" s="41"/>
    </row>
    <row r="2952" spans="68:255" x14ac:dyDescent="0.2">
      <c r="BP2952" s="41"/>
      <c r="BQ2952" s="41"/>
      <c r="BR2952" s="41"/>
      <c r="BS2952" s="41"/>
      <c r="BU2952" s="41"/>
      <c r="BV2952" s="41"/>
      <c r="BW2952" s="41"/>
      <c r="BX2952" s="41"/>
      <c r="BY2952" s="41"/>
      <c r="BZ2952" s="41"/>
      <c r="CA2952" s="41"/>
      <c r="CB2952" s="41"/>
      <c r="CC2952" s="41"/>
      <c r="CD2952" s="41"/>
      <c r="CE2952" s="41"/>
      <c r="CF2952" s="41"/>
      <c r="CG2952" s="41"/>
      <c r="CH2952" s="41"/>
      <c r="CI2952" s="41"/>
      <c r="CJ2952" s="41"/>
      <c r="CK2952" s="41"/>
      <c r="CL2952" s="41"/>
      <c r="CM2952" s="41"/>
      <c r="CN2952" s="41"/>
      <c r="CO2952" s="41"/>
      <c r="CP2952" s="41"/>
      <c r="CQ2952" s="41"/>
      <c r="CR2952" s="41"/>
      <c r="CS2952" s="41"/>
      <c r="CT2952" s="41"/>
      <c r="CU2952" s="41"/>
      <c r="CV2952" s="41"/>
      <c r="CW2952" s="41"/>
      <c r="CX2952" s="41"/>
      <c r="CY2952" s="41"/>
      <c r="CZ2952" s="41"/>
      <c r="DA2952" s="41"/>
      <c r="DB2952" s="41"/>
      <c r="DC2952" s="41"/>
      <c r="DD2952" s="41"/>
      <c r="DE2952" s="41"/>
      <c r="DF2952" s="41"/>
      <c r="DG2952" s="41"/>
      <c r="DH2952" s="41"/>
      <c r="DI2952" s="41"/>
      <c r="DJ2952" s="41"/>
      <c r="DK2952" s="41"/>
      <c r="DL2952" s="41"/>
      <c r="DM2952" s="41"/>
      <c r="DN2952" s="41"/>
      <c r="DO2952" s="41"/>
      <c r="DP2952" s="41"/>
      <c r="DQ2952" s="41"/>
      <c r="DR2952" s="41"/>
      <c r="DS2952" s="41"/>
      <c r="DT2952" s="41"/>
      <c r="DU2952" s="41"/>
      <c r="DV2952" s="41"/>
      <c r="DW2952" s="41"/>
      <c r="DX2952" s="41"/>
      <c r="DY2952" s="41"/>
      <c r="DZ2952" s="41"/>
      <c r="EA2952" s="41"/>
      <c r="EB2952" s="41"/>
      <c r="EC2952" s="41"/>
      <c r="ED2952" s="41"/>
      <c r="EE2952" s="41"/>
      <c r="EF2952" s="41"/>
      <c r="EG2952" s="41"/>
      <c r="EH2952" s="41"/>
      <c r="EI2952" s="41"/>
      <c r="EJ2952" s="41"/>
      <c r="EK2952" s="41"/>
      <c r="EL2952" s="41"/>
      <c r="EM2952" s="41"/>
      <c r="EN2952" s="41"/>
      <c r="EO2952" s="41"/>
      <c r="EP2952" s="41"/>
      <c r="EQ2952" s="41"/>
      <c r="ER2952" s="41"/>
      <c r="ES2952" s="41"/>
      <c r="ET2952" s="41"/>
      <c r="EU2952" s="41"/>
      <c r="EV2952" s="41"/>
      <c r="EW2952" s="41"/>
      <c r="EX2952" s="41"/>
      <c r="EY2952" s="41"/>
      <c r="EZ2952" s="41"/>
      <c r="FA2952" s="41"/>
      <c r="FB2952" s="41"/>
      <c r="FC2952" s="41"/>
      <c r="FD2952" s="41"/>
      <c r="FE2952" s="41"/>
      <c r="FF2952" s="41"/>
      <c r="FG2952" s="41"/>
      <c r="FH2952" s="41"/>
      <c r="FI2952" s="41"/>
      <c r="FJ2952" s="41"/>
      <c r="FK2952" s="41"/>
      <c r="FL2952" s="41"/>
      <c r="FM2952" s="41"/>
      <c r="FN2952" s="41"/>
      <c r="FO2952" s="41"/>
      <c r="FP2952" s="41"/>
      <c r="FQ2952" s="41"/>
      <c r="FR2952" s="41"/>
      <c r="FS2952" s="41"/>
      <c r="FT2952" s="41"/>
      <c r="FU2952" s="41"/>
      <c r="FV2952" s="41"/>
      <c r="FW2952" s="41"/>
      <c r="FX2952" s="41"/>
      <c r="FY2952" s="41"/>
      <c r="FZ2952" s="41"/>
      <c r="GA2952" s="41"/>
      <c r="GB2952" s="41"/>
      <c r="GC2952" s="41"/>
      <c r="GD2952" s="41"/>
      <c r="GE2952" s="41"/>
      <c r="GF2952" s="41"/>
      <c r="GG2952" s="41"/>
      <c r="GH2952" s="41"/>
      <c r="GI2952" s="41"/>
      <c r="GJ2952" s="41"/>
      <c r="GK2952" s="41"/>
      <c r="GL2952" s="41"/>
      <c r="GM2952" s="41"/>
      <c r="GN2952" s="41"/>
      <c r="GO2952" s="41"/>
      <c r="GP2952" s="41"/>
      <c r="GQ2952" s="41"/>
      <c r="GR2952" s="41"/>
      <c r="GS2952" s="41"/>
      <c r="GT2952" s="41"/>
      <c r="GU2952" s="41"/>
      <c r="GV2952" s="41"/>
      <c r="GW2952" s="41"/>
      <c r="GX2952" s="41"/>
      <c r="GY2952" s="41"/>
      <c r="GZ2952" s="41"/>
      <c r="HA2952" s="41"/>
      <c r="HB2952" s="41"/>
      <c r="HC2952" s="41"/>
      <c r="HD2952" s="41"/>
      <c r="HE2952" s="41"/>
      <c r="HF2952" s="41"/>
      <c r="HG2952" s="41"/>
      <c r="HH2952" s="41"/>
      <c r="HI2952" s="41"/>
      <c r="HJ2952" s="41"/>
      <c r="HK2952" s="41"/>
      <c r="HL2952" s="41"/>
      <c r="HM2952" s="41"/>
      <c r="HN2952" s="41"/>
      <c r="HO2952" s="41"/>
      <c r="HP2952" s="41"/>
      <c r="HQ2952" s="41"/>
      <c r="HR2952" s="41"/>
      <c r="HS2952" s="41"/>
      <c r="HT2952" s="41"/>
      <c r="HU2952" s="41"/>
      <c r="HV2952" s="41"/>
      <c r="HW2952" s="41"/>
      <c r="HX2952" s="41"/>
      <c r="HY2952" s="41"/>
      <c r="HZ2952" s="41"/>
      <c r="IA2952" s="41"/>
      <c r="IB2952" s="41"/>
      <c r="IC2952" s="41"/>
      <c r="ID2952" s="41"/>
      <c r="IE2952" s="41"/>
      <c r="IF2952" s="41"/>
      <c r="IG2952" s="41"/>
      <c r="IH2952" s="41"/>
      <c r="II2952" s="41"/>
      <c r="IJ2952" s="41"/>
      <c r="IK2952" s="41"/>
      <c r="IL2952" s="41"/>
      <c r="IM2952" s="41"/>
      <c r="IN2952" s="41"/>
      <c r="IO2952" s="41"/>
      <c r="IP2952" s="41"/>
      <c r="IQ2952" s="41"/>
      <c r="IR2952" s="41"/>
      <c r="IS2952" s="41"/>
      <c r="IT2952" s="41"/>
      <c r="IU2952" s="41"/>
    </row>
    <row r="2954" spans="68:255" x14ac:dyDescent="0.2">
      <c r="BP2954" s="41"/>
      <c r="BQ2954" s="41"/>
      <c r="BR2954" s="41"/>
      <c r="BS2954" s="41"/>
      <c r="BU2954" s="41"/>
      <c r="BV2954" s="41"/>
      <c r="BW2954" s="41"/>
      <c r="BX2954" s="41"/>
      <c r="BY2954" s="41"/>
      <c r="BZ2954" s="41"/>
      <c r="CA2954" s="41"/>
      <c r="CB2954" s="41"/>
      <c r="CC2954" s="41"/>
      <c r="CD2954" s="41"/>
      <c r="CE2954" s="41"/>
      <c r="CF2954" s="41"/>
      <c r="CG2954" s="41"/>
      <c r="CH2954" s="41"/>
      <c r="CI2954" s="41"/>
      <c r="CJ2954" s="41"/>
      <c r="CK2954" s="41"/>
      <c r="CL2954" s="41"/>
      <c r="CM2954" s="41"/>
      <c r="CN2954" s="41"/>
      <c r="CO2954" s="41"/>
      <c r="CP2954" s="41"/>
      <c r="CQ2954" s="41"/>
      <c r="CR2954" s="41"/>
      <c r="CS2954" s="41"/>
      <c r="CT2954" s="41"/>
      <c r="CU2954" s="41"/>
      <c r="CV2954" s="41"/>
      <c r="CW2954" s="41"/>
      <c r="CX2954" s="41"/>
      <c r="CY2954" s="41"/>
      <c r="CZ2954" s="41"/>
      <c r="DA2954" s="41"/>
      <c r="DB2954" s="41"/>
      <c r="DC2954" s="41"/>
      <c r="DD2954" s="41"/>
      <c r="DE2954" s="41"/>
      <c r="DF2954" s="41"/>
      <c r="DG2954" s="41"/>
      <c r="DH2954" s="41"/>
      <c r="DI2954" s="41"/>
      <c r="DJ2954" s="41"/>
      <c r="DK2954" s="41"/>
      <c r="DL2954" s="41"/>
      <c r="DM2954" s="41"/>
      <c r="DN2954" s="41"/>
      <c r="DO2954" s="41"/>
      <c r="DP2954" s="41"/>
      <c r="DQ2954" s="41"/>
      <c r="DR2954" s="41"/>
      <c r="DS2954" s="41"/>
      <c r="DT2954" s="41"/>
      <c r="DU2954" s="41"/>
      <c r="DV2954" s="41"/>
      <c r="DW2954" s="41"/>
      <c r="DX2954" s="41"/>
      <c r="DY2954" s="41"/>
      <c r="DZ2954" s="41"/>
      <c r="EA2954" s="41"/>
      <c r="EB2954" s="41"/>
      <c r="EC2954" s="41"/>
      <c r="ED2954" s="41"/>
      <c r="EE2954" s="41"/>
      <c r="EF2954" s="41"/>
      <c r="EG2954" s="41"/>
      <c r="EH2954" s="41"/>
      <c r="EI2954" s="41"/>
      <c r="EJ2954" s="41"/>
      <c r="EK2954" s="41"/>
      <c r="EL2954" s="41"/>
      <c r="EM2954" s="41"/>
      <c r="EN2954" s="41"/>
      <c r="EO2954" s="41"/>
      <c r="EP2954" s="41"/>
      <c r="EQ2954" s="41"/>
      <c r="ER2954" s="41"/>
      <c r="ES2954" s="41"/>
      <c r="ET2954" s="41"/>
      <c r="EU2954" s="41"/>
      <c r="EV2954" s="41"/>
      <c r="EW2954" s="41"/>
      <c r="EX2954" s="41"/>
      <c r="EY2954" s="41"/>
      <c r="EZ2954" s="41"/>
      <c r="FA2954" s="41"/>
      <c r="FB2954" s="41"/>
      <c r="FC2954" s="41"/>
      <c r="FD2954" s="41"/>
      <c r="FE2954" s="41"/>
      <c r="FF2954" s="41"/>
      <c r="FG2954" s="41"/>
      <c r="FH2954" s="41"/>
      <c r="FI2954" s="41"/>
      <c r="FJ2954" s="41"/>
      <c r="FK2954" s="41"/>
      <c r="FL2954" s="41"/>
      <c r="FM2954" s="41"/>
      <c r="FN2954" s="41"/>
      <c r="FO2954" s="41"/>
      <c r="FP2954" s="41"/>
      <c r="FQ2954" s="41"/>
      <c r="FR2954" s="41"/>
      <c r="FS2954" s="41"/>
      <c r="FT2954" s="41"/>
      <c r="FU2954" s="41"/>
      <c r="FV2954" s="41"/>
      <c r="FW2954" s="41"/>
      <c r="FX2954" s="41"/>
      <c r="FY2954" s="41"/>
      <c r="FZ2954" s="41"/>
      <c r="GA2954" s="41"/>
      <c r="GB2954" s="41"/>
      <c r="GC2954" s="41"/>
      <c r="GD2954" s="41"/>
      <c r="GE2954" s="41"/>
      <c r="GF2954" s="41"/>
      <c r="GG2954" s="41"/>
      <c r="GH2954" s="41"/>
      <c r="GI2954" s="41"/>
      <c r="GJ2954" s="41"/>
      <c r="GK2954" s="41"/>
      <c r="GL2954" s="41"/>
      <c r="GM2954" s="41"/>
      <c r="GN2954" s="41"/>
      <c r="GO2954" s="41"/>
      <c r="GP2954" s="41"/>
      <c r="GQ2954" s="41"/>
      <c r="GR2954" s="41"/>
      <c r="GS2954" s="41"/>
      <c r="GT2954" s="41"/>
      <c r="GU2954" s="41"/>
      <c r="GV2954" s="41"/>
      <c r="GW2954" s="41"/>
      <c r="GX2954" s="41"/>
      <c r="GY2954" s="41"/>
      <c r="GZ2954" s="41"/>
      <c r="HA2954" s="41"/>
      <c r="HB2954" s="41"/>
      <c r="HC2954" s="41"/>
      <c r="HD2954" s="41"/>
      <c r="HE2954" s="41"/>
      <c r="HF2954" s="41"/>
      <c r="HG2954" s="41"/>
      <c r="HH2954" s="41"/>
      <c r="HI2954" s="41"/>
      <c r="HJ2954" s="41"/>
      <c r="HK2954" s="41"/>
      <c r="HL2954" s="41"/>
      <c r="HM2954" s="41"/>
      <c r="HN2954" s="41"/>
      <c r="HO2954" s="41"/>
      <c r="HP2954" s="41"/>
      <c r="HQ2954" s="41"/>
      <c r="HR2954" s="41"/>
      <c r="HS2954" s="41"/>
      <c r="HT2954" s="41"/>
      <c r="HU2954" s="41"/>
      <c r="HV2954" s="41"/>
      <c r="HW2954" s="41"/>
      <c r="HX2954" s="41"/>
      <c r="HY2954" s="41"/>
      <c r="HZ2954" s="41"/>
      <c r="IA2954" s="41"/>
      <c r="IB2954" s="41"/>
      <c r="IC2954" s="41"/>
      <c r="ID2954" s="41"/>
      <c r="IE2954" s="41"/>
      <c r="IF2954" s="41"/>
      <c r="IG2954" s="41"/>
      <c r="IH2954" s="41"/>
      <c r="II2954" s="41"/>
      <c r="IJ2954" s="41"/>
      <c r="IK2954" s="41"/>
      <c r="IL2954" s="41"/>
      <c r="IM2954" s="41"/>
      <c r="IN2954" s="41"/>
      <c r="IO2954" s="41"/>
      <c r="IP2954" s="41"/>
      <c r="IQ2954" s="41"/>
      <c r="IR2954" s="41"/>
      <c r="IS2954" s="41"/>
      <c r="IT2954" s="41"/>
      <c r="IU2954" s="41"/>
    </row>
    <row r="2956" spans="68:255" x14ac:dyDescent="0.2">
      <c r="BP2956" s="41"/>
      <c r="BQ2956" s="41"/>
      <c r="BR2956" s="41"/>
      <c r="BS2956" s="41"/>
      <c r="BU2956" s="41"/>
      <c r="BV2956" s="41"/>
      <c r="BW2956" s="41"/>
      <c r="BX2956" s="41"/>
      <c r="BY2956" s="41"/>
      <c r="BZ2956" s="41"/>
      <c r="CA2956" s="41"/>
      <c r="CB2956" s="41"/>
      <c r="CC2956" s="41"/>
      <c r="CD2956" s="41"/>
      <c r="CE2956" s="41"/>
      <c r="CF2956" s="41"/>
      <c r="CG2956" s="41"/>
      <c r="CH2956" s="41"/>
      <c r="CI2956" s="41"/>
      <c r="CJ2956" s="41"/>
      <c r="CK2956" s="41"/>
      <c r="CL2956" s="41"/>
      <c r="CM2956" s="41"/>
      <c r="CN2956" s="41"/>
      <c r="CO2956" s="41"/>
      <c r="CP2956" s="41"/>
      <c r="CQ2956" s="41"/>
      <c r="CR2956" s="41"/>
      <c r="CS2956" s="41"/>
      <c r="CT2956" s="41"/>
      <c r="CU2956" s="41"/>
      <c r="CV2956" s="41"/>
      <c r="CW2956" s="41"/>
      <c r="CX2956" s="41"/>
      <c r="CY2956" s="41"/>
      <c r="CZ2956" s="41"/>
      <c r="DA2956" s="41"/>
      <c r="DB2956" s="41"/>
      <c r="DC2956" s="41"/>
      <c r="DD2956" s="41"/>
      <c r="DE2956" s="41"/>
      <c r="DF2956" s="41"/>
      <c r="DG2956" s="41"/>
      <c r="DH2956" s="41"/>
      <c r="DI2956" s="41"/>
      <c r="DJ2956" s="41"/>
      <c r="DK2956" s="41"/>
      <c r="DL2956" s="41"/>
      <c r="DM2956" s="41"/>
      <c r="DN2956" s="41"/>
      <c r="DO2956" s="41"/>
      <c r="DP2956" s="41"/>
      <c r="DQ2956" s="41"/>
      <c r="DR2956" s="41"/>
      <c r="DS2956" s="41"/>
      <c r="DT2956" s="41"/>
      <c r="DU2956" s="41"/>
      <c r="DV2956" s="41"/>
      <c r="DW2956" s="41"/>
      <c r="DX2956" s="41"/>
      <c r="DY2956" s="41"/>
      <c r="DZ2956" s="41"/>
      <c r="EA2956" s="41"/>
      <c r="EB2956" s="41"/>
      <c r="EC2956" s="41"/>
      <c r="ED2956" s="41"/>
      <c r="EE2956" s="41"/>
      <c r="EF2956" s="41"/>
      <c r="EG2956" s="41"/>
      <c r="EH2956" s="41"/>
      <c r="EI2956" s="41"/>
      <c r="EJ2956" s="41"/>
      <c r="EK2956" s="41"/>
      <c r="EL2956" s="41"/>
      <c r="EM2956" s="41"/>
      <c r="EN2956" s="41"/>
      <c r="EO2956" s="41"/>
      <c r="EP2956" s="41"/>
      <c r="EQ2956" s="41"/>
      <c r="ER2956" s="41"/>
      <c r="ES2956" s="41"/>
      <c r="ET2956" s="41"/>
      <c r="EU2956" s="41"/>
      <c r="EV2956" s="41"/>
      <c r="EW2956" s="41"/>
      <c r="EX2956" s="41"/>
      <c r="EY2956" s="41"/>
      <c r="EZ2956" s="41"/>
      <c r="FA2956" s="41"/>
      <c r="FB2956" s="41"/>
      <c r="FC2956" s="41"/>
      <c r="FD2956" s="41"/>
      <c r="FE2956" s="41"/>
      <c r="FF2956" s="41"/>
      <c r="FG2956" s="41"/>
      <c r="FH2956" s="41"/>
      <c r="FI2956" s="41"/>
      <c r="FJ2956" s="41"/>
      <c r="FK2956" s="41"/>
      <c r="FL2956" s="41"/>
      <c r="FM2956" s="41"/>
      <c r="FN2956" s="41"/>
      <c r="FO2956" s="41"/>
      <c r="FP2956" s="41"/>
      <c r="FQ2956" s="41"/>
      <c r="FR2956" s="41"/>
      <c r="FS2956" s="41"/>
      <c r="FT2956" s="41"/>
      <c r="FU2956" s="41"/>
      <c r="FV2956" s="41"/>
      <c r="FW2956" s="41"/>
      <c r="FX2956" s="41"/>
      <c r="FY2956" s="41"/>
      <c r="FZ2956" s="41"/>
      <c r="GA2956" s="41"/>
      <c r="GB2956" s="41"/>
      <c r="GC2956" s="41"/>
      <c r="GD2956" s="41"/>
      <c r="GE2956" s="41"/>
      <c r="GF2956" s="41"/>
      <c r="GG2956" s="41"/>
      <c r="GH2956" s="41"/>
      <c r="GI2956" s="41"/>
      <c r="GJ2956" s="41"/>
      <c r="GK2956" s="41"/>
      <c r="GL2956" s="41"/>
      <c r="GM2956" s="41"/>
      <c r="GN2956" s="41"/>
      <c r="GO2956" s="41"/>
      <c r="GP2956" s="41"/>
      <c r="GQ2956" s="41"/>
      <c r="GR2956" s="41"/>
      <c r="GS2956" s="41"/>
      <c r="GT2956" s="41"/>
      <c r="GU2956" s="41"/>
      <c r="GV2956" s="41"/>
      <c r="GW2956" s="41"/>
      <c r="GX2956" s="41"/>
      <c r="GY2956" s="41"/>
      <c r="GZ2956" s="41"/>
      <c r="HA2956" s="41"/>
      <c r="HB2956" s="41"/>
      <c r="HC2956" s="41"/>
      <c r="HD2956" s="41"/>
      <c r="HE2956" s="41"/>
      <c r="HF2956" s="41"/>
      <c r="HG2956" s="41"/>
      <c r="HH2956" s="41"/>
      <c r="HI2956" s="41"/>
      <c r="HJ2956" s="41"/>
      <c r="HK2956" s="41"/>
      <c r="HL2956" s="41"/>
      <c r="HM2956" s="41"/>
      <c r="HN2956" s="41"/>
      <c r="HO2956" s="41"/>
      <c r="HP2956" s="41"/>
      <c r="HQ2956" s="41"/>
      <c r="HR2956" s="41"/>
      <c r="HS2956" s="41"/>
      <c r="HT2956" s="41"/>
      <c r="HU2956" s="41"/>
      <c r="HV2956" s="41"/>
      <c r="HW2956" s="41"/>
      <c r="HX2956" s="41"/>
      <c r="HY2956" s="41"/>
      <c r="HZ2956" s="41"/>
      <c r="IA2956" s="41"/>
      <c r="IB2956" s="41"/>
      <c r="IC2956" s="41"/>
      <c r="ID2956" s="41"/>
      <c r="IE2956" s="41"/>
      <c r="IF2956" s="41"/>
      <c r="IG2956" s="41"/>
      <c r="IH2956" s="41"/>
      <c r="II2956" s="41"/>
      <c r="IJ2956" s="41"/>
      <c r="IK2956" s="41"/>
      <c r="IL2956" s="41"/>
      <c r="IM2956" s="41"/>
      <c r="IN2956" s="41"/>
      <c r="IO2956" s="41"/>
      <c r="IP2956" s="41"/>
      <c r="IQ2956" s="41"/>
      <c r="IR2956" s="41"/>
      <c r="IS2956" s="41"/>
      <c r="IT2956" s="41"/>
      <c r="IU2956" s="41"/>
    </row>
    <row r="2958" spans="68:255" x14ac:dyDescent="0.2">
      <c r="BP2958" s="41"/>
      <c r="BQ2958" s="41"/>
      <c r="BR2958" s="41"/>
      <c r="BS2958" s="41"/>
      <c r="BU2958" s="41"/>
      <c r="BV2958" s="41"/>
      <c r="BW2958" s="41"/>
      <c r="BX2958" s="41"/>
      <c r="BY2958" s="41"/>
      <c r="BZ2958" s="41"/>
      <c r="CA2958" s="41"/>
      <c r="CB2958" s="41"/>
      <c r="CC2958" s="41"/>
      <c r="CD2958" s="41"/>
      <c r="CE2958" s="41"/>
      <c r="CF2958" s="41"/>
      <c r="CG2958" s="41"/>
      <c r="CH2958" s="41"/>
      <c r="CI2958" s="41"/>
      <c r="CJ2958" s="41"/>
      <c r="CK2958" s="41"/>
      <c r="CL2958" s="41"/>
      <c r="CM2958" s="41"/>
      <c r="CN2958" s="41"/>
      <c r="CO2958" s="41"/>
      <c r="CP2958" s="41"/>
      <c r="CQ2958" s="41"/>
      <c r="CR2958" s="41"/>
      <c r="CS2958" s="41"/>
      <c r="CT2958" s="41"/>
      <c r="CU2958" s="41"/>
      <c r="CV2958" s="41"/>
      <c r="CW2958" s="41"/>
      <c r="CX2958" s="41"/>
      <c r="CY2958" s="41"/>
      <c r="CZ2958" s="41"/>
      <c r="DA2958" s="41"/>
      <c r="DB2958" s="41"/>
      <c r="DC2958" s="41"/>
      <c r="DD2958" s="41"/>
      <c r="DE2958" s="41"/>
      <c r="DF2958" s="41"/>
      <c r="DG2958" s="41"/>
      <c r="DH2958" s="41"/>
      <c r="DI2958" s="41"/>
      <c r="DJ2958" s="41"/>
      <c r="DK2958" s="41"/>
      <c r="DL2958" s="41"/>
      <c r="DM2958" s="41"/>
      <c r="DN2958" s="41"/>
      <c r="DO2958" s="41"/>
      <c r="DP2958" s="41"/>
      <c r="DQ2958" s="41"/>
      <c r="DR2958" s="41"/>
      <c r="DS2958" s="41"/>
      <c r="DT2958" s="41"/>
      <c r="DU2958" s="41"/>
      <c r="DV2958" s="41"/>
      <c r="DW2958" s="41"/>
      <c r="DX2958" s="41"/>
      <c r="DY2958" s="41"/>
      <c r="DZ2958" s="41"/>
      <c r="EA2958" s="41"/>
      <c r="EB2958" s="41"/>
      <c r="EC2958" s="41"/>
      <c r="ED2958" s="41"/>
      <c r="EE2958" s="41"/>
      <c r="EF2958" s="41"/>
      <c r="EG2958" s="41"/>
      <c r="EH2958" s="41"/>
      <c r="EI2958" s="41"/>
      <c r="EJ2958" s="41"/>
      <c r="EK2958" s="41"/>
      <c r="EL2958" s="41"/>
      <c r="EM2958" s="41"/>
      <c r="EN2958" s="41"/>
      <c r="EO2958" s="41"/>
      <c r="EP2958" s="41"/>
      <c r="EQ2958" s="41"/>
      <c r="ER2958" s="41"/>
      <c r="ES2958" s="41"/>
      <c r="ET2958" s="41"/>
      <c r="EU2958" s="41"/>
      <c r="EV2958" s="41"/>
      <c r="EW2958" s="41"/>
      <c r="EX2958" s="41"/>
      <c r="EY2958" s="41"/>
      <c r="EZ2958" s="41"/>
      <c r="FA2958" s="41"/>
      <c r="FB2958" s="41"/>
      <c r="FC2958" s="41"/>
      <c r="FD2958" s="41"/>
      <c r="FE2958" s="41"/>
      <c r="FF2958" s="41"/>
      <c r="FG2958" s="41"/>
      <c r="FH2958" s="41"/>
      <c r="FI2958" s="41"/>
      <c r="FJ2958" s="41"/>
      <c r="FK2958" s="41"/>
      <c r="FL2958" s="41"/>
      <c r="FM2958" s="41"/>
      <c r="FN2958" s="41"/>
      <c r="FO2958" s="41"/>
      <c r="FP2958" s="41"/>
      <c r="FQ2958" s="41"/>
      <c r="FR2958" s="41"/>
      <c r="FS2958" s="41"/>
      <c r="FT2958" s="41"/>
      <c r="FU2958" s="41"/>
      <c r="FV2958" s="41"/>
      <c r="FW2958" s="41"/>
      <c r="FX2958" s="41"/>
      <c r="FY2958" s="41"/>
      <c r="FZ2958" s="41"/>
      <c r="GA2958" s="41"/>
      <c r="GB2958" s="41"/>
      <c r="GC2958" s="41"/>
      <c r="GD2958" s="41"/>
      <c r="GE2958" s="41"/>
      <c r="GF2958" s="41"/>
      <c r="GG2958" s="41"/>
      <c r="GH2958" s="41"/>
      <c r="GI2958" s="41"/>
      <c r="GJ2958" s="41"/>
      <c r="GK2958" s="41"/>
      <c r="GL2958" s="41"/>
      <c r="GM2958" s="41"/>
      <c r="GN2958" s="41"/>
      <c r="GO2958" s="41"/>
      <c r="GP2958" s="41"/>
      <c r="GQ2958" s="41"/>
      <c r="GR2958" s="41"/>
      <c r="GS2958" s="41"/>
      <c r="GT2958" s="41"/>
      <c r="GU2958" s="41"/>
      <c r="GV2958" s="41"/>
      <c r="GW2958" s="41"/>
      <c r="GX2958" s="41"/>
      <c r="GY2958" s="41"/>
      <c r="GZ2958" s="41"/>
      <c r="HA2958" s="41"/>
      <c r="HB2958" s="41"/>
      <c r="HC2958" s="41"/>
      <c r="HD2958" s="41"/>
      <c r="HE2958" s="41"/>
      <c r="HF2958" s="41"/>
      <c r="HG2958" s="41"/>
      <c r="HH2958" s="41"/>
      <c r="HI2958" s="41"/>
      <c r="HJ2958" s="41"/>
      <c r="HK2958" s="41"/>
      <c r="HL2958" s="41"/>
      <c r="HM2958" s="41"/>
      <c r="HN2958" s="41"/>
      <c r="HO2958" s="41"/>
      <c r="HP2958" s="41"/>
      <c r="HQ2958" s="41"/>
      <c r="HR2958" s="41"/>
      <c r="HS2958" s="41"/>
      <c r="HT2958" s="41"/>
      <c r="HU2958" s="41"/>
      <c r="HV2958" s="41"/>
      <c r="HW2958" s="41"/>
      <c r="HX2958" s="41"/>
      <c r="HY2958" s="41"/>
      <c r="HZ2958" s="41"/>
      <c r="IA2958" s="41"/>
      <c r="IB2958" s="41"/>
      <c r="IC2958" s="41"/>
      <c r="ID2958" s="41"/>
      <c r="IE2958" s="41"/>
      <c r="IF2958" s="41"/>
      <c r="IG2958" s="41"/>
      <c r="IH2958" s="41"/>
      <c r="II2958" s="41"/>
      <c r="IJ2958" s="41"/>
      <c r="IK2958" s="41"/>
      <c r="IL2958" s="41"/>
      <c r="IM2958" s="41"/>
      <c r="IN2958" s="41"/>
      <c r="IO2958" s="41"/>
      <c r="IP2958" s="41"/>
      <c r="IQ2958" s="41"/>
      <c r="IR2958" s="41"/>
      <c r="IS2958" s="41"/>
      <c r="IT2958" s="41"/>
      <c r="IU2958" s="41"/>
    </row>
    <row r="2960" spans="68:255" x14ac:dyDescent="0.2">
      <c r="BP2960" s="41"/>
      <c r="BQ2960" s="41"/>
      <c r="BR2960" s="41"/>
      <c r="BS2960" s="41"/>
      <c r="BU2960" s="41"/>
      <c r="BV2960" s="41"/>
      <c r="BW2960" s="41"/>
      <c r="BX2960" s="41"/>
      <c r="BY2960" s="41"/>
      <c r="BZ2960" s="41"/>
      <c r="CA2960" s="41"/>
      <c r="CB2960" s="41"/>
      <c r="CC2960" s="41"/>
      <c r="CD2960" s="41"/>
      <c r="CE2960" s="41"/>
      <c r="CF2960" s="41"/>
      <c r="CG2960" s="41"/>
      <c r="CH2960" s="41"/>
      <c r="CI2960" s="41"/>
      <c r="CJ2960" s="41"/>
      <c r="CK2960" s="41"/>
      <c r="CL2960" s="41"/>
      <c r="CM2960" s="41"/>
      <c r="CN2960" s="41"/>
      <c r="CO2960" s="41"/>
      <c r="CP2960" s="41"/>
      <c r="CQ2960" s="41"/>
      <c r="CR2960" s="41"/>
      <c r="CS2960" s="41"/>
      <c r="CT2960" s="41"/>
      <c r="CU2960" s="41"/>
      <c r="CV2960" s="41"/>
      <c r="CW2960" s="41"/>
      <c r="CX2960" s="41"/>
      <c r="CY2960" s="41"/>
      <c r="CZ2960" s="41"/>
      <c r="DA2960" s="41"/>
      <c r="DB2960" s="41"/>
      <c r="DC2960" s="41"/>
      <c r="DD2960" s="41"/>
      <c r="DE2960" s="41"/>
      <c r="DF2960" s="41"/>
      <c r="DG2960" s="41"/>
      <c r="DH2960" s="41"/>
      <c r="DI2960" s="41"/>
      <c r="DJ2960" s="41"/>
      <c r="DK2960" s="41"/>
      <c r="DL2960" s="41"/>
      <c r="DM2960" s="41"/>
      <c r="DN2960" s="41"/>
      <c r="DO2960" s="41"/>
      <c r="DP2960" s="41"/>
      <c r="DQ2960" s="41"/>
      <c r="DR2960" s="41"/>
      <c r="DS2960" s="41"/>
      <c r="DT2960" s="41"/>
      <c r="DU2960" s="41"/>
      <c r="DV2960" s="41"/>
      <c r="DW2960" s="41"/>
      <c r="DX2960" s="41"/>
      <c r="DY2960" s="41"/>
      <c r="DZ2960" s="41"/>
      <c r="EA2960" s="41"/>
      <c r="EB2960" s="41"/>
      <c r="EC2960" s="41"/>
      <c r="ED2960" s="41"/>
      <c r="EE2960" s="41"/>
      <c r="EF2960" s="41"/>
      <c r="EG2960" s="41"/>
      <c r="EH2960" s="41"/>
      <c r="EI2960" s="41"/>
      <c r="EJ2960" s="41"/>
      <c r="EK2960" s="41"/>
      <c r="EL2960" s="41"/>
      <c r="EM2960" s="41"/>
      <c r="EN2960" s="41"/>
      <c r="EO2960" s="41"/>
      <c r="EP2960" s="41"/>
      <c r="EQ2960" s="41"/>
      <c r="ER2960" s="41"/>
      <c r="ES2960" s="41"/>
      <c r="ET2960" s="41"/>
      <c r="EU2960" s="41"/>
      <c r="EV2960" s="41"/>
      <c r="EW2960" s="41"/>
      <c r="EX2960" s="41"/>
      <c r="EY2960" s="41"/>
      <c r="EZ2960" s="41"/>
      <c r="FA2960" s="41"/>
      <c r="FB2960" s="41"/>
      <c r="FC2960" s="41"/>
      <c r="FD2960" s="41"/>
      <c r="FE2960" s="41"/>
      <c r="FF2960" s="41"/>
      <c r="FG2960" s="41"/>
      <c r="FH2960" s="41"/>
      <c r="FI2960" s="41"/>
      <c r="FJ2960" s="41"/>
      <c r="FK2960" s="41"/>
      <c r="FL2960" s="41"/>
      <c r="FM2960" s="41"/>
      <c r="FN2960" s="41"/>
      <c r="FO2960" s="41"/>
      <c r="FP2960" s="41"/>
      <c r="FQ2960" s="41"/>
      <c r="FR2960" s="41"/>
      <c r="FS2960" s="41"/>
      <c r="FT2960" s="41"/>
      <c r="FU2960" s="41"/>
      <c r="FV2960" s="41"/>
      <c r="FW2960" s="41"/>
      <c r="FX2960" s="41"/>
      <c r="FY2960" s="41"/>
      <c r="FZ2960" s="41"/>
      <c r="GA2960" s="41"/>
      <c r="GB2960" s="41"/>
      <c r="GC2960" s="41"/>
      <c r="GD2960" s="41"/>
      <c r="GE2960" s="41"/>
      <c r="GF2960" s="41"/>
      <c r="GG2960" s="41"/>
      <c r="GH2960" s="41"/>
      <c r="GI2960" s="41"/>
      <c r="GJ2960" s="41"/>
      <c r="GK2960" s="41"/>
      <c r="GL2960" s="41"/>
      <c r="GM2960" s="41"/>
      <c r="GN2960" s="41"/>
      <c r="GO2960" s="41"/>
      <c r="GP2960" s="41"/>
      <c r="GQ2960" s="41"/>
      <c r="GR2960" s="41"/>
      <c r="GS2960" s="41"/>
      <c r="GT2960" s="41"/>
      <c r="GU2960" s="41"/>
      <c r="GV2960" s="41"/>
      <c r="GW2960" s="41"/>
      <c r="GX2960" s="41"/>
      <c r="GY2960" s="41"/>
      <c r="GZ2960" s="41"/>
      <c r="HA2960" s="41"/>
      <c r="HB2960" s="41"/>
      <c r="HC2960" s="41"/>
      <c r="HD2960" s="41"/>
      <c r="HE2960" s="41"/>
      <c r="HF2960" s="41"/>
      <c r="HG2960" s="41"/>
      <c r="HH2960" s="41"/>
      <c r="HI2960" s="41"/>
      <c r="HJ2960" s="41"/>
      <c r="HK2960" s="41"/>
      <c r="HL2960" s="41"/>
      <c r="HM2960" s="41"/>
      <c r="HN2960" s="41"/>
      <c r="HO2960" s="41"/>
      <c r="HP2960" s="41"/>
      <c r="HQ2960" s="41"/>
      <c r="HR2960" s="41"/>
      <c r="HS2960" s="41"/>
      <c r="HT2960" s="41"/>
      <c r="HU2960" s="41"/>
      <c r="HV2960" s="41"/>
      <c r="HW2960" s="41"/>
      <c r="HX2960" s="41"/>
      <c r="HY2960" s="41"/>
      <c r="HZ2960" s="41"/>
      <c r="IA2960" s="41"/>
      <c r="IB2960" s="41"/>
      <c r="IC2960" s="41"/>
      <c r="ID2960" s="41"/>
      <c r="IE2960" s="41"/>
      <c r="IF2960" s="41"/>
      <c r="IG2960" s="41"/>
      <c r="IH2960" s="41"/>
      <c r="II2960" s="41"/>
      <c r="IJ2960" s="41"/>
      <c r="IK2960" s="41"/>
      <c r="IL2960" s="41"/>
      <c r="IM2960" s="41"/>
      <c r="IN2960" s="41"/>
      <c r="IO2960" s="41"/>
      <c r="IP2960" s="41"/>
      <c r="IQ2960" s="41"/>
      <c r="IR2960" s="41"/>
      <c r="IS2960" s="41"/>
      <c r="IT2960" s="41"/>
      <c r="IU2960" s="41"/>
    </row>
    <row r="2962" spans="68:255" x14ac:dyDescent="0.2">
      <c r="BP2962" s="41"/>
      <c r="BQ2962" s="41"/>
      <c r="BR2962" s="41"/>
      <c r="BS2962" s="41"/>
      <c r="BU2962" s="41"/>
      <c r="BV2962" s="41"/>
      <c r="BW2962" s="41"/>
      <c r="BX2962" s="41"/>
      <c r="BY2962" s="41"/>
      <c r="BZ2962" s="41"/>
      <c r="CA2962" s="41"/>
      <c r="CB2962" s="41"/>
      <c r="CC2962" s="41"/>
      <c r="CD2962" s="41"/>
      <c r="CE2962" s="41"/>
      <c r="CF2962" s="41"/>
      <c r="CG2962" s="41"/>
      <c r="CH2962" s="41"/>
      <c r="CI2962" s="41"/>
      <c r="CJ2962" s="41"/>
      <c r="CK2962" s="41"/>
      <c r="CL2962" s="41"/>
      <c r="CM2962" s="41"/>
      <c r="CN2962" s="41"/>
      <c r="CO2962" s="41"/>
      <c r="CP2962" s="41"/>
      <c r="CQ2962" s="41"/>
      <c r="CR2962" s="41"/>
      <c r="CS2962" s="41"/>
      <c r="CT2962" s="41"/>
      <c r="CU2962" s="41"/>
      <c r="CV2962" s="41"/>
      <c r="CW2962" s="41"/>
      <c r="CX2962" s="41"/>
      <c r="CY2962" s="41"/>
      <c r="CZ2962" s="41"/>
      <c r="DA2962" s="41"/>
      <c r="DB2962" s="41"/>
      <c r="DC2962" s="41"/>
      <c r="DD2962" s="41"/>
      <c r="DE2962" s="41"/>
      <c r="DF2962" s="41"/>
      <c r="DG2962" s="41"/>
      <c r="DH2962" s="41"/>
      <c r="DI2962" s="41"/>
      <c r="DJ2962" s="41"/>
      <c r="DK2962" s="41"/>
      <c r="DL2962" s="41"/>
      <c r="DM2962" s="41"/>
      <c r="DN2962" s="41"/>
      <c r="DO2962" s="41"/>
      <c r="DP2962" s="41"/>
      <c r="DQ2962" s="41"/>
      <c r="DR2962" s="41"/>
      <c r="DS2962" s="41"/>
      <c r="DT2962" s="41"/>
      <c r="DU2962" s="41"/>
      <c r="DV2962" s="41"/>
      <c r="DW2962" s="41"/>
      <c r="DX2962" s="41"/>
      <c r="DY2962" s="41"/>
      <c r="DZ2962" s="41"/>
      <c r="EA2962" s="41"/>
      <c r="EB2962" s="41"/>
      <c r="EC2962" s="41"/>
      <c r="ED2962" s="41"/>
      <c r="EE2962" s="41"/>
      <c r="EF2962" s="41"/>
      <c r="EG2962" s="41"/>
      <c r="EH2962" s="41"/>
      <c r="EI2962" s="41"/>
      <c r="EJ2962" s="41"/>
      <c r="EK2962" s="41"/>
      <c r="EL2962" s="41"/>
      <c r="EM2962" s="41"/>
      <c r="EN2962" s="41"/>
      <c r="EO2962" s="41"/>
      <c r="EP2962" s="41"/>
      <c r="EQ2962" s="41"/>
      <c r="ER2962" s="41"/>
      <c r="ES2962" s="41"/>
      <c r="ET2962" s="41"/>
      <c r="EU2962" s="41"/>
      <c r="EV2962" s="41"/>
      <c r="EW2962" s="41"/>
      <c r="EX2962" s="41"/>
      <c r="EY2962" s="41"/>
      <c r="EZ2962" s="41"/>
      <c r="FA2962" s="41"/>
      <c r="FB2962" s="41"/>
      <c r="FC2962" s="41"/>
      <c r="FD2962" s="41"/>
      <c r="FE2962" s="41"/>
      <c r="FF2962" s="41"/>
      <c r="FG2962" s="41"/>
      <c r="FH2962" s="41"/>
      <c r="FI2962" s="41"/>
      <c r="FJ2962" s="41"/>
      <c r="FK2962" s="41"/>
      <c r="FL2962" s="41"/>
      <c r="FM2962" s="41"/>
      <c r="FN2962" s="41"/>
      <c r="FO2962" s="41"/>
      <c r="FP2962" s="41"/>
      <c r="FQ2962" s="41"/>
      <c r="FR2962" s="41"/>
      <c r="FS2962" s="41"/>
      <c r="FT2962" s="41"/>
      <c r="FU2962" s="41"/>
      <c r="FV2962" s="41"/>
      <c r="FW2962" s="41"/>
      <c r="FX2962" s="41"/>
      <c r="FY2962" s="41"/>
      <c r="FZ2962" s="41"/>
      <c r="GA2962" s="41"/>
      <c r="GB2962" s="41"/>
      <c r="GC2962" s="41"/>
      <c r="GD2962" s="41"/>
      <c r="GE2962" s="41"/>
      <c r="GF2962" s="41"/>
      <c r="GG2962" s="41"/>
      <c r="GH2962" s="41"/>
      <c r="GI2962" s="41"/>
      <c r="GJ2962" s="41"/>
      <c r="GK2962" s="41"/>
      <c r="GL2962" s="41"/>
      <c r="GM2962" s="41"/>
      <c r="GN2962" s="41"/>
      <c r="GO2962" s="41"/>
      <c r="GP2962" s="41"/>
      <c r="GQ2962" s="41"/>
      <c r="GR2962" s="41"/>
      <c r="GS2962" s="41"/>
      <c r="GT2962" s="41"/>
      <c r="GU2962" s="41"/>
      <c r="GV2962" s="41"/>
      <c r="GW2962" s="41"/>
      <c r="GX2962" s="41"/>
      <c r="GY2962" s="41"/>
      <c r="GZ2962" s="41"/>
      <c r="HA2962" s="41"/>
      <c r="HB2962" s="41"/>
      <c r="HC2962" s="41"/>
      <c r="HD2962" s="41"/>
      <c r="HE2962" s="41"/>
      <c r="HF2962" s="41"/>
      <c r="HG2962" s="41"/>
      <c r="HH2962" s="41"/>
      <c r="HI2962" s="41"/>
      <c r="HJ2962" s="41"/>
      <c r="HK2962" s="41"/>
      <c r="HL2962" s="41"/>
      <c r="HM2962" s="41"/>
      <c r="HN2962" s="41"/>
      <c r="HO2962" s="41"/>
      <c r="HP2962" s="41"/>
      <c r="HQ2962" s="41"/>
      <c r="HR2962" s="41"/>
      <c r="HS2962" s="41"/>
      <c r="HT2962" s="41"/>
      <c r="HU2962" s="41"/>
      <c r="HV2962" s="41"/>
      <c r="HW2962" s="41"/>
      <c r="HX2962" s="41"/>
      <c r="HY2962" s="41"/>
      <c r="HZ2962" s="41"/>
      <c r="IA2962" s="41"/>
      <c r="IB2962" s="41"/>
      <c r="IC2962" s="41"/>
      <c r="ID2962" s="41"/>
      <c r="IE2962" s="41"/>
      <c r="IF2962" s="41"/>
      <c r="IG2962" s="41"/>
      <c r="IH2962" s="41"/>
      <c r="II2962" s="41"/>
      <c r="IJ2962" s="41"/>
      <c r="IK2962" s="41"/>
      <c r="IL2962" s="41"/>
      <c r="IM2962" s="41"/>
      <c r="IN2962" s="41"/>
      <c r="IO2962" s="41"/>
      <c r="IP2962" s="41"/>
      <c r="IQ2962" s="41"/>
      <c r="IR2962" s="41"/>
      <c r="IS2962" s="41"/>
      <c r="IT2962" s="41"/>
      <c r="IU2962" s="41"/>
    </row>
    <row r="2964" spans="68:255" x14ac:dyDescent="0.2">
      <c r="BP2964" s="41"/>
      <c r="BQ2964" s="41"/>
      <c r="BR2964" s="41"/>
      <c r="BS2964" s="41"/>
      <c r="BU2964" s="41"/>
      <c r="BV2964" s="41"/>
      <c r="BW2964" s="41"/>
      <c r="BX2964" s="41"/>
      <c r="BY2964" s="41"/>
      <c r="BZ2964" s="41"/>
      <c r="CA2964" s="41"/>
      <c r="CB2964" s="41"/>
      <c r="CC2964" s="41"/>
      <c r="CD2964" s="41"/>
      <c r="CE2964" s="41"/>
      <c r="CF2964" s="41"/>
      <c r="CG2964" s="41"/>
      <c r="CH2964" s="41"/>
      <c r="CI2964" s="41"/>
      <c r="CJ2964" s="41"/>
      <c r="CK2964" s="41"/>
      <c r="CL2964" s="41"/>
      <c r="CM2964" s="41"/>
      <c r="CN2964" s="41"/>
      <c r="CO2964" s="41"/>
      <c r="CP2964" s="41"/>
      <c r="CQ2964" s="41"/>
      <c r="CR2964" s="41"/>
      <c r="CS2964" s="41"/>
      <c r="CT2964" s="41"/>
      <c r="CU2964" s="41"/>
      <c r="CV2964" s="41"/>
      <c r="CW2964" s="41"/>
      <c r="CX2964" s="41"/>
      <c r="CY2964" s="41"/>
      <c r="CZ2964" s="41"/>
      <c r="DA2964" s="41"/>
      <c r="DB2964" s="41"/>
      <c r="DC2964" s="41"/>
      <c r="DD2964" s="41"/>
      <c r="DE2964" s="41"/>
      <c r="DF2964" s="41"/>
      <c r="DG2964" s="41"/>
      <c r="DH2964" s="41"/>
      <c r="DI2964" s="41"/>
      <c r="DJ2964" s="41"/>
      <c r="DK2964" s="41"/>
      <c r="DL2964" s="41"/>
      <c r="DM2964" s="41"/>
      <c r="DN2964" s="41"/>
      <c r="DO2964" s="41"/>
      <c r="DP2964" s="41"/>
      <c r="DQ2964" s="41"/>
      <c r="DR2964" s="41"/>
      <c r="DS2964" s="41"/>
      <c r="DT2964" s="41"/>
      <c r="DU2964" s="41"/>
      <c r="DV2964" s="41"/>
      <c r="DW2964" s="41"/>
      <c r="DX2964" s="41"/>
      <c r="DY2964" s="41"/>
      <c r="DZ2964" s="41"/>
      <c r="EA2964" s="41"/>
      <c r="EB2964" s="41"/>
      <c r="EC2964" s="41"/>
      <c r="ED2964" s="41"/>
      <c r="EE2964" s="41"/>
      <c r="EF2964" s="41"/>
      <c r="EG2964" s="41"/>
      <c r="EH2964" s="41"/>
      <c r="EI2964" s="41"/>
      <c r="EJ2964" s="41"/>
      <c r="EK2964" s="41"/>
      <c r="EL2964" s="41"/>
      <c r="EM2964" s="41"/>
      <c r="EN2964" s="41"/>
      <c r="EO2964" s="41"/>
      <c r="EP2964" s="41"/>
      <c r="EQ2964" s="41"/>
      <c r="ER2964" s="41"/>
      <c r="ES2964" s="41"/>
      <c r="ET2964" s="41"/>
      <c r="EU2964" s="41"/>
      <c r="EV2964" s="41"/>
      <c r="EW2964" s="41"/>
      <c r="EX2964" s="41"/>
      <c r="EY2964" s="41"/>
      <c r="EZ2964" s="41"/>
      <c r="FA2964" s="41"/>
      <c r="FB2964" s="41"/>
      <c r="FC2964" s="41"/>
      <c r="FD2964" s="41"/>
      <c r="FE2964" s="41"/>
      <c r="FF2964" s="41"/>
      <c r="FG2964" s="41"/>
      <c r="FH2964" s="41"/>
      <c r="FI2964" s="41"/>
      <c r="FJ2964" s="41"/>
      <c r="FK2964" s="41"/>
      <c r="FL2964" s="41"/>
      <c r="FM2964" s="41"/>
      <c r="FN2964" s="41"/>
      <c r="FO2964" s="41"/>
      <c r="FP2964" s="41"/>
      <c r="FQ2964" s="41"/>
      <c r="FR2964" s="41"/>
      <c r="FS2964" s="41"/>
      <c r="FT2964" s="41"/>
      <c r="FU2964" s="41"/>
      <c r="FV2964" s="41"/>
      <c r="FW2964" s="41"/>
      <c r="FX2964" s="41"/>
      <c r="FY2964" s="41"/>
      <c r="FZ2964" s="41"/>
      <c r="GA2964" s="41"/>
      <c r="GB2964" s="41"/>
      <c r="GC2964" s="41"/>
      <c r="GD2964" s="41"/>
      <c r="GE2964" s="41"/>
      <c r="GF2964" s="41"/>
      <c r="GG2964" s="41"/>
      <c r="GH2964" s="41"/>
      <c r="GI2964" s="41"/>
      <c r="GJ2964" s="41"/>
      <c r="GK2964" s="41"/>
      <c r="GL2964" s="41"/>
      <c r="GM2964" s="41"/>
      <c r="GN2964" s="41"/>
      <c r="GO2964" s="41"/>
      <c r="GP2964" s="41"/>
      <c r="GQ2964" s="41"/>
      <c r="GR2964" s="41"/>
      <c r="GS2964" s="41"/>
      <c r="GT2964" s="41"/>
      <c r="GU2964" s="41"/>
      <c r="GV2964" s="41"/>
      <c r="GW2964" s="41"/>
      <c r="GX2964" s="41"/>
      <c r="GY2964" s="41"/>
      <c r="GZ2964" s="41"/>
      <c r="HA2964" s="41"/>
      <c r="HB2964" s="41"/>
      <c r="HC2964" s="41"/>
      <c r="HD2964" s="41"/>
      <c r="HE2964" s="41"/>
      <c r="HF2964" s="41"/>
      <c r="HG2964" s="41"/>
      <c r="HH2964" s="41"/>
      <c r="HI2964" s="41"/>
      <c r="HJ2964" s="41"/>
      <c r="HK2964" s="41"/>
      <c r="HL2964" s="41"/>
      <c r="HM2964" s="41"/>
      <c r="HN2964" s="41"/>
      <c r="HO2964" s="41"/>
      <c r="HP2964" s="41"/>
      <c r="HQ2964" s="41"/>
      <c r="HR2964" s="41"/>
      <c r="HS2964" s="41"/>
      <c r="HT2964" s="41"/>
      <c r="HU2964" s="41"/>
      <c r="HV2964" s="41"/>
      <c r="HW2964" s="41"/>
      <c r="HX2964" s="41"/>
      <c r="HY2964" s="41"/>
      <c r="HZ2964" s="41"/>
      <c r="IA2964" s="41"/>
      <c r="IB2964" s="41"/>
      <c r="IC2964" s="41"/>
      <c r="ID2964" s="41"/>
      <c r="IE2964" s="41"/>
      <c r="IF2964" s="41"/>
      <c r="IG2964" s="41"/>
      <c r="IH2964" s="41"/>
      <c r="II2964" s="41"/>
      <c r="IJ2964" s="41"/>
      <c r="IK2964" s="41"/>
      <c r="IL2964" s="41"/>
      <c r="IM2964" s="41"/>
      <c r="IN2964" s="41"/>
      <c r="IO2964" s="41"/>
      <c r="IP2964" s="41"/>
      <c r="IQ2964" s="41"/>
      <c r="IR2964" s="41"/>
      <c r="IS2964" s="41"/>
      <c r="IT2964" s="41"/>
      <c r="IU2964" s="41"/>
    </row>
    <row r="2966" spans="68:255" x14ac:dyDescent="0.2">
      <c r="BP2966" s="41"/>
      <c r="BQ2966" s="41"/>
      <c r="BR2966" s="41"/>
      <c r="BS2966" s="41"/>
      <c r="BU2966" s="41"/>
      <c r="BV2966" s="41"/>
      <c r="BW2966" s="41"/>
      <c r="BX2966" s="41"/>
      <c r="BY2966" s="41"/>
      <c r="BZ2966" s="41"/>
      <c r="CA2966" s="41"/>
      <c r="CB2966" s="41"/>
      <c r="CC2966" s="41"/>
      <c r="CD2966" s="41"/>
      <c r="CE2966" s="41"/>
      <c r="CF2966" s="41"/>
      <c r="CG2966" s="41"/>
      <c r="CH2966" s="41"/>
      <c r="CI2966" s="41"/>
      <c r="CJ2966" s="41"/>
      <c r="CK2966" s="41"/>
      <c r="CL2966" s="41"/>
      <c r="CM2966" s="41"/>
      <c r="CN2966" s="41"/>
      <c r="CO2966" s="41"/>
      <c r="CP2966" s="41"/>
      <c r="CQ2966" s="41"/>
      <c r="CR2966" s="41"/>
      <c r="CS2966" s="41"/>
      <c r="CT2966" s="41"/>
      <c r="CU2966" s="41"/>
      <c r="CV2966" s="41"/>
      <c r="CW2966" s="41"/>
      <c r="CX2966" s="41"/>
      <c r="CY2966" s="41"/>
      <c r="CZ2966" s="41"/>
      <c r="DA2966" s="41"/>
      <c r="DB2966" s="41"/>
      <c r="DC2966" s="41"/>
      <c r="DD2966" s="41"/>
      <c r="DE2966" s="41"/>
      <c r="DF2966" s="41"/>
      <c r="DG2966" s="41"/>
      <c r="DH2966" s="41"/>
      <c r="DI2966" s="41"/>
      <c r="DJ2966" s="41"/>
      <c r="DK2966" s="41"/>
      <c r="DL2966" s="41"/>
      <c r="DM2966" s="41"/>
      <c r="DN2966" s="41"/>
      <c r="DO2966" s="41"/>
      <c r="DP2966" s="41"/>
      <c r="DQ2966" s="41"/>
      <c r="DR2966" s="41"/>
      <c r="DS2966" s="41"/>
      <c r="DT2966" s="41"/>
      <c r="DU2966" s="41"/>
      <c r="DV2966" s="41"/>
      <c r="DW2966" s="41"/>
      <c r="DX2966" s="41"/>
      <c r="DY2966" s="41"/>
      <c r="DZ2966" s="41"/>
      <c r="EA2966" s="41"/>
      <c r="EB2966" s="41"/>
      <c r="EC2966" s="41"/>
      <c r="ED2966" s="41"/>
      <c r="EE2966" s="41"/>
      <c r="EF2966" s="41"/>
      <c r="EG2966" s="41"/>
      <c r="EH2966" s="41"/>
      <c r="EI2966" s="41"/>
      <c r="EJ2966" s="41"/>
      <c r="EK2966" s="41"/>
      <c r="EL2966" s="41"/>
      <c r="EM2966" s="41"/>
      <c r="EN2966" s="41"/>
      <c r="EO2966" s="41"/>
      <c r="EP2966" s="41"/>
      <c r="EQ2966" s="41"/>
      <c r="ER2966" s="41"/>
      <c r="ES2966" s="41"/>
      <c r="ET2966" s="41"/>
      <c r="EU2966" s="41"/>
      <c r="EV2966" s="41"/>
      <c r="EW2966" s="41"/>
      <c r="EX2966" s="41"/>
      <c r="EY2966" s="41"/>
      <c r="EZ2966" s="41"/>
      <c r="FA2966" s="41"/>
      <c r="FB2966" s="41"/>
      <c r="FC2966" s="41"/>
      <c r="FD2966" s="41"/>
      <c r="FE2966" s="41"/>
      <c r="FF2966" s="41"/>
      <c r="FG2966" s="41"/>
      <c r="FH2966" s="41"/>
      <c r="FI2966" s="41"/>
      <c r="FJ2966" s="41"/>
      <c r="FK2966" s="41"/>
      <c r="FL2966" s="41"/>
      <c r="FM2966" s="41"/>
      <c r="FN2966" s="41"/>
      <c r="FO2966" s="41"/>
      <c r="FP2966" s="41"/>
      <c r="FQ2966" s="41"/>
      <c r="FR2966" s="41"/>
      <c r="FS2966" s="41"/>
      <c r="FT2966" s="41"/>
      <c r="FU2966" s="41"/>
      <c r="FV2966" s="41"/>
      <c r="FW2966" s="41"/>
      <c r="FX2966" s="41"/>
      <c r="FY2966" s="41"/>
      <c r="FZ2966" s="41"/>
      <c r="GA2966" s="41"/>
      <c r="GB2966" s="41"/>
      <c r="GC2966" s="41"/>
      <c r="GD2966" s="41"/>
      <c r="GE2966" s="41"/>
      <c r="GF2966" s="41"/>
      <c r="GG2966" s="41"/>
      <c r="GH2966" s="41"/>
      <c r="GI2966" s="41"/>
      <c r="GJ2966" s="41"/>
      <c r="GK2966" s="41"/>
      <c r="GL2966" s="41"/>
      <c r="GM2966" s="41"/>
      <c r="GN2966" s="41"/>
      <c r="GO2966" s="41"/>
      <c r="GP2966" s="41"/>
      <c r="GQ2966" s="41"/>
      <c r="GR2966" s="41"/>
      <c r="GS2966" s="41"/>
      <c r="GT2966" s="41"/>
      <c r="GU2966" s="41"/>
      <c r="GV2966" s="41"/>
      <c r="GW2966" s="41"/>
      <c r="GX2966" s="41"/>
      <c r="GY2966" s="41"/>
      <c r="GZ2966" s="41"/>
      <c r="HA2966" s="41"/>
      <c r="HB2966" s="41"/>
      <c r="HC2966" s="41"/>
      <c r="HD2966" s="41"/>
      <c r="HE2966" s="41"/>
      <c r="HF2966" s="41"/>
      <c r="HG2966" s="41"/>
      <c r="HH2966" s="41"/>
      <c r="HI2966" s="41"/>
      <c r="HJ2966" s="41"/>
      <c r="HK2966" s="41"/>
      <c r="HL2966" s="41"/>
      <c r="HM2966" s="41"/>
      <c r="HN2966" s="41"/>
      <c r="HO2966" s="41"/>
      <c r="HP2966" s="41"/>
      <c r="HQ2966" s="41"/>
      <c r="HR2966" s="41"/>
      <c r="HS2966" s="41"/>
      <c r="HT2966" s="41"/>
      <c r="HU2966" s="41"/>
      <c r="HV2966" s="41"/>
      <c r="HW2966" s="41"/>
      <c r="HX2966" s="41"/>
      <c r="HY2966" s="41"/>
      <c r="HZ2966" s="41"/>
      <c r="IA2966" s="41"/>
      <c r="IB2966" s="41"/>
      <c r="IC2966" s="41"/>
      <c r="ID2966" s="41"/>
      <c r="IE2966" s="41"/>
      <c r="IF2966" s="41"/>
      <c r="IG2966" s="41"/>
      <c r="IH2966" s="41"/>
      <c r="II2966" s="41"/>
      <c r="IJ2966" s="41"/>
      <c r="IK2966" s="41"/>
      <c r="IL2966" s="41"/>
      <c r="IM2966" s="41"/>
      <c r="IN2966" s="41"/>
      <c r="IO2966" s="41"/>
      <c r="IP2966" s="41"/>
      <c r="IQ2966" s="41"/>
      <c r="IR2966" s="41"/>
      <c r="IS2966" s="41"/>
      <c r="IT2966" s="41"/>
      <c r="IU2966" s="41"/>
    </row>
    <row r="2968" spans="68:255" x14ac:dyDescent="0.2">
      <c r="BP2968" s="41"/>
      <c r="BQ2968" s="41"/>
      <c r="BR2968" s="41"/>
      <c r="BS2968" s="41"/>
      <c r="BU2968" s="41"/>
      <c r="BV2968" s="41"/>
      <c r="BW2968" s="41"/>
      <c r="BX2968" s="41"/>
      <c r="BY2968" s="41"/>
      <c r="BZ2968" s="41"/>
      <c r="CA2968" s="41"/>
      <c r="CB2968" s="41"/>
      <c r="CC2968" s="41"/>
      <c r="CD2968" s="41"/>
      <c r="CE2968" s="41"/>
      <c r="CF2968" s="41"/>
      <c r="CG2968" s="41"/>
      <c r="CH2968" s="41"/>
      <c r="CI2968" s="41"/>
      <c r="CJ2968" s="41"/>
      <c r="CK2968" s="41"/>
      <c r="CL2968" s="41"/>
      <c r="CM2968" s="41"/>
      <c r="CN2968" s="41"/>
      <c r="CO2968" s="41"/>
      <c r="CP2968" s="41"/>
      <c r="CQ2968" s="41"/>
      <c r="CR2968" s="41"/>
      <c r="CS2968" s="41"/>
      <c r="CT2968" s="41"/>
      <c r="CU2968" s="41"/>
      <c r="CV2968" s="41"/>
      <c r="CW2968" s="41"/>
      <c r="CX2968" s="41"/>
      <c r="CY2968" s="41"/>
      <c r="CZ2968" s="41"/>
      <c r="DA2968" s="41"/>
      <c r="DB2968" s="41"/>
      <c r="DC2968" s="41"/>
      <c r="DD2968" s="41"/>
      <c r="DE2968" s="41"/>
      <c r="DF2968" s="41"/>
      <c r="DG2968" s="41"/>
      <c r="DH2968" s="41"/>
      <c r="DI2968" s="41"/>
      <c r="DJ2968" s="41"/>
      <c r="DK2968" s="41"/>
      <c r="DL2968" s="41"/>
      <c r="DM2968" s="41"/>
      <c r="DN2968" s="41"/>
      <c r="DO2968" s="41"/>
      <c r="DP2968" s="41"/>
      <c r="DQ2968" s="41"/>
      <c r="DR2968" s="41"/>
      <c r="DS2968" s="41"/>
      <c r="DT2968" s="41"/>
      <c r="DU2968" s="41"/>
      <c r="DV2968" s="41"/>
      <c r="DW2968" s="41"/>
      <c r="DX2968" s="41"/>
      <c r="DY2968" s="41"/>
      <c r="DZ2968" s="41"/>
      <c r="EA2968" s="41"/>
      <c r="EB2968" s="41"/>
      <c r="EC2968" s="41"/>
      <c r="ED2968" s="41"/>
      <c r="EE2968" s="41"/>
      <c r="EF2968" s="41"/>
      <c r="EG2968" s="41"/>
      <c r="EH2968" s="41"/>
      <c r="EI2968" s="41"/>
      <c r="EJ2968" s="41"/>
      <c r="EK2968" s="41"/>
      <c r="EL2968" s="41"/>
      <c r="EM2968" s="41"/>
      <c r="EN2968" s="41"/>
      <c r="EO2968" s="41"/>
      <c r="EP2968" s="41"/>
      <c r="EQ2968" s="41"/>
      <c r="ER2968" s="41"/>
      <c r="ES2968" s="41"/>
      <c r="ET2968" s="41"/>
      <c r="EU2968" s="41"/>
      <c r="EV2968" s="41"/>
      <c r="EW2968" s="41"/>
      <c r="EX2968" s="41"/>
      <c r="EY2968" s="41"/>
      <c r="EZ2968" s="41"/>
      <c r="FA2968" s="41"/>
      <c r="FB2968" s="41"/>
      <c r="FC2968" s="41"/>
      <c r="FD2968" s="41"/>
      <c r="FE2968" s="41"/>
      <c r="FF2968" s="41"/>
      <c r="FG2968" s="41"/>
      <c r="FH2968" s="41"/>
      <c r="FI2968" s="41"/>
      <c r="FJ2968" s="41"/>
      <c r="FK2968" s="41"/>
      <c r="FL2968" s="41"/>
      <c r="FM2968" s="41"/>
      <c r="FN2968" s="41"/>
      <c r="FO2968" s="41"/>
      <c r="FP2968" s="41"/>
      <c r="FQ2968" s="41"/>
      <c r="FR2968" s="41"/>
      <c r="FS2968" s="41"/>
      <c r="FT2968" s="41"/>
      <c r="FU2968" s="41"/>
      <c r="FV2968" s="41"/>
      <c r="FW2968" s="41"/>
      <c r="FX2968" s="41"/>
      <c r="FY2968" s="41"/>
      <c r="FZ2968" s="41"/>
      <c r="GA2968" s="41"/>
      <c r="GB2968" s="41"/>
      <c r="GC2968" s="41"/>
      <c r="GD2968" s="41"/>
      <c r="GE2968" s="41"/>
      <c r="GF2968" s="41"/>
      <c r="GG2968" s="41"/>
      <c r="GH2968" s="41"/>
      <c r="GI2968" s="41"/>
      <c r="GJ2968" s="41"/>
      <c r="GK2968" s="41"/>
      <c r="GL2968" s="41"/>
      <c r="GM2968" s="41"/>
      <c r="GN2968" s="41"/>
      <c r="GO2968" s="41"/>
      <c r="GP2968" s="41"/>
      <c r="GQ2968" s="41"/>
      <c r="GR2968" s="41"/>
      <c r="GS2968" s="41"/>
      <c r="GT2968" s="41"/>
      <c r="GU2968" s="41"/>
      <c r="GV2968" s="41"/>
      <c r="GW2968" s="41"/>
      <c r="GX2968" s="41"/>
      <c r="GY2968" s="41"/>
      <c r="GZ2968" s="41"/>
      <c r="HA2968" s="41"/>
      <c r="HB2968" s="41"/>
      <c r="HC2968" s="41"/>
      <c r="HD2968" s="41"/>
      <c r="HE2968" s="41"/>
      <c r="HF2968" s="41"/>
      <c r="HG2968" s="41"/>
      <c r="HH2968" s="41"/>
      <c r="HI2968" s="41"/>
      <c r="HJ2968" s="41"/>
      <c r="HK2968" s="41"/>
      <c r="HL2968" s="41"/>
      <c r="HM2968" s="41"/>
      <c r="HN2968" s="41"/>
      <c r="HO2968" s="41"/>
      <c r="HP2968" s="41"/>
      <c r="HQ2968" s="41"/>
      <c r="HR2968" s="41"/>
      <c r="HS2968" s="41"/>
      <c r="HT2968" s="41"/>
      <c r="HU2968" s="41"/>
      <c r="HV2968" s="41"/>
      <c r="HW2968" s="41"/>
      <c r="HX2968" s="41"/>
      <c r="HY2968" s="41"/>
      <c r="HZ2968" s="41"/>
      <c r="IA2968" s="41"/>
      <c r="IB2968" s="41"/>
      <c r="IC2968" s="41"/>
      <c r="ID2968" s="41"/>
      <c r="IE2968" s="41"/>
      <c r="IF2968" s="41"/>
      <c r="IG2968" s="41"/>
      <c r="IH2968" s="41"/>
      <c r="II2968" s="41"/>
      <c r="IJ2968" s="41"/>
      <c r="IK2968" s="41"/>
      <c r="IL2968" s="41"/>
      <c r="IM2968" s="41"/>
      <c r="IN2968" s="41"/>
      <c r="IO2968" s="41"/>
      <c r="IP2968" s="41"/>
      <c r="IQ2968" s="41"/>
      <c r="IR2968" s="41"/>
      <c r="IS2968" s="41"/>
      <c r="IT2968" s="41"/>
      <c r="IU2968" s="41"/>
    </row>
    <row r="2970" spans="68:255" x14ac:dyDescent="0.2">
      <c r="BP2970" s="41"/>
      <c r="BQ2970" s="41"/>
      <c r="BR2970" s="41"/>
      <c r="BS2970" s="41"/>
      <c r="BU2970" s="41"/>
      <c r="BV2970" s="41"/>
      <c r="BW2970" s="41"/>
      <c r="BX2970" s="41"/>
      <c r="BY2970" s="41"/>
      <c r="BZ2970" s="41"/>
      <c r="CA2970" s="41"/>
      <c r="CB2970" s="41"/>
      <c r="CC2970" s="41"/>
      <c r="CD2970" s="41"/>
      <c r="CE2970" s="41"/>
      <c r="CF2970" s="41"/>
      <c r="CG2970" s="41"/>
      <c r="CH2970" s="41"/>
      <c r="CI2970" s="41"/>
      <c r="CJ2970" s="41"/>
      <c r="CK2970" s="41"/>
      <c r="CL2970" s="41"/>
      <c r="CM2970" s="41"/>
      <c r="CN2970" s="41"/>
      <c r="CO2970" s="41"/>
      <c r="CP2970" s="41"/>
      <c r="CQ2970" s="41"/>
      <c r="CR2970" s="41"/>
      <c r="CS2970" s="41"/>
      <c r="CT2970" s="41"/>
      <c r="CU2970" s="41"/>
      <c r="CV2970" s="41"/>
      <c r="CW2970" s="41"/>
      <c r="CX2970" s="41"/>
      <c r="CY2970" s="41"/>
      <c r="CZ2970" s="41"/>
      <c r="DA2970" s="41"/>
      <c r="DB2970" s="41"/>
      <c r="DC2970" s="41"/>
      <c r="DD2970" s="41"/>
      <c r="DE2970" s="41"/>
      <c r="DF2970" s="41"/>
      <c r="DG2970" s="41"/>
      <c r="DH2970" s="41"/>
      <c r="DI2970" s="41"/>
      <c r="DJ2970" s="41"/>
      <c r="DK2970" s="41"/>
      <c r="DL2970" s="41"/>
      <c r="DM2970" s="41"/>
      <c r="DN2970" s="41"/>
      <c r="DO2970" s="41"/>
      <c r="DP2970" s="41"/>
      <c r="DQ2970" s="41"/>
      <c r="DR2970" s="41"/>
      <c r="DS2970" s="41"/>
      <c r="DT2970" s="41"/>
      <c r="DU2970" s="41"/>
      <c r="DV2970" s="41"/>
      <c r="DW2970" s="41"/>
      <c r="DX2970" s="41"/>
      <c r="DY2970" s="41"/>
      <c r="DZ2970" s="41"/>
      <c r="EA2970" s="41"/>
      <c r="EB2970" s="41"/>
      <c r="EC2970" s="41"/>
      <c r="ED2970" s="41"/>
      <c r="EE2970" s="41"/>
      <c r="EF2970" s="41"/>
      <c r="EG2970" s="41"/>
      <c r="EH2970" s="41"/>
      <c r="EI2970" s="41"/>
      <c r="EJ2970" s="41"/>
      <c r="EK2970" s="41"/>
      <c r="EL2970" s="41"/>
      <c r="EM2970" s="41"/>
      <c r="EN2970" s="41"/>
      <c r="EO2970" s="41"/>
      <c r="EP2970" s="41"/>
      <c r="EQ2970" s="41"/>
      <c r="ER2970" s="41"/>
      <c r="ES2970" s="41"/>
      <c r="ET2970" s="41"/>
      <c r="EU2970" s="41"/>
      <c r="EV2970" s="41"/>
      <c r="EW2970" s="41"/>
      <c r="EX2970" s="41"/>
      <c r="EY2970" s="41"/>
      <c r="EZ2970" s="41"/>
      <c r="FA2970" s="41"/>
      <c r="FB2970" s="41"/>
      <c r="FC2970" s="41"/>
      <c r="FD2970" s="41"/>
      <c r="FE2970" s="41"/>
      <c r="FF2970" s="41"/>
      <c r="FG2970" s="41"/>
      <c r="FH2970" s="41"/>
      <c r="FI2970" s="41"/>
      <c r="FJ2970" s="41"/>
      <c r="FK2970" s="41"/>
      <c r="FL2970" s="41"/>
      <c r="FM2970" s="41"/>
      <c r="FN2970" s="41"/>
      <c r="FO2970" s="41"/>
      <c r="FP2970" s="41"/>
      <c r="FQ2970" s="41"/>
      <c r="FR2970" s="41"/>
      <c r="FS2970" s="41"/>
      <c r="FT2970" s="41"/>
      <c r="FU2970" s="41"/>
      <c r="FV2970" s="41"/>
      <c r="FW2970" s="41"/>
      <c r="FX2970" s="41"/>
      <c r="FY2970" s="41"/>
      <c r="FZ2970" s="41"/>
      <c r="GA2970" s="41"/>
      <c r="GB2970" s="41"/>
      <c r="GC2970" s="41"/>
      <c r="GD2970" s="41"/>
      <c r="GE2970" s="41"/>
      <c r="GF2970" s="41"/>
      <c r="GG2970" s="41"/>
      <c r="GH2970" s="41"/>
      <c r="GI2970" s="41"/>
      <c r="GJ2970" s="41"/>
      <c r="GK2970" s="41"/>
      <c r="GL2970" s="41"/>
      <c r="GM2970" s="41"/>
      <c r="GN2970" s="41"/>
      <c r="GO2970" s="41"/>
      <c r="GP2970" s="41"/>
      <c r="GQ2970" s="41"/>
      <c r="GR2970" s="41"/>
      <c r="GS2970" s="41"/>
      <c r="GT2970" s="41"/>
      <c r="GU2970" s="41"/>
      <c r="GV2970" s="41"/>
      <c r="GW2970" s="41"/>
      <c r="GX2970" s="41"/>
      <c r="GY2970" s="41"/>
      <c r="GZ2970" s="41"/>
      <c r="HA2970" s="41"/>
      <c r="HB2970" s="41"/>
      <c r="HC2970" s="41"/>
      <c r="HD2970" s="41"/>
      <c r="HE2970" s="41"/>
      <c r="HF2970" s="41"/>
      <c r="HG2970" s="41"/>
      <c r="HH2970" s="41"/>
      <c r="HI2970" s="41"/>
      <c r="HJ2970" s="41"/>
      <c r="HK2970" s="41"/>
      <c r="HL2970" s="41"/>
      <c r="HM2970" s="41"/>
      <c r="HN2970" s="41"/>
      <c r="HO2970" s="41"/>
      <c r="HP2970" s="41"/>
      <c r="HQ2970" s="41"/>
      <c r="HR2970" s="41"/>
      <c r="HS2970" s="41"/>
      <c r="HT2970" s="41"/>
      <c r="HU2970" s="41"/>
      <c r="HV2970" s="41"/>
      <c r="HW2970" s="41"/>
      <c r="HX2970" s="41"/>
      <c r="HY2970" s="41"/>
      <c r="HZ2970" s="41"/>
      <c r="IA2970" s="41"/>
      <c r="IB2970" s="41"/>
      <c r="IC2970" s="41"/>
      <c r="ID2970" s="41"/>
      <c r="IE2970" s="41"/>
      <c r="IF2970" s="41"/>
      <c r="IG2970" s="41"/>
      <c r="IH2970" s="41"/>
      <c r="II2970" s="41"/>
      <c r="IJ2970" s="41"/>
      <c r="IK2970" s="41"/>
      <c r="IL2970" s="41"/>
      <c r="IM2970" s="41"/>
      <c r="IN2970" s="41"/>
      <c r="IO2970" s="41"/>
      <c r="IP2970" s="41"/>
      <c r="IQ2970" s="41"/>
      <c r="IR2970" s="41"/>
      <c r="IS2970" s="41"/>
      <c r="IT2970" s="41"/>
      <c r="IU2970" s="41"/>
    </row>
    <row r="2972" spans="68:255" x14ac:dyDescent="0.2">
      <c r="BP2972" s="41"/>
      <c r="BQ2972" s="41"/>
      <c r="BR2972" s="41"/>
      <c r="BS2972" s="41"/>
      <c r="BU2972" s="41"/>
      <c r="BV2972" s="41"/>
      <c r="BW2972" s="41"/>
      <c r="BX2972" s="41"/>
      <c r="BY2972" s="41"/>
      <c r="BZ2972" s="41"/>
      <c r="CA2972" s="41"/>
      <c r="CB2972" s="41"/>
      <c r="CC2972" s="41"/>
      <c r="CD2972" s="41"/>
      <c r="CE2972" s="41"/>
      <c r="CF2972" s="41"/>
      <c r="CG2972" s="41"/>
      <c r="CH2972" s="41"/>
      <c r="CI2972" s="41"/>
      <c r="CJ2972" s="41"/>
      <c r="CK2972" s="41"/>
      <c r="CL2972" s="41"/>
      <c r="CM2972" s="41"/>
      <c r="CN2972" s="41"/>
      <c r="CO2972" s="41"/>
      <c r="CP2972" s="41"/>
      <c r="CQ2972" s="41"/>
      <c r="CR2972" s="41"/>
      <c r="CS2972" s="41"/>
      <c r="CT2972" s="41"/>
      <c r="CU2972" s="41"/>
      <c r="CV2972" s="41"/>
      <c r="CW2972" s="41"/>
      <c r="CX2972" s="41"/>
      <c r="CY2972" s="41"/>
      <c r="CZ2972" s="41"/>
      <c r="DA2972" s="41"/>
      <c r="DB2972" s="41"/>
      <c r="DC2972" s="41"/>
      <c r="DD2972" s="41"/>
      <c r="DE2972" s="41"/>
      <c r="DF2972" s="41"/>
      <c r="DG2972" s="41"/>
      <c r="DH2972" s="41"/>
      <c r="DI2972" s="41"/>
      <c r="DJ2972" s="41"/>
      <c r="DK2972" s="41"/>
      <c r="DL2972" s="41"/>
      <c r="DM2972" s="41"/>
      <c r="DN2972" s="41"/>
      <c r="DO2972" s="41"/>
      <c r="DP2972" s="41"/>
      <c r="DQ2972" s="41"/>
      <c r="DR2972" s="41"/>
      <c r="DS2972" s="41"/>
      <c r="DT2972" s="41"/>
      <c r="DU2972" s="41"/>
      <c r="DV2972" s="41"/>
      <c r="DW2972" s="41"/>
      <c r="DX2972" s="41"/>
      <c r="DY2972" s="41"/>
      <c r="DZ2972" s="41"/>
      <c r="EA2972" s="41"/>
      <c r="EB2972" s="41"/>
      <c r="EC2972" s="41"/>
      <c r="ED2972" s="41"/>
      <c r="EE2972" s="41"/>
      <c r="EF2972" s="41"/>
      <c r="EG2972" s="41"/>
      <c r="EH2972" s="41"/>
      <c r="EI2972" s="41"/>
      <c r="EJ2972" s="41"/>
      <c r="EK2972" s="41"/>
      <c r="EL2972" s="41"/>
      <c r="EM2972" s="41"/>
      <c r="EN2972" s="41"/>
      <c r="EO2972" s="41"/>
      <c r="EP2972" s="41"/>
      <c r="EQ2972" s="41"/>
      <c r="ER2972" s="41"/>
      <c r="ES2972" s="41"/>
      <c r="ET2972" s="41"/>
      <c r="EU2972" s="41"/>
      <c r="EV2972" s="41"/>
      <c r="EW2972" s="41"/>
      <c r="EX2972" s="41"/>
      <c r="EY2972" s="41"/>
      <c r="EZ2972" s="41"/>
      <c r="FA2972" s="41"/>
      <c r="FB2972" s="41"/>
      <c r="FC2972" s="41"/>
      <c r="FD2972" s="41"/>
      <c r="FE2972" s="41"/>
      <c r="FF2972" s="41"/>
      <c r="FG2972" s="41"/>
      <c r="FH2972" s="41"/>
      <c r="FI2972" s="41"/>
      <c r="FJ2972" s="41"/>
      <c r="FK2972" s="41"/>
      <c r="FL2972" s="41"/>
      <c r="FM2972" s="41"/>
      <c r="FN2972" s="41"/>
      <c r="FO2972" s="41"/>
      <c r="FP2972" s="41"/>
      <c r="FQ2972" s="41"/>
      <c r="FR2972" s="41"/>
      <c r="FS2972" s="41"/>
      <c r="FT2972" s="41"/>
      <c r="FU2972" s="41"/>
      <c r="FV2972" s="41"/>
      <c r="FW2972" s="41"/>
      <c r="FX2972" s="41"/>
      <c r="FY2972" s="41"/>
      <c r="FZ2972" s="41"/>
      <c r="GA2972" s="41"/>
      <c r="GB2972" s="41"/>
      <c r="GC2972" s="41"/>
      <c r="GD2972" s="41"/>
      <c r="GE2972" s="41"/>
      <c r="GF2972" s="41"/>
      <c r="GG2972" s="41"/>
      <c r="GH2972" s="41"/>
      <c r="GI2972" s="41"/>
      <c r="GJ2972" s="41"/>
      <c r="GK2972" s="41"/>
      <c r="GL2972" s="41"/>
      <c r="GM2972" s="41"/>
      <c r="GN2972" s="41"/>
      <c r="GO2972" s="41"/>
      <c r="GP2972" s="41"/>
      <c r="GQ2972" s="41"/>
      <c r="GR2972" s="41"/>
      <c r="GS2972" s="41"/>
      <c r="GT2972" s="41"/>
      <c r="GU2972" s="41"/>
      <c r="GV2972" s="41"/>
      <c r="GW2972" s="41"/>
      <c r="GX2972" s="41"/>
      <c r="GY2972" s="41"/>
      <c r="GZ2972" s="41"/>
      <c r="HA2972" s="41"/>
      <c r="HB2972" s="41"/>
      <c r="HC2972" s="41"/>
      <c r="HD2972" s="41"/>
      <c r="HE2972" s="41"/>
      <c r="HF2972" s="41"/>
      <c r="HG2972" s="41"/>
      <c r="HH2972" s="41"/>
      <c r="HI2972" s="41"/>
      <c r="HJ2972" s="41"/>
      <c r="HK2972" s="41"/>
      <c r="HL2972" s="41"/>
      <c r="HM2972" s="41"/>
      <c r="HN2972" s="41"/>
      <c r="HO2972" s="41"/>
      <c r="HP2972" s="41"/>
      <c r="HQ2972" s="41"/>
      <c r="HR2972" s="41"/>
      <c r="HS2972" s="41"/>
      <c r="HT2972" s="41"/>
      <c r="HU2972" s="41"/>
      <c r="HV2972" s="41"/>
      <c r="HW2972" s="41"/>
      <c r="HX2972" s="41"/>
      <c r="HY2972" s="41"/>
      <c r="HZ2972" s="41"/>
      <c r="IA2972" s="41"/>
      <c r="IB2972" s="41"/>
      <c r="IC2972" s="41"/>
      <c r="ID2972" s="41"/>
      <c r="IE2972" s="41"/>
      <c r="IF2972" s="41"/>
      <c r="IG2972" s="41"/>
      <c r="IH2972" s="41"/>
      <c r="II2972" s="41"/>
      <c r="IJ2972" s="41"/>
      <c r="IK2972" s="41"/>
      <c r="IL2972" s="41"/>
      <c r="IM2972" s="41"/>
      <c r="IN2972" s="41"/>
      <c r="IO2972" s="41"/>
      <c r="IP2972" s="41"/>
      <c r="IQ2972" s="41"/>
      <c r="IR2972" s="41"/>
      <c r="IS2972" s="41"/>
      <c r="IT2972" s="41"/>
      <c r="IU2972" s="41"/>
    </row>
    <row r="2974" spans="68:255" x14ac:dyDescent="0.2">
      <c r="BP2974" s="41"/>
      <c r="BQ2974" s="41"/>
      <c r="BR2974" s="41"/>
      <c r="BS2974" s="41"/>
      <c r="BU2974" s="41"/>
      <c r="BV2974" s="41"/>
      <c r="BW2974" s="41"/>
      <c r="BX2974" s="41"/>
      <c r="BY2974" s="41"/>
      <c r="BZ2974" s="41"/>
      <c r="CA2974" s="41"/>
      <c r="CB2974" s="41"/>
      <c r="CC2974" s="41"/>
      <c r="CD2974" s="41"/>
      <c r="CE2974" s="41"/>
      <c r="CF2974" s="41"/>
      <c r="CG2974" s="41"/>
      <c r="CH2974" s="41"/>
      <c r="CI2974" s="41"/>
      <c r="CJ2974" s="41"/>
      <c r="CK2974" s="41"/>
      <c r="CL2974" s="41"/>
      <c r="CM2974" s="41"/>
      <c r="CN2974" s="41"/>
      <c r="CO2974" s="41"/>
      <c r="CP2974" s="41"/>
      <c r="CQ2974" s="41"/>
      <c r="CR2974" s="41"/>
      <c r="CS2974" s="41"/>
      <c r="CT2974" s="41"/>
      <c r="CU2974" s="41"/>
      <c r="CV2974" s="41"/>
      <c r="CW2974" s="41"/>
      <c r="CX2974" s="41"/>
      <c r="CY2974" s="41"/>
      <c r="CZ2974" s="41"/>
      <c r="DA2974" s="41"/>
      <c r="DB2974" s="41"/>
      <c r="DC2974" s="41"/>
      <c r="DD2974" s="41"/>
      <c r="DE2974" s="41"/>
      <c r="DF2974" s="41"/>
      <c r="DG2974" s="41"/>
      <c r="DH2974" s="41"/>
      <c r="DI2974" s="41"/>
      <c r="DJ2974" s="41"/>
      <c r="DK2974" s="41"/>
      <c r="DL2974" s="41"/>
      <c r="DM2974" s="41"/>
      <c r="DN2974" s="41"/>
      <c r="DO2974" s="41"/>
      <c r="DP2974" s="41"/>
      <c r="DQ2974" s="41"/>
      <c r="DR2974" s="41"/>
      <c r="DS2974" s="41"/>
      <c r="DT2974" s="41"/>
      <c r="DU2974" s="41"/>
      <c r="DV2974" s="41"/>
      <c r="DW2974" s="41"/>
      <c r="DX2974" s="41"/>
      <c r="DY2974" s="41"/>
      <c r="DZ2974" s="41"/>
      <c r="EA2974" s="41"/>
      <c r="EB2974" s="41"/>
      <c r="EC2974" s="41"/>
      <c r="ED2974" s="41"/>
      <c r="EE2974" s="41"/>
      <c r="EF2974" s="41"/>
      <c r="EG2974" s="41"/>
      <c r="EH2974" s="41"/>
      <c r="EI2974" s="41"/>
      <c r="EJ2974" s="41"/>
      <c r="EK2974" s="41"/>
      <c r="EL2974" s="41"/>
      <c r="EM2974" s="41"/>
      <c r="EN2974" s="41"/>
      <c r="EO2974" s="41"/>
      <c r="EP2974" s="41"/>
      <c r="EQ2974" s="41"/>
      <c r="ER2974" s="41"/>
      <c r="ES2974" s="41"/>
      <c r="ET2974" s="41"/>
      <c r="EU2974" s="41"/>
      <c r="EV2974" s="41"/>
      <c r="EW2974" s="41"/>
      <c r="EX2974" s="41"/>
      <c r="EY2974" s="41"/>
      <c r="EZ2974" s="41"/>
      <c r="FA2974" s="41"/>
      <c r="FB2974" s="41"/>
      <c r="FC2974" s="41"/>
      <c r="FD2974" s="41"/>
      <c r="FE2974" s="41"/>
      <c r="FF2974" s="41"/>
      <c r="FG2974" s="41"/>
      <c r="FH2974" s="41"/>
      <c r="FI2974" s="41"/>
      <c r="FJ2974" s="41"/>
      <c r="FK2974" s="41"/>
      <c r="FL2974" s="41"/>
      <c r="FM2974" s="41"/>
      <c r="FN2974" s="41"/>
      <c r="FO2974" s="41"/>
      <c r="FP2974" s="41"/>
      <c r="FQ2974" s="41"/>
      <c r="FR2974" s="41"/>
      <c r="FS2974" s="41"/>
      <c r="FT2974" s="41"/>
      <c r="FU2974" s="41"/>
      <c r="FV2974" s="41"/>
      <c r="FW2974" s="41"/>
      <c r="FX2974" s="41"/>
      <c r="FY2974" s="41"/>
      <c r="FZ2974" s="41"/>
      <c r="GA2974" s="41"/>
      <c r="GB2974" s="41"/>
      <c r="GC2974" s="41"/>
      <c r="GD2974" s="41"/>
      <c r="GE2974" s="41"/>
      <c r="GF2974" s="41"/>
      <c r="GG2974" s="41"/>
      <c r="GH2974" s="41"/>
      <c r="GI2974" s="41"/>
      <c r="GJ2974" s="41"/>
      <c r="GK2974" s="41"/>
      <c r="GL2974" s="41"/>
      <c r="GM2974" s="41"/>
      <c r="GN2974" s="41"/>
      <c r="GO2974" s="41"/>
      <c r="GP2974" s="41"/>
      <c r="GQ2974" s="41"/>
      <c r="GR2974" s="41"/>
      <c r="GS2974" s="41"/>
      <c r="GT2974" s="41"/>
      <c r="GU2974" s="41"/>
      <c r="GV2974" s="41"/>
      <c r="GW2974" s="41"/>
      <c r="GX2974" s="41"/>
      <c r="GY2974" s="41"/>
      <c r="GZ2974" s="41"/>
      <c r="HA2974" s="41"/>
      <c r="HB2974" s="41"/>
      <c r="HC2974" s="41"/>
      <c r="HD2974" s="41"/>
      <c r="HE2974" s="41"/>
      <c r="HF2974" s="41"/>
      <c r="HG2974" s="41"/>
      <c r="HH2974" s="41"/>
      <c r="HI2974" s="41"/>
      <c r="HJ2974" s="41"/>
      <c r="HK2974" s="41"/>
      <c r="HL2974" s="41"/>
      <c r="HM2974" s="41"/>
      <c r="HN2974" s="41"/>
      <c r="HO2974" s="41"/>
      <c r="HP2974" s="41"/>
      <c r="HQ2974" s="41"/>
      <c r="HR2974" s="41"/>
      <c r="HS2974" s="41"/>
      <c r="HT2974" s="41"/>
      <c r="HU2974" s="41"/>
      <c r="HV2974" s="41"/>
      <c r="HW2974" s="41"/>
      <c r="HX2974" s="41"/>
      <c r="HY2974" s="41"/>
      <c r="HZ2974" s="41"/>
      <c r="IA2974" s="41"/>
      <c r="IB2974" s="41"/>
      <c r="IC2974" s="41"/>
      <c r="ID2974" s="41"/>
      <c r="IE2974" s="41"/>
      <c r="IF2974" s="41"/>
      <c r="IG2974" s="41"/>
      <c r="IH2974" s="41"/>
      <c r="II2974" s="41"/>
      <c r="IJ2974" s="41"/>
      <c r="IK2974" s="41"/>
      <c r="IL2974" s="41"/>
      <c r="IM2974" s="41"/>
      <c r="IN2974" s="41"/>
      <c r="IO2974" s="41"/>
      <c r="IP2974" s="41"/>
      <c r="IQ2974" s="41"/>
      <c r="IR2974" s="41"/>
      <c r="IS2974" s="41"/>
      <c r="IT2974" s="41"/>
      <c r="IU2974" s="41"/>
    </row>
    <row r="2976" spans="68:255" x14ac:dyDescent="0.2">
      <c r="BP2976" s="41"/>
      <c r="BQ2976" s="41"/>
      <c r="BR2976" s="41"/>
      <c r="BS2976" s="41"/>
      <c r="BU2976" s="41"/>
      <c r="BV2976" s="41"/>
      <c r="BW2976" s="41"/>
      <c r="BX2976" s="41"/>
      <c r="BY2976" s="41"/>
      <c r="BZ2976" s="41"/>
      <c r="CA2976" s="41"/>
      <c r="CB2976" s="41"/>
      <c r="CC2976" s="41"/>
      <c r="CD2976" s="41"/>
      <c r="CE2976" s="41"/>
      <c r="CF2976" s="41"/>
      <c r="CG2976" s="41"/>
      <c r="CH2976" s="41"/>
      <c r="CI2976" s="41"/>
      <c r="CJ2976" s="41"/>
      <c r="CK2976" s="41"/>
      <c r="CL2976" s="41"/>
      <c r="CM2976" s="41"/>
      <c r="CN2976" s="41"/>
      <c r="CO2976" s="41"/>
      <c r="CP2976" s="41"/>
      <c r="CQ2976" s="41"/>
      <c r="CR2976" s="41"/>
      <c r="CS2976" s="41"/>
      <c r="CT2976" s="41"/>
      <c r="CU2976" s="41"/>
      <c r="CV2976" s="41"/>
      <c r="CW2976" s="41"/>
      <c r="CX2976" s="41"/>
      <c r="CY2976" s="41"/>
      <c r="CZ2976" s="41"/>
      <c r="DA2976" s="41"/>
      <c r="DB2976" s="41"/>
      <c r="DC2976" s="41"/>
      <c r="DD2976" s="41"/>
      <c r="DE2976" s="41"/>
      <c r="DF2976" s="41"/>
      <c r="DG2976" s="41"/>
      <c r="DH2976" s="41"/>
      <c r="DI2976" s="41"/>
      <c r="DJ2976" s="41"/>
      <c r="DK2976" s="41"/>
      <c r="DL2976" s="41"/>
      <c r="DM2976" s="41"/>
      <c r="DN2976" s="41"/>
      <c r="DO2976" s="41"/>
      <c r="DP2976" s="41"/>
      <c r="DQ2976" s="41"/>
      <c r="DR2976" s="41"/>
      <c r="DS2976" s="41"/>
      <c r="DT2976" s="41"/>
      <c r="DU2976" s="41"/>
      <c r="DV2976" s="41"/>
      <c r="DW2976" s="41"/>
      <c r="DX2976" s="41"/>
      <c r="DY2976" s="41"/>
      <c r="DZ2976" s="41"/>
      <c r="EA2976" s="41"/>
      <c r="EB2976" s="41"/>
      <c r="EC2976" s="41"/>
      <c r="ED2976" s="41"/>
      <c r="EE2976" s="41"/>
      <c r="EF2976" s="41"/>
      <c r="EG2976" s="41"/>
      <c r="EH2976" s="41"/>
      <c r="EI2976" s="41"/>
      <c r="EJ2976" s="41"/>
      <c r="EK2976" s="41"/>
      <c r="EL2976" s="41"/>
      <c r="EM2976" s="41"/>
      <c r="EN2976" s="41"/>
      <c r="EO2976" s="41"/>
      <c r="EP2976" s="41"/>
      <c r="EQ2976" s="41"/>
      <c r="ER2976" s="41"/>
      <c r="ES2976" s="41"/>
      <c r="ET2976" s="41"/>
      <c r="EU2976" s="41"/>
      <c r="EV2976" s="41"/>
      <c r="EW2976" s="41"/>
      <c r="EX2976" s="41"/>
      <c r="EY2976" s="41"/>
      <c r="EZ2976" s="41"/>
      <c r="FA2976" s="41"/>
      <c r="FB2976" s="41"/>
      <c r="FC2976" s="41"/>
      <c r="FD2976" s="41"/>
      <c r="FE2976" s="41"/>
      <c r="FF2976" s="41"/>
      <c r="FG2976" s="41"/>
      <c r="FH2976" s="41"/>
      <c r="FI2976" s="41"/>
      <c r="FJ2976" s="41"/>
      <c r="FK2976" s="41"/>
      <c r="FL2976" s="41"/>
      <c r="FM2976" s="41"/>
      <c r="FN2976" s="41"/>
      <c r="FO2976" s="41"/>
      <c r="FP2976" s="41"/>
      <c r="FQ2976" s="41"/>
      <c r="FR2976" s="41"/>
      <c r="FS2976" s="41"/>
      <c r="FT2976" s="41"/>
      <c r="FU2976" s="41"/>
      <c r="FV2976" s="41"/>
      <c r="FW2976" s="41"/>
      <c r="FX2976" s="41"/>
      <c r="FY2976" s="41"/>
      <c r="FZ2976" s="41"/>
      <c r="GA2976" s="41"/>
      <c r="GB2976" s="41"/>
      <c r="GC2976" s="41"/>
      <c r="GD2976" s="41"/>
      <c r="GE2976" s="41"/>
      <c r="GF2976" s="41"/>
      <c r="GG2976" s="41"/>
      <c r="GH2976" s="41"/>
      <c r="GI2976" s="41"/>
      <c r="GJ2976" s="41"/>
      <c r="GK2976" s="41"/>
      <c r="GL2976" s="41"/>
      <c r="GM2976" s="41"/>
      <c r="GN2976" s="41"/>
      <c r="GO2976" s="41"/>
      <c r="GP2976" s="41"/>
      <c r="GQ2976" s="41"/>
      <c r="GR2976" s="41"/>
      <c r="GS2976" s="41"/>
      <c r="GT2976" s="41"/>
      <c r="GU2976" s="41"/>
      <c r="GV2976" s="41"/>
      <c r="GW2976" s="41"/>
      <c r="GX2976" s="41"/>
      <c r="GY2976" s="41"/>
      <c r="GZ2976" s="41"/>
      <c r="HA2976" s="41"/>
      <c r="HB2976" s="41"/>
      <c r="HC2976" s="41"/>
      <c r="HD2976" s="41"/>
      <c r="HE2976" s="41"/>
      <c r="HF2976" s="41"/>
      <c r="HG2976" s="41"/>
      <c r="HH2976" s="41"/>
      <c r="HI2976" s="41"/>
      <c r="HJ2976" s="41"/>
      <c r="HK2976" s="41"/>
      <c r="HL2976" s="41"/>
      <c r="HM2976" s="41"/>
      <c r="HN2976" s="41"/>
      <c r="HO2976" s="41"/>
      <c r="HP2976" s="41"/>
      <c r="HQ2976" s="41"/>
      <c r="HR2976" s="41"/>
      <c r="HS2976" s="41"/>
      <c r="HT2976" s="41"/>
      <c r="HU2976" s="41"/>
      <c r="HV2976" s="41"/>
      <c r="HW2976" s="41"/>
      <c r="HX2976" s="41"/>
      <c r="HY2976" s="41"/>
      <c r="HZ2976" s="41"/>
      <c r="IA2976" s="41"/>
      <c r="IB2976" s="41"/>
      <c r="IC2976" s="41"/>
      <c r="ID2976" s="41"/>
      <c r="IE2976" s="41"/>
      <c r="IF2976" s="41"/>
      <c r="IG2976" s="41"/>
      <c r="IH2976" s="41"/>
      <c r="II2976" s="41"/>
      <c r="IJ2976" s="41"/>
      <c r="IK2976" s="41"/>
      <c r="IL2976" s="41"/>
      <c r="IM2976" s="41"/>
      <c r="IN2976" s="41"/>
      <c r="IO2976" s="41"/>
      <c r="IP2976" s="41"/>
      <c r="IQ2976" s="41"/>
      <c r="IR2976" s="41"/>
      <c r="IS2976" s="41"/>
      <c r="IT2976" s="41"/>
      <c r="IU2976" s="41"/>
    </row>
    <row r="2978" spans="68:255" x14ac:dyDescent="0.2">
      <c r="BP2978" s="41"/>
      <c r="BQ2978" s="41"/>
      <c r="BR2978" s="41"/>
      <c r="BS2978" s="41"/>
      <c r="BU2978" s="41"/>
      <c r="BV2978" s="41"/>
      <c r="BW2978" s="41"/>
      <c r="BX2978" s="41"/>
      <c r="BY2978" s="41"/>
      <c r="BZ2978" s="41"/>
      <c r="CA2978" s="41"/>
      <c r="CB2978" s="41"/>
      <c r="CC2978" s="41"/>
      <c r="CD2978" s="41"/>
      <c r="CE2978" s="41"/>
      <c r="CF2978" s="41"/>
      <c r="CG2978" s="41"/>
      <c r="CH2978" s="41"/>
      <c r="CI2978" s="41"/>
      <c r="CJ2978" s="41"/>
      <c r="CK2978" s="41"/>
      <c r="CL2978" s="41"/>
      <c r="CM2978" s="41"/>
      <c r="CN2978" s="41"/>
      <c r="CO2978" s="41"/>
      <c r="CP2978" s="41"/>
      <c r="CQ2978" s="41"/>
      <c r="CR2978" s="41"/>
      <c r="CS2978" s="41"/>
      <c r="CT2978" s="41"/>
      <c r="CU2978" s="41"/>
      <c r="CV2978" s="41"/>
      <c r="CW2978" s="41"/>
      <c r="CX2978" s="41"/>
      <c r="CY2978" s="41"/>
      <c r="CZ2978" s="41"/>
      <c r="DA2978" s="41"/>
      <c r="DB2978" s="41"/>
      <c r="DC2978" s="41"/>
      <c r="DD2978" s="41"/>
      <c r="DE2978" s="41"/>
      <c r="DF2978" s="41"/>
      <c r="DG2978" s="41"/>
      <c r="DH2978" s="41"/>
      <c r="DI2978" s="41"/>
      <c r="DJ2978" s="41"/>
      <c r="DK2978" s="41"/>
      <c r="DL2978" s="41"/>
      <c r="DM2978" s="41"/>
      <c r="DN2978" s="41"/>
      <c r="DO2978" s="41"/>
      <c r="DP2978" s="41"/>
      <c r="DQ2978" s="41"/>
      <c r="DR2978" s="41"/>
      <c r="DS2978" s="41"/>
      <c r="DT2978" s="41"/>
      <c r="DU2978" s="41"/>
      <c r="DV2978" s="41"/>
      <c r="DW2978" s="41"/>
      <c r="DX2978" s="41"/>
      <c r="DY2978" s="41"/>
      <c r="DZ2978" s="41"/>
      <c r="EA2978" s="41"/>
      <c r="EB2978" s="41"/>
      <c r="EC2978" s="41"/>
      <c r="ED2978" s="41"/>
      <c r="EE2978" s="41"/>
      <c r="EF2978" s="41"/>
      <c r="EG2978" s="41"/>
      <c r="EH2978" s="41"/>
      <c r="EI2978" s="41"/>
      <c r="EJ2978" s="41"/>
      <c r="EK2978" s="41"/>
      <c r="EL2978" s="41"/>
      <c r="EM2978" s="41"/>
      <c r="EN2978" s="41"/>
      <c r="EO2978" s="41"/>
      <c r="EP2978" s="41"/>
      <c r="EQ2978" s="41"/>
      <c r="ER2978" s="41"/>
      <c r="ES2978" s="41"/>
      <c r="ET2978" s="41"/>
      <c r="EU2978" s="41"/>
      <c r="EV2978" s="41"/>
      <c r="EW2978" s="41"/>
      <c r="EX2978" s="41"/>
      <c r="EY2978" s="41"/>
      <c r="EZ2978" s="41"/>
      <c r="FA2978" s="41"/>
      <c r="FB2978" s="41"/>
      <c r="FC2978" s="41"/>
      <c r="FD2978" s="41"/>
      <c r="FE2978" s="41"/>
      <c r="FF2978" s="41"/>
      <c r="FG2978" s="41"/>
      <c r="FH2978" s="41"/>
      <c r="FI2978" s="41"/>
      <c r="FJ2978" s="41"/>
      <c r="FK2978" s="41"/>
      <c r="FL2978" s="41"/>
      <c r="FM2978" s="41"/>
      <c r="FN2978" s="41"/>
      <c r="FO2978" s="41"/>
      <c r="FP2978" s="41"/>
      <c r="FQ2978" s="41"/>
      <c r="FR2978" s="41"/>
      <c r="FS2978" s="41"/>
      <c r="FT2978" s="41"/>
      <c r="FU2978" s="41"/>
      <c r="FV2978" s="41"/>
      <c r="FW2978" s="41"/>
      <c r="FX2978" s="41"/>
      <c r="FY2978" s="41"/>
      <c r="FZ2978" s="41"/>
      <c r="GA2978" s="41"/>
      <c r="GB2978" s="41"/>
      <c r="GC2978" s="41"/>
      <c r="GD2978" s="41"/>
      <c r="GE2978" s="41"/>
      <c r="GF2978" s="41"/>
      <c r="GG2978" s="41"/>
      <c r="GH2978" s="41"/>
      <c r="GI2978" s="41"/>
      <c r="GJ2978" s="41"/>
      <c r="GK2978" s="41"/>
      <c r="GL2978" s="41"/>
      <c r="GM2978" s="41"/>
      <c r="GN2978" s="41"/>
      <c r="GO2978" s="41"/>
      <c r="GP2978" s="41"/>
      <c r="GQ2978" s="41"/>
      <c r="GR2978" s="41"/>
      <c r="GS2978" s="41"/>
      <c r="GT2978" s="41"/>
      <c r="GU2978" s="41"/>
      <c r="GV2978" s="41"/>
      <c r="GW2978" s="41"/>
      <c r="GX2978" s="41"/>
      <c r="GY2978" s="41"/>
      <c r="GZ2978" s="41"/>
      <c r="HA2978" s="41"/>
      <c r="HB2978" s="41"/>
      <c r="HC2978" s="41"/>
      <c r="HD2978" s="41"/>
      <c r="HE2978" s="41"/>
      <c r="HF2978" s="41"/>
      <c r="HG2978" s="41"/>
      <c r="HH2978" s="41"/>
      <c r="HI2978" s="41"/>
      <c r="HJ2978" s="41"/>
      <c r="HK2978" s="41"/>
      <c r="HL2978" s="41"/>
      <c r="HM2978" s="41"/>
      <c r="HN2978" s="41"/>
      <c r="HO2978" s="41"/>
      <c r="HP2978" s="41"/>
      <c r="HQ2978" s="41"/>
      <c r="HR2978" s="41"/>
      <c r="HS2978" s="41"/>
      <c r="HT2978" s="41"/>
      <c r="HU2978" s="41"/>
      <c r="HV2978" s="41"/>
      <c r="HW2978" s="41"/>
      <c r="HX2978" s="41"/>
      <c r="HY2978" s="41"/>
      <c r="HZ2978" s="41"/>
      <c r="IA2978" s="41"/>
      <c r="IB2978" s="41"/>
      <c r="IC2978" s="41"/>
      <c r="ID2978" s="41"/>
      <c r="IE2978" s="41"/>
      <c r="IF2978" s="41"/>
      <c r="IG2978" s="41"/>
      <c r="IH2978" s="41"/>
      <c r="II2978" s="41"/>
      <c r="IJ2978" s="41"/>
      <c r="IK2978" s="41"/>
      <c r="IL2978" s="41"/>
      <c r="IM2978" s="41"/>
      <c r="IN2978" s="41"/>
      <c r="IO2978" s="41"/>
      <c r="IP2978" s="41"/>
      <c r="IQ2978" s="41"/>
      <c r="IR2978" s="41"/>
      <c r="IS2978" s="41"/>
      <c r="IT2978" s="41"/>
      <c r="IU2978" s="41"/>
    </row>
    <row r="2980" spans="68:255" x14ac:dyDescent="0.2">
      <c r="BP2980" s="41"/>
      <c r="BQ2980" s="41"/>
      <c r="BR2980" s="41"/>
      <c r="BS2980" s="41"/>
      <c r="BU2980" s="41"/>
      <c r="BV2980" s="41"/>
      <c r="BW2980" s="41"/>
      <c r="BX2980" s="41"/>
      <c r="BY2980" s="41"/>
      <c r="BZ2980" s="41"/>
      <c r="CA2980" s="41"/>
      <c r="CB2980" s="41"/>
      <c r="CC2980" s="41"/>
      <c r="CD2980" s="41"/>
      <c r="CE2980" s="41"/>
      <c r="CF2980" s="41"/>
      <c r="CG2980" s="41"/>
      <c r="CH2980" s="41"/>
      <c r="CI2980" s="41"/>
      <c r="CJ2980" s="41"/>
      <c r="CK2980" s="41"/>
      <c r="CL2980" s="41"/>
      <c r="CM2980" s="41"/>
      <c r="CN2980" s="41"/>
      <c r="CO2980" s="41"/>
      <c r="CP2980" s="41"/>
      <c r="CQ2980" s="41"/>
      <c r="CR2980" s="41"/>
      <c r="CS2980" s="41"/>
      <c r="CT2980" s="41"/>
      <c r="CU2980" s="41"/>
      <c r="CV2980" s="41"/>
      <c r="CW2980" s="41"/>
      <c r="CX2980" s="41"/>
      <c r="CY2980" s="41"/>
      <c r="CZ2980" s="41"/>
      <c r="DA2980" s="41"/>
      <c r="DB2980" s="41"/>
      <c r="DC2980" s="41"/>
      <c r="DD2980" s="41"/>
      <c r="DE2980" s="41"/>
      <c r="DF2980" s="41"/>
      <c r="DG2980" s="41"/>
      <c r="DH2980" s="41"/>
      <c r="DI2980" s="41"/>
      <c r="DJ2980" s="41"/>
      <c r="DK2980" s="41"/>
      <c r="DL2980" s="41"/>
      <c r="DM2980" s="41"/>
      <c r="DN2980" s="41"/>
      <c r="DO2980" s="41"/>
      <c r="DP2980" s="41"/>
      <c r="DQ2980" s="41"/>
      <c r="DR2980" s="41"/>
      <c r="DS2980" s="41"/>
      <c r="DT2980" s="41"/>
      <c r="DU2980" s="41"/>
      <c r="DV2980" s="41"/>
      <c r="DW2980" s="41"/>
      <c r="DX2980" s="41"/>
      <c r="DY2980" s="41"/>
      <c r="DZ2980" s="41"/>
      <c r="EA2980" s="41"/>
      <c r="EB2980" s="41"/>
      <c r="EC2980" s="41"/>
      <c r="ED2980" s="41"/>
      <c r="EE2980" s="41"/>
      <c r="EF2980" s="41"/>
      <c r="EG2980" s="41"/>
      <c r="EH2980" s="41"/>
      <c r="EI2980" s="41"/>
      <c r="EJ2980" s="41"/>
      <c r="EK2980" s="41"/>
      <c r="EL2980" s="41"/>
      <c r="EM2980" s="41"/>
      <c r="EN2980" s="41"/>
      <c r="EO2980" s="41"/>
      <c r="EP2980" s="41"/>
      <c r="EQ2980" s="41"/>
      <c r="ER2980" s="41"/>
      <c r="ES2980" s="41"/>
      <c r="ET2980" s="41"/>
      <c r="EU2980" s="41"/>
      <c r="EV2980" s="41"/>
      <c r="EW2980" s="41"/>
      <c r="EX2980" s="41"/>
      <c r="EY2980" s="41"/>
      <c r="EZ2980" s="41"/>
      <c r="FA2980" s="41"/>
      <c r="FB2980" s="41"/>
      <c r="FC2980" s="41"/>
      <c r="FD2980" s="41"/>
      <c r="FE2980" s="41"/>
      <c r="FF2980" s="41"/>
      <c r="FG2980" s="41"/>
      <c r="FH2980" s="41"/>
      <c r="FI2980" s="41"/>
      <c r="FJ2980" s="41"/>
      <c r="FK2980" s="41"/>
      <c r="FL2980" s="41"/>
      <c r="FM2980" s="41"/>
      <c r="FN2980" s="41"/>
      <c r="FO2980" s="41"/>
      <c r="FP2980" s="41"/>
      <c r="FQ2980" s="41"/>
      <c r="FR2980" s="41"/>
      <c r="FS2980" s="41"/>
      <c r="FT2980" s="41"/>
      <c r="FU2980" s="41"/>
      <c r="FV2980" s="41"/>
      <c r="FW2980" s="41"/>
      <c r="FX2980" s="41"/>
      <c r="FY2980" s="41"/>
      <c r="FZ2980" s="41"/>
      <c r="GA2980" s="41"/>
      <c r="GB2980" s="41"/>
      <c r="GC2980" s="41"/>
      <c r="GD2980" s="41"/>
      <c r="GE2980" s="41"/>
      <c r="GF2980" s="41"/>
      <c r="GG2980" s="41"/>
      <c r="GH2980" s="41"/>
      <c r="GI2980" s="41"/>
      <c r="GJ2980" s="41"/>
      <c r="GK2980" s="41"/>
      <c r="GL2980" s="41"/>
      <c r="GM2980" s="41"/>
      <c r="GN2980" s="41"/>
      <c r="GO2980" s="41"/>
      <c r="GP2980" s="41"/>
      <c r="GQ2980" s="41"/>
      <c r="GR2980" s="41"/>
      <c r="GS2980" s="41"/>
      <c r="GT2980" s="41"/>
      <c r="GU2980" s="41"/>
      <c r="GV2980" s="41"/>
      <c r="GW2980" s="41"/>
      <c r="GX2980" s="41"/>
      <c r="GY2980" s="41"/>
      <c r="GZ2980" s="41"/>
      <c r="HA2980" s="41"/>
      <c r="HB2980" s="41"/>
      <c r="HC2980" s="41"/>
      <c r="HD2980" s="41"/>
      <c r="HE2980" s="41"/>
      <c r="HF2980" s="41"/>
      <c r="HG2980" s="41"/>
      <c r="HH2980" s="41"/>
      <c r="HI2980" s="41"/>
      <c r="HJ2980" s="41"/>
      <c r="HK2980" s="41"/>
      <c r="HL2980" s="41"/>
      <c r="HM2980" s="41"/>
      <c r="HN2980" s="41"/>
      <c r="HO2980" s="41"/>
      <c r="HP2980" s="41"/>
      <c r="HQ2980" s="41"/>
      <c r="HR2980" s="41"/>
      <c r="HS2980" s="41"/>
      <c r="HT2980" s="41"/>
      <c r="HU2980" s="41"/>
      <c r="HV2980" s="41"/>
      <c r="HW2980" s="41"/>
      <c r="HX2980" s="41"/>
      <c r="HY2980" s="41"/>
      <c r="HZ2980" s="41"/>
      <c r="IA2980" s="41"/>
      <c r="IB2980" s="41"/>
      <c r="IC2980" s="41"/>
      <c r="ID2980" s="41"/>
      <c r="IE2980" s="41"/>
      <c r="IF2980" s="41"/>
      <c r="IG2980" s="41"/>
      <c r="IH2980" s="41"/>
      <c r="II2980" s="41"/>
      <c r="IJ2980" s="41"/>
      <c r="IK2980" s="41"/>
      <c r="IL2980" s="41"/>
      <c r="IM2980" s="41"/>
      <c r="IN2980" s="41"/>
      <c r="IO2980" s="41"/>
      <c r="IP2980" s="41"/>
      <c r="IQ2980" s="41"/>
      <c r="IR2980" s="41"/>
      <c r="IS2980" s="41"/>
      <c r="IT2980" s="41"/>
      <c r="IU2980" s="41"/>
    </row>
    <row r="2982" spans="68:255" x14ac:dyDescent="0.2">
      <c r="BP2982" s="41"/>
      <c r="BQ2982" s="41"/>
      <c r="BR2982" s="41"/>
      <c r="BS2982" s="41"/>
      <c r="BU2982" s="41"/>
      <c r="BV2982" s="41"/>
      <c r="BW2982" s="41"/>
      <c r="BX2982" s="41"/>
      <c r="BY2982" s="41"/>
      <c r="BZ2982" s="41"/>
      <c r="CA2982" s="41"/>
      <c r="CB2982" s="41"/>
      <c r="CC2982" s="41"/>
      <c r="CD2982" s="41"/>
      <c r="CE2982" s="41"/>
      <c r="CF2982" s="41"/>
      <c r="CG2982" s="41"/>
      <c r="CH2982" s="41"/>
      <c r="CI2982" s="41"/>
      <c r="CJ2982" s="41"/>
      <c r="CK2982" s="41"/>
      <c r="CL2982" s="41"/>
      <c r="CM2982" s="41"/>
      <c r="CN2982" s="41"/>
      <c r="CO2982" s="41"/>
      <c r="CP2982" s="41"/>
      <c r="CQ2982" s="41"/>
      <c r="CR2982" s="41"/>
      <c r="CS2982" s="41"/>
      <c r="CT2982" s="41"/>
      <c r="CU2982" s="41"/>
      <c r="CV2982" s="41"/>
      <c r="CW2982" s="41"/>
      <c r="CX2982" s="41"/>
      <c r="CY2982" s="41"/>
      <c r="CZ2982" s="41"/>
      <c r="DA2982" s="41"/>
      <c r="DB2982" s="41"/>
      <c r="DC2982" s="41"/>
      <c r="DD2982" s="41"/>
      <c r="DE2982" s="41"/>
      <c r="DF2982" s="41"/>
      <c r="DG2982" s="41"/>
      <c r="DH2982" s="41"/>
      <c r="DI2982" s="41"/>
      <c r="DJ2982" s="41"/>
      <c r="DK2982" s="41"/>
      <c r="DL2982" s="41"/>
      <c r="DM2982" s="41"/>
      <c r="DN2982" s="41"/>
      <c r="DO2982" s="41"/>
      <c r="DP2982" s="41"/>
      <c r="DQ2982" s="41"/>
      <c r="DR2982" s="41"/>
      <c r="DS2982" s="41"/>
      <c r="DT2982" s="41"/>
      <c r="DU2982" s="41"/>
      <c r="DV2982" s="41"/>
      <c r="DW2982" s="41"/>
      <c r="DX2982" s="41"/>
      <c r="DY2982" s="41"/>
      <c r="DZ2982" s="41"/>
      <c r="EA2982" s="41"/>
      <c r="EB2982" s="41"/>
      <c r="EC2982" s="41"/>
      <c r="ED2982" s="41"/>
      <c r="EE2982" s="41"/>
      <c r="EF2982" s="41"/>
      <c r="EG2982" s="41"/>
      <c r="EH2982" s="41"/>
      <c r="EI2982" s="41"/>
      <c r="EJ2982" s="41"/>
      <c r="EK2982" s="41"/>
      <c r="EL2982" s="41"/>
      <c r="EM2982" s="41"/>
      <c r="EN2982" s="41"/>
      <c r="EO2982" s="41"/>
      <c r="EP2982" s="41"/>
      <c r="EQ2982" s="41"/>
      <c r="ER2982" s="41"/>
      <c r="ES2982" s="41"/>
      <c r="ET2982" s="41"/>
      <c r="EU2982" s="41"/>
      <c r="EV2982" s="41"/>
      <c r="EW2982" s="41"/>
      <c r="EX2982" s="41"/>
      <c r="EY2982" s="41"/>
      <c r="EZ2982" s="41"/>
      <c r="FA2982" s="41"/>
      <c r="FB2982" s="41"/>
      <c r="FC2982" s="41"/>
      <c r="FD2982" s="41"/>
      <c r="FE2982" s="41"/>
      <c r="FF2982" s="41"/>
      <c r="FG2982" s="41"/>
      <c r="FH2982" s="41"/>
      <c r="FI2982" s="41"/>
      <c r="FJ2982" s="41"/>
      <c r="FK2982" s="41"/>
      <c r="FL2982" s="41"/>
      <c r="FM2982" s="41"/>
      <c r="FN2982" s="41"/>
      <c r="FO2982" s="41"/>
      <c r="FP2982" s="41"/>
      <c r="FQ2982" s="41"/>
      <c r="FR2982" s="41"/>
      <c r="FS2982" s="41"/>
      <c r="FT2982" s="41"/>
      <c r="FU2982" s="41"/>
      <c r="FV2982" s="41"/>
      <c r="FW2982" s="41"/>
      <c r="FX2982" s="41"/>
      <c r="FY2982" s="41"/>
      <c r="FZ2982" s="41"/>
      <c r="GA2982" s="41"/>
      <c r="GB2982" s="41"/>
      <c r="GC2982" s="41"/>
      <c r="GD2982" s="41"/>
      <c r="GE2982" s="41"/>
      <c r="GF2982" s="41"/>
      <c r="GG2982" s="41"/>
      <c r="GH2982" s="41"/>
      <c r="GI2982" s="41"/>
      <c r="GJ2982" s="41"/>
      <c r="GK2982" s="41"/>
      <c r="GL2982" s="41"/>
      <c r="GM2982" s="41"/>
      <c r="GN2982" s="41"/>
      <c r="GO2982" s="41"/>
      <c r="GP2982" s="41"/>
      <c r="GQ2982" s="41"/>
      <c r="GR2982" s="41"/>
      <c r="GS2982" s="41"/>
      <c r="GT2982" s="41"/>
      <c r="GU2982" s="41"/>
      <c r="GV2982" s="41"/>
      <c r="GW2982" s="41"/>
      <c r="GX2982" s="41"/>
      <c r="GY2982" s="41"/>
      <c r="GZ2982" s="41"/>
      <c r="HA2982" s="41"/>
      <c r="HB2982" s="41"/>
      <c r="HC2982" s="41"/>
      <c r="HD2982" s="41"/>
      <c r="HE2982" s="41"/>
      <c r="HF2982" s="41"/>
      <c r="HG2982" s="41"/>
      <c r="HH2982" s="41"/>
      <c r="HI2982" s="41"/>
      <c r="HJ2982" s="41"/>
      <c r="HK2982" s="41"/>
      <c r="HL2982" s="41"/>
      <c r="HM2982" s="41"/>
      <c r="HN2982" s="41"/>
      <c r="HO2982" s="41"/>
      <c r="HP2982" s="41"/>
      <c r="HQ2982" s="41"/>
      <c r="HR2982" s="41"/>
      <c r="HS2982" s="41"/>
      <c r="HT2982" s="41"/>
      <c r="HU2982" s="41"/>
      <c r="HV2982" s="41"/>
      <c r="HW2982" s="41"/>
      <c r="HX2982" s="41"/>
      <c r="HY2982" s="41"/>
      <c r="HZ2982" s="41"/>
      <c r="IA2982" s="41"/>
      <c r="IB2982" s="41"/>
      <c r="IC2982" s="41"/>
      <c r="ID2982" s="41"/>
      <c r="IE2982" s="41"/>
      <c r="IF2982" s="41"/>
      <c r="IG2982" s="41"/>
      <c r="IH2982" s="41"/>
      <c r="II2982" s="41"/>
      <c r="IJ2982" s="41"/>
      <c r="IK2982" s="41"/>
      <c r="IL2982" s="41"/>
      <c r="IM2982" s="41"/>
      <c r="IN2982" s="41"/>
      <c r="IO2982" s="41"/>
      <c r="IP2982" s="41"/>
      <c r="IQ2982" s="41"/>
      <c r="IR2982" s="41"/>
      <c r="IS2982" s="41"/>
      <c r="IT2982" s="41"/>
      <c r="IU2982" s="41"/>
    </row>
    <row r="2984" spans="68:255" x14ac:dyDescent="0.2">
      <c r="BP2984" s="41"/>
      <c r="BQ2984" s="41"/>
      <c r="BR2984" s="41"/>
      <c r="BS2984" s="41"/>
      <c r="BU2984" s="41"/>
      <c r="BV2984" s="41"/>
      <c r="BW2984" s="41"/>
      <c r="BX2984" s="41"/>
      <c r="BY2984" s="41"/>
      <c r="BZ2984" s="41"/>
      <c r="CA2984" s="41"/>
      <c r="CB2984" s="41"/>
      <c r="CC2984" s="41"/>
      <c r="CD2984" s="41"/>
      <c r="CE2984" s="41"/>
      <c r="CF2984" s="41"/>
      <c r="CG2984" s="41"/>
      <c r="CH2984" s="41"/>
      <c r="CI2984" s="41"/>
      <c r="CJ2984" s="41"/>
      <c r="CK2984" s="41"/>
      <c r="CL2984" s="41"/>
      <c r="CM2984" s="41"/>
      <c r="CN2984" s="41"/>
      <c r="CO2984" s="41"/>
      <c r="CP2984" s="41"/>
      <c r="CQ2984" s="41"/>
      <c r="CR2984" s="41"/>
      <c r="CS2984" s="41"/>
      <c r="CT2984" s="41"/>
      <c r="CU2984" s="41"/>
      <c r="CV2984" s="41"/>
      <c r="CW2984" s="41"/>
      <c r="CX2984" s="41"/>
      <c r="CY2984" s="41"/>
      <c r="CZ2984" s="41"/>
      <c r="DA2984" s="41"/>
      <c r="DB2984" s="41"/>
      <c r="DC2984" s="41"/>
      <c r="DD2984" s="41"/>
      <c r="DE2984" s="41"/>
      <c r="DF2984" s="41"/>
      <c r="DG2984" s="41"/>
      <c r="DH2984" s="41"/>
      <c r="DI2984" s="41"/>
      <c r="DJ2984" s="41"/>
      <c r="DK2984" s="41"/>
      <c r="DL2984" s="41"/>
      <c r="DM2984" s="41"/>
      <c r="DN2984" s="41"/>
      <c r="DO2984" s="41"/>
      <c r="DP2984" s="41"/>
      <c r="DQ2984" s="41"/>
      <c r="DR2984" s="41"/>
      <c r="DS2984" s="41"/>
      <c r="DT2984" s="41"/>
      <c r="DU2984" s="41"/>
      <c r="DV2984" s="41"/>
      <c r="DW2984" s="41"/>
      <c r="DX2984" s="41"/>
      <c r="DY2984" s="41"/>
      <c r="DZ2984" s="41"/>
      <c r="EA2984" s="41"/>
      <c r="EB2984" s="41"/>
      <c r="EC2984" s="41"/>
      <c r="ED2984" s="41"/>
      <c r="EE2984" s="41"/>
      <c r="EF2984" s="41"/>
      <c r="EG2984" s="41"/>
      <c r="EH2984" s="41"/>
      <c r="EI2984" s="41"/>
      <c r="EJ2984" s="41"/>
      <c r="EK2984" s="41"/>
      <c r="EL2984" s="41"/>
      <c r="EM2984" s="41"/>
      <c r="EN2984" s="41"/>
      <c r="EO2984" s="41"/>
      <c r="EP2984" s="41"/>
      <c r="EQ2984" s="41"/>
      <c r="ER2984" s="41"/>
      <c r="ES2984" s="41"/>
      <c r="ET2984" s="41"/>
      <c r="EU2984" s="41"/>
      <c r="EV2984" s="41"/>
      <c r="EW2984" s="41"/>
      <c r="EX2984" s="41"/>
      <c r="EY2984" s="41"/>
      <c r="EZ2984" s="41"/>
      <c r="FA2984" s="41"/>
      <c r="FB2984" s="41"/>
      <c r="FC2984" s="41"/>
      <c r="FD2984" s="41"/>
      <c r="FE2984" s="41"/>
      <c r="FF2984" s="41"/>
      <c r="FG2984" s="41"/>
      <c r="FH2984" s="41"/>
      <c r="FI2984" s="41"/>
      <c r="FJ2984" s="41"/>
      <c r="FK2984" s="41"/>
      <c r="FL2984" s="41"/>
      <c r="FM2984" s="41"/>
      <c r="FN2984" s="41"/>
      <c r="FO2984" s="41"/>
      <c r="FP2984" s="41"/>
      <c r="FQ2984" s="41"/>
      <c r="FR2984" s="41"/>
      <c r="FS2984" s="41"/>
      <c r="FT2984" s="41"/>
      <c r="FU2984" s="41"/>
      <c r="FV2984" s="41"/>
      <c r="FW2984" s="41"/>
      <c r="FX2984" s="41"/>
      <c r="FY2984" s="41"/>
      <c r="FZ2984" s="41"/>
      <c r="GA2984" s="41"/>
      <c r="GB2984" s="41"/>
      <c r="GC2984" s="41"/>
      <c r="GD2984" s="41"/>
      <c r="GE2984" s="41"/>
      <c r="GF2984" s="41"/>
      <c r="GG2984" s="41"/>
      <c r="GH2984" s="41"/>
      <c r="GI2984" s="41"/>
      <c r="GJ2984" s="41"/>
      <c r="GK2984" s="41"/>
      <c r="GL2984" s="41"/>
      <c r="GM2984" s="41"/>
      <c r="GN2984" s="41"/>
      <c r="GO2984" s="41"/>
      <c r="GP2984" s="41"/>
      <c r="GQ2984" s="41"/>
      <c r="GR2984" s="41"/>
      <c r="GS2984" s="41"/>
      <c r="GT2984" s="41"/>
      <c r="GU2984" s="41"/>
      <c r="GV2984" s="41"/>
      <c r="GW2984" s="41"/>
      <c r="GX2984" s="41"/>
      <c r="GY2984" s="41"/>
      <c r="GZ2984" s="41"/>
      <c r="HA2984" s="41"/>
      <c r="HB2984" s="41"/>
      <c r="HC2984" s="41"/>
      <c r="HD2984" s="41"/>
      <c r="HE2984" s="41"/>
      <c r="HF2984" s="41"/>
      <c r="HG2984" s="41"/>
      <c r="HH2984" s="41"/>
      <c r="HI2984" s="41"/>
      <c r="HJ2984" s="41"/>
      <c r="HK2984" s="41"/>
      <c r="HL2984" s="41"/>
      <c r="HM2984" s="41"/>
      <c r="HN2984" s="41"/>
      <c r="HO2984" s="41"/>
      <c r="HP2984" s="41"/>
      <c r="HQ2984" s="41"/>
      <c r="HR2984" s="41"/>
      <c r="HS2984" s="41"/>
      <c r="HT2984" s="41"/>
      <c r="HU2984" s="41"/>
      <c r="HV2984" s="41"/>
      <c r="HW2984" s="41"/>
      <c r="HX2984" s="41"/>
      <c r="HY2984" s="41"/>
      <c r="HZ2984" s="41"/>
      <c r="IA2984" s="41"/>
      <c r="IB2984" s="41"/>
      <c r="IC2984" s="41"/>
      <c r="ID2984" s="41"/>
      <c r="IE2984" s="41"/>
      <c r="IF2984" s="41"/>
      <c r="IG2984" s="41"/>
      <c r="IH2984" s="41"/>
      <c r="II2984" s="41"/>
      <c r="IJ2984" s="41"/>
      <c r="IK2984" s="41"/>
      <c r="IL2984" s="41"/>
      <c r="IM2984" s="41"/>
      <c r="IN2984" s="41"/>
      <c r="IO2984" s="41"/>
      <c r="IP2984" s="41"/>
      <c r="IQ2984" s="41"/>
      <c r="IR2984" s="41"/>
      <c r="IS2984" s="41"/>
      <c r="IT2984" s="41"/>
      <c r="IU2984" s="41"/>
    </row>
    <row r="2986" spans="68:255" x14ac:dyDescent="0.2">
      <c r="BP2986" s="41"/>
      <c r="BQ2986" s="41"/>
      <c r="BR2986" s="41"/>
      <c r="BS2986" s="41"/>
      <c r="BU2986" s="41"/>
      <c r="BV2986" s="41"/>
      <c r="BW2986" s="41"/>
      <c r="BX2986" s="41"/>
      <c r="BY2986" s="41"/>
      <c r="BZ2986" s="41"/>
      <c r="CA2986" s="41"/>
      <c r="CB2986" s="41"/>
      <c r="CC2986" s="41"/>
      <c r="CD2986" s="41"/>
      <c r="CE2986" s="41"/>
      <c r="CF2986" s="41"/>
      <c r="CG2986" s="41"/>
      <c r="CH2986" s="41"/>
      <c r="CI2986" s="41"/>
      <c r="CJ2986" s="41"/>
      <c r="CK2986" s="41"/>
      <c r="CL2986" s="41"/>
      <c r="CM2986" s="41"/>
      <c r="CN2986" s="41"/>
      <c r="CO2986" s="41"/>
      <c r="CP2986" s="41"/>
      <c r="CQ2986" s="41"/>
      <c r="CR2986" s="41"/>
      <c r="CS2986" s="41"/>
      <c r="CT2986" s="41"/>
      <c r="CU2986" s="41"/>
      <c r="CV2986" s="41"/>
      <c r="CW2986" s="41"/>
      <c r="CX2986" s="41"/>
      <c r="CY2986" s="41"/>
      <c r="CZ2986" s="41"/>
      <c r="DA2986" s="41"/>
      <c r="DB2986" s="41"/>
      <c r="DC2986" s="41"/>
      <c r="DD2986" s="41"/>
      <c r="DE2986" s="41"/>
      <c r="DF2986" s="41"/>
      <c r="DG2986" s="41"/>
      <c r="DH2986" s="41"/>
      <c r="DI2986" s="41"/>
      <c r="DJ2986" s="41"/>
      <c r="DK2986" s="41"/>
      <c r="DL2986" s="41"/>
      <c r="DM2986" s="41"/>
      <c r="DN2986" s="41"/>
      <c r="DO2986" s="41"/>
      <c r="DP2986" s="41"/>
      <c r="DQ2986" s="41"/>
      <c r="DR2986" s="41"/>
      <c r="DS2986" s="41"/>
      <c r="DT2986" s="41"/>
      <c r="DU2986" s="41"/>
      <c r="DV2986" s="41"/>
      <c r="DW2986" s="41"/>
      <c r="DX2986" s="41"/>
      <c r="DY2986" s="41"/>
      <c r="DZ2986" s="41"/>
      <c r="EA2986" s="41"/>
      <c r="EB2986" s="41"/>
      <c r="EC2986" s="41"/>
      <c r="ED2986" s="41"/>
      <c r="EE2986" s="41"/>
      <c r="EF2986" s="41"/>
      <c r="EG2986" s="41"/>
      <c r="EH2986" s="41"/>
      <c r="EI2986" s="41"/>
      <c r="EJ2986" s="41"/>
      <c r="EK2986" s="41"/>
      <c r="EL2986" s="41"/>
      <c r="EM2986" s="41"/>
      <c r="EN2986" s="41"/>
      <c r="EO2986" s="41"/>
      <c r="EP2986" s="41"/>
      <c r="EQ2986" s="41"/>
      <c r="ER2986" s="41"/>
      <c r="ES2986" s="41"/>
      <c r="ET2986" s="41"/>
      <c r="EU2986" s="41"/>
      <c r="EV2986" s="41"/>
      <c r="EW2986" s="41"/>
      <c r="EX2986" s="41"/>
      <c r="EY2986" s="41"/>
      <c r="EZ2986" s="41"/>
      <c r="FA2986" s="41"/>
      <c r="FB2986" s="41"/>
      <c r="FC2986" s="41"/>
      <c r="FD2986" s="41"/>
      <c r="FE2986" s="41"/>
      <c r="FF2986" s="41"/>
      <c r="FG2986" s="41"/>
      <c r="FH2986" s="41"/>
      <c r="FI2986" s="41"/>
      <c r="FJ2986" s="41"/>
      <c r="FK2986" s="41"/>
      <c r="FL2986" s="41"/>
      <c r="FM2986" s="41"/>
      <c r="FN2986" s="41"/>
      <c r="FO2986" s="41"/>
      <c r="FP2986" s="41"/>
      <c r="FQ2986" s="41"/>
      <c r="FR2986" s="41"/>
      <c r="FS2986" s="41"/>
      <c r="FT2986" s="41"/>
      <c r="FU2986" s="41"/>
      <c r="FV2986" s="41"/>
      <c r="FW2986" s="41"/>
      <c r="FX2986" s="41"/>
      <c r="FY2986" s="41"/>
      <c r="FZ2986" s="41"/>
      <c r="GA2986" s="41"/>
      <c r="GB2986" s="41"/>
      <c r="GC2986" s="41"/>
      <c r="GD2986" s="41"/>
      <c r="GE2986" s="41"/>
      <c r="GF2986" s="41"/>
      <c r="GG2986" s="41"/>
      <c r="GH2986" s="41"/>
      <c r="GI2986" s="41"/>
      <c r="GJ2986" s="41"/>
      <c r="GK2986" s="41"/>
      <c r="GL2986" s="41"/>
      <c r="GM2986" s="41"/>
      <c r="GN2986" s="41"/>
      <c r="GO2986" s="41"/>
      <c r="GP2986" s="41"/>
      <c r="GQ2986" s="41"/>
      <c r="GR2986" s="41"/>
      <c r="GS2986" s="41"/>
      <c r="GT2986" s="41"/>
      <c r="GU2986" s="41"/>
      <c r="GV2986" s="41"/>
      <c r="GW2986" s="41"/>
      <c r="GX2986" s="41"/>
      <c r="GY2986" s="41"/>
      <c r="GZ2986" s="41"/>
      <c r="HA2986" s="41"/>
      <c r="HB2986" s="41"/>
      <c r="HC2986" s="41"/>
      <c r="HD2986" s="41"/>
      <c r="HE2986" s="41"/>
      <c r="HF2986" s="41"/>
      <c r="HG2986" s="41"/>
      <c r="HH2986" s="41"/>
      <c r="HI2986" s="41"/>
      <c r="HJ2986" s="41"/>
      <c r="HK2986" s="41"/>
      <c r="HL2986" s="41"/>
      <c r="HM2986" s="41"/>
      <c r="HN2986" s="41"/>
      <c r="HO2986" s="41"/>
      <c r="HP2986" s="41"/>
      <c r="HQ2986" s="41"/>
      <c r="HR2986" s="41"/>
      <c r="HS2986" s="41"/>
      <c r="HT2986" s="41"/>
      <c r="HU2986" s="41"/>
      <c r="HV2986" s="41"/>
      <c r="HW2986" s="41"/>
      <c r="HX2986" s="41"/>
      <c r="HY2986" s="41"/>
      <c r="HZ2986" s="41"/>
      <c r="IA2986" s="41"/>
      <c r="IB2986" s="41"/>
      <c r="IC2986" s="41"/>
      <c r="ID2986" s="41"/>
      <c r="IE2986" s="41"/>
      <c r="IF2986" s="41"/>
      <c r="IG2986" s="41"/>
      <c r="IH2986" s="41"/>
      <c r="II2986" s="41"/>
      <c r="IJ2986" s="41"/>
      <c r="IK2986" s="41"/>
      <c r="IL2986" s="41"/>
      <c r="IM2986" s="41"/>
      <c r="IN2986" s="41"/>
      <c r="IO2986" s="41"/>
      <c r="IP2986" s="41"/>
      <c r="IQ2986" s="41"/>
      <c r="IR2986" s="41"/>
      <c r="IS2986" s="41"/>
      <c r="IT2986" s="41"/>
      <c r="IU2986" s="41"/>
    </row>
    <row r="2988" spans="68:255" x14ac:dyDescent="0.2">
      <c r="BP2988" s="41"/>
      <c r="BQ2988" s="41"/>
      <c r="BR2988" s="41"/>
      <c r="BS2988" s="41"/>
      <c r="BU2988" s="41"/>
      <c r="BV2988" s="41"/>
      <c r="BW2988" s="41"/>
      <c r="BX2988" s="41"/>
      <c r="BY2988" s="41"/>
      <c r="BZ2988" s="41"/>
      <c r="CA2988" s="41"/>
      <c r="CB2988" s="41"/>
      <c r="CC2988" s="41"/>
      <c r="CD2988" s="41"/>
      <c r="CE2988" s="41"/>
      <c r="CF2988" s="41"/>
      <c r="CG2988" s="41"/>
      <c r="CH2988" s="41"/>
      <c r="CI2988" s="41"/>
      <c r="CJ2988" s="41"/>
      <c r="CK2988" s="41"/>
      <c r="CL2988" s="41"/>
      <c r="CM2988" s="41"/>
      <c r="CN2988" s="41"/>
      <c r="CO2988" s="41"/>
      <c r="CP2988" s="41"/>
      <c r="CQ2988" s="41"/>
      <c r="CR2988" s="41"/>
      <c r="CS2988" s="41"/>
      <c r="CT2988" s="41"/>
      <c r="CU2988" s="41"/>
      <c r="CV2988" s="41"/>
      <c r="CW2988" s="41"/>
      <c r="CX2988" s="41"/>
      <c r="CY2988" s="41"/>
      <c r="CZ2988" s="41"/>
      <c r="DA2988" s="41"/>
      <c r="DB2988" s="41"/>
      <c r="DC2988" s="41"/>
      <c r="DD2988" s="41"/>
      <c r="DE2988" s="41"/>
      <c r="DF2988" s="41"/>
      <c r="DG2988" s="41"/>
      <c r="DH2988" s="41"/>
      <c r="DI2988" s="41"/>
      <c r="DJ2988" s="41"/>
      <c r="DK2988" s="41"/>
      <c r="DL2988" s="41"/>
      <c r="DM2988" s="41"/>
      <c r="DN2988" s="41"/>
      <c r="DO2988" s="41"/>
      <c r="DP2988" s="41"/>
      <c r="DQ2988" s="41"/>
      <c r="DR2988" s="41"/>
      <c r="DS2988" s="41"/>
      <c r="DT2988" s="41"/>
      <c r="DU2988" s="41"/>
      <c r="DV2988" s="41"/>
      <c r="DW2988" s="41"/>
      <c r="DX2988" s="41"/>
      <c r="DY2988" s="41"/>
      <c r="DZ2988" s="41"/>
      <c r="EA2988" s="41"/>
      <c r="EB2988" s="41"/>
      <c r="EC2988" s="41"/>
      <c r="ED2988" s="41"/>
      <c r="EE2988" s="41"/>
      <c r="EF2988" s="41"/>
      <c r="EG2988" s="41"/>
      <c r="EH2988" s="41"/>
      <c r="EI2988" s="41"/>
      <c r="EJ2988" s="41"/>
      <c r="EK2988" s="41"/>
      <c r="EL2988" s="41"/>
      <c r="EM2988" s="41"/>
      <c r="EN2988" s="41"/>
      <c r="EO2988" s="41"/>
      <c r="EP2988" s="41"/>
      <c r="EQ2988" s="41"/>
      <c r="ER2988" s="41"/>
      <c r="ES2988" s="41"/>
      <c r="ET2988" s="41"/>
      <c r="EU2988" s="41"/>
      <c r="EV2988" s="41"/>
      <c r="EW2988" s="41"/>
      <c r="EX2988" s="41"/>
      <c r="EY2988" s="41"/>
      <c r="EZ2988" s="41"/>
      <c r="FA2988" s="41"/>
      <c r="FB2988" s="41"/>
      <c r="FC2988" s="41"/>
      <c r="FD2988" s="41"/>
      <c r="FE2988" s="41"/>
      <c r="FF2988" s="41"/>
      <c r="FG2988" s="41"/>
      <c r="FH2988" s="41"/>
      <c r="FI2988" s="41"/>
      <c r="FJ2988" s="41"/>
      <c r="FK2988" s="41"/>
      <c r="FL2988" s="41"/>
      <c r="FM2988" s="41"/>
      <c r="FN2988" s="41"/>
      <c r="FO2988" s="41"/>
      <c r="FP2988" s="41"/>
      <c r="FQ2988" s="41"/>
      <c r="FR2988" s="41"/>
      <c r="FS2988" s="41"/>
      <c r="FT2988" s="41"/>
      <c r="FU2988" s="41"/>
      <c r="FV2988" s="41"/>
      <c r="FW2988" s="41"/>
      <c r="FX2988" s="41"/>
      <c r="FY2988" s="41"/>
      <c r="FZ2988" s="41"/>
      <c r="GA2988" s="41"/>
      <c r="GB2988" s="41"/>
      <c r="GC2988" s="41"/>
      <c r="GD2988" s="41"/>
      <c r="GE2988" s="41"/>
      <c r="GF2988" s="41"/>
      <c r="GG2988" s="41"/>
      <c r="GH2988" s="41"/>
      <c r="GI2988" s="41"/>
      <c r="GJ2988" s="41"/>
      <c r="GK2988" s="41"/>
      <c r="GL2988" s="41"/>
      <c r="GM2988" s="41"/>
      <c r="GN2988" s="41"/>
      <c r="GO2988" s="41"/>
      <c r="GP2988" s="41"/>
      <c r="GQ2988" s="41"/>
      <c r="GR2988" s="41"/>
      <c r="GS2988" s="41"/>
      <c r="GT2988" s="41"/>
      <c r="GU2988" s="41"/>
      <c r="GV2988" s="41"/>
      <c r="GW2988" s="41"/>
      <c r="GX2988" s="41"/>
      <c r="GY2988" s="41"/>
      <c r="GZ2988" s="41"/>
      <c r="HA2988" s="41"/>
      <c r="HB2988" s="41"/>
      <c r="HC2988" s="41"/>
      <c r="HD2988" s="41"/>
      <c r="HE2988" s="41"/>
      <c r="HF2988" s="41"/>
      <c r="HG2988" s="41"/>
      <c r="HH2988" s="41"/>
      <c r="HI2988" s="41"/>
      <c r="HJ2988" s="41"/>
      <c r="HK2988" s="41"/>
      <c r="HL2988" s="41"/>
      <c r="HM2988" s="41"/>
      <c r="HN2988" s="41"/>
      <c r="HO2988" s="41"/>
      <c r="HP2988" s="41"/>
      <c r="HQ2988" s="41"/>
      <c r="HR2988" s="41"/>
      <c r="HS2988" s="41"/>
      <c r="HT2988" s="41"/>
      <c r="HU2988" s="41"/>
      <c r="HV2988" s="41"/>
      <c r="HW2988" s="41"/>
      <c r="HX2988" s="41"/>
      <c r="HY2988" s="41"/>
      <c r="HZ2988" s="41"/>
      <c r="IA2988" s="41"/>
      <c r="IB2988" s="41"/>
      <c r="IC2988" s="41"/>
      <c r="ID2988" s="41"/>
      <c r="IE2988" s="41"/>
      <c r="IF2988" s="41"/>
      <c r="IG2988" s="41"/>
      <c r="IH2988" s="41"/>
      <c r="II2988" s="41"/>
      <c r="IJ2988" s="41"/>
      <c r="IK2988" s="41"/>
      <c r="IL2988" s="41"/>
      <c r="IM2988" s="41"/>
      <c r="IN2988" s="41"/>
      <c r="IO2988" s="41"/>
      <c r="IP2988" s="41"/>
      <c r="IQ2988" s="41"/>
      <c r="IR2988" s="41"/>
      <c r="IS2988" s="41"/>
      <c r="IT2988" s="41"/>
      <c r="IU2988" s="41"/>
    </row>
    <row r="2990" spans="68:255" x14ac:dyDescent="0.2">
      <c r="BP2990" s="41"/>
      <c r="BQ2990" s="41"/>
      <c r="BR2990" s="41"/>
      <c r="BS2990" s="41"/>
      <c r="BU2990" s="41"/>
      <c r="BV2990" s="41"/>
      <c r="BW2990" s="41"/>
      <c r="BX2990" s="41"/>
      <c r="BY2990" s="41"/>
      <c r="BZ2990" s="41"/>
      <c r="CA2990" s="41"/>
      <c r="CB2990" s="41"/>
      <c r="CC2990" s="41"/>
      <c r="CD2990" s="41"/>
      <c r="CE2990" s="41"/>
      <c r="CF2990" s="41"/>
      <c r="CG2990" s="41"/>
      <c r="CH2990" s="41"/>
      <c r="CI2990" s="41"/>
      <c r="CJ2990" s="41"/>
      <c r="CK2990" s="41"/>
      <c r="CL2990" s="41"/>
      <c r="CM2990" s="41"/>
      <c r="CN2990" s="41"/>
      <c r="CO2990" s="41"/>
      <c r="CP2990" s="41"/>
      <c r="CQ2990" s="41"/>
      <c r="CR2990" s="41"/>
      <c r="CS2990" s="41"/>
      <c r="CT2990" s="41"/>
      <c r="CU2990" s="41"/>
      <c r="CV2990" s="41"/>
      <c r="CW2990" s="41"/>
      <c r="CX2990" s="41"/>
      <c r="CY2990" s="41"/>
      <c r="CZ2990" s="41"/>
      <c r="DA2990" s="41"/>
      <c r="DB2990" s="41"/>
      <c r="DC2990" s="41"/>
      <c r="DD2990" s="41"/>
      <c r="DE2990" s="41"/>
      <c r="DF2990" s="41"/>
      <c r="DG2990" s="41"/>
      <c r="DH2990" s="41"/>
      <c r="DI2990" s="41"/>
      <c r="DJ2990" s="41"/>
      <c r="DK2990" s="41"/>
      <c r="DL2990" s="41"/>
      <c r="DM2990" s="41"/>
      <c r="DN2990" s="41"/>
      <c r="DO2990" s="41"/>
      <c r="DP2990" s="41"/>
      <c r="DQ2990" s="41"/>
      <c r="DR2990" s="41"/>
      <c r="DS2990" s="41"/>
      <c r="DT2990" s="41"/>
      <c r="DU2990" s="41"/>
      <c r="DV2990" s="41"/>
      <c r="DW2990" s="41"/>
      <c r="DX2990" s="41"/>
      <c r="DY2990" s="41"/>
      <c r="DZ2990" s="41"/>
      <c r="EA2990" s="41"/>
      <c r="EB2990" s="41"/>
      <c r="EC2990" s="41"/>
      <c r="ED2990" s="41"/>
      <c r="EE2990" s="41"/>
      <c r="EF2990" s="41"/>
      <c r="EG2990" s="41"/>
      <c r="EH2990" s="41"/>
      <c r="EI2990" s="41"/>
      <c r="EJ2990" s="41"/>
      <c r="EK2990" s="41"/>
      <c r="EL2990" s="41"/>
      <c r="EM2990" s="41"/>
      <c r="EN2990" s="41"/>
      <c r="EO2990" s="41"/>
      <c r="EP2990" s="41"/>
      <c r="EQ2990" s="41"/>
      <c r="ER2990" s="41"/>
      <c r="ES2990" s="41"/>
      <c r="ET2990" s="41"/>
      <c r="EU2990" s="41"/>
      <c r="EV2990" s="41"/>
      <c r="EW2990" s="41"/>
      <c r="EX2990" s="41"/>
      <c r="EY2990" s="41"/>
      <c r="EZ2990" s="41"/>
      <c r="FA2990" s="41"/>
      <c r="FB2990" s="41"/>
      <c r="FC2990" s="41"/>
      <c r="FD2990" s="41"/>
      <c r="FE2990" s="41"/>
      <c r="FF2990" s="41"/>
      <c r="FG2990" s="41"/>
      <c r="FH2990" s="41"/>
      <c r="FI2990" s="41"/>
      <c r="FJ2990" s="41"/>
      <c r="FK2990" s="41"/>
      <c r="FL2990" s="41"/>
      <c r="FM2990" s="41"/>
      <c r="FN2990" s="41"/>
      <c r="FO2990" s="41"/>
      <c r="FP2990" s="41"/>
      <c r="FQ2990" s="41"/>
      <c r="FR2990" s="41"/>
      <c r="FS2990" s="41"/>
      <c r="FT2990" s="41"/>
      <c r="FU2990" s="41"/>
      <c r="FV2990" s="41"/>
      <c r="FW2990" s="41"/>
      <c r="FX2990" s="41"/>
      <c r="FY2990" s="41"/>
      <c r="FZ2990" s="41"/>
      <c r="GA2990" s="41"/>
      <c r="GB2990" s="41"/>
      <c r="GC2990" s="41"/>
      <c r="GD2990" s="41"/>
      <c r="GE2990" s="41"/>
      <c r="GF2990" s="41"/>
      <c r="GG2990" s="41"/>
      <c r="GH2990" s="41"/>
      <c r="GI2990" s="41"/>
      <c r="GJ2990" s="41"/>
      <c r="GK2990" s="41"/>
      <c r="GL2990" s="41"/>
      <c r="GM2990" s="41"/>
      <c r="GN2990" s="41"/>
      <c r="GO2990" s="41"/>
      <c r="GP2990" s="41"/>
      <c r="GQ2990" s="41"/>
      <c r="GR2990" s="41"/>
      <c r="GS2990" s="41"/>
      <c r="GT2990" s="41"/>
      <c r="GU2990" s="41"/>
      <c r="GV2990" s="41"/>
      <c r="GW2990" s="41"/>
      <c r="GX2990" s="41"/>
      <c r="GY2990" s="41"/>
      <c r="GZ2990" s="41"/>
      <c r="HA2990" s="41"/>
      <c r="HB2990" s="41"/>
      <c r="HC2990" s="41"/>
      <c r="HD2990" s="41"/>
      <c r="HE2990" s="41"/>
      <c r="HF2990" s="41"/>
      <c r="HG2990" s="41"/>
      <c r="HH2990" s="41"/>
      <c r="HI2990" s="41"/>
      <c r="HJ2990" s="41"/>
      <c r="HK2990" s="41"/>
      <c r="HL2990" s="41"/>
      <c r="HM2990" s="41"/>
      <c r="HN2990" s="41"/>
      <c r="HO2990" s="41"/>
      <c r="HP2990" s="41"/>
      <c r="HQ2990" s="41"/>
      <c r="HR2990" s="41"/>
      <c r="HS2990" s="41"/>
      <c r="HT2990" s="41"/>
      <c r="HU2990" s="41"/>
      <c r="HV2990" s="41"/>
      <c r="HW2990" s="41"/>
      <c r="HX2990" s="41"/>
      <c r="HY2990" s="41"/>
      <c r="HZ2990" s="41"/>
      <c r="IA2990" s="41"/>
      <c r="IB2990" s="41"/>
      <c r="IC2990" s="41"/>
      <c r="ID2990" s="41"/>
      <c r="IE2990" s="41"/>
      <c r="IF2990" s="41"/>
      <c r="IG2990" s="41"/>
      <c r="IH2990" s="41"/>
      <c r="II2990" s="41"/>
      <c r="IJ2990" s="41"/>
      <c r="IK2990" s="41"/>
      <c r="IL2990" s="41"/>
      <c r="IM2990" s="41"/>
      <c r="IN2990" s="41"/>
      <c r="IO2990" s="41"/>
      <c r="IP2990" s="41"/>
      <c r="IQ2990" s="41"/>
      <c r="IR2990" s="41"/>
      <c r="IS2990" s="41"/>
      <c r="IT2990" s="41"/>
      <c r="IU2990" s="41"/>
    </row>
    <row r="2992" spans="68:255" x14ac:dyDescent="0.2">
      <c r="BP2992" s="41"/>
      <c r="BQ2992" s="41"/>
      <c r="BR2992" s="41"/>
      <c r="BS2992" s="41"/>
      <c r="BU2992" s="41"/>
      <c r="BV2992" s="41"/>
      <c r="BW2992" s="41"/>
      <c r="BX2992" s="41"/>
      <c r="BY2992" s="41"/>
      <c r="BZ2992" s="41"/>
      <c r="CA2992" s="41"/>
      <c r="CB2992" s="41"/>
      <c r="CC2992" s="41"/>
      <c r="CD2992" s="41"/>
      <c r="CE2992" s="41"/>
      <c r="CF2992" s="41"/>
      <c r="CG2992" s="41"/>
      <c r="CH2992" s="41"/>
      <c r="CI2992" s="41"/>
      <c r="CJ2992" s="41"/>
      <c r="CK2992" s="41"/>
      <c r="CL2992" s="41"/>
      <c r="CM2992" s="41"/>
      <c r="CN2992" s="41"/>
      <c r="CO2992" s="41"/>
      <c r="CP2992" s="41"/>
      <c r="CQ2992" s="41"/>
      <c r="CR2992" s="41"/>
      <c r="CS2992" s="41"/>
      <c r="CT2992" s="41"/>
      <c r="CU2992" s="41"/>
      <c r="CV2992" s="41"/>
      <c r="CW2992" s="41"/>
      <c r="CX2992" s="41"/>
      <c r="CY2992" s="41"/>
      <c r="CZ2992" s="41"/>
      <c r="DA2992" s="41"/>
      <c r="DB2992" s="41"/>
      <c r="DC2992" s="41"/>
      <c r="DD2992" s="41"/>
      <c r="DE2992" s="41"/>
      <c r="DF2992" s="41"/>
      <c r="DG2992" s="41"/>
      <c r="DH2992" s="41"/>
      <c r="DI2992" s="41"/>
      <c r="DJ2992" s="41"/>
      <c r="DK2992" s="41"/>
      <c r="DL2992" s="41"/>
      <c r="DM2992" s="41"/>
      <c r="DN2992" s="41"/>
      <c r="DO2992" s="41"/>
      <c r="DP2992" s="41"/>
      <c r="DQ2992" s="41"/>
      <c r="DR2992" s="41"/>
      <c r="DS2992" s="41"/>
      <c r="DT2992" s="41"/>
      <c r="DU2992" s="41"/>
      <c r="DV2992" s="41"/>
      <c r="DW2992" s="41"/>
      <c r="DX2992" s="41"/>
      <c r="DY2992" s="41"/>
      <c r="DZ2992" s="41"/>
      <c r="EA2992" s="41"/>
      <c r="EB2992" s="41"/>
      <c r="EC2992" s="41"/>
      <c r="ED2992" s="41"/>
      <c r="EE2992" s="41"/>
      <c r="EF2992" s="41"/>
      <c r="EG2992" s="41"/>
      <c r="EH2992" s="41"/>
      <c r="EI2992" s="41"/>
      <c r="EJ2992" s="41"/>
      <c r="EK2992" s="41"/>
      <c r="EL2992" s="41"/>
      <c r="EM2992" s="41"/>
      <c r="EN2992" s="41"/>
      <c r="EO2992" s="41"/>
      <c r="EP2992" s="41"/>
      <c r="EQ2992" s="41"/>
      <c r="ER2992" s="41"/>
      <c r="ES2992" s="41"/>
      <c r="ET2992" s="41"/>
      <c r="EU2992" s="41"/>
      <c r="EV2992" s="41"/>
      <c r="EW2992" s="41"/>
      <c r="EX2992" s="41"/>
      <c r="EY2992" s="41"/>
      <c r="EZ2992" s="41"/>
      <c r="FA2992" s="41"/>
      <c r="FB2992" s="41"/>
      <c r="FC2992" s="41"/>
      <c r="FD2992" s="41"/>
      <c r="FE2992" s="41"/>
      <c r="FF2992" s="41"/>
      <c r="FG2992" s="41"/>
      <c r="FH2992" s="41"/>
      <c r="FI2992" s="41"/>
      <c r="FJ2992" s="41"/>
      <c r="FK2992" s="41"/>
      <c r="FL2992" s="41"/>
      <c r="FM2992" s="41"/>
      <c r="FN2992" s="41"/>
      <c r="FO2992" s="41"/>
      <c r="FP2992" s="41"/>
      <c r="FQ2992" s="41"/>
      <c r="FR2992" s="41"/>
      <c r="FS2992" s="41"/>
      <c r="FT2992" s="41"/>
      <c r="FU2992" s="41"/>
      <c r="FV2992" s="41"/>
      <c r="FW2992" s="41"/>
      <c r="FX2992" s="41"/>
      <c r="FY2992" s="41"/>
      <c r="FZ2992" s="41"/>
      <c r="GA2992" s="41"/>
      <c r="GB2992" s="41"/>
      <c r="GC2992" s="41"/>
      <c r="GD2992" s="41"/>
      <c r="GE2992" s="41"/>
      <c r="GF2992" s="41"/>
      <c r="GG2992" s="41"/>
      <c r="GH2992" s="41"/>
      <c r="GI2992" s="41"/>
      <c r="GJ2992" s="41"/>
      <c r="GK2992" s="41"/>
      <c r="GL2992" s="41"/>
      <c r="GM2992" s="41"/>
      <c r="GN2992" s="41"/>
      <c r="GO2992" s="41"/>
      <c r="GP2992" s="41"/>
      <c r="GQ2992" s="41"/>
      <c r="GR2992" s="41"/>
      <c r="GS2992" s="41"/>
      <c r="GT2992" s="41"/>
      <c r="GU2992" s="41"/>
      <c r="GV2992" s="41"/>
      <c r="GW2992" s="41"/>
      <c r="GX2992" s="41"/>
      <c r="GY2992" s="41"/>
      <c r="GZ2992" s="41"/>
      <c r="HA2992" s="41"/>
      <c r="HB2992" s="41"/>
      <c r="HC2992" s="41"/>
      <c r="HD2992" s="41"/>
      <c r="HE2992" s="41"/>
      <c r="HF2992" s="41"/>
      <c r="HG2992" s="41"/>
      <c r="HH2992" s="41"/>
      <c r="HI2992" s="41"/>
      <c r="HJ2992" s="41"/>
      <c r="HK2992" s="41"/>
      <c r="HL2992" s="41"/>
      <c r="HM2992" s="41"/>
      <c r="HN2992" s="41"/>
      <c r="HO2992" s="41"/>
      <c r="HP2992" s="41"/>
      <c r="HQ2992" s="41"/>
      <c r="HR2992" s="41"/>
      <c r="HS2992" s="41"/>
      <c r="HT2992" s="41"/>
      <c r="HU2992" s="41"/>
      <c r="HV2992" s="41"/>
      <c r="HW2992" s="41"/>
      <c r="HX2992" s="41"/>
      <c r="HY2992" s="41"/>
      <c r="HZ2992" s="41"/>
      <c r="IA2992" s="41"/>
      <c r="IB2992" s="41"/>
      <c r="IC2992" s="41"/>
      <c r="ID2992" s="41"/>
      <c r="IE2992" s="41"/>
      <c r="IF2992" s="41"/>
      <c r="IG2992" s="41"/>
      <c r="IH2992" s="41"/>
      <c r="II2992" s="41"/>
      <c r="IJ2992" s="41"/>
      <c r="IK2992" s="41"/>
      <c r="IL2992" s="41"/>
      <c r="IM2992" s="41"/>
      <c r="IN2992" s="41"/>
      <c r="IO2992" s="41"/>
      <c r="IP2992" s="41"/>
      <c r="IQ2992" s="41"/>
      <c r="IR2992" s="41"/>
      <c r="IS2992" s="41"/>
      <c r="IT2992" s="41"/>
      <c r="IU2992" s="41"/>
    </row>
    <row r="2994" spans="68:255" x14ac:dyDescent="0.2">
      <c r="BP2994" s="41"/>
      <c r="BQ2994" s="41"/>
      <c r="BR2994" s="41"/>
      <c r="BS2994" s="41"/>
      <c r="BU2994" s="41"/>
      <c r="BV2994" s="41"/>
      <c r="BW2994" s="41"/>
      <c r="BX2994" s="41"/>
      <c r="BY2994" s="41"/>
      <c r="BZ2994" s="41"/>
      <c r="CA2994" s="41"/>
      <c r="CB2994" s="41"/>
      <c r="CC2994" s="41"/>
      <c r="CD2994" s="41"/>
      <c r="CE2994" s="41"/>
      <c r="CF2994" s="41"/>
      <c r="CG2994" s="41"/>
      <c r="CH2994" s="41"/>
      <c r="CI2994" s="41"/>
      <c r="CJ2994" s="41"/>
      <c r="CK2994" s="41"/>
      <c r="CL2994" s="41"/>
      <c r="CM2994" s="41"/>
      <c r="CN2994" s="41"/>
      <c r="CO2994" s="41"/>
      <c r="CP2994" s="41"/>
      <c r="CQ2994" s="41"/>
      <c r="CR2994" s="41"/>
      <c r="CS2994" s="41"/>
      <c r="CT2994" s="41"/>
      <c r="CU2994" s="41"/>
      <c r="CV2994" s="41"/>
      <c r="CW2994" s="41"/>
      <c r="CX2994" s="41"/>
      <c r="CY2994" s="41"/>
      <c r="CZ2994" s="41"/>
      <c r="DA2994" s="41"/>
      <c r="DB2994" s="41"/>
      <c r="DC2994" s="41"/>
      <c r="DD2994" s="41"/>
      <c r="DE2994" s="41"/>
      <c r="DF2994" s="41"/>
      <c r="DG2994" s="41"/>
      <c r="DH2994" s="41"/>
      <c r="DI2994" s="41"/>
      <c r="DJ2994" s="41"/>
      <c r="DK2994" s="41"/>
      <c r="DL2994" s="41"/>
      <c r="DM2994" s="41"/>
      <c r="DN2994" s="41"/>
      <c r="DO2994" s="41"/>
      <c r="DP2994" s="41"/>
      <c r="DQ2994" s="41"/>
      <c r="DR2994" s="41"/>
      <c r="DS2994" s="41"/>
      <c r="DT2994" s="41"/>
      <c r="DU2994" s="41"/>
      <c r="DV2994" s="41"/>
      <c r="DW2994" s="41"/>
      <c r="DX2994" s="41"/>
      <c r="DY2994" s="41"/>
      <c r="DZ2994" s="41"/>
      <c r="EA2994" s="41"/>
      <c r="EB2994" s="41"/>
      <c r="EC2994" s="41"/>
      <c r="ED2994" s="41"/>
      <c r="EE2994" s="41"/>
      <c r="EF2994" s="41"/>
      <c r="EG2994" s="41"/>
      <c r="EH2994" s="41"/>
      <c r="EI2994" s="41"/>
      <c r="EJ2994" s="41"/>
      <c r="EK2994" s="41"/>
      <c r="EL2994" s="41"/>
      <c r="EM2994" s="41"/>
      <c r="EN2994" s="41"/>
      <c r="EO2994" s="41"/>
      <c r="EP2994" s="41"/>
      <c r="EQ2994" s="41"/>
      <c r="ER2994" s="41"/>
      <c r="ES2994" s="41"/>
      <c r="ET2994" s="41"/>
      <c r="EU2994" s="41"/>
      <c r="EV2994" s="41"/>
      <c r="EW2994" s="41"/>
      <c r="EX2994" s="41"/>
      <c r="EY2994" s="41"/>
      <c r="EZ2994" s="41"/>
      <c r="FA2994" s="41"/>
      <c r="FB2994" s="41"/>
      <c r="FC2994" s="41"/>
      <c r="FD2994" s="41"/>
      <c r="FE2994" s="41"/>
      <c r="FF2994" s="41"/>
      <c r="FG2994" s="41"/>
      <c r="FH2994" s="41"/>
      <c r="FI2994" s="41"/>
      <c r="FJ2994" s="41"/>
      <c r="FK2994" s="41"/>
      <c r="FL2994" s="41"/>
      <c r="FM2994" s="41"/>
      <c r="FN2994" s="41"/>
      <c r="FO2994" s="41"/>
      <c r="FP2994" s="41"/>
      <c r="FQ2994" s="41"/>
      <c r="FR2994" s="41"/>
      <c r="FS2994" s="41"/>
      <c r="FT2994" s="41"/>
      <c r="FU2994" s="41"/>
      <c r="FV2994" s="41"/>
      <c r="FW2994" s="41"/>
      <c r="FX2994" s="41"/>
      <c r="FY2994" s="41"/>
      <c r="FZ2994" s="41"/>
      <c r="GA2994" s="41"/>
      <c r="GB2994" s="41"/>
      <c r="GC2994" s="41"/>
      <c r="GD2994" s="41"/>
      <c r="GE2994" s="41"/>
      <c r="GF2994" s="41"/>
      <c r="GG2994" s="41"/>
      <c r="GH2994" s="41"/>
      <c r="GI2994" s="41"/>
      <c r="GJ2994" s="41"/>
      <c r="GK2994" s="41"/>
      <c r="GL2994" s="41"/>
      <c r="GM2994" s="41"/>
      <c r="GN2994" s="41"/>
      <c r="GO2994" s="41"/>
      <c r="GP2994" s="41"/>
      <c r="GQ2994" s="41"/>
      <c r="GR2994" s="41"/>
      <c r="GS2994" s="41"/>
      <c r="GT2994" s="41"/>
      <c r="GU2994" s="41"/>
      <c r="GV2994" s="41"/>
      <c r="GW2994" s="41"/>
      <c r="GX2994" s="41"/>
      <c r="GY2994" s="41"/>
      <c r="GZ2994" s="41"/>
      <c r="HA2994" s="41"/>
      <c r="HB2994" s="41"/>
      <c r="HC2994" s="41"/>
      <c r="HD2994" s="41"/>
      <c r="HE2994" s="41"/>
      <c r="HF2994" s="41"/>
      <c r="HG2994" s="41"/>
      <c r="HH2994" s="41"/>
      <c r="HI2994" s="41"/>
      <c r="HJ2994" s="41"/>
      <c r="HK2994" s="41"/>
      <c r="HL2994" s="41"/>
      <c r="HM2994" s="41"/>
      <c r="HN2994" s="41"/>
      <c r="HO2994" s="41"/>
      <c r="HP2994" s="41"/>
      <c r="HQ2994" s="41"/>
      <c r="HR2994" s="41"/>
      <c r="HS2994" s="41"/>
      <c r="HT2994" s="41"/>
      <c r="HU2994" s="41"/>
      <c r="HV2994" s="41"/>
      <c r="HW2994" s="41"/>
      <c r="HX2994" s="41"/>
      <c r="HY2994" s="41"/>
      <c r="HZ2994" s="41"/>
      <c r="IA2994" s="41"/>
      <c r="IB2994" s="41"/>
      <c r="IC2994" s="41"/>
      <c r="ID2994" s="41"/>
      <c r="IE2994" s="41"/>
      <c r="IF2994" s="41"/>
      <c r="IG2994" s="41"/>
      <c r="IH2994" s="41"/>
      <c r="II2994" s="41"/>
      <c r="IJ2994" s="41"/>
      <c r="IK2994" s="41"/>
      <c r="IL2994" s="41"/>
      <c r="IM2994" s="41"/>
      <c r="IN2994" s="41"/>
      <c r="IO2994" s="41"/>
      <c r="IP2994" s="41"/>
      <c r="IQ2994" s="41"/>
      <c r="IR2994" s="41"/>
      <c r="IS2994" s="41"/>
      <c r="IT2994" s="41"/>
      <c r="IU2994" s="41"/>
    </row>
    <row r="2996" spans="68:255" x14ac:dyDescent="0.2">
      <c r="BP2996" s="41"/>
      <c r="BQ2996" s="41"/>
      <c r="BR2996" s="41"/>
      <c r="BS2996" s="41"/>
      <c r="BU2996" s="41"/>
      <c r="BV2996" s="41"/>
      <c r="BW2996" s="41"/>
      <c r="BX2996" s="41"/>
      <c r="BY2996" s="41"/>
      <c r="BZ2996" s="41"/>
      <c r="CA2996" s="41"/>
      <c r="CB2996" s="41"/>
      <c r="CC2996" s="41"/>
      <c r="CD2996" s="41"/>
      <c r="CE2996" s="41"/>
      <c r="CF2996" s="41"/>
      <c r="CG2996" s="41"/>
      <c r="CH2996" s="41"/>
      <c r="CI2996" s="41"/>
      <c r="CJ2996" s="41"/>
      <c r="CK2996" s="41"/>
      <c r="CL2996" s="41"/>
      <c r="CM2996" s="41"/>
      <c r="CN2996" s="41"/>
      <c r="CO2996" s="41"/>
      <c r="CP2996" s="41"/>
      <c r="CQ2996" s="41"/>
      <c r="CR2996" s="41"/>
      <c r="CS2996" s="41"/>
      <c r="CT2996" s="41"/>
      <c r="CU2996" s="41"/>
      <c r="CV2996" s="41"/>
      <c r="CW2996" s="41"/>
      <c r="CX2996" s="41"/>
      <c r="CY2996" s="41"/>
      <c r="CZ2996" s="41"/>
      <c r="DA2996" s="41"/>
      <c r="DB2996" s="41"/>
      <c r="DC2996" s="41"/>
      <c r="DD2996" s="41"/>
      <c r="DE2996" s="41"/>
      <c r="DF2996" s="41"/>
      <c r="DG2996" s="41"/>
      <c r="DH2996" s="41"/>
      <c r="DI2996" s="41"/>
      <c r="DJ2996" s="41"/>
      <c r="DK2996" s="41"/>
      <c r="DL2996" s="41"/>
      <c r="DM2996" s="41"/>
      <c r="DN2996" s="41"/>
      <c r="DO2996" s="41"/>
      <c r="DP2996" s="41"/>
      <c r="DQ2996" s="41"/>
      <c r="DR2996" s="41"/>
      <c r="DS2996" s="41"/>
      <c r="DT2996" s="41"/>
      <c r="DU2996" s="41"/>
      <c r="DV2996" s="41"/>
      <c r="DW2996" s="41"/>
      <c r="DX2996" s="41"/>
      <c r="DY2996" s="41"/>
      <c r="DZ2996" s="41"/>
      <c r="EA2996" s="41"/>
      <c r="EB2996" s="41"/>
      <c r="EC2996" s="41"/>
      <c r="ED2996" s="41"/>
      <c r="EE2996" s="41"/>
      <c r="EF2996" s="41"/>
      <c r="EG2996" s="41"/>
      <c r="EH2996" s="41"/>
      <c r="EI2996" s="41"/>
      <c r="EJ2996" s="41"/>
      <c r="EK2996" s="41"/>
      <c r="EL2996" s="41"/>
      <c r="EM2996" s="41"/>
      <c r="EN2996" s="41"/>
      <c r="EO2996" s="41"/>
      <c r="EP2996" s="41"/>
      <c r="EQ2996" s="41"/>
      <c r="ER2996" s="41"/>
      <c r="ES2996" s="41"/>
      <c r="ET2996" s="41"/>
      <c r="EU2996" s="41"/>
      <c r="EV2996" s="41"/>
      <c r="EW2996" s="41"/>
      <c r="EX2996" s="41"/>
      <c r="EY2996" s="41"/>
      <c r="EZ2996" s="41"/>
      <c r="FA2996" s="41"/>
      <c r="FB2996" s="41"/>
      <c r="FC2996" s="41"/>
      <c r="FD2996" s="41"/>
      <c r="FE2996" s="41"/>
      <c r="FF2996" s="41"/>
      <c r="FG2996" s="41"/>
      <c r="FH2996" s="41"/>
      <c r="FI2996" s="41"/>
      <c r="FJ2996" s="41"/>
      <c r="FK2996" s="41"/>
      <c r="FL2996" s="41"/>
      <c r="FM2996" s="41"/>
      <c r="FN2996" s="41"/>
      <c r="FO2996" s="41"/>
      <c r="FP2996" s="41"/>
      <c r="FQ2996" s="41"/>
      <c r="FR2996" s="41"/>
      <c r="FS2996" s="41"/>
      <c r="FT2996" s="41"/>
      <c r="FU2996" s="41"/>
      <c r="FV2996" s="41"/>
      <c r="FW2996" s="41"/>
      <c r="FX2996" s="41"/>
      <c r="FY2996" s="41"/>
      <c r="FZ2996" s="41"/>
      <c r="GA2996" s="41"/>
      <c r="GB2996" s="41"/>
      <c r="GC2996" s="41"/>
      <c r="GD2996" s="41"/>
      <c r="GE2996" s="41"/>
      <c r="GF2996" s="41"/>
      <c r="GG2996" s="41"/>
      <c r="GH2996" s="41"/>
      <c r="GI2996" s="41"/>
      <c r="GJ2996" s="41"/>
      <c r="GK2996" s="41"/>
      <c r="GL2996" s="41"/>
      <c r="GM2996" s="41"/>
      <c r="GN2996" s="41"/>
      <c r="GO2996" s="41"/>
      <c r="GP2996" s="41"/>
      <c r="GQ2996" s="41"/>
      <c r="GR2996" s="41"/>
      <c r="GS2996" s="41"/>
      <c r="GT2996" s="41"/>
      <c r="GU2996" s="41"/>
      <c r="GV2996" s="41"/>
      <c r="GW2996" s="41"/>
      <c r="GX2996" s="41"/>
      <c r="GY2996" s="41"/>
      <c r="GZ2996" s="41"/>
      <c r="HA2996" s="41"/>
      <c r="HB2996" s="41"/>
      <c r="HC2996" s="41"/>
      <c r="HD2996" s="41"/>
      <c r="HE2996" s="41"/>
      <c r="HF2996" s="41"/>
      <c r="HG2996" s="41"/>
      <c r="HH2996" s="41"/>
      <c r="HI2996" s="41"/>
      <c r="HJ2996" s="41"/>
      <c r="HK2996" s="41"/>
      <c r="HL2996" s="41"/>
      <c r="HM2996" s="41"/>
      <c r="HN2996" s="41"/>
      <c r="HO2996" s="41"/>
      <c r="HP2996" s="41"/>
      <c r="HQ2996" s="41"/>
      <c r="HR2996" s="41"/>
      <c r="HS2996" s="41"/>
      <c r="HT2996" s="41"/>
      <c r="HU2996" s="41"/>
      <c r="HV2996" s="41"/>
      <c r="HW2996" s="41"/>
      <c r="HX2996" s="41"/>
      <c r="HY2996" s="41"/>
      <c r="HZ2996" s="41"/>
      <c r="IA2996" s="41"/>
      <c r="IB2996" s="41"/>
      <c r="IC2996" s="41"/>
      <c r="ID2996" s="41"/>
      <c r="IE2996" s="41"/>
      <c r="IF2996" s="41"/>
      <c r="IG2996" s="41"/>
      <c r="IH2996" s="41"/>
      <c r="II2996" s="41"/>
      <c r="IJ2996" s="41"/>
      <c r="IK2996" s="41"/>
      <c r="IL2996" s="41"/>
      <c r="IM2996" s="41"/>
      <c r="IN2996" s="41"/>
      <c r="IO2996" s="41"/>
      <c r="IP2996" s="41"/>
      <c r="IQ2996" s="41"/>
      <c r="IR2996" s="41"/>
      <c r="IS2996" s="41"/>
      <c r="IT2996" s="41"/>
      <c r="IU2996" s="41"/>
    </row>
    <row r="2998" spans="68:255" x14ac:dyDescent="0.2">
      <c r="BP2998" s="41"/>
      <c r="BQ2998" s="41"/>
      <c r="BR2998" s="41"/>
      <c r="BS2998" s="41"/>
      <c r="BU2998" s="41"/>
      <c r="BV2998" s="41"/>
      <c r="BW2998" s="41"/>
      <c r="BX2998" s="41"/>
      <c r="BY2998" s="41"/>
      <c r="BZ2998" s="41"/>
      <c r="CA2998" s="41"/>
      <c r="CB2998" s="41"/>
      <c r="CC2998" s="41"/>
      <c r="CD2998" s="41"/>
      <c r="CE2998" s="41"/>
      <c r="CF2998" s="41"/>
      <c r="CG2998" s="41"/>
      <c r="CH2998" s="41"/>
      <c r="CI2998" s="41"/>
      <c r="CJ2998" s="41"/>
      <c r="CK2998" s="41"/>
      <c r="CL2998" s="41"/>
      <c r="CM2998" s="41"/>
      <c r="CN2998" s="41"/>
      <c r="CO2998" s="41"/>
      <c r="CP2998" s="41"/>
      <c r="CQ2998" s="41"/>
      <c r="CR2998" s="41"/>
      <c r="CS2998" s="41"/>
      <c r="CT2998" s="41"/>
      <c r="CU2998" s="41"/>
      <c r="CV2998" s="41"/>
      <c r="CW2998" s="41"/>
      <c r="CX2998" s="41"/>
      <c r="CY2998" s="41"/>
      <c r="CZ2998" s="41"/>
      <c r="DA2998" s="41"/>
      <c r="DB2998" s="41"/>
      <c r="DC2998" s="41"/>
      <c r="DD2998" s="41"/>
      <c r="DE2998" s="41"/>
      <c r="DF2998" s="41"/>
      <c r="DG2998" s="41"/>
      <c r="DH2998" s="41"/>
      <c r="DI2998" s="41"/>
      <c r="DJ2998" s="41"/>
      <c r="DK2998" s="41"/>
      <c r="DL2998" s="41"/>
      <c r="DM2998" s="41"/>
      <c r="DN2998" s="41"/>
      <c r="DO2998" s="41"/>
      <c r="DP2998" s="41"/>
      <c r="DQ2998" s="41"/>
      <c r="DR2998" s="41"/>
      <c r="DS2998" s="41"/>
      <c r="DT2998" s="41"/>
      <c r="DU2998" s="41"/>
      <c r="DV2998" s="41"/>
      <c r="DW2998" s="41"/>
      <c r="DX2998" s="41"/>
      <c r="DY2998" s="41"/>
      <c r="DZ2998" s="41"/>
      <c r="EA2998" s="41"/>
      <c r="EB2998" s="41"/>
      <c r="EC2998" s="41"/>
      <c r="ED2998" s="41"/>
      <c r="EE2998" s="41"/>
      <c r="EF2998" s="41"/>
      <c r="EG2998" s="41"/>
      <c r="EH2998" s="41"/>
      <c r="EI2998" s="41"/>
      <c r="EJ2998" s="41"/>
      <c r="EK2998" s="41"/>
      <c r="EL2998" s="41"/>
      <c r="EM2998" s="41"/>
      <c r="EN2998" s="41"/>
      <c r="EO2998" s="41"/>
      <c r="EP2998" s="41"/>
      <c r="EQ2998" s="41"/>
      <c r="ER2998" s="41"/>
      <c r="ES2998" s="41"/>
      <c r="ET2998" s="41"/>
      <c r="EU2998" s="41"/>
      <c r="EV2998" s="41"/>
      <c r="EW2998" s="41"/>
      <c r="EX2998" s="41"/>
      <c r="EY2998" s="41"/>
      <c r="EZ2998" s="41"/>
      <c r="FA2998" s="41"/>
      <c r="FB2998" s="41"/>
      <c r="FC2998" s="41"/>
      <c r="FD2998" s="41"/>
      <c r="FE2998" s="41"/>
      <c r="FF2998" s="41"/>
      <c r="FG2998" s="41"/>
      <c r="FH2998" s="41"/>
      <c r="FI2998" s="41"/>
      <c r="FJ2998" s="41"/>
      <c r="FK2998" s="41"/>
      <c r="FL2998" s="41"/>
      <c r="FM2998" s="41"/>
      <c r="FN2998" s="41"/>
      <c r="FO2998" s="41"/>
      <c r="FP2998" s="41"/>
      <c r="FQ2998" s="41"/>
      <c r="FR2998" s="41"/>
      <c r="FS2998" s="41"/>
      <c r="FT2998" s="41"/>
      <c r="FU2998" s="41"/>
      <c r="FV2998" s="41"/>
      <c r="FW2998" s="41"/>
      <c r="FX2998" s="41"/>
      <c r="FY2998" s="41"/>
      <c r="FZ2998" s="41"/>
      <c r="GA2998" s="41"/>
      <c r="GB2998" s="41"/>
      <c r="GC2998" s="41"/>
      <c r="GD2998" s="41"/>
      <c r="GE2998" s="41"/>
      <c r="GF2998" s="41"/>
      <c r="GG2998" s="41"/>
      <c r="GH2998" s="41"/>
      <c r="GI2998" s="41"/>
      <c r="GJ2998" s="41"/>
      <c r="GK2998" s="41"/>
      <c r="GL2998" s="41"/>
      <c r="GM2998" s="41"/>
      <c r="GN2998" s="41"/>
      <c r="GO2998" s="41"/>
      <c r="GP2998" s="41"/>
      <c r="GQ2998" s="41"/>
      <c r="GR2998" s="41"/>
      <c r="GS2998" s="41"/>
      <c r="GT2998" s="41"/>
      <c r="GU2998" s="41"/>
      <c r="GV2998" s="41"/>
      <c r="GW2998" s="41"/>
      <c r="GX2998" s="41"/>
      <c r="GY2998" s="41"/>
      <c r="GZ2998" s="41"/>
      <c r="HA2998" s="41"/>
      <c r="HB2998" s="41"/>
      <c r="HC2998" s="41"/>
      <c r="HD2998" s="41"/>
      <c r="HE2998" s="41"/>
      <c r="HF2998" s="41"/>
      <c r="HG2998" s="41"/>
      <c r="HH2998" s="41"/>
      <c r="HI2998" s="41"/>
      <c r="HJ2998" s="41"/>
      <c r="HK2998" s="41"/>
      <c r="HL2998" s="41"/>
      <c r="HM2998" s="41"/>
      <c r="HN2998" s="41"/>
      <c r="HO2998" s="41"/>
      <c r="HP2998" s="41"/>
      <c r="HQ2998" s="41"/>
      <c r="HR2998" s="41"/>
      <c r="HS2998" s="41"/>
      <c r="HT2998" s="41"/>
      <c r="HU2998" s="41"/>
      <c r="HV2998" s="41"/>
      <c r="HW2998" s="41"/>
      <c r="HX2998" s="41"/>
      <c r="HY2998" s="41"/>
      <c r="HZ2998" s="41"/>
      <c r="IA2998" s="41"/>
      <c r="IB2998" s="41"/>
      <c r="IC2998" s="41"/>
      <c r="ID2998" s="41"/>
      <c r="IE2998" s="41"/>
      <c r="IF2998" s="41"/>
      <c r="IG2998" s="41"/>
      <c r="IH2998" s="41"/>
      <c r="II2998" s="41"/>
      <c r="IJ2998" s="41"/>
      <c r="IK2998" s="41"/>
      <c r="IL2998" s="41"/>
      <c r="IM2998" s="41"/>
      <c r="IN2998" s="41"/>
      <c r="IO2998" s="41"/>
      <c r="IP2998" s="41"/>
      <c r="IQ2998" s="41"/>
      <c r="IR2998" s="41"/>
      <c r="IS2998" s="41"/>
      <c r="IT2998" s="41"/>
      <c r="IU2998" s="41"/>
    </row>
    <row r="3000" spans="68:255" x14ac:dyDescent="0.2">
      <c r="BP3000" s="41"/>
      <c r="BQ3000" s="41"/>
      <c r="BR3000" s="41"/>
      <c r="BS3000" s="41"/>
      <c r="BU3000" s="41"/>
      <c r="BV3000" s="41"/>
      <c r="BW3000" s="41"/>
      <c r="BX3000" s="41"/>
      <c r="BY3000" s="41"/>
      <c r="BZ3000" s="41"/>
      <c r="CA3000" s="41"/>
      <c r="CB3000" s="41"/>
      <c r="CC3000" s="41"/>
      <c r="CD3000" s="41"/>
      <c r="CE3000" s="41"/>
      <c r="CF3000" s="41"/>
      <c r="CG3000" s="41"/>
      <c r="CH3000" s="41"/>
      <c r="CI3000" s="41"/>
      <c r="CJ3000" s="41"/>
      <c r="CK3000" s="41"/>
      <c r="CL3000" s="41"/>
      <c r="CM3000" s="41"/>
      <c r="CN3000" s="41"/>
      <c r="CO3000" s="41"/>
      <c r="CP3000" s="41"/>
      <c r="CQ3000" s="41"/>
      <c r="CR3000" s="41"/>
      <c r="CS3000" s="41"/>
      <c r="CT3000" s="41"/>
      <c r="CU3000" s="41"/>
      <c r="CV3000" s="41"/>
      <c r="CW3000" s="41"/>
      <c r="CX3000" s="41"/>
      <c r="CY3000" s="41"/>
      <c r="CZ3000" s="41"/>
      <c r="DA3000" s="41"/>
      <c r="DB3000" s="41"/>
      <c r="DC3000" s="41"/>
      <c r="DD3000" s="41"/>
      <c r="DE3000" s="41"/>
      <c r="DF3000" s="41"/>
      <c r="DG3000" s="41"/>
      <c r="DH3000" s="41"/>
      <c r="DI3000" s="41"/>
      <c r="DJ3000" s="41"/>
      <c r="DK3000" s="41"/>
      <c r="DL3000" s="41"/>
      <c r="DM3000" s="41"/>
      <c r="DN3000" s="41"/>
      <c r="DO3000" s="41"/>
      <c r="DP3000" s="41"/>
      <c r="DQ3000" s="41"/>
      <c r="DR3000" s="41"/>
      <c r="DS3000" s="41"/>
      <c r="DT3000" s="41"/>
      <c r="DU3000" s="41"/>
      <c r="DV3000" s="41"/>
      <c r="DW3000" s="41"/>
      <c r="DX3000" s="41"/>
      <c r="DY3000" s="41"/>
      <c r="DZ3000" s="41"/>
      <c r="EA3000" s="41"/>
      <c r="EB3000" s="41"/>
      <c r="EC3000" s="41"/>
      <c r="ED3000" s="41"/>
      <c r="EE3000" s="41"/>
      <c r="EF3000" s="41"/>
      <c r="EG3000" s="41"/>
      <c r="EH3000" s="41"/>
      <c r="EI3000" s="41"/>
      <c r="EJ3000" s="41"/>
      <c r="EK3000" s="41"/>
      <c r="EL3000" s="41"/>
      <c r="EM3000" s="41"/>
      <c r="EN3000" s="41"/>
      <c r="EO3000" s="41"/>
      <c r="EP3000" s="41"/>
      <c r="EQ3000" s="41"/>
      <c r="ER3000" s="41"/>
      <c r="ES3000" s="41"/>
      <c r="ET3000" s="41"/>
      <c r="EU3000" s="41"/>
      <c r="EV3000" s="41"/>
      <c r="EW3000" s="41"/>
      <c r="EX3000" s="41"/>
      <c r="EY3000" s="41"/>
      <c r="EZ3000" s="41"/>
      <c r="FA3000" s="41"/>
      <c r="FB3000" s="41"/>
      <c r="FC3000" s="41"/>
      <c r="FD3000" s="41"/>
      <c r="FE3000" s="41"/>
      <c r="FF3000" s="41"/>
      <c r="FG3000" s="41"/>
      <c r="FH3000" s="41"/>
      <c r="FI3000" s="41"/>
      <c r="FJ3000" s="41"/>
      <c r="FK3000" s="41"/>
      <c r="FL3000" s="41"/>
      <c r="FM3000" s="41"/>
      <c r="FN3000" s="41"/>
      <c r="FO3000" s="41"/>
      <c r="FP3000" s="41"/>
      <c r="FQ3000" s="41"/>
      <c r="FR3000" s="41"/>
      <c r="FS3000" s="41"/>
      <c r="FT3000" s="41"/>
      <c r="FU3000" s="41"/>
      <c r="FV3000" s="41"/>
      <c r="FW3000" s="41"/>
      <c r="FX3000" s="41"/>
      <c r="FY3000" s="41"/>
      <c r="FZ3000" s="41"/>
      <c r="GA3000" s="41"/>
      <c r="GB3000" s="41"/>
      <c r="GC3000" s="41"/>
      <c r="GD3000" s="41"/>
      <c r="GE3000" s="41"/>
      <c r="GF3000" s="41"/>
      <c r="GG3000" s="41"/>
      <c r="GH3000" s="41"/>
      <c r="GI3000" s="41"/>
      <c r="GJ3000" s="41"/>
      <c r="GK3000" s="41"/>
      <c r="GL3000" s="41"/>
      <c r="GM3000" s="41"/>
      <c r="GN3000" s="41"/>
      <c r="GO3000" s="41"/>
      <c r="GP3000" s="41"/>
      <c r="GQ3000" s="41"/>
      <c r="GR3000" s="41"/>
      <c r="GS3000" s="41"/>
      <c r="GT3000" s="41"/>
      <c r="GU3000" s="41"/>
      <c r="GV3000" s="41"/>
      <c r="GW3000" s="41"/>
      <c r="GX3000" s="41"/>
      <c r="GY3000" s="41"/>
      <c r="GZ3000" s="41"/>
      <c r="HA3000" s="41"/>
      <c r="HB3000" s="41"/>
      <c r="HC3000" s="41"/>
      <c r="HD3000" s="41"/>
      <c r="HE3000" s="41"/>
      <c r="HF3000" s="41"/>
      <c r="HG3000" s="41"/>
      <c r="HH3000" s="41"/>
      <c r="HI3000" s="41"/>
      <c r="HJ3000" s="41"/>
      <c r="HK3000" s="41"/>
      <c r="HL3000" s="41"/>
      <c r="HM3000" s="41"/>
      <c r="HN3000" s="41"/>
      <c r="HO3000" s="41"/>
      <c r="HP3000" s="41"/>
      <c r="HQ3000" s="41"/>
      <c r="HR3000" s="41"/>
      <c r="HS3000" s="41"/>
      <c r="HT3000" s="41"/>
      <c r="HU3000" s="41"/>
      <c r="HV3000" s="41"/>
      <c r="HW3000" s="41"/>
      <c r="HX3000" s="41"/>
      <c r="HY3000" s="41"/>
      <c r="HZ3000" s="41"/>
      <c r="IA3000" s="41"/>
      <c r="IB3000" s="41"/>
      <c r="IC3000" s="41"/>
      <c r="ID3000" s="41"/>
      <c r="IE3000" s="41"/>
      <c r="IF3000" s="41"/>
      <c r="IG3000" s="41"/>
      <c r="IH3000" s="41"/>
      <c r="II3000" s="41"/>
      <c r="IJ3000" s="41"/>
      <c r="IK3000" s="41"/>
      <c r="IL3000" s="41"/>
      <c r="IM3000" s="41"/>
      <c r="IN3000" s="41"/>
      <c r="IO3000" s="41"/>
      <c r="IP3000" s="41"/>
      <c r="IQ3000" s="41"/>
      <c r="IR3000" s="41"/>
      <c r="IS3000" s="41"/>
      <c r="IT3000" s="41"/>
      <c r="IU3000" s="41"/>
    </row>
    <row r="3002" spans="68:255" x14ac:dyDescent="0.2">
      <c r="BP3002" s="41"/>
      <c r="BQ3002" s="41"/>
      <c r="BR3002" s="41"/>
      <c r="BS3002" s="41"/>
      <c r="BU3002" s="41"/>
      <c r="BV3002" s="41"/>
      <c r="BW3002" s="41"/>
      <c r="BX3002" s="41"/>
      <c r="BY3002" s="41"/>
      <c r="BZ3002" s="41"/>
      <c r="CA3002" s="41"/>
      <c r="CB3002" s="41"/>
      <c r="CC3002" s="41"/>
      <c r="CD3002" s="41"/>
      <c r="CE3002" s="41"/>
      <c r="CF3002" s="41"/>
      <c r="CG3002" s="41"/>
      <c r="CH3002" s="41"/>
      <c r="CI3002" s="41"/>
      <c r="CJ3002" s="41"/>
      <c r="CK3002" s="41"/>
      <c r="CL3002" s="41"/>
      <c r="CM3002" s="41"/>
      <c r="CN3002" s="41"/>
      <c r="CO3002" s="41"/>
      <c r="CP3002" s="41"/>
      <c r="CQ3002" s="41"/>
      <c r="CR3002" s="41"/>
      <c r="CS3002" s="41"/>
      <c r="CT3002" s="41"/>
      <c r="CU3002" s="41"/>
      <c r="CV3002" s="41"/>
      <c r="CW3002" s="41"/>
      <c r="CX3002" s="41"/>
      <c r="CY3002" s="41"/>
      <c r="CZ3002" s="41"/>
      <c r="DA3002" s="41"/>
      <c r="DB3002" s="41"/>
      <c r="DC3002" s="41"/>
      <c r="DD3002" s="41"/>
      <c r="DE3002" s="41"/>
      <c r="DF3002" s="41"/>
      <c r="DG3002" s="41"/>
      <c r="DH3002" s="41"/>
      <c r="DI3002" s="41"/>
      <c r="DJ3002" s="41"/>
      <c r="DK3002" s="41"/>
      <c r="DL3002" s="41"/>
      <c r="DM3002" s="41"/>
      <c r="DN3002" s="41"/>
      <c r="DO3002" s="41"/>
      <c r="DP3002" s="41"/>
      <c r="DQ3002" s="41"/>
      <c r="DR3002" s="41"/>
      <c r="DS3002" s="41"/>
      <c r="DT3002" s="41"/>
      <c r="DU3002" s="41"/>
      <c r="DV3002" s="41"/>
      <c r="DW3002" s="41"/>
      <c r="DX3002" s="41"/>
      <c r="DY3002" s="41"/>
      <c r="DZ3002" s="41"/>
      <c r="EA3002" s="41"/>
      <c r="EB3002" s="41"/>
      <c r="EC3002" s="41"/>
      <c r="ED3002" s="41"/>
      <c r="EE3002" s="41"/>
      <c r="EF3002" s="41"/>
      <c r="EG3002" s="41"/>
      <c r="EH3002" s="41"/>
      <c r="EI3002" s="41"/>
      <c r="EJ3002" s="41"/>
      <c r="EK3002" s="41"/>
      <c r="EL3002" s="41"/>
      <c r="EM3002" s="41"/>
      <c r="EN3002" s="41"/>
      <c r="EO3002" s="41"/>
      <c r="EP3002" s="41"/>
      <c r="EQ3002" s="41"/>
      <c r="ER3002" s="41"/>
      <c r="ES3002" s="41"/>
      <c r="ET3002" s="41"/>
      <c r="EU3002" s="41"/>
      <c r="EV3002" s="41"/>
      <c r="EW3002" s="41"/>
      <c r="EX3002" s="41"/>
      <c r="EY3002" s="41"/>
      <c r="EZ3002" s="41"/>
      <c r="FA3002" s="41"/>
      <c r="FB3002" s="41"/>
      <c r="FC3002" s="41"/>
      <c r="FD3002" s="41"/>
      <c r="FE3002" s="41"/>
      <c r="FF3002" s="41"/>
      <c r="FG3002" s="41"/>
      <c r="FH3002" s="41"/>
      <c r="FI3002" s="41"/>
      <c r="FJ3002" s="41"/>
      <c r="FK3002" s="41"/>
      <c r="FL3002" s="41"/>
      <c r="FM3002" s="41"/>
      <c r="FN3002" s="41"/>
      <c r="FO3002" s="41"/>
      <c r="FP3002" s="41"/>
      <c r="FQ3002" s="41"/>
      <c r="FR3002" s="41"/>
      <c r="FS3002" s="41"/>
      <c r="FT3002" s="41"/>
      <c r="FU3002" s="41"/>
      <c r="FV3002" s="41"/>
      <c r="FW3002" s="41"/>
      <c r="FX3002" s="41"/>
      <c r="FY3002" s="41"/>
      <c r="FZ3002" s="41"/>
      <c r="GA3002" s="41"/>
      <c r="GB3002" s="41"/>
      <c r="GC3002" s="41"/>
      <c r="GD3002" s="41"/>
      <c r="GE3002" s="41"/>
      <c r="GF3002" s="41"/>
      <c r="GG3002" s="41"/>
      <c r="GH3002" s="41"/>
      <c r="GI3002" s="41"/>
      <c r="GJ3002" s="41"/>
      <c r="GK3002" s="41"/>
      <c r="GL3002" s="41"/>
      <c r="GM3002" s="41"/>
      <c r="GN3002" s="41"/>
      <c r="GO3002" s="41"/>
      <c r="GP3002" s="41"/>
      <c r="GQ3002" s="41"/>
      <c r="GR3002" s="41"/>
      <c r="GS3002" s="41"/>
      <c r="GT3002" s="41"/>
      <c r="GU3002" s="41"/>
      <c r="GV3002" s="41"/>
      <c r="GW3002" s="41"/>
      <c r="GX3002" s="41"/>
      <c r="GY3002" s="41"/>
      <c r="GZ3002" s="41"/>
      <c r="HA3002" s="41"/>
      <c r="HB3002" s="41"/>
      <c r="HC3002" s="41"/>
      <c r="HD3002" s="41"/>
      <c r="HE3002" s="41"/>
      <c r="HF3002" s="41"/>
      <c r="HG3002" s="41"/>
      <c r="HH3002" s="41"/>
      <c r="HI3002" s="41"/>
      <c r="HJ3002" s="41"/>
      <c r="HK3002" s="41"/>
      <c r="HL3002" s="41"/>
      <c r="HM3002" s="41"/>
      <c r="HN3002" s="41"/>
      <c r="HO3002" s="41"/>
      <c r="HP3002" s="41"/>
      <c r="HQ3002" s="41"/>
      <c r="HR3002" s="41"/>
      <c r="HS3002" s="41"/>
      <c r="HT3002" s="41"/>
      <c r="HU3002" s="41"/>
      <c r="HV3002" s="41"/>
      <c r="HW3002" s="41"/>
      <c r="HX3002" s="41"/>
      <c r="HY3002" s="41"/>
      <c r="HZ3002" s="41"/>
      <c r="IA3002" s="41"/>
      <c r="IB3002" s="41"/>
      <c r="IC3002" s="41"/>
      <c r="ID3002" s="41"/>
      <c r="IE3002" s="41"/>
      <c r="IF3002" s="41"/>
      <c r="IG3002" s="41"/>
      <c r="IH3002" s="41"/>
      <c r="II3002" s="41"/>
      <c r="IJ3002" s="41"/>
      <c r="IK3002" s="41"/>
      <c r="IL3002" s="41"/>
      <c r="IM3002" s="41"/>
      <c r="IN3002" s="41"/>
      <c r="IO3002" s="41"/>
      <c r="IP3002" s="41"/>
      <c r="IQ3002" s="41"/>
      <c r="IR3002" s="41"/>
      <c r="IS3002" s="41"/>
      <c r="IT3002" s="41"/>
      <c r="IU3002" s="41"/>
    </row>
    <row r="3004" spans="68:255" x14ac:dyDescent="0.2">
      <c r="BP3004" s="41"/>
      <c r="BQ3004" s="41"/>
      <c r="BR3004" s="41"/>
      <c r="BS3004" s="41"/>
      <c r="BU3004" s="41"/>
      <c r="BV3004" s="41"/>
      <c r="BW3004" s="41"/>
      <c r="BX3004" s="41"/>
      <c r="BY3004" s="41"/>
      <c r="BZ3004" s="41"/>
      <c r="CA3004" s="41"/>
      <c r="CB3004" s="41"/>
      <c r="CC3004" s="41"/>
      <c r="CD3004" s="41"/>
      <c r="CE3004" s="41"/>
      <c r="CF3004" s="41"/>
      <c r="CG3004" s="41"/>
      <c r="CH3004" s="41"/>
      <c r="CI3004" s="41"/>
      <c r="CJ3004" s="41"/>
      <c r="CK3004" s="41"/>
      <c r="CL3004" s="41"/>
      <c r="CM3004" s="41"/>
      <c r="CN3004" s="41"/>
      <c r="CO3004" s="41"/>
      <c r="CP3004" s="41"/>
      <c r="CQ3004" s="41"/>
      <c r="CR3004" s="41"/>
      <c r="CS3004" s="41"/>
      <c r="CT3004" s="41"/>
      <c r="CU3004" s="41"/>
      <c r="CV3004" s="41"/>
      <c r="CW3004" s="41"/>
      <c r="CX3004" s="41"/>
      <c r="CY3004" s="41"/>
      <c r="CZ3004" s="41"/>
      <c r="DA3004" s="41"/>
      <c r="DB3004" s="41"/>
      <c r="DC3004" s="41"/>
      <c r="DD3004" s="41"/>
      <c r="DE3004" s="41"/>
      <c r="DF3004" s="41"/>
      <c r="DG3004" s="41"/>
      <c r="DH3004" s="41"/>
      <c r="DI3004" s="41"/>
      <c r="DJ3004" s="41"/>
      <c r="DK3004" s="41"/>
      <c r="DL3004" s="41"/>
      <c r="DM3004" s="41"/>
      <c r="DN3004" s="41"/>
      <c r="DO3004" s="41"/>
      <c r="DP3004" s="41"/>
      <c r="DQ3004" s="41"/>
      <c r="DR3004" s="41"/>
      <c r="DS3004" s="41"/>
      <c r="DT3004" s="41"/>
      <c r="DU3004" s="41"/>
      <c r="DV3004" s="41"/>
      <c r="DW3004" s="41"/>
      <c r="DX3004" s="41"/>
      <c r="DY3004" s="41"/>
      <c r="DZ3004" s="41"/>
      <c r="EA3004" s="41"/>
      <c r="EB3004" s="41"/>
      <c r="EC3004" s="41"/>
      <c r="ED3004" s="41"/>
      <c r="EE3004" s="41"/>
      <c r="EF3004" s="41"/>
      <c r="EG3004" s="41"/>
      <c r="EH3004" s="41"/>
      <c r="EI3004" s="41"/>
      <c r="EJ3004" s="41"/>
      <c r="EK3004" s="41"/>
      <c r="EL3004" s="41"/>
      <c r="EM3004" s="41"/>
      <c r="EN3004" s="41"/>
      <c r="EO3004" s="41"/>
      <c r="EP3004" s="41"/>
      <c r="EQ3004" s="41"/>
      <c r="ER3004" s="41"/>
      <c r="ES3004" s="41"/>
      <c r="ET3004" s="41"/>
      <c r="EU3004" s="41"/>
      <c r="EV3004" s="41"/>
      <c r="EW3004" s="41"/>
      <c r="EX3004" s="41"/>
      <c r="EY3004" s="41"/>
      <c r="EZ3004" s="41"/>
      <c r="FA3004" s="41"/>
      <c r="FB3004" s="41"/>
      <c r="FC3004" s="41"/>
      <c r="FD3004" s="41"/>
      <c r="FE3004" s="41"/>
      <c r="FF3004" s="41"/>
      <c r="FG3004" s="41"/>
      <c r="FH3004" s="41"/>
      <c r="FI3004" s="41"/>
      <c r="FJ3004" s="41"/>
      <c r="FK3004" s="41"/>
      <c r="FL3004" s="41"/>
      <c r="FM3004" s="41"/>
      <c r="FN3004" s="41"/>
      <c r="FO3004" s="41"/>
      <c r="FP3004" s="41"/>
      <c r="FQ3004" s="41"/>
      <c r="FR3004" s="41"/>
      <c r="FS3004" s="41"/>
      <c r="FT3004" s="41"/>
      <c r="FU3004" s="41"/>
      <c r="FV3004" s="41"/>
      <c r="FW3004" s="41"/>
      <c r="FX3004" s="41"/>
      <c r="FY3004" s="41"/>
      <c r="FZ3004" s="41"/>
      <c r="GA3004" s="41"/>
      <c r="GB3004" s="41"/>
      <c r="GC3004" s="41"/>
      <c r="GD3004" s="41"/>
      <c r="GE3004" s="41"/>
      <c r="GF3004" s="41"/>
      <c r="GG3004" s="41"/>
      <c r="GH3004" s="41"/>
      <c r="GI3004" s="41"/>
      <c r="GJ3004" s="41"/>
      <c r="GK3004" s="41"/>
      <c r="GL3004" s="41"/>
      <c r="GM3004" s="41"/>
      <c r="GN3004" s="41"/>
      <c r="GO3004" s="41"/>
      <c r="GP3004" s="41"/>
      <c r="GQ3004" s="41"/>
      <c r="GR3004" s="41"/>
      <c r="GS3004" s="41"/>
      <c r="GT3004" s="41"/>
      <c r="GU3004" s="41"/>
      <c r="GV3004" s="41"/>
      <c r="GW3004" s="41"/>
      <c r="GX3004" s="41"/>
      <c r="GY3004" s="41"/>
      <c r="GZ3004" s="41"/>
      <c r="HA3004" s="41"/>
      <c r="HB3004" s="41"/>
      <c r="HC3004" s="41"/>
      <c r="HD3004" s="41"/>
      <c r="HE3004" s="41"/>
      <c r="HF3004" s="41"/>
      <c r="HG3004" s="41"/>
      <c r="HH3004" s="41"/>
      <c r="HI3004" s="41"/>
      <c r="HJ3004" s="41"/>
      <c r="HK3004" s="41"/>
      <c r="HL3004" s="41"/>
      <c r="HM3004" s="41"/>
      <c r="HN3004" s="41"/>
      <c r="HO3004" s="41"/>
      <c r="HP3004" s="41"/>
      <c r="HQ3004" s="41"/>
      <c r="HR3004" s="41"/>
      <c r="HS3004" s="41"/>
      <c r="HT3004" s="41"/>
      <c r="HU3004" s="41"/>
      <c r="HV3004" s="41"/>
      <c r="HW3004" s="41"/>
      <c r="HX3004" s="41"/>
      <c r="HY3004" s="41"/>
      <c r="HZ3004" s="41"/>
      <c r="IA3004" s="41"/>
      <c r="IB3004" s="41"/>
      <c r="IC3004" s="41"/>
      <c r="ID3004" s="41"/>
      <c r="IE3004" s="41"/>
      <c r="IF3004" s="41"/>
      <c r="IG3004" s="41"/>
      <c r="IH3004" s="41"/>
      <c r="II3004" s="41"/>
      <c r="IJ3004" s="41"/>
      <c r="IK3004" s="41"/>
      <c r="IL3004" s="41"/>
      <c r="IM3004" s="41"/>
      <c r="IN3004" s="41"/>
      <c r="IO3004" s="41"/>
      <c r="IP3004" s="41"/>
      <c r="IQ3004" s="41"/>
      <c r="IR3004" s="41"/>
      <c r="IS3004" s="41"/>
      <c r="IT3004" s="41"/>
      <c r="IU3004" s="41"/>
    </row>
    <row r="3006" spans="68:255" x14ac:dyDescent="0.2">
      <c r="BP3006" s="41"/>
      <c r="BQ3006" s="41"/>
      <c r="BR3006" s="41"/>
      <c r="BS3006" s="41"/>
      <c r="BU3006" s="41"/>
      <c r="BV3006" s="41"/>
      <c r="BW3006" s="41"/>
      <c r="BX3006" s="41"/>
      <c r="BY3006" s="41"/>
      <c r="BZ3006" s="41"/>
      <c r="CA3006" s="41"/>
      <c r="CB3006" s="41"/>
      <c r="CC3006" s="41"/>
      <c r="CD3006" s="41"/>
      <c r="CE3006" s="41"/>
      <c r="CF3006" s="41"/>
      <c r="CG3006" s="41"/>
      <c r="CH3006" s="41"/>
      <c r="CI3006" s="41"/>
      <c r="CJ3006" s="41"/>
      <c r="CK3006" s="41"/>
      <c r="CL3006" s="41"/>
      <c r="CM3006" s="41"/>
      <c r="CN3006" s="41"/>
      <c r="CO3006" s="41"/>
      <c r="CP3006" s="41"/>
      <c r="CQ3006" s="41"/>
      <c r="CR3006" s="41"/>
      <c r="CS3006" s="41"/>
      <c r="CT3006" s="41"/>
      <c r="CU3006" s="41"/>
      <c r="CV3006" s="41"/>
      <c r="CW3006" s="41"/>
      <c r="CX3006" s="41"/>
      <c r="CY3006" s="41"/>
      <c r="CZ3006" s="41"/>
      <c r="DA3006" s="41"/>
      <c r="DB3006" s="41"/>
      <c r="DC3006" s="41"/>
      <c r="DD3006" s="41"/>
      <c r="DE3006" s="41"/>
      <c r="DF3006" s="41"/>
      <c r="DG3006" s="41"/>
      <c r="DH3006" s="41"/>
      <c r="DI3006" s="41"/>
      <c r="DJ3006" s="41"/>
      <c r="DK3006" s="41"/>
      <c r="DL3006" s="41"/>
      <c r="DM3006" s="41"/>
      <c r="DN3006" s="41"/>
      <c r="DO3006" s="41"/>
      <c r="DP3006" s="41"/>
      <c r="DQ3006" s="41"/>
      <c r="DR3006" s="41"/>
      <c r="DS3006" s="41"/>
      <c r="DT3006" s="41"/>
      <c r="DU3006" s="41"/>
      <c r="DV3006" s="41"/>
      <c r="DW3006" s="41"/>
      <c r="DX3006" s="41"/>
      <c r="DY3006" s="41"/>
      <c r="DZ3006" s="41"/>
      <c r="EA3006" s="41"/>
      <c r="EB3006" s="41"/>
      <c r="EC3006" s="41"/>
      <c r="ED3006" s="41"/>
      <c r="EE3006" s="41"/>
      <c r="EF3006" s="41"/>
      <c r="EG3006" s="41"/>
      <c r="EH3006" s="41"/>
      <c r="EI3006" s="41"/>
      <c r="EJ3006" s="41"/>
      <c r="EK3006" s="41"/>
      <c r="EL3006" s="41"/>
      <c r="EM3006" s="41"/>
      <c r="EN3006" s="41"/>
      <c r="EO3006" s="41"/>
      <c r="EP3006" s="41"/>
      <c r="EQ3006" s="41"/>
      <c r="ER3006" s="41"/>
      <c r="ES3006" s="41"/>
      <c r="ET3006" s="41"/>
      <c r="EU3006" s="41"/>
      <c r="EV3006" s="41"/>
      <c r="EW3006" s="41"/>
      <c r="EX3006" s="41"/>
      <c r="EY3006" s="41"/>
      <c r="EZ3006" s="41"/>
      <c r="FA3006" s="41"/>
      <c r="FB3006" s="41"/>
      <c r="FC3006" s="41"/>
      <c r="FD3006" s="41"/>
      <c r="FE3006" s="41"/>
      <c r="FF3006" s="41"/>
      <c r="FG3006" s="41"/>
      <c r="FH3006" s="41"/>
      <c r="FI3006" s="41"/>
      <c r="FJ3006" s="41"/>
      <c r="FK3006" s="41"/>
      <c r="FL3006" s="41"/>
      <c r="FM3006" s="41"/>
      <c r="FN3006" s="41"/>
      <c r="FO3006" s="41"/>
      <c r="FP3006" s="41"/>
      <c r="FQ3006" s="41"/>
      <c r="FR3006" s="41"/>
      <c r="FS3006" s="41"/>
      <c r="FT3006" s="41"/>
      <c r="FU3006" s="41"/>
      <c r="FV3006" s="41"/>
      <c r="FW3006" s="41"/>
      <c r="FX3006" s="41"/>
      <c r="FY3006" s="41"/>
      <c r="FZ3006" s="41"/>
      <c r="GA3006" s="41"/>
      <c r="GB3006" s="41"/>
      <c r="GC3006" s="41"/>
      <c r="GD3006" s="41"/>
      <c r="GE3006" s="41"/>
      <c r="GF3006" s="41"/>
      <c r="GG3006" s="41"/>
      <c r="GH3006" s="41"/>
      <c r="GI3006" s="41"/>
      <c r="GJ3006" s="41"/>
      <c r="GK3006" s="41"/>
      <c r="GL3006" s="41"/>
      <c r="GM3006" s="41"/>
      <c r="GN3006" s="41"/>
      <c r="GO3006" s="41"/>
      <c r="GP3006" s="41"/>
      <c r="GQ3006" s="41"/>
      <c r="GR3006" s="41"/>
      <c r="GS3006" s="41"/>
      <c r="GT3006" s="41"/>
      <c r="GU3006" s="41"/>
      <c r="GV3006" s="41"/>
      <c r="GW3006" s="41"/>
      <c r="GX3006" s="41"/>
      <c r="GY3006" s="41"/>
      <c r="GZ3006" s="41"/>
      <c r="HA3006" s="41"/>
      <c r="HB3006" s="41"/>
      <c r="HC3006" s="41"/>
      <c r="HD3006" s="41"/>
      <c r="HE3006" s="41"/>
      <c r="HF3006" s="41"/>
      <c r="HG3006" s="41"/>
      <c r="HH3006" s="41"/>
      <c r="HI3006" s="41"/>
      <c r="HJ3006" s="41"/>
      <c r="HK3006" s="41"/>
      <c r="HL3006" s="41"/>
      <c r="HM3006" s="41"/>
      <c r="HN3006" s="41"/>
      <c r="HO3006" s="41"/>
      <c r="HP3006" s="41"/>
      <c r="HQ3006" s="41"/>
      <c r="HR3006" s="41"/>
      <c r="HS3006" s="41"/>
      <c r="HT3006" s="41"/>
      <c r="HU3006" s="41"/>
      <c r="HV3006" s="41"/>
      <c r="HW3006" s="41"/>
      <c r="HX3006" s="41"/>
      <c r="HY3006" s="41"/>
      <c r="HZ3006" s="41"/>
      <c r="IA3006" s="41"/>
      <c r="IB3006" s="41"/>
      <c r="IC3006" s="41"/>
      <c r="ID3006" s="41"/>
      <c r="IE3006" s="41"/>
      <c r="IF3006" s="41"/>
      <c r="IG3006" s="41"/>
      <c r="IH3006" s="41"/>
      <c r="II3006" s="41"/>
      <c r="IJ3006" s="41"/>
      <c r="IK3006" s="41"/>
      <c r="IL3006" s="41"/>
      <c r="IM3006" s="41"/>
      <c r="IN3006" s="41"/>
      <c r="IO3006" s="41"/>
      <c r="IP3006" s="41"/>
      <c r="IQ3006" s="41"/>
      <c r="IR3006" s="41"/>
      <c r="IS3006" s="41"/>
      <c r="IT3006" s="41"/>
      <c r="IU3006" s="41"/>
    </row>
    <row r="3008" spans="68:255" x14ac:dyDescent="0.2">
      <c r="BP3008" s="41"/>
      <c r="BQ3008" s="41"/>
      <c r="BR3008" s="41"/>
      <c r="BS3008" s="41"/>
      <c r="BU3008" s="41"/>
      <c r="BV3008" s="41"/>
      <c r="BW3008" s="41"/>
      <c r="BX3008" s="41"/>
      <c r="BY3008" s="41"/>
      <c r="BZ3008" s="41"/>
      <c r="CA3008" s="41"/>
      <c r="CB3008" s="41"/>
      <c r="CC3008" s="41"/>
      <c r="CD3008" s="41"/>
      <c r="CE3008" s="41"/>
      <c r="CF3008" s="41"/>
      <c r="CG3008" s="41"/>
      <c r="CH3008" s="41"/>
      <c r="CI3008" s="41"/>
      <c r="CJ3008" s="41"/>
      <c r="CK3008" s="41"/>
      <c r="CL3008" s="41"/>
      <c r="CM3008" s="41"/>
      <c r="CN3008" s="41"/>
      <c r="CO3008" s="41"/>
      <c r="CP3008" s="41"/>
      <c r="CQ3008" s="41"/>
      <c r="CR3008" s="41"/>
      <c r="CS3008" s="41"/>
      <c r="CT3008" s="41"/>
      <c r="CU3008" s="41"/>
      <c r="CV3008" s="41"/>
      <c r="CW3008" s="41"/>
      <c r="CX3008" s="41"/>
      <c r="CY3008" s="41"/>
      <c r="CZ3008" s="41"/>
      <c r="DA3008" s="41"/>
      <c r="DB3008" s="41"/>
      <c r="DC3008" s="41"/>
      <c r="DD3008" s="41"/>
      <c r="DE3008" s="41"/>
      <c r="DF3008" s="41"/>
      <c r="DG3008" s="41"/>
      <c r="DH3008" s="41"/>
      <c r="DI3008" s="41"/>
      <c r="DJ3008" s="41"/>
      <c r="DK3008" s="41"/>
      <c r="DL3008" s="41"/>
      <c r="DM3008" s="41"/>
      <c r="DN3008" s="41"/>
      <c r="DO3008" s="41"/>
      <c r="DP3008" s="41"/>
      <c r="DQ3008" s="41"/>
      <c r="DR3008" s="41"/>
      <c r="DS3008" s="41"/>
      <c r="DT3008" s="41"/>
      <c r="DU3008" s="41"/>
      <c r="DV3008" s="41"/>
      <c r="DW3008" s="41"/>
      <c r="DX3008" s="41"/>
      <c r="DY3008" s="41"/>
      <c r="DZ3008" s="41"/>
      <c r="EA3008" s="41"/>
      <c r="EB3008" s="41"/>
      <c r="EC3008" s="41"/>
      <c r="ED3008" s="41"/>
      <c r="EE3008" s="41"/>
      <c r="EF3008" s="41"/>
      <c r="EG3008" s="41"/>
      <c r="EH3008" s="41"/>
      <c r="EI3008" s="41"/>
      <c r="EJ3008" s="41"/>
      <c r="EK3008" s="41"/>
      <c r="EL3008" s="41"/>
      <c r="EM3008" s="41"/>
      <c r="EN3008" s="41"/>
      <c r="EO3008" s="41"/>
      <c r="EP3008" s="41"/>
      <c r="EQ3008" s="41"/>
      <c r="ER3008" s="41"/>
      <c r="ES3008" s="41"/>
      <c r="ET3008" s="41"/>
      <c r="EU3008" s="41"/>
      <c r="EV3008" s="41"/>
      <c r="EW3008" s="41"/>
      <c r="EX3008" s="41"/>
      <c r="EY3008" s="41"/>
      <c r="EZ3008" s="41"/>
      <c r="FA3008" s="41"/>
      <c r="FB3008" s="41"/>
      <c r="FC3008" s="41"/>
      <c r="FD3008" s="41"/>
      <c r="FE3008" s="41"/>
      <c r="FF3008" s="41"/>
      <c r="FG3008" s="41"/>
      <c r="FH3008" s="41"/>
      <c r="FI3008" s="41"/>
      <c r="FJ3008" s="41"/>
      <c r="FK3008" s="41"/>
      <c r="FL3008" s="41"/>
      <c r="FM3008" s="41"/>
      <c r="FN3008" s="41"/>
      <c r="FO3008" s="41"/>
      <c r="FP3008" s="41"/>
      <c r="FQ3008" s="41"/>
      <c r="FR3008" s="41"/>
      <c r="FS3008" s="41"/>
      <c r="FT3008" s="41"/>
      <c r="FU3008" s="41"/>
      <c r="FV3008" s="41"/>
      <c r="FW3008" s="41"/>
      <c r="FX3008" s="41"/>
      <c r="FY3008" s="41"/>
      <c r="FZ3008" s="41"/>
      <c r="GA3008" s="41"/>
      <c r="GB3008" s="41"/>
      <c r="GC3008" s="41"/>
      <c r="GD3008" s="41"/>
      <c r="GE3008" s="41"/>
      <c r="GF3008" s="41"/>
      <c r="GG3008" s="41"/>
      <c r="GH3008" s="41"/>
      <c r="GI3008" s="41"/>
      <c r="GJ3008" s="41"/>
      <c r="GK3008" s="41"/>
      <c r="GL3008" s="41"/>
      <c r="GM3008" s="41"/>
      <c r="GN3008" s="41"/>
      <c r="GO3008" s="41"/>
      <c r="GP3008" s="41"/>
      <c r="GQ3008" s="41"/>
      <c r="GR3008" s="41"/>
      <c r="GS3008" s="41"/>
      <c r="GT3008" s="41"/>
      <c r="GU3008" s="41"/>
      <c r="GV3008" s="41"/>
      <c r="GW3008" s="41"/>
      <c r="GX3008" s="41"/>
      <c r="GY3008" s="41"/>
      <c r="GZ3008" s="41"/>
      <c r="HA3008" s="41"/>
      <c r="HB3008" s="41"/>
      <c r="HC3008" s="41"/>
      <c r="HD3008" s="41"/>
      <c r="HE3008" s="41"/>
      <c r="HF3008" s="41"/>
      <c r="HG3008" s="41"/>
      <c r="HH3008" s="41"/>
      <c r="HI3008" s="41"/>
      <c r="HJ3008" s="41"/>
      <c r="HK3008" s="41"/>
      <c r="HL3008" s="41"/>
      <c r="HM3008" s="41"/>
      <c r="HN3008" s="41"/>
      <c r="HO3008" s="41"/>
      <c r="HP3008" s="41"/>
      <c r="HQ3008" s="41"/>
      <c r="HR3008" s="41"/>
      <c r="HS3008" s="41"/>
      <c r="HT3008" s="41"/>
      <c r="HU3008" s="41"/>
      <c r="HV3008" s="41"/>
      <c r="HW3008" s="41"/>
      <c r="HX3008" s="41"/>
      <c r="HY3008" s="41"/>
      <c r="HZ3008" s="41"/>
      <c r="IA3008" s="41"/>
      <c r="IB3008" s="41"/>
      <c r="IC3008" s="41"/>
      <c r="ID3008" s="41"/>
      <c r="IE3008" s="41"/>
      <c r="IF3008" s="41"/>
      <c r="IG3008" s="41"/>
      <c r="IH3008" s="41"/>
      <c r="II3008" s="41"/>
      <c r="IJ3008" s="41"/>
      <c r="IK3008" s="41"/>
      <c r="IL3008" s="41"/>
      <c r="IM3008" s="41"/>
      <c r="IN3008" s="41"/>
      <c r="IO3008" s="41"/>
      <c r="IP3008" s="41"/>
      <c r="IQ3008" s="41"/>
      <c r="IR3008" s="41"/>
      <c r="IS3008" s="41"/>
      <c r="IT3008" s="41"/>
      <c r="IU3008" s="41"/>
    </row>
    <row r="3010" spans="68:255" x14ac:dyDescent="0.2">
      <c r="BP3010" s="41"/>
      <c r="BQ3010" s="41"/>
      <c r="BR3010" s="41"/>
      <c r="BS3010" s="41"/>
      <c r="BU3010" s="41"/>
      <c r="BV3010" s="41"/>
      <c r="BW3010" s="41"/>
      <c r="BX3010" s="41"/>
      <c r="BY3010" s="41"/>
      <c r="BZ3010" s="41"/>
      <c r="CA3010" s="41"/>
      <c r="CB3010" s="41"/>
      <c r="CC3010" s="41"/>
      <c r="CD3010" s="41"/>
      <c r="CE3010" s="41"/>
      <c r="CF3010" s="41"/>
      <c r="CG3010" s="41"/>
      <c r="CH3010" s="41"/>
      <c r="CI3010" s="41"/>
      <c r="CJ3010" s="41"/>
      <c r="CK3010" s="41"/>
      <c r="CL3010" s="41"/>
      <c r="CM3010" s="41"/>
      <c r="CN3010" s="41"/>
      <c r="CO3010" s="41"/>
      <c r="CP3010" s="41"/>
      <c r="CQ3010" s="41"/>
      <c r="CR3010" s="41"/>
      <c r="CS3010" s="41"/>
      <c r="CT3010" s="41"/>
      <c r="CU3010" s="41"/>
      <c r="CV3010" s="41"/>
      <c r="CW3010" s="41"/>
      <c r="CX3010" s="41"/>
      <c r="CY3010" s="41"/>
      <c r="CZ3010" s="41"/>
      <c r="DA3010" s="41"/>
      <c r="DB3010" s="41"/>
      <c r="DC3010" s="41"/>
      <c r="DD3010" s="41"/>
      <c r="DE3010" s="41"/>
      <c r="DF3010" s="41"/>
      <c r="DG3010" s="41"/>
      <c r="DH3010" s="41"/>
      <c r="DI3010" s="41"/>
      <c r="DJ3010" s="41"/>
      <c r="DK3010" s="41"/>
      <c r="DL3010" s="41"/>
      <c r="DM3010" s="41"/>
      <c r="DN3010" s="41"/>
      <c r="DO3010" s="41"/>
      <c r="DP3010" s="41"/>
      <c r="DQ3010" s="41"/>
      <c r="DR3010" s="41"/>
      <c r="DS3010" s="41"/>
      <c r="DT3010" s="41"/>
      <c r="DU3010" s="41"/>
      <c r="DV3010" s="41"/>
      <c r="DW3010" s="41"/>
      <c r="DX3010" s="41"/>
      <c r="DY3010" s="41"/>
      <c r="DZ3010" s="41"/>
      <c r="EA3010" s="41"/>
      <c r="EB3010" s="41"/>
      <c r="EC3010" s="41"/>
      <c r="ED3010" s="41"/>
      <c r="EE3010" s="41"/>
      <c r="EF3010" s="41"/>
      <c r="EG3010" s="41"/>
      <c r="EH3010" s="41"/>
      <c r="EI3010" s="41"/>
      <c r="EJ3010" s="41"/>
      <c r="EK3010" s="41"/>
      <c r="EL3010" s="41"/>
      <c r="EM3010" s="41"/>
      <c r="EN3010" s="41"/>
      <c r="EO3010" s="41"/>
      <c r="EP3010" s="41"/>
      <c r="EQ3010" s="41"/>
      <c r="ER3010" s="41"/>
      <c r="ES3010" s="41"/>
      <c r="ET3010" s="41"/>
      <c r="EU3010" s="41"/>
      <c r="EV3010" s="41"/>
      <c r="EW3010" s="41"/>
      <c r="EX3010" s="41"/>
      <c r="EY3010" s="41"/>
      <c r="EZ3010" s="41"/>
      <c r="FA3010" s="41"/>
      <c r="FB3010" s="41"/>
      <c r="FC3010" s="41"/>
      <c r="FD3010" s="41"/>
      <c r="FE3010" s="41"/>
      <c r="FF3010" s="41"/>
      <c r="FG3010" s="41"/>
      <c r="FH3010" s="41"/>
      <c r="FI3010" s="41"/>
      <c r="FJ3010" s="41"/>
      <c r="FK3010" s="41"/>
      <c r="FL3010" s="41"/>
      <c r="FM3010" s="41"/>
      <c r="FN3010" s="41"/>
      <c r="FO3010" s="41"/>
      <c r="FP3010" s="41"/>
      <c r="FQ3010" s="41"/>
      <c r="FR3010" s="41"/>
      <c r="FS3010" s="41"/>
      <c r="FT3010" s="41"/>
      <c r="FU3010" s="41"/>
      <c r="FV3010" s="41"/>
      <c r="FW3010" s="41"/>
      <c r="FX3010" s="41"/>
      <c r="FY3010" s="41"/>
      <c r="FZ3010" s="41"/>
      <c r="GA3010" s="41"/>
      <c r="GB3010" s="41"/>
      <c r="GC3010" s="41"/>
      <c r="GD3010" s="41"/>
      <c r="GE3010" s="41"/>
      <c r="GF3010" s="41"/>
      <c r="GG3010" s="41"/>
      <c r="GH3010" s="41"/>
      <c r="GI3010" s="41"/>
      <c r="GJ3010" s="41"/>
      <c r="GK3010" s="41"/>
      <c r="GL3010" s="41"/>
      <c r="GM3010" s="41"/>
      <c r="GN3010" s="41"/>
      <c r="GO3010" s="41"/>
      <c r="GP3010" s="41"/>
      <c r="GQ3010" s="41"/>
      <c r="GR3010" s="41"/>
      <c r="GS3010" s="41"/>
      <c r="GT3010" s="41"/>
      <c r="GU3010" s="41"/>
      <c r="GV3010" s="41"/>
      <c r="GW3010" s="41"/>
      <c r="GX3010" s="41"/>
      <c r="GY3010" s="41"/>
      <c r="GZ3010" s="41"/>
      <c r="HA3010" s="41"/>
      <c r="HB3010" s="41"/>
      <c r="HC3010" s="41"/>
      <c r="HD3010" s="41"/>
      <c r="HE3010" s="41"/>
      <c r="HF3010" s="41"/>
      <c r="HG3010" s="41"/>
      <c r="HH3010" s="41"/>
      <c r="HI3010" s="41"/>
      <c r="HJ3010" s="41"/>
      <c r="HK3010" s="41"/>
      <c r="HL3010" s="41"/>
      <c r="HM3010" s="41"/>
      <c r="HN3010" s="41"/>
      <c r="HO3010" s="41"/>
      <c r="HP3010" s="41"/>
      <c r="HQ3010" s="41"/>
      <c r="HR3010" s="41"/>
      <c r="HS3010" s="41"/>
      <c r="HT3010" s="41"/>
      <c r="HU3010" s="41"/>
      <c r="HV3010" s="41"/>
      <c r="HW3010" s="41"/>
      <c r="HX3010" s="41"/>
      <c r="HY3010" s="41"/>
      <c r="HZ3010" s="41"/>
      <c r="IA3010" s="41"/>
      <c r="IB3010" s="41"/>
      <c r="IC3010" s="41"/>
      <c r="ID3010" s="41"/>
      <c r="IE3010" s="41"/>
      <c r="IF3010" s="41"/>
      <c r="IG3010" s="41"/>
      <c r="IH3010" s="41"/>
      <c r="II3010" s="41"/>
      <c r="IJ3010" s="41"/>
      <c r="IK3010" s="41"/>
      <c r="IL3010" s="41"/>
      <c r="IM3010" s="41"/>
      <c r="IN3010" s="41"/>
      <c r="IO3010" s="41"/>
      <c r="IP3010" s="41"/>
      <c r="IQ3010" s="41"/>
      <c r="IR3010" s="41"/>
      <c r="IS3010" s="41"/>
      <c r="IT3010" s="41"/>
      <c r="IU3010" s="41"/>
    </row>
    <row r="3012" spans="68:255" x14ac:dyDescent="0.2">
      <c r="BP3012" s="41"/>
      <c r="BQ3012" s="41"/>
      <c r="BR3012" s="41"/>
      <c r="BS3012" s="41"/>
      <c r="BU3012" s="41"/>
      <c r="BV3012" s="41"/>
      <c r="BW3012" s="41"/>
      <c r="BX3012" s="41"/>
      <c r="BY3012" s="41"/>
      <c r="BZ3012" s="41"/>
      <c r="CA3012" s="41"/>
      <c r="CB3012" s="41"/>
      <c r="CC3012" s="41"/>
      <c r="CD3012" s="41"/>
      <c r="CE3012" s="41"/>
      <c r="CF3012" s="41"/>
      <c r="CG3012" s="41"/>
      <c r="CH3012" s="41"/>
      <c r="CI3012" s="41"/>
      <c r="CJ3012" s="41"/>
      <c r="CK3012" s="41"/>
      <c r="CL3012" s="41"/>
      <c r="CM3012" s="41"/>
      <c r="CN3012" s="41"/>
      <c r="CO3012" s="41"/>
      <c r="CP3012" s="41"/>
      <c r="CQ3012" s="41"/>
      <c r="CR3012" s="41"/>
      <c r="CS3012" s="41"/>
      <c r="CT3012" s="41"/>
      <c r="CU3012" s="41"/>
      <c r="CV3012" s="41"/>
      <c r="CW3012" s="41"/>
      <c r="CX3012" s="41"/>
      <c r="CY3012" s="41"/>
      <c r="CZ3012" s="41"/>
      <c r="DA3012" s="41"/>
      <c r="DB3012" s="41"/>
      <c r="DC3012" s="41"/>
      <c r="DD3012" s="41"/>
      <c r="DE3012" s="41"/>
      <c r="DF3012" s="41"/>
      <c r="DG3012" s="41"/>
      <c r="DH3012" s="41"/>
      <c r="DI3012" s="41"/>
      <c r="DJ3012" s="41"/>
      <c r="DK3012" s="41"/>
      <c r="DL3012" s="41"/>
      <c r="DM3012" s="41"/>
      <c r="DN3012" s="41"/>
      <c r="DO3012" s="41"/>
      <c r="DP3012" s="41"/>
      <c r="DQ3012" s="41"/>
      <c r="DR3012" s="41"/>
      <c r="DS3012" s="41"/>
      <c r="DT3012" s="41"/>
      <c r="DU3012" s="41"/>
      <c r="DV3012" s="41"/>
      <c r="DW3012" s="41"/>
      <c r="DX3012" s="41"/>
      <c r="DY3012" s="41"/>
      <c r="DZ3012" s="41"/>
      <c r="EA3012" s="41"/>
      <c r="EB3012" s="41"/>
      <c r="EC3012" s="41"/>
      <c r="ED3012" s="41"/>
      <c r="EE3012" s="41"/>
      <c r="EF3012" s="41"/>
      <c r="EG3012" s="41"/>
      <c r="EH3012" s="41"/>
      <c r="EI3012" s="41"/>
      <c r="EJ3012" s="41"/>
      <c r="EK3012" s="41"/>
      <c r="EL3012" s="41"/>
      <c r="EM3012" s="41"/>
      <c r="EN3012" s="41"/>
      <c r="EO3012" s="41"/>
      <c r="EP3012" s="41"/>
      <c r="EQ3012" s="41"/>
      <c r="ER3012" s="41"/>
      <c r="ES3012" s="41"/>
      <c r="ET3012" s="41"/>
      <c r="EU3012" s="41"/>
      <c r="EV3012" s="41"/>
      <c r="EW3012" s="41"/>
      <c r="EX3012" s="41"/>
      <c r="EY3012" s="41"/>
      <c r="EZ3012" s="41"/>
      <c r="FA3012" s="41"/>
      <c r="FB3012" s="41"/>
      <c r="FC3012" s="41"/>
      <c r="FD3012" s="41"/>
      <c r="FE3012" s="41"/>
      <c r="FF3012" s="41"/>
      <c r="FG3012" s="41"/>
      <c r="FH3012" s="41"/>
      <c r="FI3012" s="41"/>
      <c r="FJ3012" s="41"/>
      <c r="FK3012" s="41"/>
      <c r="FL3012" s="41"/>
      <c r="FM3012" s="41"/>
      <c r="FN3012" s="41"/>
      <c r="FO3012" s="41"/>
      <c r="FP3012" s="41"/>
      <c r="FQ3012" s="41"/>
      <c r="FR3012" s="41"/>
      <c r="FS3012" s="41"/>
      <c r="FT3012" s="41"/>
      <c r="FU3012" s="41"/>
      <c r="FV3012" s="41"/>
      <c r="FW3012" s="41"/>
      <c r="FX3012" s="41"/>
      <c r="FY3012" s="41"/>
      <c r="FZ3012" s="41"/>
      <c r="GA3012" s="41"/>
      <c r="GB3012" s="41"/>
      <c r="GC3012" s="41"/>
      <c r="GD3012" s="41"/>
      <c r="GE3012" s="41"/>
      <c r="GF3012" s="41"/>
      <c r="GG3012" s="41"/>
      <c r="GH3012" s="41"/>
      <c r="GI3012" s="41"/>
      <c r="GJ3012" s="41"/>
      <c r="GK3012" s="41"/>
      <c r="GL3012" s="41"/>
      <c r="GM3012" s="41"/>
      <c r="GN3012" s="41"/>
      <c r="GO3012" s="41"/>
      <c r="GP3012" s="41"/>
      <c r="GQ3012" s="41"/>
      <c r="GR3012" s="41"/>
      <c r="GS3012" s="41"/>
      <c r="GT3012" s="41"/>
      <c r="GU3012" s="41"/>
      <c r="GV3012" s="41"/>
      <c r="GW3012" s="41"/>
      <c r="GX3012" s="41"/>
      <c r="GY3012" s="41"/>
      <c r="GZ3012" s="41"/>
      <c r="HA3012" s="41"/>
      <c r="HB3012" s="41"/>
      <c r="HC3012" s="41"/>
      <c r="HD3012" s="41"/>
      <c r="HE3012" s="41"/>
      <c r="HF3012" s="41"/>
      <c r="HG3012" s="41"/>
      <c r="HH3012" s="41"/>
      <c r="HI3012" s="41"/>
      <c r="HJ3012" s="41"/>
      <c r="HK3012" s="41"/>
      <c r="HL3012" s="41"/>
      <c r="HM3012" s="41"/>
      <c r="HN3012" s="41"/>
      <c r="HO3012" s="41"/>
      <c r="HP3012" s="41"/>
      <c r="HQ3012" s="41"/>
      <c r="HR3012" s="41"/>
      <c r="HS3012" s="41"/>
      <c r="HT3012" s="41"/>
      <c r="HU3012" s="41"/>
      <c r="HV3012" s="41"/>
      <c r="HW3012" s="41"/>
      <c r="HX3012" s="41"/>
      <c r="HY3012" s="41"/>
      <c r="HZ3012" s="41"/>
      <c r="IA3012" s="41"/>
      <c r="IB3012" s="41"/>
      <c r="IC3012" s="41"/>
      <c r="ID3012" s="41"/>
      <c r="IE3012" s="41"/>
      <c r="IF3012" s="41"/>
      <c r="IG3012" s="41"/>
      <c r="IH3012" s="41"/>
      <c r="II3012" s="41"/>
      <c r="IJ3012" s="41"/>
      <c r="IK3012" s="41"/>
      <c r="IL3012" s="41"/>
      <c r="IM3012" s="41"/>
      <c r="IN3012" s="41"/>
      <c r="IO3012" s="41"/>
      <c r="IP3012" s="41"/>
      <c r="IQ3012" s="41"/>
      <c r="IR3012" s="41"/>
      <c r="IS3012" s="41"/>
      <c r="IT3012" s="41"/>
      <c r="IU3012" s="41"/>
    </row>
    <row r="3014" spans="68:255" x14ac:dyDescent="0.2">
      <c r="BP3014" s="41"/>
      <c r="BQ3014" s="41"/>
      <c r="BR3014" s="41"/>
      <c r="BS3014" s="41"/>
      <c r="BU3014" s="41"/>
      <c r="BV3014" s="41"/>
      <c r="BW3014" s="41"/>
      <c r="BX3014" s="41"/>
      <c r="BY3014" s="41"/>
      <c r="BZ3014" s="41"/>
      <c r="CA3014" s="41"/>
      <c r="CB3014" s="41"/>
      <c r="CC3014" s="41"/>
      <c r="CD3014" s="41"/>
      <c r="CE3014" s="41"/>
      <c r="CF3014" s="41"/>
      <c r="CG3014" s="41"/>
      <c r="CH3014" s="41"/>
      <c r="CI3014" s="41"/>
      <c r="CJ3014" s="41"/>
      <c r="CK3014" s="41"/>
      <c r="CL3014" s="41"/>
      <c r="CM3014" s="41"/>
      <c r="CN3014" s="41"/>
      <c r="CO3014" s="41"/>
      <c r="CP3014" s="41"/>
      <c r="CQ3014" s="41"/>
      <c r="CR3014" s="41"/>
      <c r="CS3014" s="41"/>
      <c r="CT3014" s="41"/>
      <c r="CU3014" s="41"/>
      <c r="CV3014" s="41"/>
      <c r="CW3014" s="41"/>
      <c r="CX3014" s="41"/>
      <c r="CY3014" s="41"/>
      <c r="CZ3014" s="41"/>
      <c r="DA3014" s="41"/>
      <c r="DB3014" s="41"/>
      <c r="DC3014" s="41"/>
      <c r="DD3014" s="41"/>
      <c r="DE3014" s="41"/>
      <c r="DF3014" s="41"/>
      <c r="DG3014" s="41"/>
      <c r="DH3014" s="41"/>
      <c r="DI3014" s="41"/>
      <c r="DJ3014" s="41"/>
      <c r="DK3014" s="41"/>
      <c r="DL3014" s="41"/>
      <c r="DM3014" s="41"/>
      <c r="DN3014" s="41"/>
      <c r="DO3014" s="41"/>
      <c r="DP3014" s="41"/>
      <c r="DQ3014" s="41"/>
      <c r="DR3014" s="41"/>
      <c r="DS3014" s="41"/>
      <c r="DT3014" s="41"/>
      <c r="DU3014" s="41"/>
      <c r="DV3014" s="41"/>
      <c r="DW3014" s="41"/>
      <c r="DX3014" s="41"/>
      <c r="DY3014" s="41"/>
      <c r="DZ3014" s="41"/>
      <c r="EA3014" s="41"/>
      <c r="EB3014" s="41"/>
      <c r="EC3014" s="41"/>
      <c r="ED3014" s="41"/>
      <c r="EE3014" s="41"/>
      <c r="EF3014" s="41"/>
      <c r="EG3014" s="41"/>
      <c r="EH3014" s="41"/>
      <c r="EI3014" s="41"/>
      <c r="EJ3014" s="41"/>
      <c r="EK3014" s="41"/>
      <c r="EL3014" s="41"/>
      <c r="EM3014" s="41"/>
      <c r="EN3014" s="41"/>
      <c r="EO3014" s="41"/>
      <c r="EP3014" s="41"/>
      <c r="EQ3014" s="41"/>
      <c r="ER3014" s="41"/>
      <c r="ES3014" s="41"/>
      <c r="ET3014" s="41"/>
      <c r="EU3014" s="41"/>
      <c r="EV3014" s="41"/>
      <c r="EW3014" s="41"/>
      <c r="EX3014" s="41"/>
      <c r="EY3014" s="41"/>
      <c r="EZ3014" s="41"/>
      <c r="FA3014" s="41"/>
      <c r="FB3014" s="41"/>
      <c r="FC3014" s="41"/>
      <c r="FD3014" s="41"/>
      <c r="FE3014" s="41"/>
      <c r="FF3014" s="41"/>
      <c r="FG3014" s="41"/>
      <c r="FH3014" s="41"/>
      <c r="FI3014" s="41"/>
      <c r="FJ3014" s="41"/>
      <c r="FK3014" s="41"/>
      <c r="FL3014" s="41"/>
      <c r="FM3014" s="41"/>
      <c r="FN3014" s="41"/>
      <c r="FO3014" s="41"/>
      <c r="FP3014" s="41"/>
      <c r="FQ3014" s="41"/>
      <c r="FR3014" s="41"/>
      <c r="FS3014" s="41"/>
      <c r="FT3014" s="41"/>
      <c r="FU3014" s="41"/>
      <c r="FV3014" s="41"/>
      <c r="FW3014" s="41"/>
      <c r="FX3014" s="41"/>
      <c r="FY3014" s="41"/>
      <c r="FZ3014" s="41"/>
      <c r="GA3014" s="41"/>
      <c r="GB3014" s="41"/>
      <c r="GC3014" s="41"/>
      <c r="GD3014" s="41"/>
      <c r="GE3014" s="41"/>
      <c r="GF3014" s="41"/>
      <c r="GG3014" s="41"/>
      <c r="GH3014" s="41"/>
      <c r="GI3014" s="41"/>
      <c r="GJ3014" s="41"/>
      <c r="GK3014" s="41"/>
      <c r="GL3014" s="41"/>
      <c r="GM3014" s="41"/>
      <c r="GN3014" s="41"/>
      <c r="GO3014" s="41"/>
      <c r="GP3014" s="41"/>
      <c r="GQ3014" s="41"/>
      <c r="GR3014" s="41"/>
      <c r="GS3014" s="41"/>
      <c r="GT3014" s="41"/>
      <c r="GU3014" s="41"/>
      <c r="GV3014" s="41"/>
      <c r="GW3014" s="41"/>
      <c r="GX3014" s="41"/>
      <c r="GY3014" s="41"/>
      <c r="GZ3014" s="41"/>
      <c r="HA3014" s="41"/>
      <c r="HB3014" s="41"/>
      <c r="HC3014" s="41"/>
      <c r="HD3014" s="41"/>
      <c r="HE3014" s="41"/>
      <c r="HF3014" s="41"/>
      <c r="HG3014" s="41"/>
      <c r="HH3014" s="41"/>
      <c r="HI3014" s="41"/>
      <c r="HJ3014" s="41"/>
      <c r="HK3014" s="41"/>
      <c r="HL3014" s="41"/>
      <c r="HM3014" s="41"/>
      <c r="HN3014" s="41"/>
      <c r="HO3014" s="41"/>
      <c r="HP3014" s="41"/>
      <c r="HQ3014" s="41"/>
      <c r="HR3014" s="41"/>
      <c r="HS3014" s="41"/>
      <c r="HT3014" s="41"/>
      <c r="HU3014" s="41"/>
      <c r="HV3014" s="41"/>
      <c r="HW3014" s="41"/>
      <c r="HX3014" s="41"/>
      <c r="HY3014" s="41"/>
      <c r="HZ3014" s="41"/>
      <c r="IA3014" s="41"/>
      <c r="IB3014" s="41"/>
      <c r="IC3014" s="41"/>
      <c r="ID3014" s="41"/>
      <c r="IE3014" s="41"/>
      <c r="IF3014" s="41"/>
      <c r="IG3014" s="41"/>
      <c r="IH3014" s="41"/>
      <c r="II3014" s="41"/>
      <c r="IJ3014" s="41"/>
      <c r="IK3014" s="41"/>
      <c r="IL3014" s="41"/>
      <c r="IM3014" s="41"/>
      <c r="IN3014" s="41"/>
      <c r="IO3014" s="41"/>
      <c r="IP3014" s="41"/>
      <c r="IQ3014" s="41"/>
      <c r="IR3014" s="41"/>
      <c r="IS3014" s="41"/>
      <c r="IT3014" s="41"/>
      <c r="IU3014" s="41"/>
    </row>
    <row r="3016" spans="68:255" x14ac:dyDescent="0.2">
      <c r="BP3016" s="41"/>
      <c r="BQ3016" s="41"/>
      <c r="BR3016" s="41"/>
      <c r="BS3016" s="41"/>
      <c r="BU3016" s="41"/>
      <c r="BV3016" s="41"/>
      <c r="BW3016" s="41"/>
      <c r="BX3016" s="41"/>
      <c r="BY3016" s="41"/>
      <c r="BZ3016" s="41"/>
      <c r="CA3016" s="41"/>
      <c r="CB3016" s="41"/>
      <c r="CC3016" s="41"/>
      <c r="CD3016" s="41"/>
      <c r="CE3016" s="41"/>
      <c r="CF3016" s="41"/>
      <c r="CG3016" s="41"/>
      <c r="CH3016" s="41"/>
      <c r="CI3016" s="41"/>
      <c r="CJ3016" s="41"/>
      <c r="CK3016" s="41"/>
      <c r="CL3016" s="41"/>
      <c r="CM3016" s="41"/>
      <c r="CN3016" s="41"/>
      <c r="CO3016" s="41"/>
      <c r="CP3016" s="41"/>
      <c r="CQ3016" s="41"/>
      <c r="CR3016" s="41"/>
      <c r="CS3016" s="41"/>
      <c r="CT3016" s="41"/>
      <c r="CU3016" s="41"/>
      <c r="CV3016" s="41"/>
      <c r="CW3016" s="41"/>
      <c r="CX3016" s="41"/>
      <c r="CY3016" s="41"/>
      <c r="CZ3016" s="41"/>
      <c r="DA3016" s="41"/>
      <c r="DB3016" s="41"/>
      <c r="DC3016" s="41"/>
      <c r="DD3016" s="41"/>
      <c r="DE3016" s="41"/>
      <c r="DF3016" s="41"/>
      <c r="DG3016" s="41"/>
      <c r="DH3016" s="41"/>
      <c r="DI3016" s="41"/>
      <c r="DJ3016" s="41"/>
      <c r="DK3016" s="41"/>
      <c r="DL3016" s="41"/>
      <c r="DM3016" s="41"/>
      <c r="DN3016" s="41"/>
      <c r="DO3016" s="41"/>
      <c r="DP3016" s="41"/>
      <c r="DQ3016" s="41"/>
      <c r="DR3016" s="41"/>
      <c r="DS3016" s="41"/>
      <c r="DT3016" s="41"/>
      <c r="DU3016" s="41"/>
      <c r="DV3016" s="41"/>
      <c r="DW3016" s="41"/>
      <c r="DX3016" s="41"/>
      <c r="DY3016" s="41"/>
      <c r="DZ3016" s="41"/>
      <c r="EA3016" s="41"/>
      <c r="EB3016" s="41"/>
      <c r="EC3016" s="41"/>
      <c r="ED3016" s="41"/>
      <c r="EE3016" s="41"/>
      <c r="EF3016" s="41"/>
      <c r="EG3016" s="41"/>
      <c r="EH3016" s="41"/>
      <c r="EI3016" s="41"/>
      <c r="EJ3016" s="41"/>
      <c r="EK3016" s="41"/>
      <c r="EL3016" s="41"/>
      <c r="EM3016" s="41"/>
      <c r="EN3016" s="41"/>
      <c r="EO3016" s="41"/>
      <c r="EP3016" s="41"/>
      <c r="EQ3016" s="41"/>
      <c r="ER3016" s="41"/>
      <c r="ES3016" s="41"/>
      <c r="ET3016" s="41"/>
      <c r="EU3016" s="41"/>
      <c r="EV3016" s="41"/>
      <c r="EW3016" s="41"/>
      <c r="EX3016" s="41"/>
      <c r="EY3016" s="41"/>
      <c r="EZ3016" s="41"/>
      <c r="FA3016" s="41"/>
      <c r="FB3016" s="41"/>
      <c r="FC3016" s="41"/>
      <c r="FD3016" s="41"/>
      <c r="FE3016" s="41"/>
      <c r="FF3016" s="41"/>
      <c r="FG3016" s="41"/>
      <c r="FH3016" s="41"/>
      <c r="FI3016" s="41"/>
      <c r="FJ3016" s="41"/>
      <c r="FK3016" s="41"/>
      <c r="FL3016" s="41"/>
      <c r="FM3016" s="41"/>
      <c r="FN3016" s="41"/>
      <c r="FO3016" s="41"/>
      <c r="FP3016" s="41"/>
      <c r="FQ3016" s="41"/>
      <c r="FR3016" s="41"/>
      <c r="FS3016" s="41"/>
      <c r="FT3016" s="41"/>
      <c r="FU3016" s="41"/>
      <c r="FV3016" s="41"/>
      <c r="FW3016" s="41"/>
      <c r="FX3016" s="41"/>
      <c r="FY3016" s="41"/>
      <c r="FZ3016" s="41"/>
      <c r="GA3016" s="41"/>
      <c r="GB3016" s="41"/>
      <c r="GC3016" s="41"/>
      <c r="GD3016" s="41"/>
      <c r="GE3016" s="41"/>
      <c r="GF3016" s="41"/>
      <c r="GG3016" s="41"/>
      <c r="GH3016" s="41"/>
      <c r="GI3016" s="41"/>
      <c r="GJ3016" s="41"/>
      <c r="GK3016" s="41"/>
      <c r="GL3016" s="41"/>
      <c r="GM3016" s="41"/>
      <c r="GN3016" s="41"/>
      <c r="GO3016" s="41"/>
      <c r="GP3016" s="41"/>
      <c r="GQ3016" s="41"/>
      <c r="GR3016" s="41"/>
      <c r="GS3016" s="41"/>
      <c r="GT3016" s="41"/>
      <c r="GU3016" s="41"/>
      <c r="GV3016" s="41"/>
      <c r="GW3016" s="41"/>
      <c r="GX3016" s="41"/>
      <c r="GY3016" s="41"/>
      <c r="GZ3016" s="41"/>
      <c r="HA3016" s="41"/>
      <c r="HB3016" s="41"/>
      <c r="HC3016" s="41"/>
      <c r="HD3016" s="41"/>
      <c r="HE3016" s="41"/>
      <c r="HF3016" s="41"/>
      <c r="HG3016" s="41"/>
      <c r="HH3016" s="41"/>
      <c r="HI3016" s="41"/>
      <c r="HJ3016" s="41"/>
      <c r="HK3016" s="41"/>
      <c r="HL3016" s="41"/>
      <c r="HM3016" s="41"/>
      <c r="HN3016" s="41"/>
      <c r="HO3016" s="41"/>
      <c r="HP3016" s="41"/>
      <c r="HQ3016" s="41"/>
      <c r="HR3016" s="41"/>
      <c r="HS3016" s="41"/>
      <c r="HT3016" s="41"/>
      <c r="HU3016" s="41"/>
      <c r="HV3016" s="41"/>
      <c r="HW3016" s="41"/>
      <c r="HX3016" s="41"/>
      <c r="HY3016" s="41"/>
      <c r="HZ3016" s="41"/>
      <c r="IA3016" s="41"/>
      <c r="IB3016" s="41"/>
      <c r="IC3016" s="41"/>
      <c r="ID3016" s="41"/>
      <c r="IE3016" s="41"/>
      <c r="IF3016" s="41"/>
      <c r="IG3016" s="41"/>
      <c r="IH3016" s="41"/>
      <c r="II3016" s="41"/>
      <c r="IJ3016" s="41"/>
      <c r="IK3016" s="41"/>
      <c r="IL3016" s="41"/>
      <c r="IM3016" s="41"/>
      <c r="IN3016" s="41"/>
      <c r="IO3016" s="41"/>
      <c r="IP3016" s="41"/>
      <c r="IQ3016" s="41"/>
      <c r="IR3016" s="41"/>
      <c r="IS3016" s="41"/>
      <c r="IT3016" s="41"/>
      <c r="IU3016" s="41"/>
    </row>
    <row r="3018" spans="68:255" x14ac:dyDescent="0.2">
      <c r="BP3018" s="41"/>
      <c r="BQ3018" s="41"/>
      <c r="BR3018" s="41"/>
      <c r="BS3018" s="41"/>
      <c r="BU3018" s="41"/>
      <c r="BV3018" s="41"/>
      <c r="BW3018" s="41"/>
      <c r="BX3018" s="41"/>
      <c r="BY3018" s="41"/>
      <c r="BZ3018" s="41"/>
      <c r="CA3018" s="41"/>
      <c r="CB3018" s="41"/>
      <c r="CC3018" s="41"/>
      <c r="CD3018" s="41"/>
      <c r="CE3018" s="41"/>
      <c r="CF3018" s="41"/>
      <c r="CG3018" s="41"/>
      <c r="CH3018" s="41"/>
      <c r="CI3018" s="41"/>
      <c r="CJ3018" s="41"/>
      <c r="CK3018" s="41"/>
      <c r="CL3018" s="41"/>
      <c r="CM3018" s="41"/>
      <c r="CN3018" s="41"/>
      <c r="CO3018" s="41"/>
      <c r="CP3018" s="41"/>
      <c r="CQ3018" s="41"/>
      <c r="CR3018" s="41"/>
      <c r="CS3018" s="41"/>
      <c r="CT3018" s="41"/>
      <c r="CU3018" s="41"/>
      <c r="CV3018" s="41"/>
      <c r="CW3018" s="41"/>
      <c r="CX3018" s="41"/>
      <c r="CY3018" s="41"/>
      <c r="CZ3018" s="41"/>
      <c r="DA3018" s="41"/>
      <c r="DB3018" s="41"/>
      <c r="DC3018" s="41"/>
      <c r="DD3018" s="41"/>
      <c r="DE3018" s="41"/>
      <c r="DF3018" s="41"/>
      <c r="DG3018" s="41"/>
      <c r="DH3018" s="41"/>
      <c r="DI3018" s="41"/>
      <c r="DJ3018" s="41"/>
      <c r="DK3018" s="41"/>
      <c r="DL3018" s="41"/>
      <c r="DM3018" s="41"/>
      <c r="DN3018" s="41"/>
      <c r="DO3018" s="41"/>
      <c r="DP3018" s="41"/>
      <c r="DQ3018" s="41"/>
      <c r="DR3018" s="41"/>
      <c r="DS3018" s="41"/>
      <c r="DT3018" s="41"/>
      <c r="DU3018" s="41"/>
      <c r="DV3018" s="41"/>
      <c r="DW3018" s="41"/>
      <c r="DX3018" s="41"/>
      <c r="DY3018" s="41"/>
      <c r="DZ3018" s="41"/>
      <c r="EA3018" s="41"/>
      <c r="EB3018" s="41"/>
      <c r="EC3018" s="41"/>
      <c r="ED3018" s="41"/>
      <c r="EE3018" s="41"/>
      <c r="EF3018" s="41"/>
      <c r="EG3018" s="41"/>
      <c r="EH3018" s="41"/>
      <c r="EI3018" s="41"/>
      <c r="EJ3018" s="41"/>
      <c r="EK3018" s="41"/>
      <c r="EL3018" s="41"/>
      <c r="EM3018" s="41"/>
      <c r="EN3018" s="41"/>
      <c r="EO3018" s="41"/>
      <c r="EP3018" s="41"/>
      <c r="EQ3018" s="41"/>
      <c r="ER3018" s="41"/>
      <c r="ES3018" s="41"/>
      <c r="ET3018" s="41"/>
      <c r="EU3018" s="41"/>
      <c r="EV3018" s="41"/>
      <c r="EW3018" s="41"/>
      <c r="EX3018" s="41"/>
      <c r="EY3018" s="41"/>
      <c r="EZ3018" s="41"/>
      <c r="FA3018" s="41"/>
      <c r="FB3018" s="41"/>
      <c r="FC3018" s="41"/>
      <c r="FD3018" s="41"/>
      <c r="FE3018" s="41"/>
      <c r="FF3018" s="41"/>
      <c r="FG3018" s="41"/>
      <c r="FH3018" s="41"/>
      <c r="FI3018" s="41"/>
      <c r="FJ3018" s="41"/>
      <c r="FK3018" s="41"/>
      <c r="FL3018" s="41"/>
      <c r="FM3018" s="41"/>
      <c r="FN3018" s="41"/>
      <c r="FO3018" s="41"/>
      <c r="FP3018" s="41"/>
      <c r="FQ3018" s="41"/>
      <c r="FR3018" s="41"/>
      <c r="FS3018" s="41"/>
      <c r="FT3018" s="41"/>
      <c r="FU3018" s="41"/>
      <c r="FV3018" s="41"/>
      <c r="FW3018" s="41"/>
      <c r="FX3018" s="41"/>
      <c r="FY3018" s="41"/>
      <c r="FZ3018" s="41"/>
      <c r="GA3018" s="41"/>
      <c r="GB3018" s="41"/>
      <c r="GC3018" s="41"/>
      <c r="GD3018" s="41"/>
      <c r="GE3018" s="41"/>
      <c r="GF3018" s="41"/>
      <c r="GG3018" s="41"/>
      <c r="GH3018" s="41"/>
      <c r="GI3018" s="41"/>
      <c r="GJ3018" s="41"/>
      <c r="GK3018" s="41"/>
      <c r="GL3018" s="41"/>
      <c r="GM3018" s="41"/>
      <c r="GN3018" s="41"/>
      <c r="GO3018" s="41"/>
      <c r="GP3018" s="41"/>
      <c r="GQ3018" s="41"/>
      <c r="GR3018" s="41"/>
      <c r="GS3018" s="41"/>
      <c r="GT3018" s="41"/>
      <c r="GU3018" s="41"/>
      <c r="GV3018" s="41"/>
      <c r="GW3018" s="41"/>
      <c r="GX3018" s="41"/>
      <c r="GY3018" s="41"/>
      <c r="GZ3018" s="41"/>
      <c r="HA3018" s="41"/>
      <c r="HB3018" s="41"/>
      <c r="HC3018" s="41"/>
      <c r="HD3018" s="41"/>
      <c r="HE3018" s="41"/>
      <c r="HF3018" s="41"/>
      <c r="HG3018" s="41"/>
      <c r="HH3018" s="41"/>
      <c r="HI3018" s="41"/>
      <c r="HJ3018" s="41"/>
      <c r="HK3018" s="41"/>
      <c r="HL3018" s="41"/>
      <c r="HM3018" s="41"/>
      <c r="HN3018" s="41"/>
      <c r="HO3018" s="41"/>
      <c r="HP3018" s="41"/>
      <c r="HQ3018" s="41"/>
      <c r="HR3018" s="41"/>
      <c r="HS3018" s="41"/>
      <c r="HT3018" s="41"/>
      <c r="HU3018" s="41"/>
      <c r="HV3018" s="41"/>
      <c r="HW3018" s="41"/>
      <c r="HX3018" s="41"/>
      <c r="HY3018" s="41"/>
      <c r="HZ3018" s="41"/>
      <c r="IA3018" s="41"/>
      <c r="IB3018" s="41"/>
      <c r="IC3018" s="41"/>
      <c r="ID3018" s="41"/>
      <c r="IE3018" s="41"/>
      <c r="IF3018" s="41"/>
      <c r="IG3018" s="41"/>
      <c r="IH3018" s="41"/>
      <c r="II3018" s="41"/>
      <c r="IJ3018" s="41"/>
      <c r="IK3018" s="41"/>
      <c r="IL3018" s="41"/>
      <c r="IM3018" s="41"/>
      <c r="IN3018" s="41"/>
      <c r="IO3018" s="41"/>
      <c r="IP3018" s="41"/>
      <c r="IQ3018" s="41"/>
      <c r="IR3018" s="41"/>
      <c r="IS3018" s="41"/>
      <c r="IT3018" s="41"/>
      <c r="IU3018" s="41"/>
    </row>
    <row r="3020" spans="68:255" x14ac:dyDescent="0.2">
      <c r="BP3020" s="41"/>
      <c r="BQ3020" s="41"/>
      <c r="BR3020" s="41"/>
      <c r="BS3020" s="41"/>
      <c r="BU3020" s="41"/>
      <c r="BV3020" s="41"/>
      <c r="BW3020" s="41"/>
      <c r="BX3020" s="41"/>
      <c r="BY3020" s="41"/>
      <c r="BZ3020" s="41"/>
      <c r="CA3020" s="41"/>
      <c r="CB3020" s="41"/>
      <c r="CC3020" s="41"/>
      <c r="CD3020" s="41"/>
      <c r="CE3020" s="41"/>
      <c r="CF3020" s="41"/>
      <c r="CG3020" s="41"/>
      <c r="CH3020" s="41"/>
      <c r="CI3020" s="41"/>
      <c r="CJ3020" s="41"/>
      <c r="CK3020" s="41"/>
      <c r="CL3020" s="41"/>
      <c r="CM3020" s="41"/>
      <c r="CN3020" s="41"/>
      <c r="CO3020" s="41"/>
      <c r="CP3020" s="41"/>
      <c r="CQ3020" s="41"/>
      <c r="CR3020" s="41"/>
      <c r="CS3020" s="41"/>
      <c r="CT3020" s="41"/>
      <c r="CU3020" s="41"/>
      <c r="CV3020" s="41"/>
      <c r="CW3020" s="41"/>
      <c r="CX3020" s="41"/>
      <c r="CY3020" s="41"/>
      <c r="CZ3020" s="41"/>
      <c r="DA3020" s="41"/>
      <c r="DB3020" s="41"/>
      <c r="DC3020" s="41"/>
      <c r="DD3020" s="41"/>
      <c r="DE3020" s="41"/>
      <c r="DF3020" s="41"/>
      <c r="DG3020" s="41"/>
      <c r="DH3020" s="41"/>
      <c r="DI3020" s="41"/>
      <c r="DJ3020" s="41"/>
      <c r="DK3020" s="41"/>
      <c r="DL3020" s="41"/>
      <c r="DM3020" s="41"/>
      <c r="DN3020" s="41"/>
      <c r="DO3020" s="41"/>
      <c r="DP3020" s="41"/>
      <c r="DQ3020" s="41"/>
      <c r="DR3020" s="41"/>
      <c r="DS3020" s="41"/>
      <c r="DT3020" s="41"/>
      <c r="DU3020" s="41"/>
      <c r="DV3020" s="41"/>
      <c r="DW3020" s="41"/>
      <c r="DX3020" s="41"/>
      <c r="DY3020" s="41"/>
      <c r="DZ3020" s="41"/>
      <c r="EA3020" s="41"/>
      <c r="EB3020" s="41"/>
      <c r="EC3020" s="41"/>
      <c r="ED3020" s="41"/>
      <c r="EE3020" s="41"/>
      <c r="EF3020" s="41"/>
      <c r="EG3020" s="41"/>
      <c r="EH3020" s="41"/>
      <c r="EI3020" s="41"/>
      <c r="EJ3020" s="41"/>
      <c r="EK3020" s="41"/>
      <c r="EL3020" s="41"/>
      <c r="EM3020" s="41"/>
      <c r="EN3020" s="41"/>
      <c r="EO3020" s="41"/>
      <c r="EP3020" s="41"/>
      <c r="EQ3020" s="41"/>
      <c r="ER3020" s="41"/>
      <c r="ES3020" s="41"/>
      <c r="ET3020" s="41"/>
      <c r="EU3020" s="41"/>
      <c r="EV3020" s="41"/>
      <c r="EW3020" s="41"/>
      <c r="EX3020" s="41"/>
      <c r="EY3020" s="41"/>
      <c r="EZ3020" s="41"/>
      <c r="FA3020" s="41"/>
      <c r="FB3020" s="41"/>
      <c r="FC3020" s="41"/>
      <c r="FD3020" s="41"/>
      <c r="FE3020" s="41"/>
      <c r="FF3020" s="41"/>
      <c r="FG3020" s="41"/>
      <c r="FH3020" s="41"/>
      <c r="FI3020" s="41"/>
      <c r="FJ3020" s="41"/>
      <c r="FK3020" s="41"/>
      <c r="FL3020" s="41"/>
      <c r="FM3020" s="41"/>
      <c r="FN3020" s="41"/>
      <c r="FO3020" s="41"/>
      <c r="FP3020" s="41"/>
      <c r="FQ3020" s="41"/>
      <c r="FR3020" s="41"/>
      <c r="FS3020" s="41"/>
      <c r="FT3020" s="41"/>
      <c r="FU3020" s="41"/>
      <c r="FV3020" s="41"/>
      <c r="FW3020" s="41"/>
      <c r="FX3020" s="41"/>
      <c r="FY3020" s="41"/>
      <c r="FZ3020" s="41"/>
      <c r="GA3020" s="41"/>
      <c r="GB3020" s="41"/>
      <c r="GC3020" s="41"/>
      <c r="GD3020" s="41"/>
      <c r="GE3020" s="41"/>
      <c r="GF3020" s="41"/>
      <c r="GG3020" s="41"/>
      <c r="GH3020" s="41"/>
      <c r="GI3020" s="41"/>
      <c r="GJ3020" s="41"/>
      <c r="GK3020" s="41"/>
      <c r="GL3020" s="41"/>
      <c r="GM3020" s="41"/>
      <c r="GN3020" s="41"/>
      <c r="GO3020" s="41"/>
      <c r="GP3020" s="41"/>
      <c r="GQ3020" s="41"/>
      <c r="GR3020" s="41"/>
      <c r="GS3020" s="41"/>
      <c r="GT3020" s="41"/>
      <c r="GU3020" s="41"/>
      <c r="GV3020" s="41"/>
      <c r="GW3020" s="41"/>
      <c r="GX3020" s="41"/>
      <c r="GY3020" s="41"/>
      <c r="GZ3020" s="41"/>
      <c r="HA3020" s="41"/>
      <c r="HB3020" s="41"/>
      <c r="HC3020" s="41"/>
      <c r="HD3020" s="41"/>
      <c r="HE3020" s="41"/>
      <c r="HF3020" s="41"/>
      <c r="HG3020" s="41"/>
      <c r="HH3020" s="41"/>
      <c r="HI3020" s="41"/>
      <c r="HJ3020" s="41"/>
      <c r="HK3020" s="41"/>
      <c r="HL3020" s="41"/>
      <c r="HM3020" s="41"/>
      <c r="HN3020" s="41"/>
      <c r="HO3020" s="41"/>
      <c r="HP3020" s="41"/>
      <c r="HQ3020" s="41"/>
      <c r="HR3020" s="41"/>
      <c r="HS3020" s="41"/>
      <c r="HT3020" s="41"/>
      <c r="HU3020" s="41"/>
      <c r="HV3020" s="41"/>
      <c r="HW3020" s="41"/>
      <c r="HX3020" s="41"/>
      <c r="HY3020" s="41"/>
      <c r="HZ3020" s="41"/>
      <c r="IA3020" s="41"/>
      <c r="IB3020" s="41"/>
      <c r="IC3020" s="41"/>
      <c r="ID3020" s="41"/>
      <c r="IE3020" s="41"/>
      <c r="IF3020" s="41"/>
      <c r="IG3020" s="41"/>
      <c r="IH3020" s="41"/>
      <c r="II3020" s="41"/>
      <c r="IJ3020" s="41"/>
      <c r="IK3020" s="41"/>
      <c r="IL3020" s="41"/>
      <c r="IM3020" s="41"/>
      <c r="IN3020" s="41"/>
      <c r="IO3020" s="41"/>
      <c r="IP3020" s="41"/>
      <c r="IQ3020" s="41"/>
      <c r="IR3020" s="41"/>
      <c r="IS3020" s="41"/>
      <c r="IT3020" s="41"/>
      <c r="IU3020" s="41"/>
    </row>
    <row r="3022" spans="68:255" x14ac:dyDescent="0.2">
      <c r="BP3022" s="41"/>
      <c r="BQ3022" s="41"/>
      <c r="BR3022" s="41"/>
      <c r="BS3022" s="41"/>
      <c r="BU3022" s="41"/>
      <c r="BV3022" s="41"/>
      <c r="BW3022" s="41"/>
      <c r="BX3022" s="41"/>
      <c r="BY3022" s="41"/>
      <c r="BZ3022" s="41"/>
      <c r="CA3022" s="41"/>
      <c r="CB3022" s="41"/>
      <c r="CC3022" s="41"/>
      <c r="CD3022" s="41"/>
      <c r="CE3022" s="41"/>
      <c r="CF3022" s="41"/>
      <c r="CG3022" s="41"/>
      <c r="CH3022" s="41"/>
      <c r="CI3022" s="41"/>
      <c r="CJ3022" s="41"/>
      <c r="CK3022" s="41"/>
      <c r="CL3022" s="41"/>
      <c r="CM3022" s="41"/>
      <c r="CN3022" s="41"/>
      <c r="CO3022" s="41"/>
      <c r="CP3022" s="41"/>
      <c r="CQ3022" s="41"/>
      <c r="CR3022" s="41"/>
      <c r="CS3022" s="41"/>
      <c r="CT3022" s="41"/>
      <c r="CU3022" s="41"/>
      <c r="CV3022" s="41"/>
      <c r="CW3022" s="41"/>
      <c r="CX3022" s="41"/>
      <c r="CY3022" s="41"/>
      <c r="CZ3022" s="41"/>
      <c r="DA3022" s="41"/>
      <c r="DB3022" s="41"/>
      <c r="DC3022" s="41"/>
      <c r="DD3022" s="41"/>
      <c r="DE3022" s="41"/>
      <c r="DF3022" s="41"/>
      <c r="DG3022" s="41"/>
      <c r="DH3022" s="41"/>
      <c r="DI3022" s="41"/>
      <c r="DJ3022" s="41"/>
      <c r="DK3022" s="41"/>
      <c r="DL3022" s="41"/>
      <c r="DM3022" s="41"/>
      <c r="DN3022" s="41"/>
      <c r="DO3022" s="41"/>
      <c r="DP3022" s="41"/>
      <c r="DQ3022" s="41"/>
      <c r="DR3022" s="41"/>
      <c r="DS3022" s="41"/>
      <c r="DT3022" s="41"/>
      <c r="DU3022" s="41"/>
      <c r="DV3022" s="41"/>
      <c r="DW3022" s="41"/>
      <c r="DX3022" s="41"/>
      <c r="DY3022" s="41"/>
      <c r="DZ3022" s="41"/>
      <c r="EA3022" s="41"/>
      <c r="EB3022" s="41"/>
      <c r="EC3022" s="41"/>
      <c r="ED3022" s="41"/>
      <c r="EE3022" s="41"/>
      <c r="EF3022" s="41"/>
      <c r="EG3022" s="41"/>
      <c r="EH3022" s="41"/>
      <c r="EI3022" s="41"/>
      <c r="EJ3022" s="41"/>
      <c r="EK3022" s="41"/>
      <c r="EL3022" s="41"/>
      <c r="EM3022" s="41"/>
      <c r="EN3022" s="41"/>
      <c r="EO3022" s="41"/>
      <c r="EP3022" s="41"/>
      <c r="EQ3022" s="41"/>
      <c r="ER3022" s="41"/>
      <c r="ES3022" s="41"/>
      <c r="ET3022" s="41"/>
      <c r="EU3022" s="41"/>
      <c r="EV3022" s="41"/>
      <c r="EW3022" s="41"/>
      <c r="EX3022" s="41"/>
      <c r="EY3022" s="41"/>
      <c r="EZ3022" s="41"/>
      <c r="FA3022" s="41"/>
      <c r="FB3022" s="41"/>
      <c r="FC3022" s="41"/>
      <c r="FD3022" s="41"/>
      <c r="FE3022" s="41"/>
      <c r="FF3022" s="41"/>
      <c r="FG3022" s="41"/>
      <c r="FH3022" s="41"/>
      <c r="FI3022" s="41"/>
      <c r="FJ3022" s="41"/>
      <c r="FK3022" s="41"/>
      <c r="FL3022" s="41"/>
      <c r="FM3022" s="41"/>
      <c r="FN3022" s="41"/>
      <c r="FO3022" s="41"/>
      <c r="FP3022" s="41"/>
      <c r="FQ3022" s="41"/>
      <c r="FR3022" s="41"/>
      <c r="FS3022" s="41"/>
      <c r="FT3022" s="41"/>
      <c r="FU3022" s="41"/>
      <c r="FV3022" s="41"/>
      <c r="FW3022" s="41"/>
      <c r="FX3022" s="41"/>
      <c r="FY3022" s="41"/>
      <c r="FZ3022" s="41"/>
      <c r="GA3022" s="41"/>
      <c r="GB3022" s="41"/>
      <c r="GC3022" s="41"/>
      <c r="GD3022" s="41"/>
      <c r="GE3022" s="41"/>
      <c r="GF3022" s="41"/>
      <c r="GG3022" s="41"/>
      <c r="GH3022" s="41"/>
      <c r="GI3022" s="41"/>
      <c r="GJ3022" s="41"/>
      <c r="GK3022" s="41"/>
      <c r="GL3022" s="41"/>
      <c r="GM3022" s="41"/>
      <c r="GN3022" s="41"/>
      <c r="GO3022" s="41"/>
      <c r="GP3022" s="41"/>
      <c r="GQ3022" s="41"/>
      <c r="GR3022" s="41"/>
      <c r="GS3022" s="41"/>
      <c r="GT3022" s="41"/>
      <c r="GU3022" s="41"/>
      <c r="GV3022" s="41"/>
      <c r="GW3022" s="41"/>
      <c r="GX3022" s="41"/>
      <c r="GY3022" s="41"/>
      <c r="GZ3022" s="41"/>
      <c r="HA3022" s="41"/>
      <c r="HB3022" s="41"/>
      <c r="HC3022" s="41"/>
      <c r="HD3022" s="41"/>
      <c r="HE3022" s="41"/>
      <c r="HF3022" s="41"/>
      <c r="HG3022" s="41"/>
      <c r="HH3022" s="41"/>
      <c r="HI3022" s="41"/>
      <c r="HJ3022" s="41"/>
      <c r="HK3022" s="41"/>
      <c r="HL3022" s="41"/>
      <c r="HM3022" s="41"/>
      <c r="HN3022" s="41"/>
      <c r="HO3022" s="41"/>
      <c r="HP3022" s="41"/>
      <c r="HQ3022" s="41"/>
      <c r="HR3022" s="41"/>
      <c r="HS3022" s="41"/>
      <c r="HT3022" s="41"/>
      <c r="HU3022" s="41"/>
      <c r="HV3022" s="41"/>
      <c r="HW3022" s="41"/>
      <c r="HX3022" s="41"/>
      <c r="HY3022" s="41"/>
      <c r="HZ3022" s="41"/>
      <c r="IA3022" s="41"/>
      <c r="IB3022" s="41"/>
      <c r="IC3022" s="41"/>
      <c r="ID3022" s="41"/>
      <c r="IE3022" s="41"/>
      <c r="IF3022" s="41"/>
      <c r="IG3022" s="41"/>
      <c r="IH3022" s="41"/>
      <c r="II3022" s="41"/>
      <c r="IJ3022" s="41"/>
      <c r="IK3022" s="41"/>
      <c r="IL3022" s="41"/>
      <c r="IM3022" s="41"/>
      <c r="IN3022" s="41"/>
      <c r="IO3022" s="41"/>
      <c r="IP3022" s="41"/>
      <c r="IQ3022" s="41"/>
      <c r="IR3022" s="41"/>
      <c r="IS3022" s="41"/>
      <c r="IT3022" s="41"/>
      <c r="IU3022" s="41"/>
    </row>
    <row r="3024" spans="68:255" x14ac:dyDescent="0.2">
      <c r="BP3024" s="41"/>
      <c r="BQ3024" s="41"/>
      <c r="BR3024" s="41"/>
      <c r="BS3024" s="41"/>
      <c r="BU3024" s="41"/>
      <c r="BV3024" s="41"/>
      <c r="BW3024" s="41"/>
      <c r="BX3024" s="41"/>
      <c r="BY3024" s="41"/>
      <c r="BZ3024" s="41"/>
      <c r="CA3024" s="41"/>
      <c r="CB3024" s="41"/>
      <c r="CC3024" s="41"/>
      <c r="CD3024" s="41"/>
      <c r="CE3024" s="41"/>
      <c r="CF3024" s="41"/>
      <c r="CG3024" s="41"/>
      <c r="CH3024" s="41"/>
      <c r="CI3024" s="41"/>
      <c r="CJ3024" s="41"/>
      <c r="CK3024" s="41"/>
      <c r="CL3024" s="41"/>
      <c r="CM3024" s="41"/>
      <c r="CN3024" s="41"/>
      <c r="CO3024" s="41"/>
      <c r="CP3024" s="41"/>
      <c r="CQ3024" s="41"/>
      <c r="CR3024" s="41"/>
      <c r="CS3024" s="41"/>
      <c r="CT3024" s="41"/>
      <c r="CU3024" s="41"/>
      <c r="CV3024" s="41"/>
      <c r="CW3024" s="41"/>
      <c r="CX3024" s="41"/>
      <c r="CY3024" s="41"/>
      <c r="CZ3024" s="41"/>
      <c r="DA3024" s="41"/>
      <c r="DB3024" s="41"/>
      <c r="DC3024" s="41"/>
      <c r="DD3024" s="41"/>
      <c r="DE3024" s="41"/>
      <c r="DF3024" s="41"/>
      <c r="DG3024" s="41"/>
      <c r="DH3024" s="41"/>
      <c r="DI3024" s="41"/>
      <c r="DJ3024" s="41"/>
      <c r="DK3024" s="41"/>
      <c r="DL3024" s="41"/>
      <c r="DM3024" s="41"/>
      <c r="DN3024" s="41"/>
      <c r="DO3024" s="41"/>
      <c r="DP3024" s="41"/>
      <c r="DQ3024" s="41"/>
      <c r="DR3024" s="41"/>
      <c r="DS3024" s="41"/>
      <c r="DT3024" s="41"/>
      <c r="DU3024" s="41"/>
      <c r="DV3024" s="41"/>
      <c r="DW3024" s="41"/>
      <c r="DX3024" s="41"/>
      <c r="DY3024" s="41"/>
      <c r="DZ3024" s="41"/>
      <c r="EA3024" s="41"/>
      <c r="EB3024" s="41"/>
      <c r="EC3024" s="41"/>
      <c r="ED3024" s="41"/>
      <c r="EE3024" s="41"/>
      <c r="EF3024" s="41"/>
      <c r="EG3024" s="41"/>
      <c r="EH3024" s="41"/>
      <c r="EI3024" s="41"/>
      <c r="EJ3024" s="41"/>
      <c r="EK3024" s="41"/>
      <c r="EL3024" s="41"/>
      <c r="EM3024" s="41"/>
      <c r="EN3024" s="41"/>
      <c r="EO3024" s="41"/>
      <c r="EP3024" s="41"/>
      <c r="EQ3024" s="41"/>
      <c r="ER3024" s="41"/>
      <c r="ES3024" s="41"/>
      <c r="ET3024" s="41"/>
      <c r="EU3024" s="41"/>
      <c r="EV3024" s="41"/>
      <c r="EW3024" s="41"/>
      <c r="EX3024" s="41"/>
      <c r="EY3024" s="41"/>
      <c r="EZ3024" s="41"/>
      <c r="FA3024" s="41"/>
      <c r="FB3024" s="41"/>
      <c r="FC3024" s="41"/>
      <c r="FD3024" s="41"/>
      <c r="FE3024" s="41"/>
      <c r="FF3024" s="41"/>
      <c r="FG3024" s="41"/>
      <c r="FH3024" s="41"/>
      <c r="FI3024" s="41"/>
      <c r="FJ3024" s="41"/>
      <c r="FK3024" s="41"/>
      <c r="FL3024" s="41"/>
      <c r="FM3024" s="41"/>
      <c r="FN3024" s="41"/>
      <c r="FO3024" s="41"/>
      <c r="FP3024" s="41"/>
      <c r="FQ3024" s="41"/>
      <c r="FR3024" s="41"/>
      <c r="FS3024" s="41"/>
      <c r="FT3024" s="41"/>
      <c r="FU3024" s="41"/>
      <c r="FV3024" s="41"/>
      <c r="FW3024" s="41"/>
      <c r="FX3024" s="41"/>
      <c r="FY3024" s="41"/>
      <c r="FZ3024" s="41"/>
      <c r="GA3024" s="41"/>
      <c r="GB3024" s="41"/>
      <c r="GC3024" s="41"/>
      <c r="GD3024" s="41"/>
      <c r="GE3024" s="41"/>
      <c r="GF3024" s="41"/>
      <c r="GG3024" s="41"/>
      <c r="GH3024" s="41"/>
      <c r="GI3024" s="41"/>
      <c r="GJ3024" s="41"/>
      <c r="GK3024" s="41"/>
      <c r="GL3024" s="41"/>
      <c r="GM3024" s="41"/>
      <c r="GN3024" s="41"/>
      <c r="GO3024" s="41"/>
      <c r="GP3024" s="41"/>
      <c r="GQ3024" s="41"/>
      <c r="GR3024" s="41"/>
      <c r="GS3024" s="41"/>
      <c r="GT3024" s="41"/>
      <c r="GU3024" s="41"/>
      <c r="GV3024" s="41"/>
      <c r="GW3024" s="41"/>
      <c r="GX3024" s="41"/>
      <c r="GY3024" s="41"/>
      <c r="GZ3024" s="41"/>
      <c r="HA3024" s="41"/>
      <c r="HB3024" s="41"/>
      <c r="HC3024" s="41"/>
      <c r="HD3024" s="41"/>
      <c r="HE3024" s="41"/>
      <c r="HF3024" s="41"/>
      <c r="HG3024" s="41"/>
      <c r="HH3024" s="41"/>
      <c r="HI3024" s="41"/>
      <c r="HJ3024" s="41"/>
      <c r="HK3024" s="41"/>
      <c r="HL3024" s="41"/>
      <c r="HM3024" s="41"/>
      <c r="HN3024" s="41"/>
      <c r="HO3024" s="41"/>
      <c r="HP3024" s="41"/>
      <c r="HQ3024" s="41"/>
      <c r="HR3024" s="41"/>
      <c r="HS3024" s="41"/>
      <c r="HT3024" s="41"/>
      <c r="HU3024" s="41"/>
      <c r="HV3024" s="41"/>
      <c r="HW3024" s="41"/>
      <c r="HX3024" s="41"/>
      <c r="HY3024" s="41"/>
      <c r="HZ3024" s="41"/>
      <c r="IA3024" s="41"/>
      <c r="IB3024" s="41"/>
      <c r="IC3024" s="41"/>
      <c r="ID3024" s="41"/>
      <c r="IE3024" s="41"/>
      <c r="IF3024" s="41"/>
      <c r="IG3024" s="41"/>
      <c r="IH3024" s="41"/>
      <c r="II3024" s="41"/>
      <c r="IJ3024" s="41"/>
      <c r="IK3024" s="41"/>
      <c r="IL3024" s="41"/>
      <c r="IM3024" s="41"/>
      <c r="IN3024" s="41"/>
      <c r="IO3024" s="41"/>
      <c r="IP3024" s="41"/>
      <c r="IQ3024" s="41"/>
      <c r="IR3024" s="41"/>
      <c r="IS3024" s="41"/>
      <c r="IT3024" s="41"/>
      <c r="IU3024" s="41"/>
    </row>
    <row r="3026" spans="68:255" x14ac:dyDescent="0.2">
      <c r="BP3026" s="41"/>
      <c r="BQ3026" s="41"/>
      <c r="BR3026" s="41"/>
      <c r="BS3026" s="41"/>
      <c r="BU3026" s="41"/>
      <c r="BV3026" s="41"/>
      <c r="BW3026" s="41"/>
      <c r="BX3026" s="41"/>
      <c r="BY3026" s="41"/>
      <c r="BZ3026" s="41"/>
      <c r="CA3026" s="41"/>
      <c r="CB3026" s="41"/>
      <c r="CC3026" s="41"/>
      <c r="CD3026" s="41"/>
      <c r="CE3026" s="41"/>
      <c r="CF3026" s="41"/>
      <c r="CG3026" s="41"/>
      <c r="CH3026" s="41"/>
      <c r="CI3026" s="41"/>
      <c r="CJ3026" s="41"/>
      <c r="CK3026" s="41"/>
      <c r="CL3026" s="41"/>
      <c r="CM3026" s="41"/>
      <c r="CN3026" s="41"/>
      <c r="CO3026" s="41"/>
      <c r="CP3026" s="41"/>
      <c r="CQ3026" s="41"/>
      <c r="CR3026" s="41"/>
      <c r="CS3026" s="41"/>
      <c r="CT3026" s="41"/>
      <c r="CU3026" s="41"/>
      <c r="CV3026" s="41"/>
      <c r="CW3026" s="41"/>
      <c r="CX3026" s="41"/>
      <c r="CY3026" s="41"/>
      <c r="CZ3026" s="41"/>
      <c r="DA3026" s="41"/>
      <c r="DB3026" s="41"/>
      <c r="DC3026" s="41"/>
      <c r="DD3026" s="41"/>
      <c r="DE3026" s="41"/>
      <c r="DF3026" s="41"/>
      <c r="DG3026" s="41"/>
      <c r="DH3026" s="41"/>
      <c r="DI3026" s="41"/>
      <c r="DJ3026" s="41"/>
      <c r="DK3026" s="41"/>
      <c r="DL3026" s="41"/>
      <c r="DM3026" s="41"/>
      <c r="DN3026" s="41"/>
      <c r="DO3026" s="41"/>
      <c r="DP3026" s="41"/>
      <c r="DQ3026" s="41"/>
      <c r="DR3026" s="41"/>
      <c r="DS3026" s="41"/>
      <c r="DT3026" s="41"/>
      <c r="DU3026" s="41"/>
      <c r="DV3026" s="41"/>
      <c r="DW3026" s="41"/>
      <c r="DX3026" s="41"/>
      <c r="DY3026" s="41"/>
      <c r="DZ3026" s="41"/>
      <c r="EA3026" s="41"/>
      <c r="EB3026" s="41"/>
      <c r="EC3026" s="41"/>
      <c r="ED3026" s="41"/>
      <c r="EE3026" s="41"/>
      <c r="EF3026" s="41"/>
      <c r="EG3026" s="41"/>
      <c r="EH3026" s="41"/>
      <c r="EI3026" s="41"/>
      <c r="EJ3026" s="41"/>
      <c r="EK3026" s="41"/>
      <c r="EL3026" s="41"/>
      <c r="EM3026" s="41"/>
      <c r="EN3026" s="41"/>
      <c r="EO3026" s="41"/>
      <c r="EP3026" s="41"/>
      <c r="EQ3026" s="41"/>
      <c r="ER3026" s="41"/>
      <c r="ES3026" s="41"/>
      <c r="ET3026" s="41"/>
      <c r="EU3026" s="41"/>
      <c r="EV3026" s="41"/>
      <c r="EW3026" s="41"/>
      <c r="EX3026" s="41"/>
      <c r="EY3026" s="41"/>
      <c r="EZ3026" s="41"/>
      <c r="FA3026" s="41"/>
      <c r="FB3026" s="41"/>
      <c r="FC3026" s="41"/>
      <c r="FD3026" s="41"/>
      <c r="FE3026" s="41"/>
      <c r="FF3026" s="41"/>
      <c r="FG3026" s="41"/>
      <c r="FH3026" s="41"/>
      <c r="FI3026" s="41"/>
      <c r="FJ3026" s="41"/>
      <c r="FK3026" s="41"/>
      <c r="FL3026" s="41"/>
      <c r="FM3026" s="41"/>
      <c r="FN3026" s="41"/>
      <c r="FO3026" s="41"/>
      <c r="FP3026" s="41"/>
      <c r="FQ3026" s="41"/>
      <c r="FR3026" s="41"/>
      <c r="FS3026" s="41"/>
      <c r="FT3026" s="41"/>
      <c r="FU3026" s="41"/>
      <c r="FV3026" s="41"/>
      <c r="FW3026" s="41"/>
      <c r="FX3026" s="41"/>
      <c r="FY3026" s="41"/>
      <c r="FZ3026" s="41"/>
      <c r="GA3026" s="41"/>
      <c r="GB3026" s="41"/>
      <c r="GC3026" s="41"/>
      <c r="GD3026" s="41"/>
      <c r="GE3026" s="41"/>
      <c r="GF3026" s="41"/>
      <c r="GG3026" s="41"/>
      <c r="GH3026" s="41"/>
      <c r="GI3026" s="41"/>
      <c r="GJ3026" s="41"/>
      <c r="GK3026" s="41"/>
      <c r="GL3026" s="41"/>
      <c r="GM3026" s="41"/>
      <c r="GN3026" s="41"/>
      <c r="GO3026" s="41"/>
      <c r="GP3026" s="41"/>
      <c r="GQ3026" s="41"/>
      <c r="GR3026" s="41"/>
      <c r="GS3026" s="41"/>
      <c r="GT3026" s="41"/>
      <c r="GU3026" s="41"/>
      <c r="GV3026" s="41"/>
      <c r="GW3026" s="41"/>
      <c r="GX3026" s="41"/>
      <c r="GY3026" s="41"/>
      <c r="GZ3026" s="41"/>
      <c r="HA3026" s="41"/>
      <c r="HB3026" s="41"/>
      <c r="HC3026" s="41"/>
      <c r="HD3026" s="41"/>
      <c r="HE3026" s="41"/>
      <c r="HF3026" s="41"/>
      <c r="HG3026" s="41"/>
      <c r="HH3026" s="41"/>
      <c r="HI3026" s="41"/>
      <c r="HJ3026" s="41"/>
      <c r="HK3026" s="41"/>
      <c r="HL3026" s="41"/>
      <c r="HM3026" s="41"/>
      <c r="HN3026" s="41"/>
      <c r="HO3026" s="41"/>
      <c r="HP3026" s="41"/>
      <c r="HQ3026" s="41"/>
      <c r="HR3026" s="41"/>
      <c r="HS3026" s="41"/>
      <c r="HT3026" s="41"/>
      <c r="HU3026" s="41"/>
      <c r="HV3026" s="41"/>
      <c r="HW3026" s="41"/>
      <c r="HX3026" s="41"/>
      <c r="HY3026" s="41"/>
      <c r="HZ3026" s="41"/>
      <c r="IA3026" s="41"/>
      <c r="IB3026" s="41"/>
      <c r="IC3026" s="41"/>
      <c r="ID3026" s="41"/>
      <c r="IE3026" s="41"/>
      <c r="IF3026" s="41"/>
      <c r="IG3026" s="41"/>
      <c r="IH3026" s="41"/>
      <c r="II3026" s="41"/>
      <c r="IJ3026" s="41"/>
      <c r="IK3026" s="41"/>
      <c r="IL3026" s="41"/>
      <c r="IM3026" s="41"/>
      <c r="IN3026" s="41"/>
      <c r="IO3026" s="41"/>
      <c r="IP3026" s="41"/>
      <c r="IQ3026" s="41"/>
      <c r="IR3026" s="41"/>
      <c r="IS3026" s="41"/>
      <c r="IT3026" s="41"/>
      <c r="IU3026" s="41"/>
    </row>
    <row r="3028" spans="68:255" x14ac:dyDescent="0.2">
      <c r="BP3028" s="41"/>
      <c r="BQ3028" s="41"/>
      <c r="BR3028" s="41"/>
      <c r="BS3028" s="41"/>
      <c r="BU3028" s="41"/>
      <c r="BV3028" s="41"/>
      <c r="BW3028" s="41"/>
      <c r="BX3028" s="41"/>
      <c r="BY3028" s="41"/>
      <c r="BZ3028" s="41"/>
      <c r="CA3028" s="41"/>
      <c r="CB3028" s="41"/>
      <c r="CC3028" s="41"/>
      <c r="CD3028" s="41"/>
      <c r="CE3028" s="41"/>
      <c r="CF3028" s="41"/>
      <c r="CG3028" s="41"/>
      <c r="CH3028" s="41"/>
      <c r="CI3028" s="41"/>
      <c r="CJ3028" s="41"/>
      <c r="CK3028" s="41"/>
      <c r="CL3028" s="41"/>
      <c r="CM3028" s="41"/>
      <c r="CN3028" s="41"/>
      <c r="CO3028" s="41"/>
      <c r="CP3028" s="41"/>
      <c r="CQ3028" s="41"/>
      <c r="CR3028" s="41"/>
      <c r="CS3028" s="41"/>
      <c r="CT3028" s="41"/>
      <c r="CU3028" s="41"/>
      <c r="CV3028" s="41"/>
      <c r="CW3028" s="41"/>
      <c r="CX3028" s="41"/>
      <c r="CY3028" s="41"/>
      <c r="CZ3028" s="41"/>
      <c r="DA3028" s="41"/>
      <c r="DB3028" s="41"/>
      <c r="DC3028" s="41"/>
      <c r="DD3028" s="41"/>
      <c r="DE3028" s="41"/>
      <c r="DF3028" s="41"/>
      <c r="DG3028" s="41"/>
      <c r="DH3028" s="41"/>
      <c r="DI3028" s="41"/>
      <c r="DJ3028" s="41"/>
      <c r="DK3028" s="41"/>
      <c r="DL3028" s="41"/>
      <c r="DM3028" s="41"/>
      <c r="DN3028" s="41"/>
      <c r="DO3028" s="41"/>
      <c r="DP3028" s="41"/>
      <c r="DQ3028" s="41"/>
      <c r="DR3028" s="41"/>
      <c r="DS3028" s="41"/>
      <c r="DT3028" s="41"/>
      <c r="DU3028" s="41"/>
      <c r="DV3028" s="41"/>
      <c r="DW3028" s="41"/>
      <c r="DX3028" s="41"/>
      <c r="DY3028" s="41"/>
      <c r="DZ3028" s="41"/>
      <c r="EA3028" s="41"/>
      <c r="EB3028" s="41"/>
      <c r="EC3028" s="41"/>
      <c r="ED3028" s="41"/>
      <c r="EE3028" s="41"/>
      <c r="EF3028" s="41"/>
      <c r="EG3028" s="41"/>
      <c r="EH3028" s="41"/>
      <c r="EI3028" s="41"/>
      <c r="EJ3028" s="41"/>
      <c r="EK3028" s="41"/>
      <c r="EL3028" s="41"/>
      <c r="EM3028" s="41"/>
      <c r="EN3028" s="41"/>
      <c r="EO3028" s="41"/>
      <c r="EP3028" s="41"/>
      <c r="EQ3028" s="41"/>
      <c r="ER3028" s="41"/>
      <c r="ES3028" s="41"/>
      <c r="ET3028" s="41"/>
      <c r="EU3028" s="41"/>
      <c r="EV3028" s="41"/>
      <c r="EW3028" s="41"/>
      <c r="EX3028" s="41"/>
      <c r="EY3028" s="41"/>
      <c r="EZ3028" s="41"/>
      <c r="FA3028" s="41"/>
      <c r="FB3028" s="41"/>
      <c r="FC3028" s="41"/>
      <c r="FD3028" s="41"/>
      <c r="FE3028" s="41"/>
      <c r="FF3028" s="41"/>
      <c r="FG3028" s="41"/>
      <c r="FH3028" s="41"/>
      <c r="FI3028" s="41"/>
      <c r="FJ3028" s="41"/>
      <c r="FK3028" s="41"/>
      <c r="FL3028" s="41"/>
      <c r="FM3028" s="41"/>
      <c r="FN3028" s="41"/>
      <c r="FO3028" s="41"/>
      <c r="FP3028" s="41"/>
      <c r="FQ3028" s="41"/>
      <c r="FR3028" s="41"/>
      <c r="FS3028" s="41"/>
      <c r="FT3028" s="41"/>
      <c r="FU3028" s="41"/>
      <c r="FV3028" s="41"/>
      <c r="FW3028" s="41"/>
      <c r="FX3028" s="41"/>
      <c r="FY3028" s="41"/>
      <c r="FZ3028" s="41"/>
      <c r="GA3028" s="41"/>
      <c r="GB3028" s="41"/>
      <c r="GC3028" s="41"/>
      <c r="GD3028" s="41"/>
      <c r="GE3028" s="41"/>
      <c r="GF3028" s="41"/>
      <c r="GG3028" s="41"/>
      <c r="GH3028" s="41"/>
      <c r="GI3028" s="41"/>
      <c r="GJ3028" s="41"/>
      <c r="GK3028" s="41"/>
      <c r="GL3028" s="41"/>
      <c r="GM3028" s="41"/>
      <c r="GN3028" s="41"/>
      <c r="GO3028" s="41"/>
      <c r="GP3028" s="41"/>
      <c r="GQ3028" s="41"/>
      <c r="GR3028" s="41"/>
      <c r="GS3028" s="41"/>
      <c r="GT3028" s="41"/>
      <c r="GU3028" s="41"/>
      <c r="GV3028" s="41"/>
      <c r="GW3028" s="41"/>
      <c r="GX3028" s="41"/>
      <c r="GY3028" s="41"/>
      <c r="GZ3028" s="41"/>
      <c r="HA3028" s="41"/>
      <c r="HB3028" s="41"/>
      <c r="HC3028" s="41"/>
      <c r="HD3028" s="41"/>
      <c r="HE3028" s="41"/>
      <c r="HF3028" s="41"/>
      <c r="HG3028" s="41"/>
      <c r="HH3028" s="41"/>
      <c r="HI3028" s="41"/>
      <c r="HJ3028" s="41"/>
      <c r="HK3028" s="41"/>
      <c r="HL3028" s="41"/>
      <c r="HM3028" s="41"/>
      <c r="HN3028" s="41"/>
      <c r="HO3028" s="41"/>
      <c r="HP3028" s="41"/>
      <c r="HQ3028" s="41"/>
      <c r="HR3028" s="41"/>
      <c r="HS3028" s="41"/>
      <c r="HT3028" s="41"/>
      <c r="HU3028" s="41"/>
      <c r="HV3028" s="41"/>
      <c r="HW3028" s="41"/>
      <c r="HX3028" s="41"/>
      <c r="HY3028" s="41"/>
      <c r="HZ3028" s="41"/>
      <c r="IA3028" s="41"/>
      <c r="IB3028" s="41"/>
      <c r="IC3028" s="41"/>
      <c r="ID3028" s="41"/>
      <c r="IE3028" s="41"/>
      <c r="IF3028" s="41"/>
      <c r="IG3028" s="41"/>
      <c r="IH3028" s="41"/>
      <c r="II3028" s="41"/>
      <c r="IJ3028" s="41"/>
      <c r="IK3028" s="41"/>
      <c r="IL3028" s="41"/>
      <c r="IM3028" s="41"/>
      <c r="IN3028" s="41"/>
      <c r="IO3028" s="41"/>
      <c r="IP3028" s="41"/>
      <c r="IQ3028" s="41"/>
      <c r="IR3028" s="41"/>
      <c r="IS3028" s="41"/>
      <c r="IT3028" s="41"/>
      <c r="IU3028" s="41"/>
    </row>
    <row r="3030" spans="68:255" x14ac:dyDescent="0.2">
      <c r="BP3030" s="41"/>
      <c r="BQ3030" s="41"/>
      <c r="BR3030" s="41"/>
      <c r="BS3030" s="41"/>
      <c r="BU3030" s="41"/>
      <c r="BV3030" s="41"/>
      <c r="BW3030" s="41"/>
      <c r="BX3030" s="41"/>
      <c r="BY3030" s="41"/>
      <c r="BZ3030" s="41"/>
      <c r="CA3030" s="41"/>
      <c r="CB3030" s="41"/>
      <c r="CC3030" s="41"/>
      <c r="CD3030" s="41"/>
      <c r="CE3030" s="41"/>
      <c r="CF3030" s="41"/>
      <c r="CG3030" s="41"/>
      <c r="CH3030" s="41"/>
      <c r="CI3030" s="41"/>
      <c r="CJ3030" s="41"/>
      <c r="CK3030" s="41"/>
      <c r="CL3030" s="41"/>
      <c r="CM3030" s="41"/>
      <c r="CN3030" s="41"/>
      <c r="CO3030" s="41"/>
      <c r="CP3030" s="41"/>
      <c r="CQ3030" s="41"/>
      <c r="CR3030" s="41"/>
      <c r="CS3030" s="41"/>
      <c r="CT3030" s="41"/>
      <c r="CU3030" s="41"/>
      <c r="CV3030" s="41"/>
      <c r="CW3030" s="41"/>
      <c r="CX3030" s="41"/>
      <c r="CY3030" s="41"/>
      <c r="CZ3030" s="41"/>
      <c r="DA3030" s="41"/>
      <c r="DB3030" s="41"/>
      <c r="DC3030" s="41"/>
      <c r="DD3030" s="41"/>
      <c r="DE3030" s="41"/>
      <c r="DF3030" s="41"/>
      <c r="DG3030" s="41"/>
      <c r="DH3030" s="41"/>
      <c r="DI3030" s="41"/>
      <c r="DJ3030" s="41"/>
      <c r="DK3030" s="41"/>
      <c r="DL3030" s="41"/>
      <c r="DM3030" s="41"/>
      <c r="DN3030" s="41"/>
      <c r="DO3030" s="41"/>
      <c r="DP3030" s="41"/>
      <c r="DQ3030" s="41"/>
      <c r="DR3030" s="41"/>
      <c r="DS3030" s="41"/>
      <c r="DT3030" s="41"/>
      <c r="DU3030" s="41"/>
      <c r="DV3030" s="41"/>
      <c r="DW3030" s="41"/>
      <c r="DX3030" s="41"/>
      <c r="DY3030" s="41"/>
      <c r="DZ3030" s="41"/>
      <c r="EA3030" s="41"/>
      <c r="EB3030" s="41"/>
      <c r="EC3030" s="41"/>
      <c r="ED3030" s="41"/>
      <c r="EE3030" s="41"/>
      <c r="EF3030" s="41"/>
      <c r="EG3030" s="41"/>
      <c r="EH3030" s="41"/>
      <c r="EI3030" s="41"/>
      <c r="EJ3030" s="41"/>
      <c r="EK3030" s="41"/>
      <c r="EL3030" s="41"/>
      <c r="EM3030" s="41"/>
      <c r="EN3030" s="41"/>
      <c r="EO3030" s="41"/>
      <c r="EP3030" s="41"/>
      <c r="EQ3030" s="41"/>
      <c r="ER3030" s="41"/>
      <c r="ES3030" s="41"/>
      <c r="ET3030" s="41"/>
      <c r="EU3030" s="41"/>
      <c r="EV3030" s="41"/>
      <c r="EW3030" s="41"/>
      <c r="EX3030" s="41"/>
      <c r="EY3030" s="41"/>
      <c r="EZ3030" s="41"/>
      <c r="FA3030" s="41"/>
      <c r="FB3030" s="41"/>
      <c r="FC3030" s="41"/>
      <c r="FD3030" s="41"/>
      <c r="FE3030" s="41"/>
      <c r="FF3030" s="41"/>
      <c r="FG3030" s="41"/>
      <c r="FH3030" s="41"/>
      <c r="FI3030" s="41"/>
      <c r="FJ3030" s="41"/>
      <c r="FK3030" s="41"/>
      <c r="FL3030" s="41"/>
      <c r="FM3030" s="41"/>
      <c r="FN3030" s="41"/>
      <c r="FO3030" s="41"/>
      <c r="FP3030" s="41"/>
      <c r="FQ3030" s="41"/>
      <c r="FR3030" s="41"/>
      <c r="FS3030" s="41"/>
      <c r="FT3030" s="41"/>
      <c r="FU3030" s="41"/>
      <c r="FV3030" s="41"/>
      <c r="FW3030" s="41"/>
      <c r="FX3030" s="41"/>
      <c r="FY3030" s="41"/>
      <c r="FZ3030" s="41"/>
      <c r="GA3030" s="41"/>
      <c r="GB3030" s="41"/>
      <c r="GC3030" s="41"/>
      <c r="GD3030" s="41"/>
      <c r="GE3030" s="41"/>
      <c r="GF3030" s="41"/>
      <c r="GG3030" s="41"/>
      <c r="GH3030" s="41"/>
      <c r="GI3030" s="41"/>
      <c r="GJ3030" s="41"/>
      <c r="GK3030" s="41"/>
      <c r="GL3030" s="41"/>
      <c r="GM3030" s="41"/>
      <c r="GN3030" s="41"/>
      <c r="GO3030" s="41"/>
      <c r="GP3030" s="41"/>
      <c r="GQ3030" s="41"/>
      <c r="GR3030" s="41"/>
      <c r="GS3030" s="41"/>
      <c r="GT3030" s="41"/>
      <c r="GU3030" s="41"/>
      <c r="GV3030" s="41"/>
      <c r="GW3030" s="41"/>
      <c r="GX3030" s="41"/>
      <c r="GY3030" s="41"/>
      <c r="GZ3030" s="41"/>
      <c r="HA3030" s="41"/>
      <c r="HB3030" s="41"/>
      <c r="HC3030" s="41"/>
      <c r="HD3030" s="41"/>
      <c r="HE3030" s="41"/>
      <c r="HF3030" s="41"/>
      <c r="HG3030" s="41"/>
      <c r="HH3030" s="41"/>
      <c r="HI3030" s="41"/>
      <c r="HJ3030" s="41"/>
      <c r="HK3030" s="41"/>
      <c r="HL3030" s="41"/>
      <c r="HM3030" s="41"/>
      <c r="HN3030" s="41"/>
      <c r="HO3030" s="41"/>
      <c r="HP3030" s="41"/>
      <c r="HQ3030" s="41"/>
      <c r="HR3030" s="41"/>
      <c r="HS3030" s="41"/>
      <c r="HT3030" s="41"/>
      <c r="HU3030" s="41"/>
      <c r="HV3030" s="41"/>
      <c r="HW3030" s="41"/>
      <c r="HX3030" s="41"/>
      <c r="HY3030" s="41"/>
      <c r="HZ3030" s="41"/>
      <c r="IA3030" s="41"/>
      <c r="IB3030" s="41"/>
      <c r="IC3030" s="41"/>
      <c r="ID3030" s="41"/>
      <c r="IE3030" s="41"/>
      <c r="IF3030" s="41"/>
      <c r="IG3030" s="41"/>
      <c r="IH3030" s="41"/>
      <c r="II3030" s="41"/>
      <c r="IJ3030" s="41"/>
      <c r="IK3030" s="41"/>
      <c r="IL3030" s="41"/>
      <c r="IM3030" s="41"/>
      <c r="IN3030" s="41"/>
      <c r="IO3030" s="41"/>
      <c r="IP3030" s="41"/>
      <c r="IQ3030" s="41"/>
      <c r="IR3030" s="41"/>
      <c r="IS3030" s="41"/>
      <c r="IT3030" s="41"/>
      <c r="IU3030" s="41"/>
    </row>
    <row r="3032" spans="68:255" x14ac:dyDescent="0.2">
      <c r="BP3032" s="41"/>
      <c r="BQ3032" s="41"/>
      <c r="BR3032" s="41"/>
      <c r="BS3032" s="41"/>
      <c r="BU3032" s="41"/>
      <c r="BV3032" s="41"/>
      <c r="BW3032" s="41"/>
      <c r="BX3032" s="41"/>
      <c r="BY3032" s="41"/>
      <c r="BZ3032" s="41"/>
      <c r="CA3032" s="41"/>
      <c r="CB3032" s="41"/>
      <c r="CC3032" s="41"/>
      <c r="CD3032" s="41"/>
      <c r="CE3032" s="41"/>
      <c r="CF3032" s="41"/>
      <c r="CG3032" s="41"/>
      <c r="CH3032" s="41"/>
      <c r="CI3032" s="41"/>
      <c r="CJ3032" s="41"/>
      <c r="CK3032" s="41"/>
      <c r="CL3032" s="41"/>
      <c r="CM3032" s="41"/>
      <c r="CN3032" s="41"/>
      <c r="CO3032" s="41"/>
      <c r="CP3032" s="41"/>
      <c r="CQ3032" s="41"/>
      <c r="CR3032" s="41"/>
      <c r="CS3032" s="41"/>
      <c r="CT3032" s="41"/>
      <c r="CU3032" s="41"/>
      <c r="CV3032" s="41"/>
      <c r="CW3032" s="41"/>
      <c r="CX3032" s="41"/>
      <c r="CY3032" s="41"/>
      <c r="CZ3032" s="41"/>
      <c r="DA3032" s="41"/>
      <c r="DB3032" s="41"/>
      <c r="DC3032" s="41"/>
      <c r="DD3032" s="41"/>
      <c r="DE3032" s="41"/>
      <c r="DF3032" s="41"/>
      <c r="DG3032" s="41"/>
      <c r="DH3032" s="41"/>
      <c r="DI3032" s="41"/>
      <c r="DJ3032" s="41"/>
      <c r="DK3032" s="41"/>
      <c r="DL3032" s="41"/>
      <c r="DM3032" s="41"/>
      <c r="DN3032" s="41"/>
      <c r="DO3032" s="41"/>
      <c r="DP3032" s="41"/>
      <c r="DQ3032" s="41"/>
      <c r="DR3032" s="41"/>
      <c r="DS3032" s="41"/>
      <c r="DT3032" s="41"/>
      <c r="DU3032" s="41"/>
      <c r="DV3032" s="41"/>
      <c r="DW3032" s="41"/>
      <c r="DX3032" s="41"/>
      <c r="DY3032" s="41"/>
      <c r="DZ3032" s="41"/>
      <c r="EA3032" s="41"/>
      <c r="EB3032" s="41"/>
      <c r="EC3032" s="41"/>
      <c r="ED3032" s="41"/>
      <c r="EE3032" s="41"/>
      <c r="EF3032" s="41"/>
      <c r="EG3032" s="41"/>
      <c r="EH3032" s="41"/>
      <c r="EI3032" s="41"/>
      <c r="EJ3032" s="41"/>
      <c r="EK3032" s="41"/>
      <c r="EL3032" s="41"/>
      <c r="EM3032" s="41"/>
      <c r="EN3032" s="41"/>
      <c r="EO3032" s="41"/>
      <c r="EP3032" s="41"/>
      <c r="EQ3032" s="41"/>
      <c r="ER3032" s="41"/>
      <c r="ES3032" s="41"/>
      <c r="ET3032" s="41"/>
      <c r="EU3032" s="41"/>
      <c r="EV3032" s="41"/>
      <c r="EW3032" s="41"/>
      <c r="EX3032" s="41"/>
      <c r="EY3032" s="41"/>
      <c r="EZ3032" s="41"/>
      <c r="FA3032" s="41"/>
      <c r="FB3032" s="41"/>
      <c r="FC3032" s="41"/>
      <c r="FD3032" s="41"/>
      <c r="FE3032" s="41"/>
      <c r="FF3032" s="41"/>
      <c r="FG3032" s="41"/>
      <c r="FH3032" s="41"/>
      <c r="FI3032" s="41"/>
      <c r="FJ3032" s="41"/>
      <c r="FK3032" s="41"/>
      <c r="FL3032" s="41"/>
      <c r="FM3032" s="41"/>
      <c r="FN3032" s="41"/>
      <c r="FO3032" s="41"/>
      <c r="FP3032" s="41"/>
      <c r="FQ3032" s="41"/>
      <c r="FR3032" s="41"/>
      <c r="FS3032" s="41"/>
      <c r="FT3032" s="41"/>
      <c r="FU3032" s="41"/>
      <c r="FV3032" s="41"/>
      <c r="FW3032" s="41"/>
      <c r="FX3032" s="41"/>
      <c r="FY3032" s="41"/>
      <c r="FZ3032" s="41"/>
      <c r="GA3032" s="41"/>
      <c r="GB3032" s="41"/>
      <c r="GC3032" s="41"/>
      <c r="GD3032" s="41"/>
      <c r="GE3032" s="41"/>
      <c r="GF3032" s="41"/>
      <c r="GG3032" s="41"/>
      <c r="GH3032" s="41"/>
      <c r="GI3032" s="41"/>
      <c r="GJ3032" s="41"/>
      <c r="GK3032" s="41"/>
      <c r="GL3032" s="41"/>
      <c r="GM3032" s="41"/>
      <c r="GN3032" s="41"/>
      <c r="GO3032" s="41"/>
      <c r="GP3032" s="41"/>
      <c r="GQ3032" s="41"/>
      <c r="GR3032" s="41"/>
      <c r="GS3032" s="41"/>
      <c r="GT3032" s="41"/>
      <c r="GU3032" s="41"/>
      <c r="GV3032" s="41"/>
      <c r="GW3032" s="41"/>
      <c r="GX3032" s="41"/>
      <c r="GY3032" s="41"/>
      <c r="GZ3032" s="41"/>
      <c r="HA3032" s="41"/>
      <c r="HB3032" s="41"/>
      <c r="HC3032" s="41"/>
      <c r="HD3032" s="41"/>
      <c r="HE3032" s="41"/>
      <c r="HF3032" s="41"/>
      <c r="HG3032" s="41"/>
      <c r="HH3032" s="41"/>
      <c r="HI3032" s="41"/>
      <c r="HJ3032" s="41"/>
      <c r="HK3032" s="41"/>
      <c r="HL3032" s="41"/>
      <c r="HM3032" s="41"/>
      <c r="HN3032" s="41"/>
      <c r="HO3032" s="41"/>
      <c r="HP3032" s="41"/>
      <c r="HQ3032" s="41"/>
      <c r="HR3032" s="41"/>
      <c r="HS3032" s="41"/>
      <c r="HT3032" s="41"/>
      <c r="HU3032" s="41"/>
      <c r="HV3032" s="41"/>
      <c r="HW3032" s="41"/>
      <c r="HX3032" s="41"/>
      <c r="HY3032" s="41"/>
      <c r="HZ3032" s="41"/>
      <c r="IA3032" s="41"/>
      <c r="IB3032" s="41"/>
      <c r="IC3032" s="41"/>
      <c r="ID3032" s="41"/>
      <c r="IE3032" s="41"/>
      <c r="IF3032" s="41"/>
      <c r="IG3032" s="41"/>
      <c r="IH3032" s="41"/>
      <c r="II3032" s="41"/>
      <c r="IJ3032" s="41"/>
      <c r="IK3032" s="41"/>
      <c r="IL3032" s="41"/>
      <c r="IM3032" s="41"/>
      <c r="IN3032" s="41"/>
      <c r="IO3032" s="41"/>
      <c r="IP3032" s="41"/>
      <c r="IQ3032" s="41"/>
      <c r="IR3032" s="41"/>
      <c r="IS3032" s="41"/>
      <c r="IT3032" s="41"/>
      <c r="IU3032" s="41"/>
    </row>
    <row r="3034" spans="68:255" x14ac:dyDescent="0.2">
      <c r="BP3034" s="41"/>
      <c r="BQ3034" s="41"/>
      <c r="BR3034" s="41"/>
      <c r="BS3034" s="41"/>
      <c r="BU3034" s="41"/>
      <c r="BV3034" s="41"/>
      <c r="BW3034" s="41"/>
      <c r="BX3034" s="41"/>
      <c r="BY3034" s="41"/>
      <c r="BZ3034" s="41"/>
      <c r="CA3034" s="41"/>
      <c r="CB3034" s="41"/>
      <c r="CC3034" s="41"/>
      <c r="CD3034" s="41"/>
      <c r="CE3034" s="41"/>
      <c r="CF3034" s="41"/>
      <c r="CG3034" s="41"/>
      <c r="CH3034" s="41"/>
      <c r="CI3034" s="41"/>
      <c r="CJ3034" s="41"/>
      <c r="CK3034" s="41"/>
      <c r="CL3034" s="41"/>
      <c r="CM3034" s="41"/>
      <c r="CN3034" s="41"/>
      <c r="CO3034" s="41"/>
      <c r="CP3034" s="41"/>
      <c r="CQ3034" s="41"/>
      <c r="CR3034" s="41"/>
      <c r="CS3034" s="41"/>
      <c r="CT3034" s="41"/>
      <c r="CU3034" s="41"/>
      <c r="CV3034" s="41"/>
      <c r="CW3034" s="41"/>
      <c r="CX3034" s="41"/>
      <c r="CY3034" s="41"/>
      <c r="CZ3034" s="41"/>
      <c r="DA3034" s="41"/>
      <c r="DB3034" s="41"/>
      <c r="DC3034" s="41"/>
      <c r="DD3034" s="41"/>
      <c r="DE3034" s="41"/>
      <c r="DF3034" s="41"/>
      <c r="DG3034" s="41"/>
      <c r="DH3034" s="41"/>
      <c r="DI3034" s="41"/>
      <c r="DJ3034" s="41"/>
      <c r="DK3034" s="41"/>
      <c r="DL3034" s="41"/>
      <c r="DM3034" s="41"/>
      <c r="DN3034" s="41"/>
      <c r="DO3034" s="41"/>
      <c r="DP3034" s="41"/>
      <c r="DQ3034" s="41"/>
      <c r="DR3034" s="41"/>
      <c r="DS3034" s="41"/>
      <c r="DT3034" s="41"/>
      <c r="DU3034" s="41"/>
      <c r="DV3034" s="41"/>
      <c r="DW3034" s="41"/>
      <c r="DX3034" s="41"/>
      <c r="DY3034" s="41"/>
      <c r="DZ3034" s="41"/>
      <c r="EA3034" s="41"/>
      <c r="EB3034" s="41"/>
      <c r="EC3034" s="41"/>
      <c r="ED3034" s="41"/>
      <c r="EE3034" s="41"/>
      <c r="EF3034" s="41"/>
      <c r="EG3034" s="41"/>
      <c r="EH3034" s="41"/>
      <c r="EI3034" s="41"/>
      <c r="EJ3034" s="41"/>
      <c r="EK3034" s="41"/>
      <c r="EL3034" s="41"/>
      <c r="EM3034" s="41"/>
      <c r="EN3034" s="41"/>
      <c r="EO3034" s="41"/>
      <c r="EP3034" s="41"/>
      <c r="EQ3034" s="41"/>
      <c r="ER3034" s="41"/>
      <c r="ES3034" s="41"/>
      <c r="ET3034" s="41"/>
      <c r="EU3034" s="41"/>
      <c r="EV3034" s="41"/>
      <c r="EW3034" s="41"/>
      <c r="EX3034" s="41"/>
      <c r="EY3034" s="41"/>
      <c r="EZ3034" s="41"/>
      <c r="FA3034" s="41"/>
      <c r="FB3034" s="41"/>
      <c r="FC3034" s="41"/>
      <c r="FD3034" s="41"/>
      <c r="FE3034" s="41"/>
      <c r="FF3034" s="41"/>
      <c r="FG3034" s="41"/>
      <c r="FH3034" s="41"/>
      <c r="FI3034" s="41"/>
      <c r="FJ3034" s="41"/>
      <c r="FK3034" s="41"/>
      <c r="FL3034" s="41"/>
      <c r="FM3034" s="41"/>
      <c r="FN3034" s="41"/>
      <c r="FO3034" s="41"/>
      <c r="FP3034" s="41"/>
      <c r="FQ3034" s="41"/>
      <c r="FR3034" s="41"/>
      <c r="FS3034" s="41"/>
      <c r="FT3034" s="41"/>
      <c r="FU3034" s="41"/>
      <c r="FV3034" s="41"/>
      <c r="FW3034" s="41"/>
      <c r="FX3034" s="41"/>
      <c r="FY3034" s="41"/>
      <c r="FZ3034" s="41"/>
      <c r="GA3034" s="41"/>
      <c r="GB3034" s="41"/>
      <c r="GC3034" s="41"/>
      <c r="GD3034" s="41"/>
      <c r="GE3034" s="41"/>
      <c r="GF3034" s="41"/>
      <c r="GG3034" s="41"/>
      <c r="GH3034" s="41"/>
      <c r="GI3034" s="41"/>
      <c r="GJ3034" s="41"/>
      <c r="GK3034" s="41"/>
      <c r="GL3034" s="41"/>
      <c r="GM3034" s="41"/>
      <c r="GN3034" s="41"/>
      <c r="GO3034" s="41"/>
      <c r="GP3034" s="41"/>
      <c r="GQ3034" s="41"/>
      <c r="GR3034" s="41"/>
      <c r="GS3034" s="41"/>
      <c r="GT3034" s="41"/>
      <c r="GU3034" s="41"/>
      <c r="GV3034" s="41"/>
      <c r="GW3034" s="41"/>
      <c r="GX3034" s="41"/>
      <c r="GY3034" s="41"/>
      <c r="GZ3034" s="41"/>
      <c r="HA3034" s="41"/>
      <c r="HB3034" s="41"/>
      <c r="HC3034" s="41"/>
      <c r="HD3034" s="41"/>
      <c r="HE3034" s="41"/>
      <c r="HF3034" s="41"/>
      <c r="HG3034" s="41"/>
      <c r="HH3034" s="41"/>
      <c r="HI3034" s="41"/>
      <c r="HJ3034" s="41"/>
      <c r="HK3034" s="41"/>
      <c r="HL3034" s="41"/>
      <c r="HM3034" s="41"/>
      <c r="HN3034" s="41"/>
      <c r="HO3034" s="41"/>
      <c r="HP3034" s="41"/>
      <c r="HQ3034" s="41"/>
      <c r="HR3034" s="41"/>
      <c r="HS3034" s="41"/>
      <c r="HT3034" s="41"/>
      <c r="HU3034" s="41"/>
      <c r="HV3034" s="41"/>
      <c r="HW3034" s="41"/>
      <c r="HX3034" s="41"/>
      <c r="HY3034" s="41"/>
      <c r="HZ3034" s="41"/>
      <c r="IA3034" s="41"/>
      <c r="IB3034" s="41"/>
      <c r="IC3034" s="41"/>
      <c r="ID3034" s="41"/>
      <c r="IE3034" s="41"/>
      <c r="IF3034" s="41"/>
      <c r="IG3034" s="41"/>
      <c r="IH3034" s="41"/>
      <c r="II3034" s="41"/>
      <c r="IJ3034" s="41"/>
      <c r="IK3034" s="41"/>
      <c r="IL3034" s="41"/>
      <c r="IM3034" s="41"/>
      <c r="IN3034" s="41"/>
      <c r="IO3034" s="41"/>
      <c r="IP3034" s="41"/>
      <c r="IQ3034" s="41"/>
      <c r="IR3034" s="41"/>
      <c r="IS3034" s="41"/>
      <c r="IT3034" s="41"/>
      <c r="IU3034" s="41"/>
    </row>
    <row r="3036" spans="68:255" x14ac:dyDescent="0.2">
      <c r="BP3036" s="41"/>
      <c r="BQ3036" s="41"/>
      <c r="BR3036" s="41"/>
      <c r="BS3036" s="41"/>
      <c r="BU3036" s="41"/>
      <c r="BV3036" s="41"/>
      <c r="BW3036" s="41"/>
      <c r="BX3036" s="41"/>
      <c r="BY3036" s="41"/>
      <c r="BZ3036" s="41"/>
      <c r="CA3036" s="41"/>
      <c r="CB3036" s="41"/>
      <c r="CC3036" s="41"/>
      <c r="CD3036" s="41"/>
      <c r="CE3036" s="41"/>
      <c r="CF3036" s="41"/>
      <c r="CG3036" s="41"/>
      <c r="CH3036" s="41"/>
      <c r="CI3036" s="41"/>
      <c r="CJ3036" s="41"/>
      <c r="CK3036" s="41"/>
      <c r="CL3036" s="41"/>
      <c r="CM3036" s="41"/>
      <c r="CN3036" s="41"/>
      <c r="CO3036" s="41"/>
      <c r="CP3036" s="41"/>
      <c r="CQ3036" s="41"/>
      <c r="CR3036" s="41"/>
      <c r="CS3036" s="41"/>
      <c r="CT3036" s="41"/>
      <c r="CU3036" s="41"/>
      <c r="CV3036" s="41"/>
      <c r="CW3036" s="41"/>
      <c r="CX3036" s="41"/>
      <c r="CY3036" s="41"/>
      <c r="CZ3036" s="41"/>
      <c r="DA3036" s="41"/>
      <c r="DB3036" s="41"/>
      <c r="DC3036" s="41"/>
      <c r="DD3036" s="41"/>
      <c r="DE3036" s="41"/>
      <c r="DF3036" s="41"/>
      <c r="DG3036" s="41"/>
      <c r="DH3036" s="41"/>
      <c r="DI3036" s="41"/>
      <c r="DJ3036" s="41"/>
      <c r="DK3036" s="41"/>
      <c r="DL3036" s="41"/>
      <c r="DM3036" s="41"/>
      <c r="DN3036" s="41"/>
      <c r="DO3036" s="41"/>
      <c r="DP3036" s="41"/>
      <c r="DQ3036" s="41"/>
      <c r="DR3036" s="41"/>
      <c r="DS3036" s="41"/>
      <c r="DT3036" s="41"/>
      <c r="DU3036" s="41"/>
      <c r="DV3036" s="41"/>
      <c r="DW3036" s="41"/>
      <c r="DX3036" s="41"/>
      <c r="DY3036" s="41"/>
      <c r="DZ3036" s="41"/>
      <c r="EA3036" s="41"/>
      <c r="EB3036" s="41"/>
      <c r="EC3036" s="41"/>
      <c r="ED3036" s="41"/>
      <c r="EE3036" s="41"/>
      <c r="EF3036" s="41"/>
      <c r="EG3036" s="41"/>
      <c r="EH3036" s="41"/>
      <c r="EI3036" s="41"/>
      <c r="EJ3036" s="41"/>
      <c r="EK3036" s="41"/>
      <c r="EL3036" s="41"/>
      <c r="EM3036" s="41"/>
      <c r="EN3036" s="41"/>
      <c r="EO3036" s="41"/>
      <c r="EP3036" s="41"/>
      <c r="EQ3036" s="41"/>
      <c r="ER3036" s="41"/>
      <c r="ES3036" s="41"/>
      <c r="ET3036" s="41"/>
      <c r="EU3036" s="41"/>
      <c r="EV3036" s="41"/>
      <c r="EW3036" s="41"/>
      <c r="EX3036" s="41"/>
      <c r="EY3036" s="41"/>
      <c r="EZ3036" s="41"/>
      <c r="FA3036" s="41"/>
      <c r="FB3036" s="41"/>
      <c r="FC3036" s="41"/>
      <c r="FD3036" s="41"/>
      <c r="FE3036" s="41"/>
      <c r="FF3036" s="41"/>
      <c r="FG3036" s="41"/>
      <c r="FH3036" s="41"/>
      <c r="FI3036" s="41"/>
      <c r="FJ3036" s="41"/>
      <c r="FK3036" s="41"/>
      <c r="FL3036" s="41"/>
      <c r="FM3036" s="41"/>
      <c r="FN3036" s="41"/>
      <c r="FO3036" s="41"/>
      <c r="FP3036" s="41"/>
      <c r="FQ3036" s="41"/>
      <c r="FR3036" s="41"/>
      <c r="FS3036" s="41"/>
      <c r="FT3036" s="41"/>
      <c r="FU3036" s="41"/>
      <c r="FV3036" s="41"/>
      <c r="FW3036" s="41"/>
      <c r="FX3036" s="41"/>
      <c r="FY3036" s="41"/>
      <c r="FZ3036" s="41"/>
      <c r="GA3036" s="41"/>
      <c r="GB3036" s="41"/>
      <c r="GC3036" s="41"/>
      <c r="GD3036" s="41"/>
      <c r="GE3036" s="41"/>
      <c r="GF3036" s="41"/>
      <c r="GG3036" s="41"/>
      <c r="GH3036" s="41"/>
      <c r="GI3036" s="41"/>
      <c r="GJ3036" s="41"/>
      <c r="GK3036" s="41"/>
      <c r="GL3036" s="41"/>
      <c r="GM3036" s="41"/>
      <c r="GN3036" s="41"/>
      <c r="GO3036" s="41"/>
      <c r="GP3036" s="41"/>
      <c r="GQ3036" s="41"/>
      <c r="GR3036" s="41"/>
      <c r="GS3036" s="41"/>
      <c r="GT3036" s="41"/>
      <c r="GU3036" s="41"/>
      <c r="GV3036" s="41"/>
      <c r="GW3036" s="41"/>
      <c r="GX3036" s="41"/>
      <c r="GY3036" s="41"/>
      <c r="GZ3036" s="41"/>
      <c r="HA3036" s="41"/>
      <c r="HB3036" s="41"/>
      <c r="HC3036" s="41"/>
      <c r="HD3036" s="41"/>
      <c r="HE3036" s="41"/>
      <c r="HF3036" s="41"/>
      <c r="HG3036" s="41"/>
      <c r="HH3036" s="41"/>
      <c r="HI3036" s="41"/>
      <c r="HJ3036" s="41"/>
      <c r="HK3036" s="41"/>
      <c r="HL3036" s="41"/>
      <c r="HM3036" s="41"/>
      <c r="HN3036" s="41"/>
      <c r="HO3036" s="41"/>
      <c r="HP3036" s="41"/>
      <c r="HQ3036" s="41"/>
      <c r="HR3036" s="41"/>
      <c r="HS3036" s="41"/>
      <c r="HT3036" s="41"/>
      <c r="HU3036" s="41"/>
      <c r="HV3036" s="41"/>
      <c r="HW3036" s="41"/>
      <c r="HX3036" s="41"/>
      <c r="HY3036" s="41"/>
      <c r="HZ3036" s="41"/>
      <c r="IA3036" s="41"/>
      <c r="IB3036" s="41"/>
      <c r="IC3036" s="41"/>
      <c r="ID3036" s="41"/>
      <c r="IE3036" s="41"/>
      <c r="IF3036" s="41"/>
      <c r="IG3036" s="41"/>
      <c r="IH3036" s="41"/>
      <c r="II3036" s="41"/>
      <c r="IJ3036" s="41"/>
      <c r="IK3036" s="41"/>
      <c r="IL3036" s="41"/>
      <c r="IM3036" s="41"/>
      <c r="IN3036" s="41"/>
      <c r="IO3036" s="41"/>
      <c r="IP3036" s="41"/>
      <c r="IQ3036" s="41"/>
      <c r="IR3036" s="41"/>
      <c r="IS3036" s="41"/>
      <c r="IT3036" s="41"/>
      <c r="IU3036" s="41"/>
    </row>
    <row r="3038" spans="68:255" x14ac:dyDescent="0.2">
      <c r="BP3038" s="41"/>
      <c r="BQ3038" s="41"/>
      <c r="BR3038" s="41"/>
      <c r="BS3038" s="41"/>
      <c r="BU3038" s="41"/>
      <c r="BV3038" s="41"/>
      <c r="BW3038" s="41"/>
      <c r="BX3038" s="41"/>
      <c r="BY3038" s="41"/>
      <c r="BZ3038" s="41"/>
      <c r="CA3038" s="41"/>
      <c r="CB3038" s="41"/>
      <c r="CC3038" s="41"/>
      <c r="CD3038" s="41"/>
      <c r="CE3038" s="41"/>
      <c r="CF3038" s="41"/>
      <c r="CG3038" s="41"/>
      <c r="CH3038" s="41"/>
      <c r="CI3038" s="41"/>
      <c r="CJ3038" s="41"/>
      <c r="CK3038" s="41"/>
      <c r="CL3038" s="41"/>
      <c r="CM3038" s="41"/>
      <c r="CN3038" s="41"/>
      <c r="CO3038" s="41"/>
      <c r="CP3038" s="41"/>
      <c r="CQ3038" s="41"/>
      <c r="CR3038" s="41"/>
      <c r="CS3038" s="41"/>
      <c r="CT3038" s="41"/>
      <c r="CU3038" s="41"/>
      <c r="CV3038" s="41"/>
      <c r="CW3038" s="41"/>
      <c r="CX3038" s="41"/>
      <c r="CY3038" s="41"/>
      <c r="CZ3038" s="41"/>
      <c r="DA3038" s="41"/>
      <c r="DB3038" s="41"/>
      <c r="DC3038" s="41"/>
      <c r="DD3038" s="41"/>
      <c r="DE3038" s="41"/>
      <c r="DF3038" s="41"/>
      <c r="DG3038" s="41"/>
      <c r="DH3038" s="41"/>
      <c r="DI3038" s="41"/>
      <c r="DJ3038" s="41"/>
      <c r="DK3038" s="41"/>
      <c r="DL3038" s="41"/>
      <c r="DM3038" s="41"/>
      <c r="DN3038" s="41"/>
      <c r="DO3038" s="41"/>
      <c r="DP3038" s="41"/>
      <c r="DQ3038" s="41"/>
      <c r="DR3038" s="41"/>
      <c r="DS3038" s="41"/>
      <c r="DT3038" s="41"/>
      <c r="DU3038" s="41"/>
      <c r="DV3038" s="41"/>
      <c r="DW3038" s="41"/>
      <c r="DX3038" s="41"/>
      <c r="DY3038" s="41"/>
      <c r="DZ3038" s="41"/>
      <c r="EA3038" s="41"/>
      <c r="EB3038" s="41"/>
      <c r="EC3038" s="41"/>
      <c r="ED3038" s="41"/>
      <c r="EE3038" s="41"/>
      <c r="EF3038" s="41"/>
      <c r="EG3038" s="41"/>
      <c r="EH3038" s="41"/>
      <c r="EI3038" s="41"/>
      <c r="EJ3038" s="41"/>
      <c r="EK3038" s="41"/>
      <c r="EL3038" s="41"/>
      <c r="EM3038" s="41"/>
      <c r="EN3038" s="41"/>
      <c r="EO3038" s="41"/>
      <c r="EP3038" s="41"/>
      <c r="EQ3038" s="41"/>
      <c r="ER3038" s="41"/>
      <c r="ES3038" s="41"/>
      <c r="ET3038" s="41"/>
      <c r="EU3038" s="41"/>
      <c r="EV3038" s="41"/>
      <c r="EW3038" s="41"/>
      <c r="EX3038" s="41"/>
      <c r="EY3038" s="41"/>
      <c r="EZ3038" s="41"/>
      <c r="FA3038" s="41"/>
      <c r="FB3038" s="41"/>
      <c r="FC3038" s="41"/>
      <c r="FD3038" s="41"/>
      <c r="FE3038" s="41"/>
      <c r="FF3038" s="41"/>
      <c r="FG3038" s="41"/>
      <c r="FH3038" s="41"/>
      <c r="FI3038" s="41"/>
      <c r="FJ3038" s="41"/>
      <c r="FK3038" s="41"/>
      <c r="FL3038" s="41"/>
      <c r="FM3038" s="41"/>
      <c r="FN3038" s="41"/>
      <c r="FO3038" s="41"/>
      <c r="FP3038" s="41"/>
      <c r="FQ3038" s="41"/>
      <c r="FR3038" s="41"/>
      <c r="FS3038" s="41"/>
      <c r="FT3038" s="41"/>
      <c r="FU3038" s="41"/>
      <c r="FV3038" s="41"/>
      <c r="FW3038" s="41"/>
      <c r="FX3038" s="41"/>
      <c r="FY3038" s="41"/>
      <c r="FZ3038" s="41"/>
      <c r="GA3038" s="41"/>
      <c r="GB3038" s="41"/>
      <c r="GC3038" s="41"/>
      <c r="GD3038" s="41"/>
      <c r="GE3038" s="41"/>
      <c r="GF3038" s="41"/>
      <c r="GG3038" s="41"/>
      <c r="GH3038" s="41"/>
      <c r="GI3038" s="41"/>
      <c r="GJ3038" s="41"/>
      <c r="GK3038" s="41"/>
      <c r="GL3038" s="41"/>
      <c r="GM3038" s="41"/>
      <c r="GN3038" s="41"/>
      <c r="GO3038" s="41"/>
      <c r="GP3038" s="41"/>
      <c r="GQ3038" s="41"/>
      <c r="GR3038" s="41"/>
      <c r="GS3038" s="41"/>
      <c r="GT3038" s="41"/>
      <c r="GU3038" s="41"/>
      <c r="GV3038" s="41"/>
      <c r="GW3038" s="41"/>
      <c r="GX3038" s="41"/>
      <c r="GY3038" s="41"/>
      <c r="GZ3038" s="41"/>
      <c r="HA3038" s="41"/>
      <c r="HB3038" s="41"/>
      <c r="HC3038" s="41"/>
      <c r="HD3038" s="41"/>
      <c r="HE3038" s="41"/>
      <c r="HF3038" s="41"/>
      <c r="HG3038" s="41"/>
      <c r="HH3038" s="41"/>
      <c r="HI3038" s="41"/>
      <c r="HJ3038" s="41"/>
      <c r="HK3038" s="41"/>
      <c r="HL3038" s="41"/>
      <c r="HM3038" s="41"/>
      <c r="HN3038" s="41"/>
      <c r="HO3038" s="41"/>
      <c r="HP3038" s="41"/>
      <c r="HQ3038" s="41"/>
      <c r="HR3038" s="41"/>
      <c r="HS3038" s="41"/>
      <c r="HT3038" s="41"/>
      <c r="HU3038" s="41"/>
      <c r="HV3038" s="41"/>
      <c r="HW3038" s="41"/>
      <c r="HX3038" s="41"/>
      <c r="HY3038" s="41"/>
      <c r="HZ3038" s="41"/>
      <c r="IA3038" s="41"/>
      <c r="IB3038" s="41"/>
      <c r="IC3038" s="41"/>
      <c r="ID3038" s="41"/>
      <c r="IE3038" s="41"/>
      <c r="IF3038" s="41"/>
      <c r="IG3038" s="41"/>
      <c r="IH3038" s="41"/>
      <c r="II3038" s="41"/>
      <c r="IJ3038" s="41"/>
      <c r="IK3038" s="41"/>
      <c r="IL3038" s="41"/>
      <c r="IM3038" s="41"/>
      <c r="IN3038" s="41"/>
      <c r="IO3038" s="41"/>
      <c r="IP3038" s="41"/>
      <c r="IQ3038" s="41"/>
      <c r="IR3038" s="41"/>
      <c r="IS3038" s="41"/>
      <c r="IT3038" s="41"/>
      <c r="IU3038" s="41"/>
    </row>
    <row r="3040" spans="68:255" x14ac:dyDescent="0.2">
      <c r="BP3040" s="41"/>
      <c r="BQ3040" s="41"/>
      <c r="BR3040" s="41"/>
      <c r="BS3040" s="41"/>
      <c r="BU3040" s="41"/>
      <c r="BV3040" s="41"/>
      <c r="BW3040" s="41"/>
      <c r="BX3040" s="41"/>
      <c r="BY3040" s="41"/>
      <c r="BZ3040" s="41"/>
      <c r="CA3040" s="41"/>
      <c r="CB3040" s="41"/>
      <c r="CC3040" s="41"/>
      <c r="CD3040" s="41"/>
      <c r="CE3040" s="41"/>
      <c r="CF3040" s="41"/>
      <c r="CG3040" s="41"/>
      <c r="CH3040" s="41"/>
      <c r="CI3040" s="41"/>
      <c r="CJ3040" s="41"/>
      <c r="CK3040" s="41"/>
      <c r="CL3040" s="41"/>
      <c r="CM3040" s="41"/>
      <c r="CN3040" s="41"/>
      <c r="CO3040" s="41"/>
      <c r="CP3040" s="41"/>
      <c r="CQ3040" s="41"/>
      <c r="CR3040" s="41"/>
      <c r="CS3040" s="41"/>
      <c r="CT3040" s="41"/>
      <c r="CU3040" s="41"/>
      <c r="CV3040" s="41"/>
      <c r="CW3040" s="41"/>
      <c r="CX3040" s="41"/>
      <c r="CY3040" s="41"/>
      <c r="CZ3040" s="41"/>
      <c r="DA3040" s="41"/>
      <c r="DB3040" s="41"/>
      <c r="DC3040" s="41"/>
      <c r="DD3040" s="41"/>
      <c r="DE3040" s="41"/>
      <c r="DF3040" s="41"/>
      <c r="DG3040" s="41"/>
      <c r="DH3040" s="41"/>
      <c r="DI3040" s="41"/>
      <c r="DJ3040" s="41"/>
      <c r="DK3040" s="41"/>
      <c r="DL3040" s="41"/>
      <c r="DM3040" s="41"/>
      <c r="DN3040" s="41"/>
      <c r="DO3040" s="41"/>
      <c r="DP3040" s="41"/>
      <c r="DQ3040" s="41"/>
      <c r="DR3040" s="41"/>
      <c r="DS3040" s="41"/>
      <c r="DT3040" s="41"/>
      <c r="DU3040" s="41"/>
      <c r="DV3040" s="41"/>
      <c r="DW3040" s="41"/>
      <c r="DX3040" s="41"/>
      <c r="DY3040" s="41"/>
      <c r="DZ3040" s="41"/>
      <c r="EA3040" s="41"/>
      <c r="EB3040" s="41"/>
      <c r="EC3040" s="41"/>
      <c r="ED3040" s="41"/>
      <c r="EE3040" s="41"/>
      <c r="EF3040" s="41"/>
      <c r="EG3040" s="41"/>
      <c r="EH3040" s="41"/>
      <c r="EI3040" s="41"/>
      <c r="EJ3040" s="41"/>
      <c r="EK3040" s="41"/>
      <c r="EL3040" s="41"/>
      <c r="EM3040" s="41"/>
      <c r="EN3040" s="41"/>
      <c r="EO3040" s="41"/>
      <c r="EP3040" s="41"/>
      <c r="EQ3040" s="41"/>
      <c r="ER3040" s="41"/>
      <c r="ES3040" s="41"/>
      <c r="ET3040" s="41"/>
      <c r="EU3040" s="41"/>
      <c r="EV3040" s="41"/>
      <c r="EW3040" s="41"/>
      <c r="EX3040" s="41"/>
      <c r="EY3040" s="41"/>
      <c r="EZ3040" s="41"/>
      <c r="FA3040" s="41"/>
      <c r="FB3040" s="41"/>
      <c r="FC3040" s="41"/>
      <c r="FD3040" s="41"/>
      <c r="FE3040" s="41"/>
      <c r="FF3040" s="41"/>
      <c r="FG3040" s="41"/>
      <c r="FH3040" s="41"/>
      <c r="FI3040" s="41"/>
      <c r="FJ3040" s="41"/>
      <c r="FK3040" s="41"/>
      <c r="FL3040" s="41"/>
      <c r="FM3040" s="41"/>
      <c r="FN3040" s="41"/>
      <c r="FO3040" s="41"/>
      <c r="FP3040" s="41"/>
      <c r="FQ3040" s="41"/>
      <c r="FR3040" s="41"/>
      <c r="FS3040" s="41"/>
      <c r="FT3040" s="41"/>
      <c r="FU3040" s="41"/>
      <c r="FV3040" s="41"/>
      <c r="FW3040" s="41"/>
      <c r="FX3040" s="41"/>
      <c r="FY3040" s="41"/>
      <c r="FZ3040" s="41"/>
      <c r="GA3040" s="41"/>
      <c r="GB3040" s="41"/>
      <c r="GC3040" s="41"/>
      <c r="GD3040" s="41"/>
      <c r="GE3040" s="41"/>
      <c r="GF3040" s="41"/>
      <c r="GG3040" s="41"/>
      <c r="GH3040" s="41"/>
      <c r="GI3040" s="41"/>
      <c r="GJ3040" s="41"/>
      <c r="GK3040" s="41"/>
      <c r="GL3040" s="41"/>
      <c r="GM3040" s="41"/>
      <c r="GN3040" s="41"/>
      <c r="GO3040" s="41"/>
      <c r="GP3040" s="41"/>
      <c r="GQ3040" s="41"/>
      <c r="GR3040" s="41"/>
      <c r="GS3040" s="41"/>
      <c r="GT3040" s="41"/>
      <c r="GU3040" s="41"/>
      <c r="GV3040" s="41"/>
      <c r="GW3040" s="41"/>
      <c r="GX3040" s="41"/>
      <c r="GY3040" s="41"/>
      <c r="GZ3040" s="41"/>
      <c r="HA3040" s="41"/>
      <c r="HB3040" s="41"/>
      <c r="HC3040" s="41"/>
      <c r="HD3040" s="41"/>
      <c r="HE3040" s="41"/>
      <c r="HF3040" s="41"/>
      <c r="HG3040" s="41"/>
      <c r="HH3040" s="41"/>
      <c r="HI3040" s="41"/>
      <c r="HJ3040" s="41"/>
      <c r="HK3040" s="41"/>
      <c r="HL3040" s="41"/>
      <c r="HM3040" s="41"/>
      <c r="HN3040" s="41"/>
      <c r="HO3040" s="41"/>
      <c r="HP3040" s="41"/>
      <c r="HQ3040" s="41"/>
      <c r="HR3040" s="41"/>
      <c r="HS3040" s="41"/>
      <c r="HT3040" s="41"/>
      <c r="HU3040" s="41"/>
      <c r="HV3040" s="41"/>
      <c r="HW3040" s="41"/>
      <c r="HX3040" s="41"/>
      <c r="HY3040" s="41"/>
      <c r="HZ3040" s="41"/>
      <c r="IA3040" s="41"/>
      <c r="IB3040" s="41"/>
      <c r="IC3040" s="41"/>
      <c r="ID3040" s="41"/>
      <c r="IE3040" s="41"/>
      <c r="IF3040" s="41"/>
      <c r="IG3040" s="41"/>
      <c r="IH3040" s="41"/>
      <c r="II3040" s="41"/>
      <c r="IJ3040" s="41"/>
      <c r="IK3040" s="41"/>
      <c r="IL3040" s="41"/>
      <c r="IM3040" s="41"/>
      <c r="IN3040" s="41"/>
      <c r="IO3040" s="41"/>
      <c r="IP3040" s="41"/>
      <c r="IQ3040" s="41"/>
      <c r="IR3040" s="41"/>
      <c r="IS3040" s="41"/>
      <c r="IT3040" s="41"/>
      <c r="IU3040" s="41"/>
    </row>
    <row r="3042" spans="68:255" x14ac:dyDescent="0.2">
      <c r="BP3042" s="41"/>
      <c r="BQ3042" s="41"/>
      <c r="BR3042" s="41"/>
      <c r="BS3042" s="41"/>
      <c r="BU3042" s="41"/>
      <c r="BV3042" s="41"/>
      <c r="BW3042" s="41"/>
      <c r="BX3042" s="41"/>
      <c r="BY3042" s="41"/>
      <c r="BZ3042" s="41"/>
      <c r="CA3042" s="41"/>
      <c r="CB3042" s="41"/>
      <c r="CC3042" s="41"/>
      <c r="CD3042" s="41"/>
      <c r="CE3042" s="41"/>
      <c r="CF3042" s="41"/>
      <c r="CG3042" s="41"/>
      <c r="CH3042" s="41"/>
      <c r="CI3042" s="41"/>
      <c r="CJ3042" s="41"/>
      <c r="CK3042" s="41"/>
      <c r="CL3042" s="41"/>
      <c r="CM3042" s="41"/>
      <c r="CN3042" s="41"/>
      <c r="CO3042" s="41"/>
      <c r="CP3042" s="41"/>
      <c r="CQ3042" s="41"/>
      <c r="CR3042" s="41"/>
      <c r="CS3042" s="41"/>
      <c r="CT3042" s="41"/>
      <c r="CU3042" s="41"/>
      <c r="CV3042" s="41"/>
      <c r="CW3042" s="41"/>
      <c r="CX3042" s="41"/>
      <c r="CY3042" s="41"/>
      <c r="CZ3042" s="41"/>
      <c r="DA3042" s="41"/>
      <c r="DB3042" s="41"/>
      <c r="DC3042" s="41"/>
      <c r="DD3042" s="41"/>
      <c r="DE3042" s="41"/>
      <c r="DF3042" s="41"/>
      <c r="DG3042" s="41"/>
      <c r="DH3042" s="41"/>
      <c r="DI3042" s="41"/>
      <c r="DJ3042" s="41"/>
      <c r="DK3042" s="41"/>
      <c r="DL3042" s="41"/>
      <c r="DM3042" s="41"/>
      <c r="DN3042" s="41"/>
      <c r="DO3042" s="41"/>
      <c r="DP3042" s="41"/>
      <c r="DQ3042" s="41"/>
      <c r="DR3042" s="41"/>
      <c r="DS3042" s="41"/>
      <c r="DT3042" s="41"/>
      <c r="DU3042" s="41"/>
      <c r="DV3042" s="41"/>
      <c r="DW3042" s="41"/>
      <c r="DX3042" s="41"/>
      <c r="DY3042" s="41"/>
      <c r="DZ3042" s="41"/>
      <c r="EA3042" s="41"/>
      <c r="EB3042" s="41"/>
      <c r="EC3042" s="41"/>
      <c r="ED3042" s="41"/>
      <c r="EE3042" s="41"/>
      <c r="EF3042" s="41"/>
      <c r="EG3042" s="41"/>
      <c r="EH3042" s="41"/>
      <c r="EI3042" s="41"/>
      <c r="EJ3042" s="41"/>
      <c r="EK3042" s="41"/>
      <c r="EL3042" s="41"/>
      <c r="EM3042" s="41"/>
      <c r="EN3042" s="41"/>
      <c r="EO3042" s="41"/>
      <c r="EP3042" s="41"/>
      <c r="EQ3042" s="41"/>
      <c r="ER3042" s="41"/>
      <c r="ES3042" s="41"/>
      <c r="ET3042" s="41"/>
      <c r="EU3042" s="41"/>
      <c r="EV3042" s="41"/>
      <c r="EW3042" s="41"/>
      <c r="EX3042" s="41"/>
      <c r="EY3042" s="41"/>
      <c r="EZ3042" s="41"/>
      <c r="FA3042" s="41"/>
      <c r="FB3042" s="41"/>
      <c r="FC3042" s="41"/>
      <c r="FD3042" s="41"/>
      <c r="FE3042" s="41"/>
      <c r="FF3042" s="41"/>
      <c r="FG3042" s="41"/>
      <c r="FH3042" s="41"/>
      <c r="FI3042" s="41"/>
      <c r="FJ3042" s="41"/>
      <c r="FK3042" s="41"/>
      <c r="FL3042" s="41"/>
      <c r="FM3042" s="41"/>
      <c r="FN3042" s="41"/>
      <c r="FO3042" s="41"/>
      <c r="FP3042" s="41"/>
      <c r="FQ3042" s="41"/>
      <c r="FR3042" s="41"/>
      <c r="FS3042" s="41"/>
      <c r="FT3042" s="41"/>
      <c r="FU3042" s="41"/>
      <c r="FV3042" s="41"/>
      <c r="FW3042" s="41"/>
      <c r="FX3042" s="41"/>
      <c r="FY3042" s="41"/>
      <c r="FZ3042" s="41"/>
      <c r="GA3042" s="41"/>
      <c r="GB3042" s="41"/>
      <c r="GC3042" s="41"/>
      <c r="GD3042" s="41"/>
      <c r="GE3042" s="41"/>
      <c r="GF3042" s="41"/>
      <c r="GG3042" s="41"/>
      <c r="GH3042" s="41"/>
      <c r="GI3042" s="41"/>
      <c r="GJ3042" s="41"/>
      <c r="GK3042" s="41"/>
      <c r="GL3042" s="41"/>
      <c r="GM3042" s="41"/>
      <c r="GN3042" s="41"/>
      <c r="GO3042" s="41"/>
      <c r="GP3042" s="41"/>
      <c r="GQ3042" s="41"/>
      <c r="GR3042" s="41"/>
      <c r="GS3042" s="41"/>
      <c r="GT3042" s="41"/>
      <c r="GU3042" s="41"/>
      <c r="GV3042" s="41"/>
      <c r="GW3042" s="41"/>
      <c r="GX3042" s="41"/>
      <c r="GY3042" s="41"/>
      <c r="GZ3042" s="41"/>
      <c r="HA3042" s="41"/>
      <c r="HB3042" s="41"/>
      <c r="HC3042" s="41"/>
      <c r="HD3042" s="41"/>
      <c r="HE3042" s="41"/>
      <c r="HF3042" s="41"/>
      <c r="HG3042" s="41"/>
      <c r="HH3042" s="41"/>
      <c r="HI3042" s="41"/>
      <c r="HJ3042" s="41"/>
      <c r="HK3042" s="41"/>
      <c r="HL3042" s="41"/>
      <c r="HM3042" s="41"/>
      <c r="HN3042" s="41"/>
      <c r="HO3042" s="41"/>
      <c r="HP3042" s="41"/>
      <c r="HQ3042" s="41"/>
      <c r="HR3042" s="41"/>
      <c r="HS3042" s="41"/>
      <c r="HT3042" s="41"/>
      <c r="HU3042" s="41"/>
      <c r="HV3042" s="41"/>
      <c r="HW3042" s="41"/>
      <c r="HX3042" s="41"/>
      <c r="HY3042" s="41"/>
      <c r="HZ3042" s="41"/>
      <c r="IA3042" s="41"/>
      <c r="IB3042" s="41"/>
      <c r="IC3042" s="41"/>
      <c r="ID3042" s="41"/>
      <c r="IE3042" s="41"/>
      <c r="IF3042" s="41"/>
      <c r="IG3042" s="41"/>
      <c r="IH3042" s="41"/>
      <c r="II3042" s="41"/>
      <c r="IJ3042" s="41"/>
      <c r="IK3042" s="41"/>
      <c r="IL3042" s="41"/>
      <c r="IM3042" s="41"/>
      <c r="IN3042" s="41"/>
      <c r="IO3042" s="41"/>
      <c r="IP3042" s="41"/>
      <c r="IQ3042" s="41"/>
      <c r="IR3042" s="41"/>
      <c r="IS3042" s="41"/>
      <c r="IT3042" s="41"/>
      <c r="IU3042" s="41"/>
    </row>
    <row r="3044" spans="68:255" x14ac:dyDescent="0.2">
      <c r="BP3044" s="41"/>
      <c r="BQ3044" s="41"/>
      <c r="BR3044" s="41"/>
      <c r="BS3044" s="41"/>
      <c r="BU3044" s="41"/>
      <c r="BV3044" s="41"/>
      <c r="BW3044" s="41"/>
      <c r="BX3044" s="41"/>
      <c r="BY3044" s="41"/>
      <c r="BZ3044" s="41"/>
      <c r="CA3044" s="41"/>
      <c r="CB3044" s="41"/>
      <c r="CC3044" s="41"/>
      <c r="CD3044" s="41"/>
      <c r="CE3044" s="41"/>
      <c r="CF3044" s="41"/>
      <c r="CG3044" s="41"/>
      <c r="CH3044" s="41"/>
      <c r="CI3044" s="41"/>
      <c r="CJ3044" s="41"/>
      <c r="CK3044" s="41"/>
      <c r="CL3044" s="41"/>
      <c r="CM3044" s="41"/>
      <c r="CN3044" s="41"/>
      <c r="CO3044" s="41"/>
      <c r="CP3044" s="41"/>
      <c r="CQ3044" s="41"/>
      <c r="CR3044" s="41"/>
      <c r="CS3044" s="41"/>
      <c r="CT3044" s="41"/>
      <c r="CU3044" s="41"/>
      <c r="CV3044" s="41"/>
      <c r="CW3044" s="41"/>
      <c r="CX3044" s="41"/>
      <c r="CY3044" s="41"/>
      <c r="CZ3044" s="41"/>
      <c r="DA3044" s="41"/>
      <c r="DB3044" s="41"/>
      <c r="DC3044" s="41"/>
      <c r="DD3044" s="41"/>
      <c r="DE3044" s="41"/>
      <c r="DF3044" s="41"/>
      <c r="DG3044" s="41"/>
      <c r="DH3044" s="41"/>
      <c r="DI3044" s="41"/>
      <c r="DJ3044" s="41"/>
      <c r="DK3044" s="41"/>
      <c r="DL3044" s="41"/>
      <c r="DM3044" s="41"/>
      <c r="DN3044" s="41"/>
      <c r="DO3044" s="41"/>
      <c r="DP3044" s="41"/>
      <c r="DQ3044" s="41"/>
      <c r="DR3044" s="41"/>
      <c r="DS3044" s="41"/>
      <c r="DT3044" s="41"/>
      <c r="DU3044" s="41"/>
      <c r="DV3044" s="41"/>
      <c r="DW3044" s="41"/>
      <c r="DX3044" s="41"/>
      <c r="DY3044" s="41"/>
      <c r="DZ3044" s="41"/>
      <c r="EA3044" s="41"/>
      <c r="EB3044" s="41"/>
      <c r="EC3044" s="41"/>
      <c r="ED3044" s="41"/>
      <c r="EE3044" s="41"/>
      <c r="EF3044" s="41"/>
      <c r="EG3044" s="41"/>
      <c r="EH3044" s="41"/>
      <c r="EI3044" s="41"/>
      <c r="EJ3044" s="41"/>
      <c r="EK3044" s="41"/>
      <c r="EL3044" s="41"/>
      <c r="EM3044" s="41"/>
      <c r="EN3044" s="41"/>
      <c r="EO3044" s="41"/>
      <c r="EP3044" s="41"/>
      <c r="EQ3044" s="41"/>
      <c r="ER3044" s="41"/>
      <c r="ES3044" s="41"/>
      <c r="ET3044" s="41"/>
      <c r="EU3044" s="41"/>
      <c r="EV3044" s="41"/>
      <c r="EW3044" s="41"/>
      <c r="EX3044" s="41"/>
      <c r="EY3044" s="41"/>
      <c r="EZ3044" s="41"/>
      <c r="FA3044" s="41"/>
      <c r="FB3044" s="41"/>
      <c r="FC3044" s="41"/>
      <c r="FD3044" s="41"/>
      <c r="FE3044" s="41"/>
      <c r="FF3044" s="41"/>
      <c r="FG3044" s="41"/>
      <c r="FH3044" s="41"/>
      <c r="FI3044" s="41"/>
      <c r="FJ3044" s="41"/>
      <c r="FK3044" s="41"/>
      <c r="FL3044" s="41"/>
      <c r="FM3044" s="41"/>
      <c r="FN3044" s="41"/>
      <c r="FO3044" s="41"/>
      <c r="FP3044" s="41"/>
      <c r="FQ3044" s="41"/>
      <c r="FR3044" s="41"/>
      <c r="FS3044" s="41"/>
      <c r="FT3044" s="41"/>
      <c r="FU3044" s="41"/>
      <c r="FV3044" s="41"/>
      <c r="FW3044" s="41"/>
      <c r="FX3044" s="41"/>
      <c r="FY3044" s="41"/>
      <c r="FZ3044" s="41"/>
      <c r="GA3044" s="41"/>
      <c r="GB3044" s="41"/>
      <c r="GC3044" s="41"/>
      <c r="GD3044" s="41"/>
      <c r="GE3044" s="41"/>
      <c r="GF3044" s="41"/>
      <c r="GG3044" s="41"/>
      <c r="GH3044" s="41"/>
      <c r="GI3044" s="41"/>
      <c r="GJ3044" s="41"/>
      <c r="GK3044" s="41"/>
      <c r="GL3044" s="41"/>
      <c r="GM3044" s="41"/>
      <c r="GN3044" s="41"/>
      <c r="GO3044" s="41"/>
      <c r="GP3044" s="41"/>
      <c r="GQ3044" s="41"/>
      <c r="GR3044" s="41"/>
      <c r="GS3044" s="41"/>
      <c r="GT3044" s="41"/>
      <c r="GU3044" s="41"/>
      <c r="GV3044" s="41"/>
      <c r="GW3044" s="41"/>
      <c r="GX3044" s="41"/>
      <c r="GY3044" s="41"/>
      <c r="GZ3044" s="41"/>
      <c r="HA3044" s="41"/>
      <c r="HB3044" s="41"/>
      <c r="HC3044" s="41"/>
      <c r="HD3044" s="41"/>
      <c r="HE3044" s="41"/>
      <c r="HF3044" s="41"/>
      <c r="HG3044" s="41"/>
      <c r="HH3044" s="41"/>
      <c r="HI3044" s="41"/>
      <c r="HJ3044" s="41"/>
      <c r="HK3044" s="41"/>
      <c r="HL3044" s="41"/>
      <c r="HM3044" s="41"/>
      <c r="HN3044" s="41"/>
      <c r="HO3044" s="41"/>
      <c r="HP3044" s="41"/>
      <c r="HQ3044" s="41"/>
      <c r="HR3044" s="41"/>
      <c r="HS3044" s="41"/>
      <c r="HT3044" s="41"/>
      <c r="HU3044" s="41"/>
      <c r="HV3044" s="41"/>
      <c r="HW3044" s="41"/>
      <c r="HX3044" s="41"/>
      <c r="HY3044" s="41"/>
      <c r="HZ3044" s="41"/>
      <c r="IA3044" s="41"/>
      <c r="IB3044" s="41"/>
      <c r="IC3044" s="41"/>
      <c r="ID3044" s="41"/>
      <c r="IE3044" s="41"/>
      <c r="IF3044" s="41"/>
      <c r="IG3044" s="41"/>
      <c r="IH3044" s="41"/>
      <c r="II3044" s="41"/>
      <c r="IJ3044" s="41"/>
      <c r="IK3044" s="41"/>
      <c r="IL3044" s="41"/>
      <c r="IM3044" s="41"/>
      <c r="IN3044" s="41"/>
      <c r="IO3044" s="41"/>
      <c r="IP3044" s="41"/>
      <c r="IQ3044" s="41"/>
      <c r="IR3044" s="41"/>
      <c r="IS3044" s="41"/>
      <c r="IT3044" s="41"/>
      <c r="IU3044" s="41"/>
    </row>
    <row r="3046" spans="68:255" x14ac:dyDescent="0.2">
      <c r="BP3046" s="41"/>
      <c r="BQ3046" s="41"/>
      <c r="BR3046" s="41"/>
      <c r="BS3046" s="41"/>
      <c r="BU3046" s="41"/>
      <c r="BV3046" s="41"/>
      <c r="BW3046" s="41"/>
      <c r="BX3046" s="41"/>
      <c r="BY3046" s="41"/>
      <c r="BZ3046" s="41"/>
      <c r="CA3046" s="41"/>
      <c r="CB3046" s="41"/>
      <c r="CC3046" s="41"/>
      <c r="CD3046" s="41"/>
      <c r="CE3046" s="41"/>
      <c r="CF3046" s="41"/>
      <c r="CG3046" s="41"/>
      <c r="CH3046" s="41"/>
      <c r="CI3046" s="41"/>
      <c r="CJ3046" s="41"/>
      <c r="CK3046" s="41"/>
      <c r="CL3046" s="41"/>
      <c r="CM3046" s="41"/>
      <c r="CN3046" s="41"/>
      <c r="CO3046" s="41"/>
      <c r="CP3046" s="41"/>
      <c r="CQ3046" s="41"/>
      <c r="CR3046" s="41"/>
      <c r="CS3046" s="41"/>
      <c r="CT3046" s="41"/>
      <c r="CU3046" s="41"/>
      <c r="CV3046" s="41"/>
      <c r="CW3046" s="41"/>
      <c r="CX3046" s="41"/>
      <c r="CY3046" s="41"/>
      <c r="CZ3046" s="41"/>
      <c r="DA3046" s="41"/>
      <c r="DB3046" s="41"/>
      <c r="DC3046" s="41"/>
      <c r="DD3046" s="41"/>
      <c r="DE3046" s="41"/>
      <c r="DF3046" s="41"/>
      <c r="DG3046" s="41"/>
      <c r="DH3046" s="41"/>
      <c r="DI3046" s="41"/>
      <c r="DJ3046" s="41"/>
      <c r="DK3046" s="41"/>
      <c r="DL3046" s="41"/>
      <c r="DM3046" s="41"/>
      <c r="DN3046" s="41"/>
      <c r="DO3046" s="41"/>
      <c r="DP3046" s="41"/>
      <c r="DQ3046" s="41"/>
      <c r="DR3046" s="41"/>
      <c r="DS3046" s="41"/>
      <c r="DT3046" s="41"/>
      <c r="DU3046" s="41"/>
      <c r="DV3046" s="41"/>
      <c r="DW3046" s="41"/>
      <c r="DX3046" s="41"/>
      <c r="DY3046" s="41"/>
      <c r="DZ3046" s="41"/>
      <c r="EA3046" s="41"/>
      <c r="EB3046" s="41"/>
      <c r="EC3046" s="41"/>
      <c r="ED3046" s="41"/>
      <c r="EE3046" s="41"/>
      <c r="EF3046" s="41"/>
      <c r="EG3046" s="41"/>
      <c r="EH3046" s="41"/>
      <c r="EI3046" s="41"/>
      <c r="EJ3046" s="41"/>
      <c r="EK3046" s="41"/>
      <c r="EL3046" s="41"/>
      <c r="EM3046" s="41"/>
      <c r="EN3046" s="41"/>
      <c r="EO3046" s="41"/>
      <c r="EP3046" s="41"/>
      <c r="EQ3046" s="41"/>
      <c r="ER3046" s="41"/>
      <c r="ES3046" s="41"/>
      <c r="ET3046" s="41"/>
      <c r="EU3046" s="41"/>
      <c r="EV3046" s="41"/>
      <c r="EW3046" s="41"/>
      <c r="EX3046" s="41"/>
      <c r="EY3046" s="41"/>
      <c r="EZ3046" s="41"/>
      <c r="FA3046" s="41"/>
      <c r="FB3046" s="41"/>
      <c r="FC3046" s="41"/>
      <c r="FD3046" s="41"/>
      <c r="FE3046" s="41"/>
      <c r="FF3046" s="41"/>
      <c r="FG3046" s="41"/>
      <c r="FH3046" s="41"/>
      <c r="FI3046" s="41"/>
      <c r="FJ3046" s="41"/>
      <c r="FK3046" s="41"/>
      <c r="FL3046" s="41"/>
      <c r="FM3046" s="41"/>
      <c r="FN3046" s="41"/>
      <c r="FO3046" s="41"/>
      <c r="FP3046" s="41"/>
      <c r="FQ3046" s="41"/>
      <c r="FR3046" s="41"/>
      <c r="FS3046" s="41"/>
      <c r="FT3046" s="41"/>
      <c r="FU3046" s="41"/>
      <c r="FV3046" s="41"/>
      <c r="FW3046" s="41"/>
      <c r="FX3046" s="41"/>
      <c r="FY3046" s="41"/>
      <c r="FZ3046" s="41"/>
      <c r="GA3046" s="41"/>
      <c r="GB3046" s="41"/>
      <c r="GC3046" s="41"/>
      <c r="GD3046" s="41"/>
      <c r="GE3046" s="41"/>
      <c r="GF3046" s="41"/>
      <c r="GG3046" s="41"/>
      <c r="GH3046" s="41"/>
      <c r="GI3046" s="41"/>
      <c r="GJ3046" s="41"/>
      <c r="GK3046" s="41"/>
      <c r="GL3046" s="41"/>
      <c r="GM3046" s="41"/>
      <c r="GN3046" s="41"/>
      <c r="GO3046" s="41"/>
      <c r="GP3046" s="41"/>
      <c r="GQ3046" s="41"/>
      <c r="GR3046" s="41"/>
      <c r="GS3046" s="41"/>
      <c r="GT3046" s="41"/>
      <c r="GU3046" s="41"/>
      <c r="GV3046" s="41"/>
      <c r="GW3046" s="41"/>
      <c r="GX3046" s="41"/>
      <c r="GY3046" s="41"/>
      <c r="GZ3046" s="41"/>
      <c r="HA3046" s="41"/>
      <c r="HB3046" s="41"/>
      <c r="HC3046" s="41"/>
      <c r="HD3046" s="41"/>
      <c r="HE3046" s="41"/>
      <c r="HF3046" s="41"/>
      <c r="HG3046" s="41"/>
      <c r="HH3046" s="41"/>
      <c r="HI3046" s="41"/>
      <c r="HJ3046" s="41"/>
      <c r="HK3046" s="41"/>
      <c r="HL3046" s="41"/>
      <c r="HM3046" s="41"/>
      <c r="HN3046" s="41"/>
      <c r="HO3046" s="41"/>
      <c r="HP3046" s="41"/>
      <c r="HQ3046" s="41"/>
      <c r="HR3046" s="41"/>
      <c r="HS3046" s="41"/>
      <c r="HT3046" s="41"/>
      <c r="HU3046" s="41"/>
      <c r="HV3046" s="41"/>
      <c r="HW3046" s="41"/>
      <c r="HX3046" s="41"/>
      <c r="HY3046" s="41"/>
      <c r="HZ3046" s="41"/>
      <c r="IA3046" s="41"/>
      <c r="IB3046" s="41"/>
      <c r="IC3046" s="41"/>
      <c r="ID3046" s="41"/>
      <c r="IE3046" s="41"/>
      <c r="IF3046" s="41"/>
      <c r="IG3046" s="41"/>
      <c r="IH3046" s="41"/>
      <c r="II3046" s="41"/>
      <c r="IJ3046" s="41"/>
      <c r="IK3046" s="41"/>
      <c r="IL3046" s="41"/>
      <c r="IM3046" s="41"/>
      <c r="IN3046" s="41"/>
      <c r="IO3046" s="41"/>
      <c r="IP3046" s="41"/>
      <c r="IQ3046" s="41"/>
      <c r="IR3046" s="41"/>
      <c r="IS3046" s="41"/>
      <c r="IT3046" s="41"/>
      <c r="IU3046" s="41"/>
    </row>
    <row r="3048" spans="68:255" x14ac:dyDescent="0.2">
      <c r="BP3048" s="41"/>
      <c r="BQ3048" s="41"/>
      <c r="BR3048" s="41"/>
      <c r="BS3048" s="41"/>
      <c r="BU3048" s="41"/>
      <c r="BV3048" s="41"/>
      <c r="BW3048" s="41"/>
      <c r="BX3048" s="41"/>
      <c r="BY3048" s="41"/>
      <c r="BZ3048" s="41"/>
      <c r="CA3048" s="41"/>
      <c r="CB3048" s="41"/>
      <c r="CC3048" s="41"/>
      <c r="CD3048" s="41"/>
      <c r="CE3048" s="41"/>
      <c r="CF3048" s="41"/>
      <c r="CG3048" s="41"/>
      <c r="CH3048" s="41"/>
      <c r="CI3048" s="41"/>
      <c r="CJ3048" s="41"/>
      <c r="CK3048" s="41"/>
      <c r="CL3048" s="41"/>
      <c r="CM3048" s="41"/>
      <c r="CN3048" s="41"/>
      <c r="CO3048" s="41"/>
      <c r="CP3048" s="41"/>
      <c r="CQ3048" s="41"/>
      <c r="CR3048" s="41"/>
      <c r="CS3048" s="41"/>
      <c r="CT3048" s="41"/>
      <c r="CU3048" s="41"/>
      <c r="CV3048" s="41"/>
      <c r="CW3048" s="41"/>
      <c r="CX3048" s="41"/>
      <c r="CY3048" s="41"/>
      <c r="CZ3048" s="41"/>
      <c r="DA3048" s="41"/>
      <c r="DB3048" s="41"/>
      <c r="DC3048" s="41"/>
      <c r="DD3048" s="41"/>
      <c r="DE3048" s="41"/>
      <c r="DF3048" s="41"/>
      <c r="DG3048" s="41"/>
      <c r="DH3048" s="41"/>
      <c r="DI3048" s="41"/>
      <c r="DJ3048" s="41"/>
      <c r="DK3048" s="41"/>
      <c r="DL3048" s="41"/>
      <c r="DM3048" s="41"/>
      <c r="DN3048" s="41"/>
      <c r="DO3048" s="41"/>
      <c r="DP3048" s="41"/>
      <c r="DQ3048" s="41"/>
      <c r="DR3048" s="41"/>
      <c r="DS3048" s="41"/>
      <c r="DT3048" s="41"/>
      <c r="DU3048" s="41"/>
      <c r="DV3048" s="41"/>
      <c r="DW3048" s="41"/>
      <c r="DX3048" s="41"/>
      <c r="DY3048" s="41"/>
      <c r="DZ3048" s="41"/>
      <c r="EA3048" s="41"/>
      <c r="EB3048" s="41"/>
      <c r="EC3048" s="41"/>
      <c r="ED3048" s="41"/>
      <c r="EE3048" s="41"/>
      <c r="EF3048" s="41"/>
      <c r="EG3048" s="41"/>
      <c r="EH3048" s="41"/>
      <c r="EI3048" s="41"/>
      <c r="EJ3048" s="41"/>
      <c r="EK3048" s="41"/>
      <c r="EL3048" s="41"/>
      <c r="EM3048" s="41"/>
      <c r="EN3048" s="41"/>
      <c r="EO3048" s="41"/>
      <c r="EP3048" s="41"/>
      <c r="EQ3048" s="41"/>
      <c r="ER3048" s="41"/>
      <c r="ES3048" s="41"/>
      <c r="ET3048" s="41"/>
      <c r="EU3048" s="41"/>
      <c r="EV3048" s="41"/>
      <c r="EW3048" s="41"/>
      <c r="EX3048" s="41"/>
      <c r="EY3048" s="41"/>
      <c r="EZ3048" s="41"/>
      <c r="FA3048" s="41"/>
      <c r="FB3048" s="41"/>
      <c r="FC3048" s="41"/>
      <c r="FD3048" s="41"/>
      <c r="FE3048" s="41"/>
      <c r="FF3048" s="41"/>
      <c r="FG3048" s="41"/>
      <c r="FH3048" s="41"/>
      <c r="FI3048" s="41"/>
      <c r="FJ3048" s="41"/>
      <c r="FK3048" s="41"/>
      <c r="FL3048" s="41"/>
      <c r="FM3048" s="41"/>
      <c r="FN3048" s="41"/>
      <c r="FO3048" s="41"/>
      <c r="FP3048" s="41"/>
      <c r="FQ3048" s="41"/>
      <c r="FR3048" s="41"/>
      <c r="FS3048" s="41"/>
      <c r="FT3048" s="41"/>
      <c r="FU3048" s="41"/>
      <c r="FV3048" s="41"/>
      <c r="FW3048" s="41"/>
      <c r="FX3048" s="41"/>
      <c r="FY3048" s="41"/>
      <c r="FZ3048" s="41"/>
      <c r="GA3048" s="41"/>
      <c r="GB3048" s="41"/>
      <c r="GC3048" s="41"/>
      <c r="GD3048" s="41"/>
      <c r="GE3048" s="41"/>
      <c r="GF3048" s="41"/>
      <c r="GG3048" s="41"/>
      <c r="GH3048" s="41"/>
      <c r="GI3048" s="41"/>
      <c r="GJ3048" s="41"/>
      <c r="GK3048" s="41"/>
      <c r="GL3048" s="41"/>
      <c r="GM3048" s="41"/>
      <c r="GN3048" s="41"/>
      <c r="GO3048" s="41"/>
      <c r="GP3048" s="41"/>
      <c r="GQ3048" s="41"/>
      <c r="GR3048" s="41"/>
      <c r="GS3048" s="41"/>
      <c r="GT3048" s="41"/>
      <c r="GU3048" s="41"/>
      <c r="GV3048" s="41"/>
      <c r="GW3048" s="41"/>
      <c r="GX3048" s="41"/>
      <c r="GY3048" s="41"/>
      <c r="GZ3048" s="41"/>
      <c r="HA3048" s="41"/>
      <c r="HB3048" s="41"/>
      <c r="HC3048" s="41"/>
      <c r="HD3048" s="41"/>
      <c r="HE3048" s="41"/>
      <c r="HF3048" s="41"/>
      <c r="HG3048" s="41"/>
      <c r="HH3048" s="41"/>
      <c r="HI3048" s="41"/>
      <c r="HJ3048" s="41"/>
      <c r="HK3048" s="41"/>
      <c r="HL3048" s="41"/>
      <c r="HM3048" s="41"/>
      <c r="HN3048" s="41"/>
      <c r="HO3048" s="41"/>
      <c r="HP3048" s="41"/>
      <c r="HQ3048" s="41"/>
      <c r="HR3048" s="41"/>
      <c r="HS3048" s="41"/>
      <c r="HT3048" s="41"/>
      <c r="HU3048" s="41"/>
      <c r="HV3048" s="41"/>
      <c r="HW3048" s="41"/>
      <c r="HX3048" s="41"/>
      <c r="HY3048" s="41"/>
      <c r="HZ3048" s="41"/>
      <c r="IA3048" s="41"/>
      <c r="IB3048" s="41"/>
      <c r="IC3048" s="41"/>
      <c r="ID3048" s="41"/>
      <c r="IE3048" s="41"/>
      <c r="IF3048" s="41"/>
      <c r="IG3048" s="41"/>
      <c r="IH3048" s="41"/>
      <c r="II3048" s="41"/>
      <c r="IJ3048" s="41"/>
      <c r="IK3048" s="41"/>
      <c r="IL3048" s="41"/>
      <c r="IM3048" s="41"/>
      <c r="IN3048" s="41"/>
      <c r="IO3048" s="41"/>
      <c r="IP3048" s="41"/>
      <c r="IQ3048" s="41"/>
      <c r="IR3048" s="41"/>
      <c r="IS3048" s="41"/>
      <c r="IT3048" s="41"/>
      <c r="IU3048" s="41"/>
    </row>
    <row r="3050" spans="68:255" x14ac:dyDescent="0.2">
      <c r="BP3050" s="41"/>
      <c r="BQ3050" s="41"/>
      <c r="BR3050" s="41"/>
      <c r="BS3050" s="41"/>
      <c r="BU3050" s="41"/>
      <c r="BV3050" s="41"/>
      <c r="BW3050" s="41"/>
      <c r="BX3050" s="41"/>
      <c r="BY3050" s="41"/>
      <c r="BZ3050" s="41"/>
      <c r="CA3050" s="41"/>
      <c r="CB3050" s="41"/>
      <c r="CC3050" s="41"/>
      <c r="CD3050" s="41"/>
      <c r="CE3050" s="41"/>
      <c r="CF3050" s="41"/>
      <c r="CG3050" s="41"/>
      <c r="CH3050" s="41"/>
      <c r="CI3050" s="41"/>
      <c r="CJ3050" s="41"/>
      <c r="CK3050" s="41"/>
      <c r="CL3050" s="41"/>
      <c r="CM3050" s="41"/>
      <c r="CN3050" s="41"/>
      <c r="CO3050" s="41"/>
      <c r="CP3050" s="41"/>
      <c r="CQ3050" s="41"/>
      <c r="CR3050" s="41"/>
      <c r="CS3050" s="41"/>
      <c r="CT3050" s="41"/>
      <c r="CU3050" s="41"/>
      <c r="CV3050" s="41"/>
      <c r="CW3050" s="41"/>
      <c r="CX3050" s="41"/>
      <c r="CY3050" s="41"/>
      <c r="CZ3050" s="41"/>
      <c r="DA3050" s="41"/>
      <c r="DB3050" s="41"/>
      <c r="DC3050" s="41"/>
      <c r="DD3050" s="41"/>
      <c r="DE3050" s="41"/>
      <c r="DF3050" s="41"/>
      <c r="DG3050" s="41"/>
      <c r="DH3050" s="41"/>
      <c r="DI3050" s="41"/>
      <c r="DJ3050" s="41"/>
      <c r="DK3050" s="41"/>
      <c r="DL3050" s="41"/>
      <c r="DM3050" s="41"/>
      <c r="DN3050" s="41"/>
      <c r="DO3050" s="41"/>
      <c r="DP3050" s="41"/>
      <c r="DQ3050" s="41"/>
      <c r="DR3050" s="41"/>
      <c r="DS3050" s="41"/>
      <c r="DT3050" s="41"/>
      <c r="DU3050" s="41"/>
      <c r="DV3050" s="41"/>
      <c r="DW3050" s="41"/>
      <c r="DX3050" s="41"/>
      <c r="DY3050" s="41"/>
      <c r="DZ3050" s="41"/>
      <c r="EA3050" s="41"/>
      <c r="EB3050" s="41"/>
      <c r="EC3050" s="41"/>
      <c r="ED3050" s="41"/>
      <c r="EE3050" s="41"/>
      <c r="EF3050" s="41"/>
      <c r="EG3050" s="41"/>
      <c r="EH3050" s="41"/>
      <c r="EI3050" s="41"/>
      <c r="EJ3050" s="41"/>
      <c r="EK3050" s="41"/>
      <c r="EL3050" s="41"/>
      <c r="EM3050" s="41"/>
      <c r="EN3050" s="41"/>
      <c r="EO3050" s="41"/>
      <c r="EP3050" s="41"/>
      <c r="EQ3050" s="41"/>
      <c r="ER3050" s="41"/>
      <c r="ES3050" s="41"/>
      <c r="ET3050" s="41"/>
      <c r="EU3050" s="41"/>
      <c r="EV3050" s="41"/>
      <c r="EW3050" s="41"/>
      <c r="EX3050" s="41"/>
      <c r="EY3050" s="41"/>
      <c r="EZ3050" s="41"/>
      <c r="FA3050" s="41"/>
      <c r="FB3050" s="41"/>
      <c r="FC3050" s="41"/>
      <c r="FD3050" s="41"/>
      <c r="FE3050" s="41"/>
      <c r="FF3050" s="41"/>
      <c r="FG3050" s="41"/>
      <c r="FH3050" s="41"/>
      <c r="FI3050" s="41"/>
      <c r="FJ3050" s="41"/>
      <c r="FK3050" s="41"/>
      <c r="FL3050" s="41"/>
      <c r="FM3050" s="41"/>
      <c r="FN3050" s="41"/>
      <c r="FO3050" s="41"/>
      <c r="FP3050" s="41"/>
      <c r="FQ3050" s="41"/>
      <c r="FR3050" s="41"/>
      <c r="FS3050" s="41"/>
      <c r="FT3050" s="41"/>
      <c r="FU3050" s="41"/>
      <c r="FV3050" s="41"/>
      <c r="FW3050" s="41"/>
      <c r="FX3050" s="41"/>
      <c r="FY3050" s="41"/>
      <c r="FZ3050" s="41"/>
      <c r="GA3050" s="41"/>
      <c r="GB3050" s="41"/>
      <c r="GC3050" s="41"/>
      <c r="GD3050" s="41"/>
      <c r="GE3050" s="41"/>
      <c r="GF3050" s="41"/>
      <c r="GG3050" s="41"/>
      <c r="GH3050" s="41"/>
      <c r="GI3050" s="41"/>
      <c r="GJ3050" s="41"/>
      <c r="GK3050" s="41"/>
      <c r="GL3050" s="41"/>
      <c r="GM3050" s="41"/>
      <c r="GN3050" s="41"/>
      <c r="GO3050" s="41"/>
      <c r="GP3050" s="41"/>
      <c r="GQ3050" s="41"/>
      <c r="GR3050" s="41"/>
      <c r="GS3050" s="41"/>
      <c r="GT3050" s="41"/>
      <c r="GU3050" s="41"/>
      <c r="GV3050" s="41"/>
      <c r="GW3050" s="41"/>
      <c r="GX3050" s="41"/>
      <c r="GY3050" s="41"/>
      <c r="GZ3050" s="41"/>
      <c r="HA3050" s="41"/>
      <c r="HB3050" s="41"/>
      <c r="HC3050" s="41"/>
      <c r="HD3050" s="41"/>
      <c r="HE3050" s="41"/>
      <c r="HF3050" s="41"/>
      <c r="HG3050" s="41"/>
      <c r="HH3050" s="41"/>
      <c r="HI3050" s="41"/>
      <c r="HJ3050" s="41"/>
      <c r="HK3050" s="41"/>
      <c r="HL3050" s="41"/>
      <c r="HM3050" s="41"/>
      <c r="HN3050" s="41"/>
      <c r="HO3050" s="41"/>
      <c r="HP3050" s="41"/>
      <c r="HQ3050" s="41"/>
      <c r="HR3050" s="41"/>
      <c r="HS3050" s="41"/>
      <c r="HT3050" s="41"/>
      <c r="HU3050" s="41"/>
      <c r="HV3050" s="41"/>
      <c r="HW3050" s="41"/>
      <c r="HX3050" s="41"/>
      <c r="HY3050" s="41"/>
      <c r="HZ3050" s="41"/>
      <c r="IA3050" s="41"/>
      <c r="IB3050" s="41"/>
      <c r="IC3050" s="41"/>
      <c r="ID3050" s="41"/>
      <c r="IE3050" s="41"/>
      <c r="IF3050" s="41"/>
      <c r="IG3050" s="41"/>
      <c r="IH3050" s="41"/>
      <c r="II3050" s="41"/>
      <c r="IJ3050" s="41"/>
      <c r="IK3050" s="41"/>
      <c r="IL3050" s="41"/>
      <c r="IM3050" s="41"/>
      <c r="IN3050" s="41"/>
      <c r="IO3050" s="41"/>
      <c r="IP3050" s="41"/>
      <c r="IQ3050" s="41"/>
      <c r="IR3050" s="41"/>
      <c r="IS3050" s="41"/>
      <c r="IT3050" s="41"/>
      <c r="IU3050" s="41"/>
    </row>
    <row r="3052" spans="68:255" x14ac:dyDescent="0.2">
      <c r="BP3052" s="41"/>
      <c r="BQ3052" s="41"/>
      <c r="BR3052" s="41"/>
      <c r="BS3052" s="41"/>
      <c r="BU3052" s="41"/>
      <c r="BV3052" s="41"/>
      <c r="BW3052" s="41"/>
      <c r="BX3052" s="41"/>
      <c r="BY3052" s="41"/>
      <c r="BZ3052" s="41"/>
      <c r="CA3052" s="41"/>
      <c r="CB3052" s="41"/>
      <c r="CC3052" s="41"/>
      <c r="CD3052" s="41"/>
      <c r="CE3052" s="41"/>
      <c r="CF3052" s="41"/>
      <c r="CG3052" s="41"/>
      <c r="CH3052" s="41"/>
      <c r="CI3052" s="41"/>
      <c r="CJ3052" s="41"/>
      <c r="CK3052" s="41"/>
      <c r="CL3052" s="41"/>
      <c r="CM3052" s="41"/>
      <c r="CN3052" s="41"/>
      <c r="CO3052" s="41"/>
      <c r="CP3052" s="41"/>
      <c r="CQ3052" s="41"/>
      <c r="CR3052" s="41"/>
      <c r="CS3052" s="41"/>
      <c r="CT3052" s="41"/>
      <c r="CU3052" s="41"/>
      <c r="CV3052" s="41"/>
      <c r="CW3052" s="41"/>
      <c r="CX3052" s="41"/>
      <c r="CY3052" s="41"/>
      <c r="CZ3052" s="41"/>
      <c r="DA3052" s="41"/>
      <c r="DB3052" s="41"/>
      <c r="DC3052" s="41"/>
      <c r="DD3052" s="41"/>
      <c r="DE3052" s="41"/>
      <c r="DF3052" s="41"/>
      <c r="DG3052" s="41"/>
      <c r="DH3052" s="41"/>
      <c r="DI3052" s="41"/>
      <c r="DJ3052" s="41"/>
      <c r="DK3052" s="41"/>
      <c r="DL3052" s="41"/>
      <c r="DM3052" s="41"/>
      <c r="DN3052" s="41"/>
      <c r="DO3052" s="41"/>
      <c r="DP3052" s="41"/>
      <c r="DQ3052" s="41"/>
      <c r="DR3052" s="41"/>
      <c r="DS3052" s="41"/>
      <c r="DT3052" s="41"/>
      <c r="DU3052" s="41"/>
      <c r="DV3052" s="41"/>
      <c r="DW3052" s="41"/>
      <c r="DX3052" s="41"/>
      <c r="DY3052" s="41"/>
      <c r="DZ3052" s="41"/>
      <c r="EA3052" s="41"/>
      <c r="EB3052" s="41"/>
      <c r="EC3052" s="41"/>
      <c r="ED3052" s="41"/>
      <c r="EE3052" s="41"/>
      <c r="EF3052" s="41"/>
      <c r="EG3052" s="41"/>
      <c r="EH3052" s="41"/>
      <c r="EI3052" s="41"/>
      <c r="EJ3052" s="41"/>
      <c r="EK3052" s="41"/>
      <c r="EL3052" s="41"/>
      <c r="EM3052" s="41"/>
      <c r="EN3052" s="41"/>
      <c r="EO3052" s="41"/>
      <c r="EP3052" s="41"/>
      <c r="EQ3052" s="41"/>
      <c r="ER3052" s="41"/>
      <c r="ES3052" s="41"/>
      <c r="ET3052" s="41"/>
      <c r="EU3052" s="41"/>
      <c r="EV3052" s="41"/>
      <c r="EW3052" s="41"/>
      <c r="EX3052" s="41"/>
      <c r="EY3052" s="41"/>
      <c r="EZ3052" s="41"/>
      <c r="FA3052" s="41"/>
      <c r="FB3052" s="41"/>
      <c r="FC3052" s="41"/>
      <c r="FD3052" s="41"/>
      <c r="FE3052" s="41"/>
      <c r="FF3052" s="41"/>
      <c r="FG3052" s="41"/>
      <c r="FH3052" s="41"/>
      <c r="FI3052" s="41"/>
      <c r="FJ3052" s="41"/>
      <c r="FK3052" s="41"/>
      <c r="FL3052" s="41"/>
      <c r="FM3052" s="41"/>
      <c r="FN3052" s="41"/>
      <c r="FO3052" s="41"/>
      <c r="FP3052" s="41"/>
      <c r="FQ3052" s="41"/>
      <c r="FR3052" s="41"/>
      <c r="FS3052" s="41"/>
      <c r="FT3052" s="41"/>
      <c r="FU3052" s="41"/>
      <c r="FV3052" s="41"/>
      <c r="FW3052" s="41"/>
      <c r="FX3052" s="41"/>
      <c r="FY3052" s="41"/>
      <c r="FZ3052" s="41"/>
      <c r="GA3052" s="41"/>
      <c r="GB3052" s="41"/>
      <c r="GC3052" s="41"/>
      <c r="GD3052" s="41"/>
      <c r="GE3052" s="41"/>
      <c r="GF3052" s="41"/>
      <c r="GG3052" s="41"/>
      <c r="GH3052" s="41"/>
      <c r="GI3052" s="41"/>
      <c r="GJ3052" s="41"/>
      <c r="GK3052" s="41"/>
      <c r="GL3052" s="41"/>
      <c r="GM3052" s="41"/>
      <c r="GN3052" s="41"/>
      <c r="GO3052" s="41"/>
      <c r="GP3052" s="41"/>
      <c r="GQ3052" s="41"/>
      <c r="GR3052" s="41"/>
      <c r="GS3052" s="41"/>
      <c r="GT3052" s="41"/>
      <c r="GU3052" s="41"/>
      <c r="GV3052" s="41"/>
      <c r="GW3052" s="41"/>
      <c r="GX3052" s="41"/>
      <c r="GY3052" s="41"/>
      <c r="GZ3052" s="41"/>
      <c r="HA3052" s="41"/>
      <c r="HB3052" s="41"/>
      <c r="HC3052" s="41"/>
      <c r="HD3052" s="41"/>
      <c r="HE3052" s="41"/>
      <c r="HF3052" s="41"/>
      <c r="HG3052" s="41"/>
      <c r="HH3052" s="41"/>
      <c r="HI3052" s="41"/>
      <c r="HJ3052" s="41"/>
      <c r="HK3052" s="41"/>
      <c r="HL3052" s="41"/>
      <c r="HM3052" s="41"/>
      <c r="HN3052" s="41"/>
      <c r="HO3052" s="41"/>
      <c r="HP3052" s="41"/>
      <c r="HQ3052" s="41"/>
      <c r="HR3052" s="41"/>
      <c r="HS3052" s="41"/>
      <c r="HT3052" s="41"/>
      <c r="HU3052" s="41"/>
      <c r="HV3052" s="41"/>
      <c r="HW3052" s="41"/>
      <c r="HX3052" s="41"/>
      <c r="HY3052" s="41"/>
      <c r="HZ3052" s="41"/>
      <c r="IA3052" s="41"/>
      <c r="IB3052" s="41"/>
      <c r="IC3052" s="41"/>
      <c r="ID3052" s="41"/>
      <c r="IE3052" s="41"/>
      <c r="IF3052" s="41"/>
      <c r="IG3052" s="41"/>
      <c r="IH3052" s="41"/>
      <c r="II3052" s="41"/>
      <c r="IJ3052" s="41"/>
      <c r="IK3052" s="41"/>
      <c r="IL3052" s="41"/>
      <c r="IM3052" s="41"/>
      <c r="IN3052" s="41"/>
      <c r="IO3052" s="41"/>
      <c r="IP3052" s="41"/>
      <c r="IQ3052" s="41"/>
      <c r="IR3052" s="41"/>
      <c r="IS3052" s="41"/>
      <c r="IT3052" s="41"/>
      <c r="IU3052" s="41"/>
    </row>
    <row r="3054" spans="68:255" x14ac:dyDescent="0.2">
      <c r="BP3054" s="41"/>
      <c r="BQ3054" s="41"/>
      <c r="BR3054" s="41"/>
      <c r="BS3054" s="41"/>
      <c r="BU3054" s="41"/>
      <c r="BV3054" s="41"/>
      <c r="BW3054" s="41"/>
      <c r="BX3054" s="41"/>
      <c r="BY3054" s="41"/>
      <c r="BZ3054" s="41"/>
      <c r="CA3054" s="41"/>
      <c r="CB3054" s="41"/>
      <c r="CC3054" s="41"/>
      <c r="CD3054" s="41"/>
      <c r="CE3054" s="41"/>
      <c r="CF3054" s="41"/>
      <c r="CG3054" s="41"/>
      <c r="CH3054" s="41"/>
      <c r="CI3054" s="41"/>
      <c r="CJ3054" s="41"/>
      <c r="CK3054" s="41"/>
      <c r="CL3054" s="41"/>
      <c r="CM3054" s="41"/>
      <c r="CN3054" s="41"/>
      <c r="CO3054" s="41"/>
      <c r="CP3054" s="41"/>
      <c r="CQ3054" s="41"/>
      <c r="CR3054" s="41"/>
      <c r="CS3054" s="41"/>
      <c r="CT3054" s="41"/>
      <c r="CU3054" s="41"/>
      <c r="CV3054" s="41"/>
      <c r="CW3054" s="41"/>
      <c r="CX3054" s="41"/>
      <c r="CY3054" s="41"/>
      <c r="CZ3054" s="41"/>
      <c r="DA3054" s="41"/>
      <c r="DB3054" s="41"/>
      <c r="DC3054" s="41"/>
      <c r="DD3054" s="41"/>
      <c r="DE3054" s="41"/>
      <c r="DF3054" s="41"/>
      <c r="DG3054" s="41"/>
      <c r="DH3054" s="41"/>
      <c r="DI3054" s="41"/>
      <c r="DJ3054" s="41"/>
      <c r="DK3054" s="41"/>
      <c r="DL3054" s="41"/>
      <c r="DM3054" s="41"/>
      <c r="DN3054" s="41"/>
      <c r="DO3054" s="41"/>
      <c r="DP3054" s="41"/>
      <c r="DQ3054" s="41"/>
      <c r="DR3054" s="41"/>
      <c r="DS3054" s="41"/>
      <c r="DT3054" s="41"/>
      <c r="DU3054" s="41"/>
      <c r="DV3054" s="41"/>
      <c r="DW3054" s="41"/>
      <c r="DX3054" s="41"/>
      <c r="DY3054" s="41"/>
      <c r="DZ3054" s="41"/>
      <c r="EA3054" s="41"/>
      <c r="EB3054" s="41"/>
      <c r="EC3054" s="41"/>
      <c r="ED3054" s="41"/>
      <c r="EE3054" s="41"/>
      <c r="EF3054" s="41"/>
      <c r="EG3054" s="41"/>
      <c r="EH3054" s="41"/>
      <c r="EI3054" s="41"/>
      <c r="EJ3054" s="41"/>
      <c r="EK3054" s="41"/>
      <c r="EL3054" s="41"/>
      <c r="EM3054" s="41"/>
      <c r="EN3054" s="41"/>
      <c r="EO3054" s="41"/>
      <c r="EP3054" s="41"/>
      <c r="EQ3054" s="41"/>
      <c r="ER3054" s="41"/>
      <c r="ES3054" s="41"/>
      <c r="ET3054" s="41"/>
      <c r="EU3054" s="41"/>
      <c r="EV3054" s="41"/>
      <c r="EW3054" s="41"/>
      <c r="EX3054" s="41"/>
      <c r="EY3054" s="41"/>
      <c r="EZ3054" s="41"/>
      <c r="FA3054" s="41"/>
      <c r="FB3054" s="41"/>
      <c r="FC3054" s="41"/>
      <c r="FD3054" s="41"/>
      <c r="FE3054" s="41"/>
      <c r="FF3054" s="41"/>
      <c r="FG3054" s="41"/>
      <c r="FH3054" s="41"/>
      <c r="FI3054" s="41"/>
      <c r="FJ3054" s="41"/>
      <c r="FK3054" s="41"/>
      <c r="FL3054" s="41"/>
      <c r="FM3054" s="41"/>
      <c r="FN3054" s="41"/>
      <c r="FO3054" s="41"/>
      <c r="FP3054" s="41"/>
      <c r="FQ3054" s="41"/>
      <c r="FR3054" s="41"/>
      <c r="FS3054" s="41"/>
      <c r="FT3054" s="41"/>
      <c r="FU3054" s="41"/>
      <c r="FV3054" s="41"/>
      <c r="FW3054" s="41"/>
      <c r="FX3054" s="41"/>
      <c r="FY3054" s="41"/>
      <c r="FZ3054" s="41"/>
      <c r="GA3054" s="41"/>
      <c r="GB3054" s="41"/>
      <c r="GC3054" s="41"/>
      <c r="GD3054" s="41"/>
      <c r="GE3054" s="41"/>
      <c r="GF3054" s="41"/>
      <c r="GG3054" s="41"/>
      <c r="GH3054" s="41"/>
      <c r="GI3054" s="41"/>
      <c r="GJ3054" s="41"/>
      <c r="GK3054" s="41"/>
      <c r="GL3054" s="41"/>
      <c r="GM3054" s="41"/>
      <c r="GN3054" s="41"/>
      <c r="GO3054" s="41"/>
      <c r="GP3054" s="41"/>
      <c r="GQ3054" s="41"/>
      <c r="GR3054" s="41"/>
      <c r="GS3054" s="41"/>
      <c r="GT3054" s="41"/>
      <c r="GU3054" s="41"/>
      <c r="GV3054" s="41"/>
      <c r="GW3054" s="41"/>
      <c r="GX3054" s="41"/>
      <c r="GY3054" s="41"/>
      <c r="GZ3054" s="41"/>
      <c r="HA3054" s="41"/>
      <c r="HB3054" s="41"/>
      <c r="HC3054" s="41"/>
      <c r="HD3054" s="41"/>
      <c r="HE3054" s="41"/>
      <c r="HF3054" s="41"/>
      <c r="HG3054" s="41"/>
      <c r="HH3054" s="41"/>
      <c r="HI3054" s="41"/>
      <c r="HJ3054" s="41"/>
      <c r="HK3054" s="41"/>
      <c r="HL3054" s="41"/>
      <c r="HM3054" s="41"/>
      <c r="HN3054" s="41"/>
      <c r="HO3054" s="41"/>
      <c r="HP3054" s="41"/>
      <c r="HQ3054" s="41"/>
      <c r="HR3054" s="41"/>
      <c r="HS3054" s="41"/>
      <c r="HT3054" s="41"/>
      <c r="HU3054" s="41"/>
      <c r="HV3054" s="41"/>
      <c r="HW3054" s="41"/>
      <c r="HX3054" s="41"/>
      <c r="HY3054" s="41"/>
      <c r="HZ3054" s="41"/>
      <c r="IA3054" s="41"/>
      <c r="IB3054" s="41"/>
      <c r="IC3054" s="41"/>
      <c r="ID3054" s="41"/>
      <c r="IE3054" s="41"/>
      <c r="IF3054" s="41"/>
      <c r="IG3054" s="41"/>
      <c r="IH3054" s="41"/>
      <c r="II3054" s="41"/>
      <c r="IJ3054" s="41"/>
      <c r="IK3054" s="41"/>
      <c r="IL3054" s="41"/>
      <c r="IM3054" s="41"/>
      <c r="IN3054" s="41"/>
      <c r="IO3054" s="41"/>
      <c r="IP3054" s="41"/>
      <c r="IQ3054" s="41"/>
      <c r="IR3054" s="41"/>
      <c r="IS3054" s="41"/>
      <c r="IT3054" s="41"/>
      <c r="IU3054" s="41"/>
    </row>
    <row r="3056" spans="68:255" x14ac:dyDescent="0.2">
      <c r="BP3056" s="41"/>
      <c r="BQ3056" s="41"/>
      <c r="BR3056" s="41"/>
      <c r="BS3056" s="41"/>
      <c r="BU3056" s="41"/>
      <c r="BV3056" s="41"/>
      <c r="BW3056" s="41"/>
      <c r="BX3056" s="41"/>
      <c r="BY3056" s="41"/>
      <c r="BZ3056" s="41"/>
      <c r="CA3056" s="41"/>
      <c r="CB3056" s="41"/>
      <c r="CC3056" s="41"/>
      <c r="CD3056" s="41"/>
      <c r="CE3056" s="41"/>
      <c r="CF3056" s="41"/>
      <c r="CG3056" s="41"/>
      <c r="CH3056" s="41"/>
      <c r="CI3056" s="41"/>
      <c r="CJ3056" s="41"/>
      <c r="CK3056" s="41"/>
      <c r="CL3056" s="41"/>
      <c r="CM3056" s="41"/>
      <c r="CN3056" s="41"/>
      <c r="CO3056" s="41"/>
      <c r="CP3056" s="41"/>
      <c r="CQ3056" s="41"/>
      <c r="CR3056" s="41"/>
      <c r="CS3056" s="41"/>
      <c r="CT3056" s="41"/>
      <c r="CU3056" s="41"/>
      <c r="CV3056" s="41"/>
      <c r="CW3056" s="41"/>
      <c r="CX3056" s="41"/>
      <c r="CY3056" s="41"/>
      <c r="CZ3056" s="41"/>
      <c r="DA3056" s="41"/>
      <c r="DB3056" s="41"/>
      <c r="DC3056" s="41"/>
      <c r="DD3056" s="41"/>
      <c r="DE3056" s="41"/>
      <c r="DF3056" s="41"/>
      <c r="DG3056" s="41"/>
      <c r="DH3056" s="41"/>
      <c r="DI3056" s="41"/>
      <c r="DJ3056" s="41"/>
      <c r="DK3056" s="41"/>
      <c r="DL3056" s="41"/>
      <c r="DM3056" s="41"/>
      <c r="DN3056" s="41"/>
      <c r="DO3056" s="41"/>
      <c r="DP3056" s="41"/>
      <c r="DQ3056" s="41"/>
      <c r="DR3056" s="41"/>
      <c r="DS3056" s="41"/>
      <c r="DT3056" s="41"/>
      <c r="DU3056" s="41"/>
      <c r="DV3056" s="41"/>
      <c r="DW3056" s="41"/>
      <c r="DX3056" s="41"/>
      <c r="DY3056" s="41"/>
      <c r="DZ3056" s="41"/>
      <c r="EA3056" s="41"/>
      <c r="EB3056" s="41"/>
      <c r="EC3056" s="41"/>
      <c r="ED3056" s="41"/>
      <c r="EE3056" s="41"/>
      <c r="EF3056" s="41"/>
      <c r="EG3056" s="41"/>
      <c r="EH3056" s="41"/>
      <c r="EI3056" s="41"/>
      <c r="EJ3056" s="41"/>
      <c r="EK3056" s="41"/>
      <c r="EL3056" s="41"/>
      <c r="EM3056" s="41"/>
      <c r="EN3056" s="41"/>
      <c r="EO3056" s="41"/>
      <c r="EP3056" s="41"/>
      <c r="EQ3056" s="41"/>
      <c r="ER3056" s="41"/>
      <c r="ES3056" s="41"/>
      <c r="ET3056" s="41"/>
      <c r="EU3056" s="41"/>
      <c r="EV3056" s="41"/>
      <c r="EW3056" s="41"/>
      <c r="EX3056" s="41"/>
      <c r="EY3056" s="41"/>
      <c r="EZ3056" s="41"/>
      <c r="FA3056" s="41"/>
      <c r="FB3056" s="41"/>
      <c r="FC3056" s="41"/>
      <c r="FD3056" s="41"/>
      <c r="FE3056" s="41"/>
      <c r="FF3056" s="41"/>
      <c r="FG3056" s="41"/>
      <c r="FH3056" s="41"/>
      <c r="FI3056" s="41"/>
      <c r="FJ3056" s="41"/>
      <c r="FK3056" s="41"/>
      <c r="FL3056" s="41"/>
      <c r="FM3056" s="41"/>
      <c r="FN3056" s="41"/>
      <c r="FO3056" s="41"/>
      <c r="FP3056" s="41"/>
      <c r="FQ3056" s="41"/>
      <c r="FR3056" s="41"/>
      <c r="FS3056" s="41"/>
      <c r="FT3056" s="41"/>
      <c r="FU3056" s="41"/>
      <c r="FV3056" s="41"/>
      <c r="FW3056" s="41"/>
      <c r="FX3056" s="41"/>
      <c r="FY3056" s="41"/>
      <c r="FZ3056" s="41"/>
      <c r="GA3056" s="41"/>
      <c r="GB3056" s="41"/>
      <c r="GC3056" s="41"/>
      <c r="GD3056" s="41"/>
      <c r="GE3056" s="41"/>
      <c r="GF3056" s="41"/>
      <c r="GG3056" s="41"/>
      <c r="GH3056" s="41"/>
      <c r="GI3056" s="41"/>
      <c r="GJ3056" s="41"/>
      <c r="GK3056" s="41"/>
      <c r="GL3056" s="41"/>
      <c r="GM3056" s="41"/>
      <c r="GN3056" s="41"/>
      <c r="GO3056" s="41"/>
      <c r="GP3056" s="41"/>
      <c r="GQ3056" s="41"/>
      <c r="GR3056" s="41"/>
      <c r="GS3056" s="41"/>
      <c r="GT3056" s="41"/>
      <c r="GU3056" s="41"/>
      <c r="GV3056" s="41"/>
      <c r="GW3056" s="41"/>
      <c r="GX3056" s="41"/>
      <c r="GY3056" s="41"/>
      <c r="GZ3056" s="41"/>
      <c r="HA3056" s="41"/>
      <c r="HB3056" s="41"/>
      <c r="HC3056" s="41"/>
      <c r="HD3056" s="41"/>
      <c r="HE3056" s="41"/>
      <c r="HF3056" s="41"/>
      <c r="HG3056" s="41"/>
      <c r="HH3056" s="41"/>
      <c r="HI3056" s="41"/>
      <c r="HJ3056" s="41"/>
      <c r="HK3056" s="41"/>
      <c r="HL3056" s="41"/>
      <c r="HM3056" s="41"/>
      <c r="HN3056" s="41"/>
      <c r="HO3056" s="41"/>
      <c r="HP3056" s="41"/>
      <c r="HQ3056" s="41"/>
      <c r="HR3056" s="41"/>
      <c r="HS3056" s="41"/>
      <c r="HT3056" s="41"/>
      <c r="HU3056" s="41"/>
      <c r="HV3056" s="41"/>
      <c r="HW3056" s="41"/>
      <c r="HX3056" s="41"/>
      <c r="HY3056" s="41"/>
      <c r="HZ3056" s="41"/>
      <c r="IA3056" s="41"/>
      <c r="IB3056" s="41"/>
      <c r="IC3056" s="41"/>
      <c r="ID3056" s="41"/>
      <c r="IE3056" s="41"/>
      <c r="IF3056" s="41"/>
      <c r="IG3056" s="41"/>
      <c r="IH3056" s="41"/>
      <c r="II3056" s="41"/>
      <c r="IJ3056" s="41"/>
      <c r="IK3056" s="41"/>
      <c r="IL3056" s="41"/>
      <c r="IM3056" s="41"/>
      <c r="IN3056" s="41"/>
      <c r="IO3056" s="41"/>
      <c r="IP3056" s="41"/>
      <c r="IQ3056" s="41"/>
      <c r="IR3056" s="41"/>
      <c r="IS3056" s="41"/>
      <c r="IT3056" s="41"/>
      <c r="IU3056" s="41"/>
    </row>
    <row r="3058" spans="68:255" x14ac:dyDescent="0.2">
      <c r="BP3058" s="41"/>
      <c r="BQ3058" s="41"/>
      <c r="BR3058" s="41"/>
      <c r="BS3058" s="41"/>
      <c r="BU3058" s="41"/>
      <c r="BV3058" s="41"/>
      <c r="BW3058" s="41"/>
      <c r="BX3058" s="41"/>
      <c r="BY3058" s="41"/>
      <c r="BZ3058" s="41"/>
      <c r="CA3058" s="41"/>
      <c r="CB3058" s="41"/>
      <c r="CC3058" s="41"/>
      <c r="CD3058" s="41"/>
      <c r="CE3058" s="41"/>
      <c r="CF3058" s="41"/>
      <c r="CG3058" s="41"/>
      <c r="CH3058" s="41"/>
      <c r="CI3058" s="41"/>
      <c r="CJ3058" s="41"/>
      <c r="CK3058" s="41"/>
      <c r="CL3058" s="41"/>
      <c r="CM3058" s="41"/>
      <c r="CN3058" s="41"/>
      <c r="CO3058" s="41"/>
      <c r="CP3058" s="41"/>
      <c r="CQ3058" s="41"/>
      <c r="CR3058" s="41"/>
      <c r="CS3058" s="41"/>
      <c r="CT3058" s="41"/>
      <c r="CU3058" s="41"/>
      <c r="CV3058" s="41"/>
      <c r="CW3058" s="41"/>
      <c r="CX3058" s="41"/>
      <c r="CY3058" s="41"/>
      <c r="CZ3058" s="41"/>
      <c r="DA3058" s="41"/>
      <c r="DB3058" s="41"/>
      <c r="DC3058" s="41"/>
      <c r="DD3058" s="41"/>
      <c r="DE3058" s="41"/>
      <c r="DF3058" s="41"/>
      <c r="DG3058" s="41"/>
      <c r="DH3058" s="41"/>
      <c r="DI3058" s="41"/>
      <c r="DJ3058" s="41"/>
      <c r="DK3058" s="41"/>
      <c r="DL3058" s="41"/>
      <c r="DM3058" s="41"/>
      <c r="DN3058" s="41"/>
      <c r="DO3058" s="41"/>
      <c r="DP3058" s="41"/>
      <c r="DQ3058" s="41"/>
      <c r="DR3058" s="41"/>
      <c r="DS3058" s="41"/>
      <c r="DT3058" s="41"/>
      <c r="DU3058" s="41"/>
      <c r="DV3058" s="41"/>
      <c r="DW3058" s="41"/>
      <c r="DX3058" s="41"/>
      <c r="DY3058" s="41"/>
      <c r="DZ3058" s="41"/>
      <c r="EA3058" s="41"/>
      <c r="EB3058" s="41"/>
      <c r="EC3058" s="41"/>
      <c r="ED3058" s="41"/>
      <c r="EE3058" s="41"/>
      <c r="EF3058" s="41"/>
      <c r="EG3058" s="41"/>
      <c r="EH3058" s="41"/>
      <c r="EI3058" s="41"/>
      <c r="EJ3058" s="41"/>
      <c r="EK3058" s="41"/>
      <c r="EL3058" s="41"/>
      <c r="EM3058" s="41"/>
      <c r="EN3058" s="41"/>
      <c r="EO3058" s="41"/>
      <c r="EP3058" s="41"/>
      <c r="EQ3058" s="41"/>
      <c r="ER3058" s="41"/>
      <c r="ES3058" s="41"/>
      <c r="ET3058" s="41"/>
      <c r="EU3058" s="41"/>
      <c r="EV3058" s="41"/>
      <c r="EW3058" s="41"/>
      <c r="EX3058" s="41"/>
      <c r="EY3058" s="41"/>
      <c r="EZ3058" s="41"/>
      <c r="FA3058" s="41"/>
      <c r="FB3058" s="41"/>
      <c r="FC3058" s="41"/>
      <c r="FD3058" s="41"/>
      <c r="FE3058" s="41"/>
      <c r="FF3058" s="41"/>
      <c r="FG3058" s="41"/>
      <c r="FH3058" s="41"/>
      <c r="FI3058" s="41"/>
      <c r="FJ3058" s="41"/>
      <c r="FK3058" s="41"/>
      <c r="FL3058" s="41"/>
      <c r="FM3058" s="41"/>
      <c r="FN3058" s="41"/>
      <c r="FO3058" s="41"/>
      <c r="FP3058" s="41"/>
      <c r="FQ3058" s="41"/>
      <c r="FR3058" s="41"/>
      <c r="FS3058" s="41"/>
      <c r="FT3058" s="41"/>
      <c r="FU3058" s="41"/>
      <c r="FV3058" s="41"/>
      <c r="FW3058" s="41"/>
      <c r="FX3058" s="41"/>
      <c r="FY3058" s="41"/>
      <c r="FZ3058" s="41"/>
      <c r="GA3058" s="41"/>
      <c r="GB3058" s="41"/>
      <c r="GC3058" s="41"/>
      <c r="GD3058" s="41"/>
      <c r="GE3058" s="41"/>
      <c r="GF3058" s="41"/>
      <c r="GG3058" s="41"/>
      <c r="GH3058" s="41"/>
      <c r="GI3058" s="41"/>
      <c r="GJ3058" s="41"/>
      <c r="GK3058" s="41"/>
      <c r="GL3058" s="41"/>
      <c r="GM3058" s="41"/>
      <c r="GN3058" s="41"/>
      <c r="GO3058" s="41"/>
      <c r="GP3058" s="41"/>
      <c r="GQ3058" s="41"/>
      <c r="GR3058" s="41"/>
      <c r="GS3058" s="41"/>
      <c r="GT3058" s="41"/>
      <c r="GU3058" s="41"/>
      <c r="GV3058" s="41"/>
      <c r="GW3058" s="41"/>
      <c r="GX3058" s="41"/>
      <c r="GY3058" s="41"/>
      <c r="GZ3058" s="41"/>
      <c r="HA3058" s="41"/>
      <c r="HB3058" s="41"/>
      <c r="HC3058" s="41"/>
      <c r="HD3058" s="41"/>
      <c r="HE3058" s="41"/>
      <c r="HF3058" s="41"/>
      <c r="HG3058" s="41"/>
      <c r="HH3058" s="41"/>
      <c r="HI3058" s="41"/>
      <c r="HJ3058" s="41"/>
      <c r="HK3058" s="41"/>
      <c r="HL3058" s="41"/>
      <c r="HM3058" s="41"/>
      <c r="HN3058" s="41"/>
      <c r="HO3058" s="41"/>
      <c r="HP3058" s="41"/>
      <c r="HQ3058" s="41"/>
      <c r="HR3058" s="41"/>
      <c r="HS3058" s="41"/>
      <c r="HT3058" s="41"/>
      <c r="HU3058" s="41"/>
      <c r="HV3058" s="41"/>
      <c r="HW3058" s="41"/>
      <c r="HX3058" s="41"/>
      <c r="HY3058" s="41"/>
      <c r="HZ3058" s="41"/>
      <c r="IA3058" s="41"/>
      <c r="IB3058" s="41"/>
      <c r="IC3058" s="41"/>
      <c r="ID3058" s="41"/>
      <c r="IE3058" s="41"/>
      <c r="IF3058" s="41"/>
      <c r="IG3058" s="41"/>
      <c r="IH3058" s="41"/>
      <c r="II3058" s="41"/>
      <c r="IJ3058" s="41"/>
      <c r="IK3058" s="41"/>
      <c r="IL3058" s="41"/>
      <c r="IM3058" s="41"/>
      <c r="IN3058" s="41"/>
      <c r="IO3058" s="41"/>
      <c r="IP3058" s="41"/>
      <c r="IQ3058" s="41"/>
      <c r="IR3058" s="41"/>
      <c r="IS3058" s="41"/>
      <c r="IT3058" s="41"/>
      <c r="IU3058" s="41"/>
    </row>
    <row r="3060" spans="68:255" x14ac:dyDescent="0.2">
      <c r="BP3060" s="41"/>
      <c r="BQ3060" s="41"/>
      <c r="BR3060" s="41"/>
      <c r="BS3060" s="41"/>
      <c r="BU3060" s="41"/>
      <c r="BV3060" s="41"/>
      <c r="BW3060" s="41"/>
      <c r="BX3060" s="41"/>
      <c r="BY3060" s="41"/>
      <c r="BZ3060" s="41"/>
      <c r="CA3060" s="41"/>
      <c r="CB3060" s="41"/>
      <c r="CC3060" s="41"/>
      <c r="CD3060" s="41"/>
      <c r="CE3060" s="41"/>
      <c r="CF3060" s="41"/>
      <c r="CG3060" s="41"/>
      <c r="CH3060" s="41"/>
      <c r="CI3060" s="41"/>
      <c r="CJ3060" s="41"/>
      <c r="CK3060" s="41"/>
      <c r="CL3060" s="41"/>
      <c r="CM3060" s="41"/>
      <c r="CN3060" s="41"/>
      <c r="CO3060" s="41"/>
      <c r="CP3060" s="41"/>
      <c r="CQ3060" s="41"/>
      <c r="CR3060" s="41"/>
      <c r="CS3060" s="41"/>
      <c r="CT3060" s="41"/>
      <c r="CU3060" s="41"/>
      <c r="CV3060" s="41"/>
      <c r="CW3060" s="41"/>
      <c r="CX3060" s="41"/>
      <c r="CY3060" s="41"/>
      <c r="CZ3060" s="41"/>
      <c r="DA3060" s="41"/>
      <c r="DB3060" s="41"/>
      <c r="DC3060" s="41"/>
      <c r="DD3060" s="41"/>
      <c r="DE3060" s="41"/>
      <c r="DF3060" s="41"/>
      <c r="DG3060" s="41"/>
      <c r="DH3060" s="41"/>
      <c r="DI3060" s="41"/>
      <c r="DJ3060" s="41"/>
      <c r="DK3060" s="41"/>
      <c r="DL3060" s="41"/>
      <c r="DM3060" s="41"/>
      <c r="DN3060" s="41"/>
      <c r="DO3060" s="41"/>
      <c r="DP3060" s="41"/>
      <c r="DQ3060" s="41"/>
      <c r="DR3060" s="41"/>
      <c r="DS3060" s="41"/>
      <c r="DT3060" s="41"/>
      <c r="DU3060" s="41"/>
      <c r="DV3060" s="41"/>
      <c r="DW3060" s="41"/>
      <c r="DX3060" s="41"/>
      <c r="DY3060" s="41"/>
      <c r="DZ3060" s="41"/>
      <c r="EA3060" s="41"/>
      <c r="EB3060" s="41"/>
      <c r="EC3060" s="41"/>
      <c r="ED3060" s="41"/>
      <c r="EE3060" s="41"/>
      <c r="EF3060" s="41"/>
      <c r="EG3060" s="41"/>
      <c r="EH3060" s="41"/>
      <c r="EI3060" s="41"/>
      <c r="EJ3060" s="41"/>
      <c r="EK3060" s="41"/>
      <c r="EL3060" s="41"/>
      <c r="EM3060" s="41"/>
      <c r="EN3060" s="41"/>
      <c r="EO3060" s="41"/>
      <c r="EP3060" s="41"/>
      <c r="EQ3060" s="41"/>
      <c r="ER3060" s="41"/>
      <c r="ES3060" s="41"/>
      <c r="ET3060" s="41"/>
      <c r="EU3060" s="41"/>
      <c r="EV3060" s="41"/>
      <c r="EW3060" s="41"/>
      <c r="EX3060" s="41"/>
      <c r="EY3060" s="41"/>
      <c r="EZ3060" s="41"/>
      <c r="FA3060" s="41"/>
      <c r="FB3060" s="41"/>
      <c r="FC3060" s="41"/>
      <c r="FD3060" s="41"/>
      <c r="FE3060" s="41"/>
      <c r="FF3060" s="41"/>
      <c r="FG3060" s="41"/>
      <c r="FH3060" s="41"/>
      <c r="FI3060" s="41"/>
      <c r="FJ3060" s="41"/>
      <c r="FK3060" s="41"/>
      <c r="FL3060" s="41"/>
      <c r="FM3060" s="41"/>
      <c r="FN3060" s="41"/>
      <c r="FO3060" s="41"/>
      <c r="FP3060" s="41"/>
      <c r="FQ3060" s="41"/>
      <c r="FR3060" s="41"/>
      <c r="FS3060" s="41"/>
      <c r="FT3060" s="41"/>
      <c r="FU3060" s="41"/>
      <c r="FV3060" s="41"/>
      <c r="FW3060" s="41"/>
      <c r="FX3060" s="41"/>
      <c r="FY3060" s="41"/>
      <c r="FZ3060" s="41"/>
      <c r="GA3060" s="41"/>
      <c r="GB3060" s="41"/>
      <c r="GC3060" s="41"/>
      <c r="GD3060" s="41"/>
      <c r="GE3060" s="41"/>
      <c r="GF3060" s="41"/>
      <c r="GG3060" s="41"/>
      <c r="GH3060" s="41"/>
      <c r="GI3060" s="41"/>
      <c r="GJ3060" s="41"/>
      <c r="GK3060" s="41"/>
      <c r="GL3060" s="41"/>
      <c r="GM3060" s="41"/>
      <c r="GN3060" s="41"/>
      <c r="GO3060" s="41"/>
      <c r="GP3060" s="41"/>
      <c r="GQ3060" s="41"/>
      <c r="GR3060" s="41"/>
      <c r="GS3060" s="41"/>
      <c r="GT3060" s="41"/>
      <c r="GU3060" s="41"/>
      <c r="GV3060" s="41"/>
      <c r="GW3060" s="41"/>
      <c r="GX3060" s="41"/>
      <c r="GY3060" s="41"/>
      <c r="GZ3060" s="41"/>
      <c r="HA3060" s="41"/>
      <c r="HB3060" s="41"/>
      <c r="HC3060" s="41"/>
      <c r="HD3060" s="41"/>
      <c r="HE3060" s="41"/>
      <c r="HF3060" s="41"/>
      <c r="HG3060" s="41"/>
      <c r="HH3060" s="41"/>
      <c r="HI3060" s="41"/>
      <c r="HJ3060" s="41"/>
      <c r="HK3060" s="41"/>
      <c r="HL3060" s="41"/>
      <c r="HM3060" s="41"/>
      <c r="HN3060" s="41"/>
      <c r="HO3060" s="41"/>
      <c r="HP3060" s="41"/>
      <c r="HQ3060" s="41"/>
      <c r="HR3060" s="41"/>
      <c r="HS3060" s="41"/>
      <c r="HT3060" s="41"/>
      <c r="HU3060" s="41"/>
      <c r="HV3060" s="41"/>
      <c r="HW3060" s="41"/>
      <c r="HX3060" s="41"/>
      <c r="HY3060" s="41"/>
      <c r="HZ3060" s="41"/>
      <c r="IA3060" s="41"/>
      <c r="IB3060" s="41"/>
      <c r="IC3060" s="41"/>
      <c r="ID3060" s="41"/>
      <c r="IE3060" s="41"/>
      <c r="IF3060" s="41"/>
      <c r="IG3060" s="41"/>
      <c r="IH3060" s="41"/>
      <c r="II3060" s="41"/>
      <c r="IJ3060" s="41"/>
      <c r="IK3060" s="41"/>
      <c r="IL3060" s="41"/>
      <c r="IM3060" s="41"/>
      <c r="IN3060" s="41"/>
      <c r="IO3060" s="41"/>
      <c r="IP3060" s="41"/>
      <c r="IQ3060" s="41"/>
      <c r="IR3060" s="41"/>
      <c r="IS3060" s="41"/>
      <c r="IT3060" s="41"/>
      <c r="IU3060" s="41"/>
    </row>
    <row r="3062" spans="68:255" x14ac:dyDescent="0.2">
      <c r="BP3062" s="41"/>
      <c r="BQ3062" s="41"/>
      <c r="BR3062" s="41"/>
      <c r="BS3062" s="41"/>
      <c r="BU3062" s="41"/>
      <c r="BV3062" s="41"/>
      <c r="BW3062" s="41"/>
      <c r="BX3062" s="41"/>
      <c r="BY3062" s="41"/>
      <c r="BZ3062" s="41"/>
      <c r="CA3062" s="41"/>
      <c r="CB3062" s="41"/>
      <c r="CC3062" s="41"/>
      <c r="CD3062" s="41"/>
      <c r="CE3062" s="41"/>
      <c r="CF3062" s="41"/>
      <c r="CG3062" s="41"/>
      <c r="CH3062" s="41"/>
      <c r="CI3062" s="41"/>
      <c r="CJ3062" s="41"/>
      <c r="CK3062" s="41"/>
      <c r="CL3062" s="41"/>
      <c r="CM3062" s="41"/>
      <c r="CN3062" s="41"/>
      <c r="CO3062" s="41"/>
      <c r="CP3062" s="41"/>
      <c r="CQ3062" s="41"/>
      <c r="CR3062" s="41"/>
      <c r="CS3062" s="41"/>
      <c r="CT3062" s="41"/>
      <c r="CU3062" s="41"/>
      <c r="CV3062" s="41"/>
      <c r="CW3062" s="41"/>
      <c r="CX3062" s="41"/>
      <c r="CY3062" s="41"/>
      <c r="CZ3062" s="41"/>
      <c r="DA3062" s="41"/>
      <c r="DB3062" s="41"/>
      <c r="DC3062" s="41"/>
      <c r="DD3062" s="41"/>
      <c r="DE3062" s="41"/>
      <c r="DF3062" s="41"/>
      <c r="DG3062" s="41"/>
      <c r="DH3062" s="41"/>
      <c r="DI3062" s="41"/>
      <c r="DJ3062" s="41"/>
      <c r="DK3062" s="41"/>
      <c r="DL3062" s="41"/>
      <c r="DM3062" s="41"/>
      <c r="DN3062" s="41"/>
      <c r="DO3062" s="41"/>
      <c r="DP3062" s="41"/>
      <c r="DQ3062" s="41"/>
      <c r="DR3062" s="41"/>
      <c r="DS3062" s="41"/>
      <c r="DT3062" s="41"/>
      <c r="DU3062" s="41"/>
      <c r="DV3062" s="41"/>
      <c r="DW3062" s="41"/>
      <c r="DX3062" s="41"/>
      <c r="DY3062" s="41"/>
      <c r="DZ3062" s="41"/>
      <c r="EA3062" s="41"/>
      <c r="EB3062" s="41"/>
      <c r="EC3062" s="41"/>
      <c r="ED3062" s="41"/>
      <c r="EE3062" s="41"/>
      <c r="EF3062" s="41"/>
      <c r="EG3062" s="41"/>
      <c r="EH3062" s="41"/>
      <c r="EI3062" s="41"/>
      <c r="EJ3062" s="41"/>
      <c r="EK3062" s="41"/>
      <c r="EL3062" s="41"/>
      <c r="EM3062" s="41"/>
      <c r="EN3062" s="41"/>
      <c r="EO3062" s="41"/>
      <c r="EP3062" s="41"/>
      <c r="EQ3062" s="41"/>
      <c r="ER3062" s="41"/>
      <c r="ES3062" s="41"/>
      <c r="ET3062" s="41"/>
      <c r="EU3062" s="41"/>
      <c r="EV3062" s="41"/>
      <c r="EW3062" s="41"/>
      <c r="EX3062" s="41"/>
      <c r="EY3062" s="41"/>
      <c r="EZ3062" s="41"/>
      <c r="FA3062" s="41"/>
      <c r="FB3062" s="41"/>
      <c r="FC3062" s="41"/>
      <c r="FD3062" s="41"/>
      <c r="FE3062" s="41"/>
      <c r="FF3062" s="41"/>
      <c r="FG3062" s="41"/>
      <c r="FH3062" s="41"/>
      <c r="FI3062" s="41"/>
      <c r="FJ3062" s="41"/>
      <c r="FK3062" s="41"/>
      <c r="FL3062" s="41"/>
      <c r="FM3062" s="41"/>
      <c r="FN3062" s="41"/>
      <c r="FO3062" s="41"/>
      <c r="FP3062" s="41"/>
      <c r="FQ3062" s="41"/>
      <c r="FR3062" s="41"/>
      <c r="FS3062" s="41"/>
      <c r="FT3062" s="41"/>
      <c r="FU3062" s="41"/>
      <c r="FV3062" s="41"/>
      <c r="FW3062" s="41"/>
      <c r="FX3062" s="41"/>
      <c r="FY3062" s="41"/>
      <c r="FZ3062" s="41"/>
      <c r="GA3062" s="41"/>
      <c r="GB3062" s="41"/>
      <c r="GC3062" s="41"/>
      <c r="GD3062" s="41"/>
      <c r="GE3062" s="41"/>
      <c r="GF3062" s="41"/>
      <c r="GG3062" s="41"/>
      <c r="GH3062" s="41"/>
      <c r="GI3062" s="41"/>
      <c r="GJ3062" s="41"/>
      <c r="GK3062" s="41"/>
      <c r="GL3062" s="41"/>
      <c r="GM3062" s="41"/>
      <c r="GN3062" s="41"/>
      <c r="GO3062" s="41"/>
      <c r="GP3062" s="41"/>
      <c r="GQ3062" s="41"/>
      <c r="GR3062" s="41"/>
      <c r="GS3062" s="41"/>
      <c r="GT3062" s="41"/>
      <c r="GU3062" s="41"/>
      <c r="GV3062" s="41"/>
      <c r="GW3062" s="41"/>
      <c r="GX3062" s="41"/>
      <c r="GY3062" s="41"/>
      <c r="GZ3062" s="41"/>
      <c r="HA3062" s="41"/>
      <c r="HB3062" s="41"/>
      <c r="HC3062" s="41"/>
      <c r="HD3062" s="41"/>
      <c r="HE3062" s="41"/>
      <c r="HF3062" s="41"/>
      <c r="HG3062" s="41"/>
      <c r="HH3062" s="41"/>
      <c r="HI3062" s="41"/>
      <c r="HJ3062" s="41"/>
      <c r="HK3062" s="41"/>
      <c r="HL3062" s="41"/>
      <c r="HM3062" s="41"/>
      <c r="HN3062" s="41"/>
      <c r="HO3062" s="41"/>
      <c r="HP3062" s="41"/>
      <c r="HQ3062" s="41"/>
      <c r="HR3062" s="41"/>
      <c r="HS3062" s="41"/>
      <c r="HT3062" s="41"/>
      <c r="HU3062" s="41"/>
      <c r="HV3062" s="41"/>
      <c r="HW3062" s="41"/>
      <c r="HX3062" s="41"/>
      <c r="HY3062" s="41"/>
      <c r="HZ3062" s="41"/>
      <c r="IA3062" s="41"/>
      <c r="IB3062" s="41"/>
      <c r="IC3062" s="41"/>
      <c r="ID3062" s="41"/>
      <c r="IE3062" s="41"/>
      <c r="IF3062" s="41"/>
      <c r="IG3062" s="41"/>
      <c r="IH3062" s="41"/>
      <c r="II3062" s="41"/>
      <c r="IJ3062" s="41"/>
      <c r="IK3062" s="41"/>
      <c r="IL3062" s="41"/>
      <c r="IM3062" s="41"/>
      <c r="IN3062" s="41"/>
      <c r="IO3062" s="41"/>
      <c r="IP3062" s="41"/>
      <c r="IQ3062" s="41"/>
      <c r="IR3062" s="41"/>
      <c r="IS3062" s="41"/>
      <c r="IT3062" s="41"/>
      <c r="IU3062" s="41"/>
    </row>
    <row r="3064" spans="68:255" x14ac:dyDescent="0.2">
      <c r="BP3064" s="41"/>
      <c r="BQ3064" s="41"/>
      <c r="BR3064" s="41"/>
      <c r="BS3064" s="41"/>
      <c r="BU3064" s="41"/>
      <c r="BV3064" s="41"/>
      <c r="BW3064" s="41"/>
      <c r="BX3064" s="41"/>
      <c r="BY3064" s="41"/>
      <c r="BZ3064" s="41"/>
      <c r="CA3064" s="41"/>
      <c r="CB3064" s="41"/>
      <c r="CC3064" s="41"/>
      <c r="CD3064" s="41"/>
      <c r="CE3064" s="41"/>
      <c r="CF3064" s="41"/>
      <c r="CG3064" s="41"/>
      <c r="CH3064" s="41"/>
      <c r="CI3064" s="41"/>
      <c r="CJ3064" s="41"/>
      <c r="CK3064" s="41"/>
      <c r="CL3064" s="41"/>
      <c r="CM3064" s="41"/>
      <c r="CN3064" s="41"/>
      <c r="CO3064" s="41"/>
      <c r="CP3064" s="41"/>
      <c r="CQ3064" s="41"/>
      <c r="CR3064" s="41"/>
      <c r="CS3064" s="41"/>
      <c r="CT3064" s="41"/>
      <c r="CU3064" s="41"/>
      <c r="CV3064" s="41"/>
      <c r="CW3064" s="41"/>
      <c r="CX3064" s="41"/>
      <c r="CY3064" s="41"/>
      <c r="CZ3064" s="41"/>
      <c r="DA3064" s="41"/>
      <c r="DB3064" s="41"/>
      <c r="DC3064" s="41"/>
      <c r="DD3064" s="41"/>
      <c r="DE3064" s="41"/>
      <c r="DF3064" s="41"/>
      <c r="DG3064" s="41"/>
      <c r="DH3064" s="41"/>
      <c r="DI3064" s="41"/>
      <c r="DJ3064" s="41"/>
      <c r="DK3064" s="41"/>
      <c r="DL3064" s="41"/>
      <c r="DM3064" s="41"/>
      <c r="DN3064" s="41"/>
      <c r="DO3064" s="41"/>
      <c r="DP3064" s="41"/>
      <c r="DQ3064" s="41"/>
      <c r="DR3064" s="41"/>
      <c r="DS3064" s="41"/>
      <c r="DT3064" s="41"/>
      <c r="DU3064" s="41"/>
      <c r="DV3064" s="41"/>
      <c r="DW3064" s="41"/>
      <c r="DX3064" s="41"/>
      <c r="DY3064" s="41"/>
      <c r="DZ3064" s="41"/>
      <c r="EA3064" s="41"/>
      <c r="EB3064" s="41"/>
      <c r="EC3064" s="41"/>
      <c r="ED3064" s="41"/>
      <c r="EE3064" s="41"/>
      <c r="EF3064" s="41"/>
      <c r="EG3064" s="41"/>
      <c r="EH3064" s="41"/>
      <c r="EI3064" s="41"/>
      <c r="EJ3064" s="41"/>
      <c r="EK3064" s="41"/>
      <c r="EL3064" s="41"/>
      <c r="EM3064" s="41"/>
      <c r="EN3064" s="41"/>
      <c r="EO3064" s="41"/>
      <c r="EP3064" s="41"/>
      <c r="EQ3064" s="41"/>
      <c r="ER3064" s="41"/>
      <c r="ES3064" s="41"/>
      <c r="ET3064" s="41"/>
      <c r="EU3064" s="41"/>
      <c r="EV3064" s="41"/>
      <c r="EW3064" s="41"/>
      <c r="EX3064" s="41"/>
      <c r="EY3064" s="41"/>
      <c r="EZ3064" s="41"/>
      <c r="FA3064" s="41"/>
      <c r="FB3064" s="41"/>
      <c r="FC3064" s="41"/>
      <c r="FD3064" s="41"/>
      <c r="FE3064" s="41"/>
      <c r="FF3064" s="41"/>
      <c r="FG3064" s="41"/>
      <c r="FH3064" s="41"/>
      <c r="FI3064" s="41"/>
      <c r="FJ3064" s="41"/>
      <c r="FK3064" s="41"/>
      <c r="FL3064" s="41"/>
      <c r="FM3064" s="41"/>
      <c r="FN3064" s="41"/>
      <c r="FO3064" s="41"/>
      <c r="FP3064" s="41"/>
      <c r="FQ3064" s="41"/>
      <c r="FR3064" s="41"/>
      <c r="FS3064" s="41"/>
      <c r="FT3064" s="41"/>
      <c r="FU3064" s="41"/>
      <c r="FV3064" s="41"/>
      <c r="FW3064" s="41"/>
      <c r="FX3064" s="41"/>
      <c r="FY3064" s="41"/>
      <c r="FZ3064" s="41"/>
      <c r="GA3064" s="41"/>
      <c r="GB3064" s="41"/>
      <c r="GC3064" s="41"/>
      <c r="GD3064" s="41"/>
      <c r="GE3064" s="41"/>
      <c r="GF3064" s="41"/>
      <c r="GG3064" s="41"/>
      <c r="GH3064" s="41"/>
      <c r="GI3064" s="41"/>
      <c r="GJ3064" s="41"/>
      <c r="GK3064" s="41"/>
      <c r="GL3064" s="41"/>
      <c r="GM3064" s="41"/>
      <c r="GN3064" s="41"/>
      <c r="GO3064" s="41"/>
      <c r="GP3064" s="41"/>
      <c r="GQ3064" s="41"/>
      <c r="GR3064" s="41"/>
      <c r="GS3064" s="41"/>
      <c r="GT3064" s="41"/>
      <c r="GU3064" s="41"/>
      <c r="GV3064" s="41"/>
      <c r="GW3064" s="41"/>
      <c r="GX3064" s="41"/>
      <c r="GY3064" s="41"/>
      <c r="GZ3064" s="41"/>
      <c r="HA3064" s="41"/>
      <c r="HB3064" s="41"/>
      <c r="HC3064" s="41"/>
      <c r="HD3064" s="41"/>
      <c r="HE3064" s="41"/>
      <c r="HF3064" s="41"/>
      <c r="HG3064" s="41"/>
      <c r="HH3064" s="41"/>
      <c r="HI3064" s="41"/>
      <c r="HJ3064" s="41"/>
      <c r="HK3064" s="41"/>
      <c r="HL3064" s="41"/>
      <c r="HM3064" s="41"/>
      <c r="HN3064" s="41"/>
      <c r="HO3064" s="41"/>
      <c r="HP3064" s="41"/>
      <c r="HQ3064" s="41"/>
      <c r="HR3064" s="41"/>
      <c r="HS3064" s="41"/>
      <c r="HT3064" s="41"/>
      <c r="HU3064" s="41"/>
      <c r="HV3064" s="41"/>
      <c r="HW3064" s="41"/>
      <c r="HX3064" s="41"/>
      <c r="HY3064" s="41"/>
      <c r="HZ3064" s="41"/>
      <c r="IA3064" s="41"/>
      <c r="IB3064" s="41"/>
      <c r="IC3064" s="41"/>
      <c r="ID3064" s="41"/>
      <c r="IE3064" s="41"/>
      <c r="IF3064" s="41"/>
      <c r="IG3064" s="41"/>
      <c r="IH3064" s="41"/>
      <c r="II3064" s="41"/>
      <c r="IJ3064" s="41"/>
      <c r="IK3064" s="41"/>
      <c r="IL3064" s="41"/>
      <c r="IM3064" s="41"/>
      <c r="IN3064" s="41"/>
      <c r="IO3064" s="41"/>
      <c r="IP3064" s="41"/>
      <c r="IQ3064" s="41"/>
      <c r="IR3064" s="41"/>
      <c r="IS3064" s="41"/>
      <c r="IT3064" s="41"/>
      <c r="IU3064" s="41"/>
    </row>
    <row r="3066" spans="68:255" x14ac:dyDescent="0.2">
      <c r="BP3066" s="41"/>
      <c r="BQ3066" s="41"/>
      <c r="BR3066" s="41"/>
      <c r="BS3066" s="41"/>
      <c r="BU3066" s="41"/>
      <c r="BV3066" s="41"/>
      <c r="BW3066" s="41"/>
      <c r="BX3066" s="41"/>
      <c r="BY3066" s="41"/>
      <c r="BZ3066" s="41"/>
      <c r="CA3066" s="41"/>
      <c r="CB3066" s="41"/>
      <c r="CC3066" s="41"/>
      <c r="CD3066" s="41"/>
      <c r="CE3066" s="41"/>
      <c r="CF3066" s="41"/>
      <c r="CG3066" s="41"/>
      <c r="CH3066" s="41"/>
      <c r="CI3066" s="41"/>
      <c r="CJ3066" s="41"/>
      <c r="CK3066" s="41"/>
      <c r="CL3066" s="41"/>
      <c r="CM3066" s="41"/>
      <c r="CN3066" s="41"/>
      <c r="CO3066" s="41"/>
      <c r="CP3066" s="41"/>
      <c r="CQ3066" s="41"/>
      <c r="CR3066" s="41"/>
      <c r="CS3066" s="41"/>
      <c r="CT3066" s="41"/>
      <c r="CU3066" s="41"/>
      <c r="CV3066" s="41"/>
      <c r="CW3066" s="41"/>
      <c r="CX3066" s="41"/>
      <c r="CY3066" s="41"/>
      <c r="CZ3066" s="41"/>
      <c r="DA3066" s="41"/>
      <c r="DB3066" s="41"/>
      <c r="DC3066" s="41"/>
      <c r="DD3066" s="41"/>
      <c r="DE3066" s="41"/>
      <c r="DF3066" s="41"/>
      <c r="DG3066" s="41"/>
      <c r="DH3066" s="41"/>
      <c r="DI3066" s="41"/>
      <c r="DJ3066" s="41"/>
      <c r="DK3066" s="41"/>
      <c r="DL3066" s="41"/>
      <c r="DM3066" s="41"/>
      <c r="DN3066" s="41"/>
      <c r="DO3066" s="41"/>
      <c r="DP3066" s="41"/>
      <c r="DQ3066" s="41"/>
      <c r="DR3066" s="41"/>
      <c r="DS3066" s="41"/>
      <c r="DT3066" s="41"/>
      <c r="DU3066" s="41"/>
      <c r="DV3066" s="41"/>
      <c r="DW3066" s="41"/>
      <c r="DX3066" s="41"/>
      <c r="DY3066" s="41"/>
      <c r="DZ3066" s="41"/>
      <c r="EA3066" s="41"/>
      <c r="EB3066" s="41"/>
      <c r="EC3066" s="41"/>
      <c r="ED3066" s="41"/>
      <c r="EE3066" s="41"/>
      <c r="EF3066" s="41"/>
      <c r="EG3066" s="41"/>
      <c r="EH3066" s="41"/>
      <c r="EI3066" s="41"/>
      <c r="EJ3066" s="41"/>
      <c r="EK3066" s="41"/>
      <c r="EL3066" s="41"/>
      <c r="EM3066" s="41"/>
      <c r="EN3066" s="41"/>
      <c r="EO3066" s="41"/>
      <c r="EP3066" s="41"/>
      <c r="EQ3066" s="41"/>
      <c r="ER3066" s="41"/>
      <c r="ES3066" s="41"/>
      <c r="ET3066" s="41"/>
      <c r="EU3066" s="41"/>
      <c r="EV3066" s="41"/>
      <c r="EW3066" s="41"/>
      <c r="EX3066" s="41"/>
      <c r="EY3066" s="41"/>
      <c r="EZ3066" s="41"/>
      <c r="FA3066" s="41"/>
      <c r="FB3066" s="41"/>
      <c r="FC3066" s="41"/>
      <c r="FD3066" s="41"/>
      <c r="FE3066" s="41"/>
      <c r="FF3066" s="41"/>
      <c r="FG3066" s="41"/>
      <c r="FH3066" s="41"/>
      <c r="FI3066" s="41"/>
      <c r="FJ3066" s="41"/>
      <c r="FK3066" s="41"/>
      <c r="FL3066" s="41"/>
      <c r="FM3066" s="41"/>
      <c r="FN3066" s="41"/>
      <c r="FO3066" s="41"/>
      <c r="FP3066" s="41"/>
      <c r="FQ3066" s="41"/>
      <c r="FR3066" s="41"/>
      <c r="FS3066" s="41"/>
      <c r="FT3066" s="41"/>
      <c r="FU3066" s="41"/>
      <c r="FV3066" s="41"/>
      <c r="FW3066" s="41"/>
      <c r="FX3066" s="41"/>
      <c r="FY3066" s="41"/>
      <c r="FZ3066" s="41"/>
      <c r="GA3066" s="41"/>
      <c r="GB3066" s="41"/>
      <c r="GC3066" s="41"/>
      <c r="GD3066" s="41"/>
      <c r="GE3066" s="41"/>
      <c r="GF3066" s="41"/>
      <c r="GG3066" s="41"/>
      <c r="GH3066" s="41"/>
      <c r="GI3066" s="41"/>
      <c r="GJ3066" s="41"/>
      <c r="GK3066" s="41"/>
      <c r="GL3066" s="41"/>
      <c r="GM3066" s="41"/>
      <c r="GN3066" s="41"/>
      <c r="GO3066" s="41"/>
      <c r="GP3066" s="41"/>
      <c r="GQ3066" s="41"/>
      <c r="GR3066" s="41"/>
      <c r="GS3066" s="41"/>
      <c r="GT3066" s="41"/>
      <c r="GU3066" s="41"/>
      <c r="GV3066" s="41"/>
      <c r="GW3066" s="41"/>
      <c r="GX3066" s="41"/>
      <c r="GY3066" s="41"/>
      <c r="GZ3066" s="41"/>
      <c r="HA3066" s="41"/>
      <c r="HB3066" s="41"/>
      <c r="HC3066" s="41"/>
      <c r="HD3066" s="41"/>
      <c r="HE3066" s="41"/>
      <c r="HF3066" s="41"/>
      <c r="HG3066" s="41"/>
      <c r="HH3066" s="41"/>
      <c r="HI3066" s="41"/>
      <c r="HJ3066" s="41"/>
      <c r="HK3066" s="41"/>
      <c r="HL3066" s="41"/>
      <c r="HM3066" s="41"/>
      <c r="HN3066" s="41"/>
      <c r="HO3066" s="41"/>
      <c r="HP3066" s="41"/>
      <c r="HQ3066" s="41"/>
      <c r="HR3066" s="41"/>
      <c r="HS3066" s="41"/>
      <c r="HT3066" s="41"/>
      <c r="HU3066" s="41"/>
      <c r="HV3066" s="41"/>
      <c r="HW3066" s="41"/>
      <c r="HX3066" s="41"/>
      <c r="HY3066" s="41"/>
      <c r="HZ3066" s="41"/>
      <c r="IA3066" s="41"/>
      <c r="IB3066" s="41"/>
      <c r="IC3066" s="41"/>
      <c r="ID3066" s="41"/>
      <c r="IE3066" s="41"/>
      <c r="IF3066" s="41"/>
      <c r="IG3066" s="41"/>
      <c r="IH3066" s="41"/>
      <c r="II3066" s="41"/>
      <c r="IJ3066" s="41"/>
      <c r="IK3066" s="41"/>
      <c r="IL3066" s="41"/>
      <c r="IM3066" s="41"/>
      <c r="IN3066" s="41"/>
      <c r="IO3066" s="41"/>
      <c r="IP3066" s="41"/>
      <c r="IQ3066" s="41"/>
      <c r="IR3066" s="41"/>
      <c r="IS3066" s="41"/>
      <c r="IT3066" s="41"/>
      <c r="IU3066" s="41"/>
    </row>
    <row r="3068" spans="68:255" x14ac:dyDescent="0.2">
      <c r="BP3068" s="41"/>
      <c r="BQ3068" s="41"/>
      <c r="BR3068" s="41"/>
      <c r="BS3068" s="41"/>
      <c r="BU3068" s="41"/>
      <c r="BV3068" s="41"/>
      <c r="BW3068" s="41"/>
      <c r="BX3068" s="41"/>
      <c r="BY3068" s="41"/>
      <c r="BZ3068" s="41"/>
      <c r="CA3068" s="41"/>
      <c r="CB3068" s="41"/>
      <c r="CC3068" s="41"/>
      <c r="CD3068" s="41"/>
      <c r="CE3068" s="41"/>
      <c r="CF3068" s="41"/>
      <c r="CG3068" s="41"/>
      <c r="CH3068" s="41"/>
      <c r="CI3068" s="41"/>
      <c r="CJ3068" s="41"/>
      <c r="CK3068" s="41"/>
      <c r="CL3068" s="41"/>
      <c r="CM3068" s="41"/>
      <c r="CN3068" s="41"/>
      <c r="CO3068" s="41"/>
      <c r="CP3068" s="41"/>
      <c r="CQ3068" s="41"/>
      <c r="CR3068" s="41"/>
      <c r="CS3068" s="41"/>
      <c r="CT3068" s="41"/>
      <c r="CU3068" s="41"/>
      <c r="CV3068" s="41"/>
      <c r="CW3068" s="41"/>
      <c r="CX3068" s="41"/>
      <c r="CY3068" s="41"/>
      <c r="CZ3068" s="41"/>
      <c r="DA3068" s="41"/>
      <c r="DB3068" s="41"/>
      <c r="DC3068" s="41"/>
      <c r="DD3068" s="41"/>
      <c r="DE3068" s="41"/>
      <c r="DF3068" s="41"/>
      <c r="DG3068" s="41"/>
      <c r="DH3068" s="41"/>
      <c r="DI3068" s="41"/>
      <c r="DJ3068" s="41"/>
      <c r="DK3068" s="41"/>
      <c r="DL3068" s="41"/>
      <c r="DM3068" s="41"/>
      <c r="DN3068" s="41"/>
      <c r="DO3068" s="41"/>
      <c r="DP3068" s="41"/>
      <c r="DQ3068" s="41"/>
      <c r="DR3068" s="41"/>
      <c r="DS3068" s="41"/>
      <c r="DT3068" s="41"/>
      <c r="DU3068" s="41"/>
      <c r="DV3068" s="41"/>
      <c r="DW3068" s="41"/>
      <c r="DX3068" s="41"/>
      <c r="DY3068" s="41"/>
      <c r="DZ3068" s="41"/>
      <c r="EA3068" s="41"/>
      <c r="EB3068" s="41"/>
      <c r="EC3068" s="41"/>
      <c r="ED3068" s="41"/>
      <c r="EE3068" s="41"/>
      <c r="EF3068" s="41"/>
      <c r="EG3068" s="41"/>
      <c r="EH3068" s="41"/>
      <c r="EI3068" s="41"/>
      <c r="EJ3068" s="41"/>
      <c r="EK3068" s="41"/>
      <c r="EL3068" s="41"/>
      <c r="EM3068" s="41"/>
      <c r="EN3068" s="41"/>
      <c r="EO3068" s="41"/>
      <c r="EP3068" s="41"/>
      <c r="EQ3068" s="41"/>
      <c r="ER3068" s="41"/>
      <c r="ES3068" s="41"/>
      <c r="ET3068" s="41"/>
      <c r="EU3068" s="41"/>
      <c r="EV3068" s="41"/>
      <c r="EW3068" s="41"/>
      <c r="EX3068" s="41"/>
      <c r="EY3068" s="41"/>
      <c r="EZ3068" s="41"/>
      <c r="FA3068" s="41"/>
      <c r="FB3068" s="41"/>
      <c r="FC3068" s="41"/>
      <c r="FD3068" s="41"/>
      <c r="FE3068" s="41"/>
      <c r="FF3068" s="41"/>
      <c r="FG3068" s="41"/>
      <c r="FH3068" s="41"/>
      <c r="FI3068" s="41"/>
      <c r="FJ3068" s="41"/>
      <c r="FK3068" s="41"/>
      <c r="FL3068" s="41"/>
      <c r="FM3068" s="41"/>
      <c r="FN3068" s="41"/>
      <c r="FO3068" s="41"/>
      <c r="FP3068" s="41"/>
      <c r="FQ3068" s="41"/>
      <c r="FR3068" s="41"/>
      <c r="FS3068" s="41"/>
      <c r="FT3068" s="41"/>
      <c r="FU3068" s="41"/>
      <c r="FV3068" s="41"/>
      <c r="FW3068" s="41"/>
      <c r="FX3068" s="41"/>
      <c r="FY3068" s="41"/>
      <c r="FZ3068" s="41"/>
      <c r="GA3068" s="41"/>
      <c r="GB3068" s="41"/>
      <c r="GC3068" s="41"/>
      <c r="GD3068" s="41"/>
      <c r="GE3068" s="41"/>
      <c r="GF3068" s="41"/>
      <c r="GG3068" s="41"/>
      <c r="GH3068" s="41"/>
      <c r="GI3068" s="41"/>
      <c r="GJ3068" s="41"/>
      <c r="GK3068" s="41"/>
      <c r="GL3068" s="41"/>
      <c r="GM3068" s="41"/>
      <c r="GN3068" s="41"/>
      <c r="GO3068" s="41"/>
      <c r="GP3068" s="41"/>
      <c r="GQ3068" s="41"/>
      <c r="GR3068" s="41"/>
      <c r="GS3068" s="41"/>
      <c r="GT3068" s="41"/>
      <c r="GU3068" s="41"/>
      <c r="GV3068" s="41"/>
      <c r="GW3068" s="41"/>
      <c r="GX3068" s="41"/>
      <c r="GY3068" s="41"/>
      <c r="GZ3068" s="41"/>
      <c r="HA3068" s="41"/>
      <c r="HB3068" s="41"/>
      <c r="HC3068" s="41"/>
      <c r="HD3068" s="41"/>
      <c r="HE3068" s="41"/>
      <c r="HF3068" s="41"/>
      <c r="HG3068" s="41"/>
      <c r="HH3068" s="41"/>
      <c r="HI3068" s="41"/>
      <c r="HJ3068" s="41"/>
      <c r="HK3068" s="41"/>
      <c r="HL3068" s="41"/>
      <c r="HM3068" s="41"/>
      <c r="HN3068" s="41"/>
      <c r="HO3068" s="41"/>
      <c r="HP3068" s="41"/>
      <c r="HQ3068" s="41"/>
      <c r="HR3068" s="41"/>
      <c r="HS3068" s="41"/>
      <c r="HT3068" s="41"/>
      <c r="HU3068" s="41"/>
      <c r="HV3068" s="41"/>
      <c r="HW3068" s="41"/>
      <c r="HX3068" s="41"/>
      <c r="HY3068" s="41"/>
      <c r="HZ3068" s="41"/>
      <c r="IA3068" s="41"/>
      <c r="IB3068" s="41"/>
      <c r="IC3068" s="41"/>
      <c r="ID3068" s="41"/>
      <c r="IE3068" s="41"/>
      <c r="IF3068" s="41"/>
      <c r="IG3068" s="41"/>
      <c r="IH3068" s="41"/>
      <c r="II3068" s="41"/>
      <c r="IJ3068" s="41"/>
      <c r="IK3068" s="41"/>
      <c r="IL3068" s="41"/>
      <c r="IM3068" s="41"/>
      <c r="IN3068" s="41"/>
      <c r="IO3068" s="41"/>
      <c r="IP3068" s="41"/>
      <c r="IQ3068" s="41"/>
      <c r="IR3068" s="41"/>
      <c r="IS3068" s="41"/>
      <c r="IT3068" s="41"/>
      <c r="IU3068" s="41"/>
    </row>
    <row r="3070" spans="68:255" x14ac:dyDescent="0.2">
      <c r="BP3070" s="41"/>
      <c r="BQ3070" s="41"/>
      <c r="BR3070" s="41"/>
      <c r="BS3070" s="41"/>
      <c r="BU3070" s="41"/>
      <c r="BV3070" s="41"/>
      <c r="BW3070" s="41"/>
      <c r="BX3070" s="41"/>
      <c r="BY3070" s="41"/>
      <c r="BZ3070" s="41"/>
      <c r="CA3070" s="41"/>
      <c r="CB3070" s="41"/>
      <c r="CC3070" s="41"/>
      <c r="CD3070" s="41"/>
      <c r="CE3070" s="41"/>
      <c r="CF3070" s="41"/>
      <c r="CG3070" s="41"/>
      <c r="CH3070" s="41"/>
      <c r="CI3070" s="41"/>
      <c r="CJ3070" s="41"/>
      <c r="CK3070" s="41"/>
      <c r="CL3070" s="41"/>
      <c r="CM3070" s="41"/>
      <c r="CN3070" s="41"/>
      <c r="CO3070" s="41"/>
      <c r="CP3070" s="41"/>
      <c r="CQ3070" s="41"/>
      <c r="CR3070" s="41"/>
      <c r="CS3070" s="41"/>
      <c r="CT3070" s="41"/>
      <c r="CU3070" s="41"/>
      <c r="CV3070" s="41"/>
      <c r="CW3070" s="41"/>
      <c r="CX3070" s="41"/>
      <c r="CY3070" s="41"/>
      <c r="CZ3070" s="41"/>
      <c r="DA3070" s="41"/>
      <c r="DB3070" s="41"/>
      <c r="DC3070" s="41"/>
      <c r="DD3070" s="41"/>
      <c r="DE3070" s="41"/>
      <c r="DF3070" s="41"/>
      <c r="DG3070" s="41"/>
      <c r="DH3070" s="41"/>
      <c r="DI3070" s="41"/>
      <c r="DJ3070" s="41"/>
      <c r="DK3070" s="41"/>
      <c r="DL3070" s="41"/>
      <c r="DM3070" s="41"/>
      <c r="DN3070" s="41"/>
      <c r="DO3070" s="41"/>
      <c r="DP3070" s="41"/>
      <c r="DQ3070" s="41"/>
      <c r="DR3070" s="41"/>
      <c r="DS3070" s="41"/>
      <c r="DT3070" s="41"/>
      <c r="DU3070" s="41"/>
      <c r="DV3070" s="41"/>
      <c r="DW3070" s="41"/>
      <c r="DX3070" s="41"/>
      <c r="DY3070" s="41"/>
      <c r="DZ3070" s="41"/>
      <c r="EA3070" s="41"/>
      <c r="EB3070" s="41"/>
      <c r="EC3070" s="41"/>
      <c r="ED3070" s="41"/>
      <c r="EE3070" s="41"/>
      <c r="EF3070" s="41"/>
      <c r="EG3070" s="41"/>
      <c r="EH3070" s="41"/>
      <c r="EI3070" s="41"/>
      <c r="EJ3070" s="41"/>
      <c r="EK3070" s="41"/>
      <c r="EL3070" s="41"/>
      <c r="EM3070" s="41"/>
      <c r="EN3070" s="41"/>
      <c r="EO3070" s="41"/>
      <c r="EP3070" s="41"/>
      <c r="EQ3070" s="41"/>
      <c r="ER3070" s="41"/>
      <c r="ES3070" s="41"/>
      <c r="ET3070" s="41"/>
      <c r="EU3070" s="41"/>
      <c r="EV3070" s="41"/>
      <c r="EW3070" s="41"/>
      <c r="EX3070" s="41"/>
      <c r="EY3070" s="41"/>
      <c r="EZ3070" s="41"/>
      <c r="FA3070" s="41"/>
      <c r="FB3070" s="41"/>
      <c r="FC3070" s="41"/>
      <c r="FD3070" s="41"/>
      <c r="FE3070" s="41"/>
      <c r="FF3070" s="41"/>
      <c r="FG3070" s="41"/>
      <c r="FH3070" s="41"/>
      <c r="FI3070" s="41"/>
      <c r="FJ3070" s="41"/>
      <c r="FK3070" s="41"/>
      <c r="FL3070" s="41"/>
      <c r="FM3070" s="41"/>
      <c r="FN3070" s="41"/>
      <c r="FO3070" s="41"/>
      <c r="FP3070" s="41"/>
      <c r="FQ3070" s="41"/>
      <c r="FR3070" s="41"/>
      <c r="FS3070" s="41"/>
      <c r="FT3070" s="41"/>
      <c r="FU3070" s="41"/>
      <c r="FV3070" s="41"/>
      <c r="FW3070" s="41"/>
      <c r="FX3070" s="41"/>
      <c r="FY3070" s="41"/>
      <c r="FZ3070" s="41"/>
      <c r="GA3070" s="41"/>
      <c r="GB3070" s="41"/>
      <c r="GC3070" s="41"/>
      <c r="GD3070" s="41"/>
      <c r="GE3070" s="41"/>
      <c r="GF3070" s="41"/>
      <c r="GG3070" s="41"/>
      <c r="GH3070" s="41"/>
      <c r="GI3070" s="41"/>
      <c r="GJ3070" s="41"/>
      <c r="GK3070" s="41"/>
      <c r="GL3070" s="41"/>
      <c r="GM3070" s="41"/>
      <c r="GN3070" s="41"/>
      <c r="GO3070" s="41"/>
      <c r="GP3070" s="41"/>
      <c r="GQ3070" s="41"/>
      <c r="GR3070" s="41"/>
      <c r="GS3070" s="41"/>
      <c r="GT3070" s="41"/>
      <c r="GU3070" s="41"/>
      <c r="GV3070" s="41"/>
      <c r="GW3070" s="41"/>
      <c r="GX3070" s="41"/>
      <c r="GY3070" s="41"/>
      <c r="GZ3070" s="41"/>
      <c r="HA3070" s="41"/>
      <c r="HB3070" s="41"/>
      <c r="HC3070" s="41"/>
      <c r="HD3070" s="41"/>
      <c r="HE3070" s="41"/>
      <c r="HF3070" s="41"/>
      <c r="HG3070" s="41"/>
      <c r="HH3070" s="41"/>
      <c r="HI3070" s="41"/>
      <c r="HJ3070" s="41"/>
      <c r="HK3070" s="41"/>
      <c r="HL3070" s="41"/>
      <c r="HM3070" s="41"/>
      <c r="HN3070" s="41"/>
      <c r="HO3070" s="41"/>
      <c r="HP3070" s="41"/>
      <c r="HQ3070" s="41"/>
      <c r="HR3070" s="41"/>
      <c r="HS3070" s="41"/>
      <c r="HT3070" s="41"/>
      <c r="HU3070" s="41"/>
      <c r="HV3070" s="41"/>
      <c r="HW3070" s="41"/>
      <c r="HX3070" s="41"/>
      <c r="HY3070" s="41"/>
      <c r="HZ3070" s="41"/>
      <c r="IA3070" s="41"/>
      <c r="IB3070" s="41"/>
      <c r="IC3070" s="41"/>
      <c r="ID3070" s="41"/>
      <c r="IE3070" s="41"/>
      <c r="IF3070" s="41"/>
      <c r="IG3070" s="41"/>
      <c r="IH3070" s="41"/>
      <c r="II3070" s="41"/>
      <c r="IJ3070" s="41"/>
      <c r="IK3070" s="41"/>
      <c r="IL3070" s="41"/>
      <c r="IM3070" s="41"/>
      <c r="IN3070" s="41"/>
      <c r="IO3070" s="41"/>
      <c r="IP3070" s="41"/>
      <c r="IQ3070" s="41"/>
      <c r="IR3070" s="41"/>
      <c r="IS3070" s="41"/>
      <c r="IT3070" s="41"/>
      <c r="IU3070" s="41"/>
    </row>
    <row r="3072" spans="68:255" x14ac:dyDescent="0.2">
      <c r="BP3072" s="41"/>
      <c r="BQ3072" s="41"/>
      <c r="BR3072" s="41"/>
      <c r="BS3072" s="41"/>
      <c r="BU3072" s="41"/>
      <c r="BV3072" s="41"/>
      <c r="BW3072" s="41"/>
      <c r="BX3072" s="41"/>
      <c r="BY3072" s="41"/>
      <c r="BZ3072" s="41"/>
      <c r="CA3072" s="41"/>
      <c r="CB3072" s="41"/>
      <c r="CC3072" s="41"/>
      <c r="CD3072" s="41"/>
      <c r="CE3072" s="41"/>
      <c r="CF3072" s="41"/>
      <c r="CG3072" s="41"/>
      <c r="CH3072" s="41"/>
      <c r="CI3072" s="41"/>
      <c r="CJ3072" s="41"/>
      <c r="CK3072" s="41"/>
      <c r="CL3072" s="41"/>
      <c r="CM3072" s="41"/>
      <c r="CN3072" s="41"/>
      <c r="CO3072" s="41"/>
      <c r="CP3072" s="41"/>
      <c r="CQ3072" s="41"/>
      <c r="CR3072" s="41"/>
      <c r="CS3072" s="41"/>
      <c r="CT3072" s="41"/>
      <c r="CU3072" s="41"/>
      <c r="CV3072" s="41"/>
      <c r="CW3072" s="41"/>
      <c r="CX3072" s="41"/>
      <c r="CY3072" s="41"/>
      <c r="CZ3072" s="41"/>
      <c r="DA3072" s="41"/>
      <c r="DB3072" s="41"/>
      <c r="DC3072" s="41"/>
      <c r="DD3072" s="41"/>
      <c r="DE3072" s="41"/>
      <c r="DF3072" s="41"/>
      <c r="DG3072" s="41"/>
      <c r="DH3072" s="41"/>
      <c r="DI3072" s="41"/>
      <c r="DJ3072" s="41"/>
      <c r="DK3072" s="41"/>
      <c r="DL3072" s="41"/>
      <c r="DM3072" s="41"/>
      <c r="DN3072" s="41"/>
      <c r="DO3072" s="41"/>
      <c r="DP3072" s="41"/>
      <c r="DQ3072" s="41"/>
      <c r="DR3072" s="41"/>
      <c r="DS3072" s="41"/>
      <c r="DT3072" s="41"/>
      <c r="DU3072" s="41"/>
      <c r="DV3072" s="41"/>
      <c r="DW3072" s="41"/>
      <c r="DX3072" s="41"/>
      <c r="DY3072" s="41"/>
      <c r="DZ3072" s="41"/>
      <c r="EA3072" s="41"/>
      <c r="EB3072" s="41"/>
      <c r="EC3072" s="41"/>
      <c r="ED3072" s="41"/>
      <c r="EE3072" s="41"/>
      <c r="EF3072" s="41"/>
      <c r="EG3072" s="41"/>
      <c r="EH3072" s="41"/>
      <c r="EI3072" s="41"/>
      <c r="EJ3072" s="41"/>
      <c r="EK3072" s="41"/>
      <c r="EL3072" s="41"/>
      <c r="EM3072" s="41"/>
      <c r="EN3072" s="41"/>
      <c r="EO3072" s="41"/>
      <c r="EP3072" s="41"/>
      <c r="EQ3072" s="41"/>
      <c r="ER3072" s="41"/>
      <c r="ES3072" s="41"/>
      <c r="ET3072" s="41"/>
      <c r="EU3072" s="41"/>
      <c r="EV3072" s="41"/>
      <c r="EW3072" s="41"/>
      <c r="EX3072" s="41"/>
      <c r="EY3072" s="41"/>
      <c r="EZ3072" s="41"/>
      <c r="FA3072" s="41"/>
      <c r="FB3072" s="41"/>
      <c r="FC3072" s="41"/>
      <c r="FD3072" s="41"/>
      <c r="FE3072" s="41"/>
      <c r="FF3072" s="41"/>
      <c r="FG3072" s="41"/>
      <c r="FH3072" s="41"/>
      <c r="FI3072" s="41"/>
      <c r="FJ3072" s="41"/>
      <c r="FK3072" s="41"/>
      <c r="FL3072" s="41"/>
      <c r="FM3072" s="41"/>
      <c r="FN3072" s="41"/>
      <c r="FO3072" s="41"/>
      <c r="FP3072" s="41"/>
      <c r="FQ3072" s="41"/>
      <c r="FR3072" s="41"/>
      <c r="FS3072" s="41"/>
      <c r="FT3072" s="41"/>
      <c r="FU3072" s="41"/>
      <c r="FV3072" s="41"/>
      <c r="FW3072" s="41"/>
      <c r="FX3072" s="41"/>
      <c r="FY3072" s="41"/>
      <c r="FZ3072" s="41"/>
      <c r="GA3072" s="41"/>
      <c r="GB3072" s="41"/>
      <c r="GC3072" s="41"/>
      <c r="GD3072" s="41"/>
      <c r="GE3072" s="41"/>
      <c r="GF3072" s="41"/>
      <c r="GG3072" s="41"/>
      <c r="GH3072" s="41"/>
      <c r="GI3072" s="41"/>
      <c r="GJ3072" s="41"/>
      <c r="GK3072" s="41"/>
      <c r="GL3072" s="41"/>
      <c r="GM3072" s="41"/>
      <c r="GN3072" s="41"/>
      <c r="GO3072" s="41"/>
      <c r="GP3072" s="41"/>
      <c r="GQ3072" s="41"/>
      <c r="GR3072" s="41"/>
      <c r="GS3072" s="41"/>
      <c r="GT3072" s="41"/>
      <c r="GU3072" s="41"/>
      <c r="GV3072" s="41"/>
      <c r="GW3072" s="41"/>
      <c r="GX3072" s="41"/>
      <c r="GY3072" s="41"/>
      <c r="GZ3072" s="41"/>
      <c r="HA3072" s="41"/>
      <c r="HB3072" s="41"/>
      <c r="HC3072" s="41"/>
      <c r="HD3072" s="41"/>
      <c r="HE3072" s="41"/>
      <c r="HF3072" s="41"/>
      <c r="HG3072" s="41"/>
      <c r="HH3072" s="41"/>
      <c r="HI3072" s="41"/>
      <c r="HJ3072" s="41"/>
      <c r="HK3072" s="41"/>
      <c r="HL3072" s="41"/>
      <c r="HM3072" s="41"/>
      <c r="HN3072" s="41"/>
      <c r="HO3072" s="41"/>
      <c r="HP3072" s="41"/>
      <c r="HQ3072" s="41"/>
      <c r="HR3072" s="41"/>
      <c r="HS3072" s="41"/>
      <c r="HT3072" s="41"/>
      <c r="HU3072" s="41"/>
      <c r="HV3072" s="41"/>
      <c r="HW3072" s="41"/>
      <c r="HX3072" s="41"/>
      <c r="HY3072" s="41"/>
      <c r="HZ3072" s="41"/>
      <c r="IA3072" s="41"/>
      <c r="IB3072" s="41"/>
      <c r="IC3072" s="41"/>
      <c r="ID3072" s="41"/>
      <c r="IE3072" s="41"/>
      <c r="IF3072" s="41"/>
      <c r="IG3072" s="41"/>
      <c r="IH3072" s="41"/>
      <c r="II3072" s="41"/>
      <c r="IJ3072" s="41"/>
      <c r="IK3072" s="41"/>
      <c r="IL3072" s="41"/>
      <c r="IM3072" s="41"/>
      <c r="IN3072" s="41"/>
      <c r="IO3072" s="41"/>
      <c r="IP3072" s="41"/>
      <c r="IQ3072" s="41"/>
      <c r="IR3072" s="41"/>
      <c r="IS3072" s="41"/>
      <c r="IT3072" s="41"/>
      <c r="IU3072" s="41"/>
    </row>
    <row r="3074" spans="68:255" x14ac:dyDescent="0.2">
      <c r="BP3074" s="41"/>
      <c r="BQ3074" s="41"/>
      <c r="BR3074" s="41"/>
      <c r="BS3074" s="41"/>
      <c r="BU3074" s="41"/>
      <c r="BV3074" s="41"/>
      <c r="BW3074" s="41"/>
      <c r="BX3074" s="41"/>
      <c r="BY3074" s="41"/>
      <c r="BZ3074" s="41"/>
      <c r="CA3074" s="41"/>
      <c r="CB3074" s="41"/>
      <c r="CC3074" s="41"/>
      <c r="CD3074" s="41"/>
      <c r="CE3074" s="41"/>
      <c r="CF3074" s="41"/>
      <c r="CG3074" s="41"/>
      <c r="CH3074" s="41"/>
      <c r="CI3074" s="41"/>
      <c r="CJ3074" s="41"/>
      <c r="CK3074" s="41"/>
      <c r="CL3074" s="41"/>
      <c r="CM3074" s="41"/>
      <c r="CN3074" s="41"/>
      <c r="CO3074" s="41"/>
      <c r="CP3074" s="41"/>
      <c r="CQ3074" s="41"/>
      <c r="CR3074" s="41"/>
      <c r="CS3074" s="41"/>
      <c r="CT3074" s="41"/>
      <c r="CU3074" s="41"/>
      <c r="CV3074" s="41"/>
      <c r="CW3074" s="41"/>
      <c r="CX3074" s="41"/>
      <c r="CY3074" s="41"/>
      <c r="CZ3074" s="41"/>
      <c r="DA3074" s="41"/>
      <c r="DB3074" s="41"/>
      <c r="DC3074" s="41"/>
      <c r="DD3074" s="41"/>
      <c r="DE3074" s="41"/>
      <c r="DF3074" s="41"/>
      <c r="DG3074" s="41"/>
      <c r="DH3074" s="41"/>
      <c r="DI3074" s="41"/>
      <c r="DJ3074" s="41"/>
      <c r="DK3074" s="41"/>
      <c r="DL3074" s="41"/>
      <c r="DM3074" s="41"/>
      <c r="DN3074" s="41"/>
      <c r="DO3074" s="41"/>
      <c r="DP3074" s="41"/>
      <c r="DQ3074" s="41"/>
      <c r="DR3074" s="41"/>
      <c r="DS3074" s="41"/>
      <c r="DT3074" s="41"/>
      <c r="DU3074" s="41"/>
      <c r="DV3074" s="41"/>
      <c r="DW3074" s="41"/>
      <c r="DX3074" s="41"/>
      <c r="DY3074" s="41"/>
      <c r="DZ3074" s="41"/>
      <c r="EA3074" s="41"/>
      <c r="EB3074" s="41"/>
      <c r="EC3074" s="41"/>
      <c r="ED3074" s="41"/>
      <c r="EE3074" s="41"/>
      <c r="EF3074" s="41"/>
      <c r="EG3074" s="41"/>
      <c r="EH3074" s="41"/>
      <c r="EI3074" s="41"/>
      <c r="EJ3074" s="41"/>
      <c r="EK3074" s="41"/>
      <c r="EL3074" s="41"/>
      <c r="EM3074" s="41"/>
      <c r="EN3074" s="41"/>
      <c r="EO3074" s="41"/>
      <c r="EP3074" s="41"/>
      <c r="EQ3074" s="41"/>
      <c r="ER3074" s="41"/>
      <c r="ES3074" s="41"/>
      <c r="ET3074" s="41"/>
      <c r="EU3074" s="41"/>
      <c r="EV3074" s="41"/>
      <c r="EW3074" s="41"/>
      <c r="EX3074" s="41"/>
      <c r="EY3074" s="41"/>
      <c r="EZ3074" s="41"/>
      <c r="FA3074" s="41"/>
      <c r="FB3074" s="41"/>
      <c r="FC3074" s="41"/>
      <c r="FD3074" s="41"/>
      <c r="FE3074" s="41"/>
      <c r="FF3074" s="41"/>
      <c r="FG3074" s="41"/>
      <c r="FH3074" s="41"/>
      <c r="FI3074" s="41"/>
      <c r="FJ3074" s="41"/>
      <c r="FK3074" s="41"/>
      <c r="FL3074" s="41"/>
      <c r="FM3074" s="41"/>
      <c r="FN3074" s="41"/>
      <c r="FO3074" s="41"/>
      <c r="FP3074" s="41"/>
      <c r="FQ3074" s="41"/>
      <c r="FR3074" s="41"/>
      <c r="FS3074" s="41"/>
      <c r="FT3074" s="41"/>
      <c r="FU3074" s="41"/>
      <c r="FV3074" s="41"/>
      <c r="FW3074" s="41"/>
      <c r="FX3074" s="41"/>
      <c r="FY3074" s="41"/>
      <c r="FZ3074" s="41"/>
      <c r="GA3074" s="41"/>
      <c r="GB3074" s="41"/>
      <c r="GC3074" s="41"/>
      <c r="GD3074" s="41"/>
      <c r="GE3074" s="41"/>
      <c r="GF3074" s="41"/>
      <c r="GG3074" s="41"/>
      <c r="GH3074" s="41"/>
      <c r="GI3074" s="41"/>
      <c r="GJ3074" s="41"/>
      <c r="GK3074" s="41"/>
      <c r="GL3074" s="41"/>
      <c r="GM3074" s="41"/>
      <c r="GN3074" s="41"/>
      <c r="GO3074" s="41"/>
      <c r="GP3074" s="41"/>
      <c r="GQ3074" s="41"/>
      <c r="GR3074" s="41"/>
      <c r="GS3074" s="41"/>
      <c r="GT3074" s="41"/>
      <c r="GU3074" s="41"/>
      <c r="GV3074" s="41"/>
      <c r="GW3074" s="41"/>
      <c r="GX3074" s="41"/>
      <c r="GY3074" s="41"/>
      <c r="GZ3074" s="41"/>
      <c r="HA3074" s="41"/>
      <c r="HB3074" s="41"/>
      <c r="HC3074" s="41"/>
      <c r="HD3074" s="41"/>
      <c r="HE3074" s="41"/>
      <c r="HF3074" s="41"/>
      <c r="HG3074" s="41"/>
      <c r="HH3074" s="41"/>
      <c r="HI3074" s="41"/>
      <c r="HJ3074" s="41"/>
      <c r="HK3074" s="41"/>
      <c r="HL3074" s="41"/>
      <c r="HM3074" s="41"/>
      <c r="HN3074" s="41"/>
      <c r="HO3074" s="41"/>
      <c r="HP3074" s="41"/>
      <c r="HQ3074" s="41"/>
      <c r="HR3074" s="41"/>
      <c r="HS3074" s="41"/>
      <c r="HT3074" s="41"/>
      <c r="HU3074" s="41"/>
      <c r="HV3074" s="41"/>
      <c r="HW3074" s="41"/>
      <c r="HX3074" s="41"/>
      <c r="HY3074" s="41"/>
      <c r="HZ3074" s="41"/>
      <c r="IA3074" s="41"/>
      <c r="IB3074" s="41"/>
      <c r="IC3074" s="41"/>
      <c r="ID3074" s="41"/>
      <c r="IE3074" s="41"/>
      <c r="IF3074" s="41"/>
      <c r="IG3074" s="41"/>
      <c r="IH3074" s="41"/>
      <c r="II3074" s="41"/>
      <c r="IJ3074" s="41"/>
      <c r="IK3074" s="41"/>
      <c r="IL3074" s="41"/>
      <c r="IM3074" s="41"/>
      <c r="IN3074" s="41"/>
      <c r="IO3074" s="41"/>
      <c r="IP3074" s="41"/>
      <c r="IQ3074" s="41"/>
      <c r="IR3074" s="41"/>
      <c r="IS3074" s="41"/>
      <c r="IT3074" s="41"/>
      <c r="IU3074" s="41"/>
    </row>
    <row r="3076" spans="68:255" x14ac:dyDescent="0.2">
      <c r="BP3076" s="41"/>
      <c r="BQ3076" s="41"/>
      <c r="BR3076" s="41"/>
      <c r="BS3076" s="41"/>
      <c r="BU3076" s="41"/>
      <c r="BV3076" s="41"/>
      <c r="BW3076" s="41"/>
      <c r="BX3076" s="41"/>
      <c r="BY3076" s="41"/>
      <c r="BZ3076" s="41"/>
      <c r="CA3076" s="41"/>
      <c r="CB3076" s="41"/>
      <c r="CC3076" s="41"/>
      <c r="CD3076" s="41"/>
      <c r="CE3076" s="41"/>
      <c r="CF3076" s="41"/>
      <c r="CG3076" s="41"/>
      <c r="CH3076" s="41"/>
      <c r="CI3076" s="41"/>
      <c r="CJ3076" s="41"/>
      <c r="CK3076" s="41"/>
      <c r="CL3076" s="41"/>
      <c r="CM3076" s="41"/>
      <c r="CN3076" s="41"/>
      <c r="CO3076" s="41"/>
      <c r="CP3076" s="41"/>
      <c r="CQ3076" s="41"/>
      <c r="CR3076" s="41"/>
      <c r="CS3076" s="41"/>
      <c r="CT3076" s="41"/>
      <c r="CU3076" s="41"/>
      <c r="CV3076" s="41"/>
      <c r="CW3076" s="41"/>
      <c r="CX3076" s="41"/>
      <c r="CY3076" s="41"/>
      <c r="CZ3076" s="41"/>
      <c r="DA3076" s="41"/>
      <c r="DB3076" s="41"/>
      <c r="DC3076" s="41"/>
      <c r="DD3076" s="41"/>
      <c r="DE3076" s="41"/>
      <c r="DF3076" s="41"/>
      <c r="DG3076" s="41"/>
      <c r="DH3076" s="41"/>
      <c r="DI3076" s="41"/>
      <c r="DJ3076" s="41"/>
      <c r="DK3076" s="41"/>
      <c r="DL3076" s="41"/>
      <c r="DM3076" s="41"/>
      <c r="DN3076" s="41"/>
      <c r="DO3076" s="41"/>
      <c r="DP3076" s="41"/>
      <c r="DQ3076" s="41"/>
      <c r="DR3076" s="41"/>
      <c r="DS3076" s="41"/>
      <c r="DT3076" s="41"/>
      <c r="DU3076" s="41"/>
      <c r="DV3076" s="41"/>
      <c r="DW3076" s="41"/>
      <c r="DX3076" s="41"/>
      <c r="DY3076" s="41"/>
      <c r="DZ3076" s="41"/>
      <c r="EA3076" s="41"/>
      <c r="EB3076" s="41"/>
      <c r="EC3076" s="41"/>
      <c r="ED3076" s="41"/>
      <c r="EE3076" s="41"/>
      <c r="EF3076" s="41"/>
      <c r="EG3076" s="41"/>
      <c r="EH3076" s="41"/>
      <c r="EI3076" s="41"/>
      <c r="EJ3076" s="41"/>
      <c r="EK3076" s="41"/>
      <c r="EL3076" s="41"/>
      <c r="EM3076" s="41"/>
      <c r="EN3076" s="41"/>
      <c r="EO3076" s="41"/>
      <c r="EP3076" s="41"/>
      <c r="EQ3076" s="41"/>
      <c r="ER3076" s="41"/>
      <c r="ES3076" s="41"/>
      <c r="ET3076" s="41"/>
      <c r="EU3076" s="41"/>
      <c r="EV3076" s="41"/>
      <c r="EW3076" s="41"/>
      <c r="EX3076" s="41"/>
      <c r="EY3076" s="41"/>
      <c r="EZ3076" s="41"/>
      <c r="FA3076" s="41"/>
      <c r="FB3076" s="41"/>
      <c r="FC3076" s="41"/>
      <c r="FD3076" s="41"/>
      <c r="FE3076" s="41"/>
      <c r="FF3076" s="41"/>
      <c r="FG3076" s="41"/>
      <c r="FH3076" s="41"/>
      <c r="FI3076" s="41"/>
      <c r="FJ3076" s="41"/>
      <c r="FK3076" s="41"/>
      <c r="FL3076" s="41"/>
      <c r="FM3076" s="41"/>
      <c r="FN3076" s="41"/>
      <c r="FO3076" s="41"/>
      <c r="FP3076" s="41"/>
      <c r="FQ3076" s="41"/>
      <c r="FR3076" s="41"/>
      <c r="FS3076" s="41"/>
      <c r="FT3076" s="41"/>
      <c r="FU3076" s="41"/>
      <c r="FV3076" s="41"/>
      <c r="FW3076" s="41"/>
      <c r="FX3076" s="41"/>
      <c r="FY3076" s="41"/>
      <c r="FZ3076" s="41"/>
      <c r="GA3076" s="41"/>
      <c r="GB3076" s="41"/>
      <c r="GC3076" s="41"/>
      <c r="GD3076" s="41"/>
      <c r="GE3076" s="41"/>
      <c r="GF3076" s="41"/>
      <c r="GG3076" s="41"/>
      <c r="GH3076" s="41"/>
      <c r="GI3076" s="41"/>
      <c r="GJ3076" s="41"/>
      <c r="GK3076" s="41"/>
      <c r="GL3076" s="41"/>
      <c r="GM3076" s="41"/>
      <c r="GN3076" s="41"/>
      <c r="GO3076" s="41"/>
      <c r="GP3076" s="41"/>
      <c r="GQ3076" s="41"/>
      <c r="GR3076" s="41"/>
      <c r="GS3076" s="41"/>
      <c r="GT3076" s="41"/>
      <c r="GU3076" s="41"/>
      <c r="GV3076" s="41"/>
      <c r="GW3076" s="41"/>
      <c r="GX3076" s="41"/>
      <c r="GY3076" s="41"/>
      <c r="GZ3076" s="41"/>
      <c r="HA3076" s="41"/>
      <c r="HB3076" s="41"/>
      <c r="HC3076" s="41"/>
      <c r="HD3076" s="41"/>
      <c r="HE3076" s="41"/>
      <c r="HF3076" s="41"/>
      <c r="HG3076" s="41"/>
      <c r="HH3076" s="41"/>
      <c r="HI3076" s="41"/>
      <c r="HJ3076" s="41"/>
      <c r="HK3076" s="41"/>
      <c r="HL3076" s="41"/>
      <c r="HM3076" s="41"/>
      <c r="HN3076" s="41"/>
      <c r="HO3076" s="41"/>
      <c r="HP3076" s="41"/>
      <c r="HQ3076" s="41"/>
      <c r="HR3076" s="41"/>
      <c r="HS3076" s="41"/>
      <c r="HT3076" s="41"/>
      <c r="HU3076" s="41"/>
      <c r="HV3076" s="41"/>
      <c r="HW3076" s="41"/>
      <c r="HX3076" s="41"/>
      <c r="HY3076" s="41"/>
      <c r="HZ3076" s="41"/>
      <c r="IA3076" s="41"/>
      <c r="IB3076" s="41"/>
      <c r="IC3076" s="41"/>
      <c r="ID3076" s="41"/>
      <c r="IE3076" s="41"/>
      <c r="IF3076" s="41"/>
      <c r="IG3076" s="41"/>
      <c r="IH3076" s="41"/>
      <c r="II3076" s="41"/>
      <c r="IJ3076" s="41"/>
      <c r="IK3076" s="41"/>
      <c r="IL3076" s="41"/>
      <c r="IM3076" s="41"/>
      <c r="IN3076" s="41"/>
      <c r="IO3076" s="41"/>
      <c r="IP3076" s="41"/>
      <c r="IQ3076" s="41"/>
      <c r="IR3076" s="41"/>
      <c r="IS3076" s="41"/>
      <c r="IT3076" s="41"/>
      <c r="IU3076" s="41"/>
    </row>
    <row r="3078" spans="68:255" x14ac:dyDescent="0.2">
      <c r="BP3078" s="41"/>
      <c r="BQ3078" s="41"/>
      <c r="BR3078" s="41"/>
      <c r="BS3078" s="41"/>
      <c r="BU3078" s="41"/>
      <c r="BV3078" s="41"/>
      <c r="BW3078" s="41"/>
      <c r="BX3078" s="41"/>
      <c r="BY3078" s="41"/>
      <c r="BZ3078" s="41"/>
      <c r="CA3078" s="41"/>
      <c r="CB3078" s="41"/>
      <c r="CC3078" s="41"/>
      <c r="CD3078" s="41"/>
      <c r="CE3078" s="41"/>
      <c r="CF3078" s="41"/>
      <c r="CG3078" s="41"/>
      <c r="CH3078" s="41"/>
      <c r="CI3078" s="41"/>
      <c r="CJ3078" s="41"/>
      <c r="CK3078" s="41"/>
      <c r="CL3078" s="41"/>
      <c r="CM3078" s="41"/>
      <c r="CN3078" s="41"/>
      <c r="CO3078" s="41"/>
      <c r="CP3078" s="41"/>
      <c r="CQ3078" s="41"/>
      <c r="CR3078" s="41"/>
      <c r="CS3078" s="41"/>
      <c r="CT3078" s="41"/>
      <c r="CU3078" s="41"/>
      <c r="CV3078" s="41"/>
      <c r="CW3078" s="41"/>
      <c r="CX3078" s="41"/>
      <c r="CY3078" s="41"/>
      <c r="CZ3078" s="41"/>
      <c r="DA3078" s="41"/>
      <c r="DB3078" s="41"/>
      <c r="DC3078" s="41"/>
      <c r="DD3078" s="41"/>
      <c r="DE3078" s="41"/>
      <c r="DF3078" s="41"/>
      <c r="DG3078" s="41"/>
      <c r="DH3078" s="41"/>
      <c r="DI3078" s="41"/>
      <c r="DJ3078" s="41"/>
      <c r="DK3078" s="41"/>
      <c r="DL3078" s="41"/>
      <c r="DM3078" s="41"/>
      <c r="DN3078" s="41"/>
      <c r="DO3078" s="41"/>
      <c r="DP3078" s="41"/>
      <c r="DQ3078" s="41"/>
      <c r="DR3078" s="41"/>
      <c r="DS3078" s="41"/>
      <c r="DT3078" s="41"/>
      <c r="DU3078" s="41"/>
      <c r="DV3078" s="41"/>
      <c r="DW3078" s="41"/>
      <c r="DX3078" s="41"/>
      <c r="DY3078" s="41"/>
      <c r="DZ3078" s="41"/>
      <c r="EA3078" s="41"/>
      <c r="EB3078" s="41"/>
      <c r="EC3078" s="41"/>
      <c r="ED3078" s="41"/>
      <c r="EE3078" s="41"/>
      <c r="EF3078" s="41"/>
      <c r="EG3078" s="41"/>
      <c r="EH3078" s="41"/>
      <c r="EI3078" s="41"/>
      <c r="EJ3078" s="41"/>
      <c r="EK3078" s="41"/>
      <c r="EL3078" s="41"/>
      <c r="EM3078" s="41"/>
      <c r="EN3078" s="41"/>
      <c r="EO3078" s="41"/>
      <c r="EP3078" s="41"/>
      <c r="EQ3078" s="41"/>
      <c r="ER3078" s="41"/>
      <c r="ES3078" s="41"/>
      <c r="ET3078" s="41"/>
      <c r="EU3078" s="41"/>
      <c r="EV3078" s="41"/>
      <c r="EW3078" s="41"/>
      <c r="EX3078" s="41"/>
      <c r="EY3078" s="41"/>
      <c r="EZ3078" s="41"/>
      <c r="FA3078" s="41"/>
      <c r="FB3078" s="41"/>
      <c r="FC3078" s="41"/>
      <c r="FD3078" s="41"/>
      <c r="FE3078" s="41"/>
      <c r="FF3078" s="41"/>
      <c r="FG3078" s="41"/>
      <c r="FH3078" s="41"/>
      <c r="FI3078" s="41"/>
      <c r="FJ3078" s="41"/>
      <c r="FK3078" s="41"/>
      <c r="FL3078" s="41"/>
      <c r="FM3078" s="41"/>
      <c r="FN3078" s="41"/>
      <c r="FO3078" s="41"/>
      <c r="FP3078" s="41"/>
      <c r="FQ3078" s="41"/>
      <c r="FR3078" s="41"/>
      <c r="FS3078" s="41"/>
      <c r="FT3078" s="41"/>
      <c r="FU3078" s="41"/>
      <c r="FV3078" s="41"/>
      <c r="FW3078" s="41"/>
      <c r="FX3078" s="41"/>
      <c r="FY3078" s="41"/>
      <c r="FZ3078" s="41"/>
      <c r="GA3078" s="41"/>
      <c r="GB3078" s="41"/>
      <c r="GC3078" s="41"/>
      <c r="GD3078" s="41"/>
      <c r="GE3078" s="41"/>
      <c r="GF3078" s="41"/>
      <c r="GG3078" s="41"/>
      <c r="GH3078" s="41"/>
      <c r="GI3078" s="41"/>
      <c r="GJ3078" s="41"/>
      <c r="GK3078" s="41"/>
      <c r="GL3078" s="41"/>
      <c r="GM3078" s="41"/>
      <c r="GN3078" s="41"/>
      <c r="GO3078" s="41"/>
      <c r="GP3078" s="41"/>
      <c r="GQ3078" s="41"/>
      <c r="GR3078" s="41"/>
      <c r="GS3078" s="41"/>
      <c r="GT3078" s="41"/>
      <c r="GU3078" s="41"/>
      <c r="GV3078" s="41"/>
      <c r="GW3078" s="41"/>
      <c r="GX3078" s="41"/>
      <c r="GY3078" s="41"/>
      <c r="GZ3078" s="41"/>
      <c r="HA3078" s="41"/>
      <c r="HB3078" s="41"/>
      <c r="HC3078" s="41"/>
      <c r="HD3078" s="41"/>
      <c r="HE3078" s="41"/>
      <c r="HF3078" s="41"/>
      <c r="HG3078" s="41"/>
      <c r="HH3078" s="41"/>
      <c r="HI3078" s="41"/>
      <c r="HJ3078" s="41"/>
      <c r="HK3078" s="41"/>
      <c r="HL3078" s="41"/>
      <c r="HM3078" s="41"/>
      <c r="HN3078" s="41"/>
      <c r="HO3078" s="41"/>
      <c r="HP3078" s="41"/>
      <c r="HQ3078" s="41"/>
      <c r="HR3078" s="41"/>
      <c r="HS3078" s="41"/>
      <c r="HT3078" s="41"/>
      <c r="HU3078" s="41"/>
      <c r="HV3078" s="41"/>
      <c r="HW3078" s="41"/>
      <c r="HX3078" s="41"/>
      <c r="HY3078" s="41"/>
      <c r="HZ3078" s="41"/>
      <c r="IA3078" s="41"/>
      <c r="IB3078" s="41"/>
      <c r="IC3078" s="41"/>
      <c r="ID3078" s="41"/>
      <c r="IE3078" s="41"/>
      <c r="IF3078" s="41"/>
      <c r="IG3078" s="41"/>
      <c r="IH3078" s="41"/>
      <c r="II3078" s="41"/>
      <c r="IJ3078" s="41"/>
      <c r="IK3078" s="41"/>
      <c r="IL3078" s="41"/>
      <c r="IM3078" s="41"/>
      <c r="IN3078" s="41"/>
      <c r="IO3078" s="41"/>
      <c r="IP3078" s="41"/>
      <c r="IQ3078" s="41"/>
      <c r="IR3078" s="41"/>
      <c r="IS3078" s="41"/>
      <c r="IT3078" s="41"/>
      <c r="IU3078" s="41"/>
    </row>
    <row r="3080" spans="68:255" x14ac:dyDescent="0.2">
      <c r="BP3080" s="41"/>
      <c r="BQ3080" s="41"/>
      <c r="BR3080" s="41"/>
      <c r="BS3080" s="41"/>
      <c r="BU3080" s="41"/>
      <c r="BV3080" s="41"/>
      <c r="BW3080" s="41"/>
      <c r="BX3080" s="41"/>
      <c r="BY3080" s="41"/>
      <c r="BZ3080" s="41"/>
      <c r="CA3080" s="41"/>
      <c r="CB3080" s="41"/>
      <c r="CC3080" s="41"/>
      <c r="CD3080" s="41"/>
      <c r="CE3080" s="41"/>
      <c r="CF3080" s="41"/>
      <c r="CG3080" s="41"/>
      <c r="CH3080" s="41"/>
      <c r="CI3080" s="41"/>
      <c r="CJ3080" s="41"/>
      <c r="CK3080" s="41"/>
      <c r="CL3080" s="41"/>
      <c r="CM3080" s="41"/>
      <c r="CN3080" s="41"/>
      <c r="CO3080" s="41"/>
      <c r="CP3080" s="41"/>
      <c r="CQ3080" s="41"/>
      <c r="CR3080" s="41"/>
      <c r="CS3080" s="41"/>
      <c r="CT3080" s="41"/>
      <c r="CU3080" s="41"/>
      <c r="CV3080" s="41"/>
      <c r="CW3080" s="41"/>
      <c r="CX3080" s="41"/>
      <c r="CY3080" s="41"/>
      <c r="CZ3080" s="41"/>
      <c r="DA3080" s="41"/>
      <c r="DB3080" s="41"/>
      <c r="DC3080" s="41"/>
      <c r="DD3080" s="41"/>
      <c r="DE3080" s="41"/>
      <c r="DF3080" s="41"/>
      <c r="DG3080" s="41"/>
      <c r="DH3080" s="41"/>
      <c r="DI3080" s="41"/>
      <c r="DJ3080" s="41"/>
      <c r="DK3080" s="41"/>
      <c r="DL3080" s="41"/>
      <c r="DM3080" s="41"/>
      <c r="DN3080" s="41"/>
      <c r="DO3080" s="41"/>
      <c r="DP3080" s="41"/>
      <c r="DQ3080" s="41"/>
      <c r="DR3080" s="41"/>
      <c r="DS3080" s="41"/>
      <c r="DT3080" s="41"/>
      <c r="DU3080" s="41"/>
      <c r="DV3080" s="41"/>
      <c r="DW3080" s="41"/>
      <c r="DX3080" s="41"/>
      <c r="DY3080" s="41"/>
      <c r="DZ3080" s="41"/>
      <c r="EA3080" s="41"/>
      <c r="EB3080" s="41"/>
      <c r="EC3080" s="41"/>
      <c r="ED3080" s="41"/>
      <c r="EE3080" s="41"/>
      <c r="EF3080" s="41"/>
      <c r="EG3080" s="41"/>
      <c r="EH3080" s="41"/>
      <c r="EI3080" s="41"/>
      <c r="EJ3080" s="41"/>
      <c r="EK3080" s="41"/>
      <c r="EL3080" s="41"/>
      <c r="EM3080" s="41"/>
      <c r="EN3080" s="41"/>
      <c r="EO3080" s="41"/>
      <c r="EP3080" s="41"/>
      <c r="EQ3080" s="41"/>
      <c r="ER3080" s="41"/>
      <c r="ES3080" s="41"/>
      <c r="ET3080" s="41"/>
      <c r="EU3080" s="41"/>
      <c r="EV3080" s="41"/>
      <c r="EW3080" s="41"/>
      <c r="EX3080" s="41"/>
      <c r="EY3080" s="41"/>
      <c r="EZ3080" s="41"/>
      <c r="FA3080" s="41"/>
      <c r="FB3080" s="41"/>
      <c r="FC3080" s="41"/>
      <c r="FD3080" s="41"/>
      <c r="FE3080" s="41"/>
      <c r="FF3080" s="41"/>
      <c r="FG3080" s="41"/>
      <c r="FH3080" s="41"/>
      <c r="FI3080" s="41"/>
      <c r="FJ3080" s="41"/>
      <c r="FK3080" s="41"/>
      <c r="FL3080" s="41"/>
      <c r="FM3080" s="41"/>
      <c r="FN3080" s="41"/>
      <c r="FO3080" s="41"/>
      <c r="FP3080" s="41"/>
      <c r="FQ3080" s="41"/>
      <c r="FR3080" s="41"/>
      <c r="FS3080" s="41"/>
      <c r="FT3080" s="41"/>
      <c r="FU3080" s="41"/>
      <c r="FV3080" s="41"/>
      <c r="FW3080" s="41"/>
      <c r="FX3080" s="41"/>
      <c r="FY3080" s="41"/>
      <c r="FZ3080" s="41"/>
      <c r="GA3080" s="41"/>
      <c r="GB3080" s="41"/>
      <c r="GC3080" s="41"/>
      <c r="GD3080" s="41"/>
      <c r="GE3080" s="41"/>
      <c r="GF3080" s="41"/>
      <c r="GG3080" s="41"/>
      <c r="GH3080" s="41"/>
      <c r="GI3080" s="41"/>
      <c r="GJ3080" s="41"/>
      <c r="GK3080" s="41"/>
      <c r="GL3080" s="41"/>
      <c r="GM3080" s="41"/>
      <c r="GN3080" s="41"/>
      <c r="GO3080" s="41"/>
      <c r="GP3080" s="41"/>
      <c r="GQ3080" s="41"/>
      <c r="GR3080" s="41"/>
      <c r="GS3080" s="41"/>
      <c r="GT3080" s="41"/>
      <c r="GU3080" s="41"/>
      <c r="GV3080" s="41"/>
      <c r="GW3080" s="41"/>
      <c r="GX3080" s="41"/>
      <c r="GY3080" s="41"/>
      <c r="GZ3080" s="41"/>
      <c r="HA3080" s="41"/>
      <c r="HB3080" s="41"/>
      <c r="HC3080" s="41"/>
      <c r="HD3080" s="41"/>
      <c r="HE3080" s="41"/>
      <c r="HF3080" s="41"/>
      <c r="HG3080" s="41"/>
      <c r="HH3080" s="41"/>
      <c r="HI3080" s="41"/>
      <c r="HJ3080" s="41"/>
      <c r="HK3080" s="41"/>
      <c r="HL3080" s="41"/>
      <c r="HM3080" s="41"/>
      <c r="HN3080" s="41"/>
      <c r="HO3080" s="41"/>
      <c r="HP3080" s="41"/>
      <c r="HQ3080" s="41"/>
      <c r="HR3080" s="41"/>
      <c r="HS3080" s="41"/>
      <c r="HT3080" s="41"/>
      <c r="HU3080" s="41"/>
      <c r="HV3080" s="41"/>
      <c r="HW3080" s="41"/>
      <c r="HX3080" s="41"/>
      <c r="HY3080" s="41"/>
      <c r="HZ3080" s="41"/>
      <c r="IA3080" s="41"/>
      <c r="IB3080" s="41"/>
      <c r="IC3080" s="41"/>
      <c r="ID3080" s="41"/>
      <c r="IE3080" s="41"/>
      <c r="IF3080" s="41"/>
      <c r="IG3080" s="41"/>
      <c r="IH3080" s="41"/>
      <c r="II3080" s="41"/>
      <c r="IJ3080" s="41"/>
      <c r="IK3080" s="41"/>
      <c r="IL3080" s="41"/>
      <c r="IM3080" s="41"/>
      <c r="IN3080" s="41"/>
      <c r="IO3080" s="41"/>
      <c r="IP3080" s="41"/>
      <c r="IQ3080" s="41"/>
      <c r="IR3080" s="41"/>
      <c r="IS3080" s="41"/>
      <c r="IT3080" s="41"/>
      <c r="IU3080" s="41"/>
    </row>
    <row r="3082" spans="68:255" x14ac:dyDescent="0.2">
      <c r="BP3082" s="41"/>
      <c r="BQ3082" s="41"/>
      <c r="BR3082" s="41"/>
      <c r="BS3082" s="41"/>
      <c r="BU3082" s="41"/>
      <c r="BV3082" s="41"/>
      <c r="BW3082" s="41"/>
      <c r="BX3082" s="41"/>
      <c r="BY3082" s="41"/>
      <c r="BZ3082" s="41"/>
      <c r="CA3082" s="41"/>
      <c r="CB3082" s="41"/>
      <c r="CC3082" s="41"/>
      <c r="CD3082" s="41"/>
      <c r="CE3082" s="41"/>
      <c r="CF3082" s="41"/>
      <c r="CG3082" s="41"/>
      <c r="CH3082" s="41"/>
      <c r="CI3082" s="41"/>
      <c r="CJ3082" s="41"/>
      <c r="CK3082" s="41"/>
      <c r="CL3082" s="41"/>
      <c r="CM3082" s="41"/>
      <c r="CN3082" s="41"/>
      <c r="CO3082" s="41"/>
      <c r="CP3082" s="41"/>
      <c r="CQ3082" s="41"/>
      <c r="CR3082" s="41"/>
      <c r="CS3082" s="41"/>
      <c r="CT3082" s="41"/>
      <c r="CU3082" s="41"/>
      <c r="CV3082" s="41"/>
      <c r="CW3082" s="41"/>
      <c r="CX3082" s="41"/>
      <c r="CY3082" s="41"/>
      <c r="CZ3082" s="41"/>
      <c r="DA3082" s="41"/>
      <c r="DB3082" s="41"/>
      <c r="DC3082" s="41"/>
      <c r="DD3082" s="41"/>
      <c r="DE3082" s="41"/>
      <c r="DF3082" s="41"/>
      <c r="DG3082" s="41"/>
      <c r="DH3082" s="41"/>
      <c r="DI3082" s="41"/>
      <c r="DJ3082" s="41"/>
      <c r="DK3082" s="41"/>
      <c r="DL3082" s="41"/>
      <c r="DM3082" s="41"/>
      <c r="DN3082" s="41"/>
      <c r="DO3082" s="41"/>
      <c r="DP3082" s="41"/>
      <c r="DQ3082" s="41"/>
      <c r="DR3082" s="41"/>
      <c r="DS3082" s="41"/>
      <c r="DT3082" s="41"/>
      <c r="DU3082" s="41"/>
      <c r="DV3082" s="41"/>
      <c r="DW3082" s="41"/>
      <c r="DX3082" s="41"/>
      <c r="DY3082" s="41"/>
      <c r="DZ3082" s="41"/>
      <c r="EA3082" s="41"/>
      <c r="EB3082" s="41"/>
      <c r="EC3082" s="41"/>
      <c r="ED3082" s="41"/>
      <c r="EE3082" s="41"/>
      <c r="EF3082" s="41"/>
      <c r="EG3082" s="41"/>
      <c r="EH3082" s="41"/>
      <c r="EI3082" s="41"/>
      <c r="EJ3082" s="41"/>
      <c r="EK3082" s="41"/>
      <c r="EL3082" s="41"/>
      <c r="EM3082" s="41"/>
      <c r="EN3082" s="41"/>
      <c r="EO3082" s="41"/>
      <c r="EP3082" s="41"/>
      <c r="EQ3082" s="41"/>
      <c r="ER3082" s="41"/>
      <c r="ES3082" s="41"/>
      <c r="ET3082" s="41"/>
      <c r="EU3082" s="41"/>
      <c r="EV3082" s="41"/>
      <c r="EW3082" s="41"/>
      <c r="EX3082" s="41"/>
      <c r="EY3082" s="41"/>
      <c r="EZ3082" s="41"/>
      <c r="FA3082" s="41"/>
      <c r="FB3082" s="41"/>
      <c r="FC3082" s="41"/>
      <c r="FD3082" s="41"/>
      <c r="FE3082" s="41"/>
      <c r="FF3082" s="41"/>
      <c r="FG3082" s="41"/>
      <c r="FH3082" s="41"/>
      <c r="FI3082" s="41"/>
      <c r="FJ3082" s="41"/>
      <c r="FK3082" s="41"/>
      <c r="FL3082" s="41"/>
      <c r="FM3082" s="41"/>
      <c r="FN3082" s="41"/>
      <c r="FO3082" s="41"/>
      <c r="FP3082" s="41"/>
      <c r="FQ3082" s="41"/>
      <c r="FR3082" s="41"/>
      <c r="FS3082" s="41"/>
      <c r="FT3082" s="41"/>
      <c r="FU3082" s="41"/>
      <c r="FV3082" s="41"/>
      <c r="FW3082" s="41"/>
      <c r="FX3082" s="41"/>
      <c r="FY3082" s="41"/>
      <c r="FZ3082" s="41"/>
      <c r="GA3082" s="41"/>
      <c r="GB3082" s="41"/>
      <c r="GC3082" s="41"/>
      <c r="GD3082" s="41"/>
      <c r="GE3082" s="41"/>
      <c r="GF3082" s="41"/>
      <c r="GG3082" s="41"/>
      <c r="GH3082" s="41"/>
      <c r="GI3082" s="41"/>
      <c r="GJ3082" s="41"/>
      <c r="GK3082" s="41"/>
      <c r="GL3082" s="41"/>
      <c r="GM3082" s="41"/>
      <c r="GN3082" s="41"/>
      <c r="GO3082" s="41"/>
      <c r="GP3082" s="41"/>
      <c r="GQ3082" s="41"/>
      <c r="GR3082" s="41"/>
      <c r="GS3082" s="41"/>
      <c r="GT3082" s="41"/>
      <c r="GU3082" s="41"/>
      <c r="GV3082" s="41"/>
      <c r="GW3082" s="41"/>
      <c r="GX3082" s="41"/>
      <c r="GY3082" s="41"/>
      <c r="GZ3082" s="41"/>
      <c r="HA3082" s="41"/>
      <c r="HB3082" s="41"/>
      <c r="HC3082" s="41"/>
      <c r="HD3082" s="41"/>
      <c r="HE3082" s="41"/>
      <c r="HF3082" s="41"/>
      <c r="HG3082" s="41"/>
      <c r="HH3082" s="41"/>
      <c r="HI3082" s="41"/>
      <c r="HJ3082" s="41"/>
      <c r="HK3082" s="41"/>
      <c r="HL3082" s="41"/>
      <c r="HM3082" s="41"/>
      <c r="HN3082" s="41"/>
      <c r="HO3082" s="41"/>
      <c r="HP3082" s="41"/>
      <c r="HQ3082" s="41"/>
      <c r="HR3082" s="41"/>
      <c r="HS3082" s="41"/>
      <c r="HT3082" s="41"/>
      <c r="HU3082" s="41"/>
      <c r="HV3082" s="41"/>
      <c r="HW3082" s="41"/>
      <c r="HX3082" s="41"/>
      <c r="HY3082" s="41"/>
      <c r="HZ3082" s="41"/>
      <c r="IA3082" s="41"/>
      <c r="IB3082" s="41"/>
      <c r="IC3082" s="41"/>
      <c r="ID3082" s="41"/>
      <c r="IE3082" s="41"/>
      <c r="IF3082" s="41"/>
      <c r="IG3082" s="41"/>
      <c r="IH3082" s="41"/>
      <c r="II3082" s="41"/>
      <c r="IJ3082" s="41"/>
      <c r="IK3082" s="41"/>
      <c r="IL3082" s="41"/>
      <c r="IM3082" s="41"/>
      <c r="IN3082" s="41"/>
      <c r="IO3082" s="41"/>
      <c r="IP3082" s="41"/>
      <c r="IQ3082" s="41"/>
      <c r="IR3082" s="41"/>
      <c r="IS3082" s="41"/>
      <c r="IT3082" s="41"/>
      <c r="IU3082" s="41"/>
    </row>
    <row r="3084" spans="68:255" x14ac:dyDescent="0.2">
      <c r="BP3084" s="41"/>
      <c r="BQ3084" s="41"/>
      <c r="BR3084" s="41"/>
      <c r="BS3084" s="41"/>
      <c r="BU3084" s="41"/>
      <c r="BV3084" s="41"/>
      <c r="BW3084" s="41"/>
      <c r="BX3084" s="41"/>
      <c r="BY3084" s="41"/>
      <c r="BZ3084" s="41"/>
      <c r="CA3084" s="41"/>
      <c r="CB3084" s="41"/>
      <c r="CC3084" s="41"/>
      <c r="CD3084" s="41"/>
      <c r="CE3084" s="41"/>
      <c r="CF3084" s="41"/>
      <c r="CG3084" s="41"/>
      <c r="CH3084" s="41"/>
      <c r="CI3084" s="41"/>
      <c r="CJ3084" s="41"/>
      <c r="CK3084" s="41"/>
      <c r="CL3084" s="41"/>
      <c r="CM3084" s="41"/>
      <c r="CN3084" s="41"/>
      <c r="CO3084" s="41"/>
      <c r="CP3084" s="41"/>
      <c r="CQ3084" s="41"/>
      <c r="CR3084" s="41"/>
      <c r="CS3084" s="41"/>
      <c r="CT3084" s="41"/>
      <c r="CU3084" s="41"/>
      <c r="CV3084" s="41"/>
      <c r="CW3084" s="41"/>
      <c r="CX3084" s="41"/>
      <c r="CY3084" s="41"/>
      <c r="CZ3084" s="41"/>
      <c r="DA3084" s="41"/>
      <c r="DB3084" s="41"/>
      <c r="DC3084" s="41"/>
      <c r="DD3084" s="41"/>
      <c r="DE3084" s="41"/>
      <c r="DF3084" s="41"/>
      <c r="DG3084" s="41"/>
      <c r="DH3084" s="41"/>
      <c r="DI3084" s="41"/>
      <c r="DJ3084" s="41"/>
      <c r="DK3084" s="41"/>
      <c r="DL3084" s="41"/>
      <c r="DM3084" s="41"/>
      <c r="DN3084" s="41"/>
      <c r="DO3084" s="41"/>
      <c r="DP3084" s="41"/>
      <c r="DQ3084" s="41"/>
      <c r="DR3084" s="41"/>
      <c r="DS3084" s="41"/>
      <c r="DT3084" s="41"/>
      <c r="DU3084" s="41"/>
      <c r="DV3084" s="41"/>
      <c r="DW3084" s="41"/>
      <c r="DX3084" s="41"/>
      <c r="DY3084" s="41"/>
      <c r="DZ3084" s="41"/>
      <c r="EA3084" s="41"/>
      <c r="EB3084" s="41"/>
      <c r="EC3084" s="41"/>
      <c r="ED3084" s="41"/>
      <c r="EE3084" s="41"/>
      <c r="EF3084" s="41"/>
      <c r="EG3084" s="41"/>
      <c r="EH3084" s="41"/>
      <c r="EI3084" s="41"/>
      <c r="EJ3084" s="41"/>
      <c r="EK3084" s="41"/>
      <c r="EL3084" s="41"/>
      <c r="EM3084" s="41"/>
      <c r="EN3084" s="41"/>
      <c r="EO3084" s="41"/>
      <c r="EP3084" s="41"/>
      <c r="EQ3084" s="41"/>
      <c r="ER3084" s="41"/>
      <c r="ES3084" s="41"/>
      <c r="ET3084" s="41"/>
      <c r="EU3084" s="41"/>
      <c r="EV3084" s="41"/>
      <c r="EW3084" s="41"/>
      <c r="EX3084" s="41"/>
      <c r="EY3084" s="41"/>
      <c r="EZ3084" s="41"/>
      <c r="FA3084" s="41"/>
      <c r="FB3084" s="41"/>
      <c r="FC3084" s="41"/>
      <c r="FD3084" s="41"/>
      <c r="FE3084" s="41"/>
      <c r="FF3084" s="41"/>
      <c r="FG3084" s="41"/>
      <c r="FH3084" s="41"/>
      <c r="FI3084" s="41"/>
      <c r="FJ3084" s="41"/>
      <c r="FK3084" s="41"/>
      <c r="FL3084" s="41"/>
      <c r="FM3084" s="41"/>
      <c r="FN3084" s="41"/>
      <c r="FO3084" s="41"/>
      <c r="FP3084" s="41"/>
      <c r="FQ3084" s="41"/>
      <c r="FR3084" s="41"/>
      <c r="FS3084" s="41"/>
      <c r="FT3084" s="41"/>
      <c r="FU3084" s="41"/>
      <c r="FV3084" s="41"/>
      <c r="FW3084" s="41"/>
      <c r="FX3084" s="41"/>
      <c r="FY3084" s="41"/>
      <c r="FZ3084" s="41"/>
      <c r="GA3084" s="41"/>
      <c r="GB3084" s="41"/>
      <c r="GC3084" s="41"/>
      <c r="GD3084" s="41"/>
      <c r="GE3084" s="41"/>
      <c r="GF3084" s="41"/>
      <c r="GG3084" s="41"/>
      <c r="GH3084" s="41"/>
      <c r="GI3084" s="41"/>
      <c r="GJ3084" s="41"/>
      <c r="GK3084" s="41"/>
      <c r="GL3084" s="41"/>
      <c r="GM3084" s="41"/>
      <c r="GN3084" s="41"/>
      <c r="GO3084" s="41"/>
      <c r="GP3084" s="41"/>
      <c r="GQ3084" s="41"/>
      <c r="GR3084" s="41"/>
      <c r="GS3084" s="41"/>
      <c r="GT3084" s="41"/>
      <c r="GU3084" s="41"/>
      <c r="GV3084" s="41"/>
      <c r="GW3084" s="41"/>
      <c r="GX3084" s="41"/>
      <c r="GY3084" s="41"/>
      <c r="GZ3084" s="41"/>
      <c r="HA3084" s="41"/>
      <c r="HB3084" s="41"/>
      <c r="HC3084" s="41"/>
      <c r="HD3084" s="41"/>
      <c r="HE3084" s="41"/>
      <c r="HF3084" s="41"/>
      <c r="HG3084" s="41"/>
      <c r="HH3084" s="41"/>
      <c r="HI3084" s="41"/>
      <c r="HJ3084" s="41"/>
      <c r="HK3084" s="41"/>
      <c r="HL3084" s="41"/>
      <c r="HM3084" s="41"/>
      <c r="HN3084" s="41"/>
      <c r="HO3084" s="41"/>
      <c r="HP3084" s="41"/>
      <c r="HQ3084" s="41"/>
      <c r="HR3084" s="41"/>
      <c r="HS3084" s="41"/>
      <c r="HT3084" s="41"/>
      <c r="HU3084" s="41"/>
      <c r="HV3084" s="41"/>
      <c r="HW3084" s="41"/>
      <c r="HX3084" s="41"/>
      <c r="HY3084" s="41"/>
      <c r="HZ3084" s="41"/>
      <c r="IA3084" s="41"/>
      <c r="IB3084" s="41"/>
      <c r="IC3084" s="41"/>
      <c r="ID3084" s="41"/>
      <c r="IE3084" s="41"/>
      <c r="IF3084" s="41"/>
      <c r="IG3084" s="41"/>
      <c r="IH3084" s="41"/>
      <c r="II3084" s="41"/>
      <c r="IJ3084" s="41"/>
      <c r="IK3084" s="41"/>
      <c r="IL3084" s="41"/>
      <c r="IM3084" s="41"/>
      <c r="IN3084" s="41"/>
      <c r="IO3084" s="41"/>
      <c r="IP3084" s="41"/>
      <c r="IQ3084" s="41"/>
      <c r="IR3084" s="41"/>
      <c r="IS3084" s="41"/>
      <c r="IT3084" s="41"/>
      <c r="IU3084" s="41"/>
    </row>
    <row r="3086" spans="68:255" x14ac:dyDescent="0.2">
      <c r="BP3086" s="41"/>
      <c r="BQ3086" s="41"/>
      <c r="BR3086" s="41"/>
      <c r="BS3086" s="41"/>
      <c r="BU3086" s="41"/>
      <c r="BV3086" s="41"/>
      <c r="BW3086" s="41"/>
      <c r="BX3086" s="41"/>
      <c r="BY3086" s="41"/>
      <c r="BZ3086" s="41"/>
      <c r="CA3086" s="41"/>
      <c r="CB3086" s="41"/>
      <c r="CC3086" s="41"/>
      <c r="CD3086" s="41"/>
      <c r="CE3086" s="41"/>
      <c r="CF3086" s="41"/>
      <c r="CG3086" s="41"/>
      <c r="CH3086" s="41"/>
      <c r="CI3086" s="41"/>
      <c r="CJ3086" s="41"/>
      <c r="CK3086" s="41"/>
      <c r="CL3086" s="41"/>
      <c r="CM3086" s="41"/>
      <c r="CN3086" s="41"/>
      <c r="CO3086" s="41"/>
      <c r="CP3086" s="41"/>
      <c r="CQ3086" s="41"/>
      <c r="CR3086" s="41"/>
      <c r="CS3086" s="41"/>
      <c r="CT3086" s="41"/>
      <c r="CU3086" s="41"/>
      <c r="CV3086" s="41"/>
      <c r="CW3086" s="41"/>
      <c r="CX3086" s="41"/>
      <c r="CY3086" s="41"/>
      <c r="CZ3086" s="41"/>
      <c r="DA3086" s="41"/>
      <c r="DB3086" s="41"/>
      <c r="DC3086" s="41"/>
      <c r="DD3086" s="41"/>
      <c r="DE3086" s="41"/>
      <c r="DF3086" s="41"/>
      <c r="DG3086" s="41"/>
      <c r="DH3086" s="41"/>
      <c r="DI3086" s="41"/>
      <c r="DJ3086" s="41"/>
      <c r="DK3086" s="41"/>
      <c r="DL3086" s="41"/>
      <c r="DM3086" s="41"/>
      <c r="DN3086" s="41"/>
      <c r="DO3086" s="41"/>
      <c r="DP3086" s="41"/>
      <c r="DQ3086" s="41"/>
      <c r="DR3086" s="41"/>
      <c r="DS3086" s="41"/>
      <c r="DT3086" s="41"/>
      <c r="DU3086" s="41"/>
      <c r="DV3086" s="41"/>
      <c r="DW3086" s="41"/>
      <c r="DX3086" s="41"/>
      <c r="DY3086" s="41"/>
      <c r="DZ3086" s="41"/>
      <c r="EA3086" s="41"/>
      <c r="EB3086" s="41"/>
      <c r="EC3086" s="41"/>
      <c r="ED3086" s="41"/>
      <c r="EE3086" s="41"/>
      <c r="EF3086" s="41"/>
      <c r="EG3086" s="41"/>
      <c r="EH3086" s="41"/>
      <c r="EI3086" s="41"/>
      <c r="EJ3086" s="41"/>
      <c r="EK3086" s="41"/>
      <c r="EL3086" s="41"/>
      <c r="EM3086" s="41"/>
      <c r="EN3086" s="41"/>
      <c r="EO3086" s="41"/>
      <c r="EP3086" s="41"/>
      <c r="EQ3086" s="41"/>
      <c r="ER3086" s="41"/>
      <c r="ES3086" s="41"/>
      <c r="ET3086" s="41"/>
      <c r="EU3086" s="41"/>
      <c r="EV3086" s="41"/>
      <c r="EW3086" s="41"/>
      <c r="EX3086" s="41"/>
      <c r="EY3086" s="41"/>
      <c r="EZ3086" s="41"/>
      <c r="FA3086" s="41"/>
      <c r="FB3086" s="41"/>
      <c r="FC3086" s="41"/>
      <c r="FD3086" s="41"/>
      <c r="FE3086" s="41"/>
      <c r="FF3086" s="41"/>
      <c r="FG3086" s="41"/>
      <c r="FH3086" s="41"/>
      <c r="FI3086" s="41"/>
      <c r="FJ3086" s="41"/>
      <c r="FK3086" s="41"/>
      <c r="FL3086" s="41"/>
      <c r="FM3086" s="41"/>
      <c r="FN3086" s="41"/>
      <c r="FO3086" s="41"/>
      <c r="FP3086" s="41"/>
      <c r="FQ3086" s="41"/>
      <c r="FR3086" s="41"/>
      <c r="FS3086" s="41"/>
      <c r="FT3086" s="41"/>
      <c r="FU3086" s="41"/>
      <c r="FV3086" s="41"/>
      <c r="FW3086" s="41"/>
      <c r="FX3086" s="41"/>
      <c r="FY3086" s="41"/>
      <c r="FZ3086" s="41"/>
      <c r="GA3086" s="41"/>
      <c r="GB3086" s="41"/>
      <c r="GC3086" s="41"/>
      <c r="GD3086" s="41"/>
      <c r="GE3086" s="41"/>
      <c r="GF3086" s="41"/>
      <c r="GG3086" s="41"/>
      <c r="GH3086" s="41"/>
      <c r="GI3086" s="41"/>
      <c r="GJ3086" s="41"/>
      <c r="GK3086" s="41"/>
      <c r="GL3086" s="41"/>
      <c r="GM3086" s="41"/>
      <c r="GN3086" s="41"/>
      <c r="GO3086" s="41"/>
      <c r="GP3086" s="41"/>
      <c r="GQ3086" s="41"/>
      <c r="GR3086" s="41"/>
      <c r="GS3086" s="41"/>
      <c r="GT3086" s="41"/>
      <c r="GU3086" s="41"/>
      <c r="GV3086" s="41"/>
      <c r="GW3086" s="41"/>
      <c r="GX3086" s="41"/>
      <c r="GY3086" s="41"/>
      <c r="GZ3086" s="41"/>
      <c r="HA3086" s="41"/>
      <c r="HB3086" s="41"/>
      <c r="HC3086" s="41"/>
      <c r="HD3086" s="41"/>
      <c r="HE3086" s="41"/>
      <c r="HF3086" s="41"/>
      <c r="HG3086" s="41"/>
      <c r="HH3086" s="41"/>
      <c r="HI3086" s="41"/>
      <c r="HJ3086" s="41"/>
      <c r="HK3086" s="41"/>
      <c r="HL3086" s="41"/>
      <c r="HM3086" s="41"/>
      <c r="HN3086" s="41"/>
      <c r="HO3086" s="41"/>
      <c r="HP3086" s="41"/>
      <c r="HQ3086" s="41"/>
      <c r="HR3086" s="41"/>
      <c r="HS3086" s="41"/>
      <c r="HT3086" s="41"/>
      <c r="HU3086" s="41"/>
      <c r="HV3086" s="41"/>
      <c r="HW3086" s="41"/>
      <c r="HX3086" s="41"/>
      <c r="HY3086" s="41"/>
      <c r="HZ3086" s="41"/>
      <c r="IA3086" s="41"/>
      <c r="IB3086" s="41"/>
      <c r="IC3086" s="41"/>
      <c r="ID3086" s="41"/>
      <c r="IE3086" s="41"/>
      <c r="IF3086" s="41"/>
      <c r="IG3086" s="41"/>
      <c r="IH3086" s="41"/>
      <c r="II3086" s="41"/>
      <c r="IJ3086" s="41"/>
      <c r="IK3086" s="41"/>
      <c r="IL3086" s="41"/>
      <c r="IM3086" s="41"/>
      <c r="IN3086" s="41"/>
      <c r="IO3086" s="41"/>
      <c r="IP3086" s="41"/>
      <c r="IQ3086" s="41"/>
      <c r="IR3086" s="41"/>
      <c r="IS3086" s="41"/>
      <c r="IT3086" s="41"/>
      <c r="IU3086" s="41"/>
    </row>
    <row r="3088" spans="68:255" x14ac:dyDescent="0.2">
      <c r="BP3088" s="41"/>
      <c r="BQ3088" s="41"/>
      <c r="BR3088" s="41"/>
      <c r="BS3088" s="41"/>
      <c r="BU3088" s="41"/>
      <c r="BV3088" s="41"/>
      <c r="BW3088" s="41"/>
      <c r="BX3088" s="41"/>
      <c r="BY3088" s="41"/>
      <c r="BZ3088" s="41"/>
      <c r="CA3088" s="41"/>
      <c r="CB3088" s="41"/>
      <c r="CC3088" s="41"/>
      <c r="CD3088" s="41"/>
      <c r="CE3088" s="41"/>
      <c r="CF3088" s="41"/>
      <c r="CG3088" s="41"/>
      <c r="CH3088" s="41"/>
      <c r="CI3088" s="41"/>
      <c r="CJ3088" s="41"/>
      <c r="CK3088" s="41"/>
      <c r="CL3088" s="41"/>
      <c r="CM3088" s="41"/>
      <c r="CN3088" s="41"/>
      <c r="CO3088" s="41"/>
      <c r="CP3088" s="41"/>
      <c r="CQ3088" s="41"/>
      <c r="CR3088" s="41"/>
      <c r="CS3088" s="41"/>
      <c r="CT3088" s="41"/>
      <c r="CU3088" s="41"/>
      <c r="CV3088" s="41"/>
      <c r="CW3088" s="41"/>
      <c r="CX3088" s="41"/>
      <c r="CY3088" s="41"/>
      <c r="CZ3088" s="41"/>
      <c r="DA3088" s="41"/>
      <c r="DB3088" s="41"/>
      <c r="DC3088" s="41"/>
      <c r="DD3088" s="41"/>
      <c r="DE3088" s="41"/>
      <c r="DF3088" s="41"/>
      <c r="DG3088" s="41"/>
      <c r="DH3088" s="41"/>
      <c r="DI3088" s="41"/>
      <c r="DJ3088" s="41"/>
      <c r="DK3088" s="41"/>
      <c r="DL3088" s="41"/>
      <c r="DM3088" s="41"/>
      <c r="DN3088" s="41"/>
      <c r="DO3088" s="41"/>
      <c r="DP3088" s="41"/>
      <c r="DQ3088" s="41"/>
      <c r="DR3088" s="41"/>
      <c r="DS3088" s="41"/>
      <c r="DT3088" s="41"/>
      <c r="DU3088" s="41"/>
      <c r="DV3088" s="41"/>
      <c r="DW3088" s="41"/>
      <c r="DX3088" s="41"/>
      <c r="DY3088" s="41"/>
      <c r="DZ3088" s="41"/>
      <c r="EA3088" s="41"/>
      <c r="EB3088" s="41"/>
      <c r="EC3088" s="41"/>
      <c r="ED3088" s="41"/>
      <c r="EE3088" s="41"/>
      <c r="EF3088" s="41"/>
      <c r="EG3088" s="41"/>
      <c r="EH3088" s="41"/>
      <c r="EI3088" s="41"/>
      <c r="EJ3088" s="41"/>
      <c r="EK3088" s="41"/>
      <c r="EL3088" s="41"/>
      <c r="EM3088" s="41"/>
      <c r="EN3088" s="41"/>
      <c r="EO3088" s="41"/>
      <c r="EP3088" s="41"/>
      <c r="EQ3088" s="41"/>
      <c r="ER3088" s="41"/>
      <c r="ES3088" s="41"/>
      <c r="ET3088" s="41"/>
      <c r="EU3088" s="41"/>
      <c r="EV3088" s="41"/>
      <c r="EW3088" s="41"/>
      <c r="EX3088" s="41"/>
      <c r="EY3088" s="41"/>
      <c r="EZ3088" s="41"/>
      <c r="FA3088" s="41"/>
      <c r="FB3088" s="41"/>
      <c r="FC3088" s="41"/>
      <c r="FD3088" s="41"/>
      <c r="FE3088" s="41"/>
      <c r="FF3088" s="41"/>
      <c r="FG3088" s="41"/>
      <c r="FH3088" s="41"/>
      <c r="FI3088" s="41"/>
      <c r="FJ3088" s="41"/>
      <c r="FK3088" s="41"/>
      <c r="FL3088" s="41"/>
      <c r="FM3088" s="41"/>
      <c r="FN3088" s="41"/>
      <c r="FO3088" s="41"/>
      <c r="FP3088" s="41"/>
      <c r="FQ3088" s="41"/>
      <c r="FR3088" s="41"/>
      <c r="FS3088" s="41"/>
      <c r="FT3088" s="41"/>
      <c r="FU3088" s="41"/>
      <c r="FV3088" s="41"/>
      <c r="FW3088" s="41"/>
      <c r="FX3088" s="41"/>
      <c r="FY3088" s="41"/>
      <c r="FZ3088" s="41"/>
      <c r="GA3088" s="41"/>
      <c r="GB3088" s="41"/>
      <c r="GC3088" s="41"/>
      <c r="GD3088" s="41"/>
      <c r="GE3088" s="41"/>
      <c r="GF3088" s="41"/>
      <c r="GG3088" s="41"/>
      <c r="GH3088" s="41"/>
      <c r="GI3088" s="41"/>
      <c r="GJ3088" s="41"/>
      <c r="GK3088" s="41"/>
      <c r="GL3088" s="41"/>
      <c r="GM3088" s="41"/>
      <c r="GN3088" s="41"/>
      <c r="GO3088" s="41"/>
      <c r="GP3088" s="41"/>
      <c r="GQ3088" s="41"/>
      <c r="GR3088" s="41"/>
      <c r="GS3088" s="41"/>
      <c r="GT3088" s="41"/>
      <c r="GU3088" s="41"/>
      <c r="GV3088" s="41"/>
      <c r="GW3088" s="41"/>
      <c r="GX3088" s="41"/>
      <c r="GY3088" s="41"/>
      <c r="GZ3088" s="41"/>
      <c r="HA3088" s="41"/>
      <c r="HB3088" s="41"/>
      <c r="HC3088" s="41"/>
      <c r="HD3088" s="41"/>
      <c r="HE3088" s="41"/>
      <c r="HF3088" s="41"/>
      <c r="HG3088" s="41"/>
      <c r="HH3088" s="41"/>
      <c r="HI3088" s="41"/>
      <c r="HJ3088" s="41"/>
      <c r="HK3088" s="41"/>
      <c r="HL3088" s="41"/>
      <c r="HM3088" s="41"/>
      <c r="HN3088" s="41"/>
      <c r="HO3088" s="41"/>
      <c r="HP3088" s="41"/>
      <c r="HQ3088" s="41"/>
      <c r="HR3088" s="41"/>
      <c r="HS3088" s="41"/>
      <c r="HT3088" s="41"/>
      <c r="HU3088" s="41"/>
      <c r="HV3088" s="41"/>
      <c r="HW3088" s="41"/>
      <c r="HX3088" s="41"/>
      <c r="HY3088" s="41"/>
      <c r="HZ3088" s="41"/>
      <c r="IA3088" s="41"/>
      <c r="IB3088" s="41"/>
      <c r="IC3088" s="41"/>
      <c r="ID3088" s="41"/>
      <c r="IE3088" s="41"/>
      <c r="IF3088" s="41"/>
      <c r="IG3088" s="41"/>
      <c r="IH3088" s="41"/>
      <c r="II3088" s="41"/>
      <c r="IJ3088" s="41"/>
      <c r="IK3088" s="41"/>
      <c r="IL3088" s="41"/>
      <c r="IM3088" s="41"/>
      <c r="IN3088" s="41"/>
      <c r="IO3088" s="41"/>
      <c r="IP3088" s="41"/>
      <c r="IQ3088" s="41"/>
      <c r="IR3088" s="41"/>
      <c r="IS3088" s="41"/>
      <c r="IT3088" s="41"/>
      <c r="IU3088" s="41"/>
    </row>
    <row r="3090" spans="68:255" x14ac:dyDescent="0.2">
      <c r="BP3090" s="41"/>
      <c r="BQ3090" s="41"/>
      <c r="BR3090" s="41"/>
      <c r="BS3090" s="41"/>
      <c r="BU3090" s="41"/>
      <c r="BV3090" s="41"/>
      <c r="BW3090" s="41"/>
      <c r="BX3090" s="41"/>
      <c r="BY3090" s="41"/>
      <c r="BZ3090" s="41"/>
      <c r="CA3090" s="41"/>
      <c r="CB3090" s="41"/>
      <c r="CC3090" s="41"/>
      <c r="CD3090" s="41"/>
      <c r="CE3090" s="41"/>
      <c r="CF3090" s="41"/>
      <c r="CG3090" s="41"/>
      <c r="CH3090" s="41"/>
      <c r="CI3090" s="41"/>
      <c r="CJ3090" s="41"/>
      <c r="CK3090" s="41"/>
      <c r="CL3090" s="41"/>
      <c r="CM3090" s="41"/>
      <c r="CN3090" s="41"/>
      <c r="CO3090" s="41"/>
      <c r="CP3090" s="41"/>
      <c r="CQ3090" s="41"/>
      <c r="CR3090" s="41"/>
      <c r="CS3090" s="41"/>
      <c r="CT3090" s="41"/>
      <c r="CU3090" s="41"/>
      <c r="CV3090" s="41"/>
      <c r="CW3090" s="41"/>
      <c r="CX3090" s="41"/>
      <c r="CY3090" s="41"/>
      <c r="CZ3090" s="41"/>
      <c r="DA3090" s="41"/>
      <c r="DB3090" s="41"/>
      <c r="DC3090" s="41"/>
      <c r="DD3090" s="41"/>
      <c r="DE3090" s="41"/>
      <c r="DF3090" s="41"/>
      <c r="DG3090" s="41"/>
      <c r="DH3090" s="41"/>
      <c r="DI3090" s="41"/>
      <c r="DJ3090" s="41"/>
      <c r="DK3090" s="41"/>
      <c r="DL3090" s="41"/>
      <c r="DM3090" s="41"/>
      <c r="DN3090" s="41"/>
      <c r="DO3090" s="41"/>
      <c r="DP3090" s="41"/>
      <c r="DQ3090" s="41"/>
      <c r="DR3090" s="41"/>
      <c r="DS3090" s="41"/>
      <c r="DT3090" s="41"/>
      <c r="DU3090" s="41"/>
      <c r="DV3090" s="41"/>
      <c r="DW3090" s="41"/>
      <c r="DX3090" s="41"/>
      <c r="DY3090" s="41"/>
      <c r="DZ3090" s="41"/>
      <c r="EA3090" s="41"/>
      <c r="EB3090" s="41"/>
      <c r="EC3090" s="41"/>
      <c r="ED3090" s="41"/>
      <c r="EE3090" s="41"/>
      <c r="EF3090" s="41"/>
      <c r="EG3090" s="41"/>
      <c r="EH3090" s="41"/>
      <c r="EI3090" s="41"/>
      <c r="EJ3090" s="41"/>
      <c r="EK3090" s="41"/>
      <c r="EL3090" s="41"/>
      <c r="EM3090" s="41"/>
      <c r="EN3090" s="41"/>
      <c r="EO3090" s="41"/>
      <c r="EP3090" s="41"/>
      <c r="EQ3090" s="41"/>
      <c r="ER3090" s="41"/>
      <c r="ES3090" s="41"/>
      <c r="ET3090" s="41"/>
      <c r="EU3090" s="41"/>
      <c r="EV3090" s="41"/>
      <c r="EW3090" s="41"/>
      <c r="EX3090" s="41"/>
      <c r="EY3090" s="41"/>
      <c r="EZ3090" s="41"/>
      <c r="FA3090" s="41"/>
      <c r="FB3090" s="41"/>
      <c r="FC3090" s="41"/>
      <c r="FD3090" s="41"/>
      <c r="FE3090" s="41"/>
      <c r="FF3090" s="41"/>
      <c r="FG3090" s="41"/>
      <c r="FH3090" s="41"/>
      <c r="FI3090" s="41"/>
      <c r="FJ3090" s="41"/>
      <c r="FK3090" s="41"/>
      <c r="FL3090" s="41"/>
      <c r="FM3090" s="41"/>
      <c r="FN3090" s="41"/>
      <c r="FO3090" s="41"/>
      <c r="FP3090" s="41"/>
      <c r="FQ3090" s="41"/>
      <c r="FR3090" s="41"/>
      <c r="FS3090" s="41"/>
      <c r="FT3090" s="41"/>
      <c r="FU3090" s="41"/>
      <c r="FV3090" s="41"/>
      <c r="FW3090" s="41"/>
      <c r="FX3090" s="41"/>
      <c r="FY3090" s="41"/>
      <c r="FZ3090" s="41"/>
      <c r="GA3090" s="41"/>
      <c r="GB3090" s="41"/>
      <c r="GC3090" s="41"/>
      <c r="GD3090" s="41"/>
      <c r="GE3090" s="41"/>
      <c r="GF3090" s="41"/>
      <c r="GG3090" s="41"/>
      <c r="GH3090" s="41"/>
      <c r="GI3090" s="41"/>
      <c r="GJ3090" s="41"/>
      <c r="GK3090" s="41"/>
      <c r="GL3090" s="41"/>
      <c r="GM3090" s="41"/>
      <c r="GN3090" s="41"/>
      <c r="GO3090" s="41"/>
      <c r="GP3090" s="41"/>
      <c r="GQ3090" s="41"/>
      <c r="GR3090" s="41"/>
      <c r="GS3090" s="41"/>
      <c r="GT3090" s="41"/>
      <c r="GU3090" s="41"/>
      <c r="GV3090" s="41"/>
      <c r="GW3090" s="41"/>
      <c r="GX3090" s="41"/>
      <c r="GY3090" s="41"/>
      <c r="GZ3090" s="41"/>
      <c r="HA3090" s="41"/>
      <c r="HB3090" s="41"/>
      <c r="HC3090" s="41"/>
      <c r="HD3090" s="41"/>
      <c r="HE3090" s="41"/>
      <c r="HF3090" s="41"/>
      <c r="HG3090" s="41"/>
      <c r="HH3090" s="41"/>
      <c r="HI3090" s="41"/>
      <c r="HJ3090" s="41"/>
      <c r="HK3090" s="41"/>
      <c r="HL3090" s="41"/>
      <c r="HM3090" s="41"/>
      <c r="HN3090" s="41"/>
      <c r="HO3090" s="41"/>
      <c r="HP3090" s="41"/>
      <c r="HQ3090" s="41"/>
      <c r="HR3090" s="41"/>
      <c r="HS3090" s="41"/>
      <c r="HT3090" s="41"/>
      <c r="HU3090" s="41"/>
      <c r="HV3090" s="41"/>
      <c r="HW3090" s="41"/>
      <c r="HX3090" s="41"/>
      <c r="HY3090" s="41"/>
      <c r="HZ3090" s="41"/>
      <c r="IA3090" s="41"/>
      <c r="IB3090" s="41"/>
      <c r="IC3090" s="41"/>
      <c r="ID3090" s="41"/>
      <c r="IE3090" s="41"/>
      <c r="IF3090" s="41"/>
      <c r="IG3090" s="41"/>
      <c r="IH3090" s="41"/>
      <c r="II3090" s="41"/>
      <c r="IJ3090" s="41"/>
      <c r="IK3090" s="41"/>
      <c r="IL3090" s="41"/>
      <c r="IM3090" s="41"/>
      <c r="IN3090" s="41"/>
      <c r="IO3090" s="41"/>
      <c r="IP3090" s="41"/>
      <c r="IQ3090" s="41"/>
      <c r="IR3090" s="41"/>
      <c r="IS3090" s="41"/>
      <c r="IT3090" s="41"/>
      <c r="IU3090" s="41"/>
    </row>
    <row r="3092" spans="68:255" x14ac:dyDescent="0.2">
      <c r="BP3092" s="41"/>
      <c r="BQ3092" s="41"/>
      <c r="BR3092" s="41"/>
      <c r="BS3092" s="41"/>
      <c r="BU3092" s="41"/>
      <c r="BV3092" s="41"/>
      <c r="BW3092" s="41"/>
      <c r="BX3092" s="41"/>
      <c r="BY3092" s="41"/>
      <c r="BZ3092" s="41"/>
      <c r="CA3092" s="41"/>
      <c r="CB3092" s="41"/>
      <c r="CC3092" s="41"/>
      <c r="CD3092" s="41"/>
      <c r="CE3092" s="41"/>
      <c r="CF3092" s="41"/>
      <c r="CG3092" s="41"/>
      <c r="CH3092" s="41"/>
      <c r="CI3092" s="41"/>
      <c r="CJ3092" s="41"/>
      <c r="CK3092" s="41"/>
      <c r="CL3092" s="41"/>
      <c r="CM3092" s="41"/>
      <c r="CN3092" s="41"/>
      <c r="CO3092" s="41"/>
      <c r="CP3092" s="41"/>
      <c r="CQ3092" s="41"/>
      <c r="CR3092" s="41"/>
      <c r="CS3092" s="41"/>
      <c r="CT3092" s="41"/>
      <c r="CU3092" s="41"/>
      <c r="CV3092" s="41"/>
      <c r="CW3092" s="41"/>
      <c r="CX3092" s="41"/>
      <c r="CY3092" s="41"/>
      <c r="CZ3092" s="41"/>
      <c r="DA3092" s="41"/>
      <c r="DB3092" s="41"/>
      <c r="DC3092" s="41"/>
      <c r="DD3092" s="41"/>
      <c r="DE3092" s="41"/>
      <c r="DF3092" s="41"/>
      <c r="DG3092" s="41"/>
      <c r="DH3092" s="41"/>
      <c r="DI3092" s="41"/>
      <c r="DJ3092" s="41"/>
      <c r="DK3092" s="41"/>
      <c r="DL3092" s="41"/>
      <c r="DM3092" s="41"/>
      <c r="DN3092" s="41"/>
      <c r="DO3092" s="41"/>
      <c r="DP3092" s="41"/>
      <c r="DQ3092" s="41"/>
      <c r="DR3092" s="41"/>
      <c r="DS3092" s="41"/>
      <c r="DT3092" s="41"/>
      <c r="DU3092" s="41"/>
      <c r="DV3092" s="41"/>
      <c r="DW3092" s="41"/>
      <c r="DX3092" s="41"/>
      <c r="DY3092" s="41"/>
      <c r="DZ3092" s="41"/>
      <c r="EA3092" s="41"/>
      <c r="EB3092" s="41"/>
      <c r="EC3092" s="41"/>
      <c r="ED3092" s="41"/>
      <c r="EE3092" s="41"/>
      <c r="EF3092" s="41"/>
      <c r="EG3092" s="41"/>
      <c r="EH3092" s="41"/>
      <c r="EI3092" s="41"/>
      <c r="EJ3092" s="41"/>
      <c r="EK3092" s="41"/>
      <c r="EL3092" s="41"/>
      <c r="EM3092" s="41"/>
      <c r="EN3092" s="41"/>
      <c r="EO3092" s="41"/>
      <c r="EP3092" s="41"/>
      <c r="EQ3092" s="41"/>
      <c r="ER3092" s="41"/>
      <c r="ES3092" s="41"/>
      <c r="ET3092" s="41"/>
      <c r="EU3092" s="41"/>
      <c r="EV3092" s="41"/>
      <c r="EW3092" s="41"/>
      <c r="EX3092" s="41"/>
      <c r="EY3092" s="41"/>
      <c r="EZ3092" s="41"/>
      <c r="FA3092" s="41"/>
      <c r="FB3092" s="41"/>
      <c r="FC3092" s="41"/>
      <c r="FD3092" s="41"/>
      <c r="FE3092" s="41"/>
      <c r="FF3092" s="41"/>
      <c r="FG3092" s="41"/>
      <c r="FH3092" s="41"/>
      <c r="FI3092" s="41"/>
      <c r="FJ3092" s="41"/>
      <c r="FK3092" s="41"/>
      <c r="FL3092" s="41"/>
      <c r="FM3092" s="41"/>
      <c r="FN3092" s="41"/>
      <c r="FO3092" s="41"/>
      <c r="FP3092" s="41"/>
      <c r="FQ3092" s="41"/>
      <c r="FR3092" s="41"/>
      <c r="FS3092" s="41"/>
      <c r="FT3092" s="41"/>
      <c r="FU3092" s="41"/>
      <c r="FV3092" s="41"/>
      <c r="FW3092" s="41"/>
      <c r="FX3092" s="41"/>
      <c r="FY3092" s="41"/>
      <c r="FZ3092" s="41"/>
      <c r="GA3092" s="41"/>
      <c r="GB3092" s="41"/>
      <c r="GC3092" s="41"/>
      <c r="GD3092" s="41"/>
      <c r="GE3092" s="41"/>
      <c r="GF3092" s="41"/>
      <c r="GG3092" s="41"/>
      <c r="GH3092" s="41"/>
      <c r="GI3092" s="41"/>
      <c r="GJ3092" s="41"/>
      <c r="GK3092" s="41"/>
      <c r="GL3092" s="41"/>
      <c r="GM3092" s="41"/>
      <c r="GN3092" s="41"/>
      <c r="GO3092" s="41"/>
      <c r="GP3092" s="41"/>
      <c r="GQ3092" s="41"/>
      <c r="GR3092" s="41"/>
      <c r="GS3092" s="41"/>
      <c r="GT3092" s="41"/>
      <c r="GU3092" s="41"/>
      <c r="GV3092" s="41"/>
      <c r="GW3092" s="41"/>
      <c r="GX3092" s="41"/>
      <c r="GY3092" s="41"/>
      <c r="GZ3092" s="41"/>
      <c r="HA3092" s="41"/>
      <c r="HB3092" s="41"/>
      <c r="HC3092" s="41"/>
      <c r="HD3092" s="41"/>
      <c r="HE3092" s="41"/>
      <c r="HF3092" s="41"/>
      <c r="HG3092" s="41"/>
      <c r="HH3092" s="41"/>
      <c r="HI3092" s="41"/>
      <c r="HJ3092" s="41"/>
      <c r="HK3092" s="41"/>
      <c r="HL3092" s="41"/>
      <c r="HM3092" s="41"/>
      <c r="HN3092" s="41"/>
      <c r="HO3092" s="41"/>
      <c r="HP3092" s="41"/>
      <c r="HQ3092" s="41"/>
      <c r="HR3092" s="41"/>
      <c r="HS3092" s="41"/>
      <c r="HT3092" s="41"/>
      <c r="HU3092" s="41"/>
      <c r="HV3092" s="41"/>
      <c r="HW3092" s="41"/>
      <c r="HX3092" s="41"/>
      <c r="HY3092" s="41"/>
      <c r="HZ3092" s="41"/>
      <c r="IA3092" s="41"/>
      <c r="IB3092" s="41"/>
      <c r="IC3092" s="41"/>
      <c r="ID3092" s="41"/>
      <c r="IE3092" s="41"/>
      <c r="IF3092" s="41"/>
      <c r="IG3092" s="41"/>
      <c r="IH3092" s="41"/>
      <c r="II3092" s="41"/>
      <c r="IJ3092" s="41"/>
      <c r="IK3092" s="41"/>
      <c r="IL3092" s="41"/>
      <c r="IM3092" s="41"/>
      <c r="IN3092" s="41"/>
      <c r="IO3092" s="41"/>
      <c r="IP3092" s="41"/>
      <c r="IQ3092" s="41"/>
      <c r="IR3092" s="41"/>
      <c r="IS3092" s="41"/>
      <c r="IT3092" s="41"/>
      <c r="IU3092" s="41"/>
    </row>
    <row r="3094" spans="68:255" x14ac:dyDescent="0.2">
      <c r="BP3094" s="41"/>
      <c r="BQ3094" s="41"/>
      <c r="BR3094" s="41"/>
      <c r="BS3094" s="41"/>
      <c r="BU3094" s="41"/>
      <c r="BV3094" s="41"/>
      <c r="BW3094" s="41"/>
      <c r="BX3094" s="41"/>
      <c r="BY3094" s="41"/>
      <c r="BZ3094" s="41"/>
      <c r="CA3094" s="41"/>
      <c r="CB3094" s="41"/>
      <c r="CC3094" s="41"/>
      <c r="CD3094" s="41"/>
      <c r="CE3094" s="41"/>
      <c r="CF3094" s="41"/>
      <c r="CG3094" s="41"/>
      <c r="CH3094" s="41"/>
      <c r="CI3094" s="41"/>
      <c r="CJ3094" s="41"/>
      <c r="CK3094" s="41"/>
      <c r="CL3094" s="41"/>
      <c r="CM3094" s="41"/>
      <c r="CN3094" s="41"/>
      <c r="CO3094" s="41"/>
      <c r="CP3094" s="41"/>
      <c r="CQ3094" s="41"/>
      <c r="CR3094" s="41"/>
      <c r="CS3094" s="41"/>
      <c r="CT3094" s="41"/>
      <c r="CU3094" s="41"/>
      <c r="CV3094" s="41"/>
      <c r="CW3094" s="41"/>
      <c r="CX3094" s="41"/>
      <c r="CY3094" s="41"/>
      <c r="CZ3094" s="41"/>
      <c r="DA3094" s="41"/>
      <c r="DB3094" s="41"/>
      <c r="DC3094" s="41"/>
      <c r="DD3094" s="41"/>
      <c r="DE3094" s="41"/>
      <c r="DF3094" s="41"/>
      <c r="DG3094" s="41"/>
      <c r="DH3094" s="41"/>
      <c r="DI3094" s="41"/>
      <c r="DJ3094" s="41"/>
      <c r="DK3094" s="41"/>
      <c r="DL3094" s="41"/>
      <c r="DM3094" s="41"/>
      <c r="DN3094" s="41"/>
      <c r="DO3094" s="41"/>
      <c r="DP3094" s="41"/>
      <c r="DQ3094" s="41"/>
      <c r="DR3094" s="41"/>
      <c r="DS3094" s="41"/>
      <c r="DT3094" s="41"/>
      <c r="DU3094" s="41"/>
      <c r="DV3094" s="41"/>
      <c r="DW3094" s="41"/>
      <c r="DX3094" s="41"/>
      <c r="DY3094" s="41"/>
      <c r="DZ3094" s="41"/>
      <c r="EA3094" s="41"/>
      <c r="EB3094" s="41"/>
      <c r="EC3094" s="41"/>
      <c r="ED3094" s="41"/>
      <c r="EE3094" s="41"/>
      <c r="EF3094" s="41"/>
      <c r="EG3094" s="41"/>
      <c r="EH3094" s="41"/>
      <c r="EI3094" s="41"/>
      <c r="EJ3094" s="41"/>
      <c r="EK3094" s="41"/>
      <c r="EL3094" s="41"/>
      <c r="EM3094" s="41"/>
      <c r="EN3094" s="41"/>
      <c r="EO3094" s="41"/>
      <c r="EP3094" s="41"/>
      <c r="EQ3094" s="41"/>
      <c r="ER3094" s="41"/>
      <c r="ES3094" s="41"/>
      <c r="ET3094" s="41"/>
      <c r="EU3094" s="41"/>
      <c r="EV3094" s="41"/>
      <c r="EW3094" s="41"/>
      <c r="EX3094" s="41"/>
      <c r="EY3094" s="41"/>
      <c r="EZ3094" s="41"/>
      <c r="FA3094" s="41"/>
      <c r="FB3094" s="41"/>
      <c r="FC3094" s="41"/>
      <c r="FD3094" s="41"/>
      <c r="FE3094" s="41"/>
      <c r="FF3094" s="41"/>
      <c r="FG3094" s="41"/>
      <c r="FH3094" s="41"/>
      <c r="FI3094" s="41"/>
      <c r="FJ3094" s="41"/>
      <c r="FK3094" s="41"/>
      <c r="FL3094" s="41"/>
      <c r="FM3094" s="41"/>
      <c r="FN3094" s="41"/>
      <c r="FO3094" s="41"/>
      <c r="FP3094" s="41"/>
      <c r="FQ3094" s="41"/>
      <c r="FR3094" s="41"/>
      <c r="FS3094" s="41"/>
      <c r="FT3094" s="41"/>
      <c r="FU3094" s="41"/>
      <c r="FV3094" s="41"/>
      <c r="FW3094" s="41"/>
      <c r="FX3094" s="41"/>
      <c r="FY3094" s="41"/>
      <c r="FZ3094" s="41"/>
      <c r="GA3094" s="41"/>
      <c r="GB3094" s="41"/>
      <c r="GC3094" s="41"/>
      <c r="GD3094" s="41"/>
      <c r="GE3094" s="41"/>
      <c r="GF3094" s="41"/>
      <c r="GG3094" s="41"/>
      <c r="GH3094" s="41"/>
      <c r="GI3094" s="41"/>
      <c r="GJ3094" s="41"/>
      <c r="GK3094" s="41"/>
      <c r="GL3094" s="41"/>
      <c r="GM3094" s="41"/>
      <c r="GN3094" s="41"/>
      <c r="GO3094" s="41"/>
      <c r="GP3094" s="41"/>
      <c r="GQ3094" s="41"/>
      <c r="GR3094" s="41"/>
      <c r="GS3094" s="41"/>
      <c r="GT3094" s="41"/>
      <c r="GU3094" s="41"/>
      <c r="GV3094" s="41"/>
      <c r="GW3094" s="41"/>
      <c r="GX3094" s="41"/>
      <c r="GY3094" s="41"/>
      <c r="GZ3094" s="41"/>
      <c r="HA3094" s="41"/>
      <c r="HB3094" s="41"/>
      <c r="HC3094" s="41"/>
      <c r="HD3094" s="41"/>
      <c r="HE3094" s="41"/>
      <c r="HF3094" s="41"/>
      <c r="HG3094" s="41"/>
      <c r="HH3094" s="41"/>
      <c r="HI3094" s="41"/>
      <c r="HJ3094" s="41"/>
      <c r="HK3094" s="41"/>
      <c r="HL3094" s="41"/>
      <c r="HM3094" s="41"/>
      <c r="HN3094" s="41"/>
      <c r="HO3094" s="41"/>
      <c r="HP3094" s="41"/>
      <c r="HQ3094" s="41"/>
      <c r="HR3094" s="41"/>
      <c r="HS3094" s="41"/>
      <c r="HT3094" s="41"/>
      <c r="HU3094" s="41"/>
      <c r="HV3094" s="41"/>
      <c r="HW3094" s="41"/>
      <c r="HX3094" s="41"/>
      <c r="HY3094" s="41"/>
      <c r="HZ3094" s="41"/>
      <c r="IA3094" s="41"/>
      <c r="IB3094" s="41"/>
      <c r="IC3094" s="41"/>
      <c r="ID3094" s="41"/>
      <c r="IE3094" s="41"/>
      <c r="IF3094" s="41"/>
      <c r="IG3094" s="41"/>
      <c r="IH3094" s="41"/>
      <c r="II3094" s="41"/>
      <c r="IJ3094" s="41"/>
      <c r="IK3094" s="41"/>
      <c r="IL3094" s="41"/>
      <c r="IM3094" s="41"/>
      <c r="IN3094" s="41"/>
      <c r="IO3094" s="41"/>
      <c r="IP3094" s="41"/>
      <c r="IQ3094" s="41"/>
      <c r="IR3094" s="41"/>
      <c r="IS3094" s="41"/>
      <c r="IT3094" s="41"/>
      <c r="IU3094" s="41"/>
    </row>
    <row r="3096" spans="68:255" x14ac:dyDescent="0.2">
      <c r="BP3096" s="41"/>
      <c r="BQ3096" s="41"/>
      <c r="BR3096" s="41"/>
      <c r="BS3096" s="41"/>
      <c r="BU3096" s="41"/>
      <c r="BV3096" s="41"/>
      <c r="BW3096" s="41"/>
      <c r="BX3096" s="41"/>
      <c r="BY3096" s="41"/>
      <c r="BZ3096" s="41"/>
      <c r="CA3096" s="41"/>
      <c r="CB3096" s="41"/>
      <c r="CC3096" s="41"/>
      <c r="CD3096" s="41"/>
      <c r="CE3096" s="41"/>
      <c r="CF3096" s="41"/>
      <c r="CG3096" s="41"/>
      <c r="CH3096" s="41"/>
      <c r="CI3096" s="41"/>
      <c r="CJ3096" s="41"/>
      <c r="CK3096" s="41"/>
      <c r="CL3096" s="41"/>
      <c r="CM3096" s="41"/>
      <c r="CN3096" s="41"/>
      <c r="CO3096" s="41"/>
      <c r="CP3096" s="41"/>
      <c r="CQ3096" s="41"/>
      <c r="CR3096" s="41"/>
      <c r="CS3096" s="41"/>
      <c r="CT3096" s="41"/>
      <c r="CU3096" s="41"/>
      <c r="CV3096" s="41"/>
      <c r="CW3096" s="41"/>
      <c r="CX3096" s="41"/>
      <c r="CY3096" s="41"/>
      <c r="CZ3096" s="41"/>
      <c r="DA3096" s="41"/>
      <c r="DB3096" s="41"/>
      <c r="DC3096" s="41"/>
      <c r="DD3096" s="41"/>
      <c r="DE3096" s="41"/>
      <c r="DF3096" s="41"/>
      <c r="DG3096" s="41"/>
      <c r="DH3096" s="41"/>
      <c r="DI3096" s="41"/>
      <c r="DJ3096" s="41"/>
      <c r="DK3096" s="41"/>
      <c r="DL3096" s="41"/>
      <c r="DM3096" s="41"/>
      <c r="DN3096" s="41"/>
      <c r="DO3096" s="41"/>
      <c r="DP3096" s="41"/>
      <c r="DQ3096" s="41"/>
      <c r="DR3096" s="41"/>
      <c r="DS3096" s="41"/>
      <c r="DT3096" s="41"/>
      <c r="DU3096" s="41"/>
      <c r="DV3096" s="41"/>
      <c r="DW3096" s="41"/>
      <c r="DX3096" s="41"/>
      <c r="DY3096" s="41"/>
      <c r="DZ3096" s="41"/>
      <c r="EA3096" s="41"/>
      <c r="EB3096" s="41"/>
      <c r="EC3096" s="41"/>
      <c r="ED3096" s="41"/>
      <c r="EE3096" s="41"/>
      <c r="EF3096" s="41"/>
      <c r="EG3096" s="41"/>
      <c r="EH3096" s="41"/>
      <c r="EI3096" s="41"/>
      <c r="EJ3096" s="41"/>
      <c r="EK3096" s="41"/>
      <c r="EL3096" s="41"/>
      <c r="EM3096" s="41"/>
      <c r="EN3096" s="41"/>
      <c r="EO3096" s="41"/>
      <c r="EP3096" s="41"/>
      <c r="EQ3096" s="41"/>
      <c r="ER3096" s="41"/>
      <c r="ES3096" s="41"/>
      <c r="ET3096" s="41"/>
      <c r="EU3096" s="41"/>
      <c r="EV3096" s="41"/>
      <c r="EW3096" s="41"/>
      <c r="EX3096" s="41"/>
      <c r="EY3096" s="41"/>
      <c r="EZ3096" s="41"/>
      <c r="FA3096" s="41"/>
      <c r="FB3096" s="41"/>
      <c r="FC3096" s="41"/>
      <c r="FD3096" s="41"/>
      <c r="FE3096" s="41"/>
      <c r="FF3096" s="41"/>
      <c r="FG3096" s="41"/>
      <c r="FH3096" s="41"/>
      <c r="FI3096" s="41"/>
      <c r="FJ3096" s="41"/>
      <c r="FK3096" s="41"/>
      <c r="FL3096" s="41"/>
      <c r="FM3096" s="41"/>
      <c r="FN3096" s="41"/>
      <c r="FO3096" s="41"/>
      <c r="FP3096" s="41"/>
      <c r="FQ3096" s="41"/>
      <c r="FR3096" s="41"/>
      <c r="FS3096" s="41"/>
      <c r="FT3096" s="41"/>
      <c r="FU3096" s="41"/>
      <c r="FV3096" s="41"/>
      <c r="FW3096" s="41"/>
      <c r="FX3096" s="41"/>
      <c r="FY3096" s="41"/>
      <c r="FZ3096" s="41"/>
      <c r="GA3096" s="41"/>
      <c r="GB3096" s="41"/>
      <c r="GC3096" s="41"/>
      <c r="GD3096" s="41"/>
      <c r="GE3096" s="41"/>
      <c r="GF3096" s="41"/>
      <c r="GG3096" s="41"/>
      <c r="GH3096" s="41"/>
      <c r="GI3096" s="41"/>
      <c r="GJ3096" s="41"/>
      <c r="GK3096" s="41"/>
      <c r="GL3096" s="41"/>
      <c r="GM3096" s="41"/>
      <c r="GN3096" s="41"/>
      <c r="GO3096" s="41"/>
      <c r="GP3096" s="41"/>
      <c r="GQ3096" s="41"/>
      <c r="GR3096" s="41"/>
      <c r="GS3096" s="41"/>
      <c r="GT3096" s="41"/>
      <c r="GU3096" s="41"/>
      <c r="GV3096" s="41"/>
      <c r="GW3096" s="41"/>
      <c r="GX3096" s="41"/>
      <c r="GY3096" s="41"/>
      <c r="GZ3096" s="41"/>
      <c r="HA3096" s="41"/>
      <c r="HB3096" s="41"/>
      <c r="HC3096" s="41"/>
      <c r="HD3096" s="41"/>
      <c r="HE3096" s="41"/>
      <c r="HF3096" s="41"/>
      <c r="HG3096" s="41"/>
      <c r="HH3096" s="41"/>
      <c r="HI3096" s="41"/>
      <c r="HJ3096" s="41"/>
      <c r="HK3096" s="41"/>
      <c r="HL3096" s="41"/>
      <c r="HM3096" s="41"/>
      <c r="HN3096" s="41"/>
      <c r="HO3096" s="41"/>
      <c r="HP3096" s="41"/>
      <c r="HQ3096" s="41"/>
      <c r="HR3096" s="41"/>
      <c r="HS3096" s="41"/>
      <c r="HT3096" s="41"/>
      <c r="HU3096" s="41"/>
      <c r="HV3096" s="41"/>
      <c r="HW3096" s="41"/>
      <c r="HX3096" s="41"/>
      <c r="HY3096" s="41"/>
      <c r="HZ3096" s="41"/>
      <c r="IA3096" s="41"/>
      <c r="IB3096" s="41"/>
      <c r="IC3096" s="41"/>
      <c r="ID3096" s="41"/>
      <c r="IE3096" s="41"/>
      <c r="IF3096" s="41"/>
      <c r="IG3096" s="41"/>
      <c r="IH3096" s="41"/>
      <c r="II3096" s="41"/>
      <c r="IJ3096" s="41"/>
      <c r="IK3096" s="41"/>
      <c r="IL3096" s="41"/>
      <c r="IM3096" s="41"/>
      <c r="IN3096" s="41"/>
      <c r="IO3096" s="41"/>
      <c r="IP3096" s="41"/>
      <c r="IQ3096" s="41"/>
      <c r="IR3096" s="41"/>
      <c r="IS3096" s="41"/>
      <c r="IT3096" s="41"/>
      <c r="IU3096" s="41"/>
    </row>
    <row r="3098" spans="68:255" x14ac:dyDescent="0.2">
      <c r="BP3098" s="41"/>
      <c r="BQ3098" s="41"/>
      <c r="BR3098" s="41"/>
      <c r="BS3098" s="41"/>
      <c r="BU3098" s="41"/>
      <c r="BV3098" s="41"/>
      <c r="BW3098" s="41"/>
      <c r="BX3098" s="41"/>
      <c r="BY3098" s="41"/>
      <c r="BZ3098" s="41"/>
      <c r="CA3098" s="41"/>
      <c r="CB3098" s="41"/>
      <c r="CC3098" s="41"/>
      <c r="CD3098" s="41"/>
      <c r="CE3098" s="41"/>
      <c r="CF3098" s="41"/>
      <c r="CG3098" s="41"/>
      <c r="CH3098" s="41"/>
      <c r="CI3098" s="41"/>
      <c r="CJ3098" s="41"/>
      <c r="CK3098" s="41"/>
      <c r="CL3098" s="41"/>
      <c r="CM3098" s="41"/>
      <c r="CN3098" s="41"/>
      <c r="CO3098" s="41"/>
      <c r="CP3098" s="41"/>
      <c r="CQ3098" s="41"/>
      <c r="CR3098" s="41"/>
      <c r="CS3098" s="41"/>
      <c r="CT3098" s="41"/>
      <c r="CU3098" s="41"/>
      <c r="CV3098" s="41"/>
      <c r="CW3098" s="41"/>
      <c r="CX3098" s="41"/>
      <c r="CY3098" s="41"/>
      <c r="CZ3098" s="41"/>
      <c r="DA3098" s="41"/>
      <c r="DB3098" s="41"/>
      <c r="DC3098" s="41"/>
      <c r="DD3098" s="41"/>
      <c r="DE3098" s="41"/>
      <c r="DF3098" s="41"/>
      <c r="DG3098" s="41"/>
      <c r="DH3098" s="41"/>
      <c r="DI3098" s="41"/>
      <c r="DJ3098" s="41"/>
      <c r="DK3098" s="41"/>
      <c r="DL3098" s="41"/>
      <c r="DM3098" s="41"/>
      <c r="DN3098" s="41"/>
      <c r="DO3098" s="41"/>
      <c r="DP3098" s="41"/>
      <c r="DQ3098" s="41"/>
      <c r="DR3098" s="41"/>
      <c r="DS3098" s="41"/>
      <c r="DT3098" s="41"/>
      <c r="DU3098" s="41"/>
      <c r="DV3098" s="41"/>
      <c r="DW3098" s="41"/>
      <c r="DX3098" s="41"/>
      <c r="DY3098" s="41"/>
      <c r="DZ3098" s="41"/>
      <c r="EA3098" s="41"/>
      <c r="EB3098" s="41"/>
      <c r="EC3098" s="41"/>
      <c r="ED3098" s="41"/>
      <c r="EE3098" s="41"/>
      <c r="EF3098" s="41"/>
      <c r="EG3098" s="41"/>
      <c r="EH3098" s="41"/>
      <c r="EI3098" s="41"/>
      <c r="EJ3098" s="41"/>
      <c r="EK3098" s="41"/>
      <c r="EL3098" s="41"/>
      <c r="EM3098" s="41"/>
      <c r="EN3098" s="41"/>
      <c r="EO3098" s="41"/>
      <c r="EP3098" s="41"/>
      <c r="EQ3098" s="41"/>
      <c r="ER3098" s="41"/>
      <c r="ES3098" s="41"/>
      <c r="ET3098" s="41"/>
      <c r="EU3098" s="41"/>
      <c r="EV3098" s="41"/>
      <c r="EW3098" s="41"/>
      <c r="EX3098" s="41"/>
      <c r="EY3098" s="41"/>
      <c r="EZ3098" s="41"/>
      <c r="FA3098" s="41"/>
      <c r="FB3098" s="41"/>
      <c r="FC3098" s="41"/>
      <c r="FD3098" s="41"/>
      <c r="FE3098" s="41"/>
      <c r="FF3098" s="41"/>
      <c r="FG3098" s="41"/>
      <c r="FH3098" s="41"/>
      <c r="FI3098" s="41"/>
      <c r="FJ3098" s="41"/>
      <c r="FK3098" s="41"/>
      <c r="FL3098" s="41"/>
      <c r="FM3098" s="41"/>
      <c r="FN3098" s="41"/>
      <c r="FO3098" s="41"/>
      <c r="FP3098" s="41"/>
      <c r="FQ3098" s="41"/>
      <c r="FR3098" s="41"/>
      <c r="FS3098" s="41"/>
      <c r="FT3098" s="41"/>
      <c r="FU3098" s="41"/>
      <c r="FV3098" s="41"/>
      <c r="FW3098" s="41"/>
      <c r="FX3098" s="41"/>
      <c r="FY3098" s="41"/>
      <c r="FZ3098" s="41"/>
      <c r="GA3098" s="41"/>
      <c r="GB3098" s="41"/>
      <c r="GC3098" s="41"/>
      <c r="GD3098" s="41"/>
      <c r="GE3098" s="41"/>
      <c r="GF3098" s="41"/>
      <c r="GG3098" s="41"/>
      <c r="GH3098" s="41"/>
      <c r="GI3098" s="41"/>
      <c r="GJ3098" s="41"/>
      <c r="GK3098" s="41"/>
      <c r="GL3098" s="41"/>
      <c r="GM3098" s="41"/>
      <c r="GN3098" s="41"/>
      <c r="GO3098" s="41"/>
      <c r="GP3098" s="41"/>
      <c r="GQ3098" s="41"/>
      <c r="GR3098" s="41"/>
      <c r="GS3098" s="41"/>
      <c r="GT3098" s="41"/>
      <c r="GU3098" s="41"/>
      <c r="GV3098" s="41"/>
      <c r="GW3098" s="41"/>
      <c r="GX3098" s="41"/>
      <c r="GY3098" s="41"/>
      <c r="GZ3098" s="41"/>
      <c r="HA3098" s="41"/>
      <c r="HB3098" s="41"/>
      <c r="HC3098" s="41"/>
      <c r="HD3098" s="41"/>
      <c r="HE3098" s="41"/>
      <c r="HF3098" s="41"/>
      <c r="HG3098" s="41"/>
      <c r="HH3098" s="41"/>
      <c r="HI3098" s="41"/>
      <c r="HJ3098" s="41"/>
      <c r="HK3098" s="41"/>
      <c r="HL3098" s="41"/>
      <c r="HM3098" s="41"/>
      <c r="HN3098" s="41"/>
      <c r="HO3098" s="41"/>
      <c r="HP3098" s="41"/>
      <c r="HQ3098" s="41"/>
      <c r="HR3098" s="41"/>
      <c r="HS3098" s="41"/>
      <c r="HT3098" s="41"/>
      <c r="HU3098" s="41"/>
      <c r="HV3098" s="41"/>
      <c r="HW3098" s="41"/>
      <c r="HX3098" s="41"/>
      <c r="HY3098" s="41"/>
      <c r="HZ3098" s="41"/>
      <c r="IA3098" s="41"/>
      <c r="IB3098" s="41"/>
      <c r="IC3098" s="41"/>
      <c r="ID3098" s="41"/>
      <c r="IE3098" s="41"/>
      <c r="IF3098" s="41"/>
      <c r="IG3098" s="41"/>
      <c r="IH3098" s="41"/>
      <c r="II3098" s="41"/>
      <c r="IJ3098" s="41"/>
      <c r="IK3098" s="41"/>
      <c r="IL3098" s="41"/>
      <c r="IM3098" s="41"/>
      <c r="IN3098" s="41"/>
      <c r="IO3098" s="41"/>
      <c r="IP3098" s="41"/>
      <c r="IQ3098" s="41"/>
      <c r="IR3098" s="41"/>
      <c r="IS3098" s="41"/>
      <c r="IT3098" s="41"/>
      <c r="IU3098" s="41"/>
    </row>
    <row r="3100" spans="68:255" x14ac:dyDescent="0.2">
      <c r="BP3100" s="41"/>
      <c r="BQ3100" s="41"/>
      <c r="BR3100" s="41"/>
      <c r="BS3100" s="41"/>
      <c r="BU3100" s="41"/>
      <c r="BV3100" s="41"/>
      <c r="BW3100" s="41"/>
      <c r="BX3100" s="41"/>
      <c r="BY3100" s="41"/>
      <c r="BZ3100" s="41"/>
      <c r="CA3100" s="41"/>
      <c r="CB3100" s="41"/>
      <c r="CC3100" s="41"/>
      <c r="CD3100" s="41"/>
      <c r="CE3100" s="41"/>
      <c r="CF3100" s="41"/>
      <c r="CG3100" s="41"/>
      <c r="CH3100" s="41"/>
      <c r="CI3100" s="41"/>
      <c r="CJ3100" s="41"/>
      <c r="CK3100" s="41"/>
      <c r="CL3100" s="41"/>
      <c r="CM3100" s="41"/>
      <c r="CN3100" s="41"/>
      <c r="CO3100" s="41"/>
      <c r="CP3100" s="41"/>
      <c r="CQ3100" s="41"/>
      <c r="CR3100" s="41"/>
      <c r="CS3100" s="41"/>
      <c r="CT3100" s="41"/>
      <c r="CU3100" s="41"/>
      <c r="CV3100" s="41"/>
      <c r="CW3100" s="41"/>
      <c r="CX3100" s="41"/>
      <c r="CY3100" s="41"/>
      <c r="CZ3100" s="41"/>
      <c r="DA3100" s="41"/>
      <c r="DB3100" s="41"/>
      <c r="DC3100" s="41"/>
      <c r="DD3100" s="41"/>
      <c r="DE3100" s="41"/>
      <c r="DF3100" s="41"/>
      <c r="DG3100" s="41"/>
      <c r="DH3100" s="41"/>
      <c r="DI3100" s="41"/>
      <c r="DJ3100" s="41"/>
      <c r="DK3100" s="41"/>
      <c r="DL3100" s="41"/>
      <c r="DM3100" s="41"/>
      <c r="DN3100" s="41"/>
      <c r="DO3100" s="41"/>
      <c r="DP3100" s="41"/>
      <c r="DQ3100" s="41"/>
      <c r="DR3100" s="41"/>
      <c r="DS3100" s="41"/>
      <c r="DT3100" s="41"/>
      <c r="DU3100" s="41"/>
      <c r="DV3100" s="41"/>
      <c r="DW3100" s="41"/>
      <c r="DX3100" s="41"/>
      <c r="DY3100" s="41"/>
      <c r="DZ3100" s="41"/>
      <c r="EA3100" s="41"/>
      <c r="EB3100" s="41"/>
      <c r="EC3100" s="41"/>
      <c r="ED3100" s="41"/>
      <c r="EE3100" s="41"/>
      <c r="EF3100" s="41"/>
      <c r="EG3100" s="41"/>
      <c r="EH3100" s="41"/>
      <c r="EI3100" s="41"/>
      <c r="EJ3100" s="41"/>
      <c r="EK3100" s="41"/>
      <c r="EL3100" s="41"/>
      <c r="EM3100" s="41"/>
      <c r="EN3100" s="41"/>
      <c r="EO3100" s="41"/>
      <c r="EP3100" s="41"/>
      <c r="EQ3100" s="41"/>
      <c r="ER3100" s="41"/>
      <c r="ES3100" s="41"/>
      <c r="ET3100" s="41"/>
      <c r="EU3100" s="41"/>
      <c r="EV3100" s="41"/>
      <c r="EW3100" s="41"/>
      <c r="EX3100" s="41"/>
      <c r="EY3100" s="41"/>
      <c r="EZ3100" s="41"/>
      <c r="FA3100" s="41"/>
      <c r="FB3100" s="41"/>
      <c r="FC3100" s="41"/>
      <c r="FD3100" s="41"/>
      <c r="FE3100" s="41"/>
      <c r="FF3100" s="41"/>
      <c r="FG3100" s="41"/>
      <c r="FH3100" s="41"/>
      <c r="FI3100" s="41"/>
      <c r="FJ3100" s="41"/>
      <c r="FK3100" s="41"/>
      <c r="FL3100" s="41"/>
      <c r="FM3100" s="41"/>
      <c r="FN3100" s="41"/>
      <c r="FO3100" s="41"/>
      <c r="FP3100" s="41"/>
      <c r="FQ3100" s="41"/>
      <c r="FR3100" s="41"/>
      <c r="FS3100" s="41"/>
      <c r="FT3100" s="41"/>
      <c r="FU3100" s="41"/>
      <c r="FV3100" s="41"/>
      <c r="FW3100" s="41"/>
      <c r="FX3100" s="41"/>
      <c r="FY3100" s="41"/>
      <c r="FZ3100" s="41"/>
      <c r="GA3100" s="41"/>
      <c r="GB3100" s="41"/>
      <c r="GC3100" s="41"/>
      <c r="GD3100" s="41"/>
      <c r="GE3100" s="41"/>
      <c r="GF3100" s="41"/>
      <c r="GG3100" s="41"/>
      <c r="GH3100" s="41"/>
      <c r="GI3100" s="41"/>
      <c r="GJ3100" s="41"/>
      <c r="GK3100" s="41"/>
      <c r="GL3100" s="41"/>
      <c r="GM3100" s="41"/>
      <c r="GN3100" s="41"/>
      <c r="GO3100" s="41"/>
      <c r="GP3100" s="41"/>
      <c r="GQ3100" s="41"/>
      <c r="GR3100" s="41"/>
      <c r="GS3100" s="41"/>
      <c r="GT3100" s="41"/>
      <c r="GU3100" s="41"/>
      <c r="GV3100" s="41"/>
      <c r="GW3100" s="41"/>
      <c r="GX3100" s="41"/>
      <c r="GY3100" s="41"/>
      <c r="GZ3100" s="41"/>
      <c r="HA3100" s="41"/>
      <c r="HB3100" s="41"/>
      <c r="HC3100" s="41"/>
      <c r="HD3100" s="41"/>
      <c r="HE3100" s="41"/>
      <c r="HF3100" s="41"/>
      <c r="HG3100" s="41"/>
      <c r="HH3100" s="41"/>
      <c r="HI3100" s="41"/>
      <c r="HJ3100" s="41"/>
      <c r="HK3100" s="41"/>
      <c r="HL3100" s="41"/>
      <c r="HM3100" s="41"/>
      <c r="HN3100" s="41"/>
      <c r="HO3100" s="41"/>
      <c r="HP3100" s="41"/>
      <c r="HQ3100" s="41"/>
      <c r="HR3100" s="41"/>
      <c r="HS3100" s="41"/>
      <c r="HT3100" s="41"/>
      <c r="HU3100" s="41"/>
      <c r="HV3100" s="41"/>
      <c r="HW3100" s="41"/>
      <c r="HX3100" s="41"/>
      <c r="HY3100" s="41"/>
      <c r="HZ3100" s="41"/>
      <c r="IA3100" s="41"/>
      <c r="IB3100" s="41"/>
      <c r="IC3100" s="41"/>
      <c r="ID3100" s="41"/>
      <c r="IE3100" s="41"/>
      <c r="IF3100" s="41"/>
      <c r="IG3100" s="41"/>
      <c r="IH3100" s="41"/>
      <c r="II3100" s="41"/>
      <c r="IJ3100" s="41"/>
      <c r="IK3100" s="41"/>
      <c r="IL3100" s="41"/>
      <c r="IM3100" s="41"/>
      <c r="IN3100" s="41"/>
      <c r="IO3100" s="41"/>
      <c r="IP3100" s="41"/>
      <c r="IQ3100" s="41"/>
      <c r="IR3100" s="41"/>
      <c r="IS3100" s="41"/>
      <c r="IT3100" s="41"/>
      <c r="IU3100" s="41"/>
    </row>
    <row r="3102" spans="68:255" x14ac:dyDescent="0.2">
      <c r="BP3102" s="41"/>
      <c r="BQ3102" s="41"/>
      <c r="BR3102" s="41"/>
      <c r="BS3102" s="41"/>
      <c r="BU3102" s="41"/>
      <c r="BV3102" s="41"/>
      <c r="BW3102" s="41"/>
      <c r="BX3102" s="41"/>
      <c r="BY3102" s="41"/>
      <c r="BZ3102" s="41"/>
      <c r="CA3102" s="41"/>
      <c r="CB3102" s="41"/>
      <c r="CC3102" s="41"/>
      <c r="CD3102" s="41"/>
      <c r="CE3102" s="41"/>
      <c r="CF3102" s="41"/>
      <c r="CG3102" s="41"/>
      <c r="CH3102" s="41"/>
      <c r="CI3102" s="41"/>
      <c r="CJ3102" s="41"/>
      <c r="CK3102" s="41"/>
      <c r="CL3102" s="41"/>
      <c r="CM3102" s="41"/>
      <c r="CN3102" s="41"/>
      <c r="CO3102" s="41"/>
      <c r="CP3102" s="41"/>
      <c r="CQ3102" s="41"/>
      <c r="CR3102" s="41"/>
      <c r="CS3102" s="41"/>
      <c r="CT3102" s="41"/>
      <c r="CU3102" s="41"/>
      <c r="CV3102" s="41"/>
      <c r="CW3102" s="41"/>
      <c r="CX3102" s="41"/>
      <c r="CY3102" s="41"/>
      <c r="CZ3102" s="41"/>
      <c r="DA3102" s="41"/>
      <c r="DB3102" s="41"/>
      <c r="DC3102" s="41"/>
      <c r="DD3102" s="41"/>
      <c r="DE3102" s="41"/>
      <c r="DF3102" s="41"/>
      <c r="DG3102" s="41"/>
      <c r="DH3102" s="41"/>
      <c r="DI3102" s="41"/>
      <c r="DJ3102" s="41"/>
      <c r="DK3102" s="41"/>
      <c r="DL3102" s="41"/>
      <c r="DM3102" s="41"/>
      <c r="DN3102" s="41"/>
      <c r="DO3102" s="41"/>
      <c r="DP3102" s="41"/>
      <c r="DQ3102" s="41"/>
      <c r="DR3102" s="41"/>
      <c r="DS3102" s="41"/>
      <c r="DT3102" s="41"/>
      <c r="DU3102" s="41"/>
      <c r="DV3102" s="41"/>
      <c r="DW3102" s="41"/>
      <c r="DX3102" s="41"/>
      <c r="DY3102" s="41"/>
      <c r="DZ3102" s="41"/>
      <c r="EA3102" s="41"/>
      <c r="EB3102" s="41"/>
      <c r="EC3102" s="41"/>
      <c r="ED3102" s="41"/>
      <c r="EE3102" s="41"/>
      <c r="EF3102" s="41"/>
      <c r="EG3102" s="41"/>
      <c r="EH3102" s="41"/>
      <c r="EI3102" s="41"/>
      <c r="EJ3102" s="41"/>
      <c r="EK3102" s="41"/>
      <c r="EL3102" s="41"/>
      <c r="EM3102" s="41"/>
      <c r="EN3102" s="41"/>
      <c r="EO3102" s="41"/>
      <c r="EP3102" s="41"/>
      <c r="EQ3102" s="41"/>
      <c r="ER3102" s="41"/>
      <c r="ES3102" s="41"/>
      <c r="ET3102" s="41"/>
      <c r="EU3102" s="41"/>
      <c r="EV3102" s="41"/>
      <c r="EW3102" s="41"/>
      <c r="EX3102" s="41"/>
      <c r="EY3102" s="41"/>
      <c r="EZ3102" s="41"/>
      <c r="FA3102" s="41"/>
      <c r="FB3102" s="41"/>
      <c r="FC3102" s="41"/>
      <c r="FD3102" s="41"/>
      <c r="FE3102" s="41"/>
      <c r="FF3102" s="41"/>
      <c r="FG3102" s="41"/>
      <c r="FH3102" s="41"/>
      <c r="FI3102" s="41"/>
      <c r="FJ3102" s="41"/>
      <c r="FK3102" s="41"/>
      <c r="FL3102" s="41"/>
      <c r="FM3102" s="41"/>
      <c r="FN3102" s="41"/>
      <c r="FO3102" s="41"/>
      <c r="FP3102" s="41"/>
      <c r="FQ3102" s="41"/>
      <c r="FR3102" s="41"/>
      <c r="FS3102" s="41"/>
      <c r="FT3102" s="41"/>
      <c r="FU3102" s="41"/>
      <c r="FV3102" s="41"/>
      <c r="FW3102" s="41"/>
      <c r="FX3102" s="41"/>
      <c r="FY3102" s="41"/>
      <c r="FZ3102" s="41"/>
      <c r="GA3102" s="41"/>
      <c r="GB3102" s="41"/>
      <c r="GC3102" s="41"/>
      <c r="GD3102" s="41"/>
      <c r="GE3102" s="41"/>
      <c r="GF3102" s="41"/>
      <c r="GG3102" s="41"/>
      <c r="GH3102" s="41"/>
      <c r="GI3102" s="41"/>
      <c r="GJ3102" s="41"/>
      <c r="GK3102" s="41"/>
      <c r="GL3102" s="41"/>
      <c r="GM3102" s="41"/>
      <c r="GN3102" s="41"/>
      <c r="GO3102" s="41"/>
      <c r="GP3102" s="41"/>
      <c r="GQ3102" s="41"/>
      <c r="GR3102" s="41"/>
      <c r="GS3102" s="41"/>
      <c r="GT3102" s="41"/>
      <c r="GU3102" s="41"/>
      <c r="GV3102" s="41"/>
      <c r="GW3102" s="41"/>
      <c r="GX3102" s="41"/>
      <c r="GY3102" s="41"/>
      <c r="GZ3102" s="41"/>
      <c r="HA3102" s="41"/>
      <c r="HB3102" s="41"/>
      <c r="HC3102" s="41"/>
      <c r="HD3102" s="41"/>
      <c r="HE3102" s="41"/>
      <c r="HF3102" s="41"/>
      <c r="HG3102" s="41"/>
      <c r="HH3102" s="41"/>
      <c r="HI3102" s="41"/>
      <c r="HJ3102" s="41"/>
      <c r="HK3102" s="41"/>
      <c r="HL3102" s="41"/>
      <c r="HM3102" s="41"/>
      <c r="HN3102" s="41"/>
      <c r="HO3102" s="41"/>
      <c r="HP3102" s="41"/>
      <c r="HQ3102" s="41"/>
      <c r="HR3102" s="41"/>
      <c r="HS3102" s="41"/>
      <c r="HT3102" s="41"/>
      <c r="HU3102" s="41"/>
      <c r="HV3102" s="41"/>
      <c r="HW3102" s="41"/>
      <c r="HX3102" s="41"/>
      <c r="HY3102" s="41"/>
      <c r="HZ3102" s="41"/>
      <c r="IA3102" s="41"/>
      <c r="IB3102" s="41"/>
      <c r="IC3102" s="41"/>
      <c r="ID3102" s="41"/>
      <c r="IE3102" s="41"/>
      <c r="IF3102" s="41"/>
      <c r="IG3102" s="41"/>
      <c r="IH3102" s="41"/>
      <c r="II3102" s="41"/>
      <c r="IJ3102" s="41"/>
      <c r="IK3102" s="41"/>
      <c r="IL3102" s="41"/>
      <c r="IM3102" s="41"/>
      <c r="IN3102" s="41"/>
      <c r="IO3102" s="41"/>
      <c r="IP3102" s="41"/>
      <c r="IQ3102" s="41"/>
      <c r="IR3102" s="41"/>
      <c r="IS3102" s="41"/>
      <c r="IT3102" s="41"/>
      <c r="IU3102" s="41"/>
    </row>
    <row r="3104" spans="68:255" x14ac:dyDescent="0.2">
      <c r="BP3104" s="41"/>
      <c r="BQ3104" s="41"/>
      <c r="BR3104" s="41"/>
      <c r="BS3104" s="41"/>
      <c r="BU3104" s="41"/>
      <c r="BV3104" s="41"/>
      <c r="BW3104" s="41"/>
      <c r="BX3104" s="41"/>
      <c r="BY3104" s="41"/>
      <c r="BZ3104" s="41"/>
      <c r="CA3104" s="41"/>
      <c r="CB3104" s="41"/>
      <c r="CC3104" s="41"/>
      <c r="CD3104" s="41"/>
      <c r="CE3104" s="41"/>
      <c r="CF3104" s="41"/>
      <c r="CG3104" s="41"/>
      <c r="CH3104" s="41"/>
      <c r="CI3104" s="41"/>
      <c r="CJ3104" s="41"/>
      <c r="CK3104" s="41"/>
      <c r="CL3104" s="41"/>
      <c r="CM3104" s="41"/>
      <c r="CN3104" s="41"/>
      <c r="CO3104" s="41"/>
      <c r="CP3104" s="41"/>
      <c r="CQ3104" s="41"/>
      <c r="CR3104" s="41"/>
      <c r="CS3104" s="41"/>
      <c r="CT3104" s="41"/>
      <c r="CU3104" s="41"/>
      <c r="CV3104" s="41"/>
      <c r="CW3104" s="41"/>
      <c r="CX3104" s="41"/>
      <c r="CY3104" s="41"/>
      <c r="CZ3104" s="41"/>
      <c r="DA3104" s="41"/>
      <c r="DB3104" s="41"/>
      <c r="DC3104" s="41"/>
      <c r="DD3104" s="41"/>
      <c r="DE3104" s="41"/>
      <c r="DF3104" s="41"/>
      <c r="DG3104" s="41"/>
      <c r="DH3104" s="41"/>
      <c r="DI3104" s="41"/>
      <c r="DJ3104" s="41"/>
      <c r="DK3104" s="41"/>
      <c r="DL3104" s="41"/>
      <c r="DM3104" s="41"/>
      <c r="DN3104" s="41"/>
      <c r="DO3104" s="41"/>
      <c r="DP3104" s="41"/>
      <c r="DQ3104" s="41"/>
      <c r="DR3104" s="41"/>
      <c r="DS3104" s="41"/>
      <c r="DT3104" s="41"/>
      <c r="DU3104" s="41"/>
      <c r="DV3104" s="41"/>
      <c r="DW3104" s="41"/>
      <c r="DX3104" s="41"/>
      <c r="DY3104" s="41"/>
      <c r="DZ3104" s="41"/>
      <c r="EA3104" s="41"/>
      <c r="EB3104" s="41"/>
      <c r="EC3104" s="41"/>
      <c r="ED3104" s="41"/>
      <c r="EE3104" s="41"/>
      <c r="EF3104" s="41"/>
      <c r="EG3104" s="41"/>
      <c r="EH3104" s="41"/>
      <c r="EI3104" s="41"/>
      <c r="EJ3104" s="41"/>
      <c r="EK3104" s="41"/>
      <c r="EL3104" s="41"/>
      <c r="EM3104" s="41"/>
      <c r="EN3104" s="41"/>
      <c r="EO3104" s="41"/>
      <c r="EP3104" s="41"/>
      <c r="EQ3104" s="41"/>
      <c r="ER3104" s="41"/>
      <c r="ES3104" s="41"/>
      <c r="ET3104" s="41"/>
      <c r="EU3104" s="41"/>
      <c r="EV3104" s="41"/>
      <c r="EW3104" s="41"/>
      <c r="EX3104" s="41"/>
      <c r="EY3104" s="41"/>
      <c r="EZ3104" s="41"/>
      <c r="FA3104" s="41"/>
      <c r="FB3104" s="41"/>
      <c r="FC3104" s="41"/>
      <c r="FD3104" s="41"/>
      <c r="FE3104" s="41"/>
      <c r="FF3104" s="41"/>
      <c r="FG3104" s="41"/>
      <c r="FH3104" s="41"/>
      <c r="FI3104" s="41"/>
      <c r="FJ3104" s="41"/>
      <c r="FK3104" s="41"/>
      <c r="FL3104" s="41"/>
      <c r="FM3104" s="41"/>
      <c r="FN3104" s="41"/>
      <c r="FO3104" s="41"/>
      <c r="FP3104" s="41"/>
      <c r="FQ3104" s="41"/>
      <c r="FR3104" s="41"/>
      <c r="FS3104" s="41"/>
      <c r="FT3104" s="41"/>
      <c r="FU3104" s="41"/>
      <c r="FV3104" s="41"/>
      <c r="FW3104" s="41"/>
      <c r="FX3104" s="41"/>
      <c r="FY3104" s="41"/>
      <c r="FZ3104" s="41"/>
      <c r="GA3104" s="41"/>
      <c r="GB3104" s="41"/>
      <c r="GC3104" s="41"/>
      <c r="GD3104" s="41"/>
      <c r="GE3104" s="41"/>
      <c r="GF3104" s="41"/>
      <c r="GG3104" s="41"/>
      <c r="GH3104" s="41"/>
      <c r="GI3104" s="41"/>
      <c r="GJ3104" s="41"/>
      <c r="GK3104" s="41"/>
      <c r="GL3104" s="41"/>
      <c r="GM3104" s="41"/>
      <c r="GN3104" s="41"/>
      <c r="GO3104" s="41"/>
      <c r="GP3104" s="41"/>
      <c r="GQ3104" s="41"/>
      <c r="GR3104" s="41"/>
      <c r="GS3104" s="41"/>
      <c r="GT3104" s="41"/>
      <c r="GU3104" s="41"/>
      <c r="GV3104" s="41"/>
      <c r="GW3104" s="41"/>
      <c r="GX3104" s="41"/>
      <c r="GY3104" s="41"/>
      <c r="GZ3104" s="41"/>
      <c r="HA3104" s="41"/>
      <c r="HB3104" s="41"/>
      <c r="HC3104" s="41"/>
      <c r="HD3104" s="41"/>
      <c r="HE3104" s="41"/>
      <c r="HF3104" s="41"/>
      <c r="HG3104" s="41"/>
      <c r="HH3104" s="41"/>
      <c r="HI3104" s="41"/>
      <c r="HJ3104" s="41"/>
      <c r="HK3104" s="41"/>
      <c r="HL3104" s="41"/>
      <c r="HM3104" s="41"/>
      <c r="HN3104" s="41"/>
      <c r="HO3104" s="41"/>
      <c r="HP3104" s="41"/>
      <c r="HQ3104" s="41"/>
      <c r="HR3104" s="41"/>
      <c r="HS3104" s="41"/>
      <c r="HT3104" s="41"/>
      <c r="HU3104" s="41"/>
      <c r="HV3104" s="41"/>
      <c r="HW3104" s="41"/>
      <c r="HX3104" s="41"/>
      <c r="HY3104" s="41"/>
      <c r="HZ3104" s="41"/>
      <c r="IA3104" s="41"/>
      <c r="IB3104" s="41"/>
      <c r="IC3104" s="41"/>
      <c r="ID3104" s="41"/>
      <c r="IE3104" s="41"/>
      <c r="IF3104" s="41"/>
      <c r="IG3104" s="41"/>
      <c r="IH3104" s="41"/>
      <c r="II3104" s="41"/>
      <c r="IJ3104" s="41"/>
      <c r="IK3104" s="41"/>
      <c r="IL3104" s="41"/>
      <c r="IM3104" s="41"/>
      <c r="IN3104" s="41"/>
      <c r="IO3104" s="41"/>
      <c r="IP3104" s="41"/>
      <c r="IQ3104" s="41"/>
      <c r="IR3104" s="41"/>
      <c r="IS3104" s="41"/>
      <c r="IT3104" s="41"/>
      <c r="IU3104" s="41"/>
    </row>
    <row r="3106" spans="68:255" x14ac:dyDescent="0.2">
      <c r="BP3106" s="41"/>
      <c r="BQ3106" s="41"/>
      <c r="BR3106" s="41"/>
      <c r="BS3106" s="41"/>
      <c r="BU3106" s="41"/>
      <c r="BV3106" s="41"/>
      <c r="BW3106" s="41"/>
      <c r="BX3106" s="41"/>
      <c r="BY3106" s="41"/>
      <c r="BZ3106" s="41"/>
      <c r="CA3106" s="41"/>
      <c r="CB3106" s="41"/>
      <c r="CC3106" s="41"/>
      <c r="CD3106" s="41"/>
      <c r="CE3106" s="41"/>
      <c r="CF3106" s="41"/>
      <c r="CG3106" s="41"/>
      <c r="CH3106" s="41"/>
      <c r="CI3106" s="41"/>
      <c r="CJ3106" s="41"/>
      <c r="CK3106" s="41"/>
      <c r="CL3106" s="41"/>
      <c r="CM3106" s="41"/>
      <c r="CN3106" s="41"/>
      <c r="CO3106" s="41"/>
      <c r="CP3106" s="41"/>
      <c r="CQ3106" s="41"/>
      <c r="CR3106" s="41"/>
      <c r="CS3106" s="41"/>
      <c r="CT3106" s="41"/>
      <c r="CU3106" s="41"/>
      <c r="CV3106" s="41"/>
      <c r="CW3106" s="41"/>
      <c r="CX3106" s="41"/>
      <c r="CY3106" s="41"/>
      <c r="CZ3106" s="41"/>
      <c r="DA3106" s="41"/>
      <c r="DB3106" s="41"/>
      <c r="DC3106" s="41"/>
      <c r="DD3106" s="41"/>
      <c r="DE3106" s="41"/>
      <c r="DF3106" s="41"/>
      <c r="DG3106" s="41"/>
      <c r="DH3106" s="41"/>
      <c r="DI3106" s="41"/>
      <c r="DJ3106" s="41"/>
      <c r="DK3106" s="41"/>
      <c r="DL3106" s="41"/>
      <c r="DM3106" s="41"/>
      <c r="DN3106" s="41"/>
      <c r="DO3106" s="41"/>
      <c r="DP3106" s="41"/>
      <c r="DQ3106" s="41"/>
      <c r="DR3106" s="41"/>
      <c r="DS3106" s="41"/>
      <c r="DT3106" s="41"/>
      <c r="DU3106" s="41"/>
      <c r="DV3106" s="41"/>
      <c r="DW3106" s="41"/>
      <c r="DX3106" s="41"/>
      <c r="DY3106" s="41"/>
      <c r="DZ3106" s="41"/>
      <c r="EA3106" s="41"/>
      <c r="EB3106" s="41"/>
      <c r="EC3106" s="41"/>
      <c r="ED3106" s="41"/>
      <c r="EE3106" s="41"/>
      <c r="EF3106" s="41"/>
      <c r="EG3106" s="41"/>
      <c r="EH3106" s="41"/>
      <c r="EI3106" s="41"/>
      <c r="EJ3106" s="41"/>
      <c r="EK3106" s="41"/>
      <c r="EL3106" s="41"/>
      <c r="EM3106" s="41"/>
      <c r="EN3106" s="41"/>
      <c r="EO3106" s="41"/>
      <c r="EP3106" s="41"/>
      <c r="EQ3106" s="41"/>
      <c r="ER3106" s="41"/>
      <c r="ES3106" s="41"/>
      <c r="ET3106" s="41"/>
      <c r="EU3106" s="41"/>
      <c r="EV3106" s="41"/>
      <c r="EW3106" s="41"/>
      <c r="EX3106" s="41"/>
      <c r="EY3106" s="41"/>
      <c r="EZ3106" s="41"/>
      <c r="FA3106" s="41"/>
      <c r="FB3106" s="41"/>
      <c r="FC3106" s="41"/>
      <c r="FD3106" s="41"/>
      <c r="FE3106" s="41"/>
      <c r="FF3106" s="41"/>
      <c r="FG3106" s="41"/>
      <c r="FH3106" s="41"/>
      <c r="FI3106" s="41"/>
      <c r="FJ3106" s="41"/>
      <c r="FK3106" s="41"/>
      <c r="FL3106" s="41"/>
      <c r="FM3106" s="41"/>
      <c r="FN3106" s="41"/>
      <c r="FO3106" s="41"/>
      <c r="FP3106" s="41"/>
      <c r="FQ3106" s="41"/>
      <c r="FR3106" s="41"/>
      <c r="FS3106" s="41"/>
      <c r="FT3106" s="41"/>
      <c r="FU3106" s="41"/>
      <c r="FV3106" s="41"/>
      <c r="FW3106" s="41"/>
      <c r="FX3106" s="41"/>
      <c r="FY3106" s="41"/>
      <c r="FZ3106" s="41"/>
      <c r="GA3106" s="41"/>
      <c r="GB3106" s="41"/>
      <c r="GC3106" s="41"/>
      <c r="GD3106" s="41"/>
      <c r="GE3106" s="41"/>
      <c r="GF3106" s="41"/>
      <c r="GG3106" s="41"/>
      <c r="GH3106" s="41"/>
      <c r="GI3106" s="41"/>
      <c r="GJ3106" s="41"/>
      <c r="GK3106" s="41"/>
      <c r="GL3106" s="41"/>
      <c r="GM3106" s="41"/>
      <c r="GN3106" s="41"/>
      <c r="GO3106" s="41"/>
      <c r="GP3106" s="41"/>
      <c r="GQ3106" s="41"/>
      <c r="GR3106" s="41"/>
      <c r="GS3106" s="41"/>
      <c r="GT3106" s="41"/>
      <c r="GU3106" s="41"/>
      <c r="GV3106" s="41"/>
      <c r="GW3106" s="41"/>
      <c r="GX3106" s="41"/>
      <c r="GY3106" s="41"/>
      <c r="GZ3106" s="41"/>
      <c r="HA3106" s="41"/>
      <c r="HB3106" s="41"/>
      <c r="HC3106" s="41"/>
      <c r="HD3106" s="41"/>
      <c r="HE3106" s="41"/>
      <c r="HF3106" s="41"/>
      <c r="HG3106" s="41"/>
      <c r="HH3106" s="41"/>
      <c r="HI3106" s="41"/>
      <c r="HJ3106" s="41"/>
      <c r="HK3106" s="41"/>
      <c r="HL3106" s="41"/>
      <c r="HM3106" s="41"/>
      <c r="HN3106" s="41"/>
      <c r="HO3106" s="41"/>
      <c r="HP3106" s="41"/>
      <c r="HQ3106" s="41"/>
      <c r="HR3106" s="41"/>
      <c r="HS3106" s="41"/>
      <c r="HT3106" s="41"/>
      <c r="HU3106" s="41"/>
      <c r="HV3106" s="41"/>
      <c r="HW3106" s="41"/>
      <c r="HX3106" s="41"/>
      <c r="HY3106" s="41"/>
      <c r="HZ3106" s="41"/>
      <c r="IA3106" s="41"/>
      <c r="IB3106" s="41"/>
      <c r="IC3106" s="41"/>
      <c r="ID3106" s="41"/>
      <c r="IE3106" s="41"/>
      <c r="IF3106" s="41"/>
      <c r="IG3106" s="41"/>
      <c r="IH3106" s="41"/>
      <c r="II3106" s="41"/>
      <c r="IJ3106" s="41"/>
      <c r="IK3106" s="41"/>
      <c r="IL3106" s="41"/>
      <c r="IM3106" s="41"/>
      <c r="IN3106" s="41"/>
      <c r="IO3106" s="41"/>
      <c r="IP3106" s="41"/>
      <c r="IQ3106" s="41"/>
      <c r="IR3106" s="41"/>
      <c r="IS3106" s="41"/>
      <c r="IT3106" s="41"/>
      <c r="IU3106" s="41"/>
    </row>
    <row r="3108" spans="68:255" x14ac:dyDescent="0.2">
      <c r="BP3108" s="41"/>
      <c r="BQ3108" s="41"/>
      <c r="BR3108" s="41"/>
      <c r="BS3108" s="41"/>
      <c r="BU3108" s="41"/>
      <c r="BV3108" s="41"/>
      <c r="BW3108" s="41"/>
      <c r="BX3108" s="41"/>
      <c r="BY3108" s="41"/>
      <c r="BZ3108" s="41"/>
      <c r="CA3108" s="41"/>
      <c r="CB3108" s="41"/>
      <c r="CC3108" s="41"/>
      <c r="CD3108" s="41"/>
      <c r="CE3108" s="41"/>
      <c r="CF3108" s="41"/>
      <c r="CG3108" s="41"/>
      <c r="CH3108" s="41"/>
      <c r="CI3108" s="41"/>
      <c r="CJ3108" s="41"/>
      <c r="CK3108" s="41"/>
      <c r="CL3108" s="41"/>
      <c r="CM3108" s="41"/>
      <c r="CN3108" s="41"/>
      <c r="CO3108" s="41"/>
      <c r="CP3108" s="41"/>
      <c r="CQ3108" s="41"/>
      <c r="CR3108" s="41"/>
      <c r="CS3108" s="41"/>
      <c r="CT3108" s="41"/>
      <c r="CU3108" s="41"/>
      <c r="CV3108" s="41"/>
      <c r="CW3108" s="41"/>
      <c r="CX3108" s="41"/>
      <c r="CY3108" s="41"/>
      <c r="CZ3108" s="41"/>
      <c r="DA3108" s="41"/>
      <c r="DB3108" s="41"/>
      <c r="DC3108" s="41"/>
      <c r="DD3108" s="41"/>
      <c r="DE3108" s="41"/>
      <c r="DF3108" s="41"/>
      <c r="DG3108" s="41"/>
      <c r="DH3108" s="41"/>
      <c r="DI3108" s="41"/>
      <c r="DJ3108" s="41"/>
      <c r="DK3108" s="41"/>
      <c r="DL3108" s="41"/>
      <c r="DM3108" s="41"/>
      <c r="DN3108" s="41"/>
      <c r="DO3108" s="41"/>
      <c r="DP3108" s="41"/>
      <c r="DQ3108" s="41"/>
      <c r="DR3108" s="41"/>
      <c r="DS3108" s="41"/>
      <c r="DT3108" s="41"/>
      <c r="DU3108" s="41"/>
      <c r="DV3108" s="41"/>
      <c r="DW3108" s="41"/>
      <c r="DX3108" s="41"/>
      <c r="DY3108" s="41"/>
      <c r="DZ3108" s="41"/>
      <c r="EA3108" s="41"/>
      <c r="EB3108" s="41"/>
      <c r="EC3108" s="41"/>
      <c r="ED3108" s="41"/>
      <c r="EE3108" s="41"/>
      <c r="EF3108" s="41"/>
      <c r="EG3108" s="41"/>
      <c r="EH3108" s="41"/>
      <c r="EI3108" s="41"/>
      <c r="EJ3108" s="41"/>
      <c r="EK3108" s="41"/>
      <c r="EL3108" s="41"/>
      <c r="EM3108" s="41"/>
      <c r="EN3108" s="41"/>
      <c r="EO3108" s="41"/>
      <c r="EP3108" s="41"/>
      <c r="EQ3108" s="41"/>
      <c r="ER3108" s="41"/>
      <c r="ES3108" s="41"/>
      <c r="ET3108" s="41"/>
      <c r="EU3108" s="41"/>
      <c r="EV3108" s="41"/>
      <c r="EW3108" s="41"/>
      <c r="EX3108" s="41"/>
      <c r="EY3108" s="41"/>
      <c r="EZ3108" s="41"/>
      <c r="FA3108" s="41"/>
      <c r="FB3108" s="41"/>
      <c r="FC3108" s="41"/>
      <c r="FD3108" s="41"/>
      <c r="FE3108" s="41"/>
      <c r="FF3108" s="41"/>
      <c r="FG3108" s="41"/>
      <c r="FH3108" s="41"/>
      <c r="FI3108" s="41"/>
      <c r="FJ3108" s="41"/>
      <c r="FK3108" s="41"/>
      <c r="FL3108" s="41"/>
      <c r="FM3108" s="41"/>
      <c r="FN3108" s="41"/>
      <c r="FO3108" s="41"/>
      <c r="FP3108" s="41"/>
      <c r="FQ3108" s="41"/>
      <c r="FR3108" s="41"/>
      <c r="FS3108" s="41"/>
      <c r="FT3108" s="41"/>
      <c r="FU3108" s="41"/>
      <c r="FV3108" s="41"/>
      <c r="FW3108" s="41"/>
      <c r="FX3108" s="41"/>
      <c r="FY3108" s="41"/>
      <c r="FZ3108" s="41"/>
      <c r="GA3108" s="41"/>
      <c r="GB3108" s="41"/>
      <c r="GC3108" s="41"/>
      <c r="GD3108" s="41"/>
      <c r="GE3108" s="41"/>
      <c r="GF3108" s="41"/>
      <c r="GG3108" s="41"/>
      <c r="GH3108" s="41"/>
      <c r="GI3108" s="41"/>
      <c r="GJ3108" s="41"/>
      <c r="GK3108" s="41"/>
      <c r="GL3108" s="41"/>
      <c r="GM3108" s="41"/>
      <c r="GN3108" s="41"/>
      <c r="GO3108" s="41"/>
      <c r="GP3108" s="41"/>
      <c r="GQ3108" s="41"/>
      <c r="GR3108" s="41"/>
      <c r="GS3108" s="41"/>
      <c r="GT3108" s="41"/>
      <c r="GU3108" s="41"/>
      <c r="GV3108" s="41"/>
      <c r="GW3108" s="41"/>
      <c r="GX3108" s="41"/>
      <c r="GY3108" s="41"/>
      <c r="GZ3108" s="41"/>
      <c r="HA3108" s="41"/>
      <c r="HB3108" s="41"/>
      <c r="HC3108" s="41"/>
      <c r="HD3108" s="41"/>
      <c r="HE3108" s="41"/>
      <c r="HF3108" s="41"/>
      <c r="HG3108" s="41"/>
      <c r="HH3108" s="41"/>
      <c r="HI3108" s="41"/>
      <c r="HJ3108" s="41"/>
      <c r="HK3108" s="41"/>
      <c r="HL3108" s="41"/>
      <c r="HM3108" s="41"/>
      <c r="HN3108" s="41"/>
      <c r="HO3108" s="41"/>
      <c r="HP3108" s="41"/>
      <c r="HQ3108" s="41"/>
      <c r="HR3108" s="41"/>
      <c r="HS3108" s="41"/>
      <c r="HT3108" s="41"/>
      <c r="HU3108" s="41"/>
      <c r="HV3108" s="41"/>
      <c r="HW3108" s="41"/>
      <c r="HX3108" s="41"/>
      <c r="HY3108" s="41"/>
      <c r="HZ3108" s="41"/>
      <c r="IA3108" s="41"/>
      <c r="IB3108" s="41"/>
      <c r="IC3108" s="41"/>
      <c r="ID3108" s="41"/>
      <c r="IE3108" s="41"/>
      <c r="IF3108" s="41"/>
      <c r="IG3108" s="41"/>
      <c r="IH3108" s="41"/>
      <c r="II3108" s="41"/>
      <c r="IJ3108" s="41"/>
      <c r="IK3108" s="41"/>
      <c r="IL3108" s="41"/>
      <c r="IM3108" s="41"/>
      <c r="IN3108" s="41"/>
      <c r="IO3108" s="41"/>
      <c r="IP3108" s="41"/>
      <c r="IQ3108" s="41"/>
      <c r="IR3108" s="41"/>
      <c r="IS3108" s="41"/>
      <c r="IT3108" s="41"/>
      <c r="IU3108" s="41"/>
    </row>
    <row r="3110" spans="68:255" x14ac:dyDescent="0.2">
      <c r="BP3110" s="41"/>
      <c r="BQ3110" s="41"/>
      <c r="BR3110" s="41"/>
      <c r="BS3110" s="41"/>
      <c r="BU3110" s="41"/>
      <c r="BV3110" s="41"/>
      <c r="BW3110" s="41"/>
      <c r="BX3110" s="41"/>
      <c r="BY3110" s="41"/>
      <c r="BZ3110" s="41"/>
      <c r="CA3110" s="41"/>
      <c r="CB3110" s="41"/>
      <c r="CC3110" s="41"/>
      <c r="CD3110" s="41"/>
      <c r="CE3110" s="41"/>
      <c r="CF3110" s="41"/>
      <c r="CG3110" s="41"/>
      <c r="CH3110" s="41"/>
      <c r="CI3110" s="41"/>
      <c r="CJ3110" s="41"/>
      <c r="CK3110" s="41"/>
      <c r="CL3110" s="41"/>
      <c r="CM3110" s="41"/>
      <c r="CN3110" s="41"/>
      <c r="CO3110" s="41"/>
      <c r="CP3110" s="41"/>
      <c r="CQ3110" s="41"/>
      <c r="CR3110" s="41"/>
      <c r="CS3110" s="41"/>
      <c r="CT3110" s="41"/>
      <c r="CU3110" s="41"/>
      <c r="CV3110" s="41"/>
      <c r="CW3110" s="41"/>
      <c r="CX3110" s="41"/>
      <c r="CY3110" s="41"/>
      <c r="CZ3110" s="41"/>
      <c r="DA3110" s="41"/>
      <c r="DB3110" s="41"/>
      <c r="DC3110" s="41"/>
      <c r="DD3110" s="41"/>
      <c r="DE3110" s="41"/>
      <c r="DF3110" s="41"/>
      <c r="DG3110" s="41"/>
      <c r="DH3110" s="41"/>
      <c r="DI3110" s="41"/>
      <c r="DJ3110" s="41"/>
      <c r="DK3110" s="41"/>
      <c r="DL3110" s="41"/>
      <c r="DM3110" s="41"/>
      <c r="DN3110" s="41"/>
      <c r="DO3110" s="41"/>
      <c r="DP3110" s="41"/>
      <c r="DQ3110" s="41"/>
      <c r="DR3110" s="41"/>
      <c r="DS3110" s="41"/>
      <c r="DT3110" s="41"/>
      <c r="DU3110" s="41"/>
      <c r="DV3110" s="41"/>
      <c r="DW3110" s="41"/>
      <c r="DX3110" s="41"/>
      <c r="DY3110" s="41"/>
      <c r="DZ3110" s="41"/>
      <c r="EA3110" s="41"/>
      <c r="EB3110" s="41"/>
      <c r="EC3110" s="41"/>
      <c r="ED3110" s="41"/>
      <c r="EE3110" s="41"/>
      <c r="EF3110" s="41"/>
      <c r="EG3110" s="41"/>
      <c r="EH3110" s="41"/>
      <c r="EI3110" s="41"/>
      <c r="EJ3110" s="41"/>
      <c r="EK3110" s="41"/>
      <c r="EL3110" s="41"/>
      <c r="EM3110" s="41"/>
      <c r="EN3110" s="41"/>
      <c r="EO3110" s="41"/>
      <c r="EP3110" s="41"/>
      <c r="EQ3110" s="41"/>
      <c r="ER3110" s="41"/>
      <c r="ES3110" s="41"/>
      <c r="ET3110" s="41"/>
      <c r="EU3110" s="41"/>
      <c r="EV3110" s="41"/>
      <c r="EW3110" s="41"/>
      <c r="EX3110" s="41"/>
      <c r="EY3110" s="41"/>
      <c r="EZ3110" s="41"/>
      <c r="FA3110" s="41"/>
      <c r="FB3110" s="41"/>
      <c r="FC3110" s="41"/>
      <c r="FD3110" s="41"/>
      <c r="FE3110" s="41"/>
      <c r="FF3110" s="41"/>
      <c r="FG3110" s="41"/>
      <c r="FH3110" s="41"/>
      <c r="FI3110" s="41"/>
      <c r="FJ3110" s="41"/>
      <c r="FK3110" s="41"/>
      <c r="FL3110" s="41"/>
      <c r="FM3110" s="41"/>
      <c r="FN3110" s="41"/>
      <c r="FO3110" s="41"/>
      <c r="FP3110" s="41"/>
      <c r="FQ3110" s="41"/>
      <c r="FR3110" s="41"/>
      <c r="FS3110" s="41"/>
      <c r="FT3110" s="41"/>
      <c r="FU3110" s="41"/>
      <c r="FV3110" s="41"/>
      <c r="FW3110" s="41"/>
      <c r="FX3110" s="41"/>
      <c r="FY3110" s="41"/>
      <c r="FZ3110" s="41"/>
      <c r="GA3110" s="41"/>
      <c r="GB3110" s="41"/>
      <c r="GC3110" s="41"/>
      <c r="GD3110" s="41"/>
      <c r="GE3110" s="41"/>
      <c r="GF3110" s="41"/>
      <c r="GG3110" s="41"/>
      <c r="GH3110" s="41"/>
      <c r="GI3110" s="41"/>
      <c r="GJ3110" s="41"/>
      <c r="GK3110" s="41"/>
      <c r="GL3110" s="41"/>
      <c r="GM3110" s="41"/>
      <c r="GN3110" s="41"/>
      <c r="GO3110" s="41"/>
      <c r="GP3110" s="41"/>
      <c r="GQ3110" s="41"/>
      <c r="GR3110" s="41"/>
      <c r="GS3110" s="41"/>
      <c r="GT3110" s="41"/>
      <c r="GU3110" s="41"/>
      <c r="GV3110" s="41"/>
      <c r="GW3110" s="41"/>
      <c r="GX3110" s="41"/>
      <c r="GY3110" s="41"/>
      <c r="GZ3110" s="41"/>
      <c r="HA3110" s="41"/>
      <c r="HB3110" s="41"/>
      <c r="HC3110" s="41"/>
      <c r="HD3110" s="41"/>
      <c r="HE3110" s="41"/>
      <c r="HF3110" s="41"/>
      <c r="HG3110" s="41"/>
      <c r="HH3110" s="41"/>
      <c r="HI3110" s="41"/>
      <c r="HJ3110" s="41"/>
      <c r="HK3110" s="41"/>
      <c r="HL3110" s="41"/>
      <c r="HM3110" s="41"/>
      <c r="HN3110" s="41"/>
      <c r="HO3110" s="41"/>
      <c r="HP3110" s="41"/>
      <c r="HQ3110" s="41"/>
      <c r="HR3110" s="41"/>
      <c r="HS3110" s="41"/>
      <c r="HT3110" s="41"/>
      <c r="HU3110" s="41"/>
      <c r="HV3110" s="41"/>
      <c r="HW3110" s="41"/>
      <c r="HX3110" s="41"/>
      <c r="HY3110" s="41"/>
      <c r="HZ3110" s="41"/>
      <c r="IA3110" s="41"/>
      <c r="IB3110" s="41"/>
      <c r="IC3110" s="41"/>
      <c r="ID3110" s="41"/>
      <c r="IE3110" s="41"/>
      <c r="IF3110" s="41"/>
      <c r="IG3110" s="41"/>
      <c r="IH3110" s="41"/>
      <c r="II3110" s="41"/>
      <c r="IJ3110" s="41"/>
      <c r="IK3110" s="41"/>
      <c r="IL3110" s="41"/>
      <c r="IM3110" s="41"/>
      <c r="IN3110" s="41"/>
      <c r="IO3110" s="41"/>
      <c r="IP3110" s="41"/>
      <c r="IQ3110" s="41"/>
      <c r="IR3110" s="41"/>
      <c r="IS3110" s="41"/>
      <c r="IT3110" s="41"/>
      <c r="IU3110" s="41"/>
    </row>
    <row r="3112" spans="68:255" x14ac:dyDescent="0.2">
      <c r="BP3112" s="41"/>
      <c r="BQ3112" s="41"/>
      <c r="BR3112" s="41"/>
      <c r="BS3112" s="41"/>
      <c r="BU3112" s="41"/>
      <c r="BV3112" s="41"/>
      <c r="BW3112" s="41"/>
      <c r="BX3112" s="41"/>
      <c r="BY3112" s="41"/>
      <c r="BZ3112" s="41"/>
      <c r="CA3112" s="41"/>
      <c r="CB3112" s="41"/>
      <c r="CC3112" s="41"/>
      <c r="CD3112" s="41"/>
      <c r="CE3112" s="41"/>
      <c r="CF3112" s="41"/>
      <c r="CG3112" s="41"/>
      <c r="CH3112" s="41"/>
      <c r="CI3112" s="41"/>
      <c r="CJ3112" s="41"/>
      <c r="CK3112" s="41"/>
      <c r="CL3112" s="41"/>
      <c r="CM3112" s="41"/>
      <c r="CN3112" s="41"/>
      <c r="CO3112" s="41"/>
      <c r="CP3112" s="41"/>
      <c r="CQ3112" s="41"/>
      <c r="CR3112" s="41"/>
      <c r="CS3112" s="41"/>
      <c r="CT3112" s="41"/>
      <c r="CU3112" s="41"/>
      <c r="CV3112" s="41"/>
      <c r="CW3112" s="41"/>
      <c r="CX3112" s="41"/>
      <c r="CY3112" s="41"/>
      <c r="CZ3112" s="41"/>
      <c r="DA3112" s="41"/>
      <c r="DB3112" s="41"/>
      <c r="DC3112" s="41"/>
      <c r="DD3112" s="41"/>
      <c r="DE3112" s="41"/>
      <c r="DF3112" s="41"/>
      <c r="DG3112" s="41"/>
      <c r="DH3112" s="41"/>
      <c r="DI3112" s="41"/>
      <c r="DJ3112" s="41"/>
      <c r="DK3112" s="41"/>
      <c r="DL3112" s="41"/>
      <c r="DM3112" s="41"/>
      <c r="DN3112" s="41"/>
      <c r="DO3112" s="41"/>
      <c r="DP3112" s="41"/>
      <c r="DQ3112" s="41"/>
      <c r="DR3112" s="41"/>
      <c r="DS3112" s="41"/>
      <c r="DT3112" s="41"/>
      <c r="DU3112" s="41"/>
      <c r="DV3112" s="41"/>
      <c r="DW3112" s="41"/>
      <c r="DX3112" s="41"/>
      <c r="DY3112" s="41"/>
      <c r="DZ3112" s="41"/>
      <c r="EA3112" s="41"/>
      <c r="EB3112" s="41"/>
      <c r="EC3112" s="41"/>
      <c r="ED3112" s="41"/>
      <c r="EE3112" s="41"/>
      <c r="EF3112" s="41"/>
      <c r="EG3112" s="41"/>
      <c r="EH3112" s="41"/>
      <c r="EI3112" s="41"/>
      <c r="EJ3112" s="41"/>
      <c r="EK3112" s="41"/>
      <c r="EL3112" s="41"/>
      <c r="EM3112" s="41"/>
      <c r="EN3112" s="41"/>
      <c r="EO3112" s="41"/>
      <c r="EP3112" s="41"/>
      <c r="EQ3112" s="41"/>
      <c r="ER3112" s="41"/>
      <c r="ES3112" s="41"/>
      <c r="ET3112" s="41"/>
      <c r="EU3112" s="41"/>
      <c r="EV3112" s="41"/>
      <c r="EW3112" s="41"/>
      <c r="EX3112" s="41"/>
      <c r="EY3112" s="41"/>
      <c r="EZ3112" s="41"/>
      <c r="FA3112" s="41"/>
      <c r="FB3112" s="41"/>
      <c r="FC3112" s="41"/>
      <c r="FD3112" s="41"/>
      <c r="FE3112" s="41"/>
      <c r="FF3112" s="41"/>
      <c r="FG3112" s="41"/>
      <c r="FH3112" s="41"/>
      <c r="FI3112" s="41"/>
      <c r="FJ3112" s="41"/>
      <c r="FK3112" s="41"/>
      <c r="FL3112" s="41"/>
      <c r="FM3112" s="41"/>
      <c r="FN3112" s="41"/>
      <c r="FO3112" s="41"/>
      <c r="FP3112" s="41"/>
      <c r="FQ3112" s="41"/>
      <c r="FR3112" s="41"/>
      <c r="FS3112" s="41"/>
      <c r="FT3112" s="41"/>
      <c r="FU3112" s="41"/>
      <c r="FV3112" s="41"/>
      <c r="FW3112" s="41"/>
      <c r="FX3112" s="41"/>
      <c r="FY3112" s="41"/>
      <c r="FZ3112" s="41"/>
      <c r="GA3112" s="41"/>
      <c r="GB3112" s="41"/>
      <c r="GC3112" s="41"/>
      <c r="GD3112" s="41"/>
      <c r="GE3112" s="41"/>
      <c r="GF3112" s="41"/>
      <c r="GG3112" s="41"/>
      <c r="GH3112" s="41"/>
      <c r="GI3112" s="41"/>
      <c r="GJ3112" s="41"/>
      <c r="GK3112" s="41"/>
      <c r="GL3112" s="41"/>
      <c r="GM3112" s="41"/>
      <c r="GN3112" s="41"/>
      <c r="GO3112" s="41"/>
      <c r="GP3112" s="41"/>
      <c r="GQ3112" s="41"/>
      <c r="GR3112" s="41"/>
      <c r="GS3112" s="41"/>
      <c r="GT3112" s="41"/>
      <c r="GU3112" s="41"/>
      <c r="GV3112" s="41"/>
      <c r="GW3112" s="41"/>
      <c r="GX3112" s="41"/>
      <c r="GY3112" s="41"/>
      <c r="GZ3112" s="41"/>
      <c r="HA3112" s="41"/>
      <c r="HB3112" s="41"/>
      <c r="HC3112" s="41"/>
      <c r="HD3112" s="41"/>
      <c r="HE3112" s="41"/>
      <c r="HF3112" s="41"/>
      <c r="HG3112" s="41"/>
      <c r="HH3112" s="41"/>
      <c r="HI3112" s="41"/>
      <c r="HJ3112" s="41"/>
      <c r="HK3112" s="41"/>
      <c r="HL3112" s="41"/>
      <c r="HM3112" s="41"/>
      <c r="HN3112" s="41"/>
      <c r="HO3112" s="41"/>
      <c r="HP3112" s="41"/>
      <c r="HQ3112" s="41"/>
      <c r="HR3112" s="41"/>
      <c r="HS3112" s="41"/>
      <c r="HT3112" s="41"/>
      <c r="HU3112" s="41"/>
      <c r="HV3112" s="41"/>
      <c r="HW3112" s="41"/>
      <c r="HX3112" s="41"/>
      <c r="HY3112" s="41"/>
      <c r="HZ3112" s="41"/>
      <c r="IA3112" s="41"/>
      <c r="IB3112" s="41"/>
      <c r="IC3112" s="41"/>
      <c r="ID3112" s="41"/>
      <c r="IE3112" s="41"/>
      <c r="IF3112" s="41"/>
      <c r="IG3112" s="41"/>
      <c r="IH3112" s="41"/>
      <c r="II3112" s="41"/>
      <c r="IJ3112" s="41"/>
      <c r="IK3112" s="41"/>
      <c r="IL3112" s="41"/>
      <c r="IM3112" s="41"/>
      <c r="IN3112" s="41"/>
      <c r="IO3112" s="41"/>
      <c r="IP3112" s="41"/>
      <c r="IQ3112" s="41"/>
      <c r="IR3112" s="41"/>
      <c r="IS3112" s="41"/>
      <c r="IT3112" s="41"/>
      <c r="IU3112" s="41"/>
    </row>
    <row r="3114" spans="68:255" x14ac:dyDescent="0.2">
      <c r="BP3114" s="41"/>
      <c r="BQ3114" s="41"/>
      <c r="BR3114" s="41"/>
      <c r="BS3114" s="41"/>
      <c r="BU3114" s="41"/>
      <c r="BV3114" s="41"/>
      <c r="BW3114" s="41"/>
      <c r="BX3114" s="41"/>
      <c r="BY3114" s="41"/>
      <c r="BZ3114" s="41"/>
      <c r="CA3114" s="41"/>
      <c r="CB3114" s="41"/>
      <c r="CC3114" s="41"/>
      <c r="CD3114" s="41"/>
      <c r="CE3114" s="41"/>
      <c r="CF3114" s="41"/>
      <c r="CG3114" s="41"/>
      <c r="CH3114" s="41"/>
      <c r="CI3114" s="41"/>
      <c r="CJ3114" s="41"/>
      <c r="CK3114" s="41"/>
      <c r="CL3114" s="41"/>
      <c r="CM3114" s="41"/>
      <c r="CN3114" s="41"/>
      <c r="CO3114" s="41"/>
      <c r="CP3114" s="41"/>
      <c r="CQ3114" s="41"/>
      <c r="CR3114" s="41"/>
      <c r="CS3114" s="41"/>
      <c r="CT3114" s="41"/>
      <c r="CU3114" s="41"/>
      <c r="CV3114" s="41"/>
      <c r="CW3114" s="41"/>
      <c r="CX3114" s="41"/>
      <c r="CY3114" s="41"/>
      <c r="CZ3114" s="41"/>
      <c r="DA3114" s="41"/>
      <c r="DB3114" s="41"/>
      <c r="DC3114" s="41"/>
      <c r="DD3114" s="41"/>
      <c r="DE3114" s="41"/>
      <c r="DF3114" s="41"/>
      <c r="DG3114" s="41"/>
      <c r="DH3114" s="41"/>
      <c r="DI3114" s="41"/>
      <c r="DJ3114" s="41"/>
      <c r="DK3114" s="41"/>
      <c r="DL3114" s="41"/>
      <c r="DM3114" s="41"/>
      <c r="DN3114" s="41"/>
      <c r="DO3114" s="41"/>
      <c r="DP3114" s="41"/>
      <c r="DQ3114" s="41"/>
      <c r="DR3114" s="41"/>
      <c r="DS3114" s="41"/>
      <c r="DT3114" s="41"/>
      <c r="DU3114" s="41"/>
      <c r="DV3114" s="41"/>
      <c r="DW3114" s="41"/>
      <c r="DX3114" s="41"/>
      <c r="DY3114" s="41"/>
      <c r="DZ3114" s="41"/>
      <c r="EA3114" s="41"/>
      <c r="EB3114" s="41"/>
      <c r="EC3114" s="41"/>
      <c r="ED3114" s="41"/>
      <c r="EE3114" s="41"/>
      <c r="EF3114" s="41"/>
      <c r="EG3114" s="41"/>
      <c r="EH3114" s="41"/>
      <c r="EI3114" s="41"/>
      <c r="EJ3114" s="41"/>
      <c r="EK3114" s="41"/>
      <c r="EL3114" s="41"/>
      <c r="EM3114" s="41"/>
      <c r="EN3114" s="41"/>
      <c r="EO3114" s="41"/>
      <c r="EP3114" s="41"/>
      <c r="EQ3114" s="41"/>
      <c r="ER3114" s="41"/>
      <c r="ES3114" s="41"/>
      <c r="ET3114" s="41"/>
      <c r="EU3114" s="41"/>
      <c r="EV3114" s="41"/>
      <c r="EW3114" s="41"/>
      <c r="EX3114" s="41"/>
      <c r="EY3114" s="41"/>
      <c r="EZ3114" s="41"/>
      <c r="FA3114" s="41"/>
      <c r="FB3114" s="41"/>
      <c r="FC3114" s="41"/>
      <c r="FD3114" s="41"/>
      <c r="FE3114" s="41"/>
      <c r="FF3114" s="41"/>
      <c r="FG3114" s="41"/>
      <c r="FH3114" s="41"/>
      <c r="FI3114" s="41"/>
      <c r="FJ3114" s="41"/>
      <c r="FK3114" s="41"/>
      <c r="FL3114" s="41"/>
      <c r="FM3114" s="41"/>
      <c r="FN3114" s="41"/>
      <c r="FO3114" s="41"/>
      <c r="FP3114" s="41"/>
      <c r="FQ3114" s="41"/>
      <c r="FR3114" s="41"/>
      <c r="FS3114" s="41"/>
      <c r="FT3114" s="41"/>
      <c r="FU3114" s="41"/>
      <c r="FV3114" s="41"/>
      <c r="FW3114" s="41"/>
      <c r="FX3114" s="41"/>
      <c r="FY3114" s="41"/>
      <c r="FZ3114" s="41"/>
      <c r="GA3114" s="41"/>
      <c r="GB3114" s="41"/>
      <c r="GC3114" s="41"/>
      <c r="GD3114" s="41"/>
      <c r="GE3114" s="41"/>
      <c r="GF3114" s="41"/>
      <c r="GG3114" s="41"/>
      <c r="GH3114" s="41"/>
      <c r="GI3114" s="41"/>
      <c r="GJ3114" s="41"/>
      <c r="GK3114" s="41"/>
      <c r="GL3114" s="41"/>
      <c r="GM3114" s="41"/>
      <c r="GN3114" s="41"/>
      <c r="GO3114" s="41"/>
      <c r="GP3114" s="41"/>
      <c r="GQ3114" s="41"/>
      <c r="GR3114" s="41"/>
      <c r="GS3114" s="41"/>
      <c r="GT3114" s="41"/>
      <c r="GU3114" s="41"/>
      <c r="GV3114" s="41"/>
      <c r="GW3114" s="41"/>
      <c r="GX3114" s="41"/>
      <c r="GY3114" s="41"/>
      <c r="GZ3114" s="41"/>
      <c r="HA3114" s="41"/>
      <c r="HB3114" s="41"/>
      <c r="HC3114" s="41"/>
      <c r="HD3114" s="41"/>
      <c r="HE3114" s="41"/>
      <c r="HF3114" s="41"/>
      <c r="HG3114" s="41"/>
      <c r="HH3114" s="41"/>
      <c r="HI3114" s="41"/>
      <c r="HJ3114" s="41"/>
      <c r="HK3114" s="41"/>
      <c r="HL3114" s="41"/>
      <c r="HM3114" s="41"/>
      <c r="HN3114" s="41"/>
      <c r="HO3114" s="41"/>
      <c r="HP3114" s="41"/>
      <c r="HQ3114" s="41"/>
      <c r="HR3114" s="41"/>
      <c r="HS3114" s="41"/>
      <c r="HT3114" s="41"/>
      <c r="HU3114" s="41"/>
      <c r="HV3114" s="41"/>
      <c r="HW3114" s="41"/>
      <c r="HX3114" s="41"/>
      <c r="HY3114" s="41"/>
      <c r="HZ3114" s="41"/>
      <c r="IA3114" s="41"/>
      <c r="IB3114" s="41"/>
      <c r="IC3114" s="41"/>
      <c r="ID3114" s="41"/>
      <c r="IE3114" s="41"/>
      <c r="IF3114" s="41"/>
      <c r="IG3114" s="41"/>
      <c r="IH3114" s="41"/>
      <c r="II3114" s="41"/>
      <c r="IJ3114" s="41"/>
      <c r="IK3114" s="41"/>
      <c r="IL3114" s="41"/>
      <c r="IM3114" s="41"/>
      <c r="IN3114" s="41"/>
      <c r="IO3114" s="41"/>
      <c r="IP3114" s="41"/>
      <c r="IQ3114" s="41"/>
      <c r="IR3114" s="41"/>
      <c r="IS3114" s="41"/>
      <c r="IT3114" s="41"/>
      <c r="IU3114" s="41"/>
    </row>
    <row r="3116" spans="68:255" x14ac:dyDescent="0.2">
      <c r="BP3116" s="41"/>
      <c r="BQ3116" s="41"/>
      <c r="BR3116" s="41"/>
      <c r="BS3116" s="41"/>
      <c r="BU3116" s="41"/>
      <c r="BV3116" s="41"/>
      <c r="BW3116" s="41"/>
      <c r="BX3116" s="41"/>
      <c r="BY3116" s="41"/>
      <c r="BZ3116" s="41"/>
      <c r="CA3116" s="41"/>
      <c r="CB3116" s="41"/>
      <c r="CC3116" s="41"/>
      <c r="CD3116" s="41"/>
      <c r="CE3116" s="41"/>
      <c r="CF3116" s="41"/>
      <c r="CG3116" s="41"/>
      <c r="CH3116" s="41"/>
      <c r="CI3116" s="41"/>
      <c r="CJ3116" s="41"/>
      <c r="CK3116" s="41"/>
      <c r="CL3116" s="41"/>
      <c r="CM3116" s="41"/>
      <c r="CN3116" s="41"/>
      <c r="CO3116" s="41"/>
      <c r="CP3116" s="41"/>
      <c r="CQ3116" s="41"/>
      <c r="CR3116" s="41"/>
      <c r="CS3116" s="41"/>
      <c r="CT3116" s="41"/>
      <c r="CU3116" s="41"/>
      <c r="CV3116" s="41"/>
      <c r="CW3116" s="41"/>
      <c r="CX3116" s="41"/>
      <c r="CY3116" s="41"/>
      <c r="CZ3116" s="41"/>
      <c r="DA3116" s="41"/>
      <c r="DB3116" s="41"/>
      <c r="DC3116" s="41"/>
      <c r="DD3116" s="41"/>
      <c r="DE3116" s="41"/>
      <c r="DF3116" s="41"/>
      <c r="DG3116" s="41"/>
      <c r="DH3116" s="41"/>
      <c r="DI3116" s="41"/>
      <c r="DJ3116" s="41"/>
      <c r="DK3116" s="41"/>
      <c r="DL3116" s="41"/>
      <c r="DM3116" s="41"/>
      <c r="DN3116" s="41"/>
      <c r="DO3116" s="41"/>
      <c r="DP3116" s="41"/>
      <c r="DQ3116" s="41"/>
      <c r="DR3116" s="41"/>
      <c r="DS3116" s="41"/>
      <c r="DT3116" s="41"/>
      <c r="DU3116" s="41"/>
      <c r="DV3116" s="41"/>
      <c r="DW3116" s="41"/>
      <c r="DX3116" s="41"/>
      <c r="DY3116" s="41"/>
      <c r="DZ3116" s="41"/>
      <c r="EA3116" s="41"/>
      <c r="EB3116" s="41"/>
      <c r="EC3116" s="41"/>
      <c r="ED3116" s="41"/>
      <c r="EE3116" s="41"/>
      <c r="EF3116" s="41"/>
      <c r="EG3116" s="41"/>
      <c r="EH3116" s="41"/>
      <c r="EI3116" s="41"/>
      <c r="EJ3116" s="41"/>
      <c r="EK3116" s="41"/>
      <c r="EL3116" s="41"/>
      <c r="EM3116" s="41"/>
      <c r="EN3116" s="41"/>
      <c r="EO3116" s="41"/>
      <c r="EP3116" s="41"/>
      <c r="EQ3116" s="41"/>
      <c r="ER3116" s="41"/>
      <c r="ES3116" s="41"/>
      <c r="ET3116" s="41"/>
      <c r="EU3116" s="41"/>
      <c r="EV3116" s="41"/>
      <c r="EW3116" s="41"/>
      <c r="EX3116" s="41"/>
      <c r="EY3116" s="41"/>
      <c r="EZ3116" s="41"/>
      <c r="FA3116" s="41"/>
      <c r="FB3116" s="41"/>
      <c r="FC3116" s="41"/>
      <c r="FD3116" s="41"/>
      <c r="FE3116" s="41"/>
      <c r="FF3116" s="41"/>
      <c r="FG3116" s="41"/>
      <c r="FH3116" s="41"/>
      <c r="FI3116" s="41"/>
      <c r="FJ3116" s="41"/>
      <c r="FK3116" s="41"/>
      <c r="FL3116" s="41"/>
      <c r="FM3116" s="41"/>
      <c r="FN3116" s="41"/>
      <c r="FO3116" s="41"/>
      <c r="FP3116" s="41"/>
      <c r="FQ3116" s="41"/>
      <c r="FR3116" s="41"/>
      <c r="FS3116" s="41"/>
      <c r="FT3116" s="41"/>
      <c r="FU3116" s="41"/>
      <c r="FV3116" s="41"/>
      <c r="FW3116" s="41"/>
      <c r="FX3116" s="41"/>
      <c r="FY3116" s="41"/>
      <c r="FZ3116" s="41"/>
      <c r="GA3116" s="41"/>
      <c r="GB3116" s="41"/>
      <c r="GC3116" s="41"/>
      <c r="GD3116" s="41"/>
      <c r="GE3116" s="41"/>
      <c r="GF3116" s="41"/>
      <c r="GG3116" s="41"/>
      <c r="GH3116" s="41"/>
      <c r="GI3116" s="41"/>
      <c r="GJ3116" s="41"/>
      <c r="GK3116" s="41"/>
      <c r="GL3116" s="41"/>
      <c r="GM3116" s="41"/>
      <c r="GN3116" s="41"/>
      <c r="GO3116" s="41"/>
      <c r="GP3116" s="41"/>
      <c r="GQ3116" s="41"/>
      <c r="GR3116" s="41"/>
      <c r="GS3116" s="41"/>
      <c r="GT3116" s="41"/>
      <c r="GU3116" s="41"/>
      <c r="GV3116" s="41"/>
      <c r="GW3116" s="41"/>
      <c r="GX3116" s="41"/>
      <c r="GY3116" s="41"/>
      <c r="GZ3116" s="41"/>
      <c r="HA3116" s="41"/>
      <c r="HB3116" s="41"/>
      <c r="HC3116" s="41"/>
      <c r="HD3116" s="41"/>
      <c r="HE3116" s="41"/>
      <c r="HF3116" s="41"/>
      <c r="HG3116" s="41"/>
      <c r="HH3116" s="41"/>
      <c r="HI3116" s="41"/>
      <c r="HJ3116" s="41"/>
      <c r="HK3116" s="41"/>
      <c r="HL3116" s="41"/>
      <c r="HM3116" s="41"/>
      <c r="HN3116" s="41"/>
      <c r="HO3116" s="41"/>
      <c r="HP3116" s="41"/>
      <c r="HQ3116" s="41"/>
      <c r="HR3116" s="41"/>
      <c r="HS3116" s="41"/>
      <c r="HT3116" s="41"/>
      <c r="HU3116" s="41"/>
      <c r="HV3116" s="41"/>
      <c r="HW3116" s="41"/>
      <c r="HX3116" s="41"/>
      <c r="HY3116" s="41"/>
      <c r="HZ3116" s="41"/>
      <c r="IA3116" s="41"/>
      <c r="IB3116" s="41"/>
      <c r="IC3116" s="41"/>
      <c r="ID3116" s="41"/>
      <c r="IE3116" s="41"/>
      <c r="IF3116" s="41"/>
      <c r="IG3116" s="41"/>
      <c r="IH3116" s="41"/>
      <c r="II3116" s="41"/>
      <c r="IJ3116" s="41"/>
      <c r="IK3116" s="41"/>
      <c r="IL3116" s="41"/>
      <c r="IM3116" s="41"/>
      <c r="IN3116" s="41"/>
      <c r="IO3116" s="41"/>
      <c r="IP3116" s="41"/>
      <c r="IQ3116" s="41"/>
      <c r="IR3116" s="41"/>
      <c r="IS3116" s="41"/>
      <c r="IT3116" s="41"/>
      <c r="IU3116" s="41"/>
    </row>
    <row r="3118" spans="68:255" x14ac:dyDescent="0.2">
      <c r="BP3118" s="41"/>
      <c r="BQ3118" s="41"/>
      <c r="BR3118" s="41"/>
      <c r="BS3118" s="41"/>
      <c r="BU3118" s="41"/>
      <c r="BV3118" s="41"/>
      <c r="BW3118" s="41"/>
      <c r="BX3118" s="41"/>
      <c r="BY3118" s="41"/>
      <c r="BZ3118" s="41"/>
      <c r="CA3118" s="41"/>
      <c r="CB3118" s="41"/>
      <c r="CC3118" s="41"/>
      <c r="CD3118" s="41"/>
      <c r="CE3118" s="41"/>
      <c r="CF3118" s="41"/>
      <c r="CG3118" s="41"/>
      <c r="CH3118" s="41"/>
      <c r="CI3118" s="41"/>
      <c r="CJ3118" s="41"/>
      <c r="CK3118" s="41"/>
      <c r="CL3118" s="41"/>
      <c r="CM3118" s="41"/>
      <c r="CN3118" s="41"/>
      <c r="CO3118" s="41"/>
      <c r="CP3118" s="41"/>
      <c r="CQ3118" s="41"/>
      <c r="CR3118" s="41"/>
      <c r="CS3118" s="41"/>
      <c r="CT3118" s="41"/>
      <c r="CU3118" s="41"/>
      <c r="CV3118" s="41"/>
      <c r="CW3118" s="41"/>
      <c r="CX3118" s="41"/>
      <c r="CY3118" s="41"/>
      <c r="CZ3118" s="41"/>
      <c r="DA3118" s="41"/>
      <c r="DB3118" s="41"/>
      <c r="DC3118" s="41"/>
      <c r="DD3118" s="41"/>
      <c r="DE3118" s="41"/>
      <c r="DF3118" s="41"/>
      <c r="DG3118" s="41"/>
      <c r="DH3118" s="41"/>
      <c r="DI3118" s="41"/>
      <c r="DJ3118" s="41"/>
      <c r="DK3118" s="41"/>
      <c r="DL3118" s="41"/>
      <c r="DM3118" s="41"/>
      <c r="DN3118" s="41"/>
      <c r="DO3118" s="41"/>
      <c r="DP3118" s="41"/>
      <c r="DQ3118" s="41"/>
      <c r="DR3118" s="41"/>
      <c r="DS3118" s="41"/>
      <c r="DT3118" s="41"/>
      <c r="DU3118" s="41"/>
      <c r="DV3118" s="41"/>
      <c r="DW3118" s="41"/>
      <c r="DX3118" s="41"/>
      <c r="DY3118" s="41"/>
      <c r="DZ3118" s="41"/>
      <c r="EA3118" s="41"/>
      <c r="EB3118" s="41"/>
      <c r="EC3118" s="41"/>
      <c r="ED3118" s="41"/>
      <c r="EE3118" s="41"/>
      <c r="EF3118" s="41"/>
      <c r="EG3118" s="41"/>
      <c r="EH3118" s="41"/>
      <c r="EI3118" s="41"/>
      <c r="EJ3118" s="41"/>
      <c r="EK3118" s="41"/>
      <c r="EL3118" s="41"/>
      <c r="EM3118" s="41"/>
      <c r="EN3118" s="41"/>
      <c r="EO3118" s="41"/>
      <c r="EP3118" s="41"/>
      <c r="EQ3118" s="41"/>
      <c r="ER3118" s="41"/>
      <c r="ES3118" s="41"/>
      <c r="ET3118" s="41"/>
      <c r="EU3118" s="41"/>
      <c r="EV3118" s="41"/>
      <c r="EW3118" s="41"/>
      <c r="EX3118" s="41"/>
      <c r="EY3118" s="41"/>
      <c r="EZ3118" s="41"/>
      <c r="FA3118" s="41"/>
      <c r="FB3118" s="41"/>
      <c r="FC3118" s="41"/>
      <c r="FD3118" s="41"/>
      <c r="FE3118" s="41"/>
      <c r="FF3118" s="41"/>
      <c r="FG3118" s="41"/>
      <c r="FH3118" s="41"/>
      <c r="FI3118" s="41"/>
      <c r="FJ3118" s="41"/>
      <c r="FK3118" s="41"/>
      <c r="FL3118" s="41"/>
      <c r="FM3118" s="41"/>
      <c r="FN3118" s="41"/>
      <c r="FO3118" s="41"/>
      <c r="FP3118" s="41"/>
      <c r="FQ3118" s="41"/>
      <c r="FR3118" s="41"/>
      <c r="FS3118" s="41"/>
      <c r="FT3118" s="41"/>
      <c r="FU3118" s="41"/>
      <c r="FV3118" s="41"/>
      <c r="FW3118" s="41"/>
      <c r="FX3118" s="41"/>
      <c r="FY3118" s="41"/>
      <c r="FZ3118" s="41"/>
      <c r="GA3118" s="41"/>
      <c r="GB3118" s="41"/>
      <c r="GC3118" s="41"/>
      <c r="GD3118" s="41"/>
      <c r="GE3118" s="41"/>
      <c r="GF3118" s="41"/>
      <c r="GG3118" s="41"/>
      <c r="GH3118" s="41"/>
      <c r="GI3118" s="41"/>
      <c r="GJ3118" s="41"/>
      <c r="GK3118" s="41"/>
      <c r="GL3118" s="41"/>
      <c r="GM3118" s="41"/>
      <c r="GN3118" s="41"/>
      <c r="GO3118" s="41"/>
      <c r="GP3118" s="41"/>
      <c r="GQ3118" s="41"/>
      <c r="GR3118" s="41"/>
      <c r="GS3118" s="41"/>
      <c r="GT3118" s="41"/>
      <c r="GU3118" s="41"/>
      <c r="GV3118" s="41"/>
      <c r="GW3118" s="41"/>
      <c r="GX3118" s="41"/>
      <c r="GY3118" s="41"/>
      <c r="GZ3118" s="41"/>
      <c r="HA3118" s="41"/>
      <c r="HB3118" s="41"/>
      <c r="HC3118" s="41"/>
      <c r="HD3118" s="41"/>
      <c r="HE3118" s="41"/>
      <c r="HF3118" s="41"/>
      <c r="HG3118" s="41"/>
      <c r="HH3118" s="41"/>
      <c r="HI3118" s="41"/>
      <c r="HJ3118" s="41"/>
      <c r="HK3118" s="41"/>
      <c r="HL3118" s="41"/>
      <c r="HM3118" s="41"/>
      <c r="HN3118" s="41"/>
      <c r="HO3118" s="41"/>
      <c r="HP3118" s="41"/>
      <c r="HQ3118" s="41"/>
      <c r="HR3118" s="41"/>
      <c r="HS3118" s="41"/>
      <c r="HT3118" s="41"/>
      <c r="HU3118" s="41"/>
      <c r="HV3118" s="41"/>
      <c r="HW3118" s="41"/>
      <c r="HX3118" s="41"/>
      <c r="HY3118" s="41"/>
      <c r="HZ3118" s="41"/>
      <c r="IA3118" s="41"/>
      <c r="IB3118" s="41"/>
      <c r="IC3118" s="41"/>
      <c r="ID3118" s="41"/>
      <c r="IE3118" s="41"/>
      <c r="IF3118" s="41"/>
      <c r="IG3118" s="41"/>
      <c r="IH3118" s="41"/>
      <c r="II3118" s="41"/>
      <c r="IJ3118" s="41"/>
      <c r="IK3118" s="41"/>
      <c r="IL3118" s="41"/>
      <c r="IM3118" s="41"/>
      <c r="IN3118" s="41"/>
      <c r="IO3118" s="41"/>
      <c r="IP3118" s="41"/>
      <c r="IQ3118" s="41"/>
      <c r="IR3118" s="41"/>
      <c r="IS3118" s="41"/>
      <c r="IT3118" s="41"/>
      <c r="IU3118" s="41"/>
    </row>
    <row r="3120" spans="68:255" x14ac:dyDescent="0.2">
      <c r="BP3120" s="41"/>
      <c r="BQ3120" s="41"/>
      <c r="BR3120" s="41"/>
      <c r="BS3120" s="41"/>
      <c r="BU3120" s="41"/>
      <c r="BV3120" s="41"/>
      <c r="BW3120" s="41"/>
      <c r="BX3120" s="41"/>
      <c r="BY3120" s="41"/>
      <c r="BZ3120" s="41"/>
      <c r="CA3120" s="41"/>
      <c r="CB3120" s="41"/>
      <c r="CC3120" s="41"/>
      <c r="CD3120" s="41"/>
      <c r="CE3120" s="41"/>
      <c r="CF3120" s="41"/>
      <c r="CG3120" s="41"/>
      <c r="CH3120" s="41"/>
      <c r="CI3120" s="41"/>
      <c r="CJ3120" s="41"/>
      <c r="CK3120" s="41"/>
      <c r="CL3120" s="41"/>
      <c r="CM3120" s="41"/>
      <c r="CN3120" s="41"/>
      <c r="CO3120" s="41"/>
      <c r="CP3120" s="41"/>
      <c r="CQ3120" s="41"/>
      <c r="CR3120" s="41"/>
      <c r="CS3120" s="41"/>
      <c r="CT3120" s="41"/>
      <c r="CU3120" s="41"/>
      <c r="CV3120" s="41"/>
      <c r="CW3120" s="41"/>
      <c r="CX3120" s="41"/>
      <c r="CY3120" s="41"/>
      <c r="CZ3120" s="41"/>
      <c r="DA3120" s="41"/>
      <c r="DB3120" s="41"/>
      <c r="DC3120" s="41"/>
      <c r="DD3120" s="41"/>
      <c r="DE3120" s="41"/>
      <c r="DF3120" s="41"/>
      <c r="DG3120" s="41"/>
      <c r="DH3120" s="41"/>
      <c r="DI3120" s="41"/>
      <c r="DJ3120" s="41"/>
      <c r="DK3120" s="41"/>
      <c r="DL3120" s="41"/>
      <c r="DM3120" s="41"/>
      <c r="DN3120" s="41"/>
      <c r="DO3120" s="41"/>
      <c r="DP3120" s="41"/>
      <c r="DQ3120" s="41"/>
      <c r="DR3120" s="41"/>
      <c r="DS3120" s="41"/>
      <c r="DT3120" s="41"/>
      <c r="DU3120" s="41"/>
      <c r="DV3120" s="41"/>
      <c r="DW3120" s="41"/>
      <c r="DX3120" s="41"/>
      <c r="DY3120" s="41"/>
      <c r="DZ3120" s="41"/>
      <c r="EA3120" s="41"/>
      <c r="EB3120" s="41"/>
      <c r="EC3120" s="41"/>
      <c r="ED3120" s="41"/>
      <c r="EE3120" s="41"/>
      <c r="EF3120" s="41"/>
      <c r="EG3120" s="41"/>
      <c r="EH3120" s="41"/>
      <c r="EI3120" s="41"/>
      <c r="EJ3120" s="41"/>
      <c r="EK3120" s="41"/>
      <c r="EL3120" s="41"/>
      <c r="EM3120" s="41"/>
      <c r="EN3120" s="41"/>
      <c r="EO3120" s="41"/>
      <c r="EP3120" s="41"/>
      <c r="EQ3120" s="41"/>
      <c r="ER3120" s="41"/>
      <c r="ES3120" s="41"/>
      <c r="ET3120" s="41"/>
      <c r="EU3120" s="41"/>
      <c r="EV3120" s="41"/>
      <c r="EW3120" s="41"/>
      <c r="EX3120" s="41"/>
      <c r="EY3120" s="41"/>
      <c r="EZ3120" s="41"/>
      <c r="FA3120" s="41"/>
      <c r="FB3120" s="41"/>
      <c r="FC3120" s="41"/>
      <c r="FD3120" s="41"/>
      <c r="FE3120" s="41"/>
      <c r="FF3120" s="41"/>
      <c r="FG3120" s="41"/>
      <c r="FH3120" s="41"/>
      <c r="FI3120" s="41"/>
      <c r="FJ3120" s="41"/>
      <c r="FK3120" s="41"/>
      <c r="FL3120" s="41"/>
      <c r="FM3120" s="41"/>
      <c r="FN3120" s="41"/>
      <c r="FO3120" s="41"/>
      <c r="FP3120" s="41"/>
      <c r="FQ3120" s="41"/>
      <c r="FR3120" s="41"/>
      <c r="FS3120" s="41"/>
      <c r="FT3120" s="41"/>
      <c r="FU3120" s="41"/>
      <c r="FV3120" s="41"/>
      <c r="FW3120" s="41"/>
      <c r="FX3120" s="41"/>
      <c r="FY3120" s="41"/>
      <c r="FZ3120" s="41"/>
      <c r="GA3120" s="41"/>
      <c r="GB3120" s="41"/>
      <c r="GC3120" s="41"/>
      <c r="GD3120" s="41"/>
      <c r="GE3120" s="41"/>
      <c r="GF3120" s="41"/>
      <c r="GG3120" s="41"/>
      <c r="GH3120" s="41"/>
      <c r="GI3120" s="41"/>
      <c r="GJ3120" s="41"/>
      <c r="GK3120" s="41"/>
      <c r="GL3120" s="41"/>
      <c r="GM3120" s="41"/>
      <c r="GN3120" s="41"/>
      <c r="GO3120" s="41"/>
      <c r="GP3120" s="41"/>
      <c r="GQ3120" s="41"/>
      <c r="GR3120" s="41"/>
      <c r="GS3120" s="41"/>
      <c r="GT3120" s="41"/>
      <c r="GU3120" s="41"/>
      <c r="GV3120" s="41"/>
      <c r="GW3120" s="41"/>
      <c r="GX3120" s="41"/>
      <c r="GY3120" s="41"/>
      <c r="GZ3120" s="41"/>
      <c r="HA3120" s="41"/>
      <c r="HB3120" s="41"/>
      <c r="HC3120" s="41"/>
      <c r="HD3120" s="41"/>
      <c r="HE3120" s="41"/>
      <c r="HF3120" s="41"/>
      <c r="HG3120" s="41"/>
      <c r="HH3120" s="41"/>
      <c r="HI3120" s="41"/>
      <c r="HJ3120" s="41"/>
      <c r="HK3120" s="41"/>
      <c r="HL3120" s="41"/>
      <c r="HM3120" s="41"/>
      <c r="HN3120" s="41"/>
      <c r="HO3120" s="41"/>
      <c r="HP3120" s="41"/>
      <c r="HQ3120" s="41"/>
      <c r="HR3120" s="41"/>
      <c r="HS3120" s="41"/>
      <c r="HT3120" s="41"/>
      <c r="HU3120" s="41"/>
      <c r="HV3120" s="41"/>
      <c r="HW3120" s="41"/>
      <c r="HX3120" s="41"/>
      <c r="HY3120" s="41"/>
      <c r="HZ3120" s="41"/>
      <c r="IA3120" s="41"/>
      <c r="IB3120" s="41"/>
      <c r="IC3120" s="41"/>
      <c r="ID3120" s="41"/>
      <c r="IE3120" s="41"/>
      <c r="IF3120" s="41"/>
      <c r="IG3120" s="41"/>
      <c r="IH3120" s="41"/>
      <c r="II3120" s="41"/>
      <c r="IJ3120" s="41"/>
      <c r="IK3120" s="41"/>
      <c r="IL3120" s="41"/>
      <c r="IM3120" s="41"/>
      <c r="IN3120" s="41"/>
      <c r="IO3120" s="41"/>
      <c r="IP3120" s="41"/>
      <c r="IQ3120" s="41"/>
      <c r="IR3120" s="41"/>
      <c r="IS3120" s="41"/>
      <c r="IT3120" s="41"/>
      <c r="IU3120" s="41"/>
    </row>
    <row r="3122" spans="68:255" x14ac:dyDescent="0.2">
      <c r="BP3122" s="41"/>
      <c r="BQ3122" s="41"/>
      <c r="BR3122" s="41"/>
      <c r="BS3122" s="41"/>
      <c r="BU3122" s="41"/>
      <c r="BV3122" s="41"/>
      <c r="BW3122" s="41"/>
      <c r="BX3122" s="41"/>
      <c r="BY3122" s="41"/>
      <c r="BZ3122" s="41"/>
      <c r="CA3122" s="41"/>
      <c r="CB3122" s="41"/>
      <c r="CC3122" s="41"/>
      <c r="CD3122" s="41"/>
      <c r="CE3122" s="41"/>
      <c r="CF3122" s="41"/>
      <c r="CG3122" s="41"/>
      <c r="CH3122" s="41"/>
      <c r="CI3122" s="41"/>
      <c r="CJ3122" s="41"/>
      <c r="CK3122" s="41"/>
      <c r="CL3122" s="41"/>
      <c r="CM3122" s="41"/>
      <c r="CN3122" s="41"/>
      <c r="CO3122" s="41"/>
      <c r="CP3122" s="41"/>
      <c r="CQ3122" s="41"/>
      <c r="CR3122" s="41"/>
      <c r="CS3122" s="41"/>
      <c r="CT3122" s="41"/>
      <c r="CU3122" s="41"/>
      <c r="CV3122" s="41"/>
      <c r="CW3122" s="41"/>
      <c r="CX3122" s="41"/>
      <c r="CY3122" s="41"/>
      <c r="CZ3122" s="41"/>
      <c r="DA3122" s="41"/>
      <c r="DB3122" s="41"/>
      <c r="DC3122" s="41"/>
      <c r="DD3122" s="41"/>
      <c r="DE3122" s="41"/>
      <c r="DF3122" s="41"/>
      <c r="DG3122" s="41"/>
      <c r="DH3122" s="41"/>
      <c r="DI3122" s="41"/>
      <c r="DJ3122" s="41"/>
      <c r="DK3122" s="41"/>
      <c r="DL3122" s="41"/>
      <c r="DM3122" s="41"/>
      <c r="DN3122" s="41"/>
      <c r="DO3122" s="41"/>
      <c r="DP3122" s="41"/>
      <c r="DQ3122" s="41"/>
      <c r="DR3122" s="41"/>
      <c r="DS3122" s="41"/>
      <c r="DT3122" s="41"/>
      <c r="DU3122" s="41"/>
      <c r="DV3122" s="41"/>
      <c r="DW3122" s="41"/>
      <c r="DX3122" s="41"/>
      <c r="DY3122" s="41"/>
      <c r="DZ3122" s="41"/>
      <c r="EA3122" s="41"/>
      <c r="EB3122" s="41"/>
      <c r="EC3122" s="41"/>
      <c r="ED3122" s="41"/>
      <c r="EE3122" s="41"/>
      <c r="EF3122" s="41"/>
      <c r="EG3122" s="41"/>
      <c r="EH3122" s="41"/>
      <c r="EI3122" s="41"/>
      <c r="EJ3122" s="41"/>
      <c r="EK3122" s="41"/>
      <c r="EL3122" s="41"/>
      <c r="EM3122" s="41"/>
      <c r="EN3122" s="41"/>
      <c r="EO3122" s="41"/>
      <c r="EP3122" s="41"/>
      <c r="EQ3122" s="41"/>
      <c r="ER3122" s="41"/>
      <c r="ES3122" s="41"/>
      <c r="ET3122" s="41"/>
      <c r="EU3122" s="41"/>
      <c r="EV3122" s="41"/>
      <c r="EW3122" s="41"/>
      <c r="EX3122" s="41"/>
      <c r="EY3122" s="41"/>
      <c r="EZ3122" s="41"/>
      <c r="FA3122" s="41"/>
      <c r="FB3122" s="41"/>
      <c r="FC3122" s="41"/>
      <c r="FD3122" s="41"/>
      <c r="FE3122" s="41"/>
      <c r="FF3122" s="41"/>
      <c r="FG3122" s="41"/>
      <c r="FH3122" s="41"/>
      <c r="FI3122" s="41"/>
      <c r="FJ3122" s="41"/>
      <c r="FK3122" s="41"/>
      <c r="FL3122" s="41"/>
      <c r="FM3122" s="41"/>
      <c r="FN3122" s="41"/>
      <c r="FO3122" s="41"/>
      <c r="FP3122" s="41"/>
      <c r="FQ3122" s="41"/>
      <c r="FR3122" s="41"/>
      <c r="FS3122" s="41"/>
      <c r="FT3122" s="41"/>
      <c r="FU3122" s="41"/>
      <c r="FV3122" s="41"/>
      <c r="FW3122" s="41"/>
      <c r="FX3122" s="41"/>
      <c r="FY3122" s="41"/>
      <c r="FZ3122" s="41"/>
      <c r="GA3122" s="41"/>
      <c r="GB3122" s="41"/>
      <c r="GC3122" s="41"/>
      <c r="GD3122" s="41"/>
      <c r="GE3122" s="41"/>
      <c r="GF3122" s="41"/>
      <c r="GG3122" s="41"/>
      <c r="GH3122" s="41"/>
      <c r="GI3122" s="41"/>
      <c r="GJ3122" s="41"/>
      <c r="GK3122" s="41"/>
      <c r="GL3122" s="41"/>
      <c r="GM3122" s="41"/>
      <c r="GN3122" s="41"/>
      <c r="GO3122" s="41"/>
      <c r="GP3122" s="41"/>
      <c r="GQ3122" s="41"/>
      <c r="GR3122" s="41"/>
      <c r="GS3122" s="41"/>
      <c r="GT3122" s="41"/>
      <c r="GU3122" s="41"/>
      <c r="GV3122" s="41"/>
      <c r="GW3122" s="41"/>
      <c r="GX3122" s="41"/>
      <c r="GY3122" s="41"/>
      <c r="GZ3122" s="41"/>
      <c r="HA3122" s="41"/>
      <c r="HB3122" s="41"/>
      <c r="HC3122" s="41"/>
      <c r="HD3122" s="41"/>
      <c r="HE3122" s="41"/>
      <c r="HF3122" s="41"/>
      <c r="HG3122" s="41"/>
      <c r="HH3122" s="41"/>
      <c r="HI3122" s="41"/>
      <c r="HJ3122" s="41"/>
      <c r="HK3122" s="41"/>
      <c r="HL3122" s="41"/>
      <c r="HM3122" s="41"/>
      <c r="HN3122" s="41"/>
      <c r="HO3122" s="41"/>
      <c r="HP3122" s="41"/>
      <c r="HQ3122" s="41"/>
      <c r="HR3122" s="41"/>
      <c r="HS3122" s="41"/>
      <c r="HT3122" s="41"/>
      <c r="HU3122" s="41"/>
      <c r="HV3122" s="41"/>
      <c r="HW3122" s="41"/>
      <c r="HX3122" s="41"/>
      <c r="HY3122" s="41"/>
      <c r="HZ3122" s="41"/>
      <c r="IA3122" s="41"/>
      <c r="IB3122" s="41"/>
      <c r="IC3122" s="41"/>
      <c r="ID3122" s="41"/>
      <c r="IE3122" s="41"/>
      <c r="IF3122" s="41"/>
      <c r="IG3122" s="41"/>
      <c r="IH3122" s="41"/>
      <c r="II3122" s="41"/>
      <c r="IJ3122" s="41"/>
      <c r="IK3122" s="41"/>
      <c r="IL3122" s="41"/>
      <c r="IM3122" s="41"/>
      <c r="IN3122" s="41"/>
      <c r="IO3122" s="41"/>
      <c r="IP3122" s="41"/>
      <c r="IQ3122" s="41"/>
      <c r="IR3122" s="41"/>
      <c r="IS3122" s="41"/>
      <c r="IT3122" s="41"/>
      <c r="IU3122" s="41"/>
    </row>
    <row r="3124" spans="68:255" x14ac:dyDescent="0.2">
      <c r="BP3124" s="41"/>
      <c r="BQ3124" s="41"/>
      <c r="BR3124" s="41"/>
      <c r="BS3124" s="41"/>
      <c r="BU3124" s="41"/>
      <c r="BV3124" s="41"/>
      <c r="BW3124" s="41"/>
      <c r="BX3124" s="41"/>
      <c r="BY3124" s="41"/>
      <c r="BZ3124" s="41"/>
      <c r="CA3124" s="41"/>
      <c r="CB3124" s="41"/>
      <c r="CC3124" s="41"/>
      <c r="CD3124" s="41"/>
      <c r="CE3124" s="41"/>
      <c r="CF3124" s="41"/>
      <c r="CG3124" s="41"/>
      <c r="CH3124" s="41"/>
      <c r="CI3124" s="41"/>
      <c r="CJ3124" s="41"/>
      <c r="CK3124" s="41"/>
      <c r="CL3124" s="41"/>
      <c r="CM3124" s="41"/>
      <c r="CN3124" s="41"/>
      <c r="CO3124" s="41"/>
      <c r="CP3124" s="41"/>
      <c r="CQ3124" s="41"/>
      <c r="CR3124" s="41"/>
      <c r="CS3124" s="41"/>
      <c r="CT3124" s="41"/>
      <c r="CU3124" s="41"/>
      <c r="CV3124" s="41"/>
      <c r="CW3124" s="41"/>
      <c r="CX3124" s="41"/>
      <c r="CY3124" s="41"/>
      <c r="CZ3124" s="41"/>
      <c r="DA3124" s="41"/>
      <c r="DB3124" s="41"/>
      <c r="DC3124" s="41"/>
      <c r="DD3124" s="41"/>
      <c r="DE3124" s="41"/>
      <c r="DF3124" s="41"/>
      <c r="DG3124" s="41"/>
      <c r="DH3124" s="41"/>
      <c r="DI3124" s="41"/>
      <c r="DJ3124" s="41"/>
      <c r="DK3124" s="41"/>
      <c r="DL3124" s="41"/>
      <c r="DM3124" s="41"/>
      <c r="DN3124" s="41"/>
      <c r="DO3124" s="41"/>
      <c r="DP3124" s="41"/>
      <c r="DQ3124" s="41"/>
      <c r="DR3124" s="41"/>
      <c r="DS3124" s="41"/>
      <c r="DT3124" s="41"/>
      <c r="DU3124" s="41"/>
      <c r="DV3124" s="41"/>
      <c r="DW3124" s="41"/>
      <c r="DX3124" s="41"/>
      <c r="DY3124" s="41"/>
      <c r="DZ3124" s="41"/>
      <c r="EA3124" s="41"/>
      <c r="EB3124" s="41"/>
      <c r="EC3124" s="41"/>
      <c r="ED3124" s="41"/>
      <c r="EE3124" s="41"/>
      <c r="EF3124" s="41"/>
      <c r="EG3124" s="41"/>
      <c r="EH3124" s="41"/>
      <c r="EI3124" s="41"/>
      <c r="EJ3124" s="41"/>
      <c r="EK3124" s="41"/>
      <c r="EL3124" s="41"/>
      <c r="EM3124" s="41"/>
      <c r="EN3124" s="41"/>
      <c r="EO3124" s="41"/>
      <c r="EP3124" s="41"/>
      <c r="EQ3124" s="41"/>
      <c r="ER3124" s="41"/>
      <c r="ES3124" s="41"/>
      <c r="ET3124" s="41"/>
      <c r="EU3124" s="41"/>
      <c r="EV3124" s="41"/>
      <c r="EW3124" s="41"/>
      <c r="EX3124" s="41"/>
      <c r="EY3124" s="41"/>
      <c r="EZ3124" s="41"/>
      <c r="FA3124" s="41"/>
      <c r="FB3124" s="41"/>
      <c r="FC3124" s="41"/>
      <c r="FD3124" s="41"/>
      <c r="FE3124" s="41"/>
      <c r="FF3124" s="41"/>
      <c r="FG3124" s="41"/>
      <c r="FH3124" s="41"/>
      <c r="FI3124" s="41"/>
      <c r="FJ3124" s="41"/>
      <c r="FK3124" s="41"/>
      <c r="FL3124" s="41"/>
      <c r="FM3124" s="41"/>
      <c r="FN3124" s="41"/>
      <c r="FO3124" s="41"/>
      <c r="FP3124" s="41"/>
      <c r="FQ3124" s="41"/>
      <c r="FR3124" s="41"/>
      <c r="FS3124" s="41"/>
      <c r="FT3124" s="41"/>
      <c r="FU3124" s="41"/>
      <c r="FV3124" s="41"/>
      <c r="FW3124" s="41"/>
      <c r="FX3124" s="41"/>
      <c r="FY3124" s="41"/>
      <c r="FZ3124" s="41"/>
      <c r="GA3124" s="41"/>
      <c r="GB3124" s="41"/>
      <c r="GC3124" s="41"/>
      <c r="GD3124" s="41"/>
      <c r="GE3124" s="41"/>
      <c r="GF3124" s="41"/>
      <c r="GG3124" s="41"/>
      <c r="GH3124" s="41"/>
      <c r="GI3124" s="41"/>
      <c r="GJ3124" s="41"/>
      <c r="GK3124" s="41"/>
      <c r="GL3124" s="41"/>
      <c r="GM3124" s="41"/>
      <c r="GN3124" s="41"/>
      <c r="GO3124" s="41"/>
      <c r="GP3124" s="41"/>
      <c r="GQ3124" s="41"/>
      <c r="GR3124" s="41"/>
      <c r="GS3124" s="41"/>
      <c r="GT3124" s="41"/>
      <c r="GU3124" s="41"/>
      <c r="GV3124" s="41"/>
      <c r="GW3124" s="41"/>
      <c r="GX3124" s="41"/>
      <c r="GY3124" s="41"/>
      <c r="GZ3124" s="41"/>
      <c r="HA3124" s="41"/>
      <c r="HB3124" s="41"/>
      <c r="HC3124" s="41"/>
      <c r="HD3124" s="41"/>
      <c r="HE3124" s="41"/>
      <c r="HF3124" s="41"/>
      <c r="HG3124" s="41"/>
      <c r="HH3124" s="41"/>
      <c r="HI3124" s="41"/>
      <c r="HJ3124" s="41"/>
      <c r="HK3124" s="41"/>
      <c r="HL3124" s="41"/>
      <c r="HM3124" s="41"/>
      <c r="HN3124" s="41"/>
      <c r="HO3124" s="41"/>
      <c r="HP3124" s="41"/>
      <c r="HQ3124" s="41"/>
      <c r="HR3124" s="41"/>
      <c r="HS3124" s="41"/>
      <c r="HT3124" s="41"/>
      <c r="HU3124" s="41"/>
      <c r="HV3124" s="41"/>
      <c r="HW3124" s="41"/>
      <c r="HX3124" s="41"/>
      <c r="HY3124" s="41"/>
      <c r="HZ3124" s="41"/>
      <c r="IA3124" s="41"/>
      <c r="IB3124" s="41"/>
      <c r="IC3124" s="41"/>
      <c r="ID3124" s="41"/>
      <c r="IE3124" s="41"/>
      <c r="IF3124" s="41"/>
      <c r="IG3124" s="41"/>
      <c r="IH3124" s="41"/>
      <c r="II3124" s="41"/>
      <c r="IJ3124" s="41"/>
      <c r="IK3124" s="41"/>
      <c r="IL3124" s="41"/>
      <c r="IM3124" s="41"/>
      <c r="IN3124" s="41"/>
      <c r="IO3124" s="41"/>
      <c r="IP3124" s="41"/>
      <c r="IQ3124" s="41"/>
      <c r="IR3124" s="41"/>
      <c r="IS3124" s="41"/>
      <c r="IT3124" s="41"/>
      <c r="IU3124" s="41"/>
    </row>
    <row r="3126" spans="68:255" x14ac:dyDescent="0.2">
      <c r="BP3126" s="41"/>
      <c r="BQ3126" s="41"/>
      <c r="BR3126" s="41"/>
      <c r="BS3126" s="41"/>
      <c r="BU3126" s="41"/>
      <c r="BV3126" s="41"/>
      <c r="BW3126" s="41"/>
      <c r="BX3126" s="41"/>
      <c r="BY3126" s="41"/>
      <c r="BZ3126" s="41"/>
      <c r="CA3126" s="41"/>
      <c r="CB3126" s="41"/>
      <c r="CC3126" s="41"/>
      <c r="CD3126" s="41"/>
      <c r="CE3126" s="41"/>
      <c r="CF3126" s="41"/>
      <c r="CG3126" s="41"/>
      <c r="CH3126" s="41"/>
      <c r="CI3126" s="41"/>
      <c r="CJ3126" s="41"/>
      <c r="CK3126" s="41"/>
      <c r="CL3126" s="41"/>
      <c r="CM3126" s="41"/>
      <c r="CN3126" s="41"/>
      <c r="CO3126" s="41"/>
      <c r="CP3126" s="41"/>
      <c r="CQ3126" s="41"/>
      <c r="CR3126" s="41"/>
      <c r="CS3126" s="41"/>
      <c r="CT3126" s="41"/>
      <c r="CU3126" s="41"/>
      <c r="CV3126" s="41"/>
      <c r="CW3126" s="41"/>
      <c r="CX3126" s="41"/>
      <c r="CY3126" s="41"/>
      <c r="CZ3126" s="41"/>
      <c r="DA3126" s="41"/>
      <c r="DB3126" s="41"/>
      <c r="DC3126" s="41"/>
      <c r="DD3126" s="41"/>
      <c r="DE3126" s="41"/>
      <c r="DF3126" s="41"/>
      <c r="DG3126" s="41"/>
      <c r="DH3126" s="41"/>
      <c r="DI3126" s="41"/>
      <c r="DJ3126" s="41"/>
      <c r="DK3126" s="41"/>
      <c r="DL3126" s="41"/>
      <c r="DM3126" s="41"/>
      <c r="DN3126" s="41"/>
      <c r="DO3126" s="41"/>
      <c r="DP3126" s="41"/>
      <c r="DQ3126" s="41"/>
      <c r="DR3126" s="41"/>
      <c r="DS3126" s="41"/>
      <c r="DT3126" s="41"/>
      <c r="DU3126" s="41"/>
      <c r="DV3126" s="41"/>
      <c r="DW3126" s="41"/>
      <c r="DX3126" s="41"/>
      <c r="DY3126" s="41"/>
      <c r="DZ3126" s="41"/>
      <c r="EA3126" s="41"/>
      <c r="EB3126" s="41"/>
      <c r="EC3126" s="41"/>
      <c r="ED3126" s="41"/>
      <c r="EE3126" s="41"/>
      <c r="EF3126" s="41"/>
      <c r="EG3126" s="41"/>
      <c r="EH3126" s="41"/>
      <c r="EI3126" s="41"/>
      <c r="EJ3126" s="41"/>
      <c r="EK3126" s="41"/>
      <c r="EL3126" s="41"/>
      <c r="EM3126" s="41"/>
      <c r="EN3126" s="41"/>
      <c r="EO3126" s="41"/>
      <c r="EP3126" s="41"/>
      <c r="EQ3126" s="41"/>
      <c r="ER3126" s="41"/>
      <c r="ES3126" s="41"/>
      <c r="ET3126" s="41"/>
      <c r="EU3126" s="41"/>
      <c r="EV3126" s="41"/>
      <c r="EW3126" s="41"/>
      <c r="EX3126" s="41"/>
      <c r="EY3126" s="41"/>
      <c r="EZ3126" s="41"/>
      <c r="FA3126" s="41"/>
      <c r="FB3126" s="41"/>
      <c r="FC3126" s="41"/>
      <c r="FD3126" s="41"/>
      <c r="FE3126" s="41"/>
      <c r="FF3126" s="41"/>
      <c r="FG3126" s="41"/>
      <c r="FH3126" s="41"/>
      <c r="FI3126" s="41"/>
      <c r="FJ3126" s="41"/>
      <c r="FK3126" s="41"/>
      <c r="FL3126" s="41"/>
      <c r="FM3126" s="41"/>
      <c r="FN3126" s="41"/>
      <c r="FO3126" s="41"/>
      <c r="FP3126" s="41"/>
      <c r="FQ3126" s="41"/>
      <c r="FR3126" s="41"/>
      <c r="FS3126" s="41"/>
      <c r="FT3126" s="41"/>
      <c r="FU3126" s="41"/>
      <c r="FV3126" s="41"/>
      <c r="FW3126" s="41"/>
      <c r="FX3126" s="41"/>
      <c r="FY3126" s="41"/>
      <c r="FZ3126" s="41"/>
      <c r="GA3126" s="41"/>
      <c r="GB3126" s="41"/>
      <c r="GC3126" s="41"/>
      <c r="GD3126" s="41"/>
      <c r="GE3126" s="41"/>
      <c r="GF3126" s="41"/>
      <c r="GG3126" s="41"/>
      <c r="GH3126" s="41"/>
      <c r="GI3126" s="41"/>
      <c r="GJ3126" s="41"/>
      <c r="GK3126" s="41"/>
      <c r="GL3126" s="41"/>
      <c r="GM3126" s="41"/>
      <c r="GN3126" s="41"/>
      <c r="GO3126" s="41"/>
      <c r="GP3126" s="41"/>
      <c r="GQ3126" s="41"/>
      <c r="GR3126" s="41"/>
      <c r="GS3126" s="41"/>
      <c r="GT3126" s="41"/>
      <c r="GU3126" s="41"/>
      <c r="GV3126" s="41"/>
      <c r="GW3126" s="41"/>
      <c r="GX3126" s="41"/>
      <c r="GY3126" s="41"/>
      <c r="GZ3126" s="41"/>
      <c r="HA3126" s="41"/>
      <c r="HB3126" s="41"/>
      <c r="HC3126" s="41"/>
      <c r="HD3126" s="41"/>
      <c r="HE3126" s="41"/>
      <c r="HF3126" s="41"/>
      <c r="HG3126" s="41"/>
      <c r="HH3126" s="41"/>
      <c r="HI3126" s="41"/>
      <c r="HJ3126" s="41"/>
      <c r="HK3126" s="41"/>
      <c r="HL3126" s="41"/>
      <c r="HM3126" s="41"/>
      <c r="HN3126" s="41"/>
      <c r="HO3126" s="41"/>
      <c r="HP3126" s="41"/>
      <c r="HQ3126" s="41"/>
      <c r="HR3126" s="41"/>
      <c r="HS3126" s="41"/>
      <c r="HT3126" s="41"/>
      <c r="HU3126" s="41"/>
      <c r="HV3126" s="41"/>
      <c r="HW3126" s="41"/>
      <c r="HX3126" s="41"/>
      <c r="HY3126" s="41"/>
      <c r="HZ3126" s="41"/>
      <c r="IA3126" s="41"/>
      <c r="IB3126" s="41"/>
      <c r="IC3126" s="41"/>
      <c r="ID3126" s="41"/>
      <c r="IE3126" s="41"/>
      <c r="IF3126" s="41"/>
      <c r="IG3126" s="41"/>
      <c r="IH3126" s="41"/>
      <c r="II3126" s="41"/>
      <c r="IJ3126" s="41"/>
      <c r="IK3126" s="41"/>
      <c r="IL3126" s="41"/>
      <c r="IM3126" s="41"/>
      <c r="IN3126" s="41"/>
      <c r="IO3126" s="41"/>
      <c r="IP3126" s="41"/>
      <c r="IQ3126" s="41"/>
      <c r="IR3126" s="41"/>
      <c r="IS3126" s="41"/>
      <c r="IT3126" s="41"/>
      <c r="IU3126" s="41"/>
    </row>
    <row r="3128" spans="68:255" x14ac:dyDescent="0.2">
      <c r="BP3128" s="41"/>
      <c r="BQ3128" s="41"/>
      <c r="BR3128" s="41"/>
      <c r="BS3128" s="41"/>
      <c r="BU3128" s="41"/>
      <c r="BV3128" s="41"/>
      <c r="BW3128" s="41"/>
      <c r="BX3128" s="41"/>
      <c r="BY3128" s="41"/>
      <c r="BZ3128" s="41"/>
      <c r="CA3128" s="41"/>
      <c r="CB3128" s="41"/>
      <c r="CC3128" s="41"/>
      <c r="CD3128" s="41"/>
      <c r="CE3128" s="41"/>
      <c r="CF3128" s="41"/>
      <c r="CG3128" s="41"/>
      <c r="CH3128" s="41"/>
      <c r="CI3128" s="41"/>
      <c r="CJ3128" s="41"/>
      <c r="CK3128" s="41"/>
      <c r="CL3128" s="41"/>
      <c r="CM3128" s="41"/>
      <c r="CN3128" s="41"/>
      <c r="CO3128" s="41"/>
      <c r="CP3128" s="41"/>
      <c r="CQ3128" s="41"/>
      <c r="CR3128" s="41"/>
      <c r="CS3128" s="41"/>
      <c r="CT3128" s="41"/>
      <c r="CU3128" s="41"/>
      <c r="CV3128" s="41"/>
      <c r="CW3128" s="41"/>
      <c r="CX3128" s="41"/>
      <c r="CY3128" s="41"/>
      <c r="CZ3128" s="41"/>
      <c r="DA3128" s="41"/>
      <c r="DB3128" s="41"/>
      <c r="DC3128" s="41"/>
      <c r="DD3128" s="41"/>
      <c r="DE3128" s="41"/>
      <c r="DF3128" s="41"/>
      <c r="DG3128" s="41"/>
      <c r="DH3128" s="41"/>
      <c r="DI3128" s="41"/>
      <c r="DJ3128" s="41"/>
      <c r="DK3128" s="41"/>
      <c r="DL3128" s="41"/>
      <c r="DM3128" s="41"/>
      <c r="DN3128" s="41"/>
      <c r="DO3128" s="41"/>
      <c r="DP3128" s="41"/>
      <c r="DQ3128" s="41"/>
      <c r="DR3128" s="41"/>
      <c r="DS3128" s="41"/>
      <c r="DT3128" s="41"/>
      <c r="DU3128" s="41"/>
      <c r="DV3128" s="41"/>
      <c r="DW3128" s="41"/>
      <c r="DX3128" s="41"/>
      <c r="DY3128" s="41"/>
      <c r="DZ3128" s="41"/>
      <c r="EA3128" s="41"/>
      <c r="EB3128" s="41"/>
      <c r="EC3128" s="41"/>
      <c r="ED3128" s="41"/>
      <c r="EE3128" s="41"/>
      <c r="EF3128" s="41"/>
      <c r="EG3128" s="41"/>
      <c r="EH3128" s="41"/>
      <c r="EI3128" s="41"/>
      <c r="EJ3128" s="41"/>
      <c r="EK3128" s="41"/>
      <c r="EL3128" s="41"/>
      <c r="EM3128" s="41"/>
      <c r="EN3128" s="41"/>
      <c r="EO3128" s="41"/>
      <c r="EP3128" s="41"/>
      <c r="EQ3128" s="41"/>
      <c r="ER3128" s="41"/>
      <c r="ES3128" s="41"/>
      <c r="ET3128" s="41"/>
      <c r="EU3128" s="41"/>
      <c r="EV3128" s="41"/>
      <c r="EW3128" s="41"/>
      <c r="EX3128" s="41"/>
      <c r="EY3128" s="41"/>
      <c r="EZ3128" s="41"/>
      <c r="FA3128" s="41"/>
      <c r="FB3128" s="41"/>
      <c r="FC3128" s="41"/>
      <c r="FD3128" s="41"/>
      <c r="FE3128" s="41"/>
      <c r="FF3128" s="41"/>
      <c r="FG3128" s="41"/>
      <c r="FH3128" s="41"/>
      <c r="FI3128" s="41"/>
      <c r="FJ3128" s="41"/>
      <c r="FK3128" s="41"/>
      <c r="FL3128" s="41"/>
      <c r="FM3128" s="41"/>
      <c r="FN3128" s="41"/>
      <c r="FO3128" s="41"/>
      <c r="FP3128" s="41"/>
      <c r="FQ3128" s="41"/>
      <c r="FR3128" s="41"/>
      <c r="FS3128" s="41"/>
      <c r="FT3128" s="41"/>
      <c r="FU3128" s="41"/>
      <c r="FV3128" s="41"/>
      <c r="FW3128" s="41"/>
      <c r="FX3128" s="41"/>
      <c r="FY3128" s="41"/>
      <c r="FZ3128" s="41"/>
      <c r="GA3128" s="41"/>
      <c r="GB3128" s="41"/>
      <c r="GC3128" s="41"/>
      <c r="GD3128" s="41"/>
      <c r="GE3128" s="41"/>
      <c r="GF3128" s="41"/>
      <c r="GG3128" s="41"/>
      <c r="GH3128" s="41"/>
      <c r="GI3128" s="41"/>
      <c r="GJ3128" s="41"/>
      <c r="GK3128" s="41"/>
      <c r="GL3128" s="41"/>
      <c r="GM3128" s="41"/>
      <c r="GN3128" s="41"/>
      <c r="GO3128" s="41"/>
      <c r="GP3128" s="41"/>
      <c r="GQ3128" s="41"/>
      <c r="GR3128" s="41"/>
      <c r="GS3128" s="41"/>
      <c r="GT3128" s="41"/>
      <c r="GU3128" s="41"/>
      <c r="GV3128" s="41"/>
      <c r="GW3128" s="41"/>
      <c r="GX3128" s="41"/>
      <c r="GY3128" s="41"/>
      <c r="GZ3128" s="41"/>
      <c r="HA3128" s="41"/>
      <c r="HB3128" s="41"/>
      <c r="HC3128" s="41"/>
      <c r="HD3128" s="41"/>
      <c r="HE3128" s="41"/>
      <c r="HF3128" s="41"/>
      <c r="HG3128" s="41"/>
      <c r="HH3128" s="41"/>
      <c r="HI3128" s="41"/>
      <c r="HJ3128" s="41"/>
      <c r="HK3128" s="41"/>
      <c r="HL3128" s="41"/>
      <c r="HM3128" s="41"/>
      <c r="HN3128" s="41"/>
      <c r="HO3128" s="41"/>
      <c r="HP3128" s="41"/>
      <c r="HQ3128" s="41"/>
      <c r="HR3128" s="41"/>
      <c r="HS3128" s="41"/>
      <c r="HT3128" s="41"/>
      <c r="HU3128" s="41"/>
      <c r="HV3128" s="41"/>
      <c r="HW3128" s="41"/>
      <c r="HX3128" s="41"/>
      <c r="HY3128" s="41"/>
      <c r="HZ3128" s="41"/>
      <c r="IA3128" s="41"/>
      <c r="IB3128" s="41"/>
      <c r="IC3128" s="41"/>
      <c r="ID3128" s="41"/>
      <c r="IE3128" s="41"/>
      <c r="IF3128" s="41"/>
      <c r="IG3128" s="41"/>
      <c r="IH3128" s="41"/>
      <c r="II3128" s="41"/>
      <c r="IJ3128" s="41"/>
      <c r="IK3128" s="41"/>
      <c r="IL3128" s="41"/>
      <c r="IM3128" s="41"/>
      <c r="IN3128" s="41"/>
      <c r="IO3128" s="41"/>
      <c r="IP3128" s="41"/>
      <c r="IQ3128" s="41"/>
      <c r="IR3128" s="41"/>
      <c r="IS3128" s="41"/>
      <c r="IT3128" s="41"/>
      <c r="IU3128" s="41"/>
    </row>
    <row r="3130" spans="68:255" x14ac:dyDescent="0.2">
      <c r="BP3130" s="41"/>
      <c r="BQ3130" s="41"/>
      <c r="BR3130" s="41"/>
      <c r="BS3130" s="41"/>
      <c r="BU3130" s="41"/>
      <c r="BV3130" s="41"/>
      <c r="BW3130" s="41"/>
      <c r="BX3130" s="41"/>
      <c r="BY3130" s="41"/>
      <c r="BZ3130" s="41"/>
      <c r="CA3130" s="41"/>
      <c r="CB3130" s="41"/>
      <c r="CC3130" s="41"/>
      <c r="CD3130" s="41"/>
      <c r="CE3130" s="41"/>
      <c r="CF3130" s="41"/>
      <c r="CG3130" s="41"/>
      <c r="CH3130" s="41"/>
      <c r="CI3130" s="41"/>
      <c r="CJ3130" s="41"/>
      <c r="CK3130" s="41"/>
      <c r="CL3130" s="41"/>
      <c r="CM3130" s="41"/>
      <c r="CN3130" s="41"/>
      <c r="CO3130" s="41"/>
      <c r="CP3130" s="41"/>
      <c r="CQ3130" s="41"/>
      <c r="CR3130" s="41"/>
      <c r="CS3130" s="41"/>
      <c r="CT3130" s="41"/>
      <c r="CU3130" s="41"/>
      <c r="CV3130" s="41"/>
      <c r="CW3130" s="41"/>
      <c r="CX3130" s="41"/>
      <c r="CY3130" s="41"/>
      <c r="CZ3130" s="41"/>
      <c r="DA3130" s="41"/>
      <c r="DB3130" s="41"/>
      <c r="DC3130" s="41"/>
      <c r="DD3130" s="41"/>
      <c r="DE3130" s="41"/>
      <c r="DF3130" s="41"/>
      <c r="DG3130" s="41"/>
      <c r="DH3130" s="41"/>
      <c r="DI3130" s="41"/>
      <c r="DJ3130" s="41"/>
      <c r="DK3130" s="41"/>
      <c r="DL3130" s="41"/>
      <c r="DM3130" s="41"/>
      <c r="DN3130" s="41"/>
      <c r="DO3130" s="41"/>
      <c r="DP3130" s="41"/>
      <c r="DQ3130" s="41"/>
      <c r="DR3130" s="41"/>
      <c r="DS3130" s="41"/>
      <c r="DT3130" s="41"/>
      <c r="DU3130" s="41"/>
      <c r="DV3130" s="41"/>
      <c r="DW3130" s="41"/>
      <c r="DX3130" s="41"/>
      <c r="DY3130" s="41"/>
      <c r="DZ3130" s="41"/>
      <c r="EA3130" s="41"/>
      <c r="EB3130" s="41"/>
      <c r="EC3130" s="41"/>
      <c r="ED3130" s="41"/>
      <c r="EE3130" s="41"/>
      <c r="EF3130" s="41"/>
      <c r="EG3130" s="41"/>
      <c r="EH3130" s="41"/>
      <c r="EI3130" s="41"/>
      <c r="EJ3130" s="41"/>
      <c r="EK3130" s="41"/>
      <c r="EL3130" s="41"/>
      <c r="EM3130" s="41"/>
      <c r="EN3130" s="41"/>
      <c r="EO3130" s="41"/>
      <c r="EP3130" s="41"/>
      <c r="EQ3130" s="41"/>
      <c r="ER3130" s="41"/>
      <c r="ES3130" s="41"/>
      <c r="ET3130" s="41"/>
      <c r="EU3130" s="41"/>
      <c r="EV3130" s="41"/>
      <c r="EW3130" s="41"/>
      <c r="EX3130" s="41"/>
      <c r="EY3130" s="41"/>
      <c r="EZ3130" s="41"/>
      <c r="FA3130" s="41"/>
      <c r="FB3130" s="41"/>
      <c r="FC3130" s="41"/>
      <c r="FD3130" s="41"/>
      <c r="FE3130" s="41"/>
      <c r="FF3130" s="41"/>
      <c r="FG3130" s="41"/>
      <c r="FH3130" s="41"/>
      <c r="FI3130" s="41"/>
      <c r="FJ3130" s="41"/>
      <c r="FK3130" s="41"/>
      <c r="FL3130" s="41"/>
      <c r="FM3130" s="41"/>
      <c r="FN3130" s="41"/>
      <c r="FO3130" s="41"/>
      <c r="FP3130" s="41"/>
      <c r="FQ3130" s="41"/>
      <c r="FR3130" s="41"/>
      <c r="FS3130" s="41"/>
      <c r="FT3130" s="41"/>
      <c r="FU3130" s="41"/>
      <c r="FV3130" s="41"/>
      <c r="FW3130" s="41"/>
      <c r="FX3130" s="41"/>
      <c r="FY3130" s="41"/>
      <c r="FZ3130" s="41"/>
      <c r="GA3130" s="41"/>
      <c r="GB3130" s="41"/>
      <c r="GC3130" s="41"/>
      <c r="GD3130" s="41"/>
      <c r="GE3130" s="41"/>
      <c r="GF3130" s="41"/>
      <c r="GG3130" s="41"/>
      <c r="GH3130" s="41"/>
      <c r="GI3130" s="41"/>
      <c r="GJ3130" s="41"/>
      <c r="GK3130" s="41"/>
      <c r="GL3130" s="41"/>
      <c r="GM3130" s="41"/>
      <c r="GN3130" s="41"/>
      <c r="GO3130" s="41"/>
      <c r="GP3130" s="41"/>
      <c r="GQ3130" s="41"/>
      <c r="GR3130" s="41"/>
      <c r="GS3130" s="41"/>
      <c r="GT3130" s="41"/>
      <c r="GU3130" s="41"/>
      <c r="GV3130" s="41"/>
      <c r="GW3130" s="41"/>
      <c r="GX3130" s="41"/>
      <c r="GY3130" s="41"/>
      <c r="GZ3130" s="41"/>
      <c r="HA3130" s="41"/>
      <c r="HB3130" s="41"/>
      <c r="HC3130" s="41"/>
      <c r="HD3130" s="41"/>
      <c r="HE3130" s="41"/>
      <c r="HF3130" s="41"/>
      <c r="HG3130" s="41"/>
      <c r="HH3130" s="41"/>
      <c r="HI3130" s="41"/>
      <c r="HJ3130" s="41"/>
      <c r="HK3130" s="41"/>
      <c r="HL3130" s="41"/>
      <c r="HM3130" s="41"/>
      <c r="HN3130" s="41"/>
      <c r="HO3130" s="41"/>
      <c r="HP3130" s="41"/>
      <c r="HQ3130" s="41"/>
      <c r="HR3130" s="41"/>
      <c r="HS3130" s="41"/>
      <c r="HT3130" s="41"/>
      <c r="HU3130" s="41"/>
      <c r="HV3130" s="41"/>
      <c r="HW3130" s="41"/>
      <c r="HX3130" s="41"/>
      <c r="HY3130" s="41"/>
      <c r="HZ3130" s="41"/>
      <c r="IA3130" s="41"/>
      <c r="IB3130" s="41"/>
      <c r="IC3130" s="41"/>
      <c r="ID3130" s="41"/>
      <c r="IE3130" s="41"/>
      <c r="IF3130" s="41"/>
      <c r="IG3130" s="41"/>
      <c r="IH3130" s="41"/>
      <c r="II3130" s="41"/>
      <c r="IJ3130" s="41"/>
      <c r="IK3130" s="41"/>
      <c r="IL3130" s="41"/>
      <c r="IM3130" s="41"/>
      <c r="IN3130" s="41"/>
      <c r="IO3130" s="41"/>
      <c r="IP3130" s="41"/>
      <c r="IQ3130" s="41"/>
      <c r="IR3130" s="41"/>
      <c r="IS3130" s="41"/>
      <c r="IT3130" s="41"/>
      <c r="IU3130" s="41"/>
    </row>
    <row r="3132" spans="68:255" x14ac:dyDescent="0.2">
      <c r="BP3132" s="41"/>
      <c r="BQ3132" s="41"/>
      <c r="BR3132" s="41"/>
      <c r="BS3132" s="41"/>
      <c r="BU3132" s="41"/>
      <c r="BV3132" s="41"/>
      <c r="BW3132" s="41"/>
      <c r="BX3132" s="41"/>
      <c r="BY3132" s="41"/>
      <c r="BZ3132" s="41"/>
      <c r="CA3132" s="41"/>
      <c r="CB3132" s="41"/>
      <c r="CC3132" s="41"/>
      <c r="CD3132" s="41"/>
      <c r="CE3132" s="41"/>
      <c r="CF3132" s="41"/>
      <c r="CG3132" s="41"/>
      <c r="CH3132" s="41"/>
      <c r="CI3132" s="41"/>
      <c r="CJ3132" s="41"/>
      <c r="CK3132" s="41"/>
      <c r="CL3132" s="41"/>
      <c r="CM3132" s="41"/>
      <c r="CN3132" s="41"/>
      <c r="CO3132" s="41"/>
      <c r="CP3132" s="41"/>
      <c r="CQ3132" s="41"/>
      <c r="CR3132" s="41"/>
      <c r="CS3132" s="41"/>
      <c r="CT3132" s="41"/>
      <c r="CU3132" s="41"/>
      <c r="CV3132" s="41"/>
      <c r="CW3132" s="41"/>
      <c r="CX3132" s="41"/>
      <c r="CY3132" s="41"/>
      <c r="CZ3132" s="41"/>
      <c r="DA3132" s="41"/>
      <c r="DB3132" s="41"/>
      <c r="DC3132" s="41"/>
      <c r="DD3132" s="41"/>
      <c r="DE3132" s="41"/>
      <c r="DF3132" s="41"/>
      <c r="DG3132" s="41"/>
      <c r="DH3132" s="41"/>
      <c r="DI3132" s="41"/>
      <c r="DJ3132" s="41"/>
      <c r="DK3132" s="41"/>
      <c r="DL3132" s="41"/>
      <c r="DM3132" s="41"/>
      <c r="DN3132" s="41"/>
      <c r="DO3132" s="41"/>
      <c r="DP3132" s="41"/>
      <c r="DQ3132" s="41"/>
      <c r="DR3132" s="41"/>
      <c r="DS3132" s="41"/>
      <c r="DT3132" s="41"/>
      <c r="DU3132" s="41"/>
      <c r="DV3132" s="41"/>
      <c r="DW3132" s="41"/>
      <c r="DX3132" s="41"/>
      <c r="DY3132" s="41"/>
      <c r="DZ3132" s="41"/>
      <c r="EA3132" s="41"/>
      <c r="EB3132" s="41"/>
      <c r="EC3132" s="41"/>
      <c r="ED3132" s="41"/>
      <c r="EE3132" s="41"/>
      <c r="EF3132" s="41"/>
      <c r="EG3132" s="41"/>
      <c r="EH3132" s="41"/>
      <c r="EI3132" s="41"/>
      <c r="EJ3132" s="41"/>
      <c r="EK3132" s="41"/>
      <c r="EL3132" s="41"/>
      <c r="EM3132" s="41"/>
      <c r="EN3132" s="41"/>
      <c r="EO3132" s="41"/>
      <c r="EP3132" s="41"/>
      <c r="EQ3132" s="41"/>
      <c r="ER3132" s="41"/>
      <c r="ES3132" s="41"/>
      <c r="ET3132" s="41"/>
      <c r="EU3132" s="41"/>
      <c r="EV3132" s="41"/>
      <c r="EW3132" s="41"/>
      <c r="EX3132" s="41"/>
      <c r="EY3132" s="41"/>
      <c r="EZ3132" s="41"/>
      <c r="FA3132" s="41"/>
      <c r="FB3132" s="41"/>
      <c r="FC3132" s="41"/>
      <c r="FD3132" s="41"/>
      <c r="FE3132" s="41"/>
      <c r="FF3132" s="41"/>
      <c r="FG3132" s="41"/>
      <c r="FH3132" s="41"/>
      <c r="FI3132" s="41"/>
      <c r="FJ3132" s="41"/>
      <c r="FK3132" s="41"/>
      <c r="FL3132" s="41"/>
      <c r="FM3132" s="41"/>
      <c r="FN3132" s="41"/>
      <c r="FO3132" s="41"/>
      <c r="FP3132" s="41"/>
      <c r="FQ3132" s="41"/>
      <c r="FR3132" s="41"/>
      <c r="FS3132" s="41"/>
      <c r="FT3132" s="41"/>
      <c r="FU3132" s="41"/>
      <c r="FV3132" s="41"/>
      <c r="FW3132" s="41"/>
      <c r="FX3132" s="41"/>
      <c r="FY3132" s="41"/>
      <c r="FZ3132" s="41"/>
      <c r="GA3132" s="41"/>
      <c r="GB3132" s="41"/>
      <c r="GC3132" s="41"/>
      <c r="GD3132" s="41"/>
      <c r="GE3132" s="41"/>
      <c r="GF3132" s="41"/>
      <c r="GG3132" s="41"/>
      <c r="GH3132" s="41"/>
      <c r="GI3132" s="41"/>
      <c r="GJ3132" s="41"/>
      <c r="GK3132" s="41"/>
      <c r="GL3132" s="41"/>
      <c r="GM3132" s="41"/>
      <c r="GN3132" s="41"/>
      <c r="GO3132" s="41"/>
      <c r="GP3132" s="41"/>
      <c r="GQ3132" s="41"/>
      <c r="GR3132" s="41"/>
      <c r="GS3132" s="41"/>
      <c r="GT3132" s="41"/>
      <c r="GU3132" s="41"/>
      <c r="GV3132" s="41"/>
      <c r="GW3132" s="41"/>
      <c r="GX3132" s="41"/>
      <c r="GY3132" s="41"/>
      <c r="GZ3132" s="41"/>
      <c r="HA3132" s="41"/>
      <c r="HB3132" s="41"/>
      <c r="HC3132" s="41"/>
      <c r="HD3132" s="41"/>
      <c r="HE3132" s="41"/>
      <c r="HF3132" s="41"/>
      <c r="HG3132" s="41"/>
      <c r="HH3132" s="41"/>
      <c r="HI3132" s="41"/>
      <c r="HJ3132" s="41"/>
      <c r="HK3132" s="41"/>
      <c r="HL3132" s="41"/>
      <c r="HM3132" s="41"/>
      <c r="HN3132" s="41"/>
      <c r="HO3132" s="41"/>
      <c r="HP3132" s="41"/>
      <c r="HQ3132" s="41"/>
      <c r="HR3132" s="41"/>
      <c r="HS3132" s="41"/>
      <c r="HT3132" s="41"/>
      <c r="HU3132" s="41"/>
      <c r="HV3132" s="41"/>
      <c r="HW3132" s="41"/>
      <c r="HX3132" s="41"/>
      <c r="HY3132" s="41"/>
      <c r="HZ3132" s="41"/>
      <c r="IA3132" s="41"/>
      <c r="IB3132" s="41"/>
      <c r="IC3132" s="41"/>
      <c r="ID3132" s="41"/>
      <c r="IE3132" s="41"/>
      <c r="IF3132" s="41"/>
      <c r="IG3132" s="41"/>
      <c r="IH3132" s="41"/>
      <c r="II3132" s="41"/>
      <c r="IJ3132" s="41"/>
      <c r="IK3132" s="41"/>
      <c r="IL3132" s="41"/>
      <c r="IM3132" s="41"/>
      <c r="IN3132" s="41"/>
      <c r="IO3132" s="41"/>
      <c r="IP3132" s="41"/>
      <c r="IQ3132" s="41"/>
      <c r="IR3132" s="41"/>
      <c r="IS3132" s="41"/>
      <c r="IT3132" s="41"/>
      <c r="IU3132" s="41"/>
    </row>
    <row r="3134" spans="68:255" x14ac:dyDescent="0.2">
      <c r="BP3134" s="41"/>
      <c r="BQ3134" s="41"/>
      <c r="BR3134" s="41"/>
      <c r="BS3134" s="41"/>
      <c r="BU3134" s="41"/>
      <c r="BV3134" s="41"/>
      <c r="BW3134" s="41"/>
      <c r="BX3134" s="41"/>
      <c r="BY3134" s="41"/>
      <c r="BZ3134" s="41"/>
      <c r="CA3134" s="41"/>
      <c r="CB3134" s="41"/>
      <c r="CC3134" s="41"/>
      <c r="CD3134" s="41"/>
      <c r="CE3134" s="41"/>
      <c r="CF3134" s="41"/>
      <c r="CG3134" s="41"/>
      <c r="CH3134" s="41"/>
      <c r="CI3134" s="41"/>
      <c r="CJ3134" s="41"/>
      <c r="CK3134" s="41"/>
      <c r="CL3134" s="41"/>
      <c r="CM3134" s="41"/>
      <c r="CN3134" s="41"/>
      <c r="CO3134" s="41"/>
      <c r="CP3134" s="41"/>
      <c r="CQ3134" s="41"/>
      <c r="CR3134" s="41"/>
      <c r="CS3134" s="41"/>
      <c r="CT3134" s="41"/>
      <c r="CU3134" s="41"/>
      <c r="CV3134" s="41"/>
      <c r="CW3134" s="41"/>
      <c r="CX3134" s="41"/>
      <c r="CY3134" s="41"/>
      <c r="CZ3134" s="41"/>
      <c r="DA3134" s="41"/>
      <c r="DB3134" s="41"/>
      <c r="DC3134" s="41"/>
      <c r="DD3134" s="41"/>
      <c r="DE3134" s="41"/>
      <c r="DF3134" s="41"/>
      <c r="DG3134" s="41"/>
      <c r="DH3134" s="41"/>
      <c r="DI3134" s="41"/>
      <c r="DJ3134" s="41"/>
      <c r="DK3134" s="41"/>
      <c r="DL3134" s="41"/>
      <c r="DM3134" s="41"/>
      <c r="DN3134" s="41"/>
      <c r="DO3134" s="41"/>
      <c r="DP3134" s="41"/>
      <c r="DQ3134" s="41"/>
      <c r="DR3134" s="41"/>
      <c r="DS3134" s="41"/>
      <c r="DT3134" s="41"/>
      <c r="DU3134" s="41"/>
      <c r="DV3134" s="41"/>
      <c r="DW3134" s="41"/>
      <c r="DX3134" s="41"/>
      <c r="DY3134" s="41"/>
      <c r="DZ3134" s="41"/>
      <c r="EA3134" s="41"/>
      <c r="EB3134" s="41"/>
      <c r="EC3134" s="41"/>
      <c r="ED3134" s="41"/>
      <c r="EE3134" s="41"/>
      <c r="EF3134" s="41"/>
      <c r="EG3134" s="41"/>
      <c r="EH3134" s="41"/>
      <c r="EI3134" s="41"/>
      <c r="EJ3134" s="41"/>
      <c r="EK3134" s="41"/>
      <c r="EL3134" s="41"/>
      <c r="EM3134" s="41"/>
      <c r="EN3134" s="41"/>
      <c r="EO3134" s="41"/>
      <c r="EP3134" s="41"/>
      <c r="EQ3134" s="41"/>
      <c r="ER3134" s="41"/>
      <c r="ES3134" s="41"/>
      <c r="ET3134" s="41"/>
      <c r="EU3134" s="41"/>
      <c r="EV3134" s="41"/>
      <c r="EW3134" s="41"/>
      <c r="EX3134" s="41"/>
      <c r="EY3134" s="41"/>
      <c r="EZ3134" s="41"/>
      <c r="FA3134" s="41"/>
      <c r="FB3134" s="41"/>
      <c r="FC3134" s="41"/>
      <c r="FD3134" s="41"/>
      <c r="FE3134" s="41"/>
      <c r="FF3134" s="41"/>
      <c r="FG3134" s="41"/>
      <c r="FH3134" s="41"/>
      <c r="FI3134" s="41"/>
      <c r="FJ3134" s="41"/>
      <c r="FK3134" s="41"/>
      <c r="FL3134" s="41"/>
      <c r="FM3134" s="41"/>
      <c r="FN3134" s="41"/>
      <c r="FO3134" s="41"/>
      <c r="FP3134" s="41"/>
      <c r="FQ3134" s="41"/>
      <c r="FR3134" s="41"/>
      <c r="FS3134" s="41"/>
      <c r="FT3134" s="41"/>
      <c r="FU3134" s="41"/>
      <c r="FV3134" s="41"/>
      <c r="FW3134" s="41"/>
      <c r="FX3134" s="41"/>
      <c r="FY3134" s="41"/>
      <c r="FZ3134" s="41"/>
      <c r="GA3134" s="41"/>
      <c r="GB3134" s="41"/>
      <c r="GC3134" s="41"/>
      <c r="GD3134" s="41"/>
      <c r="GE3134" s="41"/>
      <c r="GF3134" s="41"/>
      <c r="GG3134" s="41"/>
      <c r="GH3134" s="41"/>
      <c r="GI3134" s="41"/>
      <c r="GJ3134" s="41"/>
      <c r="GK3134" s="41"/>
      <c r="GL3134" s="41"/>
      <c r="GM3134" s="41"/>
      <c r="GN3134" s="41"/>
      <c r="GO3134" s="41"/>
      <c r="GP3134" s="41"/>
      <c r="GQ3134" s="41"/>
      <c r="GR3134" s="41"/>
      <c r="GS3134" s="41"/>
      <c r="GT3134" s="41"/>
      <c r="GU3134" s="41"/>
      <c r="GV3134" s="41"/>
      <c r="GW3134" s="41"/>
      <c r="GX3134" s="41"/>
      <c r="GY3134" s="41"/>
      <c r="GZ3134" s="41"/>
      <c r="HA3134" s="41"/>
      <c r="HB3134" s="41"/>
      <c r="HC3134" s="41"/>
      <c r="HD3134" s="41"/>
      <c r="HE3134" s="41"/>
      <c r="HF3134" s="41"/>
      <c r="HG3134" s="41"/>
      <c r="HH3134" s="41"/>
      <c r="HI3134" s="41"/>
      <c r="HJ3134" s="41"/>
      <c r="HK3134" s="41"/>
      <c r="HL3134" s="41"/>
      <c r="HM3134" s="41"/>
      <c r="HN3134" s="41"/>
      <c r="HO3134" s="41"/>
      <c r="HP3134" s="41"/>
      <c r="HQ3134" s="41"/>
      <c r="HR3134" s="41"/>
      <c r="HS3134" s="41"/>
      <c r="HT3134" s="41"/>
      <c r="HU3134" s="41"/>
      <c r="HV3134" s="41"/>
      <c r="HW3134" s="41"/>
      <c r="HX3134" s="41"/>
      <c r="HY3134" s="41"/>
      <c r="HZ3134" s="41"/>
      <c r="IA3134" s="41"/>
      <c r="IB3134" s="41"/>
      <c r="IC3134" s="41"/>
      <c r="ID3134" s="41"/>
      <c r="IE3134" s="41"/>
      <c r="IF3134" s="41"/>
      <c r="IG3134" s="41"/>
      <c r="IH3134" s="41"/>
      <c r="II3134" s="41"/>
      <c r="IJ3134" s="41"/>
      <c r="IK3134" s="41"/>
      <c r="IL3134" s="41"/>
      <c r="IM3134" s="41"/>
      <c r="IN3134" s="41"/>
      <c r="IO3134" s="41"/>
      <c r="IP3134" s="41"/>
      <c r="IQ3134" s="41"/>
      <c r="IR3134" s="41"/>
      <c r="IS3134" s="41"/>
      <c r="IT3134" s="41"/>
      <c r="IU3134" s="41"/>
    </row>
    <row r="3136" spans="68:255" x14ac:dyDescent="0.2">
      <c r="BP3136" s="41"/>
      <c r="BQ3136" s="41"/>
      <c r="BR3136" s="41"/>
      <c r="BS3136" s="41"/>
      <c r="BU3136" s="41"/>
      <c r="BV3136" s="41"/>
      <c r="BW3136" s="41"/>
      <c r="BX3136" s="41"/>
      <c r="BY3136" s="41"/>
      <c r="BZ3136" s="41"/>
      <c r="CA3136" s="41"/>
      <c r="CB3136" s="41"/>
      <c r="CC3136" s="41"/>
      <c r="CD3136" s="41"/>
      <c r="CE3136" s="41"/>
      <c r="CF3136" s="41"/>
      <c r="CG3136" s="41"/>
      <c r="CH3136" s="41"/>
      <c r="CI3136" s="41"/>
      <c r="CJ3136" s="41"/>
      <c r="CK3136" s="41"/>
      <c r="CL3136" s="41"/>
      <c r="CM3136" s="41"/>
      <c r="CN3136" s="41"/>
      <c r="CO3136" s="41"/>
      <c r="CP3136" s="41"/>
      <c r="CQ3136" s="41"/>
      <c r="CR3136" s="41"/>
      <c r="CS3136" s="41"/>
      <c r="CT3136" s="41"/>
      <c r="CU3136" s="41"/>
      <c r="CV3136" s="41"/>
      <c r="CW3136" s="41"/>
      <c r="CX3136" s="41"/>
      <c r="CY3136" s="41"/>
      <c r="CZ3136" s="41"/>
      <c r="DA3136" s="41"/>
      <c r="DB3136" s="41"/>
      <c r="DC3136" s="41"/>
      <c r="DD3136" s="41"/>
      <c r="DE3136" s="41"/>
      <c r="DF3136" s="41"/>
      <c r="DG3136" s="41"/>
      <c r="DH3136" s="41"/>
      <c r="DI3136" s="41"/>
      <c r="DJ3136" s="41"/>
      <c r="DK3136" s="41"/>
      <c r="DL3136" s="41"/>
      <c r="DM3136" s="41"/>
      <c r="DN3136" s="41"/>
      <c r="DO3136" s="41"/>
      <c r="DP3136" s="41"/>
      <c r="DQ3136" s="41"/>
      <c r="DR3136" s="41"/>
      <c r="DS3136" s="41"/>
      <c r="DT3136" s="41"/>
      <c r="DU3136" s="41"/>
      <c r="DV3136" s="41"/>
      <c r="DW3136" s="41"/>
      <c r="DX3136" s="41"/>
      <c r="DY3136" s="41"/>
      <c r="DZ3136" s="41"/>
      <c r="EA3136" s="41"/>
      <c r="EB3136" s="41"/>
      <c r="EC3136" s="41"/>
      <c r="ED3136" s="41"/>
      <c r="EE3136" s="41"/>
      <c r="EF3136" s="41"/>
      <c r="EG3136" s="41"/>
      <c r="EH3136" s="41"/>
      <c r="EI3136" s="41"/>
      <c r="EJ3136" s="41"/>
      <c r="EK3136" s="41"/>
      <c r="EL3136" s="41"/>
      <c r="EM3136" s="41"/>
      <c r="EN3136" s="41"/>
      <c r="EO3136" s="41"/>
      <c r="EP3136" s="41"/>
      <c r="EQ3136" s="41"/>
      <c r="ER3136" s="41"/>
      <c r="ES3136" s="41"/>
      <c r="ET3136" s="41"/>
      <c r="EU3136" s="41"/>
      <c r="EV3136" s="41"/>
      <c r="EW3136" s="41"/>
      <c r="EX3136" s="41"/>
      <c r="EY3136" s="41"/>
      <c r="EZ3136" s="41"/>
      <c r="FA3136" s="41"/>
      <c r="FB3136" s="41"/>
      <c r="FC3136" s="41"/>
      <c r="FD3136" s="41"/>
      <c r="FE3136" s="41"/>
      <c r="FF3136" s="41"/>
      <c r="FG3136" s="41"/>
      <c r="FH3136" s="41"/>
      <c r="FI3136" s="41"/>
      <c r="FJ3136" s="41"/>
      <c r="FK3136" s="41"/>
      <c r="FL3136" s="41"/>
      <c r="FM3136" s="41"/>
      <c r="FN3136" s="41"/>
      <c r="FO3136" s="41"/>
      <c r="FP3136" s="41"/>
      <c r="FQ3136" s="41"/>
      <c r="FR3136" s="41"/>
      <c r="FS3136" s="41"/>
      <c r="FT3136" s="41"/>
      <c r="FU3136" s="41"/>
      <c r="FV3136" s="41"/>
      <c r="FW3136" s="41"/>
      <c r="FX3136" s="41"/>
      <c r="FY3136" s="41"/>
      <c r="FZ3136" s="41"/>
      <c r="GA3136" s="41"/>
      <c r="GB3136" s="41"/>
      <c r="GC3136" s="41"/>
      <c r="GD3136" s="41"/>
      <c r="GE3136" s="41"/>
      <c r="GF3136" s="41"/>
      <c r="GG3136" s="41"/>
      <c r="GH3136" s="41"/>
      <c r="GI3136" s="41"/>
      <c r="GJ3136" s="41"/>
      <c r="GK3136" s="41"/>
      <c r="GL3136" s="41"/>
      <c r="GM3136" s="41"/>
      <c r="GN3136" s="41"/>
      <c r="GO3136" s="41"/>
      <c r="GP3136" s="41"/>
      <c r="GQ3136" s="41"/>
      <c r="GR3136" s="41"/>
      <c r="GS3136" s="41"/>
      <c r="GT3136" s="41"/>
      <c r="GU3136" s="41"/>
      <c r="GV3136" s="41"/>
      <c r="GW3136" s="41"/>
      <c r="GX3136" s="41"/>
      <c r="GY3136" s="41"/>
      <c r="GZ3136" s="41"/>
      <c r="HA3136" s="41"/>
      <c r="HB3136" s="41"/>
      <c r="HC3136" s="41"/>
      <c r="HD3136" s="41"/>
      <c r="HE3136" s="41"/>
      <c r="HF3136" s="41"/>
      <c r="HG3136" s="41"/>
      <c r="HH3136" s="41"/>
      <c r="HI3136" s="41"/>
      <c r="HJ3136" s="41"/>
      <c r="HK3136" s="41"/>
      <c r="HL3136" s="41"/>
      <c r="HM3136" s="41"/>
      <c r="HN3136" s="41"/>
      <c r="HO3136" s="41"/>
      <c r="HP3136" s="41"/>
      <c r="HQ3136" s="41"/>
      <c r="HR3136" s="41"/>
      <c r="HS3136" s="41"/>
      <c r="HT3136" s="41"/>
      <c r="HU3136" s="41"/>
      <c r="HV3136" s="41"/>
      <c r="HW3136" s="41"/>
      <c r="HX3136" s="41"/>
      <c r="HY3136" s="41"/>
      <c r="HZ3136" s="41"/>
      <c r="IA3136" s="41"/>
      <c r="IB3136" s="41"/>
      <c r="IC3136" s="41"/>
      <c r="ID3136" s="41"/>
      <c r="IE3136" s="41"/>
      <c r="IF3136" s="41"/>
      <c r="IG3136" s="41"/>
      <c r="IH3136" s="41"/>
      <c r="II3136" s="41"/>
      <c r="IJ3136" s="41"/>
      <c r="IK3136" s="41"/>
      <c r="IL3136" s="41"/>
      <c r="IM3136" s="41"/>
      <c r="IN3136" s="41"/>
      <c r="IO3136" s="41"/>
      <c r="IP3136" s="41"/>
      <c r="IQ3136" s="41"/>
      <c r="IR3136" s="41"/>
      <c r="IS3136" s="41"/>
      <c r="IT3136" s="41"/>
      <c r="IU3136" s="41"/>
    </row>
    <row r="3138" spans="68:255" x14ac:dyDescent="0.2">
      <c r="BP3138" s="41"/>
      <c r="BQ3138" s="41"/>
      <c r="BR3138" s="41"/>
      <c r="BS3138" s="41"/>
      <c r="BU3138" s="41"/>
      <c r="BV3138" s="41"/>
      <c r="BW3138" s="41"/>
      <c r="BX3138" s="41"/>
      <c r="BY3138" s="41"/>
      <c r="BZ3138" s="41"/>
      <c r="CA3138" s="41"/>
      <c r="CB3138" s="41"/>
      <c r="CC3138" s="41"/>
      <c r="CD3138" s="41"/>
      <c r="CE3138" s="41"/>
      <c r="CF3138" s="41"/>
      <c r="CG3138" s="41"/>
      <c r="CH3138" s="41"/>
      <c r="CI3138" s="41"/>
      <c r="CJ3138" s="41"/>
      <c r="CK3138" s="41"/>
      <c r="CL3138" s="41"/>
      <c r="CM3138" s="41"/>
      <c r="CN3138" s="41"/>
      <c r="CO3138" s="41"/>
      <c r="CP3138" s="41"/>
      <c r="CQ3138" s="41"/>
      <c r="CR3138" s="41"/>
      <c r="CS3138" s="41"/>
      <c r="CT3138" s="41"/>
      <c r="CU3138" s="41"/>
      <c r="CV3138" s="41"/>
      <c r="CW3138" s="41"/>
      <c r="CX3138" s="41"/>
      <c r="CY3138" s="41"/>
      <c r="CZ3138" s="41"/>
      <c r="DA3138" s="41"/>
      <c r="DB3138" s="41"/>
      <c r="DC3138" s="41"/>
      <c r="DD3138" s="41"/>
      <c r="DE3138" s="41"/>
      <c r="DF3138" s="41"/>
      <c r="DG3138" s="41"/>
      <c r="DH3138" s="41"/>
      <c r="DI3138" s="41"/>
      <c r="DJ3138" s="41"/>
      <c r="DK3138" s="41"/>
      <c r="DL3138" s="41"/>
      <c r="DM3138" s="41"/>
      <c r="DN3138" s="41"/>
      <c r="DO3138" s="41"/>
      <c r="DP3138" s="41"/>
      <c r="DQ3138" s="41"/>
      <c r="DR3138" s="41"/>
      <c r="DS3138" s="41"/>
      <c r="DT3138" s="41"/>
      <c r="DU3138" s="41"/>
      <c r="DV3138" s="41"/>
      <c r="DW3138" s="41"/>
      <c r="DX3138" s="41"/>
      <c r="DY3138" s="41"/>
      <c r="DZ3138" s="41"/>
      <c r="EA3138" s="41"/>
      <c r="EB3138" s="41"/>
      <c r="EC3138" s="41"/>
      <c r="ED3138" s="41"/>
      <c r="EE3138" s="41"/>
      <c r="EF3138" s="41"/>
      <c r="EG3138" s="41"/>
      <c r="EH3138" s="41"/>
      <c r="EI3138" s="41"/>
      <c r="EJ3138" s="41"/>
      <c r="EK3138" s="41"/>
      <c r="EL3138" s="41"/>
      <c r="EM3138" s="41"/>
      <c r="EN3138" s="41"/>
      <c r="EO3138" s="41"/>
      <c r="EP3138" s="41"/>
      <c r="EQ3138" s="41"/>
      <c r="ER3138" s="41"/>
      <c r="ES3138" s="41"/>
      <c r="ET3138" s="41"/>
      <c r="EU3138" s="41"/>
      <c r="EV3138" s="41"/>
      <c r="EW3138" s="41"/>
      <c r="EX3138" s="41"/>
      <c r="EY3138" s="41"/>
      <c r="EZ3138" s="41"/>
      <c r="FA3138" s="41"/>
      <c r="FB3138" s="41"/>
      <c r="FC3138" s="41"/>
      <c r="FD3138" s="41"/>
      <c r="FE3138" s="41"/>
      <c r="FF3138" s="41"/>
      <c r="FG3138" s="41"/>
      <c r="FH3138" s="41"/>
      <c r="FI3138" s="41"/>
      <c r="FJ3138" s="41"/>
      <c r="FK3138" s="41"/>
      <c r="FL3138" s="41"/>
      <c r="FM3138" s="41"/>
      <c r="FN3138" s="41"/>
      <c r="FO3138" s="41"/>
      <c r="FP3138" s="41"/>
      <c r="FQ3138" s="41"/>
      <c r="FR3138" s="41"/>
      <c r="FS3138" s="41"/>
      <c r="FT3138" s="41"/>
      <c r="FU3138" s="41"/>
      <c r="FV3138" s="41"/>
      <c r="FW3138" s="41"/>
      <c r="FX3138" s="41"/>
      <c r="FY3138" s="41"/>
      <c r="FZ3138" s="41"/>
      <c r="GA3138" s="41"/>
      <c r="GB3138" s="41"/>
      <c r="GC3138" s="41"/>
      <c r="GD3138" s="41"/>
      <c r="GE3138" s="41"/>
      <c r="GF3138" s="41"/>
      <c r="GG3138" s="41"/>
      <c r="GH3138" s="41"/>
      <c r="GI3138" s="41"/>
      <c r="GJ3138" s="41"/>
      <c r="GK3138" s="41"/>
      <c r="GL3138" s="41"/>
      <c r="GM3138" s="41"/>
      <c r="GN3138" s="41"/>
      <c r="GO3138" s="41"/>
      <c r="GP3138" s="41"/>
      <c r="GQ3138" s="41"/>
      <c r="GR3138" s="41"/>
      <c r="GS3138" s="41"/>
      <c r="GT3138" s="41"/>
      <c r="GU3138" s="41"/>
      <c r="GV3138" s="41"/>
      <c r="GW3138" s="41"/>
      <c r="GX3138" s="41"/>
      <c r="GY3138" s="41"/>
      <c r="GZ3138" s="41"/>
      <c r="HA3138" s="41"/>
      <c r="HB3138" s="41"/>
      <c r="HC3138" s="41"/>
      <c r="HD3138" s="41"/>
      <c r="HE3138" s="41"/>
      <c r="HF3138" s="41"/>
      <c r="HG3138" s="41"/>
      <c r="HH3138" s="41"/>
      <c r="HI3138" s="41"/>
      <c r="HJ3138" s="41"/>
      <c r="HK3138" s="41"/>
      <c r="HL3138" s="41"/>
      <c r="HM3138" s="41"/>
      <c r="HN3138" s="41"/>
      <c r="HO3138" s="41"/>
      <c r="HP3138" s="41"/>
      <c r="HQ3138" s="41"/>
      <c r="HR3138" s="41"/>
      <c r="HS3138" s="41"/>
      <c r="HT3138" s="41"/>
      <c r="HU3138" s="41"/>
      <c r="HV3138" s="41"/>
      <c r="HW3138" s="41"/>
      <c r="HX3138" s="41"/>
      <c r="HY3138" s="41"/>
      <c r="HZ3138" s="41"/>
      <c r="IA3138" s="41"/>
      <c r="IB3138" s="41"/>
      <c r="IC3138" s="41"/>
      <c r="ID3138" s="41"/>
      <c r="IE3138" s="41"/>
      <c r="IF3138" s="41"/>
      <c r="IG3138" s="41"/>
      <c r="IH3138" s="41"/>
      <c r="II3138" s="41"/>
      <c r="IJ3138" s="41"/>
      <c r="IK3138" s="41"/>
      <c r="IL3138" s="41"/>
      <c r="IM3138" s="41"/>
      <c r="IN3138" s="41"/>
      <c r="IO3138" s="41"/>
      <c r="IP3138" s="41"/>
      <c r="IQ3138" s="41"/>
      <c r="IR3138" s="41"/>
      <c r="IS3138" s="41"/>
      <c r="IT3138" s="41"/>
      <c r="IU3138" s="41"/>
    </row>
    <row r="3140" spans="68:255" x14ac:dyDescent="0.2">
      <c r="BP3140" s="41"/>
      <c r="BQ3140" s="41"/>
      <c r="BR3140" s="41"/>
      <c r="BS3140" s="41"/>
      <c r="BU3140" s="41"/>
      <c r="BV3140" s="41"/>
      <c r="BW3140" s="41"/>
      <c r="BX3140" s="41"/>
      <c r="BY3140" s="41"/>
      <c r="BZ3140" s="41"/>
      <c r="CA3140" s="41"/>
      <c r="CB3140" s="41"/>
      <c r="CC3140" s="41"/>
      <c r="CD3140" s="41"/>
      <c r="CE3140" s="41"/>
      <c r="CF3140" s="41"/>
      <c r="CG3140" s="41"/>
      <c r="CH3140" s="41"/>
      <c r="CI3140" s="41"/>
      <c r="CJ3140" s="41"/>
      <c r="CK3140" s="41"/>
      <c r="CL3140" s="41"/>
      <c r="CM3140" s="41"/>
      <c r="CN3140" s="41"/>
      <c r="CO3140" s="41"/>
      <c r="CP3140" s="41"/>
      <c r="CQ3140" s="41"/>
      <c r="CR3140" s="41"/>
      <c r="CS3140" s="41"/>
      <c r="CT3140" s="41"/>
      <c r="CU3140" s="41"/>
      <c r="CV3140" s="41"/>
      <c r="CW3140" s="41"/>
      <c r="CX3140" s="41"/>
      <c r="CY3140" s="41"/>
      <c r="CZ3140" s="41"/>
      <c r="DA3140" s="41"/>
      <c r="DB3140" s="41"/>
      <c r="DC3140" s="41"/>
      <c r="DD3140" s="41"/>
      <c r="DE3140" s="41"/>
      <c r="DF3140" s="41"/>
      <c r="DG3140" s="41"/>
      <c r="DH3140" s="41"/>
      <c r="DI3140" s="41"/>
      <c r="DJ3140" s="41"/>
      <c r="DK3140" s="41"/>
      <c r="DL3140" s="41"/>
      <c r="DM3140" s="41"/>
      <c r="DN3140" s="41"/>
      <c r="DO3140" s="41"/>
      <c r="DP3140" s="41"/>
      <c r="DQ3140" s="41"/>
      <c r="DR3140" s="41"/>
      <c r="DS3140" s="41"/>
      <c r="DT3140" s="41"/>
      <c r="DU3140" s="41"/>
      <c r="DV3140" s="41"/>
      <c r="DW3140" s="41"/>
      <c r="DX3140" s="41"/>
      <c r="DY3140" s="41"/>
      <c r="DZ3140" s="41"/>
      <c r="EA3140" s="41"/>
      <c r="EB3140" s="41"/>
      <c r="EC3140" s="41"/>
      <c r="ED3140" s="41"/>
      <c r="EE3140" s="41"/>
      <c r="EF3140" s="41"/>
      <c r="EG3140" s="41"/>
      <c r="EH3140" s="41"/>
      <c r="EI3140" s="41"/>
      <c r="EJ3140" s="41"/>
      <c r="EK3140" s="41"/>
      <c r="EL3140" s="41"/>
      <c r="EM3140" s="41"/>
      <c r="EN3140" s="41"/>
      <c r="EO3140" s="41"/>
      <c r="EP3140" s="41"/>
      <c r="EQ3140" s="41"/>
      <c r="ER3140" s="41"/>
      <c r="ES3140" s="41"/>
      <c r="ET3140" s="41"/>
      <c r="EU3140" s="41"/>
      <c r="EV3140" s="41"/>
      <c r="EW3140" s="41"/>
      <c r="EX3140" s="41"/>
      <c r="EY3140" s="41"/>
      <c r="EZ3140" s="41"/>
      <c r="FA3140" s="41"/>
      <c r="FB3140" s="41"/>
      <c r="FC3140" s="41"/>
      <c r="FD3140" s="41"/>
      <c r="FE3140" s="41"/>
      <c r="FF3140" s="41"/>
      <c r="FG3140" s="41"/>
      <c r="FH3140" s="41"/>
      <c r="FI3140" s="41"/>
      <c r="FJ3140" s="41"/>
      <c r="FK3140" s="41"/>
      <c r="FL3140" s="41"/>
      <c r="FM3140" s="41"/>
      <c r="FN3140" s="41"/>
      <c r="FO3140" s="41"/>
      <c r="FP3140" s="41"/>
      <c r="FQ3140" s="41"/>
      <c r="FR3140" s="41"/>
      <c r="FS3140" s="41"/>
      <c r="FT3140" s="41"/>
      <c r="FU3140" s="41"/>
      <c r="FV3140" s="41"/>
      <c r="FW3140" s="41"/>
      <c r="FX3140" s="41"/>
      <c r="FY3140" s="41"/>
      <c r="FZ3140" s="41"/>
      <c r="GA3140" s="41"/>
      <c r="GB3140" s="41"/>
      <c r="GC3140" s="41"/>
      <c r="GD3140" s="41"/>
      <c r="GE3140" s="41"/>
      <c r="GF3140" s="41"/>
      <c r="GG3140" s="41"/>
      <c r="GH3140" s="41"/>
      <c r="GI3140" s="41"/>
      <c r="GJ3140" s="41"/>
      <c r="GK3140" s="41"/>
      <c r="GL3140" s="41"/>
      <c r="GM3140" s="41"/>
      <c r="GN3140" s="41"/>
      <c r="GO3140" s="41"/>
      <c r="GP3140" s="41"/>
      <c r="GQ3140" s="41"/>
      <c r="GR3140" s="41"/>
      <c r="GS3140" s="41"/>
      <c r="GT3140" s="41"/>
      <c r="GU3140" s="41"/>
      <c r="GV3140" s="41"/>
      <c r="GW3140" s="41"/>
      <c r="GX3140" s="41"/>
      <c r="GY3140" s="41"/>
      <c r="GZ3140" s="41"/>
      <c r="HA3140" s="41"/>
      <c r="HB3140" s="41"/>
      <c r="HC3140" s="41"/>
      <c r="HD3140" s="41"/>
      <c r="HE3140" s="41"/>
      <c r="HF3140" s="41"/>
      <c r="HG3140" s="41"/>
      <c r="HH3140" s="41"/>
      <c r="HI3140" s="41"/>
      <c r="HJ3140" s="41"/>
      <c r="HK3140" s="41"/>
      <c r="HL3140" s="41"/>
      <c r="HM3140" s="41"/>
      <c r="HN3140" s="41"/>
      <c r="HO3140" s="41"/>
      <c r="HP3140" s="41"/>
      <c r="HQ3140" s="41"/>
      <c r="HR3140" s="41"/>
      <c r="HS3140" s="41"/>
      <c r="HT3140" s="41"/>
      <c r="HU3140" s="41"/>
      <c r="HV3140" s="41"/>
      <c r="HW3140" s="41"/>
      <c r="HX3140" s="41"/>
      <c r="HY3140" s="41"/>
      <c r="HZ3140" s="41"/>
      <c r="IA3140" s="41"/>
      <c r="IB3140" s="41"/>
      <c r="IC3140" s="41"/>
      <c r="ID3140" s="41"/>
      <c r="IE3140" s="41"/>
      <c r="IF3140" s="41"/>
      <c r="IG3140" s="41"/>
      <c r="IH3140" s="41"/>
      <c r="II3140" s="41"/>
      <c r="IJ3140" s="41"/>
      <c r="IK3140" s="41"/>
      <c r="IL3140" s="41"/>
      <c r="IM3140" s="41"/>
      <c r="IN3140" s="41"/>
      <c r="IO3140" s="41"/>
      <c r="IP3140" s="41"/>
      <c r="IQ3140" s="41"/>
      <c r="IR3140" s="41"/>
      <c r="IS3140" s="41"/>
      <c r="IT3140" s="41"/>
      <c r="IU3140" s="41"/>
    </row>
    <row r="3142" spans="68:255" x14ac:dyDescent="0.2">
      <c r="BP3142" s="41"/>
      <c r="BQ3142" s="41"/>
      <c r="BR3142" s="41"/>
      <c r="BS3142" s="41"/>
      <c r="BU3142" s="41"/>
      <c r="BV3142" s="41"/>
      <c r="BW3142" s="41"/>
      <c r="BX3142" s="41"/>
      <c r="BY3142" s="41"/>
      <c r="BZ3142" s="41"/>
      <c r="CA3142" s="41"/>
      <c r="CB3142" s="41"/>
      <c r="CC3142" s="41"/>
      <c r="CD3142" s="41"/>
      <c r="CE3142" s="41"/>
      <c r="CF3142" s="41"/>
      <c r="CG3142" s="41"/>
      <c r="CH3142" s="41"/>
      <c r="CI3142" s="41"/>
      <c r="CJ3142" s="41"/>
      <c r="CK3142" s="41"/>
      <c r="CL3142" s="41"/>
      <c r="CM3142" s="41"/>
      <c r="CN3142" s="41"/>
      <c r="CO3142" s="41"/>
      <c r="CP3142" s="41"/>
      <c r="CQ3142" s="41"/>
      <c r="CR3142" s="41"/>
      <c r="CS3142" s="41"/>
      <c r="CT3142" s="41"/>
      <c r="CU3142" s="41"/>
      <c r="CV3142" s="41"/>
      <c r="CW3142" s="41"/>
      <c r="CX3142" s="41"/>
      <c r="CY3142" s="41"/>
      <c r="CZ3142" s="41"/>
      <c r="DA3142" s="41"/>
      <c r="DB3142" s="41"/>
      <c r="DC3142" s="41"/>
      <c r="DD3142" s="41"/>
      <c r="DE3142" s="41"/>
      <c r="DF3142" s="41"/>
      <c r="DG3142" s="41"/>
      <c r="DH3142" s="41"/>
      <c r="DI3142" s="41"/>
      <c r="DJ3142" s="41"/>
      <c r="DK3142" s="41"/>
      <c r="DL3142" s="41"/>
      <c r="DM3142" s="41"/>
      <c r="DN3142" s="41"/>
      <c r="DO3142" s="41"/>
      <c r="DP3142" s="41"/>
      <c r="DQ3142" s="41"/>
      <c r="DR3142" s="41"/>
      <c r="DS3142" s="41"/>
      <c r="DT3142" s="41"/>
      <c r="DU3142" s="41"/>
      <c r="DV3142" s="41"/>
      <c r="DW3142" s="41"/>
      <c r="DX3142" s="41"/>
      <c r="DY3142" s="41"/>
      <c r="DZ3142" s="41"/>
      <c r="EA3142" s="41"/>
      <c r="EB3142" s="41"/>
      <c r="EC3142" s="41"/>
      <c r="ED3142" s="41"/>
      <c r="EE3142" s="41"/>
      <c r="EF3142" s="41"/>
      <c r="EG3142" s="41"/>
      <c r="EH3142" s="41"/>
      <c r="EI3142" s="41"/>
      <c r="EJ3142" s="41"/>
      <c r="EK3142" s="41"/>
      <c r="EL3142" s="41"/>
      <c r="EM3142" s="41"/>
      <c r="EN3142" s="41"/>
      <c r="EO3142" s="41"/>
      <c r="EP3142" s="41"/>
      <c r="EQ3142" s="41"/>
      <c r="ER3142" s="41"/>
      <c r="ES3142" s="41"/>
      <c r="ET3142" s="41"/>
      <c r="EU3142" s="41"/>
      <c r="EV3142" s="41"/>
      <c r="EW3142" s="41"/>
      <c r="EX3142" s="41"/>
      <c r="EY3142" s="41"/>
      <c r="EZ3142" s="41"/>
      <c r="FA3142" s="41"/>
      <c r="FB3142" s="41"/>
      <c r="FC3142" s="41"/>
      <c r="FD3142" s="41"/>
      <c r="FE3142" s="41"/>
      <c r="FF3142" s="41"/>
      <c r="FG3142" s="41"/>
      <c r="FH3142" s="41"/>
      <c r="FI3142" s="41"/>
      <c r="FJ3142" s="41"/>
      <c r="FK3142" s="41"/>
      <c r="FL3142" s="41"/>
      <c r="FM3142" s="41"/>
      <c r="FN3142" s="41"/>
      <c r="FO3142" s="41"/>
      <c r="FP3142" s="41"/>
      <c r="FQ3142" s="41"/>
      <c r="FR3142" s="41"/>
      <c r="FS3142" s="41"/>
      <c r="FT3142" s="41"/>
      <c r="FU3142" s="41"/>
      <c r="FV3142" s="41"/>
      <c r="FW3142" s="41"/>
      <c r="FX3142" s="41"/>
      <c r="FY3142" s="41"/>
      <c r="FZ3142" s="41"/>
      <c r="GA3142" s="41"/>
      <c r="GB3142" s="41"/>
      <c r="GC3142" s="41"/>
      <c r="GD3142" s="41"/>
      <c r="GE3142" s="41"/>
      <c r="GF3142" s="41"/>
      <c r="GG3142" s="41"/>
      <c r="GH3142" s="41"/>
      <c r="GI3142" s="41"/>
      <c r="GJ3142" s="41"/>
      <c r="GK3142" s="41"/>
      <c r="GL3142" s="41"/>
      <c r="GM3142" s="41"/>
      <c r="GN3142" s="41"/>
      <c r="GO3142" s="41"/>
      <c r="GP3142" s="41"/>
      <c r="GQ3142" s="41"/>
      <c r="GR3142" s="41"/>
      <c r="GS3142" s="41"/>
      <c r="GT3142" s="41"/>
      <c r="GU3142" s="41"/>
      <c r="GV3142" s="41"/>
      <c r="GW3142" s="41"/>
      <c r="GX3142" s="41"/>
      <c r="GY3142" s="41"/>
      <c r="GZ3142" s="41"/>
      <c r="HA3142" s="41"/>
      <c r="HB3142" s="41"/>
      <c r="HC3142" s="41"/>
      <c r="HD3142" s="41"/>
      <c r="HE3142" s="41"/>
      <c r="HF3142" s="41"/>
      <c r="HG3142" s="41"/>
      <c r="HH3142" s="41"/>
      <c r="HI3142" s="41"/>
      <c r="HJ3142" s="41"/>
      <c r="HK3142" s="41"/>
      <c r="HL3142" s="41"/>
      <c r="HM3142" s="41"/>
      <c r="HN3142" s="41"/>
      <c r="HO3142" s="41"/>
      <c r="HP3142" s="41"/>
      <c r="HQ3142" s="41"/>
      <c r="HR3142" s="41"/>
      <c r="HS3142" s="41"/>
      <c r="HT3142" s="41"/>
      <c r="HU3142" s="41"/>
      <c r="HV3142" s="41"/>
      <c r="HW3142" s="41"/>
      <c r="HX3142" s="41"/>
      <c r="HY3142" s="41"/>
      <c r="HZ3142" s="41"/>
      <c r="IA3142" s="41"/>
      <c r="IB3142" s="41"/>
      <c r="IC3142" s="41"/>
      <c r="ID3142" s="41"/>
      <c r="IE3142" s="41"/>
      <c r="IF3142" s="41"/>
      <c r="IG3142" s="41"/>
      <c r="IH3142" s="41"/>
      <c r="II3142" s="41"/>
      <c r="IJ3142" s="41"/>
      <c r="IK3142" s="41"/>
      <c r="IL3142" s="41"/>
      <c r="IM3142" s="41"/>
      <c r="IN3142" s="41"/>
      <c r="IO3142" s="41"/>
      <c r="IP3142" s="41"/>
      <c r="IQ3142" s="41"/>
      <c r="IR3142" s="41"/>
      <c r="IS3142" s="41"/>
      <c r="IT3142" s="41"/>
      <c r="IU3142" s="41"/>
    </row>
    <row r="3144" spans="68:255" x14ac:dyDescent="0.2">
      <c r="BP3144" s="41"/>
      <c r="BQ3144" s="41"/>
      <c r="BR3144" s="41"/>
      <c r="BS3144" s="41"/>
      <c r="BU3144" s="41"/>
      <c r="BV3144" s="41"/>
      <c r="BW3144" s="41"/>
      <c r="BX3144" s="41"/>
      <c r="BY3144" s="41"/>
      <c r="BZ3144" s="41"/>
      <c r="CA3144" s="41"/>
      <c r="CB3144" s="41"/>
      <c r="CC3144" s="41"/>
      <c r="CD3144" s="41"/>
      <c r="CE3144" s="41"/>
      <c r="CF3144" s="41"/>
      <c r="CG3144" s="41"/>
      <c r="CH3144" s="41"/>
      <c r="CI3144" s="41"/>
      <c r="CJ3144" s="41"/>
      <c r="CK3144" s="41"/>
      <c r="CL3144" s="41"/>
      <c r="CM3144" s="41"/>
      <c r="CN3144" s="41"/>
      <c r="CO3144" s="41"/>
      <c r="CP3144" s="41"/>
      <c r="CQ3144" s="41"/>
      <c r="CR3144" s="41"/>
      <c r="CS3144" s="41"/>
      <c r="CT3144" s="41"/>
      <c r="CU3144" s="41"/>
      <c r="CV3144" s="41"/>
      <c r="CW3144" s="41"/>
      <c r="CX3144" s="41"/>
      <c r="CY3144" s="41"/>
      <c r="CZ3144" s="41"/>
      <c r="DA3144" s="41"/>
      <c r="DB3144" s="41"/>
      <c r="DC3144" s="41"/>
      <c r="DD3144" s="41"/>
      <c r="DE3144" s="41"/>
      <c r="DF3144" s="41"/>
      <c r="DG3144" s="41"/>
      <c r="DH3144" s="41"/>
      <c r="DI3144" s="41"/>
      <c r="DJ3144" s="41"/>
      <c r="DK3144" s="41"/>
      <c r="DL3144" s="41"/>
      <c r="DM3144" s="41"/>
      <c r="DN3144" s="41"/>
      <c r="DO3144" s="41"/>
      <c r="DP3144" s="41"/>
      <c r="DQ3144" s="41"/>
      <c r="DR3144" s="41"/>
      <c r="DS3144" s="41"/>
      <c r="DT3144" s="41"/>
      <c r="DU3144" s="41"/>
      <c r="DV3144" s="41"/>
      <c r="DW3144" s="41"/>
      <c r="DX3144" s="41"/>
      <c r="DY3144" s="41"/>
      <c r="DZ3144" s="41"/>
      <c r="EA3144" s="41"/>
      <c r="EB3144" s="41"/>
      <c r="EC3144" s="41"/>
      <c r="ED3144" s="41"/>
      <c r="EE3144" s="41"/>
      <c r="EF3144" s="41"/>
      <c r="EG3144" s="41"/>
      <c r="EH3144" s="41"/>
      <c r="EI3144" s="41"/>
      <c r="EJ3144" s="41"/>
      <c r="EK3144" s="41"/>
      <c r="EL3144" s="41"/>
      <c r="EM3144" s="41"/>
      <c r="EN3144" s="41"/>
      <c r="EO3144" s="41"/>
      <c r="EP3144" s="41"/>
      <c r="EQ3144" s="41"/>
      <c r="ER3144" s="41"/>
      <c r="ES3144" s="41"/>
      <c r="ET3144" s="41"/>
      <c r="EU3144" s="41"/>
      <c r="EV3144" s="41"/>
      <c r="EW3144" s="41"/>
      <c r="EX3144" s="41"/>
      <c r="EY3144" s="41"/>
      <c r="EZ3144" s="41"/>
      <c r="FA3144" s="41"/>
      <c r="FB3144" s="41"/>
      <c r="FC3144" s="41"/>
      <c r="FD3144" s="41"/>
      <c r="FE3144" s="41"/>
      <c r="FF3144" s="41"/>
      <c r="FG3144" s="41"/>
      <c r="FH3144" s="41"/>
      <c r="FI3144" s="41"/>
      <c r="FJ3144" s="41"/>
      <c r="FK3144" s="41"/>
      <c r="FL3144" s="41"/>
      <c r="FM3144" s="41"/>
      <c r="FN3144" s="41"/>
      <c r="FO3144" s="41"/>
      <c r="FP3144" s="41"/>
      <c r="FQ3144" s="41"/>
      <c r="FR3144" s="41"/>
      <c r="FS3144" s="41"/>
      <c r="FT3144" s="41"/>
      <c r="FU3144" s="41"/>
      <c r="FV3144" s="41"/>
      <c r="FW3144" s="41"/>
      <c r="FX3144" s="41"/>
      <c r="FY3144" s="41"/>
      <c r="FZ3144" s="41"/>
      <c r="GA3144" s="41"/>
      <c r="GB3144" s="41"/>
      <c r="GC3144" s="41"/>
      <c r="GD3144" s="41"/>
      <c r="GE3144" s="41"/>
      <c r="GF3144" s="41"/>
      <c r="GG3144" s="41"/>
      <c r="GH3144" s="41"/>
      <c r="GI3144" s="41"/>
      <c r="GJ3144" s="41"/>
      <c r="GK3144" s="41"/>
      <c r="GL3144" s="41"/>
      <c r="GM3144" s="41"/>
      <c r="GN3144" s="41"/>
      <c r="GO3144" s="41"/>
      <c r="GP3144" s="41"/>
      <c r="GQ3144" s="41"/>
      <c r="GR3144" s="41"/>
      <c r="GS3144" s="41"/>
      <c r="GT3144" s="41"/>
      <c r="GU3144" s="41"/>
      <c r="GV3144" s="41"/>
      <c r="GW3144" s="41"/>
      <c r="GX3144" s="41"/>
      <c r="GY3144" s="41"/>
      <c r="GZ3144" s="41"/>
      <c r="HA3144" s="41"/>
      <c r="HB3144" s="41"/>
      <c r="HC3144" s="41"/>
      <c r="HD3144" s="41"/>
      <c r="HE3144" s="41"/>
      <c r="HF3144" s="41"/>
      <c r="HG3144" s="41"/>
      <c r="HH3144" s="41"/>
      <c r="HI3144" s="41"/>
      <c r="HJ3144" s="41"/>
      <c r="HK3144" s="41"/>
      <c r="HL3144" s="41"/>
      <c r="HM3144" s="41"/>
      <c r="HN3144" s="41"/>
      <c r="HO3144" s="41"/>
      <c r="HP3144" s="41"/>
      <c r="HQ3144" s="41"/>
      <c r="HR3144" s="41"/>
      <c r="HS3144" s="41"/>
      <c r="HT3144" s="41"/>
      <c r="HU3144" s="41"/>
      <c r="HV3144" s="41"/>
      <c r="HW3144" s="41"/>
      <c r="HX3144" s="41"/>
      <c r="HY3144" s="41"/>
      <c r="HZ3144" s="41"/>
      <c r="IA3144" s="41"/>
      <c r="IB3144" s="41"/>
      <c r="IC3144" s="41"/>
      <c r="ID3144" s="41"/>
      <c r="IE3144" s="41"/>
      <c r="IF3144" s="41"/>
      <c r="IG3144" s="41"/>
      <c r="IH3144" s="41"/>
      <c r="II3144" s="41"/>
      <c r="IJ3144" s="41"/>
      <c r="IK3144" s="41"/>
      <c r="IL3144" s="41"/>
      <c r="IM3144" s="41"/>
      <c r="IN3144" s="41"/>
      <c r="IO3144" s="41"/>
      <c r="IP3144" s="41"/>
      <c r="IQ3144" s="41"/>
      <c r="IR3144" s="41"/>
      <c r="IS3144" s="41"/>
      <c r="IT3144" s="41"/>
      <c r="IU3144" s="41"/>
    </row>
    <row r="3146" spans="68:255" x14ac:dyDescent="0.2">
      <c r="BP3146" s="41"/>
      <c r="BQ3146" s="41"/>
      <c r="BR3146" s="41"/>
      <c r="BS3146" s="41"/>
      <c r="BU3146" s="41"/>
      <c r="BV3146" s="41"/>
      <c r="BW3146" s="41"/>
      <c r="BX3146" s="41"/>
      <c r="BY3146" s="41"/>
      <c r="BZ3146" s="41"/>
      <c r="CA3146" s="41"/>
      <c r="CB3146" s="41"/>
      <c r="CC3146" s="41"/>
      <c r="CD3146" s="41"/>
      <c r="CE3146" s="41"/>
      <c r="CF3146" s="41"/>
      <c r="CG3146" s="41"/>
      <c r="CH3146" s="41"/>
      <c r="CI3146" s="41"/>
      <c r="CJ3146" s="41"/>
      <c r="CK3146" s="41"/>
      <c r="CL3146" s="41"/>
      <c r="CM3146" s="41"/>
      <c r="CN3146" s="41"/>
      <c r="CO3146" s="41"/>
      <c r="CP3146" s="41"/>
      <c r="CQ3146" s="41"/>
      <c r="CR3146" s="41"/>
      <c r="CS3146" s="41"/>
      <c r="CT3146" s="41"/>
      <c r="CU3146" s="41"/>
      <c r="CV3146" s="41"/>
      <c r="CW3146" s="41"/>
      <c r="CX3146" s="41"/>
      <c r="CY3146" s="41"/>
      <c r="CZ3146" s="41"/>
      <c r="DA3146" s="41"/>
      <c r="DB3146" s="41"/>
      <c r="DC3146" s="41"/>
      <c r="DD3146" s="41"/>
      <c r="DE3146" s="41"/>
      <c r="DF3146" s="41"/>
      <c r="DG3146" s="41"/>
      <c r="DH3146" s="41"/>
      <c r="DI3146" s="41"/>
      <c r="DJ3146" s="41"/>
      <c r="DK3146" s="41"/>
      <c r="DL3146" s="41"/>
      <c r="DM3146" s="41"/>
      <c r="DN3146" s="41"/>
      <c r="DO3146" s="41"/>
      <c r="DP3146" s="41"/>
      <c r="DQ3146" s="41"/>
      <c r="DR3146" s="41"/>
      <c r="DS3146" s="41"/>
      <c r="DT3146" s="41"/>
      <c r="DU3146" s="41"/>
      <c r="DV3146" s="41"/>
      <c r="DW3146" s="41"/>
      <c r="DX3146" s="41"/>
      <c r="DY3146" s="41"/>
      <c r="DZ3146" s="41"/>
      <c r="EA3146" s="41"/>
      <c r="EB3146" s="41"/>
      <c r="EC3146" s="41"/>
      <c r="ED3146" s="41"/>
      <c r="EE3146" s="41"/>
      <c r="EF3146" s="41"/>
      <c r="EG3146" s="41"/>
      <c r="EH3146" s="41"/>
      <c r="EI3146" s="41"/>
      <c r="EJ3146" s="41"/>
      <c r="EK3146" s="41"/>
      <c r="EL3146" s="41"/>
      <c r="EM3146" s="41"/>
      <c r="EN3146" s="41"/>
      <c r="EO3146" s="41"/>
      <c r="EP3146" s="41"/>
      <c r="EQ3146" s="41"/>
      <c r="ER3146" s="41"/>
      <c r="ES3146" s="41"/>
      <c r="ET3146" s="41"/>
      <c r="EU3146" s="41"/>
      <c r="EV3146" s="41"/>
      <c r="EW3146" s="41"/>
      <c r="EX3146" s="41"/>
      <c r="EY3146" s="41"/>
      <c r="EZ3146" s="41"/>
      <c r="FA3146" s="41"/>
      <c r="FB3146" s="41"/>
      <c r="FC3146" s="41"/>
      <c r="FD3146" s="41"/>
      <c r="FE3146" s="41"/>
      <c r="FF3146" s="41"/>
      <c r="FG3146" s="41"/>
      <c r="FH3146" s="41"/>
      <c r="FI3146" s="41"/>
      <c r="FJ3146" s="41"/>
      <c r="FK3146" s="41"/>
      <c r="FL3146" s="41"/>
      <c r="FM3146" s="41"/>
      <c r="FN3146" s="41"/>
      <c r="FO3146" s="41"/>
      <c r="FP3146" s="41"/>
      <c r="FQ3146" s="41"/>
      <c r="FR3146" s="41"/>
      <c r="FS3146" s="41"/>
      <c r="FT3146" s="41"/>
      <c r="FU3146" s="41"/>
      <c r="FV3146" s="41"/>
      <c r="FW3146" s="41"/>
      <c r="FX3146" s="41"/>
      <c r="FY3146" s="41"/>
      <c r="FZ3146" s="41"/>
      <c r="GA3146" s="41"/>
      <c r="GB3146" s="41"/>
      <c r="GC3146" s="41"/>
      <c r="GD3146" s="41"/>
      <c r="GE3146" s="41"/>
      <c r="GF3146" s="41"/>
      <c r="GG3146" s="41"/>
      <c r="GH3146" s="41"/>
      <c r="GI3146" s="41"/>
      <c r="GJ3146" s="41"/>
      <c r="GK3146" s="41"/>
      <c r="GL3146" s="41"/>
      <c r="GM3146" s="41"/>
      <c r="GN3146" s="41"/>
      <c r="GO3146" s="41"/>
      <c r="GP3146" s="41"/>
      <c r="GQ3146" s="41"/>
      <c r="GR3146" s="41"/>
      <c r="GS3146" s="41"/>
      <c r="GT3146" s="41"/>
      <c r="GU3146" s="41"/>
      <c r="GV3146" s="41"/>
      <c r="GW3146" s="41"/>
      <c r="GX3146" s="41"/>
      <c r="GY3146" s="41"/>
      <c r="GZ3146" s="41"/>
      <c r="HA3146" s="41"/>
      <c r="HB3146" s="41"/>
      <c r="HC3146" s="41"/>
      <c r="HD3146" s="41"/>
      <c r="HE3146" s="41"/>
      <c r="HF3146" s="41"/>
      <c r="HG3146" s="41"/>
      <c r="HH3146" s="41"/>
      <c r="HI3146" s="41"/>
      <c r="HJ3146" s="41"/>
      <c r="HK3146" s="41"/>
      <c r="HL3146" s="41"/>
      <c r="HM3146" s="41"/>
      <c r="HN3146" s="41"/>
      <c r="HO3146" s="41"/>
      <c r="HP3146" s="41"/>
      <c r="HQ3146" s="41"/>
      <c r="HR3146" s="41"/>
      <c r="HS3146" s="41"/>
      <c r="HT3146" s="41"/>
      <c r="HU3146" s="41"/>
      <c r="HV3146" s="41"/>
      <c r="HW3146" s="41"/>
      <c r="HX3146" s="41"/>
      <c r="HY3146" s="41"/>
      <c r="HZ3146" s="41"/>
      <c r="IA3146" s="41"/>
      <c r="IB3146" s="41"/>
      <c r="IC3146" s="41"/>
      <c r="ID3146" s="41"/>
      <c r="IE3146" s="41"/>
      <c r="IF3146" s="41"/>
      <c r="IG3146" s="41"/>
      <c r="IH3146" s="41"/>
      <c r="II3146" s="41"/>
      <c r="IJ3146" s="41"/>
      <c r="IK3146" s="41"/>
      <c r="IL3146" s="41"/>
      <c r="IM3146" s="41"/>
      <c r="IN3146" s="41"/>
      <c r="IO3146" s="41"/>
      <c r="IP3146" s="41"/>
      <c r="IQ3146" s="41"/>
      <c r="IR3146" s="41"/>
      <c r="IS3146" s="41"/>
      <c r="IT3146" s="41"/>
      <c r="IU3146" s="41"/>
    </row>
    <row r="3148" spans="68:255" x14ac:dyDescent="0.2">
      <c r="BP3148" s="41"/>
      <c r="BQ3148" s="41"/>
      <c r="BR3148" s="41"/>
      <c r="BS3148" s="41"/>
      <c r="BU3148" s="41"/>
      <c r="BV3148" s="41"/>
      <c r="BW3148" s="41"/>
      <c r="BX3148" s="41"/>
      <c r="BY3148" s="41"/>
      <c r="BZ3148" s="41"/>
      <c r="CA3148" s="41"/>
      <c r="CB3148" s="41"/>
      <c r="CC3148" s="41"/>
      <c r="CD3148" s="41"/>
      <c r="CE3148" s="41"/>
      <c r="CF3148" s="41"/>
      <c r="CG3148" s="41"/>
      <c r="CH3148" s="41"/>
      <c r="CI3148" s="41"/>
      <c r="CJ3148" s="41"/>
      <c r="CK3148" s="41"/>
      <c r="CL3148" s="41"/>
      <c r="CM3148" s="41"/>
      <c r="CN3148" s="41"/>
      <c r="CO3148" s="41"/>
      <c r="CP3148" s="41"/>
      <c r="CQ3148" s="41"/>
      <c r="CR3148" s="41"/>
      <c r="CS3148" s="41"/>
      <c r="CT3148" s="41"/>
      <c r="CU3148" s="41"/>
      <c r="CV3148" s="41"/>
      <c r="CW3148" s="41"/>
      <c r="CX3148" s="41"/>
      <c r="CY3148" s="41"/>
      <c r="CZ3148" s="41"/>
      <c r="DA3148" s="41"/>
      <c r="DB3148" s="41"/>
      <c r="DC3148" s="41"/>
      <c r="DD3148" s="41"/>
      <c r="DE3148" s="41"/>
      <c r="DF3148" s="41"/>
      <c r="DG3148" s="41"/>
      <c r="DH3148" s="41"/>
      <c r="DI3148" s="41"/>
      <c r="DJ3148" s="41"/>
      <c r="DK3148" s="41"/>
      <c r="DL3148" s="41"/>
      <c r="DM3148" s="41"/>
      <c r="DN3148" s="41"/>
      <c r="DO3148" s="41"/>
      <c r="DP3148" s="41"/>
      <c r="DQ3148" s="41"/>
      <c r="DR3148" s="41"/>
      <c r="DS3148" s="41"/>
      <c r="DT3148" s="41"/>
      <c r="DU3148" s="41"/>
      <c r="DV3148" s="41"/>
      <c r="DW3148" s="41"/>
      <c r="DX3148" s="41"/>
      <c r="DY3148" s="41"/>
      <c r="DZ3148" s="41"/>
      <c r="EA3148" s="41"/>
      <c r="EB3148" s="41"/>
      <c r="EC3148" s="41"/>
      <c r="ED3148" s="41"/>
      <c r="EE3148" s="41"/>
      <c r="EF3148" s="41"/>
      <c r="EG3148" s="41"/>
      <c r="EH3148" s="41"/>
      <c r="EI3148" s="41"/>
      <c r="EJ3148" s="41"/>
      <c r="EK3148" s="41"/>
      <c r="EL3148" s="41"/>
      <c r="EM3148" s="41"/>
      <c r="EN3148" s="41"/>
      <c r="EO3148" s="41"/>
      <c r="EP3148" s="41"/>
      <c r="EQ3148" s="41"/>
      <c r="ER3148" s="41"/>
      <c r="ES3148" s="41"/>
      <c r="ET3148" s="41"/>
      <c r="EU3148" s="41"/>
      <c r="EV3148" s="41"/>
      <c r="EW3148" s="41"/>
      <c r="EX3148" s="41"/>
      <c r="EY3148" s="41"/>
      <c r="EZ3148" s="41"/>
      <c r="FA3148" s="41"/>
      <c r="FB3148" s="41"/>
      <c r="FC3148" s="41"/>
      <c r="FD3148" s="41"/>
      <c r="FE3148" s="41"/>
      <c r="FF3148" s="41"/>
      <c r="FG3148" s="41"/>
      <c r="FH3148" s="41"/>
      <c r="FI3148" s="41"/>
      <c r="FJ3148" s="41"/>
      <c r="FK3148" s="41"/>
      <c r="FL3148" s="41"/>
      <c r="FM3148" s="41"/>
      <c r="FN3148" s="41"/>
      <c r="FO3148" s="41"/>
      <c r="FP3148" s="41"/>
      <c r="FQ3148" s="41"/>
      <c r="FR3148" s="41"/>
      <c r="FS3148" s="41"/>
      <c r="FT3148" s="41"/>
      <c r="FU3148" s="41"/>
      <c r="FV3148" s="41"/>
      <c r="FW3148" s="41"/>
      <c r="FX3148" s="41"/>
      <c r="FY3148" s="41"/>
      <c r="FZ3148" s="41"/>
      <c r="GA3148" s="41"/>
      <c r="GB3148" s="41"/>
      <c r="GC3148" s="41"/>
      <c r="GD3148" s="41"/>
      <c r="GE3148" s="41"/>
      <c r="GF3148" s="41"/>
      <c r="GG3148" s="41"/>
      <c r="GH3148" s="41"/>
      <c r="GI3148" s="41"/>
      <c r="GJ3148" s="41"/>
      <c r="GK3148" s="41"/>
      <c r="GL3148" s="41"/>
      <c r="GM3148" s="41"/>
      <c r="GN3148" s="41"/>
      <c r="GO3148" s="41"/>
      <c r="GP3148" s="41"/>
      <c r="GQ3148" s="41"/>
      <c r="GR3148" s="41"/>
      <c r="GS3148" s="41"/>
      <c r="GT3148" s="41"/>
      <c r="GU3148" s="41"/>
      <c r="GV3148" s="41"/>
      <c r="GW3148" s="41"/>
      <c r="GX3148" s="41"/>
      <c r="GY3148" s="41"/>
      <c r="GZ3148" s="41"/>
      <c r="HA3148" s="41"/>
      <c r="HB3148" s="41"/>
      <c r="HC3148" s="41"/>
      <c r="HD3148" s="41"/>
      <c r="HE3148" s="41"/>
      <c r="HF3148" s="41"/>
      <c r="HG3148" s="41"/>
      <c r="HH3148" s="41"/>
      <c r="HI3148" s="41"/>
      <c r="HJ3148" s="41"/>
      <c r="HK3148" s="41"/>
      <c r="HL3148" s="41"/>
      <c r="HM3148" s="41"/>
      <c r="HN3148" s="41"/>
      <c r="HO3148" s="41"/>
      <c r="HP3148" s="41"/>
      <c r="HQ3148" s="41"/>
      <c r="HR3148" s="41"/>
      <c r="HS3148" s="41"/>
      <c r="HT3148" s="41"/>
      <c r="HU3148" s="41"/>
      <c r="HV3148" s="41"/>
      <c r="HW3148" s="41"/>
      <c r="HX3148" s="41"/>
      <c r="HY3148" s="41"/>
      <c r="HZ3148" s="41"/>
      <c r="IA3148" s="41"/>
      <c r="IB3148" s="41"/>
      <c r="IC3148" s="41"/>
      <c r="ID3148" s="41"/>
      <c r="IE3148" s="41"/>
      <c r="IF3148" s="41"/>
      <c r="IG3148" s="41"/>
      <c r="IH3148" s="41"/>
      <c r="II3148" s="41"/>
      <c r="IJ3148" s="41"/>
      <c r="IK3148" s="41"/>
      <c r="IL3148" s="41"/>
      <c r="IM3148" s="41"/>
      <c r="IN3148" s="41"/>
      <c r="IO3148" s="41"/>
      <c r="IP3148" s="41"/>
      <c r="IQ3148" s="41"/>
      <c r="IR3148" s="41"/>
      <c r="IS3148" s="41"/>
      <c r="IT3148" s="41"/>
      <c r="IU3148" s="41"/>
    </row>
    <row r="3150" spans="68:255" x14ac:dyDescent="0.2">
      <c r="BP3150" s="41"/>
      <c r="BQ3150" s="41"/>
      <c r="BR3150" s="41"/>
      <c r="BS3150" s="41"/>
      <c r="BU3150" s="41"/>
      <c r="BV3150" s="41"/>
      <c r="BW3150" s="41"/>
      <c r="BX3150" s="41"/>
      <c r="BY3150" s="41"/>
      <c r="BZ3150" s="41"/>
      <c r="CA3150" s="41"/>
      <c r="CB3150" s="41"/>
      <c r="CC3150" s="41"/>
      <c r="CD3150" s="41"/>
      <c r="CE3150" s="41"/>
      <c r="CF3150" s="41"/>
      <c r="CG3150" s="41"/>
      <c r="CH3150" s="41"/>
      <c r="CI3150" s="41"/>
      <c r="CJ3150" s="41"/>
      <c r="CK3150" s="41"/>
      <c r="CL3150" s="41"/>
      <c r="CM3150" s="41"/>
      <c r="CN3150" s="41"/>
      <c r="CO3150" s="41"/>
      <c r="CP3150" s="41"/>
      <c r="CQ3150" s="41"/>
      <c r="CR3150" s="41"/>
      <c r="CS3150" s="41"/>
      <c r="CT3150" s="41"/>
      <c r="CU3150" s="41"/>
      <c r="CV3150" s="41"/>
      <c r="CW3150" s="41"/>
      <c r="CX3150" s="41"/>
      <c r="CY3150" s="41"/>
      <c r="CZ3150" s="41"/>
      <c r="DA3150" s="41"/>
      <c r="DB3150" s="41"/>
      <c r="DC3150" s="41"/>
      <c r="DD3150" s="41"/>
      <c r="DE3150" s="41"/>
      <c r="DF3150" s="41"/>
      <c r="DG3150" s="41"/>
      <c r="DH3150" s="41"/>
      <c r="DI3150" s="41"/>
      <c r="DJ3150" s="41"/>
      <c r="DK3150" s="41"/>
      <c r="DL3150" s="41"/>
      <c r="DM3150" s="41"/>
      <c r="DN3150" s="41"/>
      <c r="DO3150" s="41"/>
      <c r="DP3150" s="41"/>
      <c r="DQ3150" s="41"/>
      <c r="DR3150" s="41"/>
      <c r="DS3150" s="41"/>
      <c r="DT3150" s="41"/>
      <c r="DU3150" s="41"/>
      <c r="DV3150" s="41"/>
      <c r="DW3150" s="41"/>
      <c r="DX3150" s="41"/>
      <c r="DY3150" s="41"/>
      <c r="DZ3150" s="41"/>
      <c r="EA3150" s="41"/>
      <c r="EB3150" s="41"/>
      <c r="EC3150" s="41"/>
      <c r="ED3150" s="41"/>
      <c r="EE3150" s="41"/>
      <c r="EF3150" s="41"/>
      <c r="EG3150" s="41"/>
      <c r="EH3150" s="41"/>
      <c r="EI3150" s="41"/>
      <c r="EJ3150" s="41"/>
      <c r="EK3150" s="41"/>
      <c r="EL3150" s="41"/>
      <c r="EM3150" s="41"/>
      <c r="EN3150" s="41"/>
      <c r="EO3150" s="41"/>
      <c r="EP3150" s="41"/>
      <c r="EQ3150" s="41"/>
      <c r="ER3150" s="41"/>
      <c r="ES3150" s="41"/>
      <c r="ET3150" s="41"/>
      <c r="EU3150" s="41"/>
      <c r="EV3150" s="41"/>
      <c r="EW3150" s="41"/>
      <c r="EX3150" s="41"/>
      <c r="EY3150" s="41"/>
      <c r="EZ3150" s="41"/>
      <c r="FA3150" s="41"/>
      <c r="FB3150" s="41"/>
      <c r="FC3150" s="41"/>
      <c r="FD3150" s="41"/>
      <c r="FE3150" s="41"/>
      <c r="FF3150" s="41"/>
      <c r="FG3150" s="41"/>
      <c r="FH3150" s="41"/>
      <c r="FI3150" s="41"/>
      <c r="FJ3150" s="41"/>
      <c r="FK3150" s="41"/>
      <c r="FL3150" s="41"/>
      <c r="FM3150" s="41"/>
      <c r="FN3150" s="41"/>
      <c r="FO3150" s="41"/>
      <c r="FP3150" s="41"/>
      <c r="FQ3150" s="41"/>
      <c r="FR3150" s="41"/>
      <c r="FS3150" s="41"/>
      <c r="FT3150" s="41"/>
      <c r="FU3150" s="41"/>
      <c r="FV3150" s="41"/>
      <c r="FW3150" s="41"/>
      <c r="FX3150" s="41"/>
      <c r="FY3150" s="41"/>
      <c r="FZ3150" s="41"/>
      <c r="GA3150" s="41"/>
      <c r="GB3150" s="41"/>
      <c r="GC3150" s="41"/>
      <c r="GD3150" s="41"/>
      <c r="GE3150" s="41"/>
      <c r="GF3150" s="41"/>
      <c r="GG3150" s="41"/>
      <c r="GH3150" s="41"/>
      <c r="GI3150" s="41"/>
      <c r="GJ3150" s="41"/>
      <c r="GK3150" s="41"/>
      <c r="GL3150" s="41"/>
      <c r="GM3150" s="41"/>
      <c r="GN3150" s="41"/>
      <c r="GO3150" s="41"/>
      <c r="GP3150" s="41"/>
      <c r="GQ3150" s="41"/>
      <c r="GR3150" s="41"/>
      <c r="GS3150" s="41"/>
      <c r="GT3150" s="41"/>
      <c r="GU3150" s="41"/>
      <c r="GV3150" s="41"/>
      <c r="GW3150" s="41"/>
      <c r="GX3150" s="41"/>
      <c r="GY3150" s="41"/>
      <c r="GZ3150" s="41"/>
      <c r="HA3150" s="41"/>
      <c r="HB3150" s="41"/>
      <c r="HC3150" s="41"/>
      <c r="HD3150" s="41"/>
      <c r="HE3150" s="41"/>
      <c r="HF3150" s="41"/>
      <c r="HG3150" s="41"/>
      <c r="HH3150" s="41"/>
      <c r="HI3150" s="41"/>
      <c r="HJ3150" s="41"/>
      <c r="HK3150" s="41"/>
      <c r="HL3150" s="41"/>
      <c r="HM3150" s="41"/>
      <c r="HN3150" s="41"/>
      <c r="HO3150" s="41"/>
      <c r="HP3150" s="41"/>
      <c r="HQ3150" s="41"/>
      <c r="HR3150" s="41"/>
      <c r="HS3150" s="41"/>
      <c r="HT3150" s="41"/>
      <c r="HU3150" s="41"/>
      <c r="HV3150" s="41"/>
      <c r="HW3150" s="41"/>
      <c r="HX3150" s="41"/>
      <c r="HY3150" s="41"/>
      <c r="HZ3150" s="41"/>
      <c r="IA3150" s="41"/>
      <c r="IB3150" s="41"/>
      <c r="IC3150" s="41"/>
      <c r="ID3150" s="41"/>
      <c r="IE3150" s="41"/>
      <c r="IF3150" s="41"/>
      <c r="IG3150" s="41"/>
      <c r="IH3150" s="41"/>
      <c r="II3150" s="41"/>
      <c r="IJ3150" s="41"/>
      <c r="IK3150" s="41"/>
      <c r="IL3150" s="41"/>
      <c r="IM3150" s="41"/>
      <c r="IN3150" s="41"/>
      <c r="IO3150" s="41"/>
      <c r="IP3150" s="41"/>
      <c r="IQ3150" s="41"/>
      <c r="IR3150" s="41"/>
      <c r="IS3150" s="41"/>
      <c r="IT3150" s="41"/>
      <c r="IU3150" s="41"/>
    </row>
    <row r="3152" spans="68:255" x14ac:dyDescent="0.2">
      <c r="BP3152" s="41"/>
      <c r="BQ3152" s="41"/>
      <c r="BR3152" s="41"/>
      <c r="BS3152" s="41"/>
      <c r="BU3152" s="41"/>
      <c r="BV3152" s="41"/>
      <c r="BW3152" s="41"/>
      <c r="BX3152" s="41"/>
      <c r="BY3152" s="41"/>
      <c r="BZ3152" s="41"/>
      <c r="CA3152" s="41"/>
      <c r="CB3152" s="41"/>
      <c r="CC3152" s="41"/>
      <c r="CD3152" s="41"/>
      <c r="CE3152" s="41"/>
      <c r="CF3152" s="41"/>
      <c r="CG3152" s="41"/>
      <c r="CH3152" s="41"/>
      <c r="CI3152" s="41"/>
      <c r="CJ3152" s="41"/>
      <c r="CK3152" s="41"/>
      <c r="CL3152" s="41"/>
      <c r="CM3152" s="41"/>
      <c r="CN3152" s="41"/>
      <c r="CO3152" s="41"/>
      <c r="CP3152" s="41"/>
      <c r="CQ3152" s="41"/>
      <c r="CR3152" s="41"/>
      <c r="CS3152" s="41"/>
      <c r="CT3152" s="41"/>
      <c r="CU3152" s="41"/>
      <c r="CV3152" s="41"/>
      <c r="CW3152" s="41"/>
      <c r="CX3152" s="41"/>
      <c r="CY3152" s="41"/>
      <c r="CZ3152" s="41"/>
      <c r="DA3152" s="41"/>
      <c r="DB3152" s="41"/>
      <c r="DC3152" s="41"/>
      <c r="DD3152" s="41"/>
      <c r="DE3152" s="41"/>
      <c r="DF3152" s="41"/>
      <c r="DG3152" s="41"/>
      <c r="DH3152" s="41"/>
      <c r="DI3152" s="41"/>
      <c r="DJ3152" s="41"/>
      <c r="DK3152" s="41"/>
      <c r="DL3152" s="41"/>
      <c r="DM3152" s="41"/>
      <c r="DN3152" s="41"/>
      <c r="DO3152" s="41"/>
      <c r="DP3152" s="41"/>
      <c r="DQ3152" s="41"/>
      <c r="DR3152" s="41"/>
      <c r="DS3152" s="41"/>
      <c r="DT3152" s="41"/>
      <c r="DU3152" s="41"/>
      <c r="DV3152" s="41"/>
      <c r="DW3152" s="41"/>
      <c r="DX3152" s="41"/>
      <c r="DY3152" s="41"/>
      <c r="DZ3152" s="41"/>
      <c r="EA3152" s="41"/>
      <c r="EB3152" s="41"/>
      <c r="EC3152" s="41"/>
      <c r="ED3152" s="41"/>
      <c r="EE3152" s="41"/>
      <c r="EF3152" s="41"/>
      <c r="EG3152" s="41"/>
      <c r="EH3152" s="41"/>
      <c r="EI3152" s="41"/>
      <c r="EJ3152" s="41"/>
      <c r="EK3152" s="41"/>
      <c r="EL3152" s="41"/>
      <c r="EM3152" s="41"/>
      <c r="EN3152" s="41"/>
      <c r="EO3152" s="41"/>
      <c r="EP3152" s="41"/>
      <c r="EQ3152" s="41"/>
      <c r="ER3152" s="41"/>
      <c r="ES3152" s="41"/>
      <c r="ET3152" s="41"/>
      <c r="EU3152" s="41"/>
      <c r="EV3152" s="41"/>
      <c r="EW3152" s="41"/>
      <c r="EX3152" s="41"/>
      <c r="EY3152" s="41"/>
      <c r="EZ3152" s="41"/>
      <c r="FA3152" s="41"/>
      <c r="FB3152" s="41"/>
      <c r="FC3152" s="41"/>
      <c r="FD3152" s="41"/>
      <c r="FE3152" s="41"/>
      <c r="FF3152" s="41"/>
      <c r="FG3152" s="41"/>
      <c r="FH3152" s="41"/>
      <c r="FI3152" s="41"/>
      <c r="FJ3152" s="41"/>
      <c r="FK3152" s="41"/>
      <c r="FL3152" s="41"/>
      <c r="FM3152" s="41"/>
      <c r="FN3152" s="41"/>
      <c r="FO3152" s="41"/>
      <c r="FP3152" s="41"/>
      <c r="FQ3152" s="41"/>
      <c r="FR3152" s="41"/>
      <c r="FS3152" s="41"/>
      <c r="FT3152" s="41"/>
      <c r="FU3152" s="41"/>
      <c r="FV3152" s="41"/>
      <c r="FW3152" s="41"/>
      <c r="FX3152" s="41"/>
      <c r="FY3152" s="41"/>
      <c r="FZ3152" s="41"/>
      <c r="GA3152" s="41"/>
      <c r="GB3152" s="41"/>
      <c r="GC3152" s="41"/>
      <c r="GD3152" s="41"/>
      <c r="GE3152" s="41"/>
      <c r="GF3152" s="41"/>
      <c r="GG3152" s="41"/>
      <c r="GH3152" s="41"/>
      <c r="GI3152" s="41"/>
      <c r="GJ3152" s="41"/>
      <c r="GK3152" s="41"/>
      <c r="GL3152" s="41"/>
      <c r="GM3152" s="41"/>
      <c r="GN3152" s="41"/>
      <c r="GO3152" s="41"/>
      <c r="GP3152" s="41"/>
      <c r="GQ3152" s="41"/>
      <c r="GR3152" s="41"/>
      <c r="GS3152" s="41"/>
      <c r="GT3152" s="41"/>
      <c r="GU3152" s="41"/>
      <c r="GV3152" s="41"/>
      <c r="GW3152" s="41"/>
      <c r="GX3152" s="41"/>
      <c r="GY3152" s="41"/>
      <c r="GZ3152" s="41"/>
      <c r="HA3152" s="41"/>
      <c r="HB3152" s="41"/>
      <c r="HC3152" s="41"/>
      <c r="HD3152" s="41"/>
      <c r="HE3152" s="41"/>
      <c r="HF3152" s="41"/>
      <c r="HG3152" s="41"/>
      <c r="HH3152" s="41"/>
      <c r="HI3152" s="41"/>
      <c r="HJ3152" s="41"/>
      <c r="HK3152" s="41"/>
      <c r="HL3152" s="41"/>
      <c r="HM3152" s="41"/>
      <c r="HN3152" s="41"/>
      <c r="HO3152" s="41"/>
      <c r="HP3152" s="41"/>
      <c r="HQ3152" s="41"/>
      <c r="HR3152" s="41"/>
      <c r="HS3152" s="41"/>
      <c r="HT3152" s="41"/>
      <c r="HU3152" s="41"/>
      <c r="HV3152" s="41"/>
      <c r="HW3152" s="41"/>
      <c r="HX3152" s="41"/>
      <c r="HY3152" s="41"/>
      <c r="HZ3152" s="41"/>
      <c r="IA3152" s="41"/>
      <c r="IB3152" s="41"/>
      <c r="IC3152" s="41"/>
      <c r="ID3152" s="41"/>
      <c r="IE3152" s="41"/>
      <c r="IF3152" s="41"/>
      <c r="IG3152" s="41"/>
      <c r="IH3152" s="41"/>
      <c r="II3152" s="41"/>
      <c r="IJ3152" s="41"/>
      <c r="IK3152" s="41"/>
      <c r="IL3152" s="41"/>
      <c r="IM3152" s="41"/>
      <c r="IN3152" s="41"/>
      <c r="IO3152" s="41"/>
      <c r="IP3152" s="41"/>
      <c r="IQ3152" s="41"/>
      <c r="IR3152" s="41"/>
      <c r="IS3152" s="41"/>
      <c r="IT3152" s="41"/>
      <c r="IU3152" s="41"/>
    </row>
    <row r="3154" spans="68:255" x14ac:dyDescent="0.2">
      <c r="BP3154" s="41"/>
      <c r="BQ3154" s="41"/>
      <c r="BR3154" s="41"/>
      <c r="BS3154" s="41"/>
      <c r="BU3154" s="41"/>
      <c r="BV3154" s="41"/>
      <c r="BW3154" s="41"/>
      <c r="BX3154" s="41"/>
      <c r="BY3154" s="41"/>
      <c r="BZ3154" s="41"/>
      <c r="CA3154" s="41"/>
      <c r="CB3154" s="41"/>
      <c r="CC3154" s="41"/>
      <c r="CD3154" s="41"/>
      <c r="CE3154" s="41"/>
      <c r="CF3154" s="41"/>
      <c r="CG3154" s="41"/>
      <c r="CH3154" s="41"/>
      <c r="CI3154" s="41"/>
      <c r="CJ3154" s="41"/>
      <c r="CK3154" s="41"/>
      <c r="CL3154" s="41"/>
      <c r="CM3154" s="41"/>
      <c r="CN3154" s="41"/>
      <c r="CO3154" s="41"/>
      <c r="CP3154" s="41"/>
      <c r="CQ3154" s="41"/>
      <c r="CR3154" s="41"/>
      <c r="CS3154" s="41"/>
      <c r="CT3154" s="41"/>
      <c r="CU3154" s="41"/>
      <c r="CV3154" s="41"/>
      <c r="CW3154" s="41"/>
      <c r="CX3154" s="41"/>
      <c r="CY3154" s="41"/>
      <c r="CZ3154" s="41"/>
      <c r="DA3154" s="41"/>
      <c r="DB3154" s="41"/>
      <c r="DC3154" s="41"/>
      <c r="DD3154" s="41"/>
      <c r="DE3154" s="41"/>
      <c r="DF3154" s="41"/>
      <c r="DG3154" s="41"/>
      <c r="DH3154" s="41"/>
      <c r="DI3154" s="41"/>
      <c r="DJ3154" s="41"/>
      <c r="DK3154" s="41"/>
      <c r="DL3154" s="41"/>
      <c r="DM3154" s="41"/>
      <c r="DN3154" s="41"/>
      <c r="DO3154" s="41"/>
      <c r="DP3154" s="41"/>
      <c r="DQ3154" s="41"/>
      <c r="DR3154" s="41"/>
      <c r="DS3154" s="41"/>
      <c r="DT3154" s="41"/>
      <c r="DU3154" s="41"/>
      <c r="DV3154" s="41"/>
      <c r="DW3154" s="41"/>
      <c r="DX3154" s="41"/>
      <c r="DY3154" s="41"/>
      <c r="DZ3154" s="41"/>
      <c r="EA3154" s="41"/>
      <c r="EB3154" s="41"/>
      <c r="EC3154" s="41"/>
      <c r="ED3154" s="41"/>
      <c r="EE3154" s="41"/>
      <c r="EF3154" s="41"/>
      <c r="EG3154" s="41"/>
      <c r="EH3154" s="41"/>
      <c r="EI3154" s="41"/>
      <c r="EJ3154" s="41"/>
      <c r="EK3154" s="41"/>
      <c r="EL3154" s="41"/>
      <c r="EM3154" s="41"/>
      <c r="EN3154" s="41"/>
      <c r="EO3154" s="41"/>
      <c r="EP3154" s="41"/>
      <c r="EQ3154" s="41"/>
      <c r="ER3154" s="41"/>
      <c r="ES3154" s="41"/>
      <c r="ET3154" s="41"/>
      <c r="EU3154" s="41"/>
      <c r="EV3154" s="41"/>
      <c r="EW3154" s="41"/>
      <c r="EX3154" s="41"/>
      <c r="EY3154" s="41"/>
      <c r="EZ3154" s="41"/>
      <c r="FA3154" s="41"/>
      <c r="FB3154" s="41"/>
      <c r="FC3154" s="41"/>
      <c r="FD3154" s="41"/>
      <c r="FE3154" s="41"/>
      <c r="FF3154" s="41"/>
      <c r="FG3154" s="41"/>
      <c r="FH3154" s="41"/>
      <c r="FI3154" s="41"/>
      <c r="FJ3154" s="41"/>
      <c r="FK3154" s="41"/>
      <c r="FL3154" s="41"/>
      <c r="FM3154" s="41"/>
      <c r="FN3154" s="41"/>
      <c r="FO3154" s="41"/>
      <c r="FP3154" s="41"/>
      <c r="FQ3154" s="41"/>
      <c r="FR3154" s="41"/>
      <c r="FS3154" s="41"/>
      <c r="FT3154" s="41"/>
      <c r="FU3154" s="41"/>
      <c r="FV3154" s="41"/>
      <c r="FW3154" s="41"/>
      <c r="FX3154" s="41"/>
      <c r="FY3154" s="41"/>
      <c r="FZ3154" s="41"/>
      <c r="GA3154" s="41"/>
      <c r="GB3154" s="41"/>
      <c r="GC3154" s="41"/>
      <c r="GD3154" s="41"/>
      <c r="GE3154" s="41"/>
      <c r="GF3154" s="41"/>
      <c r="GG3154" s="41"/>
      <c r="GH3154" s="41"/>
      <c r="GI3154" s="41"/>
      <c r="GJ3154" s="41"/>
      <c r="GK3154" s="41"/>
      <c r="GL3154" s="41"/>
      <c r="GM3154" s="41"/>
      <c r="GN3154" s="41"/>
      <c r="GO3154" s="41"/>
      <c r="GP3154" s="41"/>
      <c r="GQ3154" s="41"/>
      <c r="GR3154" s="41"/>
      <c r="GS3154" s="41"/>
      <c r="GT3154" s="41"/>
      <c r="GU3154" s="41"/>
      <c r="GV3154" s="41"/>
      <c r="GW3154" s="41"/>
      <c r="GX3154" s="41"/>
      <c r="GY3154" s="41"/>
      <c r="GZ3154" s="41"/>
      <c r="HA3154" s="41"/>
      <c r="HB3154" s="41"/>
      <c r="HC3154" s="41"/>
      <c r="HD3154" s="41"/>
      <c r="HE3154" s="41"/>
      <c r="HF3154" s="41"/>
      <c r="HG3154" s="41"/>
      <c r="HH3154" s="41"/>
      <c r="HI3154" s="41"/>
      <c r="HJ3154" s="41"/>
      <c r="HK3154" s="41"/>
      <c r="HL3154" s="41"/>
      <c r="HM3154" s="41"/>
      <c r="HN3154" s="41"/>
      <c r="HO3154" s="41"/>
      <c r="HP3154" s="41"/>
      <c r="HQ3154" s="41"/>
      <c r="HR3154" s="41"/>
      <c r="HS3154" s="41"/>
      <c r="HT3154" s="41"/>
      <c r="HU3154" s="41"/>
      <c r="HV3154" s="41"/>
      <c r="HW3154" s="41"/>
      <c r="HX3154" s="41"/>
      <c r="HY3154" s="41"/>
      <c r="HZ3154" s="41"/>
      <c r="IA3154" s="41"/>
      <c r="IB3154" s="41"/>
      <c r="IC3154" s="41"/>
      <c r="ID3154" s="41"/>
      <c r="IE3154" s="41"/>
      <c r="IF3154" s="41"/>
      <c r="IG3154" s="41"/>
      <c r="IH3154" s="41"/>
      <c r="II3154" s="41"/>
      <c r="IJ3154" s="41"/>
      <c r="IK3154" s="41"/>
      <c r="IL3154" s="41"/>
      <c r="IM3154" s="41"/>
      <c r="IN3154" s="41"/>
      <c r="IO3154" s="41"/>
      <c r="IP3154" s="41"/>
      <c r="IQ3154" s="41"/>
      <c r="IR3154" s="41"/>
      <c r="IS3154" s="41"/>
      <c r="IT3154" s="41"/>
      <c r="IU3154" s="41"/>
    </row>
    <row r="3156" spans="68:255" x14ac:dyDescent="0.2">
      <c r="BP3156" s="41"/>
      <c r="BQ3156" s="41"/>
      <c r="BR3156" s="41"/>
      <c r="BS3156" s="41"/>
      <c r="BU3156" s="41"/>
      <c r="BV3156" s="41"/>
      <c r="BW3156" s="41"/>
      <c r="BX3156" s="41"/>
      <c r="BY3156" s="41"/>
      <c r="BZ3156" s="41"/>
      <c r="CA3156" s="41"/>
      <c r="CB3156" s="41"/>
      <c r="CC3156" s="41"/>
      <c r="CD3156" s="41"/>
      <c r="CE3156" s="41"/>
      <c r="CF3156" s="41"/>
      <c r="CG3156" s="41"/>
      <c r="CH3156" s="41"/>
      <c r="CI3156" s="41"/>
      <c r="CJ3156" s="41"/>
      <c r="CK3156" s="41"/>
      <c r="CL3156" s="41"/>
      <c r="CM3156" s="41"/>
      <c r="CN3156" s="41"/>
      <c r="CO3156" s="41"/>
      <c r="CP3156" s="41"/>
      <c r="CQ3156" s="41"/>
      <c r="CR3156" s="41"/>
      <c r="CS3156" s="41"/>
      <c r="CT3156" s="41"/>
      <c r="CU3156" s="41"/>
      <c r="CV3156" s="41"/>
      <c r="CW3156" s="41"/>
      <c r="CX3156" s="41"/>
      <c r="CY3156" s="41"/>
      <c r="CZ3156" s="41"/>
      <c r="DA3156" s="41"/>
      <c r="DB3156" s="41"/>
      <c r="DC3156" s="41"/>
      <c r="DD3156" s="41"/>
      <c r="DE3156" s="41"/>
      <c r="DF3156" s="41"/>
      <c r="DG3156" s="41"/>
      <c r="DH3156" s="41"/>
      <c r="DI3156" s="41"/>
      <c r="DJ3156" s="41"/>
      <c r="DK3156" s="41"/>
      <c r="DL3156" s="41"/>
      <c r="DM3156" s="41"/>
      <c r="DN3156" s="41"/>
      <c r="DO3156" s="41"/>
      <c r="DP3156" s="41"/>
      <c r="DQ3156" s="41"/>
      <c r="DR3156" s="41"/>
      <c r="DS3156" s="41"/>
      <c r="DT3156" s="41"/>
      <c r="DU3156" s="41"/>
      <c r="DV3156" s="41"/>
      <c r="DW3156" s="41"/>
      <c r="DX3156" s="41"/>
      <c r="DY3156" s="41"/>
      <c r="DZ3156" s="41"/>
      <c r="EA3156" s="41"/>
      <c r="EB3156" s="41"/>
      <c r="EC3156" s="41"/>
      <c r="ED3156" s="41"/>
      <c r="EE3156" s="41"/>
      <c r="EF3156" s="41"/>
      <c r="EG3156" s="41"/>
      <c r="EH3156" s="41"/>
      <c r="EI3156" s="41"/>
      <c r="EJ3156" s="41"/>
      <c r="EK3156" s="41"/>
      <c r="EL3156" s="41"/>
      <c r="EM3156" s="41"/>
      <c r="EN3156" s="41"/>
      <c r="EO3156" s="41"/>
      <c r="EP3156" s="41"/>
      <c r="EQ3156" s="41"/>
      <c r="ER3156" s="41"/>
      <c r="ES3156" s="41"/>
      <c r="ET3156" s="41"/>
      <c r="EU3156" s="41"/>
      <c r="EV3156" s="41"/>
      <c r="EW3156" s="41"/>
      <c r="EX3156" s="41"/>
      <c r="EY3156" s="41"/>
      <c r="EZ3156" s="41"/>
      <c r="FA3156" s="41"/>
      <c r="FB3156" s="41"/>
      <c r="FC3156" s="41"/>
      <c r="FD3156" s="41"/>
      <c r="FE3156" s="41"/>
      <c r="FF3156" s="41"/>
      <c r="FG3156" s="41"/>
      <c r="FH3156" s="41"/>
      <c r="FI3156" s="41"/>
      <c r="FJ3156" s="41"/>
      <c r="FK3156" s="41"/>
      <c r="FL3156" s="41"/>
      <c r="FM3156" s="41"/>
      <c r="FN3156" s="41"/>
      <c r="FO3156" s="41"/>
      <c r="FP3156" s="41"/>
      <c r="FQ3156" s="41"/>
      <c r="FR3156" s="41"/>
      <c r="FS3156" s="41"/>
      <c r="FT3156" s="41"/>
      <c r="FU3156" s="41"/>
      <c r="FV3156" s="41"/>
      <c r="FW3156" s="41"/>
      <c r="FX3156" s="41"/>
      <c r="FY3156" s="41"/>
      <c r="FZ3156" s="41"/>
      <c r="GA3156" s="41"/>
      <c r="GB3156" s="41"/>
      <c r="GC3156" s="41"/>
      <c r="GD3156" s="41"/>
      <c r="GE3156" s="41"/>
      <c r="GF3156" s="41"/>
      <c r="GG3156" s="41"/>
      <c r="GH3156" s="41"/>
      <c r="GI3156" s="41"/>
      <c r="GJ3156" s="41"/>
      <c r="GK3156" s="41"/>
      <c r="GL3156" s="41"/>
      <c r="GM3156" s="41"/>
      <c r="GN3156" s="41"/>
      <c r="GO3156" s="41"/>
      <c r="GP3156" s="41"/>
      <c r="GQ3156" s="41"/>
      <c r="GR3156" s="41"/>
      <c r="GS3156" s="41"/>
      <c r="GT3156" s="41"/>
      <c r="GU3156" s="41"/>
      <c r="GV3156" s="41"/>
      <c r="GW3156" s="41"/>
      <c r="GX3156" s="41"/>
      <c r="GY3156" s="41"/>
      <c r="GZ3156" s="41"/>
      <c r="HA3156" s="41"/>
      <c r="HB3156" s="41"/>
      <c r="HC3156" s="41"/>
      <c r="HD3156" s="41"/>
      <c r="HE3156" s="41"/>
      <c r="HF3156" s="41"/>
      <c r="HG3156" s="41"/>
      <c r="HH3156" s="41"/>
      <c r="HI3156" s="41"/>
      <c r="HJ3156" s="41"/>
      <c r="HK3156" s="41"/>
      <c r="HL3156" s="41"/>
      <c r="HM3156" s="41"/>
      <c r="HN3156" s="41"/>
      <c r="HO3156" s="41"/>
      <c r="HP3156" s="41"/>
      <c r="HQ3156" s="41"/>
      <c r="HR3156" s="41"/>
      <c r="HS3156" s="41"/>
      <c r="HT3156" s="41"/>
      <c r="HU3156" s="41"/>
      <c r="HV3156" s="41"/>
      <c r="HW3156" s="41"/>
      <c r="HX3156" s="41"/>
      <c r="HY3156" s="41"/>
      <c r="HZ3156" s="41"/>
      <c r="IA3156" s="41"/>
      <c r="IB3156" s="41"/>
      <c r="IC3156" s="41"/>
      <c r="ID3156" s="41"/>
      <c r="IE3156" s="41"/>
      <c r="IF3156" s="41"/>
      <c r="IG3156" s="41"/>
      <c r="IH3156" s="41"/>
      <c r="II3156" s="41"/>
      <c r="IJ3156" s="41"/>
      <c r="IK3156" s="41"/>
      <c r="IL3156" s="41"/>
      <c r="IM3156" s="41"/>
      <c r="IN3156" s="41"/>
      <c r="IO3156" s="41"/>
      <c r="IP3156" s="41"/>
      <c r="IQ3156" s="41"/>
      <c r="IR3156" s="41"/>
      <c r="IS3156" s="41"/>
      <c r="IT3156" s="41"/>
      <c r="IU3156" s="41"/>
    </row>
    <row r="3158" spans="68:255" x14ac:dyDescent="0.2">
      <c r="BP3158" s="41"/>
      <c r="BQ3158" s="41"/>
      <c r="BR3158" s="41"/>
      <c r="BS3158" s="41"/>
      <c r="BU3158" s="41"/>
      <c r="BV3158" s="41"/>
      <c r="BW3158" s="41"/>
      <c r="BX3158" s="41"/>
      <c r="BY3158" s="41"/>
      <c r="BZ3158" s="41"/>
      <c r="CA3158" s="41"/>
      <c r="CB3158" s="41"/>
      <c r="CC3158" s="41"/>
      <c r="CD3158" s="41"/>
      <c r="CE3158" s="41"/>
      <c r="CF3158" s="41"/>
      <c r="CG3158" s="41"/>
      <c r="CH3158" s="41"/>
      <c r="CI3158" s="41"/>
      <c r="CJ3158" s="41"/>
      <c r="CK3158" s="41"/>
      <c r="CL3158" s="41"/>
      <c r="CM3158" s="41"/>
      <c r="CN3158" s="41"/>
      <c r="CO3158" s="41"/>
      <c r="CP3158" s="41"/>
      <c r="CQ3158" s="41"/>
      <c r="CR3158" s="41"/>
      <c r="CS3158" s="41"/>
      <c r="CT3158" s="41"/>
      <c r="CU3158" s="41"/>
      <c r="CV3158" s="41"/>
      <c r="CW3158" s="41"/>
      <c r="CX3158" s="41"/>
      <c r="CY3158" s="41"/>
      <c r="CZ3158" s="41"/>
      <c r="DA3158" s="41"/>
      <c r="DB3158" s="41"/>
      <c r="DC3158" s="41"/>
      <c r="DD3158" s="41"/>
      <c r="DE3158" s="41"/>
      <c r="DF3158" s="41"/>
      <c r="DG3158" s="41"/>
      <c r="DH3158" s="41"/>
      <c r="DI3158" s="41"/>
      <c r="DJ3158" s="41"/>
      <c r="DK3158" s="41"/>
      <c r="DL3158" s="41"/>
      <c r="DM3158" s="41"/>
      <c r="DN3158" s="41"/>
      <c r="DO3158" s="41"/>
      <c r="DP3158" s="41"/>
      <c r="DQ3158" s="41"/>
      <c r="DR3158" s="41"/>
      <c r="DS3158" s="41"/>
      <c r="DT3158" s="41"/>
      <c r="DU3158" s="41"/>
      <c r="DV3158" s="41"/>
      <c r="DW3158" s="41"/>
      <c r="DX3158" s="41"/>
      <c r="DY3158" s="41"/>
      <c r="DZ3158" s="41"/>
      <c r="EA3158" s="41"/>
      <c r="EB3158" s="41"/>
      <c r="EC3158" s="41"/>
      <c r="ED3158" s="41"/>
      <c r="EE3158" s="41"/>
      <c r="EF3158" s="41"/>
      <c r="EG3158" s="41"/>
      <c r="EH3158" s="41"/>
      <c r="EI3158" s="41"/>
      <c r="EJ3158" s="41"/>
      <c r="EK3158" s="41"/>
      <c r="EL3158" s="41"/>
      <c r="EM3158" s="41"/>
      <c r="EN3158" s="41"/>
      <c r="EO3158" s="41"/>
      <c r="EP3158" s="41"/>
      <c r="EQ3158" s="41"/>
      <c r="ER3158" s="41"/>
      <c r="ES3158" s="41"/>
      <c r="ET3158" s="41"/>
      <c r="EU3158" s="41"/>
      <c r="EV3158" s="41"/>
      <c r="EW3158" s="41"/>
      <c r="EX3158" s="41"/>
      <c r="EY3158" s="41"/>
      <c r="EZ3158" s="41"/>
      <c r="FA3158" s="41"/>
      <c r="FB3158" s="41"/>
      <c r="FC3158" s="41"/>
      <c r="FD3158" s="41"/>
      <c r="FE3158" s="41"/>
      <c r="FF3158" s="41"/>
      <c r="FG3158" s="41"/>
      <c r="FH3158" s="41"/>
      <c r="FI3158" s="41"/>
      <c r="FJ3158" s="41"/>
      <c r="FK3158" s="41"/>
      <c r="FL3158" s="41"/>
      <c r="FM3158" s="41"/>
      <c r="FN3158" s="41"/>
      <c r="FO3158" s="41"/>
      <c r="FP3158" s="41"/>
      <c r="FQ3158" s="41"/>
      <c r="FR3158" s="41"/>
      <c r="FS3158" s="41"/>
      <c r="FT3158" s="41"/>
      <c r="FU3158" s="41"/>
      <c r="FV3158" s="41"/>
      <c r="FW3158" s="41"/>
      <c r="FX3158" s="41"/>
      <c r="FY3158" s="41"/>
      <c r="FZ3158" s="41"/>
      <c r="GA3158" s="41"/>
      <c r="GB3158" s="41"/>
      <c r="GC3158" s="41"/>
      <c r="GD3158" s="41"/>
      <c r="GE3158" s="41"/>
      <c r="GF3158" s="41"/>
      <c r="GG3158" s="41"/>
      <c r="GH3158" s="41"/>
      <c r="GI3158" s="41"/>
      <c r="GJ3158" s="41"/>
      <c r="GK3158" s="41"/>
      <c r="GL3158" s="41"/>
      <c r="GM3158" s="41"/>
      <c r="GN3158" s="41"/>
      <c r="GO3158" s="41"/>
      <c r="GP3158" s="41"/>
      <c r="GQ3158" s="41"/>
      <c r="GR3158" s="41"/>
      <c r="GS3158" s="41"/>
      <c r="GT3158" s="41"/>
      <c r="GU3158" s="41"/>
      <c r="GV3158" s="41"/>
      <c r="GW3158" s="41"/>
      <c r="GX3158" s="41"/>
      <c r="GY3158" s="41"/>
      <c r="GZ3158" s="41"/>
      <c r="HA3158" s="41"/>
      <c r="HB3158" s="41"/>
      <c r="HC3158" s="41"/>
      <c r="HD3158" s="41"/>
      <c r="HE3158" s="41"/>
      <c r="HF3158" s="41"/>
      <c r="HG3158" s="41"/>
      <c r="HH3158" s="41"/>
      <c r="HI3158" s="41"/>
      <c r="HJ3158" s="41"/>
      <c r="HK3158" s="41"/>
      <c r="HL3158" s="41"/>
      <c r="HM3158" s="41"/>
      <c r="HN3158" s="41"/>
      <c r="HO3158" s="41"/>
      <c r="HP3158" s="41"/>
      <c r="HQ3158" s="41"/>
      <c r="HR3158" s="41"/>
      <c r="HS3158" s="41"/>
      <c r="HT3158" s="41"/>
      <c r="HU3158" s="41"/>
      <c r="HV3158" s="41"/>
      <c r="HW3158" s="41"/>
      <c r="HX3158" s="41"/>
      <c r="HY3158" s="41"/>
      <c r="HZ3158" s="41"/>
      <c r="IA3158" s="41"/>
      <c r="IB3158" s="41"/>
      <c r="IC3158" s="41"/>
      <c r="ID3158" s="41"/>
      <c r="IE3158" s="41"/>
      <c r="IF3158" s="41"/>
      <c r="IG3158" s="41"/>
      <c r="IH3158" s="41"/>
      <c r="II3158" s="41"/>
      <c r="IJ3158" s="41"/>
      <c r="IK3158" s="41"/>
      <c r="IL3158" s="41"/>
      <c r="IM3158" s="41"/>
      <c r="IN3158" s="41"/>
      <c r="IO3158" s="41"/>
      <c r="IP3158" s="41"/>
      <c r="IQ3158" s="41"/>
      <c r="IR3158" s="41"/>
      <c r="IS3158" s="41"/>
      <c r="IT3158" s="41"/>
      <c r="IU3158" s="41"/>
    </row>
    <row r="3160" spans="68:255" x14ac:dyDescent="0.2">
      <c r="BP3160" s="41"/>
      <c r="BQ3160" s="41"/>
      <c r="BR3160" s="41"/>
      <c r="BS3160" s="41"/>
      <c r="BU3160" s="41"/>
      <c r="BV3160" s="41"/>
      <c r="BW3160" s="41"/>
      <c r="BX3160" s="41"/>
      <c r="BY3160" s="41"/>
      <c r="BZ3160" s="41"/>
      <c r="CA3160" s="41"/>
      <c r="CB3160" s="41"/>
      <c r="CC3160" s="41"/>
      <c r="CD3160" s="41"/>
      <c r="CE3160" s="41"/>
      <c r="CF3160" s="41"/>
      <c r="CG3160" s="41"/>
      <c r="CH3160" s="41"/>
      <c r="CI3160" s="41"/>
      <c r="CJ3160" s="41"/>
      <c r="CK3160" s="41"/>
      <c r="CL3160" s="41"/>
      <c r="CM3160" s="41"/>
      <c r="CN3160" s="41"/>
      <c r="CO3160" s="41"/>
      <c r="CP3160" s="41"/>
      <c r="CQ3160" s="41"/>
      <c r="CR3160" s="41"/>
      <c r="CS3160" s="41"/>
      <c r="CT3160" s="41"/>
      <c r="CU3160" s="41"/>
      <c r="CV3160" s="41"/>
      <c r="CW3160" s="41"/>
      <c r="CX3160" s="41"/>
      <c r="CY3160" s="41"/>
      <c r="CZ3160" s="41"/>
      <c r="DA3160" s="41"/>
      <c r="DB3160" s="41"/>
      <c r="DC3160" s="41"/>
      <c r="DD3160" s="41"/>
      <c r="DE3160" s="41"/>
      <c r="DF3160" s="41"/>
      <c r="DG3160" s="41"/>
      <c r="DH3160" s="41"/>
      <c r="DI3160" s="41"/>
      <c r="DJ3160" s="41"/>
      <c r="DK3160" s="41"/>
      <c r="DL3160" s="41"/>
      <c r="DM3160" s="41"/>
      <c r="DN3160" s="41"/>
      <c r="DO3160" s="41"/>
      <c r="DP3160" s="41"/>
      <c r="DQ3160" s="41"/>
      <c r="DR3160" s="41"/>
      <c r="DS3160" s="41"/>
      <c r="DT3160" s="41"/>
      <c r="DU3160" s="41"/>
      <c r="DV3160" s="41"/>
      <c r="DW3160" s="41"/>
      <c r="DX3160" s="41"/>
      <c r="DY3160" s="41"/>
      <c r="DZ3160" s="41"/>
      <c r="EA3160" s="41"/>
      <c r="EB3160" s="41"/>
      <c r="EC3160" s="41"/>
      <c r="ED3160" s="41"/>
      <c r="EE3160" s="41"/>
      <c r="EF3160" s="41"/>
      <c r="EG3160" s="41"/>
      <c r="EH3160" s="41"/>
      <c r="EI3160" s="41"/>
      <c r="EJ3160" s="41"/>
      <c r="EK3160" s="41"/>
      <c r="EL3160" s="41"/>
      <c r="EM3160" s="41"/>
      <c r="EN3160" s="41"/>
      <c r="EO3160" s="41"/>
      <c r="EP3160" s="41"/>
      <c r="EQ3160" s="41"/>
      <c r="ER3160" s="41"/>
      <c r="ES3160" s="41"/>
      <c r="ET3160" s="41"/>
      <c r="EU3160" s="41"/>
      <c r="EV3160" s="41"/>
      <c r="EW3160" s="41"/>
      <c r="EX3160" s="41"/>
      <c r="EY3160" s="41"/>
      <c r="EZ3160" s="41"/>
      <c r="FA3160" s="41"/>
      <c r="FB3160" s="41"/>
      <c r="FC3160" s="41"/>
      <c r="FD3160" s="41"/>
      <c r="FE3160" s="41"/>
      <c r="FF3160" s="41"/>
      <c r="FG3160" s="41"/>
      <c r="FH3160" s="41"/>
      <c r="FI3160" s="41"/>
      <c r="FJ3160" s="41"/>
      <c r="FK3160" s="41"/>
      <c r="FL3160" s="41"/>
      <c r="FM3160" s="41"/>
      <c r="FN3160" s="41"/>
      <c r="FO3160" s="41"/>
      <c r="FP3160" s="41"/>
      <c r="FQ3160" s="41"/>
      <c r="FR3160" s="41"/>
      <c r="FS3160" s="41"/>
      <c r="FT3160" s="41"/>
      <c r="FU3160" s="41"/>
      <c r="FV3160" s="41"/>
      <c r="FW3160" s="41"/>
      <c r="FX3160" s="41"/>
      <c r="FY3160" s="41"/>
      <c r="FZ3160" s="41"/>
      <c r="GA3160" s="41"/>
      <c r="GB3160" s="41"/>
      <c r="GC3160" s="41"/>
      <c r="GD3160" s="41"/>
      <c r="GE3160" s="41"/>
      <c r="GF3160" s="41"/>
      <c r="GG3160" s="41"/>
      <c r="GH3160" s="41"/>
      <c r="GI3160" s="41"/>
      <c r="GJ3160" s="41"/>
      <c r="GK3160" s="41"/>
      <c r="GL3160" s="41"/>
      <c r="GM3160" s="41"/>
      <c r="GN3160" s="41"/>
      <c r="GO3160" s="41"/>
      <c r="GP3160" s="41"/>
      <c r="GQ3160" s="41"/>
      <c r="GR3160" s="41"/>
      <c r="GS3160" s="41"/>
      <c r="GT3160" s="41"/>
      <c r="GU3160" s="41"/>
      <c r="GV3160" s="41"/>
      <c r="GW3160" s="41"/>
      <c r="GX3160" s="41"/>
      <c r="GY3160" s="41"/>
      <c r="GZ3160" s="41"/>
      <c r="HA3160" s="41"/>
      <c r="HB3160" s="41"/>
      <c r="HC3160" s="41"/>
      <c r="HD3160" s="41"/>
      <c r="HE3160" s="41"/>
      <c r="HF3160" s="41"/>
      <c r="HG3160" s="41"/>
      <c r="HH3160" s="41"/>
      <c r="HI3160" s="41"/>
      <c r="HJ3160" s="41"/>
      <c r="HK3160" s="41"/>
      <c r="HL3160" s="41"/>
      <c r="HM3160" s="41"/>
      <c r="HN3160" s="41"/>
      <c r="HO3160" s="41"/>
      <c r="HP3160" s="41"/>
      <c r="HQ3160" s="41"/>
      <c r="HR3160" s="41"/>
      <c r="HS3160" s="41"/>
      <c r="HT3160" s="41"/>
      <c r="HU3160" s="41"/>
      <c r="HV3160" s="41"/>
      <c r="HW3160" s="41"/>
      <c r="HX3160" s="41"/>
      <c r="HY3160" s="41"/>
      <c r="HZ3160" s="41"/>
      <c r="IA3160" s="41"/>
      <c r="IB3160" s="41"/>
      <c r="IC3160" s="41"/>
      <c r="ID3160" s="41"/>
      <c r="IE3160" s="41"/>
      <c r="IF3160" s="41"/>
      <c r="IG3160" s="41"/>
      <c r="IH3160" s="41"/>
      <c r="II3160" s="41"/>
      <c r="IJ3160" s="41"/>
      <c r="IK3160" s="41"/>
      <c r="IL3160" s="41"/>
      <c r="IM3160" s="41"/>
      <c r="IN3160" s="41"/>
      <c r="IO3160" s="41"/>
      <c r="IP3160" s="41"/>
      <c r="IQ3160" s="41"/>
      <c r="IR3160" s="41"/>
      <c r="IS3160" s="41"/>
      <c r="IT3160" s="41"/>
      <c r="IU3160" s="41"/>
    </row>
    <row r="3162" spans="68:255" x14ac:dyDescent="0.2">
      <c r="BP3162" s="41"/>
      <c r="BQ3162" s="41"/>
      <c r="BR3162" s="41"/>
      <c r="BS3162" s="41"/>
      <c r="BU3162" s="41"/>
      <c r="BV3162" s="41"/>
      <c r="BW3162" s="41"/>
      <c r="BX3162" s="41"/>
      <c r="BY3162" s="41"/>
      <c r="BZ3162" s="41"/>
      <c r="CA3162" s="41"/>
      <c r="CB3162" s="41"/>
      <c r="CC3162" s="41"/>
      <c r="CD3162" s="41"/>
      <c r="CE3162" s="41"/>
      <c r="CF3162" s="41"/>
      <c r="CG3162" s="41"/>
      <c r="CH3162" s="41"/>
      <c r="CI3162" s="41"/>
      <c r="CJ3162" s="41"/>
      <c r="CK3162" s="41"/>
      <c r="CL3162" s="41"/>
      <c r="CM3162" s="41"/>
      <c r="CN3162" s="41"/>
      <c r="CO3162" s="41"/>
      <c r="CP3162" s="41"/>
      <c r="CQ3162" s="41"/>
      <c r="CR3162" s="41"/>
      <c r="CS3162" s="41"/>
      <c r="CT3162" s="41"/>
      <c r="CU3162" s="41"/>
      <c r="CV3162" s="41"/>
      <c r="CW3162" s="41"/>
      <c r="CX3162" s="41"/>
      <c r="CY3162" s="41"/>
      <c r="CZ3162" s="41"/>
      <c r="DA3162" s="41"/>
      <c r="DB3162" s="41"/>
      <c r="DC3162" s="41"/>
      <c r="DD3162" s="41"/>
      <c r="DE3162" s="41"/>
      <c r="DF3162" s="41"/>
      <c r="DG3162" s="41"/>
      <c r="DH3162" s="41"/>
      <c r="DI3162" s="41"/>
      <c r="DJ3162" s="41"/>
      <c r="DK3162" s="41"/>
      <c r="DL3162" s="41"/>
      <c r="DM3162" s="41"/>
      <c r="DN3162" s="41"/>
      <c r="DO3162" s="41"/>
      <c r="DP3162" s="41"/>
      <c r="DQ3162" s="41"/>
      <c r="DR3162" s="41"/>
      <c r="DS3162" s="41"/>
      <c r="DT3162" s="41"/>
      <c r="DU3162" s="41"/>
      <c r="DV3162" s="41"/>
      <c r="DW3162" s="41"/>
      <c r="DX3162" s="41"/>
      <c r="DY3162" s="41"/>
      <c r="DZ3162" s="41"/>
      <c r="EA3162" s="41"/>
      <c r="EB3162" s="41"/>
      <c r="EC3162" s="41"/>
      <c r="ED3162" s="41"/>
      <c r="EE3162" s="41"/>
      <c r="EF3162" s="41"/>
      <c r="EG3162" s="41"/>
      <c r="EH3162" s="41"/>
      <c r="EI3162" s="41"/>
      <c r="EJ3162" s="41"/>
      <c r="EK3162" s="41"/>
      <c r="EL3162" s="41"/>
      <c r="EM3162" s="41"/>
      <c r="EN3162" s="41"/>
      <c r="EO3162" s="41"/>
      <c r="EP3162" s="41"/>
      <c r="EQ3162" s="41"/>
      <c r="ER3162" s="41"/>
      <c r="ES3162" s="41"/>
      <c r="ET3162" s="41"/>
      <c r="EU3162" s="41"/>
      <c r="EV3162" s="41"/>
      <c r="EW3162" s="41"/>
      <c r="EX3162" s="41"/>
      <c r="EY3162" s="41"/>
      <c r="EZ3162" s="41"/>
      <c r="FA3162" s="41"/>
      <c r="FB3162" s="41"/>
      <c r="FC3162" s="41"/>
      <c r="FD3162" s="41"/>
      <c r="FE3162" s="41"/>
      <c r="FF3162" s="41"/>
      <c r="FG3162" s="41"/>
      <c r="FH3162" s="41"/>
      <c r="FI3162" s="41"/>
      <c r="FJ3162" s="41"/>
      <c r="FK3162" s="41"/>
      <c r="FL3162" s="41"/>
      <c r="FM3162" s="41"/>
      <c r="FN3162" s="41"/>
      <c r="FO3162" s="41"/>
      <c r="FP3162" s="41"/>
      <c r="FQ3162" s="41"/>
      <c r="FR3162" s="41"/>
      <c r="FS3162" s="41"/>
      <c r="FT3162" s="41"/>
      <c r="FU3162" s="41"/>
      <c r="FV3162" s="41"/>
      <c r="FW3162" s="41"/>
      <c r="FX3162" s="41"/>
      <c r="FY3162" s="41"/>
      <c r="FZ3162" s="41"/>
      <c r="GA3162" s="41"/>
      <c r="GB3162" s="41"/>
      <c r="GC3162" s="41"/>
      <c r="GD3162" s="41"/>
      <c r="GE3162" s="41"/>
      <c r="GF3162" s="41"/>
      <c r="GG3162" s="41"/>
      <c r="GH3162" s="41"/>
      <c r="GI3162" s="41"/>
      <c r="GJ3162" s="41"/>
      <c r="GK3162" s="41"/>
      <c r="GL3162" s="41"/>
      <c r="GM3162" s="41"/>
      <c r="GN3162" s="41"/>
      <c r="GO3162" s="41"/>
      <c r="GP3162" s="41"/>
      <c r="GQ3162" s="41"/>
      <c r="GR3162" s="41"/>
      <c r="GS3162" s="41"/>
      <c r="GT3162" s="41"/>
      <c r="GU3162" s="41"/>
      <c r="GV3162" s="41"/>
      <c r="GW3162" s="41"/>
      <c r="GX3162" s="41"/>
      <c r="GY3162" s="41"/>
      <c r="GZ3162" s="41"/>
      <c r="HA3162" s="41"/>
      <c r="HB3162" s="41"/>
      <c r="HC3162" s="41"/>
      <c r="HD3162" s="41"/>
      <c r="HE3162" s="41"/>
      <c r="HF3162" s="41"/>
      <c r="HG3162" s="41"/>
      <c r="HH3162" s="41"/>
      <c r="HI3162" s="41"/>
      <c r="HJ3162" s="41"/>
      <c r="HK3162" s="41"/>
      <c r="HL3162" s="41"/>
      <c r="HM3162" s="41"/>
      <c r="HN3162" s="41"/>
      <c r="HO3162" s="41"/>
      <c r="HP3162" s="41"/>
      <c r="HQ3162" s="41"/>
      <c r="HR3162" s="41"/>
      <c r="HS3162" s="41"/>
      <c r="HT3162" s="41"/>
      <c r="HU3162" s="41"/>
      <c r="HV3162" s="41"/>
      <c r="HW3162" s="41"/>
      <c r="HX3162" s="41"/>
      <c r="HY3162" s="41"/>
      <c r="HZ3162" s="41"/>
      <c r="IA3162" s="41"/>
      <c r="IB3162" s="41"/>
      <c r="IC3162" s="41"/>
      <c r="ID3162" s="41"/>
      <c r="IE3162" s="41"/>
      <c r="IF3162" s="41"/>
      <c r="IG3162" s="41"/>
      <c r="IH3162" s="41"/>
      <c r="II3162" s="41"/>
      <c r="IJ3162" s="41"/>
      <c r="IK3162" s="41"/>
      <c r="IL3162" s="41"/>
      <c r="IM3162" s="41"/>
      <c r="IN3162" s="41"/>
      <c r="IO3162" s="41"/>
      <c r="IP3162" s="41"/>
      <c r="IQ3162" s="41"/>
      <c r="IR3162" s="41"/>
      <c r="IS3162" s="41"/>
      <c r="IT3162" s="41"/>
      <c r="IU3162" s="41"/>
    </row>
    <row r="3164" spans="68:255" x14ac:dyDescent="0.2">
      <c r="BP3164" s="41"/>
      <c r="BQ3164" s="41"/>
      <c r="BR3164" s="41"/>
      <c r="BS3164" s="41"/>
      <c r="BU3164" s="41"/>
      <c r="BV3164" s="41"/>
      <c r="BW3164" s="41"/>
      <c r="BX3164" s="41"/>
      <c r="BY3164" s="41"/>
      <c r="BZ3164" s="41"/>
      <c r="CA3164" s="41"/>
      <c r="CB3164" s="41"/>
      <c r="CC3164" s="41"/>
      <c r="CD3164" s="41"/>
      <c r="CE3164" s="41"/>
      <c r="CF3164" s="41"/>
      <c r="CG3164" s="41"/>
      <c r="CH3164" s="41"/>
      <c r="CI3164" s="41"/>
      <c r="CJ3164" s="41"/>
      <c r="CK3164" s="41"/>
      <c r="CL3164" s="41"/>
      <c r="CM3164" s="41"/>
      <c r="CN3164" s="41"/>
      <c r="CO3164" s="41"/>
      <c r="CP3164" s="41"/>
      <c r="CQ3164" s="41"/>
      <c r="CR3164" s="41"/>
      <c r="CS3164" s="41"/>
      <c r="CT3164" s="41"/>
      <c r="CU3164" s="41"/>
      <c r="CV3164" s="41"/>
      <c r="CW3164" s="41"/>
      <c r="CX3164" s="41"/>
      <c r="CY3164" s="41"/>
      <c r="CZ3164" s="41"/>
      <c r="DA3164" s="41"/>
      <c r="DB3164" s="41"/>
      <c r="DC3164" s="41"/>
      <c r="DD3164" s="41"/>
      <c r="DE3164" s="41"/>
      <c r="DF3164" s="41"/>
      <c r="DG3164" s="41"/>
      <c r="DH3164" s="41"/>
      <c r="DI3164" s="41"/>
      <c r="DJ3164" s="41"/>
      <c r="DK3164" s="41"/>
      <c r="DL3164" s="41"/>
      <c r="DM3164" s="41"/>
      <c r="DN3164" s="41"/>
      <c r="DO3164" s="41"/>
      <c r="DP3164" s="41"/>
      <c r="DQ3164" s="41"/>
      <c r="DR3164" s="41"/>
      <c r="DS3164" s="41"/>
      <c r="DT3164" s="41"/>
      <c r="DU3164" s="41"/>
      <c r="DV3164" s="41"/>
      <c r="DW3164" s="41"/>
      <c r="DX3164" s="41"/>
      <c r="DY3164" s="41"/>
      <c r="DZ3164" s="41"/>
      <c r="EA3164" s="41"/>
      <c r="EB3164" s="41"/>
      <c r="EC3164" s="41"/>
      <c r="ED3164" s="41"/>
      <c r="EE3164" s="41"/>
      <c r="EF3164" s="41"/>
      <c r="EG3164" s="41"/>
      <c r="EH3164" s="41"/>
      <c r="EI3164" s="41"/>
      <c r="EJ3164" s="41"/>
      <c r="EK3164" s="41"/>
      <c r="EL3164" s="41"/>
      <c r="EM3164" s="41"/>
      <c r="EN3164" s="41"/>
      <c r="EO3164" s="41"/>
      <c r="EP3164" s="41"/>
      <c r="EQ3164" s="41"/>
      <c r="ER3164" s="41"/>
      <c r="ES3164" s="41"/>
      <c r="ET3164" s="41"/>
      <c r="EU3164" s="41"/>
      <c r="EV3164" s="41"/>
      <c r="EW3164" s="41"/>
      <c r="EX3164" s="41"/>
      <c r="EY3164" s="41"/>
      <c r="EZ3164" s="41"/>
      <c r="FA3164" s="41"/>
      <c r="FB3164" s="41"/>
      <c r="FC3164" s="41"/>
      <c r="FD3164" s="41"/>
      <c r="FE3164" s="41"/>
      <c r="FF3164" s="41"/>
      <c r="FG3164" s="41"/>
      <c r="FH3164" s="41"/>
      <c r="FI3164" s="41"/>
      <c r="FJ3164" s="41"/>
      <c r="FK3164" s="41"/>
      <c r="FL3164" s="41"/>
      <c r="FM3164" s="41"/>
      <c r="FN3164" s="41"/>
      <c r="FO3164" s="41"/>
      <c r="FP3164" s="41"/>
      <c r="FQ3164" s="41"/>
      <c r="FR3164" s="41"/>
      <c r="FS3164" s="41"/>
      <c r="FT3164" s="41"/>
      <c r="FU3164" s="41"/>
      <c r="FV3164" s="41"/>
      <c r="FW3164" s="41"/>
      <c r="FX3164" s="41"/>
      <c r="FY3164" s="41"/>
      <c r="FZ3164" s="41"/>
      <c r="GA3164" s="41"/>
      <c r="GB3164" s="41"/>
      <c r="GC3164" s="41"/>
      <c r="GD3164" s="41"/>
      <c r="GE3164" s="41"/>
      <c r="GF3164" s="41"/>
      <c r="GG3164" s="41"/>
      <c r="GH3164" s="41"/>
      <c r="GI3164" s="41"/>
      <c r="GJ3164" s="41"/>
      <c r="GK3164" s="41"/>
      <c r="GL3164" s="41"/>
      <c r="GM3164" s="41"/>
      <c r="GN3164" s="41"/>
      <c r="GO3164" s="41"/>
      <c r="GP3164" s="41"/>
      <c r="GQ3164" s="41"/>
      <c r="GR3164" s="41"/>
      <c r="GS3164" s="41"/>
      <c r="GT3164" s="41"/>
      <c r="GU3164" s="41"/>
      <c r="GV3164" s="41"/>
      <c r="GW3164" s="41"/>
      <c r="GX3164" s="41"/>
      <c r="GY3164" s="41"/>
      <c r="GZ3164" s="41"/>
      <c r="HA3164" s="41"/>
      <c r="HB3164" s="41"/>
      <c r="HC3164" s="41"/>
      <c r="HD3164" s="41"/>
      <c r="HE3164" s="41"/>
      <c r="HF3164" s="41"/>
      <c r="HG3164" s="41"/>
      <c r="HH3164" s="41"/>
      <c r="HI3164" s="41"/>
      <c r="HJ3164" s="41"/>
      <c r="HK3164" s="41"/>
      <c r="HL3164" s="41"/>
      <c r="HM3164" s="41"/>
      <c r="HN3164" s="41"/>
      <c r="HO3164" s="41"/>
      <c r="HP3164" s="41"/>
      <c r="HQ3164" s="41"/>
      <c r="HR3164" s="41"/>
      <c r="HS3164" s="41"/>
      <c r="HT3164" s="41"/>
      <c r="HU3164" s="41"/>
      <c r="HV3164" s="41"/>
      <c r="HW3164" s="41"/>
      <c r="HX3164" s="41"/>
      <c r="HY3164" s="41"/>
      <c r="HZ3164" s="41"/>
      <c r="IA3164" s="41"/>
      <c r="IB3164" s="41"/>
      <c r="IC3164" s="41"/>
      <c r="ID3164" s="41"/>
      <c r="IE3164" s="41"/>
      <c r="IF3164" s="41"/>
      <c r="IG3164" s="41"/>
      <c r="IH3164" s="41"/>
      <c r="II3164" s="41"/>
      <c r="IJ3164" s="41"/>
      <c r="IK3164" s="41"/>
      <c r="IL3164" s="41"/>
      <c r="IM3164" s="41"/>
      <c r="IN3164" s="41"/>
      <c r="IO3164" s="41"/>
      <c r="IP3164" s="41"/>
      <c r="IQ3164" s="41"/>
      <c r="IR3164" s="41"/>
      <c r="IS3164" s="41"/>
      <c r="IT3164" s="41"/>
      <c r="IU3164" s="41"/>
    </row>
    <row r="3166" spans="68:255" x14ac:dyDescent="0.2">
      <c r="BP3166" s="41"/>
      <c r="BQ3166" s="41"/>
      <c r="BR3166" s="41"/>
      <c r="BS3166" s="41"/>
      <c r="BU3166" s="41"/>
      <c r="BV3166" s="41"/>
      <c r="BW3166" s="41"/>
      <c r="BX3166" s="41"/>
      <c r="BY3166" s="41"/>
      <c r="BZ3166" s="41"/>
      <c r="CA3166" s="41"/>
      <c r="CB3166" s="41"/>
      <c r="CC3166" s="41"/>
      <c r="CD3166" s="41"/>
      <c r="CE3166" s="41"/>
      <c r="CF3166" s="41"/>
      <c r="CG3166" s="41"/>
      <c r="CH3166" s="41"/>
      <c r="CI3166" s="41"/>
      <c r="CJ3166" s="41"/>
      <c r="CK3166" s="41"/>
      <c r="CL3166" s="41"/>
      <c r="CM3166" s="41"/>
      <c r="CN3166" s="41"/>
      <c r="CO3166" s="41"/>
      <c r="CP3166" s="41"/>
      <c r="CQ3166" s="41"/>
      <c r="CR3166" s="41"/>
      <c r="CS3166" s="41"/>
      <c r="CT3166" s="41"/>
      <c r="CU3166" s="41"/>
      <c r="CV3166" s="41"/>
      <c r="CW3166" s="41"/>
      <c r="CX3166" s="41"/>
      <c r="CY3166" s="41"/>
      <c r="CZ3166" s="41"/>
      <c r="DA3166" s="41"/>
      <c r="DB3166" s="41"/>
      <c r="DC3166" s="41"/>
      <c r="DD3166" s="41"/>
      <c r="DE3166" s="41"/>
      <c r="DF3166" s="41"/>
      <c r="DG3166" s="41"/>
      <c r="DH3166" s="41"/>
      <c r="DI3166" s="41"/>
      <c r="DJ3166" s="41"/>
      <c r="DK3166" s="41"/>
      <c r="DL3166" s="41"/>
      <c r="DM3166" s="41"/>
      <c r="DN3166" s="41"/>
      <c r="DO3166" s="41"/>
      <c r="DP3166" s="41"/>
      <c r="DQ3166" s="41"/>
      <c r="DR3166" s="41"/>
      <c r="DS3166" s="41"/>
      <c r="DT3166" s="41"/>
      <c r="DU3166" s="41"/>
      <c r="DV3166" s="41"/>
      <c r="DW3166" s="41"/>
      <c r="DX3166" s="41"/>
      <c r="DY3166" s="41"/>
      <c r="DZ3166" s="41"/>
      <c r="EA3166" s="41"/>
      <c r="EB3166" s="41"/>
      <c r="EC3166" s="41"/>
      <c r="ED3166" s="41"/>
      <c r="EE3166" s="41"/>
      <c r="EF3166" s="41"/>
      <c r="EG3166" s="41"/>
      <c r="EH3166" s="41"/>
      <c r="EI3166" s="41"/>
      <c r="EJ3166" s="41"/>
      <c r="EK3166" s="41"/>
      <c r="EL3166" s="41"/>
      <c r="EM3166" s="41"/>
      <c r="EN3166" s="41"/>
      <c r="EO3166" s="41"/>
      <c r="EP3166" s="41"/>
      <c r="EQ3166" s="41"/>
      <c r="ER3166" s="41"/>
      <c r="ES3166" s="41"/>
      <c r="ET3166" s="41"/>
      <c r="EU3166" s="41"/>
      <c r="EV3166" s="41"/>
      <c r="EW3166" s="41"/>
      <c r="EX3166" s="41"/>
      <c r="EY3166" s="41"/>
      <c r="EZ3166" s="41"/>
      <c r="FA3166" s="41"/>
      <c r="FB3166" s="41"/>
      <c r="FC3166" s="41"/>
      <c r="FD3166" s="41"/>
      <c r="FE3166" s="41"/>
      <c r="FF3166" s="41"/>
      <c r="FG3166" s="41"/>
      <c r="FH3166" s="41"/>
      <c r="FI3166" s="41"/>
      <c r="FJ3166" s="41"/>
      <c r="FK3166" s="41"/>
      <c r="FL3166" s="41"/>
      <c r="FM3166" s="41"/>
      <c r="FN3166" s="41"/>
      <c r="FO3166" s="41"/>
      <c r="FP3166" s="41"/>
      <c r="FQ3166" s="41"/>
      <c r="FR3166" s="41"/>
      <c r="FS3166" s="41"/>
      <c r="FT3166" s="41"/>
      <c r="FU3166" s="41"/>
      <c r="FV3166" s="41"/>
      <c r="FW3166" s="41"/>
      <c r="FX3166" s="41"/>
      <c r="FY3166" s="41"/>
      <c r="FZ3166" s="41"/>
      <c r="GA3166" s="41"/>
      <c r="GB3166" s="41"/>
      <c r="GC3166" s="41"/>
      <c r="GD3166" s="41"/>
      <c r="GE3166" s="41"/>
      <c r="GF3166" s="41"/>
      <c r="GG3166" s="41"/>
      <c r="GH3166" s="41"/>
      <c r="GI3166" s="41"/>
      <c r="GJ3166" s="41"/>
      <c r="GK3166" s="41"/>
      <c r="GL3166" s="41"/>
      <c r="GM3166" s="41"/>
      <c r="GN3166" s="41"/>
      <c r="GO3166" s="41"/>
      <c r="GP3166" s="41"/>
      <c r="GQ3166" s="41"/>
      <c r="GR3166" s="41"/>
      <c r="GS3166" s="41"/>
      <c r="GT3166" s="41"/>
      <c r="GU3166" s="41"/>
      <c r="GV3166" s="41"/>
      <c r="GW3166" s="41"/>
      <c r="GX3166" s="41"/>
      <c r="GY3166" s="41"/>
      <c r="GZ3166" s="41"/>
      <c r="HA3166" s="41"/>
      <c r="HB3166" s="41"/>
      <c r="HC3166" s="41"/>
      <c r="HD3166" s="41"/>
      <c r="HE3166" s="41"/>
      <c r="HF3166" s="41"/>
      <c r="HG3166" s="41"/>
      <c r="HH3166" s="41"/>
      <c r="HI3166" s="41"/>
      <c r="HJ3166" s="41"/>
      <c r="HK3166" s="41"/>
      <c r="HL3166" s="41"/>
      <c r="HM3166" s="41"/>
      <c r="HN3166" s="41"/>
      <c r="HO3166" s="41"/>
      <c r="HP3166" s="41"/>
      <c r="HQ3166" s="41"/>
      <c r="HR3166" s="41"/>
      <c r="HS3166" s="41"/>
      <c r="HT3166" s="41"/>
      <c r="HU3166" s="41"/>
      <c r="HV3166" s="41"/>
      <c r="HW3166" s="41"/>
      <c r="HX3166" s="41"/>
      <c r="HY3166" s="41"/>
      <c r="HZ3166" s="41"/>
      <c r="IA3166" s="41"/>
      <c r="IB3166" s="41"/>
      <c r="IC3166" s="41"/>
      <c r="ID3166" s="41"/>
      <c r="IE3166" s="41"/>
      <c r="IF3166" s="41"/>
      <c r="IG3166" s="41"/>
      <c r="IH3166" s="41"/>
      <c r="II3166" s="41"/>
      <c r="IJ3166" s="41"/>
      <c r="IK3166" s="41"/>
      <c r="IL3166" s="41"/>
      <c r="IM3166" s="41"/>
      <c r="IN3166" s="41"/>
      <c r="IO3166" s="41"/>
      <c r="IP3166" s="41"/>
      <c r="IQ3166" s="41"/>
      <c r="IR3166" s="41"/>
      <c r="IS3166" s="41"/>
      <c r="IT3166" s="41"/>
      <c r="IU3166" s="41"/>
    </row>
    <row r="3168" spans="68:255" x14ac:dyDescent="0.2">
      <c r="BP3168" s="41"/>
      <c r="BQ3168" s="41"/>
      <c r="BR3168" s="41"/>
      <c r="BS3168" s="41"/>
      <c r="BU3168" s="41"/>
      <c r="BV3168" s="41"/>
      <c r="BW3168" s="41"/>
      <c r="BX3168" s="41"/>
      <c r="BY3168" s="41"/>
      <c r="BZ3168" s="41"/>
      <c r="CA3168" s="41"/>
      <c r="CB3168" s="41"/>
      <c r="CC3168" s="41"/>
      <c r="CD3168" s="41"/>
      <c r="CE3168" s="41"/>
      <c r="CF3168" s="41"/>
      <c r="CG3168" s="41"/>
      <c r="CH3168" s="41"/>
      <c r="CI3168" s="41"/>
      <c r="CJ3168" s="41"/>
      <c r="CK3168" s="41"/>
      <c r="CL3168" s="41"/>
      <c r="CM3168" s="41"/>
      <c r="CN3168" s="41"/>
      <c r="CO3168" s="41"/>
      <c r="CP3168" s="41"/>
      <c r="CQ3168" s="41"/>
      <c r="CR3168" s="41"/>
      <c r="CS3168" s="41"/>
      <c r="CT3168" s="41"/>
      <c r="CU3168" s="41"/>
      <c r="CV3168" s="41"/>
      <c r="CW3168" s="41"/>
      <c r="CX3168" s="41"/>
      <c r="CY3168" s="41"/>
      <c r="CZ3168" s="41"/>
      <c r="DA3168" s="41"/>
      <c r="DB3168" s="41"/>
      <c r="DC3168" s="41"/>
      <c r="DD3168" s="41"/>
      <c r="DE3168" s="41"/>
      <c r="DF3168" s="41"/>
      <c r="DG3168" s="41"/>
      <c r="DH3168" s="41"/>
      <c r="DI3168" s="41"/>
      <c r="DJ3168" s="41"/>
      <c r="DK3168" s="41"/>
      <c r="DL3168" s="41"/>
      <c r="DM3168" s="41"/>
      <c r="DN3168" s="41"/>
      <c r="DO3168" s="41"/>
      <c r="DP3168" s="41"/>
      <c r="DQ3168" s="41"/>
      <c r="DR3168" s="41"/>
      <c r="DS3168" s="41"/>
      <c r="DT3168" s="41"/>
      <c r="DU3168" s="41"/>
      <c r="DV3168" s="41"/>
      <c r="DW3168" s="41"/>
      <c r="DX3168" s="41"/>
      <c r="DY3168" s="41"/>
      <c r="DZ3168" s="41"/>
      <c r="EA3168" s="41"/>
      <c r="EB3168" s="41"/>
      <c r="EC3168" s="41"/>
      <c r="ED3168" s="41"/>
      <c r="EE3168" s="41"/>
      <c r="EF3168" s="41"/>
      <c r="EG3168" s="41"/>
      <c r="EH3168" s="41"/>
      <c r="EI3168" s="41"/>
      <c r="EJ3168" s="41"/>
      <c r="EK3168" s="41"/>
      <c r="EL3168" s="41"/>
      <c r="EM3168" s="41"/>
      <c r="EN3168" s="41"/>
      <c r="EO3168" s="41"/>
      <c r="EP3168" s="41"/>
      <c r="EQ3168" s="41"/>
      <c r="ER3168" s="41"/>
      <c r="ES3168" s="41"/>
      <c r="ET3168" s="41"/>
      <c r="EU3168" s="41"/>
      <c r="EV3168" s="41"/>
      <c r="EW3168" s="41"/>
      <c r="EX3168" s="41"/>
      <c r="EY3168" s="41"/>
      <c r="EZ3168" s="41"/>
      <c r="FA3168" s="41"/>
      <c r="FB3168" s="41"/>
      <c r="FC3168" s="41"/>
      <c r="FD3168" s="41"/>
      <c r="FE3168" s="41"/>
      <c r="FF3168" s="41"/>
      <c r="FG3168" s="41"/>
      <c r="FH3168" s="41"/>
      <c r="FI3168" s="41"/>
      <c r="FJ3168" s="41"/>
      <c r="FK3168" s="41"/>
      <c r="FL3168" s="41"/>
      <c r="FM3168" s="41"/>
      <c r="FN3168" s="41"/>
      <c r="FO3168" s="41"/>
      <c r="FP3168" s="41"/>
      <c r="FQ3168" s="41"/>
      <c r="FR3168" s="41"/>
      <c r="FS3168" s="41"/>
      <c r="FT3168" s="41"/>
      <c r="FU3168" s="41"/>
      <c r="FV3168" s="41"/>
      <c r="FW3168" s="41"/>
      <c r="FX3168" s="41"/>
      <c r="FY3168" s="41"/>
      <c r="FZ3168" s="41"/>
      <c r="GA3168" s="41"/>
      <c r="GB3168" s="41"/>
      <c r="GC3168" s="41"/>
      <c r="GD3168" s="41"/>
      <c r="GE3168" s="41"/>
      <c r="GF3168" s="41"/>
      <c r="GG3168" s="41"/>
      <c r="GH3168" s="41"/>
      <c r="GI3168" s="41"/>
      <c r="GJ3168" s="41"/>
      <c r="GK3168" s="41"/>
      <c r="GL3168" s="41"/>
      <c r="GM3168" s="41"/>
      <c r="GN3168" s="41"/>
      <c r="GO3168" s="41"/>
      <c r="GP3168" s="41"/>
      <c r="GQ3168" s="41"/>
      <c r="GR3168" s="41"/>
      <c r="GS3168" s="41"/>
      <c r="GT3168" s="41"/>
      <c r="GU3168" s="41"/>
      <c r="GV3168" s="41"/>
      <c r="GW3168" s="41"/>
      <c r="GX3168" s="41"/>
      <c r="GY3168" s="41"/>
      <c r="GZ3168" s="41"/>
      <c r="HA3168" s="41"/>
      <c r="HB3168" s="41"/>
      <c r="HC3168" s="41"/>
      <c r="HD3168" s="41"/>
      <c r="HE3168" s="41"/>
      <c r="HF3168" s="41"/>
      <c r="HG3168" s="41"/>
      <c r="HH3168" s="41"/>
      <c r="HI3168" s="41"/>
      <c r="HJ3168" s="41"/>
      <c r="HK3168" s="41"/>
      <c r="HL3168" s="41"/>
      <c r="HM3168" s="41"/>
      <c r="HN3168" s="41"/>
      <c r="HO3168" s="41"/>
      <c r="HP3168" s="41"/>
      <c r="HQ3168" s="41"/>
      <c r="HR3168" s="41"/>
      <c r="HS3168" s="41"/>
      <c r="HT3168" s="41"/>
      <c r="HU3168" s="41"/>
      <c r="HV3168" s="41"/>
      <c r="HW3168" s="41"/>
      <c r="HX3168" s="41"/>
      <c r="HY3168" s="41"/>
      <c r="HZ3168" s="41"/>
      <c r="IA3168" s="41"/>
      <c r="IB3168" s="41"/>
      <c r="IC3168" s="41"/>
      <c r="ID3168" s="41"/>
      <c r="IE3168" s="41"/>
      <c r="IF3168" s="41"/>
      <c r="IG3168" s="41"/>
      <c r="IH3168" s="41"/>
      <c r="II3168" s="41"/>
      <c r="IJ3168" s="41"/>
      <c r="IK3168" s="41"/>
      <c r="IL3168" s="41"/>
      <c r="IM3168" s="41"/>
      <c r="IN3168" s="41"/>
      <c r="IO3168" s="41"/>
      <c r="IP3168" s="41"/>
      <c r="IQ3168" s="41"/>
      <c r="IR3168" s="41"/>
      <c r="IS3168" s="41"/>
      <c r="IT3168" s="41"/>
      <c r="IU3168" s="41"/>
    </row>
    <row r="3170" spans="68:255" x14ac:dyDescent="0.2">
      <c r="BP3170" s="41"/>
      <c r="BQ3170" s="41"/>
      <c r="BR3170" s="41"/>
      <c r="BS3170" s="41"/>
      <c r="BU3170" s="41"/>
      <c r="BV3170" s="41"/>
      <c r="BW3170" s="41"/>
      <c r="BX3170" s="41"/>
      <c r="BY3170" s="41"/>
      <c r="BZ3170" s="41"/>
      <c r="CA3170" s="41"/>
      <c r="CB3170" s="41"/>
      <c r="CC3170" s="41"/>
      <c r="CD3170" s="41"/>
      <c r="CE3170" s="41"/>
      <c r="CF3170" s="41"/>
      <c r="CG3170" s="41"/>
      <c r="CH3170" s="41"/>
      <c r="CI3170" s="41"/>
      <c r="CJ3170" s="41"/>
      <c r="CK3170" s="41"/>
      <c r="CL3170" s="41"/>
      <c r="CM3170" s="41"/>
      <c r="CN3170" s="41"/>
      <c r="CO3170" s="41"/>
      <c r="CP3170" s="41"/>
      <c r="CQ3170" s="41"/>
      <c r="CR3170" s="41"/>
      <c r="CS3170" s="41"/>
      <c r="CT3170" s="41"/>
      <c r="CU3170" s="41"/>
      <c r="CV3170" s="41"/>
      <c r="CW3170" s="41"/>
      <c r="CX3170" s="41"/>
      <c r="CY3170" s="41"/>
      <c r="CZ3170" s="41"/>
      <c r="DA3170" s="41"/>
      <c r="DB3170" s="41"/>
      <c r="DC3170" s="41"/>
      <c r="DD3170" s="41"/>
      <c r="DE3170" s="41"/>
      <c r="DF3170" s="41"/>
      <c r="DG3170" s="41"/>
      <c r="DH3170" s="41"/>
      <c r="DI3170" s="41"/>
      <c r="DJ3170" s="41"/>
      <c r="DK3170" s="41"/>
      <c r="DL3170" s="41"/>
      <c r="DM3170" s="41"/>
      <c r="DN3170" s="41"/>
      <c r="DO3170" s="41"/>
      <c r="DP3170" s="41"/>
      <c r="DQ3170" s="41"/>
      <c r="DR3170" s="41"/>
      <c r="DS3170" s="41"/>
      <c r="DT3170" s="41"/>
      <c r="DU3170" s="41"/>
      <c r="DV3170" s="41"/>
      <c r="DW3170" s="41"/>
      <c r="DX3170" s="41"/>
      <c r="DY3170" s="41"/>
      <c r="DZ3170" s="41"/>
      <c r="EA3170" s="41"/>
      <c r="EB3170" s="41"/>
      <c r="EC3170" s="41"/>
      <c r="ED3170" s="41"/>
      <c r="EE3170" s="41"/>
      <c r="EF3170" s="41"/>
      <c r="EG3170" s="41"/>
      <c r="EH3170" s="41"/>
      <c r="EI3170" s="41"/>
      <c r="EJ3170" s="41"/>
      <c r="EK3170" s="41"/>
      <c r="EL3170" s="41"/>
      <c r="EM3170" s="41"/>
      <c r="EN3170" s="41"/>
      <c r="EO3170" s="41"/>
      <c r="EP3170" s="41"/>
      <c r="EQ3170" s="41"/>
      <c r="ER3170" s="41"/>
      <c r="ES3170" s="41"/>
      <c r="ET3170" s="41"/>
      <c r="EU3170" s="41"/>
      <c r="EV3170" s="41"/>
      <c r="EW3170" s="41"/>
      <c r="EX3170" s="41"/>
      <c r="EY3170" s="41"/>
      <c r="EZ3170" s="41"/>
      <c r="FA3170" s="41"/>
      <c r="FB3170" s="41"/>
      <c r="FC3170" s="41"/>
      <c r="FD3170" s="41"/>
      <c r="FE3170" s="41"/>
      <c r="FF3170" s="41"/>
      <c r="FG3170" s="41"/>
      <c r="FH3170" s="41"/>
      <c r="FI3170" s="41"/>
      <c r="FJ3170" s="41"/>
      <c r="FK3170" s="41"/>
      <c r="FL3170" s="41"/>
      <c r="FM3170" s="41"/>
      <c r="FN3170" s="41"/>
      <c r="FO3170" s="41"/>
      <c r="FP3170" s="41"/>
      <c r="FQ3170" s="41"/>
      <c r="FR3170" s="41"/>
      <c r="FS3170" s="41"/>
      <c r="FT3170" s="41"/>
      <c r="FU3170" s="41"/>
      <c r="FV3170" s="41"/>
      <c r="FW3170" s="41"/>
      <c r="FX3170" s="41"/>
      <c r="FY3170" s="41"/>
      <c r="FZ3170" s="41"/>
      <c r="GA3170" s="41"/>
      <c r="GB3170" s="41"/>
      <c r="GC3170" s="41"/>
      <c r="GD3170" s="41"/>
      <c r="GE3170" s="41"/>
      <c r="GF3170" s="41"/>
      <c r="GG3170" s="41"/>
      <c r="GH3170" s="41"/>
      <c r="GI3170" s="41"/>
      <c r="GJ3170" s="41"/>
      <c r="GK3170" s="41"/>
      <c r="GL3170" s="41"/>
      <c r="GM3170" s="41"/>
      <c r="GN3170" s="41"/>
      <c r="GO3170" s="41"/>
      <c r="GP3170" s="41"/>
      <c r="GQ3170" s="41"/>
      <c r="GR3170" s="41"/>
      <c r="GS3170" s="41"/>
      <c r="GT3170" s="41"/>
      <c r="GU3170" s="41"/>
      <c r="GV3170" s="41"/>
      <c r="GW3170" s="41"/>
      <c r="GX3170" s="41"/>
      <c r="GY3170" s="41"/>
      <c r="GZ3170" s="41"/>
      <c r="HA3170" s="41"/>
      <c r="HB3170" s="41"/>
      <c r="HC3170" s="41"/>
      <c r="HD3170" s="41"/>
      <c r="HE3170" s="41"/>
      <c r="HF3170" s="41"/>
      <c r="HG3170" s="41"/>
      <c r="HH3170" s="41"/>
      <c r="HI3170" s="41"/>
      <c r="HJ3170" s="41"/>
      <c r="HK3170" s="41"/>
      <c r="HL3170" s="41"/>
      <c r="HM3170" s="41"/>
      <c r="HN3170" s="41"/>
      <c r="HO3170" s="41"/>
      <c r="HP3170" s="41"/>
      <c r="HQ3170" s="41"/>
      <c r="HR3170" s="41"/>
      <c r="HS3170" s="41"/>
      <c r="HT3170" s="41"/>
      <c r="HU3170" s="41"/>
      <c r="HV3170" s="41"/>
      <c r="HW3170" s="41"/>
      <c r="HX3170" s="41"/>
      <c r="HY3170" s="41"/>
      <c r="HZ3170" s="41"/>
      <c r="IA3170" s="41"/>
      <c r="IB3170" s="41"/>
      <c r="IC3170" s="41"/>
      <c r="ID3170" s="41"/>
      <c r="IE3170" s="41"/>
      <c r="IF3170" s="41"/>
      <c r="IG3170" s="41"/>
      <c r="IH3170" s="41"/>
      <c r="II3170" s="41"/>
      <c r="IJ3170" s="41"/>
      <c r="IK3170" s="41"/>
      <c r="IL3170" s="41"/>
      <c r="IM3170" s="41"/>
      <c r="IN3170" s="41"/>
      <c r="IO3170" s="41"/>
      <c r="IP3170" s="41"/>
      <c r="IQ3170" s="41"/>
      <c r="IR3170" s="41"/>
      <c r="IS3170" s="41"/>
      <c r="IT3170" s="41"/>
      <c r="IU3170" s="41"/>
    </row>
    <row r="3172" spans="68:255" x14ac:dyDescent="0.2">
      <c r="BP3172" s="41"/>
      <c r="BQ3172" s="41"/>
      <c r="BR3172" s="41"/>
      <c r="BS3172" s="41"/>
      <c r="BU3172" s="41"/>
      <c r="BV3172" s="41"/>
      <c r="BW3172" s="41"/>
      <c r="BX3172" s="41"/>
      <c r="BY3172" s="41"/>
      <c r="BZ3172" s="41"/>
      <c r="CA3172" s="41"/>
      <c r="CB3172" s="41"/>
      <c r="CC3172" s="41"/>
      <c r="CD3172" s="41"/>
      <c r="CE3172" s="41"/>
      <c r="CF3172" s="41"/>
      <c r="CG3172" s="41"/>
      <c r="CH3172" s="41"/>
      <c r="CI3172" s="41"/>
      <c r="CJ3172" s="41"/>
      <c r="CK3172" s="41"/>
      <c r="CL3172" s="41"/>
      <c r="CM3172" s="41"/>
      <c r="CN3172" s="41"/>
      <c r="CO3172" s="41"/>
      <c r="CP3172" s="41"/>
      <c r="CQ3172" s="41"/>
      <c r="CR3172" s="41"/>
      <c r="CS3172" s="41"/>
      <c r="CT3172" s="41"/>
      <c r="CU3172" s="41"/>
      <c r="CV3172" s="41"/>
      <c r="CW3172" s="41"/>
      <c r="CX3172" s="41"/>
      <c r="CY3172" s="41"/>
      <c r="CZ3172" s="41"/>
      <c r="DA3172" s="41"/>
      <c r="DB3172" s="41"/>
      <c r="DC3172" s="41"/>
      <c r="DD3172" s="41"/>
      <c r="DE3172" s="41"/>
      <c r="DF3172" s="41"/>
      <c r="DG3172" s="41"/>
      <c r="DH3172" s="41"/>
      <c r="DI3172" s="41"/>
      <c r="DJ3172" s="41"/>
      <c r="DK3172" s="41"/>
      <c r="DL3172" s="41"/>
      <c r="DM3172" s="41"/>
      <c r="DN3172" s="41"/>
      <c r="DO3172" s="41"/>
      <c r="DP3172" s="41"/>
      <c r="DQ3172" s="41"/>
      <c r="DR3172" s="41"/>
      <c r="DS3172" s="41"/>
      <c r="DT3172" s="41"/>
      <c r="DU3172" s="41"/>
      <c r="DV3172" s="41"/>
      <c r="DW3172" s="41"/>
      <c r="DX3172" s="41"/>
      <c r="DY3172" s="41"/>
      <c r="DZ3172" s="41"/>
      <c r="EA3172" s="41"/>
      <c r="EB3172" s="41"/>
      <c r="EC3172" s="41"/>
      <c r="ED3172" s="41"/>
      <c r="EE3172" s="41"/>
      <c r="EF3172" s="41"/>
      <c r="EG3172" s="41"/>
      <c r="EH3172" s="41"/>
      <c r="EI3172" s="41"/>
      <c r="EJ3172" s="41"/>
      <c r="EK3172" s="41"/>
      <c r="EL3172" s="41"/>
      <c r="EM3172" s="41"/>
      <c r="EN3172" s="41"/>
      <c r="EO3172" s="41"/>
      <c r="EP3172" s="41"/>
      <c r="EQ3172" s="41"/>
      <c r="ER3172" s="41"/>
      <c r="ES3172" s="41"/>
      <c r="ET3172" s="41"/>
      <c r="EU3172" s="41"/>
      <c r="EV3172" s="41"/>
      <c r="EW3172" s="41"/>
      <c r="EX3172" s="41"/>
      <c r="EY3172" s="41"/>
      <c r="EZ3172" s="41"/>
      <c r="FA3172" s="41"/>
      <c r="FB3172" s="41"/>
      <c r="FC3172" s="41"/>
      <c r="FD3172" s="41"/>
      <c r="FE3172" s="41"/>
      <c r="FF3172" s="41"/>
      <c r="FG3172" s="41"/>
      <c r="FH3172" s="41"/>
      <c r="FI3172" s="41"/>
      <c r="FJ3172" s="41"/>
      <c r="FK3172" s="41"/>
      <c r="FL3172" s="41"/>
      <c r="FM3172" s="41"/>
      <c r="FN3172" s="41"/>
      <c r="FO3172" s="41"/>
      <c r="FP3172" s="41"/>
      <c r="FQ3172" s="41"/>
      <c r="FR3172" s="41"/>
      <c r="FS3172" s="41"/>
      <c r="FT3172" s="41"/>
      <c r="FU3172" s="41"/>
      <c r="FV3172" s="41"/>
      <c r="FW3172" s="41"/>
      <c r="FX3172" s="41"/>
      <c r="FY3172" s="41"/>
      <c r="FZ3172" s="41"/>
      <c r="GA3172" s="41"/>
      <c r="GB3172" s="41"/>
      <c r="GC3172" s="41"/>
      <c r="GD3172" s="41"/>
      <c r="GE3172" s="41"/>
      <c r="GF3172" s="41"/>
      <c r="GG3172" s="41"/>
      <c r="GH3172" s="41"/>
      <c r="GI3172" s="41"/>
      <c r="GJ3172" s="41"/>
      <c r="GK3172" s="41"/>
      <c r="GL3172" s="41"/>
      <c r="GM3172" s="41"/>
      <c r="GN3172" s="41"/>
      <c r="GO3172" s="41"/>
      <c r="GP3172" s="41"/>
      <c r="GQ3172" s="41"/>
      <c r="GR3172" s="41"/>
      <c r="GS3172" s="41"/>
      <c r="GT3172" s="41"/>
      <c r="GU3172" s="41"/>
      <c r="GV3172" s="41"/>
      <c r="GW3172" s="41"/>
      <c r="GX3172" s="41"/>
      <c r="GY3172" s="41"/>
      <c r="GZ3172" s="41"/>
      <c r="HA3172" s="41"/>
      <c r="HB3172" s="41"/>
      <c r="HC3172" s="41"/>
      <c r="HD3172" s="41"/>
      <c r="HE3172" s="41"/>
      <c r="HF3172" s="41"/>
      <c r="HG3172" s="41"/>
      <c r="HH3172" s="41"/>
      <c r="HI3172" s="41"/>
      <c r="HJ3172" s="41"/>
      <c r="HK3172" s="41"/>
      <c r="HL3172" s="41"/>
      <c r="HM3172" s="41"/>
      <c r="HN3172" s="41"/>
      <c r="HO3172" s="41"/>
      <c r="HP3172" s="41"/>
      <c r="HQ3172" s="41"/>
      <c r="HR3172" s="41"/>
      <c r="HS3172" s="41"/>
      <c r="HT3172" s="41"/>
      <c r="HU3172" s="41"/>
      <c r="HV3172" s="41"/>
      <c r="HW3172" s="41"/>
      <c r="HX3172" s="41"/>
      <c r="HY3172" s="41"/>
      <c r="HZ3172" s="41"/>
      <c r="IA3172" s="41"/>
      <c r="IB3172" s="41"/>
      <c r="IC3172" s="41"/>
      <c r="ID3172" s="41"/>
      <c r="IE3172" s="41"/>
      <c r="IF3172" s="41"/>
      <c r="IG3172" s="41"/>
      <c r="IH3172" s="41"/>
      <c r="II3172" s="41"/>
      <c r="IJ3172" s="41"/>
      <c r="IK3172" s="41"/>
      <c r="IL3172" s="41"/>
      <c r="IM3172" s="41"/>
      <c r="IN3172" s="41"/>
      <c r="IO3172" s="41"/>
      <c r="IP3172" s="41"/>
      <c r="IQ3172" s="41"/>
      <c r="IR3172" s="41"/>
      <c r="IS3172" s="41"/>
      <c r="IT3172" s="41"/>
      <c r="IU3172" s="41"/>
    </row>
    <row r="3174" spans="68:255" x14ac:dyDescent="0.2">
      <c r="BP3174" s="41"/>
      <c r="BQ3174" s="41"/>
      <c r="BR3174" s="41"/>
      <c r="BS3174" s="41"/>
      <c r="BU3174" s="41"/>
      <c r="BV3174" s="41"/>
      <c r="BW3174" s="41"/>
      <c r="BX3174" s="41"/>
      <c r="BY3174" s="41"/>
      <c r="BZ3174" s="41"/>
      <c r="CA3174" s="41"/>
      <c r="CB3174" s="41"/>
      <c r="CC3174" s="41"/>
      <c r="CD3174" s="41"/>
      <c r="CE3174" s="41"/>
      <c r="CF3174" s="41"/>
      <c r="CG3174" s="41"/>
      <c r="CH3174" s="41"/>
      <c r="CI3174" s="41"/>
      <c r="CJ3174" s="41"/>
      <c r="CK3174" s="41"/>
      <c r="CL3174" s="41"/>
      <c r="CM3174" s="41"/>
      <c r="CN3174" s="41"/>
      <c r="CO3174" s="41"/>
      <c r="CP3174" s="41"/>
      <c r="CQ3174" s="41"/>
      <c r="CR3174" s="41"/>
      <c r="CS3174" s="41"/>
      <c r="CT3174" s="41"/>
      <c r="CU3174" s="41"/>
      <c r="CV3174" s="41"/>
      <c r="CW3174" s="41"/>
      <c r="CX3174" s="41"/>
      <c r="CY3174" s="41"/>
      <c r="CZ3174" s="41"/>
      <c r="DA3174" s="41"/>
      <c r="DB3174" s="41"/>
      <c r="DC3174" s="41"/>
      <c r="DD3174" s="41"/>
      <c r="DE3174" s="41"/>
      <c r="DF3174" s="41"/>
      <c r="DG3174" s="41"/>
      <c r="DH3174" s="41"/>
      <c r="DI3174" s="41"/>
      <c r="DJ3174" s="41"/>
      <c r="DK3174" s="41"/>
      <c r="DL3174" s="41"/>
      <c r="DM3174" s="41"/>
      <c r="DN3174" s="41"/>
      <c r="DO3174" s="41"/>
      <c r="DP3174" s="41"/>
      <c r="DQ3174" s="41"/>
      <c r="DR3174" s="41"/>
      <c r="DS3174" s="41"/>
      <c r="DT3174" s="41"/>
      <c r="DU3174" s="41"/>
      <c r="DV3174" s="41"/>
      <c r="DW3174" s="41"/>
      <c r="DX3174" s="41"/>
      <c r="DY3174" s="41"/>
      <c r="DZ3174" s="41"/>
      <c r="EA3174" s="41"/>
      <c r="EB3174" s="41"/>
      <c r="EC3174" s="41"/>
      <c r="ED3174" s="41"/>
      <c r="EE3174" s="41"/>
      <c r="EF3174" s="41"/>
      <c r="EG3174" s="41"/>
      <c r="EH3174" s="41"/>
      <c r="EI3174" s="41"/>
      <c r="EJ3174" s="41"/>
      <c r="EK3174" s="41"/>
      <c r="EL3174" s="41"/>
      <c r="EM3174" s="41"/>
      <c r="EN3174" s="41"/>
      <c r="EO3174" s="41"/>
      <c r="EP3174" s="41"/>
      <c r="EQ3174" s="41"/>
      <c r="ER3174" s="41"/>
      <c r="ES3174" s="41"/>
      <c r="ET3174" s="41"/>
      <c r="EU3174" s="41"/>
      <c r="EV3174" s="41"/>
      <c r="EW3174" s="41"/>
      <c r="EX3174" s="41"/>
      <c r="EY3174" s="41"/>
      <c r="EZ3174" s="41"/>
      <c r="FA3174" s="41"/>
      <c r="FB3174" s="41"/>
      <c r="FC3174" s="41"/>
      <c r="FD3174" s="41"/>
      <c r="FE3174" s="41"/>
      <c r="FF3174" s="41"/>
      <c r="FG3174" s="41"/>
      <c r="FH3174" s="41"/>
      <c r="FI3174" s="41"/>
      <c r="FJ3174" s="41"/>
      <c r="FK3174" s="41"/>
      <c r="FL3174" s="41"/>
      <c r="FM3174" s="41"/>
      <c r="FN3174" s="41"/>
      <c r="FO3174" s="41"/>
      <c r="FP3174" s="41"/>
      <c r="FQ3174" s="41"/>
      <c r="FR3174" s="41"/>
      <c r="FS3174" s="41"/>
      <c r="FT3174" s="41"/>
      <c r="FU3174" s="41"/>
      <c r="FV3174" s="41"/>
      <c r="FW3174" s="41"/>
      <c r="FX3174" s="41"/>
      <c r="FY3174" s="41"/>
      <c r="FZ3174" s="41"/>
      <c r="GA3174" s="41"/>
      <c r="GB3174" s="41"/>
      <c r="GC3174" s="41"/>
      <c r="GD3174" s="41"/>
      <c r="GE3174" s="41"/>
      <c r="GF3174" s="41"/>
      <c r="GG3174" s="41"/>
      <c r="GH3174" s="41"/>
      <c r="GI3174" s="41"/>
      <c r="GJ3174" s="41"/>
      <c r="GK3174" s="41"/>
      <c r="GL3174" s="41"/>
      <c r="GM3174" s="41"/>
      <c r="GN3174" s="41"/>
      <c r="GO3174" s="41"/>
      <c r="GP3174" s="41"/>
      <c r="GQ3174" s="41"/>
      <c r="GR3174" s="41"/>
      <c r="GS3174" s="41"/>
      <c r="GT3174" s="41"/>
      <c r="GU3174" s="41"/>
      <c r="GV3174" s="41"/>
      <c r="GW3174" s="41"/>
      <c r="GX3174" s="41"/>
      <c r="GY3174" s="41"/>
      <c r="GZ3174" s="41"/>
      <c r="HA3174" s="41"/>
      <c r="HB3174" s="41"/>
      <c r="HC3174" s="41"/>
      <c r="HD3174" s="41"/>
      <c r="HE3174" s="41"/>
      <c r="HF3174" s="41"/>
      <c r="HG3174" s="41"/>
      <c r="HH3174" s="41"/>
      <c r="HI3174" s="41"/>
      <c r="HJ3174" s="41"/>
      <c r="HK3174" s="41"/>
      <c r="HL3174" s="41"/>
      <c r="HM3174" s="41"/>
      <c r="HN3174" s="41"/>
      <c r="HO3174" s="41"/>
      <c r="HP3174" s="41"/>
      <c r="HQ3174" s="41"/>
      <c r="HR3174" s="41"/>
      <c r="HS3174" s="41"/>
      <c r="HT3174" s="41"/>
      <c r="HU3174" s="41"/>
      <c r="HV3174" s="41"/>
      <c r="HW3174" s="41"/>
      <c r="HX3174" s="41"/>
      <c r="HY3174" s="41"/>
      <c r="HZ3174" s="41"/>
      <c r="IA3174" s="41"/>
      <c r="IB3174" s="41"/>
      <c r="IC3174" s="41"/>
      <c r="ID3174" s="41"/>
      <c r="IE3174" s="41"/>
      <c r="IF3174" s="41"/>
      <c r="IG3174" s="41"/>
      <c r="IH3174" s="41"/>
      <c r="II3174" s="41"/>
      <c r="IJ3174" s="41"/>
      <c r="IK3174" s="41"/>
      <c r="IL3174" s="41"/>
      <c r="IM3174" s="41"/>
      <c r="IN3174" s="41"/>
      <c r="IO3174" s="41"/>
      <c r="IP3174" s="41"/>
      <c r="IQ3174" s="41"/>
      <c r="IR3174" s="41"/>
      <c r="IS3174" s="41"/>
      <c r="IT3174" s="41"/>
      <c r="IU3174" s="41"/>
    </row>
    <row r="3176" spans="68:255" x14ac:dyDescent="0.2">
      <c r="BP3176" s="41"/>
      <c r="BQ3176" s="41"/>
      <c r="BR3176" s="41"/>
      <c r="BS3176" s="41"/>
      <c r="BU3176" s="41"/>
      <c r="BV3176" s="41"/>
      <c r="BW3176" s="41"/>
      <c r="BX3176" s="41"/>
      <c r="BY3176" s="41"/>
      <c r="BZ3176" s="41"/>
      <c r="CA3176" s="41"/>
      <c r="CB3176" s="41"/>
      <c r="CC3176" s="41"/>
      <c r="CD3176" s="41"/>
      <c r="CE3176" s="41"/>
      <c r="CF3176" s="41"/>
      <c r="CG3176" s="41"/>
      <c r="CH3176" s="41"/>
      <c r="CI3176" s="41"/>
      <c r="CJ3176" s="41"/>
      <c r="CK3176" s="41"/>
      <c r="CL3176" s="41"/>
      <c r="CM3176" s="41"/>
      <c r="CN3176" s="41"/>
      <c r="CO3176" s="41"/>
      <c r="CP3176" s="41"/>
      <c r="CQ3176" s="41"/>
      <c r="CR3176" s="41"/>
      <c r="CS3176" s="41"/>
      <c r="CT3176" s="41"/>
      <c r="CU3176" s="41"/>
      <c r="CV3176" s="41"/>
      <c r="CW3176" s="41"/>
      <c r="CX3176" s="41"/>
      <c r="CY3176" s="41"/>
      <c r="CZ3176" s="41"/>
      <c r="DA3176" s="41"/>
      <c r="DB3176" s="41"/>
      <c r="DC3176" s="41"/>
      <c r="DD3176" s="41"/>
      <c r="DE3176" s="41"/>
      <c r="DF3176" s="41"/>
      <c r="DG3176" s="41"/>
      <c r="DH3176" s="41"/>
      <c r="DI3176" s="41"/>
      <c r="DJ3176" s="41"/>
      <c r="DK3176" s="41"/>
      <c r="DL3176" s="41"/>
      <c r="DM3176" s="41"/>
      <c r="DN3176" s="41"/>
      <c r="DO3176" s="41"/>
      <c r="DP3176" s="41"/>
      <c r="DQ3176" s="41"/>
      <c r="DR3176" s="41"/>
      <c r="DS3176" s="41"/>
      <c r="DT3176" s="41"/>
      <c r="DU3176" s="41"/>
      <c r="DV3176" s="41"/>
      <c r="DW3176" s="41"/>
      <c r="DX3176" s="41"/>
      <c r="DY3176" s="41"/>
      <c r="DZ3176" s="41"/>
      <c r="EA3176" s="41"/>
      <c r="EB3176" s="41"/>
      <c r="EC3176" s="41"/>
      <c r="ED3176" s="41"/>
      <c r="EE3176" s="41"/>
      <c r="EF3176" s="41"/>
      <c r="EG3176" s="41"/>
      <c r="EH3176" s="41"/>
      <c r="EI3176" s="41"/>
      <c r="EJ3176" s="41"/>
      <c r="EK3176" s="41"/>
      <c r="EL3176" s="41"/>
      <c r="EM3176" s="41"/>
      <c r="EN3176" s="41"/>
      <c r="EO3176" s="41"/>
      <c r="EP3176" s="41"/>
      <c r="EQ3176" s="41"/>
      <c r="ER3176" s="41"/>
      <c r="ES3176" s="41"/>
      <c r="ET3176" s="41"/>
      <c r="EU3176" s="41"/>
      <c r="EV3176" s="41"/>
      <c r="EW3176" s="41"/>
      <c r="EX3176" s="41"/>
      <c r="EY3176" s="41"/>
      <c r="EZ3176" s="41"/>
      <c r="FA3176" s="41"/>
      <c r="FB3176" s="41"/>
      <c r="FC3176" s="41"/>
      <c r="FD3176" s="41"/>
      <c r="FE3176" s="41"/>
      <c r="FF3176" s="41"/>
      <c r="FG3176" s="41"/>
      <c r="FH3176" s="41"/>
      <c r="FI3176" s="41"/>
      <c r="FJ3176" s="41"/>
      <c r="FK3176" s="41"/>
      <c r="FL3176" s="41"/>
      <c r="FM3176" s="41"/>
      <c r="FN3176" s="41"/>
      <c r="FO3176" s="41"/>
      <c r="FP3176" s="41"/>
      <c r="FQ3176" s="41"/>
      <c r="FR3176" s="41"/>
      <c r="FS3176" s="41"/>
      <c r="FT3176" s="41"/>
      <c r="FU3176" s="41"/>
      <c r="FV3176" s="41"/>
      <c r="FW3176" s="41"/>
      <c r="FX3176" s="41"/>
      <c r="FY3176" s="41"/>
      <c r="FZ3176" s="41"/>
      <c r="GA3176" s="41"/>
      <c r="GB3176" s="41"/>
      <c r="GC3176" s="41"/>
      <c r="GD3176" s="41"/>
      <c r="GE3176" s="41"/>
      <c r="GF3176" s="41"/>
      <c r="GG3176" s="41"/>
      <c r="GH3176" s="41"/>
      <c r="GI3176" s="41"/>
      <c r="GJ3176" s="41"/>
      <c r="GK3176" s="41"/>
      <c r="GL3176" s="41"/>
      <c r="GM3176" s="41"/>
      <c r="GN3176" s="41"/>
      <c r="GO3176" s="41"/>
      <c r="GP3176" s="41"/>
      <c r="GQ3176" s="41"/>
      <c r="GR3176" s="41"/>
      <c r="GS3176" s="41"/>
      <c r="GT3176" s="41"/>
      <c r="GU3176" s="41"/>
      <c r="GV3176" s="41"/>
      <c r="GW3176" s="41"/>
      <c r="GX3176" s="41"/>
      <c r="GY3176" s="41"/>
      <c r="GZ3176" s="41"/>
      <c r="HA3176" s="41"/>
      <c r="HB3176" s="41"/>
      <c r="HC3176" s="41"/>
      <c r="HD3176" s="41"/>
      <c r="HE3176" s="41"/>
      <c r="HF3176" s="41"/>
      <c r="HG3176" s="41"/>
      <c r="HH3176" s="41"/>
      <c r="HI3176" s="41"/>
      <c r="HJ3176" s="41"/>
      <c r="HK3176" s="41"/>
      <c r="HL3176" s="41"/>
      <c r="HM3176" s="41"/>
      <c r="HN3176" s="41"/>
      <c r="HO3176" s="41"/>
      <c r="HP3176" s="41"/>
      <c r="HQ3176" s="41"/>
      <c r="HR3176" s="41"/>
      <c r="HS3176" s="41"/>
      <c r="HT3176" s="41"/>
      <c r="HU3176" s="41"/>
      <c r="HV3176" s="41"/>
      <c r="HW3176" s="41"/>
      <c r="HX3176" s="41"/>
      <c r="HY3176" s="41"/>
      <c r="HZ3176" s="41"/>
      <c r="IA3176" s="41"/>
      <c r="IB3176" s="41"/>
      <c r="IC3176" s="41"/>
      <c r="ID3176" s="41"/>
      <c r="IE3176" s="41"/>
      <c r="IF3176" s="41"/>
      <c r="IG3176" s="41"/>
      <c r="IH3176" s="41"/>
      <c r="II3176" s="41"/>
      <c r="IJ3176" s="41"/>
      <c r="IK3176" s="41"/>
      <c r="IL3176" s="41"/>
      <c r="IM3176" s="41"/>
      <c r="IN3176" s="41"/>
      <c r="IO3176" s="41"/>
      <c r="IP3176" s="41"/>
      <c r="IQ3176" s="41"/>
      <c r="IR3176" s="41"/>
      <c r="IS3176" s="41"/>
      <c r="IT3176" s="41"/>
      <c r="IU3176" s="41"/>
    </row>
    <row r="3178" spans="68:255" x14ac:dyDescent="0.2">
      <c r="BP3178" s="41"/>
      <c r="BQ3178" s="41"/>
      <c r="BR3178" s="41"/>
      <c r="BS3178" s="41"/>
      <c r="BU3178" s="41"/>
      <c r="BV3178" s="41"/>
      <c r="BW3178" s="41"/>
      <c r="BX3178" s="41"/>
      <c r="BY3178" s="41"/>
      <c r="BZ3178" s="41"/>
      <c r="CA3178" s="41"/>
      <c r="CB3178" s="41"/>
      <c r="CC3178" s="41"/>
      <c r="CD3178" s="41"/>
      <c r="CE3178" s="41"/>
      <c r="CF3178" s="41"/>
      <c r="CG3178" s="41"/>
      <c r="CH3178" s="41"/>
      <c r="CI3178" s="41"/>
      <c r="CJ3178" s="41"/>
      <c r="CK3178" s="41"/>
      <c r="CL3178" s="41"/>
      <c r="CM3178" s="41"/>
      <c r="CN3178" s="41"/>
      <c r="CO3178" s="41"/>
      <c r="CP3178" s="41"/>
      <c r="CQ3178" s="41"/>
      <c r="CR3178" s="41"/>
      <c r="CS3178" s="41"/>
      <c r="CT3178" s="41"/>
      <c r="CU3178" s="41"/>
      <c r="CV3178" s="41"/>
      <c r="CW3178" s="41"/>
      <c r="CX3178" s="41"/>
      <c r="CY3178" s="41"/>
      <c r="CZ3178" s="41"/>
      <c r="DA3178" s="41"/>
      <c r="DB3178" s="41"/>
      <c r="DC3178" s="41"/>
      <c r="DD3178" s="41"/>
      <c r="DE3178" s="41"/>
      <c r="DF3178" s="41"/>
      <c r="DG3178" s="41"/>
      <c r="DH3178" s="41"/>
      <c r="DI3178" s="41"/>
      <c r="DJ3178" s="41"/>
      <c r="DK3178" s="41"/>
      <c r="DL3178" s="41"/>
      <c r="DM3178" s="41"/>
      <c r="DN3178" s="41"/>
      <c r="DO3178" s="41"/>
      <c r="DP3178" s="41"/>
      <c r="DQ3178" s="41"/>
      <c r="DR3178" s="41"/>
      <c r="DS3178" s="41"/>
      <c r="DT3178" s="41"/>
      <c r="DU3178" s="41"/>
      <c r="DV3178" s="41"/>
      <c r="DW3178" s="41"/>
      <c r="DX3178" s="41"/>
      <c r="DY3178" s="41"/>
      <c r="DZ3178" s="41"/>
      <c r="EA3178" s="41"/>
      <c r="EB3178" s="41"/>
      <c r="EC3178" s="41"/>
      <c r="ED3178" s="41"/>
      <c r="EE3178" s="41"/>
      <c r="EF3178" s="41"/>
      <c r="EG3178" s="41"/>
      <c r="EH3178" s="41"/>
      <c r="EI3178" s="41"/>
      <c r="EJ3178" s="41"/>
      <c r="EK3178" s="41"/>
      <c r="EL3178" s="41"/>
      <c r="EM3178" s="41"/>
      <c r="EN3178" s="41"/>
      <c r="EO3178" s="41"/>
      <c r="EP3178" s="41"/>
      <c r="EQ3178" s="41"/>
      <c r="ER3178" s="41"/>
      <c r="ES3178" s="41"/>
      <c r="ET3178" s="41"/>
      <c r="EU3178" s="41"/>
      <c r="EV3178" s="41"/>
      <c r="EW3178" s="41"/>
      <c r="EX3178" s="41"/>
      <c r="EY3178" s="41"/>
      <c r="EZ3178" s="41"/>
      <c r="FA3178" s="41"/>
      <c r="FB3178" s="41"/>
      <c r="FC3178" s="41"/>
      <c r="FD3178" s="41"/>
      <c r="FE3178" s="41"/>
      <c r="FF3178" s="41"/>
      <c r="FG3178" s="41"/>
      <c r="FH3178" s="41"/>
      <c r="FI3178" s="41"/>
      <c r="FJ3178" s="41"/>
      <c r="FK3178" s="41"/>
      <c r="FL3178" s="41"/>
      <c r="FM3178" s="41"/>
      <c r="FN3178" s="41"/>
      <c r="FO3178" s="41"/>
      <c r="FP3178" s="41"/>
      <c r="FQ3178" s="41"/>
      <c r="FR3178" s="41"/>
      <c r="FS3178" s="41"/>
      <c r="FT3178" s="41"/>
      <c r="FU3178" s="41"/>
      <c r="FV3178" s="41"/>
      <c r="FW3178" s="41"/>
      <c r="FX3178" s="41"/>
      <c r="FY3178" s="41"/>
      <c r="FZ3178" s="41"/>
      <c r="GA3178" s="41"/>
      <c r="GB3178" s="41"/>
      <c r="GC3178" s="41"/>
      <c r="GD3178" s="41"/>
      <c r="GE3178" s="41"/>
      <c r="GF3178" s="41"/>
      <c r="GG3178" s="41"/>
      <c r="GH3178" s="41"/>
      <c r="GI3178" s="41"/>
      <c r="GJ3178" s="41"/>
      <c r="GK3178" s="41"/>
      <c r="GL3178" s="41"/>
      <c r="GM3178" s="41"/>
      <c r="GN3178" s="41"/>
      <c r="GO3178" s="41"/>
      <c r="GP3178" s="41"/>
      <c r="GQ3178" s="41"/>
      <c r="GR3178" s="41"/>
      <c r="GS3178" s="41"/>
      <c r="GT3178" s="41"/>
      <c r="GU3178" s="41"/>
      <c r="GV3178" s="41"/>
      <c r="GW3178" s="41"/>
      <c r="GX3178" s="41"/>
      <c r="GY3178" s="41"/>
      <c r="GZ3178" s="41"/>
      <c r="HA3178" s="41"/>
      <c r="HB3178" s="41"/>
      <c r="HC3178" s="41"/>
      <c r="HD3178" s="41"/>
      <c r="HE3178" s="41"/>
      <c r="HF3178" s="41"/>
      <c r="HG3178" s="41"/>
      <c r="HH3178" s="41"/>
      <c r="HI3178" s="41"/>
      <c r="HJ3178" s="41"/>
      <c r="HK3178" s="41"/>
      <c r="HL3178" s="41"/>
      <c r="HM3178" s="41"/>
      <c r="HN3178" s="41"/>
      <c r="HO3178" s="41"/>
      <c r="HP3178" s="41"/>
      <c r="HQ3178" s="41"/>
      <c r="HR3178" s="41"/>
      <c r="HS3178" s="41"/>
      <c r="HT3178" s="41"/>
      <c r="HU3178" s="41"/>
      <c r="HV3178" s="41"/>
      <c r="HW3178" s="41"/>
      <c r="HX3178" s="41"/>
      <c r="HY3178" s="41"/>
      <c r="HZ3178" s="41"/>
      <c r="IA3178" s="41"/>
      <c r="IB3178" s="41"/>
      <c r="IC3178" s="41"/>
      <c r="ID3178" s="41"/>
      <c r="IE3178" s="41"/>
      <c r="IF3178" s="41"/>
      <c r="IG3178" s="41"/>
      <c r="IH3178" s="41"/>
      <c r="II3178" s="41"/>
      <c r="IJ3178" s="41"/>
      <c r="IK3178" s="41"/>
      <c r="IL3178" s="41"/>
      <c r="IM3178" s="41"/>
      <c r="IN3178" s="41"/>
      <c r="IO3178" s="41"/>
      <c r="IP3178" s="41"/>
      <c r="IQ3178" s="41"/>
      <c r="IR3178" s="41"/>
      <c r="IS3178" s="41"/>
      <c r="IT3178" s="41"/>
      <c r="IU3178" s="41"/>
    </row>
    <row r="3180" spans="68:255" x14ac:dyDescent="0.2">
      <c r="BP3180" s="41"/>
      <c r="BQ3180" s="41"/>
      <c r="BR3180" s="41"/>
      <c r="BS3180" s="41"/>
      <c r="BU3180" s="41"/>
      <c r="BV3180" s="41"/>
      <c r="BW3180" s="41"/>
      <c r="BX3180" s="41"/>
      <c r="BY3180" s="41"/>
      <c r="BZ3180" s="41"/>
      <c r="CA3180" s="41"/>
      <c r="CB3180" s="41"/>
      <c r="CC3180" s="41"/>
      <c r="CD3180" s="41"/>
      <c r="CE3180" s="41"/>
      <c r="CF3180" s="41"/>
      <c r="CG3180" s="41"/>
      <c r="CH3180" s="41"/>
      <c r="CI3180" s="41"/>
      <c r="CJ3180" s="41"/>
      <c r="CK3180" s="41"/>
      <c r="CL3180" s="41"/>
      <c r="CM3180" s="41"/>
      <c r="CN3180" s="41"/>
      <c r="CO3180" s="41"/>
      <c r="CP3180" s="41"/>
      <c r="CQ3180" s="41"/>
      <c r="CR3180" s="41"/>
      <c r="CS3180" s="41"/>
      <c r="CT3180" s="41"/>
      <c r="CU3180" s="41"/>
      <c r="CV3180" s="41"/>
      <c r="CW3180" s="41"/>
      <c r="CX3180" s="41"/>
      <c r="CY3180" s="41"/>
      <c r="CZ3180" s="41"/>
      <c r="DA3180" s="41"/>
      <c r="DB3180" s="41"/>
      <c r="DC3180" s="41"/>
      <c r="DD3180" s="41"/>
      <c r="DE3180" s="41"/>
      <c r="DF3180" s="41"/>
      <c r="DG3180" s="41"/>
      <c r="DH3180" s="41"/>
      <c r="DI3180" s="41"/>
      <c r="DJ3180" s="41"/>
      <c r="DK3180" s="41"/>
      <c r="DL3180" s="41"/>
      <c r="DM3180" s="41"/>
      <c r="DN3180" s="41"/>
      <c r="DO3180" s="41"/>
      <c r="DP3180" s="41"/>
      <c r="DQ3180" s="41"/>
      <c r="DR3180" s="41"/>
      <c r="DS3180" s="41"/>
      <c r="DT3180" s="41"/>
      <c r="DU3180" s="41"/>
      <c r="DV3180" s="41"/>
      <c r="DW3180" s="41"/>
      <c r="DX3180" s="41"/>
      <c r="DY3180" s="41"/>
      <c r="DZ3180" s="41"/>
      <c r="EA3180" s="41"/>
      <c r="EB3180" s="41"/>
      <c r="EC3180" s="41"/>
      <c r="ED3180" s="41"/>
      <c r="EE3180" s="41"/>
      <c r="EF3180" s="41"/>
      <c r="EG3180" s="41"/>
      <c r="EH3180" s="41"/>
      <c r="EI3180" s="41"/>
      <c r="EJ3180" s="41"/>
      <c r="EK3180" s="41"/>
      <c r="EL3180" s="41"/>
      <c r="EM3180" s="41"/>
      <c r="EN3180" s="41"/>
      <c r="EO3180" s="41"/>
      <c r="EP3180" s="41"/>
      <c r="EQ3180" s="41"/>
      <c r="ER3180" s="41"/>
      <c r="ES3180" s="41"/>
      <c r="ET3180" s="41"/>
      <c r="EU3180" s="41"/>
      <c r="EV3180" s="41"/>
      <c r="EW3180" s="41"/>
      <c r="EX3180" s="41"/>
      <c r="EY3180" s="41"/>
      <c r="EZ3180" s="41"/>
      <c r="FA3180" s="41"/>
      <c r="FB3180" s="41"/>
      <c r="FC3180" s="41"/>
      <c r="FD3180" s="41"/>
      <c r="FE3180" s="41"/>
      <c r="FF3180" s="41"/>
      <c r="FG3180" s="41"/>
      <c r="FH3180" s="41"/>
      <c r="FI3180" s="41"/>
      <c r="FJ3180" s="41"/>
      <c r="FK3180" s="41"/>
      <c r="FL3180" s="41"/>
      <c r="FM3180" s="41"/>
      <c r="FN3180" s="41"/>
      <c r="FO3180" s="41"/>
      <c r="FP3180" s="41"/>
      <c r="FQ3180" s="41"/>
      <c r="FR3180" s="41"/>
      <c r="FS3180" s="41"/>
      <c r="FT3180" s="41"/>
      <c r="FU3180" s="41"/>
      <c r="FV3180" s="41"/>
      <c r="FW3180" s="41"/>
      <c r="FX3180" s="41"/>
      <c r="FY3180" s="41"/>
      <c r="FZ3180" s="41"/>
      <c r="GA3180" s="41"/>
      <c r="GB3180" s="41"/>
      <c r="GC3180" s="41"/>
      <c r="GD3180" s="41"/>
      <c r="GE3180" s="41"/>
      <c r="GF3180" s="41"/>
      <c r="GG3180" s="41"/>
      <c r="GH3180" s="41"/>
      <c r="GI3180" s="41"/>
      <c r="GJ3180" s="41"/>
      <c r="GK3180" s="41"/>
      <c r="GL3180" s="41"/>
      <c r="GM3180" s="41"/>
      <c r="GN3180" s="41"/>
      <c r="GO3180" s="41"/>
      <c r="GP3180" s="41"/>
      <c r="GQ3180" s="41"/>
      <c r="GR3180" s="41"/>
      <c r="GS3180" s="41"/>
      <c r="GT3180" s="41"/>
      <c r="GU3180" s="41"/>
      <c r="GV3180" s="41"/>
      <c r="GW3180" s="41"/>
      <c r="GX3180" s="41"/>
      <c r="GY3180" s="41"/>
      <c r="GZ3180" s="41"/>
      <c r="HA3180" s="41"/>
      <c r="HB3180" s="41"/>
      <c r="HC3180" s="41"/>
      <c r="HD3180" s="41"/>
      <c r="HE3180" s="41"/>
      <c r="HF3180" s="41"/>
      <c r="HG3180" s="41"/>
      <c r="HH3180" s="41"/>
      <c r="HI3180" s="41"/>
      <c r="HJ3180" s="41"/>
      <c r="HK3180" s="41"/>
      <c r="HL3180" s="41"/>
      <c r="HM3180" s="41"/>
      <c r="HN3180" s="41"/>
      <c r="HO3180" s="41"/>
      <c r="HP3180" s="41"/>
      <c r="HQ3180" s="41"/>
      <c r="HR3180" s="41"/>
      <c r="HS3180" s="41"/>
      <c r="HT3180" s="41"/>
      <c r="HU3180" s="41"/>
      <c r="HV3180" s="41"/>
      <c r="HW3180" s="41"/>
      <c r="HX3180" s="41"/>
      <c r="HY3180" s="41"/>
      <c r="HZ3180" s="41"/>
      <c r="IA3180" s="41"/>
      <c r="IB3180" s="41"/>
      <c r="IC3180" s="41"/>
      <c r="ID3180" s="41"/>
      <c r="IE3180" s="41"/>
      <c r="IF3180" s="41"/>
      <c r="IG3180" s="41"/>
      <c r="IH3180" s="41"/>
      <c r="II3180" s="41"/>
      <c r="IJ3180" s="41"/>
      <c r="IK3180" s="41"/>
      <c r="IL3180" s="41"/>
      <c r="IM3180" s="41"/>
      <c r="IN3180" s="41"/>
      <c r="IO3180" s="41"/>
      <c r="IP3180" s="41"/>
      <c r="IQ3180" s="41"/>
      <c r="IR3180" s="41"/>
      <c r="IS3180" s="41"/>
      <c r="IT3180" s="41"/>
      <c r="IU3180" s="41"/>
    </row>
    <row r="3182" spans="68:255" x14ac:dyDescent="0.2">
      <c r="BP3182" s="41"/>
      <c r="BQ3182" s="41"/>
      <c r="BR3182" s="41"/>
      <c r="BS3182" s="41"/>
      <c r="BU3182" s="41"/>
      <c r="BV3182" s="41"/>
      <c r="BW3182" s="41"/>
      <c r="BX3182" s="41"/>
      <c r="BY3182" s="41"/>
      <c r="BZ3182" s="41"/>
      <c r="CA3182" s="41"/>
      <c r="CB3182" s="41"/>
      <c r="CC3182" s="41"/>
      <c r="CD3182" s="41"/>
      <c r="CE3182" s="41"/>
      <c r="CF3182" s="41"/>
      <c r="CG3182" s="41"/>
      <c r="CH3182" s="41"/>
      <c r="CI3182" s="41"/>
      <c r="CJ3182" s="41"/>
      <c r="CK3182" s="41"/>
      <c r="CL3182" s="41"/>
      <c r="CM3182" s="41"/>
      <c r="CN3182" s="41"/>
      <c r="CO3182" s="41"/>
      <c r="CP3182" s="41"/>
      <c r="CQ3182" s="41"/>
      <c r="CR3182" s="41"/>
      <c r="CS3182" s="41"/>
      <c r="CT3182" s="41"/>
      <c r="CU3182" s="41"/>
      <c r="CV3182" s="41"/>
      <c r="CW3182" s="41"/>
      <c r="CX3182" s="41"/>
      <c r="CY3182" s="41"/>
      <c r="CZ3182" s="41"/>
      <c r="DA3182" s="41"/>
      <c r="DB3182" s="41"/>
      <c r="DC3182" s="41"/>
      <c r="DD3182" s="41"/>
      <c r="DE3182" s="41"/>
      <c r="DF3182" s="41"/>
      <c r="DG3182" s="41"/>
      <c r="DH3182" s="41"/>
      <c r="DI3182" s="41"/>
      <c r="DJ3182" s="41"/>
      <c r="DK3182" s="41"/>
      <c r="DL3182" s="41"/>
      <c r="DM3182" s="41"/>
      <c r="DN3182" s="41"/>
      <c r="DO3182" s="41"/>
      <c r="DP3182" s="41"/>
      <c r="DQ3182" s="41"/>
      <c r="DR3182" s="41"/>
      <c r="DS3182" s="41"/>
      <c r="DT3182" s="41"/>
      <c r="DU3182" s="41"/>
      <c r="DV3182" s="41"/>
      <c r="DW3182" s="41"/>
      <c r="DX3182" s="41"/>
      <c r="DY3182" s="41"/>
      <c r="DZ3182" s="41"/>
      <c r="EA3182" s="41"/>
      <c r="EB3182" s="41"/>
      <c r="EC3182" s="41"/>
      <c r="ED3182" s="41"/>
      <c r="EE3182" s="41"/>
      <c r="EF3182" s="41"/>
      <c r="EG3182" s="41"/>
      <c r="EH3182" s="41"/>
      <c r="EI3182" s="41"/>
      <c r="EJ3182" s="41"/>
      <c r="EK3182" s="41"/>
      <c r="EL3182" s="41"/>
      <c r="EM3182" s="41"/>
      <c r="EN3182" s="41"/>
      <c r="EO3182" s="41"/>
      <c r="EP3182" s="41"/>
      <c r="EQ3182" s="41"/>
      <c r="ER3182" s="41"/>
      <c r="ES3182" s="41"/>
      <c r="ET3182" s="41"/>
      <c r="EU3182" s="41"/>
      <c r="EV3182" s="41"/>
      <c r="EW3182" s="41"/>
      <c r="EX3182" s="41"/>
      <c r="EY3182" s="41"/>
      <c r="EZ3182" s="41"/>
      <c r="FA3182" s="41"/>
      <c r="FB3182" s="41"/>
      <c r="FC3182" s="41"/>
      <c r="FD3182" s="41"/>
      <c r="FE3182" s="41"/>
      <c r="FF3182" s="41"/>
      <c r="FG3182" s="41"/>
      <c r="FH3182" s="41"/>
      <c r="FI3182" s="41"/>
      <c r="FJ3182" s="41"/>
      <c r="FK3182" s="41"/>
      <c r="FL3182" s="41"/>
      <c r="FM3182" s="41"/>
      <c r="FN3182" s="41"/>
      <c r="FO3182" s="41"/>
      <c r="FP3182" s="41"/>
      <c r="FQ3182" s="41"/>
      <c r="FR3182" s="41"/>
      <c r="FS3182" s="41"/>
      <c r="FT3182" s="41"/>
      <c r="FU3182" s="41"/>
      <c r="FV3182" s="41"/>
      <c r="FW3182" s="41"/>
      <c r="FX3182" s="41"/>
      <c r="FY3182" s="41"/>
      <c r="FZ3182" s="41"/>
      <c r="GA3182" s="41"/>
      <c r="GB3182" s="41"/>
      <c r="GC3182" s="41"/>
      <c r="GD3182" s="41"/>
      <c r="GE3182" s="41"/>
      <c r="GF3182" s="41"/>
      <c r="GG3182" s="41"/>
      <c r="GH3182" s="41"/>
      <c r="GI3182" s="41"/>
      <c r="GJ3182" s="41"/>
      <c r="GK3182" s="41"/>
      <c r="GL3182" s="41"/>
      <c r="GM3182" s="41"/>
      <c r="GN3182" s="41"/>
      <c r="GO3182" s="41"/>
      <c r="GP3182" s="41"/>
      <c r="GQ3182" s="41"/>
      <c r="GR3182" s="41"/>
      <c r="GS3182" s="41"/>
      <c r="GT3182" s="41"/>
      <c r="GU3182" s="41"/>
      <c r="GV3182" s="41"/>
      <c r="GW3182" s="41"/>
      <c r="GX3182" s="41"/>
      <c r="GY3182" s="41"/>
      <c r="GZ3182" s="41"/>
      <c r="HA3182" s="41"/>
      <c r="HB3182" s="41"/>
      <c r="HC3182" s="41"/>
      <c r="HD3182" s="41"/>
      <c r="HE3182" s="41"/>
      <c r="HF3182" s="41"/>
      <c r="HG3182" s="41"/>
      <c r="HH3182" s="41"/>
      <c r="HI3182" s="41"/>
      <c r="HJ3182" s="41"/>
      <c r="HK3182" s="41"/>
      <c r="HL3182" s="41"/>
      <c r="HM3182" s="41"/>
      <c r="HN3182" s="41"/>
      <c r="HO3182" s="41"/>
      <c r="HP3182" s="41"/>
      <c r="HQ3182" s="41"/>
      <c r="HR3182" s="41"/>
      <c r="HS3182" s="41"/>
      <c r="HT3182" s="41"/>
      <c r="HU3182" s="41"/>
      <c r="HV3182" s="41"/>
      <c r="HW3182" s="41"/>
      <c r="HX3182" s="41"/>
      <c r="HY3182" s="41"/>
      <c r="HZ3182" s="41"/>
      <c r="IA3182" s="41"/>
      <c r="IB3182" s="41"/>
      <c r="IC3182" s="41"/>
      <c r="ID3182" s="41"/>
      <c r="IE3182" s="41"/>
      <c r="IF3182" s="41"/>
      <c r="IG3182" s="41"/>
      <c r="IH3182" s="41"/>
      <c r="II3182" s="41"/>
      <c r="IJ3182" s="41"/>
      <c r="IK3182" s="41"/>
      <c r="IL3182" s="41"/>
      <c r="IM3182" s="41"/>
      <c r="IN3182" s="41"/>
      <c r="IO3182" s="41"/>
      <c r="IP3182" s="41"/>
      <c r="IQ3182" s="41"/>
      <c r="IR3182" s="41"/>
      <c r="IS3182" s="41"/>
      <c r="IT3182" s="41"/>
      <c r="IU3182" s="41"/>
    </row>
    <row r="3184" spans="68:255" x14ac:dyDescent="0.2">
      <c r="BP3184" s="41"/>
      <c r="BQ3184" s="41"/>
      <c r="BR3184" s="41"/>
      <c r="BS3184" s="41"/>
      <c r="BU3184" s="41"/>
      <c r="BV3184" s="41"/>
      <c r="BW3184" s="41"/>
      <c r="BX3184" s="41"/>
      <c r="BY3184" s="41"/>
      <c r="BZ3184" s="41"/>
      <c r="CA3184" s="41"/>
      <c r="CB3184" s="41"/>
      <c r="CC3184" s="41"/>
      <c r="CD3184" s="41"/>
      <c r="CE3184" s="41"/>
      <c r="CF3184" s="41"/>
      <c r="CG3184" s="41"/>
      <c r="CH3184" s="41"/>
      <c r="CI3184" s="41"/>
      <c r="CJ3184" s="41"/>
      <c r="CK3184" s="41"/>
      <c r="CL3184" s="41"/>
      <c r="CM3184" s="41"/>
      <c r="CN3184" s="41"/>
      <c r="CO3184" s="41"/>
      <c r="CP3184" s="41"/>
      <c r="CQ3184" s="41"/>
      <c r="CR3184" s="41"/>
      <c r="CS3184" s="41"/>
      <c r="CT3184" s="41"/>
      <c r="CU3184" s="41"/>
      <c r="CV3184" s="41"/>
      <c r="CW3184" s="41"/>
      <c r="CX3184" s="41"/>
      <c r="CY3184" s="41"/>
      <c r="CZ3184" s="41"/>
      <c r="DA3184" s="41"/>
      <c r="DB3184" s="41"/>
      <c r="DC3184" s="41"/>
      <c r="DD3184" s="41"/>
      <c r="DE3184" s="41"/>
      <c r="DF3184" s="41"/>
      <c r="DG3184" s="41"/>
      <c r="DH3184" s="41"/>
      <c r="DI3184" s="41"/>
      <c r="DJ3184" s="41"/>
      <c r="DK3184" s="41"/>
      <c r="DL3184" s="41"/>
      <c r="DM3184" s="41"/>
      <c r="DN3184" s="41"/>
      <c r="DO3184" s="41"/>
      <c r="DP3184" s="41"/>
      <c r="DQ3184" s="41"/>
      <c r="DR3184" s="41"/>
      <c r="DS3184" s="41"/>
      <c r="DT3184" s="41"/>
      <c r="DU3184" s="41"/>
      <c r="DV3184" s="41"/>
      <c r="DW3184" s="41"/>
      <c r="DX3184" s="41"/>
      <c r="DY3184" s="41"/>
      <c r="DZ3184" s="41"/>
      <c r="EA3184" s="41"/>
      <c r="EB3184" s="41"/>
      <c r="EC3184" s="41"/>
      <c r="ED3184" s="41"/>
      <c r="EE3184" s="41"/>
      <c r="EF3184" s="41"/>
      <c r="EG3184" s="41"/>
      <c r="EH3184" s="41"/>
      <c r="EI3184" s="41"/>
      <c r="EJ3184" s="41"/>
      <c r="EK3184" s="41"/>
      <c r="EL3184" s="41"/>
      <c r="EM3184" s="41"/>
      <c r="EN3184" s="41"/>
      <c r="EO3184" s="41"/>
      <c r="EP3184" s="41"/>
      <c r="EQ3184" s="41"/>
      <c r="ER3184" s="41"/>
      <c r="ES3184" s="41"/>
      <c r="ET3184" s="41"/>
      <c r="EU3184" s="41"/>
      <c r="EV3184" s="41"/>
      <c r="EW3184" s="41"/>
      <c r="EX3184" s="41"/>
      <c r="EY3184" s="41"/>
      <c r="EZ3184" s="41"/>
      <c r="FA3184" s="41"/>
      <c r="FB3184" s="41"/>
      <c r="FC3184" s="41"/>
      <c r="FD3184" s="41"/>
      <c r="FE3184" s="41"/>
      <c r="FF3184" s="41"/>
      <c r="FG3184" s="41"/>
      <c r="FH3184" s="41"/>
      <c r="FI3184" s="41"/>
      <c r="FJ3184" s="41"/>
      <c r="FK3184" s="41"/>
      <c r="FL3184" s="41"/>
      <c r="FM3184" s="41"/>
      <c r="FN3184" s="41"/>
      <c r="FO3184" s="41"/>
      <c r="FP3184" s="41"/>
      <c r="FQ3184" s="41"/>
      <c r="FR3184" s="41"/>
      <c r="FS3184" s="41"/>
      <c r="FT3184" s="41"/>
      <c r="FU3184" s="41"/>
      <c r="FV3184" s="41"/>
      <c r="FW3184" s="41"/>
      <c r="FX3184" s="41"/>
      <c r="FY3184" s="41"/>
      <c r="FZ3184" s="41"/>
      <c r="GA3184" s="41"/>
      <c r="GB3184" s="41"/>
      <c r="GC3184" s="41"/>
      <c r="GD3184" s="41"/>
      <c r="GE3184" s="41"/>
      <c r="GF3184" s="41"/>
      <c r="GG3184" s="41"/>
      <c r="GH3184" s="41"/>
      <c r="GI3184" s="41"/>
      <c r="GJ3184" s="41"/>
      <c r="GK3184" s="41"/>
      <c r="GL3184" s="41"/>
      <c r="GM3184" s="41"/>
      <c r="GN3184" s="41"/>
      <c r="GO3184" s="41"/>
      <c r="GP3184" s="41"/>
      <c r="GQ3184" s="41"/>
      <c r="GR3184" s="41"/>
      <c r="GS3184" s="41"/>
      <c r="GT3184" s="41"/>
      <c r="GU3184" s="41"/>
      <c r="GV3184" s="41"/>
      <c r="GW3184" s="41"/>
      <c r="GX3184" s="41"/>
      <c r="GY3184" s="41"/>
      <c r="GZ3184" s="41"/>
      <c r="HA3184" s="41"/>
      <c r="HB3184" s="41"/>
      <c r="HC3184" s="41"/>
      <c r="HD3184" s="41"/>
      <c r="HE3184" s="41"/>
      <c r="HF3184" s="41"/>
      <c r="HG3184" s="41"/>
      <c r="HH3184" s="41"/>
      <c r="HI3184" s="41"/>
      <c r="HJ3184" s="41"/>
      <c r="HK3184" s="41"/>
      <c r="HL3184" s="41"/>
      <c r="HM3184" s="41"/>
      <c r="HN3184" s="41"/>
      <c r="HO3184" s="41"/>
      <c r="HP3184" s="41"/>
      <c r="HQ3184" s="41"/>
      <c r="HR3184" s="41"/>
      <c r="HS3184" s="41"/>
      <c r="HT3184" s="41"/>
      <c r="HU3184" s="41"/>
      <c r="HV3184" s="41"/>
      <c r="HW3184" s="41"/>
      <c r="HX3184" s="41"/>
      <c r="HY3184" s="41"/>
      <c r="HZ3184" s="41"/>
      <c r="IA3184" s="41"/>
      <c r="IB3184" s="41"/>
      <c r="IC3184" s="41"/>
      <c r="ID3184" s="41"/>
      <c r="IE3184" s="41"/>
      <c r="IF3184" s="41"/>
      <c r="IG3184" s="41"/>
      <c r="IH3184" s="41"/>
      <c r="II3184" s="41"/>
      <c r="IJ3184" s="41"/>
      <c r="IK3184" s="41"/>
      <c r="IL3184" s="41"/>
      <c r="IM3184" s="41"/>
      <c r="IN3184" s="41"/>
      <c r="IO3184" s="41"/>
      <c r="IP3184" s="41"/>
      <c r="IQ3184" s="41"/>
      <c r="IR3184" s="41"/>
      <c r="IS3184" s="41"/>
      <c r="IT3184" s="41"/>
      <c r="IU3184" s="41"/>
    </row>
    <row r="3186" spans="68:255" x14ac:dyDescent="0.2">
      <c r="BP3186" s="41"/>
      <c r="BQ3186" s="41"/>
      <c r="BR3186" s="41"/>
      <c r="BS3186" s="41"/>
      <c r="BU3186" s="41"/>
      <c r="BV3186" s="41"/>
      <c r="BW3186" s="41"/>
      <c r="BX3186" s="41"/>
      <c r="BY3186" s="41"/>
      <c r="BZ3186" s="41"/>
      <c r="CA3186" s="41"/>
      <c r="CB3186" s="41"/>
      <c r="CC3186" s="41"/>
      <c r="CD3186" s="41"/>
      <c r="CE3186" s="41"/>
      <c r="CF3186" s="41"/>
      <c r="CG3186" s="41"/>
      <c r="CH3186" s="41"/>
      <c r="CI3186" s="41"/>
      <c r="CJ3186" s="41"/>
      <c r="CK3186" s="41"/>
      <c r="CL3186" s="41"/>
      <c r="CM3186" s="41"/>
      <c r="CN3186" s="41"/>
      <c r="CO3186" s="41"/>
      <c r="CP3186" s="41"/>
      <c r="CQ3186" s="41"/>
      <c r="CR3186" s="41"/>
      <c r="CS3186" s="41"/>
      <c r="CT3186" s="41"/>
      <c r="CU3186" s="41"/>
      <c r="CV3186" s="41"/>
      <c r="CW3186" s="41"/>
      <c r="CX3186" s="41"/>
      <c r="CY3186" s="41"/>
      <c r="CZ3186" s="41"/>
      <c r="DA3186" s="41"/>
      <c r="DB3186" s="41"/>
      <c r="DC3186" s="41"/>
      <c r="DD3186" s="41"/>
      <c r="DE3186" s="41"/>
      <c r="DF3186" s="41"/>
      <c r="DG3186" s="41"/>
      <c r="DH3186" s="41"/>
      <c r="DI3186" s="41"/>
      <c r="DJ3186" s="41"/>
      <c r="DK3186" s="41"/>
      <c r="DL3186" s="41"/>
      <c r="DM3186" s="41"/>
      <c r="DN3186" s="41"/>
      <c r="DO3186" s="41"/>
      <c r="DP3186" s="41"/>
      <c r="DQ3186" s="41"/>
      <c r="DR3186" s="41"/>
      <c r="DS3186" s="41"/>
      <c r="DT3186" s="41"/>
      <c r="DU3186" s="41"/>
      <c r="DV3186" s="41"/>
      <c r="DW3186" s="41"/>
      <c r="DX3186" s="41"/>
      <c r="DY3186" s="41"/>
      <c r="DZ3186" s="41"/>
      <c r="EA3186" s="41"/>
      <c r="EB3186" s="41"/>
      <c r="EC3186" s="41"/>
      <c r="ED3186" s="41"/>
      <c r="EE3186" s="41"/>
      <c r="EF3186" s="41"/>
      <c r="EG3186" s="41"/>
      <c r="EH3186" s="41"/>
      <c r="EI3186" s="41"/>
      <c r="EJ3186" s="41"/>
      <c r="EK3186" s="41"/>
      <c r="EL3186" s="41"/>
      <c r="EM3186" s="41"/>
      <c r="EN3186" s="41"/>
      <c r="EO3186" s="41"/>
      <c r="EP3186" s="41"/>
      <c r="EQ3186" s="41"/>
      <c r="ER3186" s="41"/>
      <c r="ES3186" s="41"/>
      <c r="ET3186" s="41"/>
      <c r="EU3186" s="41"/>
      <c r="EV3186" s="41"/>
      <c r="EW3186" s="41"/>
      <c r="EX3186" s="41"/>
      <c r="EY3186" s="41"/>
      <c r="EZ3186" s="41"/>
      <c r="FA3186" s="41"/>
      <c r="FB3186" s="41"/>
      <c r="FC3186" s="41"/>
      <c r="FD3186" s="41"/>
      <c r="FE3186" s="41"/>
      <c r="FF3186" s="41"/>
      <c r="FG3186" s="41"/>
      <c r="FH3186" s="41"/>
      <c r="FI3186" s="41"/>
      <c r="FJ3186" s="41"/>
      <c r="FK3186" s="41"/>
      <c r="FL3186" s="41"/>
      <c r="FM3186" s="41"/>
      <c r="FN3186" s="41"/>
      <c r="FO3186" s="41"/>
      <c r="FP3186" s="41"/>
      <c r="FQ3186" s="41"/>
      <c r="FR3186" s="41"/>
      <c r="FS3186" s="41"/>
      <c r="FT3186" s="41"/>
      <c r="FU3186" s="41"/>
      <c r="FV3186" s="41"/>
      <c r="FW3186" s="41"/>
      <c r="FX3186" s="41"/>
      <c r="FY3186" s="41"/>
      <c r="FZ3186" s="41"/>
      <c r="GA3186" s="41"/>
      <c r="GB3186" s="41"/>
      <c r="GC3186" s="41"/>
      <c r="GD3186" s="41"/>
      <c r="GE3186" s="41"/>
      <c r="GF3186" s="41"/>
      <c r="GG3186" s="41"/>
      <c r="GH3186" s="41"/>
      <c r="GI3186" s="41"/>
      <c r="GJ3186" s="41"/>
      <c r="GK3186" s="41"/>
      <c r="GL3186" s="41"/>
      <c r="GM3186" s="41"/>
      <c r="GN3186" s="41"/>
      <c r="GO3186" s="41"/>
      <c r="GP3186" s="41"/>
      <c r="GQ3186" s="41"/>
      <c r="GR3186" s="41"/>
      <c r="GS3186" s="41"/>
      <c r="GT3186" s="41"/>
      <c r="GU3186" s="41"/>
      <c r="GV3186" s="41"/>
      <c r="GW3186" s="41"/>
      <c r="GX3186" s="41"/>
      <c r="GY3186" s="41"/>
      <c r="GZ3186" s="41"/>
      <c r="HA3186" s="41"/>
      <c r="HB3186" s="41"/>
      <c r="HC3186" s="41"/>
      <c r="HD3186" s="41"/>
      <c r="HE3186" s="41"/>
      <c r="HF3186" s="41"/>
      <c r="HG3186" s="41"/>
      <c r="HH3186" s="41"/>
      <c r="HI3186" s="41"/>
      <c r="HJ3186" s="41"/>
      <c r="HK3186" s="41"/>
      <c r="HL3186" s="41"/>
      <c r="HM3186" s="41"/>
      <c r="HN3186" s="41"/>
      <c r="HO3186" s="41"/>
      <c r="HP3186" s="41"/>
      <c r="HQ3186" s="41"/>
      <c r="HR3186" s="41"/>
      <c r="HS3186" s="41"/>
      <c r="HT3186" s="41"/>
      <c r="HU3186" s="41"/>
      <c r="HV3186" s="41"/>
      <c r="HW3186" s="41"/>
      <c r="HX3186" s="41"/>
      <c r="HY3186" s="41"/>
      <c r="HZ3186" s="41"/>
      <c r="IA3186" s="41"/>
      <c r="IB3186" s="41"/>
      <c r="IC3186" s="41"/>
      <c r="ID3186" s="41"/>
      <c r="IE3186" s="41"/>
      <c r="IF3186" s="41"/>
      <c r="IG3186" s="41"/>
      <c r="IH3186" s="41"/>
      <c r="II3186" s="41"/>
      <c r="IJ3186" s="41"/>
      <c r="IK3186" s="41"/>
      <c r="IL3186" s="41"/>
      <c r="IM3186" s="41"/>
      <c r="IN3186" s="41"/>
      <c r="IO3186" s="41"/>
      <c r="IP3186" s="41"/>
      <c r="IQ3186" s="41"/>
      <c r="IR3186" s="41"/>
      <c r="IS3186" s="41"/>
      <c r="IT3186" s="41"/>
      <c r="IU3186" s="41"/>
    </row>
    <row r="3188" spans="68:255" x14ac:dyDescent="0.2">
      <c r="BP3188" s="41"/>
      <c r="BQ3188" s="41"/>
      <c r="BR3188" s="41"/>
      <c r="BS3188" s="41"/>
      <c r="BU3188" s="41"/>
      <c r="BV3188" s="41"/>
      <c r="BW3188" s="41"/>
      <c r="BX3188" s="41"/>
      <c r="BY3188" s="41"/>
      <c r="BZ3188" s="41"/>
      <c r="CA3188" s="41"/>
      <c r="CB3188" s="41"/>
      <c r="CC3188" s="41"/>
      <c r="CD3188" s="41"/>
      <c r="CE3188" s="41"/>
      <c r="CF3188" s="41"/>
      <c r="CG3188" s="41"/>
      <c r="CH3188" s="41"/>
      <c r="CI3188" s="41"/>
      <c r="CJ3188" s="41"/>
      <c r="CK3188" s="41"/>
      <c r="CL3188" s="41"/>
      <c r="CM3188" s="41"/>
      <c r="CN3188" s="41"/>
      <c r="CO3188" s="41"/>
      <c r="CP3188" s="41"/>
      <c r="CQ3188" s="41"/>
      <c r="CR3188" s="41"/>
      <c r="CS3188" s="41"/>
      <c r="CT3188" s="41"/>
      <c r="CU3188" s="41"/>
      <c r="CV3188" s="41"/>
      <c r="CW3188" s="41"/>
      <c r="CX3188" s="41"/>
      <c r="CY3188" s="41"/>
      <c r="CZ3188" s="41"/>
      <c r="DA3188" s="41"/>
      <c r="DB3188" s="41"/>
      <c r="DC3188" s="41"/>
      <c r="DD3188" s="41"/>
      <c r="DE3188" s="41"/>
      <c r="DF3188" s="41"/>
      <c r="DG3188" s="41"/>
      <c r="DH3188" s="41"/>
      <c r="DI3188" s="41"/>
      <c r="DJ3188" s="41"/>
      <c r="DK3188" s="41"/>
      <c r="DL3188" s="41"/>
      <c r="DM3188" s="41"/>
      <c r="DN3188" s="41"/>
      <c r="DO3188" s="41"/>
      <c r="DP3188" s="41"/>
      <c r="DQ3188" s="41"/>
      <c r="DR3188" s="41"/>
      <c r="DS3188" s="41"/>
      <c r="DT3188" s="41"/>
      <c r="DU3188" s="41"/>
      <c r="DV3188" s="41"/>
      <c r="DW3188" s="41"/>
      <c r="DX3188" s="41"/>
      <c r="DY3188" s="41"/>
      <c r="DZ3188" s="41"/>
      <c r="EA3188" s="41"/>
      <c r="EB3188" s="41"/>
      <c r="EC3188" s="41"/>
      <c r="ED3188" s="41"/>
      <c r="EE3188" s="41"/>
      <c r="EF3188" s="41"/>
      <c r="EG3188" s="41"/>
      <c r="EH3188" s="41"/>
      <c r="EI3188" s="41"/>
      <c r="EJ3188" s="41"/>
      <c r="EK3188" s="41"/>
      <c r="EL3188" s="41"/>
      <c r="EM3188" s="41"/>
      <c r="EN3188" s="41"/>
      <c r="EO3188" s="41"/>
      <c r="EP3188" s="41"/>
      <c r="EQ3188" s="41"/>
      <c r="ER3188" s="41"/>
      <c r="ES3188" s="41"/>
      <c r="ET3188" s="41"/>
      <c r="EU3188" s="41"/>
      <c r="EV3188" s="41"/>
      <c r="EW3188" s="41"/>
      <c r="EX3188" s="41"/>
      <c r="EY3188" s="41"/>
      <c r="EZ3188" s="41"/>
      <c r="FA3188" s="41"/>
      <c r="FB3188" s="41"/>
      <c r="FC3188" s="41"/>
      <c r="FD3188" s="41"/>
      <c r="FE3188" s="41"/>
      <c r="FF3188" s="41"/>
      <c r="FG3188" s="41"/>
      <c r="FH3188" s="41"/>
      <c r="FI3188" s="41"/>
      <c r="FJ3188" s="41"/>
      <c r="FK3188" s="41"/>
      <c r="FL3188" s="41"/>
      <c r="FM3188" s="41"/>
      <c r="FN3188" s="41"/>
      <c r="FO3188" s="41"/>
      <c r="FP3188" s="41"/>
      <c r="FQ3188" s="41"/>
      <c r="FR3188" s="41"/>
      <c r="FS3188" s="41"/>
      <c r="FT3188" s="41"/>
      <c r="FU3188" s="41"/>
      <c r="FV3188" s="41"/>
      <c r="FW3188" s="41"/>
      <c r="FX3188" s="41"/>
      <c r="FY3188" s="41"/>
      <c r="FZ3188" s="41"/>
      <c r="GA3188" s="41"/>
      <c r="GB3188" s="41"/>
      <c r="GC3188" s="41"/>
      <c r="GD3188" s="41"/>
      <c r="GE3188" s="41"/>
      <c r="GF3188" s="41"/>
      <c r="GG3188" s="41"/>
      <c r="GH3188" s="41"/>
      <c r="GI3188" s="41"/>
      <c r="GJ3188" s="41"/>
      <c r="GK3188" s="41"/>
      <c r="GL3188" s="41"/>
      <c r="GM3188" s="41"/>
      <c r="GN3188" s="41"/>
      <c r="GO3188" s="41"/>
      <c r="GP3188" s="41"/>
      <c r="GQ3188" s="41"/>
      <c r="GR3188" s="41"/>
      <c r="GS3188" s="41"/>
      <c r="GT3188" s="41"/>
      <c r="GU3188" s="41"/>
      <c r="GV3188" s="41"/>
      <c r="GW3188" s="41"/>
      <c r="GX3188" s="41"/>
      <c r="GY3188" s="41"/>
      <c r="GZ3188" s="41"/>
      <c r="HA3188" s="41"/>
      <c r="HB3188" s="41"/>
      <c r="HC3188" s="41"/>
      <c r="HD3188" s="41"/>
      <c r="HE3188" s="41"/>
      <c r="HF3188" s="41"/>
      <c r="HG3188" s="41"/>
      <c r="HH3188" s="41"/>
      <c r="HI3188" s="41"/>
      <c r="HJ3188" s="41"/>
      <c r="HK3188" s="41"/>
      <c r="HL3188" s="41"/>
      <c r="HM3188" s="41"/>
      <c r="HN3188" s="41"/>
      <c r="HO3188" s="41"/>
      <c r="HP3188" s="41"/>
      <c r="HQ3188" s="41"/>
      <c r="HR3188" s="41"/>
      <c r="HS3188" s="41"/>
      <c r="HT3188" s="41"/>
      <c r="HU3188" s="41"/>
      <c r="HV3188" s="41"/>
      <c r="HW3188" s="41"/>
      <c r="HX3188" s="41"/>
      <c r="HY3188" s="41"/>
      <c r="HZ3188" s="41"/>
      <c r="IA3188" s="41"/>
      <c r="IB3188" s="41"/>
      <c r="IC3188" s="41"/>
      <c r="ID3188" s="41"/>
      <c r="IE3188" s="41"/>
      <c r="IF3188" s="41"/>
      <c r="IG3188" s="41"/>
      <c r="IH3188" s="41"/>
      <c r="II3188" s="41"/>
      <c r="IJ3188" s="41"/>
      <c r="IK3188" s="41"/>
      <c r="IL3188" s="41"/>
      <c r="IM3188" s="41"/>
      <c r="IN3188" s="41"/>
      <c r="IO3188" s="41"/>
      <c r="IP3188" s="41"/>
      <c r="IQ3188" s="41"/>
      <c r="IR3188" s="41"/>
      <c r="IS3188" s="41"/>
      <c r="IT3188" s="41"/>
      <c r="IU3188" s="41"/>
    </row>
    <row r="3190" spans="68:255" x14ac:dyDescent="0.2">
      <c r="BP3190" s="41"/>
      <c r="BQ3190" s="41"/>
      <c r="BR3190" s="41"/>
      <c r="BS3190" s="41"/>
      <c r="BU3190" s="41"/>
      <c r="BV3190" s="41"/>
      <c r="BW3190" s="41"/>
      <c r="BX3190" s="41"/>
      <c r="BY3190" s="41"/>
      <c r="BZ3190" s="41"/>
      <c r="CA3190" s="41"/>
      <c r="CB3190" s="41"/>
      <c r="CC3190" s="41"/>
      <c r="CD3190" s="41"/>
      <c r="CE3190" s="41"/>
      <c r="CF3190" s="41"/>
      <c r="CG3190" s="41"/>
      <c r="CH3190" s="41"/>
      <c r="CI3190" s="41"/>
      <c r="CJ3190" s="41"/>
      <c r="CK3190" s="41"/>
      <c r="CL3190" s="41"/>
      <c r="CM3190" s="41"/>
      <c r="CN3190" s="41"/>
      <c r="CO3190" s="41"/>
      <c r="CP3190" s="41"/>
      <c r="CQ3190" s="41"/>
      <c r="CR3190" s="41"/>
      <c r="CS3190" s="41"/>
      <c r="CT3190" s="41"/>
      <c r="CU3190" s="41"/>
      <c r="CV3190" s="41"/>
      <c r="CW3190" s="41"/>
      <c r="CX3190" s="41"/>
      <c r="CY3190" s="41"/>
      <c r="CZ3190" s="41"/>
      <c r="DA3190" s="41"/>
      <c r="DB3190" s="41"/>
      <c r="DC3190" s="41"/>
      <c r="DD3190" s="41"/>
      <c r="DE3190" s="41"/>
      <c r="DF3190" s="41"/>
      <c r="DG3190" s="41"/>
      <c r="DH3190" s="41"/>
      <c r="DI3190" s="41"/>
      <c r="DJ3190" s="41"/>
      <c r="DK3190" s="41"/>
      <c r="DL3190" s="41"/>
      <c r="DM3190" s="41"/>
      <c r="DN3190" s="41"/>
      <c r="DO3190" s="41"/>
      <c r="DP3190" s="41"/>
      <c r="DQ3190" s="41"/>
      <c r="DR3190" s="41"/>
      <c r="DS3190" s="41"/>
      <c r="DT3190" s="41"/>
      <c r="DU3190" s="41"/>
      <c r="DV3190" s="41"/>
      <c r="DW3190" s="41"/>
      <c r="DX3190" s="41"/>
      <c r="DY3190" s="41"/>
      <c r="DZ3190" s="41"/>
      <c r="EA3190" s="41"/>
      <c r="EB3190" s="41"/>
      <c r="EC3190" s="41"/>
      <c r="ED3190" s="41"/>
      <c r="EE3190" s="41"/>
      <c r="EF3190" s="41"/>
      <c r="EG3190" s="41"/>
      <c r="EH3190" s="41"/>
      <c r="EI3190" s="41"/>
      <c r="EJ3190" s="41"/>
      <c r="EK3190" s="41"/>
      <c r="EL3190" s="41"/>
      <c r="EM3190" s="41"/>
      <c r="EN3190" s="41"/>
      <c r="EO3190" s="41"/>
      <c r="EP3190" s="41"/>
      <c r="EQ3190" s="41"/>
      <c r="ER3190" s="41"/>
      <c r="ES3190" s="41"/>
      <c r="ET3190" s="41"/>
      <c r="EU3190" s="41"/>
      <c r="EV3190" s="41"/>
      <c r="EW3190" s="41"/>
      <c r="EX3190" s="41"/>
      <c r="EY3190" s="41"/>
      <c r="EZ3190" s="41"/>
      <c r="FA3190" s="41"/>
      <c r="FB3190" s="41"/>
      <c r="FC3190" s="41"/>
      <c r="FD3190" s="41"/>
      <c r="FE3190" s="41"/>
      <c r="FF3190" s="41"/>
      <c r="FG3190" s="41"/>
      <c r="FH3190" s="41"/>
      <c r="FI3190" s="41"/>
      <c r="FJ3190" s="41"/>
      <c r="FK3190" s="41"/>
      <c r="FL3190" s="41"/>
      <c r="FM3190" s="41"/>
      <c r="FN3190" s="41"/>
      <c r="FO3190" s="41"/>
      <c r="FP3190" s="41"/>
      <c r="FQ3190" s="41"/>
      <c r="FR3190" s="41"/>
      <c r="FS3190" s="41"/>
      <c r="FT3190" s="41"/>
      <c r="FU3190" s="41"/>
      <c r="FV3190" s="41"/>
      <c r="FW3190" s="41"/>
      <c r="FX3190" s="41"/>
      <c r="FY3190" s="41"/>
      <c r="FZ3190" s="41"/>
      <c r="GA3190" s="41"/>
      <c r="GB3190" s="41"/>
      <c r="GC3190" s="41"/>
      <c r="GD3190" s="41"/>
      <c r="GE3190" s="41"/>
      <c r="GF3190" s="41"/>
      <c r="GG3190" s="41"/>
      <c r="GH3190" s="41"/>
      <c r="GI3190" s="41"/>
      <c r="GJ3190" s="41"/>
      <c r="GK3190" s="41"/>
      <c r="GL3190" s="41"/>
      <c r="GM3190" s="41"/>
      <c r="GN3190" s="41"/>
      <c r="GO3190" s="41"/>
      <c r="GP3190" s="41"/>
      <c r="GQ3190" s="41"/>
      <c r="GR3190" s="41"/>
      <c r="GS3190" s="41"/>
      <c r="GT3190" s="41"/>
      <c r="GU3190" s="41"/>
      <c r="GV3190" s="41"/>
      <c r="GW3190" s="41"/>
      <c r="GX3190" s="41"/>
      <c r="GY3190" s="41"/>
      <c r="GZ3190" s="41"/>
      <c r="HA3190" s="41"/>
      <c r="HB3190" s="41"/>
      <c r="HC3190" s="41"/>
      <c r="HD3190" s="41"/>
      <c r="HE3190" s="41"/>
      <c r="HF3190" s="41"/>
      <c r="HG3190" s="41"/>
      <c r="HH3190" s="41"/>
      <c r="HI3190" s="41"/>
      <c r="HJ3190" s="41"/>
      <c r="HK3190" s="41"/>
      <c r="HL3190" s="41"/>
      <c r="HM3190" s="41"/>
      <c r="HN3190" s="41"/>
      <c r="HO3190" s="41"/>
      <c r="HP3190" s="41"/>
      <c r="HQ3190" s="41"/>
      <c r="HR3190" s="41"/>
      <c r="HS3190" s="41"/>
      <c r="HT3190" s="41"/>
      <c r="HU3190" s="41"/>
      <c r="HV3190" s="41"/>
      <c r="HW3190" s="41"/>
      <c r="HX3190" s="41"/>
      <c r="HY3190" s="41"/>
      <c r="HZ3190" s="41"/>
      <c r="IA3190" s="41"/>
      <c r="IB3190" s="41"/>
      <c r="IC3190" s="41"/>
      <c r="ID3190" s="41"/>
      <c r="IE3190" s="41"/>
      <c r="IF3190" s="41"/>
      <c r="IG3190" s="41"/>
      <c r="IH3190" s="41"/>
      <c r="II3190" s="41"/>
      <c r="IJ3190" s="41"/>
      <c r="IK3190" s="41"/>
      <c r="IL3190" s="41"/>
      <c r="IM3190" s="41"/>
      <c r="IN3190" s="41"/>
      <c r="IO3190" s="41"/>
      <c r="IP3190" s="41"/>
      <c r="IQ3190" s="41"/>
      <c r="IR3190" s="41"/>
      <c r="IS3190" s="41"/>
      <c r="IT3190" s="41"/>
      <c r="IU3190" s="41"/>
    </row>
    <row r="3192" spans="68:255" x14ac:dyDescent="0.2">
      <c r="BP3192" s="41"/>
      <c r="BQ3192" s="41"/>
      <c r="BR3192" s="41"/>
      <c r="BS3192" s="41"/>
      <c r="BU3192" s="41"/>
      <c r="BV3192" s="41"/>
      <c r="BW3192" s="41"/>
      <c r="BX3192" s="41"/>
      <c r="BY3192" s="41"/>
      <c r="BZ3192" s="41"/>
      <c r="CA3192" s="41"/>
      <c r="CB3192" s="41"/>
      <c r="CC3192" s="41"/>
      <c r="CD3192" s="41"/>
      <c r="CE3192" s="41"/>
      <c r="CF3192" s="41"/>
      <c r="CG3192" s="41"/>
      <c r="CH3192" s="41"/>
      <c r="CI3192" s="41"/>
      <c r="CJ3192" s="41"/>
      <c r="CK3192" s="41"/>
      <c r="CL3192" s="41"/>
      <c r="CM3192" s="41"/>
      <c r="CN3192" s="41"/>
      <c r="CO3192" s="41"/>
      <c r="CP3192" s="41"/>
      <c r="CQ3192" s="41"/>
      <c r="CR3192" s="41"/>
      <c r="CS3192" s="41"/>
      <c r="CT3192" s="41"/>
      <c r="CU3192" s="41"/>
      <c r="CV3192" s="41"/>
      <c r="CW3192" s="41"/>
      <c r="CX3192" s="41"/>
      <c r="CY3192" s="41"/>
      <c r="CZ3192" s="41"/>
      <c r="DA3192" s="41"/>
      <c r="DB3192" s="41"/>
      <c r="DC3192" s="41"/>
      <c r="DD3192" s="41"/>
      <c r="DE3192" s="41"/>
      <c r="DF3192" s="41"/>
      <c r="DG3192" s="41"/>
      <c r="DH3192" s="41"/>
      <c r="DI3192" s="41"/>
      <c r="DJ3192" s="41"/>
      <c r="DK3192" s="41"/>
      <c r="DL3192" s="41"/>
      <c r="DM3192" s="41"/>
      <c r="DN3192" s="41"/>
      <c r="DO3192" s="41"/>
      <c r="DP3192" s="41"/>
      <c r="DQ3192" s="41"/>
      <c r="DR3192" s="41"/>
      <c r="DS3192" s="41"/>
      <c r="DT3192" s="41"/>
      <c r="DU3192" s="41"/>
      <c r="DV3192" s="41"/>
      <c r="DW3192" s="41"/>
      <c r="DX3192" s="41"/>
      <c r="DY3192" s="41"/>
      <c r="DZ3192" s="41"/>
      <c r="EA3192" s="41"/>
      <c r="EB3192" s="41"/>
      <c r="EC3192" s="41"/>
      <c r="ED3192" s="41"/>
      <c r="EE3192" s="41"/>
      <c r="EF3192" s="41"/>
      <c r="EG3192" s="41"/>
      <c r="EH3192" s="41"/>
      <c r="EI3192" s="41"/>
      <c r="EJ3192" s="41"/>
      <c r="EK3192" s="41"/>
      <c r="EL3192" s="41"/>
      <c r="EM3192" s="41"/>
      <c r="EN3192" s="41"/>
      <c r="EO3192" s="41"/>
      <c r="EP3192" s="41"/>
      <c r="EQ3192" s="41"/>
      <c r="ER3192" s="41"/>
      <c r="ES3192" s="41"/>
      <c r="ET3192" s="41"/>
      <c r="EU3192" s="41"/>
      <c r="EV3192" s="41"/>
      <c r="EW3192" s="41"/>
      <c r="EX3192" s="41"/>
      <c r="EY3192" s="41"/>
      <c r="EZ3192" s="41"/>
      <c r="FA3192" s="41"/>
      <c r="FB3192" s="41"/>
      <c r="FC3192" s="41"/>
      <c r="FD3192" s="41"/>
      <c r="FE3192" s="41"/>
      <c r="FF3192" s="41"/>
      <c r="FG3192" s="41"/>
      <c r="FH3192" s="41"/>
      <c r="FI3192" s="41"/>
      <c r="FJ3192" s="41"/>
      <c r="FK3192" s="41"/>
      <c r="FL3192" s="41"/>
      <c r="FM3192" s="41"/>
      <c r="FN3192" s="41"/>
      <c r="FO3192" s="41"/>
      <c r="FP3192" s="41"/>
      <c r="FQ3192" s="41"/>
      <c r="FR3192" s="41"/>
      <c r="FS3192" s="41"/>
      <c r="FT3192" s="41"/>
      <c r="FU3192" s="41"/>
      <c r="FV3192" s="41"/>
      <c r="FW3192" s="41"/>
      <c r="FX3192" s="41"/>
      <c r="FY3192" s="41"/>
      <c r="FZ3192" s="41"/>
      <c r="GA3192" s="41"/>
      <c r="GB3192" s="41"/>
      <c r="GC3192" s="41"/>
      <c r="GD3192" s="41"/>
      <c r="GE3192" s="41"/>
      <c r="GF3192" s="41"/>
      <c r="GG3192" s="41"/>
      <c r="GH3192" s="41"/>
      <c r="GI3192" s="41"/>
      <c r="GJ3192" s="41"/>
      <c r="GK3192" s="41"/>
      <c r="GL3192" s="41"/>
      <c r="GM3192" s="41"/>
      <c r="GN3192" s="41"/>
      <c r="GO3192" s="41"/>
      <c r="GP3192" s="41"/>
      <c r="GQ3192" s="41"/>
      <c r="GR3192" s="41"/>
      <c r="GS3192" s="41"/>
      <c r="GT3192" s="41"/>
      <c r="GU3192" s="41"/>
      <c r="GV3192" s="41"/>
      <c r="GW3192" s="41"/>
      <c r="GX3192" s="41"/>
      <c r="GY3192" s="41"/>
      <c r="GZ3192" s="41"/>
      <c r="HA3192" s="41"/>
      <c r="HB3192" s="41"/>
      <c r="HC3192" s="41"/>
      <c r="HD3192" s="41"/>
      <c r="HE3192" s="41"/>
      <c r="HF3192" s="41"/>
      <c r="HG3192" s="41"/>
      <c r="HH3192" s="41"/>
      <c r="HI3192" s="41"/>
      <c r="HJ3192" s="41"/>
      <c r="HK3192" s="41"/>
      <c r="HL3192" s="41"/>
      <c r="HM3192" s="41"/>
      <c r="HN3192" s="41"/>
      <c r="HO3192" s="41"/>
      <c r="HP3192" s="41"/>
      <c r="HQ3192" s="41"/>
      <c r="HR3192" s="41"/>
      <c r="HS3192" s="41"/>
      <c r="HT3192" s="41"/>
      <c r="HU3192" s="41"/>
      <c r="HV3192" s="41"/>
      <c r="HW3192" s="41"/>
      <c r="HX3192" s="41"/>
      <c r="HY3192" s="41"/>
      <c r="HZ3192" s="41"/>
      <c r="IA3192" s="41"/>
      <c r="IB3192" s="41"/>
      <c r="IC3192" s="41"/>
      <c r="ID3192" s="41"/>
      <c r="IE3192" s="41"/>
      <c r="IF3192" s="41"/>
      <c r="IG3192" s="41"/>
      <c r="IH3192" s="41"/>
      <c r="II3192" s="41"/>
      <c r="IJ3192" s="41"/>
      <c r="IK3192" s="41"/>
      <c r="IL3192" s="41"/>
      <c r="IM3192" s="41"/>
      <c r="IN3192" s="41"/>
      <c r="IO3192" s="41"/>
      <c r="IP3192" s="41"/>
      <c r="IQ3192" s="41"/>
      <c r="IR3192" s="41"/>
      <c r="IS3192" s="41"/>
      <c r="IT3192" s="41"/>
      <c r="IU3192" s="41"/>
    </row>
    <row r="3194" spans="68:255" x14ac:dyDescent="0.2">
      <c r="BP3194" s="41"/>
      <c r="BQ3194" s="41"/>
      <c r="BR3194" s="41"/>
      <c r="BS3194" s="41"/>
      <c r="BU3194" s="41"/>
      <c r="BV3194" s="41"/>
      <c r="BW3194" s="41"/>
      <c r="BX3194" s="41"/>
      <c r="BY3194" s="41"/>
      <c r="BZ3194" s="41"/>
      <c r="CA3194" s="41"/>
      <c r="CB3194" s="41"/>
      <c r="CC3194" s="41"/>
      <c r="CD3194" s="41"/>
      <c r="CE3194" s="41"/>
      <c r="CF3194" s="41"/>
      <c r="CG3194" s="41"/>
      <c r="CH3194" s="41"/>
      <c r="CI3194" s="41"/>
      <c r="CJ3194" s="41"/>
      <c r="CK3194" s="41"/>
      <c r="CL3194" s="41"/>
      <c r="CM3194" s="41"/>
      <c r="CN3194" s="41"/>
      <c r="CO3194" s="41"/>
      <c r="CP3194" s="41"/>
      <c r="CQ3194" s="41"/>
      <c r="CR3194" s="41"/>
      <c r="CS3194" s="41"/>
      <c r="CT3194" s="41"/>
      <c r="CU3194" s="41"/>
      <c r="CV3194" s="41"/>
      <c r="CW3194" s="41"/>
      <c r="CX3194" s="41"/>
      <c r="CY3194" s="41"/>
      <c r="CZ3194" s="41"/>
      <c r="DA3194" s="41"/>
      <c r="DB3194" s="41"/>
      <c r="DC3194" s="41"/>
      <c r="DD3194" s="41"/>
      <c r="DE3194" s="41"/>
      <c r="DF3194" s="41"/>
      <c r="DG3194" s="41"/>
      <c r="DH3194" s="41"/>
      <c r="DI3194" s="41"/>
      <c r="DJ3194" s="41"/>
      <c r="DK3194" s="41"/>
      <c r="DL3194" s="41"/>
      <c r="DM3194" s="41"/>
      <c r="DN3194" s="41"/>
      <c r="DO3194" s="41"/>
      <c r="DP3194" s="41"/>
      <c r="DQ3194" s="41"/>
      <c r="DR3194" s="41"/>
      <c r="DS3194" s="41"/>
      <c r="DT3194" s="41"/>
      <c r="DU3194" s="41"/>
      <c r="DV3194" s="41"/>
      <c r="DW3194" s="41"/>
      <c r="DX3194" s="41"/>
      <c r="DY3194" s="41"/>
      <c r="DZ3194" s="41"/>
      <c r="EA3194" s="41"/>
      <c r="EB3194" s="41"/>
      <c r="EC3194" s="41"/>
      <c r="ED3194" s="41"/>
      <c r="EE3194" s="41"/>
      <c r="EF3194" s="41"/>
      <c r="EG3194" s="41"/>
      <c r="EH3194" s="41"/>
      <c r="EI3194" s="41"/>
      <c r="EJ3194" s="41"/>
      <c r="EK3194" s="41"/>
      <c r="EL3194" s="41"/>
      <c r="EM3194" s="41"/>
      <c r="EN3194" s="41"/>
      <c r="EO3194" s="41"/>
      <c r="EP3194" s="41"/>
      <c r="EQ3194" s="41"/>
      <c r="ER3194" s="41"/>
      <c r="ES3194" s="41"/>
      <c r="ET3194" s="41"/>
      <c r="EU3194" s="41"/>
      <c r="EV3194" s="41"/>
      <c r="EW3194" s="41"/>
      <c r="EX3194" s="41"/>
      <c r="EY3194" s="41"/>
      <c r="EZ3194" s="41"/>
      <c r="FA3194" s="41"/>
      <c r="FB3194" s="41"/>
      <c r="FC3194" s="41"/>
      <c r="FD3194" s="41"/>
      <c r="FE3194" s="41"/>
      <c r="FF3194" s="41"/>
      <c r="FG3194" s="41"/>
      <c r="FH3194" s="41"/>
      <c r="FI3194" s="41"/>
      <c r="FJ3194" s="41"/>
      <c r="FK3194" s="41"/>
      <c r="FL3194" s="41"/>
      <c r="FM3194" s="41"/>
      <c r="FN3194" s="41"/>
      <c r="FO3194" s="41"/>
      <c r="FP3194" s="41"/>
      <c r="FQ3194" s="41"/>
      <c r="FR3194" s="41"/>
      <c r="FS3194" s="41"/>
      <c r="FT3194" s="41"/>
      <c r="FU3194" s="41"/>
      <c r="FV3194" s="41"/>
      <c r="FW3194" s="41"/>
      <c r="FX3194" s="41"/>
      <c r="FY3194" s="41"/>
      <c r="FZ3194" s="41"/>
      <c r="GA3194" s="41"/>
      <c r="GB3194" s="41"/>
      <c r="GC3194" s="41"/>
      <c r="GD3194" s="41"/>
      <c r="GE3194" s="41"/>
      <c r="GF3194" s="41"/>
      <c r="GG3194" s="41"/>
      <c r="GH3194" s="41"/>
      <c r="GI3194" s="41"/>
      <c r="GJ3194" s="41"/>
      <c r="GK3194" s="41"/>
      <c r="GL3194" s="41"/>
      <c r="GM3194" s="41"/>
      <c r="GN3194" s="41"/>
      <c r="GO3194" s="41"/>
      <c r="GP3194" s="41"/>
      <c r="GQ3194" s="41"/>
      <c r="GR3194" s="41"/>
      <c r="GS3194" s="41"/>
      <c r="GT3194" s="41"/>
      <c r="GU3194" s="41"/>
      <c r="GV3194" s="41"/>
      <c r="GW3194" s="41"/>
      <c r="GX3194" s="41"/>
      <c r="GY3194" s="41"/>
      <c r="GZ3194" s="41"/>
      <c r="HA3194" s="41"/>
      <c r="HB3194" s="41"/>
      <c r="HC3194" s="41"/>
      <c r="HD3194" s="41"/>
      <c r="HE3194" s="41"/>
      <c r="HF3194" s="41"/>
      <c r="HG3194" s="41"/>
      <c r="HH3194" s="41"/>
      <c r="HI3194" s="41"/>
      <c r="HJ3194" s="41"/>
      <c r="HK3194" s="41"/>
      <c r="HL3194" s="41"/>
      <c r="HM3194" s="41"/>
      <c r="HN3194" s="41"/>
      <c r="HO3194" s="41"/>
      <c r="HP3194" s="41"/>
      <c r="HQ3194" s="41"/>
      <c r="HR3194" s="41"/>
      <c r="HS3194" s="41"/>
      <c r="HT3194" s="41"/>
      <c r="HU3194" s="41"/>
      <c r="HV3194" s="41"/>
      <c r="HW3194" s="41"/>
      <c r="HX3194" s="41"/>
      <c r="HY3194" s="41"/>
      <c r="HZ3194" s="41"/>
      <c r="IA3194" s="41"/>
      <c r="IB3194" s="41"/>
      <c r="IC3194" s="41"/>
      <c r="ID3194" s="41"/>
      <c r="IE3194" s="41"/>
      <c r="IF3194" s="41"/>
      <c r="IG3194" s="41"/>
      <c r="IH3194" s="41"/>
      <c r="II3194" s="41"/>
      <c r="IJ3194" s="41"/>
      <c r="IK3194" s="41"/>
      <c r="IL3194" s="41"/>
      <c r="IM3194" s="41"/>
      <c r="IN3194" s="41"/>
      <c r="IO3194" s="41"/>
      <c r="IP3194" s="41"/>
      <c r="IQ3194" s="41"/>
      <c r="IR3194" s="41"/>
      <c r="IS3194" s="41"/>
      <c r="IT3194" s="41"/>
      <c r="IU3194" s="41"/>
    </row>
    <row r="3196" spans="68:255" x14ac:dyDescent="0.2">
      <c r="BP3196" s="41"/>
      <c r="BQ3196" s="41"/>
      <c r="BR3196" s="41"/>
      <c r="BS3196" s="41"/>
      <c r="BU3196" s="41"/>
      <c r="BV3196" s="41"/>
      <c r="BW3196" s="41"/>
      <c r="BX3196" s="41"/>
      <c r="BY3196" s="41"/>
      <c r="BZ3196" s="41"/>
      <c r="CA3196" s="41"/>
      <c r="CB3196" s="41"/>
      <c r="CC3196" s="41"/>
      <c r="CD3196" s="41"/>
      <c r="CE3196" s="41"/>
      <c r="CF3196" s="41"/>
      <c r="CG3196" s="41"/>
      <c r="CH3196" s="41"/>
      <c r="CI3196" s="41"/>
      <c r="CJ3196" s="41"/>
      <c r="CK3196" s="41"/>
      <c r="CL3196" s="41"/>
      <c r="CM3196" s="41"/>
      <c r="CN3196" s="41"/>
      <c r="CO3196" s="41"/>
      <c r="CP3196" s="41"/>
      <c r="CQ3196" s="41"/>
      <c r="CR3196" s="41"/>
      <c r="CS3196" s="41"/>
      <c r="CT3196" s="41"/>
      <c r="CU3196" s="41"/>
      <c r="CV3196" s="41"/>
      <c r="CW3196" s="41"/>
      <c r="CX3196" s="41"/>
      <c r="CY3196" s="41"/>
      <c r="CZ3196" s="41"/>
      <c r="DA3196" s="41"/>
      <c r="DB3196" s="41"/>
      <c r="DC3196" s="41"/>
      <c r="DD3196" s="41"/>
      <c r="DE3196" s="41"/>
      <c r="DF3196" s="41"/>
      <c r="DG3196" s="41"/>
      <c r="DH3196" s="41"/>
      <c r="DI3196" s="41"/>
      <c r="DJ3196" s="41"/>
      <c r="DK3196" s="41"/>
      <c r="DL3196" s="41"/>
      <c r="DM3196" s="41"/>
      <c r="DN3196" s="41"/>
      <c r="DO3196" s="41"/>
      <c r="DP3196" s="41"/>
      <c r="DQ3196" s="41"/>
      <c r="DR3196" s="41"/>
      <c r="DS3196" s="41"/>
      <c r="DT3196" s="41"/>
      <c r="DU3196" s="41"/>
      <c r="DV3196" s="41"/>
      <c r="DW3196" s="41"/>
      <c r="DX3196" s="41"/>
      <c r="DY3196" s="41"/>
      <c r="DZ3196" s="41"/>
      <c r="EA3196" s="41"/>
      <c r="EB3196" s="41"/>
      <c r="EC3196" s="41"/>
      <c r="ED3196" s="41"/>
      <c r="EE3196" s="41"/>
      <c r="EF3196" s="41"/>
      <c r="EG3196" s="41"/>
      <c r="EH3196" s="41"/>
      <c r="EI3196" s="41"/>
      <c r="EJ3196" s="41"/>
      <c r="EK3196" s="41"/>
      <c r="EL3196" s="41"/>
      <c r="EM3196" s="41"/>
      <c r="EN3196" s="41"/>
      <c r="EO3196" s="41"/>
      <c r="EP3196" s="41"/>
      <c r="EQ3196" s="41"/>
      <c r="ER3196" s="41"/>
      <c r="ES3196" s="41"/>
      <c r="ET3196" s="41"/>
      <c r="EU3196" s="41"/>
      <c r="EV3196" s="41"/>
      <c r="EW3196" s="41"/>
      <c r="EX3196" s="41"/>
      <c r="EY3196" s="41"/>
      <c r="EZ3196" s="41"/>
      <c r="FA3196" s="41"/>
      <c r="FB3196" s="41"/>
      <c r="FC3196" s="41"/>
      <c r="FD3196" s="41"/>
      <c r="FE3196" s="41"/>
      <c r="FF3196" s="41"/>
      <c r="FG3196" s="41"/>
      <c r="FH3196" s="41"/>
      <c r="FI3196" s="41"/>
      <c r="FJ3196" s="41"/>
      <c r="FK3196" s="41"/>
      <c r="FL3196" s="41"/>
      <c r="FM3196" s="41"/>
      <c r="FN3196" s="41"/>
      <c r="FO3196" s="41"/>
      <c r="FP3196" s="41"/>
      <c r="FQ3196" s="41"/>
      <c r="FR3196" s="41"/>
      <c r="FS3196" s="41"/>
      <c r="FT3196" s="41"/>
      <c r="FU3196" s="41"/>
      <c r="FV3196" s="41"/>
      <c r="FW3196" s="41"/>
      <c r="FX3196" s="41"/>
      <c r="FY3196" s="41"/>
      <c r="FZ3196" s="41"/>
      <c r="GA3196" s="41"/>
      <c r="GB3196" s="41"/>
      <c r="GC3196" s="41"/>
      <c r="GD3196" s="41"/>
      <c r="GE3196" s="41"/>
      <c r="GF3196" s="41"/>
      <c r="GG3196" s="41"/>
      <c r="GH3196" s="41"/>
      <c r="GI3196" s="41"/>
      <c r="GJ3196" s="41"/>
      <c r="GK3196" s="41"/>
      <c r="GL3196" s="41"/>
      <c r="GM3196" s="41"/>
      <c r="GN3196" s="41"/>
      <c r="GO3196" s="41"/>
      <c r="GP3196" s="41"/>
      <c r="GQ3196" s="41"/>
      <c r="GR3196" s="41"/>
      <c r="GS3196" s="41"/>
      <c r="GT3196" s="41"/>
      <c r="GU3196" s="41"/>
      <c r="GV3196" s="41"/>
      <c r="GW3196" s="41"/>
      <c r="GX3196" s="41"/>
      <c r="GY3196" s="41"/>
      <c r="GZ3196" s="41"/>
      <c r="HA3196" s="41"/>
      <c r="HB3196" s="41"/>
      <c r="HC3196" s="41"/>
      <c r="HD3196" s="41"/>
      <c r="HE3196" s="41"/>
      <c r="HF3196" s="41"/>
      <c r="HG3196" s="41"/>
      <c r="HH3196" s="41"/>
      <c r="HI3196" s="41"/>
      <c r="HJ3196" s="41"/>
      <c r="HK3196" s="41"/>
      <c r="HL3196" s="41"/>
      <c r="HM3196" s="41"/>
      <c r="HN3196" s="41"/>
      <c r="HO3196" s="41"/>
      <c r="HP3196" s="41"/>
      <c r="HQ3196" s="41"/>
      <c r="HR3196" s="41"/>
      <c r="HS3196" s="41"/>
      <c r="HT3196" s="41"/>
      <c r="HU3196" s="41"/>
      <c r="HV3196" s="41"/>
      <c r="HW3196" s="41"/>
      <c r="HX3196" s="41"/>
      <c r="HY3196" s="41"/>
      <c r="HZ3196" s="41"/>
      <c r="IA3196" s="41"/>
      <c r="IB3196" s="41"/>
      <c r="IC3196" s="41"/>
      <c r="ID3196" s="41"/>
      <c r="IE3196" s="41"/>
      <c r="IF3196" s="41"/>
      <c r="IG3196" s="41"/>
      <c r="IH3196" s="41"/>
      <c r="II3196" s="41"/>
      <c r="IJ3196" s="41"/>
      <c r="IK3196" s="41"/>
      <c r="IL3196" s="41"/>
      <c r="IM3196" s="41"/>
      <c r="IN3196" s="41"/>
      <c r="IO3196" s="41"/>
      <c r="IP3196" s="41"/>
      <c r="IQ3196" s="41"/>
      <c r="IR3196" s="41"/>
      <c r="IS3196" s="41"/>
      <c r="IT3196" s="41"/>
      <c r="IU3196" s="41"/>
    </row>
    <row r="3198" spans="68:255" x14ac:dyDescent="0.2">
      <c r="BP3198" s="41"/>
      <c r="BQ3198" s="41"/>
      <c r="BR3198" s="41"/>
      <c r="BS3198" s="41"/>
      <c r="BU3198" s="41"/>
      <c r="BV3198" s="41"/>
      <c r="BW3198" s="41"/>
      <c r="BX3198" s="41"/>
      <c r="BY3198" s="41"/>
      <c r="BZ3198" s="41"/>
      <c r="CA3198" s="41"/>
      <c r="CB3198" s="41"/>
      <c r="CC3198" s="41"/>
      <c r="CD3198" s="41"/>
      <c r="CE3198" s="41"/>
      <c r="CF3198" s="41"/>
      <c r="CG3198" s="41"/>
      <c r="CH3198" s="41"/>
      <c r="CI3198" s="41"/>
      <c r="CJ3198" s="41"/>
      <c r="CK3198" s="41"/>
      <c r="CL3198" s="41"/>
      <c r="CM3198" s="41"/>
      <c r="CN3198" s="41"/>
      <c r="CO3198" s="41"/>
      <c r="CP3198" s="41"/>
      <c r="CQ3198" s="41"/>
      <c r="CR3198" s="41"/>
      <c r="CS3198" s="41"/>
      <c r="CT3198" s="41"/>
      <c r="CU3198" s="41"/>
      <c r="CV3198" s="41"/>
      <c r="CW3198" s="41"/>
      <c r="CX3198" s="41"/>
      <c r="CY3198" s="41"/>
      <c r="CZ3198" s="41"/>
      <c r="DA3198" s="41"/>
      <c r="DB3198" s="41"/>
      <c r="DC3198" s="41"/>
      <c r="DD3198" s="41"/>
      <c r="DE3198" s="41"/>
      <c r="DF3198" s="41"/>
      <c r="DG3198" s="41"/>
      <c r="DH3198" s="41"/>
      <c r="DI3198" s="41"/>
      <c r="DJ3198" s="41"/>
      <c r="DK3198" s="41"/>
      <c r="DL3198" s="41"/>
      <c r="DM3198" s="41"/>
      <c r="DN3198" s="41"/>
      <c r="DO3198" s="41"/>
      <c r="DP3198" s="41"/>
      <c r="DQ3198" s="41"/>
      <c r="DR3198" s="41"/>
      <c r="DS3198" s="41"/>
      <c r="DT3198" s="41"/>
      <c r="DU3198" s="41"/>
      <c r="DV3198" s="41"/>
      <c r="DW3198" s="41"/>
      <c r="DX3198" s="41"/>
      <c r="DY3198" s="41"/>
      <c r="DZ3198" s="41"/>
      <c r="EA3198" s="41"/>
      <c r="EB3198" s="41"/>
      <c r="EC3198" s="41"/>
      <c r="ED3198" s="41"/>
      <c r="EE3198" s="41"/>
      <c r="EF3198" s="41"/>
      <c r="EG3198" s="41"/>
      <c r="EH3198" s="41"/>
      <c r="EI3198" s="41"/>
      <c r="EJ3198" s="41"/>
      <c r="EK3198" s="41"/>
      <c r="EL3198" s="41"/>
      <c r="EM3198" s="41"/>
      <c r="EN3198" s="41"/>
      <c r="EO3198" s="41"/>
      <c r="EP3198" s="41"/>
      <c r="EQ3198" s="41"/>
      <c r="ER3198" s="41"/>
      <c r="ES3198" s="41"/>
      <c r="ET3198" s="41"/>
      <c r="EU3198" s="41"/>
      <c r="EV3198" s="41"/>
      <c r="EW3198" s="41"/>
      <c r="EX3198" s="41"/>
      <c r="EY3198" s="41"/>
      <c r="EZ3198" s="41"/>
      <c r="FA3198" s="41"/>
      <c r="FB3198" s="41"/>
      <c r="FC3198" s="41"/>
      <c r="FD3198" s="41"/>
      <c r="FE3198" s="41"/>
      <c r="FF3198" s="41"/>
      <c r="FG3198" s="41"/>
      <c r="FH3198" s="41"/>
      <c r="FI3198" s="41"/>
      <c r="FJ3198" s="41"/>
      <c r="FK3198" s="41"/>
      <c r="FL3198" s="41"/>
      <c r="FM3198" s="41"/>
      <c r="FN3198" s="41"/>
      <c r="FO3198" s="41"/>
      <c r="FP3198" s="41"/>
      <c r="FQ3198" s="41"/>
      <c r="FR3198" s="41"/>
      <c r="FS3198" s="41"/>
      <c r="FT3198" s="41"/>
      <c r="FU3198" s="41"/>
      <c r="FV3198" s="41"/>
      <c r="FW3198" s="41"/>
      <c r="FX3198" s="41"/>
      <c r="FY3198" s="41"/>
      <c r="FZ3198" s="41"/>
      <c r="GA3198" s="41"/>
      <c r="GB3198" s="41"/>
      <c r="GC3198" s="41"/>
      <c r="GD3198" s="41"/>
      <c r="GE3198" s="41"/>
      <c r="GF3198" s="41"/>
      <c r="GG3198" s="41"/>
      <c r="GH3198" s="41"/>
      <c r="GI3198" s="41"/>
      <c r="GJ3198" s="41"/>
      <c r="GK3198" s="41"/>
      <c r="GL3198" s="41"/>
      <c r="GM3198" s="41"/>
      <c r="GN3198" s="41"/>
      <c r="GO3198" s="41"/>
      <c r="GP3198" s="41"/>
      <c r="GQ3198" s="41"/>
      <c r="GR3198" s="41"/>
      <c r="GS3198" s="41"/>
      <c r="GT3198" s="41"/>
      <c r="GU3198" s="41"/>
      <c r="GV3198" s="41"/>
      <c r="GW3198" s="41"/>
      <c r="GX3198" s="41"/>
      <c r="GY3198" s="41"/>
      <c r="GZ3198" s="41"/>
      <c r="HA3198" s="41"/>
      <c r="HB3198" s="41"/>
      <c r="HC3198" s="41"/>
      <c r="HD3198" s="41"/>
      <c r="HE3198" s="41"/>
      <c r="HF3198" s="41"/>
      <c r="HG3198" s="41"/>
      <c r="HH3198" s="41"/>
      <c r="HI3198" s="41"/>
      <c r="HJ3198" s="41"/>
      <c r="HK3198" s="41"/>
      <c r="HL3198" s="41"/>
      <c r="HM3198" s="41"/>
      <c r="HN3198" s="41"/>
      <c r="HO3198" s="41"/>
      <c r="HP3198" s="41"/>
      <c r="HQ3198" s="41"/>
      <c r="HR3198" s="41"/>
      <c r="HS3198" s="41"/>
      <c r="HT3198" s="41"/>
      <c r="HU3198" s="41"/>
      <c r="HV3198" s="41"/>
      <c r="HW3198" s="41"/>
      <c r="HX3198" s="41"/>
      <c r="HY3198" s="41"/>
      <c r="HZ3198" s="41"/>
      <c r="IA3198" s="41"/>
      <c r="IB3198" s="41"/>
      <c r="IC3198" s="41"/>
      <c r="ID3198" s="41"/>
      <c r="IE3198" s="41"/>
      <c r="IF3198" s="41"/>
      <c r="IG3198" s="41"/>
      <c r="IH3198" s="41"/>
      <c r="II3198" s="41"/>
      <c r="IJ3198" s="41"/>
      <c r="IK3198" s="41"/>
      <c r="IL3198" s="41"/>
      <c r="IM3198" s="41"/>
      <c r="IN3198" s="41"/>
      <c r="IO3198" s="41"/>
      <c r="IP3198" s="41"/>
      <c r="IQ3198" s="41"/>
      <c r="IR3198" s="41"/>
      <c r="IS3198" s="41"/>
      <c r="IT3198" s="41"/>
      <c r="IU3198" s="41"/>
    </row>
    <row r="3200" spans="68:255" x14ac:dyDescent="0.2">
      <c r="BP3200" s="41"/>
      <c r="BQ3200" s="41"/>
      <c r="BR3200" s="41"/>
      <c r="BS3200" s="41"/>
      <c r="BU3200" s="41"/>
      <c r="BV3200" s="41"/>
      <c r="BW3200" s="41"/>
      <c r="BX3200" s="41"/>
      <c r="BY3200" s="41"/>
      <c r="BZ3200" s="41"/>
      <c r="CA3200" s="41"/>
      <c r="CB3200" s="41"/>
      <c r="CC3200" s="41"/>
      <c r="CD3200" s="41"/>
      <c r="CE3200" s="41"/>
      <c r="CF3200" s="41"/>
      <c r="CG3200" s="41"/>
      <c r="CH3200" s="41"/>
      <c r="CI3200" s="41"/>
      <c r="CJ3200" s="41"/>
      <c r="CK3200" s="41"/>
      <c r="CL3200" s="41"/>
      <c r="CM3200" s="41"/>
      <c r="CN3200" s="41"/>
      <c r="CO3200" s="41"/>
      <c r="CP3200" s="41"/>
      <c r="CQ3200" s="41"/>
      <c r="CR3200" s="41"/>
      <c r="CS3200" s="41"/>
      <c r="CT3200" s="41"/>
      <c r="CU3200" s="41"/>
      <c r="CV3200" s="41"/>
      <c r="CW3200" s="41"/>
      <c r="CX3200" s="41"/>
      <c r="CY3200" s="41"/>
      <c r="CZ3200" s="41"/>
      <c r="DA3200" s="41"/>
      <c r="DB3200" s="41"/>
      <c r="DC3200" s="41"/>
      <c r="DD3200" s="41"/>
      <c r="DE3200" s="41"/>
      <c r="DF3200" s="41"/>
      <c r="DG3200" s="41"/>
      <c r="DH3200" s="41"/>
      <c r="DI3200" s="41"/>
      <c r="DJ3200" s="41"/>
      <c r="DK3200" s="41"/>
      <c r="DL3200" s="41"/>
      <c r="DM3200" s="41"/>
      <c r="DN3200" s="41"/>
      <c r="DO3200" s="41"/>
      <c r="DP3200" s="41"/>
      <c r="DQ3200" s="41"/>
      <c r="DR3200" s="41"/>
      <c r="DS3200" s="41"/>
      <c r="DT3200" s="41"/>
      <c r="DU3200" s="41"/>
      <c r="DV3200" s="41"/>
      <c r="DW3200" s="41"/>
      <c r="DX3200" s="41"/>
      <c r="DY3200" s="41"/>
      <c r="DZ3200" s="41"/>
      <c r="EA3200" s="41"/>
      <c r="EB3200" s="41"/>
      <c r="EC3200" s="41"/>
      <c r="ED3200" s="41"/>
      <c r="EE3200" s="41"/>
      <c r="EF3200" s="41"/>
      <c r="EG3200" s="41"/>
      <c r="EH3200" s="41"/>
      <c r="EI3200" s="41"/>
      <c r="EJ3200" s="41"/>
      <c r="EK3200" s="41"/>
      <c r="EL3200" s="41"/>
      <c r="EM3200" s="41"/>
      <c r="EN3200" s="41"/>
      <c r="EO3200" s="41"/>
      <c r="EP3200" s="41"/>
      <c r="EQ3200" s="41"/>
      <c r="ER3200" s="41"/>
      <c r="ES3200" s="41"/>
      <c r="ET3200" s="41"/>
      <c r="EU3200" s="41"/>
      <c r="EV3200" s="41"/>
      <c r="EW3200" s="41"/>
      <c r="EX3200" s="41"/>
      <c r="EY3200" s="41"/>
      <c r="EZ3200" s="41"/>
      <c r="FA3200" s="41"/>
      <c r="FB3200" s="41"/>
      <c r="FC3200" s="41"/>
      <c r="FD3200" s="41"/>
      <c r="FE3200" s="41"/>
      <c r="FF3200" s="41"/>
      <c r="FG3200" s="41"/>
      <c r="FH3200" s="41"/>
      <c r="FI3200" s="41"/>
      <c r="FJ3200" s="41"/>
      <c r="FK3200" s="41"/>
      <c r="FL3200" s="41"/>
      <c r="FM3200" s="41"/>
      <c r="FN3200" s="41"/>
      <c r="FO3200" s="41"/>
      <c r="FP3200" s="41"/>
      <c r="FQ3200" s="41"/>
      <c r="FR3200" s="41"/>
      <c r="FS3200" s="41"/>
      <c r="FT3200" s="41"/>
      <c r="FU3200" s="41"/>
      <c r="FV3200" s="41"/>
      <c r="FW3200" s="41"/>
      <c r="FX3200" s="41"/>
      <c r="FY3200" s="41"/>
      <c r="FZ3200" s="41"/>
      <c r="GA3200" s="41"/>
      <c r="GB3200" s="41"/>
      <c r="GC3200" s="41"/>
      <c r="GD3200" s="41"/>
      <c r="GE3200" s="41"/>
      <c r="GF3200" s="41"/>
      <c r="GG3200" s="41"/>
      <c r="GH3200" s="41"/>
      <c r="GI3200" s="41"/>
      <c r="GJ3200" s="41"/>
      <c r="GK3200" s="41"/>
      <c r="GL3200" s="41"/>
      <c r="GM3200" s="41"/>
      <c r="GN3200" s="41"/>
      <c r="GO3200" s="41"/>
      <c r="GP3200" s="41"/>
      <c r="GQ3200" s="41"/>
      <c r="GR3200" s="41"/>
      <c r="GS3200" s="41"/>
      <c r="GT3200" s="41"/>
      <c r="GU3200" s="41"/>
      <c r="GV3200" s="41"/>
      <c r="GW3200" s="41"/>
      <c r="GX3200" s="41"/>
      <c r="GY3200" s="41"/>
      <c r="GZ3200" s="41"/>
      <c r="HA3200" s="41"/>
      <c r="HB3200" s="41"/>
      <c r="HC3200" s="41"/>
      <c r="HD3200" s="41"/>
      <c r="HE3200" s="41"/>
      <c r="HF3200" s="41"/>
      <c r="HG3200" s="41"/>
      <c r="HH3200" s="41"/>
      <c r="HI3200" s="41"/>
      <c r="HJ3200" s="41"/>
      <c r="HK3200" s="41"/>
      <c r="HL3200" s="41"/>
      <c r="HM3200" s="41"/>
      <c r="HN3200" s="41"/>
      <c r="HO3200" s="41"/>
      <c r="HP3200" s="41"/>
      <c r="HQ3200" s="41"/>
      <c r="HR3200" s="41"/>
      <c r="HS3200" s="41"/>
      <c r="HT3200" s="41"/>
      <c r="HU3200" s="41"/>
      <c r="HV3200" s="41"/>
      <c r="HW3200" s="41"/>
      <c r="HX3200" s="41"/>
      <c r="HY3200" s="41"/>
      <c r="HZ3200" s="41"/>
      <c r="IA3200" s="41"/>
      <c r="IB3200" s="41"/>
      <c r="IC3200" s="41"/>
      <c r="ID3200" s="41"/>
      <c r="IE3200" s="41"/>
      <c r="IF3200" s="41"/>
      <c r="IG3200" s="41"/>
      <c r="IH3200" s="41"/>
      <c r="II3200" s="41"/>
      <c r="IJ3200" s="41"/>
      <c r="IK3200" s="41"/>
      <c r="IL3200" s="41"/>
      <c r="IM3200" s="41"/>
      <c r="IN3200" s="41"/>
      <c r="IO3200" s="41"/>
      <c r="IP3200" s="41"/>
      <c r="IQ3200" s="41"/>
      <c r="IR3200" s="41"/>
      <c r="IS3200" s="41"/>
      <c r="IT3200" s="41"/>
      <c r="IU3200" s="41"/>
    </row>
    <row r="3202" spans="68:255" x14ac:dyDescent="0.2">
      <c r="BP3202" s="41"/>
      <c r="BQ3202" s="41"/>
      <c r="BR3202" s="41"/>
      <c r="BS3202" s="41"/>
      <c r="BU3202" s="41"/>
      <c r="BV3202" s="41"/>
      <c r="BW3202" s="41"/>
      <c r="BX3202" s="41"/>
      <c r="BY3202" s="41"/>
      <c r="BZ3202" s="41"/>
      <c r="CA3202" s="41"/>
      <c r="CB3202" s="41"/>
      <c r="CC3202" s="41"/>
      <c r="CD3202" s="41"/>
      <c r="CE3202" s="41"/>
      <c r="CF3202" s="41"/>
      <c r="CG3202" s="41"/>
      <c r="CH3202" s="41"/>
      <c r="CI3202" s="41"/>
      <c r="CJ3202" s="41"/>
      <c r="CK3202" s="41"/>
      <c r="CL3202" s="41"/>
      <c r="CM3202" s="41"/>
      <c r="CN3202" s="41"/>
      <c r="CO3202" s="41"/>
      <c r="CP3202" s="41"/>
      <c r="CQ3202" s="41"/>
      <c r="CR3202" s="41"/>
      <c r="CS3202" s="41"/>
      <c r="CT3202" s="41"/>
      <c r="CU3202" s="41"/>
      <c r="CV3202" s="41"/>
      <c r="CW3202" s="41"/>
      <c r="CX3202" s="41"/>
      <c r="CY3202" s="41"/>
      <c r="CZ3202" s="41"/>
      <c r="DA3202" s="41"/>
      <c r="DB3202" s="41"/>
      <c r="DC3202" s="41"/>
      <c r="DD3202" s="41"/>
      <c r="DE3202" s="41"/>
      <c r="DF3202" s="41"/>
      <c r="DG3202" s="41"/>
      <c r="DH3202" s="41"/>
      <c r="DI3202" s="41"/>
      <c r="DJ3202" s="41"/>
      <c r="DK3202" s="41"/>
      <c r="DL3202" s="41"/>
      <c r="DM3202" s="41"/>
      <c r="DN3202" s="41"/>
      <c r="DO3202" s="41"/>
      <c r="DP3202" s="41"/>
      <c r="DQ3202" s="41"/>
      <c r="DR3202" s="41"/>
      <c r="DS3202" s="41"/>
      <c r="DT3202" s="41"/>
      <c r="DU3202" s="41"/>
      <c r="DV3202" s="41"/>
      <c r="DW3202" s="41"/>
      <c r="DX3202" s="41"/>
      <c r="DY3202" s="41"/>
      <c r="DZ3202" s="41"/>
      <c r="EA3202" s="41"/>
      <c r="EB3202" s="41"/>
      <c r="EC3202" s="41"/>
      <c r="ED3202" s="41"/>
      <c r="EE3202" s="41"/>
      <c r="EF3202" s="41"/>
      <c r="EG3202" s="41"/>
      <c r="EH3202" s="41"/>
      <c r="EI3202" s="41"/>
      <c r="EJ3202" s="41"/>
      <c r="EK3202" s="41"/>
      <c r="EL3202" s="41"/>
      <c r="EM3202" s="41"/>
      <c r="EN3202" s="41"/>
      <c r="EO3202" s="41"/>
      <c r="EP3202" s="41"/>
      <c r="EQ3202" s="41"/>
      <c r="ER3202" s="41"/>
      <c r="ES3202" s="41"/>
      <c r="ET3202" s="41"/>
      <c r="EU3202" s="41"/>
      <c r="EV3202" s="41"/>
      <c r="EW3202" s="41"/>
      <c r="EX3202" s="41"/>
      <c r="EY3202" s="41"/>
      <c r="EZ3202" s="41"/>
      <c r="FA3202" s="41"/>
      <c r="FB3202" s="41"/>
      <c r="FC3202" s="41"/>
      <c r="FD3202" s="41"/>
      <c r="FE3202" s="41"/>
      <c r="FF3202" s="41"/>
      <c r="FG3202" s="41"/>
      <c r="FH3202" s="41"/>
      <c r="FI3202" s="41"/>
      <c r="FJ3202" s="41"/>
      <c r="FK3202" s="41"/>
      <c r="FL3202" s="41"/>
      <c r="FM3202" s="41"/>
      <c r="FN3202" s="41"/>
      <c r="FO3202" s="41"/>
      <c r="FP3202" s="41"/>
      <c r="FQ3202" s="41"/>
      <c r="FR3202" s="41"/>
      <c r="FS3202" s="41"/>
      <c r="FT3202" s="41"/>
      <c r="FU3202" s="41"/>
      <c r="FV3202" s="41"/>
      <c r="FW3202" s="41"/>
      <c r="FX3202" s="41"/>
      <c r="FY3202" s="41"/>
      <c r="FZ3202" s="41"/>
      <c r="GA3202" s="41"/>
      <c r="GB3202" s="41"/>
      <c r="GC3202" s="41"/>
      <c r="GD3202" s="41"/>
      <c r="GE3202" s="41"/>
      <c r="GF3202" s="41"/>
      <c r="GG3202" s="41"/>
      <c r="GH3202" s="41"/>
      <c r="GI3202" s="41"/>
      <c r="GJ3202" s="41"/>
      <c r="GK3202" s="41"/>
      <c r="GL3202" s="41"/>
      <c r="GM3202" s="41"/>
      <c r="GN3202" s="41"/>
      <c r="GO3202" s="41"/>
      <c r="GP3202" s="41"/>
      <c r="GQ3202" s="41"/>
      <c r="GR3202" s="41"/>
      <c r="GS3202" s="41"/>
      <c r="GT3202" s="41"/>
      <c r="GU3202" s="41"/>
      <c r="GV3202" s="41"/>
      <c r="GW3202" s="41"/>
      <c r="GX3202" s="41"/>
      <c r="GY3202" s="41"/>
      <c r="GZ3202" s="41"/>
      <c r="HA3202" s="41"/>
      <c r="HB3202" s="41"/>
      <c r="HC3202" s="41"/>
      <c r="HD3202" s="41"/>
      <c r="HE3202" s="41"/>
      <c r="HF3202" s="41"/>
      <c r="HG3202" s="41"/>
      <c r="HH3202" s="41"/>
      <c r="HI3202" s="41"/>
      <c r="HJ3202" s="41"/>
      <c r="HK3202" s="41"/>
      <c r="HL3202" s="41"/>
      <c r="HM3202" s="41"/>
      <c r="HN3202" s="41"/>
      <c r="HO3202" s="41"/>
      <c r="HP3202" s="41"/>
      <c r="HQ3202" s="41"/>
      <c r="HR3202" s="41"/>
      <c r="HS3202" s="41"/>
      <c r="HT3202" s="41"/>
      <c r="HU3202" s="41"/>
      <c r="HV3202" s="41"/>
      <c r="HW3202" s="41"/>
      <c r="HX3202" s="41"/>
      <c r="HY3202" s="41"/>
      <c r="HZ3202" s="41"/>
      <c r="IA3202" s="41"/>
      <c r="IB3202" s="41"/>
      <c r="IC3202" s="41"/>
      <c r="ID3202" s="41"/>
      <c r="IE3202" s="41"/>
      <c r="IF3202" s="41"/>
      <c r="IG3202" s="41"/>
      <c r="IH3202" s="41"/>
      <c r="II3202" s="41"/>
      <c r="IJ3202" s="41"/>
      <c r="IK3202" s="41"/>
      <c r="IL3202" s="41"/>
      <c r="IM3202" s="41"/>
      <c r="IN3202" s="41"/>
      <c r="IO3202" s="41"/>
      <c r="IP3202" s="41"/>
      <c r="IQ3202" s="41"/>
      <c r="IR3202" s="41"/>
      <c r="IS3202" s="41"/>
      <c r="IT3202" s="41"/>
      <c r="IU3202" s="41"/>
    </row>
    <row r="3204" spans="68:255" x14ac:dyDescent="0.2">
      <c r="BP3204" s="41"/>
      <c r="BQ3204" s="41"/>
      <c r="BR3204" s="41"/>
      <c r="BS3204" s="41"/>
      <c r="BU3204" s="41"/>
      <c r="BV3204" s="41"/>
      <c r="BW3204" s="41"/>
      <c r="BX3204" s="41"/>
      <c r="BY3204" s="41"/>
      <c r="BZ3204" s="41"/>
      <c r="CA3204" s="41"/>
      <c r="CB3204" s="41"/>
      <c r="CC3204" s="41"/>
      <c r="CD3204" s="41"/>
      <c r="CE3204" s="41"/>
      <c r="CF3204" s="41"/>
      <c r="CG3204" s="41"/>
      <c r="CH3204" s="41"/>
      <c r="CI3204" s="41"/>
      <c r="CJ3204" s="41"/>
      <c r="CK3204" s="41"/>
      <c r="CL3204" s="41"/>
      <c r="CM3204" s="41"/>
      <c r="CN3204" s="41"/>
      <c r="CO3204" s="41"/>
      <c r="CP3204" s="41"/>
      <c r="CQ3204" s="41"/>
      <c r="CR3204" s="41"/>
      <c r="CS3204" s="41"/>
      <c r="CT3204" s="41"/>
      <c r="CU3204" s="41"/>
      <c r="CV3204" s="41"/>
      <c r="CW3204" s="41"/>
      <c r="CX3204" s="41"/>
      <c r="CY3204" s="41"/>
      <c r="CZ3204" s="41"/>
      <c r="DA3204" s="41"/>
      <c r="DB3204" s="41"/>
      <c r="DC3204" s="41"/>
      <c r="DD3204" s="41"/>
      <c r="DE3204" s="41"/>
      <c r="DF3204" s="41"/>
      <c r="DG3204" s="41"/>
      <c r="DH3204" s="41"/>
      <c r="DI3204" s="41"/>
      <c r="DJ3204" s="41"/>
      <c r="DK3204" s="41"/>
      <c r="DL3204" s="41"/>
      <c r="DM3204" s="41"/>
      <c r="DN3204" s="41"/>
      <c r="DO3204" s="41"/>
      <c r="DP3204" s="41"/>
      <c r="DQ3204" s="41"/>
      <c r="DR3204" s="41"/>
      <c r="DS3204" s="41"/>
      <c r="DT3204" s="41"/>
      <c r="DU3204" s="41"/>
      <c r="DV3204" s="41"/>
      <c r="DW3204" s="41"/>
      <c r="DX3204" s="41"/>
      <c r="DY3204" s="41"/>
      <c r="DZ3204" s="41"/>
      <c r="EA3204" s="41"/>
      <c r="EB3204" s="41"/>
      <c r="EC3204" s="41"/>
      <c r="ED3204" s="41"/>
      <c r="EE3204" s="41"/>
      <c r="EF3204" s="41"/>
      <c r="EG3204" s="41"/>
      <c r="EH3204" s="41"/>
      <c r="EI3204" s="41"/>
      <c r="EJ3204" s="41"/>
      <c r="EK3204" s="41"/>
      <c r="EL3204" s="41"/>
      <c r="EM3204" s="41"/>
      <c r="EN3204" s="41"/>
      <c r="EO3204" s="41"/>
      <c r="EP3204" s="41"/>
      <c r="EQ3204" s="41"/>
      <c r="ER3204" s="41"/>
      <c r="ES3204" s="41"/>
      <c r="ET3204" s="41"/>
      <c r="EU3204" s="41"/>
      <c r="EV3204" s="41"/>
      <c r="EW3204" s="41"/>
      <c r="EX3204" s="41"/>
      <c r="EY3204" s="41"/>
      <c r="EZ3204" s="41"/>
      <c r="FA3204" s="41"/>
      <c r="FB3204" s="41"/>
      <c r="FC3204" s="41"/>
      <c r="FD3204" s="41"/>
      <c r="FE3204" s="41"/>
      <c r="FF3204" s="41"/>
      <c r="FG3204" s="41"/>
      <c r="FH3204" s="41"/>
      <c r="FI3204" s="41"/>
      <c r="FJ3204" s="41"/>
      <c r="FK3204" s="41"/>
      <c r="FL3204" s="41"/>
      <c r="FM3204" s="41"/>
      <c r="FN3204" s="41"/>
      <c r="FO3204" s="41"/>
      <c r="FP3204" s="41"/>
      <c r="FQ3204" s="41"/>
      <c r="FR3204" s="41"/>
      <c r="FS3204" s="41"/>
      <c r="FT3204" s="41"/>
      <c r="FU3204" s="41"/>
      <c r="FV3204" s="41"/>
      <c r="FW3204" s="41"/>
      <c r="FX3204" s="41"/>
      <c r="FY3204" s="41"/>
      <c r="FZ3204" s="41"/>
      <c r="GA3204" s="41"/>
      <c r="GB3204" s="41"/>
      <c r="GC3204" s="41"/>
      <c r="GD3204" s="41"/>
      <c r="GE3204" s="41"/>
      <c r="GF3204" s="41"/>
      <c r="GG3204" s="41"/>
      <c r="GH3204" s="41"/>
      <c r="GI3204" s="41"/>
      <c r="GJ3204" s="41"/>
      <c r="GK3204" s="41"/>
      <c r="GL3204" s="41"/>
      <c r="GM3204" s="41"/>
      <c r="GN3204" s="41"/>
      <c r="GO3204" s="41"/>
      <c r="GP3204" s="41"/>
      <c r="GQ3204" s="41"/>
      <c r="GR3204" s="41"/>
      <c r="GS3204" s="41"/>
      <c r="GT3204" s="41"/>
      <c r="GU3204" s="41"/>
      <c r="GV3204" s="41"/>
      <c r="GW3204" s="41"/>
      <c r="GX3204" s="41"/>
      <c r="GY3204" s="41"/>
      <c r="GZ3204" s="41"/>
      <c r="HA3204" s="41"/>
      <c r="HB3204" s="41"/>
      <c r="HC3204" s="41"/>
      <c r="HD3204" s="41"/>
      <c r="HE3204" s="41"/>
      <c r="HF3204" s="41"/>
      <c r="HG3204" s="41"/>
      <c r="HH3204" s="41"/>
      <c r="HI3204" s="41"/>
      <c r="HJ3204" s="41"/>
      <c r="HK3204" s="41"/>
      <c r="HL3204" s="41"/>
      <c r="HM3204" s="41"/>
      <c r="HN3204" s="41"/>
      <c r="HO3204" s="41"/>
      <c r="HP3204" s="41"/>
      <c r="HQ3204" s="41"/>
      <c r="HR3204" s="41"/>
      <c r="HS3204" s="41"/>
      <c r="HT3204" s="41"/>
      <c r="HU3204" s="41"/>
      <c r="HV3204" s="41"/>
      <c r="HW3204" s="41"/>
      <c r="HX3204" s="41"/>
      <c r="HY3204" s="41"/>
      <c r="HZ3204" s="41"/>
      <c r="IA3204" s="41"/>
      <c r="IB3204" s="41"/>
      <c r="IC3204" s="41"/>
      <c r="ID3204" s="41"/>
      <c r="IE3204" s="41"/>
      <c r="IF3204" s="41"/>
      <c r="IG3204" s="41"/>
      <c r="IH3204" s="41"/>
      <c r="II3204" s="41"/>
      <c r="IJ3204" s="41"/>
      <c r="IK3204" s="41"/>
      <c r="IL3204" s="41"/>
      <c r="IM3204" s="41"/>
      <c r="IN3204" s="41"/>
      <c r="IO3204" s="41"/>
      <c r="IP3204" s="41"/>
      <c r="IQ3204" s="41"/>
      <c r="IR3204" s="41"/>
      <c r="IS3204" s="41"/>
      <c r="IT3204" s="41"/>
      <c r="IU3204" s="41"/>
    </row>
    <row r="3206" spans="68:255" x14ac:dyDescent="0.2">
      <c r="BP3206" s="41"/>
      <c r="BQ3206" s="41"/>
      <c r="BR3206" s="41"/>
      <c r="BS3206" s="41"/>
      <c r="BU3206" s="41"/>
      <c r="BV3206" s="41"/>
      <c r="BW3206" s="41"/>
      <c r="BX3206" s="41"/>
      <c r="BY3206" s="41"/>
      <c r="BZ3206" s="41"/>
      <c r="CA3206" s="41"/>
      <c r="CB3206" s="41"/>
      <c r="CC3206" s="41"/>
      <c r="CD3206" s="41"/>
      <c r="CE3206" s="41"/>
      <c r="CF3206" s="41"/>
      <c r="CG3206" s="41"/>
      <c r="CH3206" s="41"/>
      <c r="CI3206" s="41"/>
      <c r="CJ3206" s="41"/>
      <c r="CK3206" s="41"/>
      <c r="CL3206" s="41"/>
      <c r="CM3206" s="41"/>
      <c r="CN3206" s="41"/>
      <c r="CO3206" s="41"/>
      <c r="CP3206" s="41"/>
      <c r="CQ3206" s="41"/>
      <c r="CR3206" s="41"/>
      <c r="CS3206" s="41"/>
      <c r="CT3206" s="41"/>
      <c r="CU3206" s="41"/>
      <c r="CV3206" s="41"/>
      <c r="CW3206" s="41"/>
      <c r="CX3206" s="41"/>
      <c r="CY3206" s="41"/>
      <c r="CZ3206" s="41"/>
      <c r="DA3206" s="41"/>
      <c r="DB3206" s="41"/>
      <c r="DC3206" s="41"/>
      <c r="DD3206" s="41"/>
      <c r="DE3206" s="41"/>
      <c r="DF3206" s="41"/>
      <c r="DG3206" s="41"/>
      <c r="DH3206" s="41"/>
      <c r="DI3206" s="41"/>
      <c r="DJ3206" s="41"/>
      <c r="DK3206" s="41"/>
      <c r="DL3206" s="41"/>
      <c r="DM3206" s="41"/>
      <c r="DN3206" s="41"/>
      <c r="DO3206" s="41"/>
      <c r="DP3206" s="41"/>
      <c r="DQ3206" s="41"/>
      <c r="DR3206" s="41"/>
      <c r="DS3206" s="41"/>
      <c r="DT3206" s="41"/>
      <c r="DU3206" s="41"/>
      <c r="DV3206" s="41"/>
      <c r="DW3206" s="41"/>
      <c r="DX3206" s="41"/>
      <c r="DY3206" s="41"/>
      <c r="DZ3206" s="41"/>
      <c r="EA3206" s="41"/>
      <c r="EB3206" s="41"/>
      <c r="EC3206" s="41"/>
      <c r="ED3206" s="41"/>
      <c r="EE3206" s="41"/>
      <c r="EF3206" s="41"/>
      <c r="EG3206" s="41"/>
      <c r="EH3206" s="41"/>
      <c r="EI3206" s="41"/>
      <c r="EJ3206" s="41"/>
      <c r="EK3206" s="41"/>
      <c r="EL3206" s="41"/>
      <c r="EM3206" s="41"/>
      <c r="EN3206" s="41"/>
      <c r="EO3206" s="41"/>
      <c r="EP3206" s="41"/>
      <c r="EQ3206" s="41"/>
      <c r="ER3206" s="41"/>
      <c r="ES3206" s="41"/>
      <c r="ET3206" s="41"/>
      <c r="EU3206" s="41"/>
      <c r="EV3206" s="41"/>
      <c r="EW3206" s="41"/>
      <c r="EX3206" s="41"/>
      <c r="EY3206" s="41"/>
      <c r="EZ3206" s="41"/>
      <c r="FA3206" s="41"/>
      <c r="FB3206" s="41"/>
      <c r="FC3206" s="41"/>
      <c r="FD3206" s="41"/>
      <c r="FE3206" s="41"/>
      <c r="FF3206" s="41"/>
      <c r="FG3206" s="41"/>
      <c r="FH3206" s="41"/>
      <c r="FI3206" s="41"/>
      <c r="FJ3206" s="41"/>
      <c r="FK3206" s="41"/>
      <c r="FL3206" s="41"/>
      <c r="FM3206" s="41"/>
      <c r="FN3206" s="41"/>
      <c r="FO3206" s="41"/>
      <c r="FP3206" s="41"/>
      <c r="FQ3206" s="41"/>
      <c r="FR3206" s="41"/>
      <c r="FS3206" s="41"/>
      <c r="FT3206" s="41"/>
      <c r="FU3206" s="41"/>
      <c r="FV3206" s="41"/>
      <c r="FW3206" s="41"/>
      <c r="FX3206" s="41"/>
      <c r="FY3206" s="41"/>
      <c r="FZ3206" s="41"/>
      <c r="GA3206" s="41"/>
      <c r="GB3206" s="41"/>
      <c r="GC3206" s="41"/>
      <c r="GD3206" s="41"/>
      <c r="GE3206" s="41"/>
      <c r="GF3206" s="41"/>
      <c r="GG3206" s="41"/>
      <c r="GH3206" s="41"/>
      <c r="GI3206" s="41"/>
      <c r="GJ3206" s="41"/>
      <c r="GK3206" s="41"/>
      <c r="GL3206" s="41"/>
      <c r="GM3206" s="41"/>
      <c r="GN3206" s="41"/>
      <c r="GO3206" s="41"/>
      <c r="GP3206" s="41"/>
      <c r="GQ3206" s="41"/>
      <c r="GR3206" s="41"/>
      <c r="GS3206" s="41"/>
      <c r="GT3206" s="41"/>
      <c r="GU3206" s="41"/>
      <c r="GV3206" s="41"/>
      <c r="GW3206" s="41"/>
      <c r="GX3206" s="41"/>
      <c r="GY3206" s="41"/>
      <c r="GZ3206" s="41"/>
      <c r="HA3206" s="41"/>
      <c r="HB3206" s="41"/>
      <c r="HC3206" s="41"/>
      <c r="HD3206" s="41"/>
      <c r="HE3206" s="41"/>
      <c r="HF3206" s="41"/>
      <c r="HG3206" s="41"/>
      <c r="HH3206" s="41"/>
      <c r="HI3206" s="41"/>
      <c r="HJ3206" s="41"/>
      <c r="HK3206" s="41"/>
      <c r="HL3206" s="41"/>
      <c r="HM3206" s="41"/>
      <c r="HN3206" s="41"/>
      <c r="HO3206" s="41"/>
      <c r="HP3206" s="41"/>
      <c r="HQ3206" s="41"/>
      <c r="HR3206" s="41"/>
      <c r="HS3206" s="41"/>
      <c r="HT3206" s="41"/>
      <c r="HU3206" s="41"/>
      <c r="HV3206" s="41"/>
      <c r="HW3206" s="41"/>
      <c r="HX3206" s="41"/>
      <c r="HY3206" s="41"/>
      <c r="HZ3206" s="41"/>
      <c r="IA3206" s="41"/>
      <c r="IB3206" s="41"/>
      <c r="IC3206" s="41"/>
      <c r="ID3206" s="41"/>
      <c r="IE3206" s="41"/>
      <c r="IF3206" s="41"/>
      <c r="IG3206" s="41"/>
      <c r="IH3206" s="41"/>
      <c r="II3206" s="41"/>
      <c r="IJ3206" s="41"/>
      <c r="IK3206" s="41"/>
      <c r="IL3206" s="41"/>
      <c r="IM3206" s="41"/>
      <c r="IN3206" s="41"/>
      <c r="IO3206" s="41"/>
      <c r="IP3206" s="41"/>
      <c r="IQ3206" s="41"/>
      <c r="IR3206" s="41"/>
      <c r="IS3206" s="41"/>
      <c r="IT3206" s="41"/>
      <c r="IU3206" s="41"/>
    </row>
    <row r="3208" spans="68:255" x14ac:dyDescent="0.2">
      <c r="BP3208" s="41"/>
      <c r="BQ3208" s="41"/>
      <c r="BR3208" s="41"/>
      <c r="BS3208" s="41"/>
      <c r="BU3208" s="41"/>
      <c r="BV3208" s="41"/>
      <c r="BW3208" s="41"/>
      <c r="BX3208" s="41"/>
      <c r="BY3208" s="41"/>
      <c r="BZ3208" s="41"/>
      <c r="CA3208" s="41"/>
      <c r="CB3208" s="41"/>
      <c r="CC3208" s="41"/>
      <c r="CD3208" s="41"/>
      <c r="CE3208" s="41"/>
      <c r="CF3208" s="41"/>
      <c r="CG3208" s="41"/>
      <c r="CH3208" s="41"/>
      <c r="CI3208" s="41"/>
      <c r="CJ3208" s="41"/>
      <c r="CK3208" s="41"/>
      <c r="CL3208" s="41"/>
      <c r="CM3208" s="41"/>
      <c r="CN3208" s="41"/>
      <c r="CO3208" s="41"/>
      <c r="CP3208" s="41"/>
      <c r="CQ3208" s="41"/>
      <c r="CR3208" s="41"/>
      <c r="CS3208" s="41"/>
      <c r="CT3208" s="41"/>
      <c r="CU3208" s="41"/>
      <c r="CV3208" s="41"/>
      <c r="CW3208" s="41"/>
      <c r="CX3208" s="41"/>
      <c r="CY3208" s="41"/>
      <c r="CZ3208" s="41"/>
      <c r="DA3208" s="41"/>
      <c r="DB3208" s="41"/>
      <c r="DC3208" s="41"/>
      <c r="DD3208" s="41"/>
      <c r="DE3208" s="41"/>
      <c r="DF3208" s="41"/>
      <c r="DG3208" s="41"/>
      <c r="DH3208" s="41"/>
      <c r="DI3208" s="41"/>
      <c r="DJ3208" s="41"/>
      <c r="DK3208" s="41"/>
      <c r="DL3208" s="41"/>
      <c r="DM3208" s="41"/>
      <c r="DN3208" s="41"/>
      <c r="DO3208" s="41"/>
      <c r="DP3208" s="41"/>
      <c r="DQ3208" s="41"/>
      <c r="DR3208" s="41"/>
      <c r="DS3208" s="41"/>
      <c r="DT3208" s="41"/>
      <c r="DU3208" s="41"/>
      <c r="DV3208" s="41"/>
      <c r="DW3208" s="41"/>
      <c r="DX3208" s="41"/>
      <c r="DY3208" s="41"/>
      <c r="DZ3208" s="41"/>
      <c r="EA3208" s="41"/>
      <c r="EB3208" s="41"/>
      <c r="EC3208" s="41"/>
      <c r="ED3208" s="41"/>
      <c r="EE3208" s="41"/>
      <c r="EF3208" s="41"/>
      <c r="EG3208" s="41"/>
      <c r="EH3208" s="41"/>
      <c r="EI3208" s="41"/>
      <c r="EJ3208" s="41"/>
      <c r="EK3208" s="41"/>
      <c r="EL3208" s="41"/>
      <c r="EM3208" s="41"/>
      <c r="EN3208" s="41"/>
      <c r="EO3208" s="41"/>
      <c r="EP3208" s="41"/>
      <c r="EQ3208" s="41"/>
      <c r="ER3208" s="41"/>
      <c r="ES3208" s="41"/>
      <c r="ET3208" s="41"/>
      <c r="EU3208" s="41"/>
      <c r="EV3208" s="41"/>
      <c r="EW3208" s="41"/>
      <c r="EX3208" s="41"/>
      <c r="EY3208" s="41"/>
      <c r="EZ3208" s="41"/>
      <c r="FA3208" s="41"/>
      <c r="FB3208" s="41"/>
      <c r="FC3208" s="41"/>
      <c r="FD3208" s="41"/>
      <c r="FE3208" s="41"/>
      <c r="FF3208" s="41"/>
      <c r="FG3208" s="41"/>
      <c r="FH3208" s="41"/>
      <c r="FI3208" s="41"/>
      <c r="FJ3208" s="41"/>
      <c r="FK3208" s="41"/>
      <c r="FL3208" s="41"/>
      <c r="FM3208" s="41"/>
      <c r="FN3208" s="41"/>
      <c r="FO3208" s="41"/>
      <c r="FP3208" s="41"/>
      <c r="FQ3208" s="41"/>
      <c r="FR3208" s="41"/>
      <c r="FS3208" s="41"/>
      <c r="FT3208" s="41"/>
      <c r="FU3208" s="41"/>
      <c r="FV3208" s="41"/>
      <c r="FW3208" s="41"/>
      <c r="FX3208" s="41"/>
      <c r="FY3208" s="41"/>
      <c r="FZ3208" s="41"/>
      <c r="GA3208" s="41"/>
      <c r="GB3208" s="41"/>
      <c r="GC3208" s="41"/>
      <c r="GD3208" s="41"/>
      <c r="GE3208" s="41"/>
      <c r="GF3208" s="41"/>
      <c r="GG3208" s="41"/>
      <c r="GH3208" s="41"/>
      <c r="GI3208" s="41"/>
      <c r="GJ3208" s="41"/>
      <c r="GK3208" s="41"/>
      <c r="GL3208" s="41"/>
      <c r="GM3208" s="41"/>
      <c r="GN3208" s="41"/>
      <c r="GO3208" s="41"/>
      <c r="GP3208" s="41"/>
      <c r="GQ3208" s="41"/>
      <c r="GR3208" s="41"/>
      <c r="GS3208" s="41"/>
      <c r="GT3208" s="41"/>
      <c r="GU3208" s="41"/>
      <c r="GV3208" s="41"/>
      <c r="GW3208" s="41"/>
      <c r="GX3208" s="41"/>
      <c r="GY3208" s="41"/>
      <c r="GZ3208" s="41"/>
      <c r="HA3208" s="41"/>
      <c r="HB3208" s="41"/>
      <c r="HC3208" s="41"/>
      <c r="HD3208" s="41"/>
      <c r="HE3208" s="41"/>
      <c r="HF3208" s="41"/>
      <c r="HG3208" s="41"/>
      <c r="HH3208" s="41"/>
      <c r="HI3208" s="41"/>
      <c r="HJ3208" s="41"/>
      <c r="HK3208" s="41"/>
      <c r="HL3208" s="41"/>
      <c r="HM3208" s="41"/>
      <c r="HN3208" s="41"/>
      <c r="HO3208" s="41"/>
      <c r="HP3208" s="41"/>
      <c r="HQ3208" s="41"/>
      <c r="HR3208" s="41"/>
      <c r="HS3208" s="41"/>
      <c r="HT3208" s="41"/>
      <c r="HU3208" s="41"/>
      <c r="HV3208" s="41"/>
      <c r="HW3208" s="41"/>
      <c r="HX3208" s="41"/>
      <c r="HY3208" s="41"/>
      <c r="HZ3208" s="41"/>
      <c r="IA3208" s="41"/>
      <c r="IB3208" s="41"/>
      <c r="IC3208" s="41"/>
      <c r="ID3208" s="41"/>
      <c r="IE3208" s="41"/>
      <c r="IF3208" s="41"/>
      <c r="IG3208" s="41"/>
      <c r="IH3208" s="41"/>
      <c r="II3208" s="41"/>
      <c r="IJ3208" s="41"/>
      <c r="IK3208" s="41"/>
      <c r="IL3208" s="41"/>
      <c r="IM3208" s="41"/>
      <c r="IN3208" s="41"/>
      <c r="IO3208" s="41"/>
      <c r="IP3208" s="41"/>
      <c r="IQ3208" s="41"/>
      <c r="IR3208" s="41"/>
      <c r="IS3208" s="41"/>
      <c r="IT3208" s="41"/>
      <c r="IU3208" s="41"/>
    </row>
    <row r="3210" spans="68:255" x14ac:dyDescent="0.2">
      <c r="BP3210" s="41"/>
      <c r="BQ3210" s="41"/>
      <c r="BR3210" s="41"/>
      <c r="BS3210" s="41"/>
      <c r="BU3210" s="41"/>
      <c r="BV3210" s="41"/>
      <c r="BW3210" s="41"/>
      <c r="BX3210" s="41"/>
      <c r="BY3210" s="41"/>
      <c r="BZ3210" s="41"/>
      <c r="CA3210" s="41"/>
      <c r="CB3210" s="41"/>
      <c r="CC3210" s="41"/>
      <c r="CD3210" s="41"/>
      <c r="CE3210" s="41"/>
      <c r="CF3210" s="41"/>
      <c r="CG3210" s="41"/>
      <c r="CH3210" s="41"/>
      <c r="CI3210" s="41"/>
      <c r="CJ3210" s="41"/>
      <c r="CK3210" s="41"/>
      <c r="CL3210" s="41"/>
      <c r="CM3210" s="41"/>
      <c r="CN3210" s="41"/>
      <c r="CO3210" s="41"/>
      <c r="CP3210" s="41"/>
      <c r="CQ3210" s="41"/>
      <c r="CR3210" s="41"/>
      <c r="CS3210" s="41"/>
      <c r="CT3210" s="41"/>
      <c r="CU3210" s="41"/>
      <c r="CV3210" s="41"/>
      <c r="CW3210" s="41"/>
      <c r="CX3210" s="41"/>
      <c r="CY3210" s="41"/>
      <c r="CZ3210" s="41"/>
      <c r="DA3210" s="41"/>
      <c r="DB3210" s="41"/>
      <c r="DC3210" s="41"/>
      <c r="DD3210" s="41"/>
      <c r="DE3210" s="41"/>
      <c r="DF3210" s="41"/>
      <c r="DG3210" s="41"/>
      <c r="DH3210" s="41"/>
      <c r="DI3210" s="41"/>
      <c r="DJ3210" s="41"/>
      <c r="DK3210" s="41"/>
      <c r="DL3210" s="41"/>
      <c r="DM3210" s="41"/>
      <c r="DN3210" s="41"/>
      <c r="DO3210" s="41"/>
      <c r="DP3210" s="41"/>
      <c r="DQ3210" s="41"/>
      <c r="DR3210" s="41"/>
      <c r="DS3210" s="41"/>
      <c r="DT3210" s="41"/>
      <c r="DU3210" s="41"/>
      <c r="DV3210" s="41"/>
      <c r="DW3210" s="41"/>
      <c r="DX3210" s="41"/>
      <c r="DY3210" s="41"/>
      <c r="DZ3210" s="41"/>
      <c r="EA3210" s="41"/>
      <c r="EB3210" s="41"/>
      <c r="EC3210" s="41"/>
      <c r="ED3210" s="41"/>
      <c r="EE3210" s="41"/>
      <c r="EF3210" s="41"/>
      <c r="EG3210" s="41"/>
      <c r="EH3210" s="41"/>
      <c r="EI3210" s="41"/>
      <c r="EJ3210" s="41"/>
      <c r="EK3210" s="41"/>
      <c r="EL3210" s="41"/>
      <c r="EM3210" s="41"/>
      <c r="EN3210" s="41"/>
      <c r="EO3210" s="41"/>
      <c r="EP3210" s="41"/>
      <c r="EQ3210" s="41"/>
      <c r="ER3210" s="41"/>
      <c r="ES3210" s="41"/>
      <c r="ET3210" s="41"/>
      <c r="EU3210" s="41"/>
      <c r="EV3210" s="41"/>
      <c r="EW3210" s="41"/>
      <c r="EX3210" s="41"/>
      <c r="EY3210" s="41"/>
      <c r="EZ3210" s="41"/>
      <c r="FA3210" s="41"/>
      <c r="FB3210" s="41"/>
      <c r="FC3210" s="41"/>
      <c r="FD3210" s="41"/>
      <c r="FE3210" s="41"/>
      <c r="FF3210" s="41"/>
      <c r="FG3210" s="41"/>
      <c r="FH3210" s="41"/>
      <c r="FI3210" s="41"/>
      <c r="FJ3210" s="41"/>
      <c r="FK3210" s="41"/>
      <c r="FL3210" s="41"/>
      <c r="FM3210" s="41"/>
      <c r="FN3210" s="41"/>
      <c r="FO3210" s="41"/>
      <c r="FP3210" s="41"/>
      <c r="FQ3210" s="41"/>
      <c r="FR3210" s="41"/>
      <c r="FS3210" s="41"/>
      <c r="FT3210" s="41"/>
      <c r="FU3210" s="41"/>
      <c r="FV3210" s="41"/>
      <c r="FW3210" s="41"/>
      <c r="FX3210" s="41"/>
      <c r="FY3210" s="41"/>
      <c r="FZ3210" s="41"/>
      <c r="GA3210" s="41"/>
      <c r="GB3210" s="41"/>
      <c r="GC3210" s="41"/>
      <c r="GD3210" s="41"/>
      <c r="GE3210" s="41"/>
      <c r="GF3210" s="41"/>
      <c r="GG3210" s="41"/>
      <c r="GH3210" s="41"/>
      <c r="GI3210" s="41"/>
      <c r="GJ3210" s="41"/>
      <c r="GK3210" s="41"/>
      <c r="GL3210" s="41"/>
      <c r="GM3210" s="41"/>
      <c r="GN3210" s="41"/>
      <c r="GO3210" s="41"/>
      <c r="GP3210" s="41"/>
      <c r="GQ3210" s="41"/>
      <c r="GR3210" s="41"/>
      <c r="GS3210" s="41"/>
      <c r="GT3210" s="41"/>
      <c r="GU3210" s="41"/>
      <c r="GV3210" s="41"/>
      <c r="GW3210" s="41"/>
      <c r="GX3210" s="41"/>
      <c r="GY3210" s="41"/>
      <c r="GZ3210" s="41"/>
      <c r="HA3210" s="41"/>
      <c r="HB3210" s="41"/>
      <c r="HC3210" s="41"/>
      <c r="HD3210" s="41"/>
      <c r="HE3210" s="41"/>
      <c r="HF3210" s="41"/>
      <c r="HG3210" s="41"/>
      <c r="HH3210" s="41"/>
      <c r="HI3210" s="41"/>
      <c r="HJ3210" s="41"/>
      <c r="HK3210" s="41"/>
      <c r="HL3210" s="41"/>
      <c r="HM3210" s="41"/>
      <c r="HN3210" s="41"/>
      <c r="HO3210" s="41"/>
      <c r="HP3210" s="41"/>
      <c r="HQ3210" s="41"/>
      <c r="HR3210" s="41"/>
      <c r="HS3210" s="41"/>
      <c r="HT3210" s="41"/>
      <c r="HU3210" s="41"/>
      <c r="HV3210" s="41"/>
      <c r="HW3210" s="41"/>
      <c r="HX3210" s="41"/>
      <c r="HY3210" s="41"/>
      <c r="HZ3210" s="41"/>
      <c r="IA3210" s="41"/>
      <c r="IB3210" s="41"/>
      <c r="IC3210" s="41"/>
      <c r="ID3210" s="41"/>
      <c r="IE3210" s="41"/>
      <c r="IF3210" s="41"/>
      <c r="IG3210" s="41"/>
      <c r="IH3210" s="41"/>
      <c r="II3210" s="41"/>
      <c r="IJ3210" s="41"/>
      <c r="IK3210" s="41"/>
      <c r="IL3210" s="41"/>
      <c r="IM3210" s="41"/>
      <c r="IN3210" s="41"/>
      <c r="IO3210" s="41"/>
      <c r="IP3210" s="41"/>
      <c r="IQ3210" s="41"/>
      <c r="IR3210" s="41"/>
      <c r="IS3210" s="41"/>
      <c r="IT3210" s="41"/>
      <c r="IU3210" s="41"/>
    </row>
    <row r="3212" spans="68:255" x14ac:dyDescent="0.2">
      <c r="BP3212" s="41"/>
      <c r="BQ3212" s="41"/>
      <c r="BR3212" s="41"/>
      <c r="BS3212" s="41"/>
      <c r="BU3212" s="41"/>
      <c r="BV3212" s="41"/>
      <c r="BW3212" s="41"/>
      <c r="BX3212" s="41"/>
      <c r="BY3212" s="41"/>
      <c r="BZ3212" s="41"/>
      <c r="CA3212" s="41"/>
      <c r="CB3212" s="41"/>
      <c r="CC3212" s="41"/>
      <c r="CD3212" s="41"/>
      <c r="CE3212" s="41"/>
      <c r="CF3212" s="41"/>
      <c r="CG3212" s="41"/>
      <c r="CH3212" s="41"/>
      <c r="CI3212" s="41"/>
      <c r="CJ3212" s="41"/>
      <c r="CK3212" s="41"/>
      <c r="CL3212" s="41"/>
      <c r="CM3212" s="41"/>
      <c r="CN3212" s="41"/>
      <c r="CO3212" s="41"/>
      <c r="CP3212" s="41"/>
      <c r="CQ3212" s="41"/>
      <c r="CR3212" s="41"/>
      <c r="CS3212" s="41"/>
      <c r="CT3212" s="41"/>
      <c r="CU3212" s="41"/>
      <c r="CV3212" s="41"/>
      <c r="CW3212" s="41"/>
      <c r="CX3212" s="41"/>
      <c r="CY3212" s="41"/>
      <c r="CZ3212" s="41"/>
      <c r="DA3212" s="41"/>
      <c r="DB3212" s="41"/>
      <c r="DC3212" s="41"/>
      <c r="DD3212" s="41"/>
      <c r="DE3212" s="41"/>
      <c r="DF3212" s="41"/>
      <c r="DG3212" s="41"/>
      <c r="DH3212" s="41"/>
      <c r="DI3212" s="41"/>
      <c r="DJ3212" s="41"/>
      <c r="DK3212" s="41"/>
      <c r="DL3212" s="41"/>
      <c r="DM3212" s="41"/>
      <c r="DN3212" s="41"/>
      <c r="DO3212" s="41"/>
      <c r="DP3212" s="41"/>
      <c r="DQ3212" s="41"/>
      <c r="DR3212" s="41"/>
      <c r="DS3212" s="41"/>
      <c r="DT3212" s="41"/>
      <c r="DU3212" s="41"/>
      <c r="DV3212" s="41"/>
      <c r="DW3212" s="41"/>
      <c r="DX3212" s="41"/>
      <c r="DY3212" s="41"/>
      <c r="DZ3212" s="41"/>
      <c r="EA3212" s="41"/>
      <c r="EB3212" s="41"/>
      <c r="EC3212" s="41"/>
      <c r="ED3212" s="41"/>
      <c r="EE3212" s="41"/>
      <c r="EF3212" s="41"/>
      <c r="EG3212" s="41"/>
      <c r="EH3212" s="41"/>
      <c r="EI3212" s="41"/>
      <c r="EJ3212" s="41"/>
      <c r="EK3212" s="41"/>
      <c r="EL3212" s="41"/>
      <c r="EM3212" s="41"/>
      <c r="EN3212" s="41"/>
      <c r="EO3212" s="41"/>
      <c r="EP3212" s="41"/>
      <c r="EQ3212" s="41"/>
      <c r="ER3212" s="41"/>
      <c r="ES3212" s="41"/>
      <c r="ET3212" s="41"/>
      <c r="EU3212" s="41"/>
      <c r="EV3212" s="41"/>
      <c r="EW3212" s="41"/>
      <c r="EX3212" s="41"/>
      <c r="EY3212" s="41"/>
      <c r="EZ3212" s="41"/>
      <c r="FA3212" s="41"/>
      <c r="FB3212" s="41"/>
      <c r="FC3212" s="41"/>
      <c r="FD3212" s="41"/>
      <c r="FE3212" s="41"/>
      <c r="FF3212" s="41"/>
      <c r="FG3212" s="41"/>
      <c r="FH3212" s="41"/>
      <c r="FI3212" s="41"/>
      <c r="FJ3212" s="41"/>
      <c r="FK3212" s="41"/>
      <c r="FL3212" s="41"/>
      <c r="FM3212" s="41"/>
      <c r="FN3212" s="41"/>
      <c r="FO3212" s="41"/>
      <c r="FP3212" s="41"/>
      <c r="FQ3212" s="41"/>
      <c r="FR3212" s="41"/>
      <c r="FS3212" s="41"/>
      <c r="FT3212" s="41"/>
      <c r="FU3212" s="41"/>
      <c r="FV3212" s="41"/>
      <c r="FW3212" s="41"/>
      <c r="FX3212" s="41"/>
      <c r="FY3212" s="41"/>
      <c r="FZ3212" s="41"/>
      <c r="GA3212" s="41"/>
      <c r="GB3212" s="41"/>
      <c r="GC3212" s="41"/>
      <c r="GD3212" s="41"/>
      <c r="GE3212" s="41"/>
      <c r="GF3212" s="41"/>
      <c r="GG3212" s="41"/>
      <c r="GH3212" s="41"/>
      <c r="GI3212" s="41"/>
      <c r="GJ3212" s="41"/>
      <c r="GK3212" s="41"/>
      <c r="GL3212" s="41"/>
      <c r="GM3212" s="41"/>
      <c r="GN3212" s="41"/>
      <c r="GO3212" s="41"/>
      <c r="GP3212" s="41"/>
      <c r="GQ3212" s="41"/>
      <c r="GR3212" s="41"/>
      <c r="GS3212" s="41"/>
      <c r="GT3212" s="41"/>
      <c r="GU3212" s="41"/>
      <c r="GV3212" s="41"/>
      <c r="GW3212" s="41"/>
      <c r="GX3212" s="41"/>
      <c r="GY3212" s="41"/>
      <c r="GZ3212" s="41"/>
      <c r="HA3212" s="41"/>
      <c r="HB3212" s="41"/>
      <c r="HC3212" s="41"/>
      <c r="HD3212" s="41"/>
      <c r="HE3212" s="41"/>
      <c r="HF3212" s="41"/>
      <c r="HG3212" s="41"/>
      <c r="HH3212" s="41"/>
      <c r="HI3212" s="41"/>
      <c r="HJ3212" s="41"/>
      <c r="HK3212" s="41"/>
      <c r="HL3212" s="41"/>
      <c r="HM3212" s="41"/>
      <c r="HN3212" s="41"/>
      <c r="HO3212" s="41"/>
      <c r="HP3212" s="41"/>
      <c r="HQ3212" s="41"/>
      <c r="HR3212" s="41"/>
      <c r="HS3212" s="41"/>
      <c r="HT3212" s="41"/>
      <c r="HU3212" s="41"/>
      <c r="HV3212" s="41"/>
      <c r="HW3212" s="41"/>
      <c r="HX3212" s="41"/>
      <c r="HY3212" s="41"/>
      <c r="HZ3212" s="41"/>
      <c r="IA3212" s="41"/>
      <c r="IB3212" s="41"/>
      <c r="IC3212" s="41"/>
      <c r="ID3212" s="41"/>
      <c r="IE3212" s="41"/>
      <c r="IF3212" s="41"/>
      <c r="IG3212" s="41"/>
      <c r="IH3212" s="41"/>
      <c r="II3212" s="41"/>
      <c r="IJ3212" s="41"/>
      <c r="IK3212" s="41"/>
      <c r="IL3212" s="41"/>
      <c r="IM3212" s="41"/>
      <c r="IN3212" s="41"/>
      <c r="IO3212" s="41"/>
      <c r="IP3212" s="41"/>
      <c r="IQ3212" s="41"/>
      <c r="IR3212" s="41"/>
      <c r="IS3212" s="41"/>
      <c r="IT3212" s="41"/>
      <c r="IU3212" s="41"/>
    </row>
    <row r="3214" spans="68:255" x14ac:dyDescent="0.2">
      <c r="BP3214" s="41"/>
      <c r="BQ3214" s="41"/>
      <c r="BR3214" s="41"/>
      <c r="BS3214" s="41"/>
      <c r="BU3214" s="41"/>
      <c r="BV3214" s="41"/>
      <c r="BW3214" s="41"/>
      <c r="BX3214" s="41"/>
      <c r="BY3214" s="41"/>
      <c r="BZ3214" s="41"/>
      <c r="CA3214" s="41"/>
      <c r="CB3214" s="41"/>
      <c r="CC3214" s="41"/>
      <c r="CD3214" s="41"/>
      <c r="CE3214" s="41"/>
      <c r="CF3214" s="41"/>
      <c r="CG3214" s="41"/>
      <c r="CH3214" s="41"/>
      <c r="CI3214" s="41"/>
      <c r="CJ3214" s="41"/>
      <c r="CK3214" s="41"/>
      <c r="CL3214" s="41"/>
      <c r="CM3214" s="41"/>
      <c r="CN3214" s="41"/>
      <c r="CO3214" s="41"/>
      <c r="CP3214" s="41"/>
      <c r="CQ3214" s="41"/>
      <c r="CR3214" s="41"/>
      <c r="CS3214" s="41"/>
      <c r="CT3214" s="41"/>
      <c r="CU3214" s="41"/>
      <c r="CV3214" s="41"/>
      <c r="CW3214" s="41"/>
      <c r="CX3214" s="41"/>
      <c r="CY3214" s="41"/>
      <c r="CZ3214" s="41"/>
      <c r="DA3214" s="41"/>
      <c r="DB3214" s="41"/>
      <c r="DC3214" s="41"/>
      <c r="DD3214" s="41"/>
      <c r="DE3214" s="41"/>
      <c r="DF3214" s="41"/>
      <c r="DG3214" s="41"/>
      <c r="DH3214" s="41"/>
      <c r="DI3214" s="41"/>
      <c r="DJ3214" s="41"/>
      <c r="DK3214" s="41"/>
      <c r="DL3214" s="41"/>
      <c r="DM3214" s="41"/>
      <c r="DN3214" s="41"/>
      <c r="DO3214" s="41"/>
      <c r="DP3214" s="41"/>
      <c r="DQ3214" s="41"/>
      <c r="DR3214" s="41"/>
      <c r="DS3214" s="41"/>
      <c r="DT3214" s="41"/>
      <c r="DU3214" s="41"/>
      <c r="DV3214" s="41"/>
      <c r="DW3214" s="41"/>
      <c r="DX3214" s="41"/>
      <c r="DY3214" s="41"/>
      <c r="DZ3214" s="41"/>
      <c r="EA3214" s="41"/>
      <c r="EB3214" s="41"/>
      <c r="EC3214" s="41"/>
      <c r="ED3214" s="41"/>
      <c r="EE3214" s="41"/>
      <c r="EF3214" s="41"/>
      <c r="EG3214" s="41"/>
      <c r="EH3214" s="41"/>
      <c r="EI3214" s="41"/>
      <c r="EJ3214" s="41"/>
      <c r="EK3214" s="41"/>
      <c r="EL3214" s="41"/>
      <c r="EM3214" s="41"/>
      <c r="EN3214" s="41"/>
      <c r="EO3214" s="41"/>
      <c r="EP3214" s="41"/>
      <c r="EQ3214" s="41"/>
      <c r="ER3214" s="41"/>
      <c r="ES3214" s="41"/>
      <c r="ET3214" s="41"/>
      <c r="EU3214" s="41"/>
      <c r="EV3214" s="41"/>
      <c r="EW3214" s="41"/>
      <c r="EX3214" s="41"/>
      <c r="EY3214" s="41"/>
      <c r="EZ3214" s="41"/>
      <c r="FA3214" s="41"/>
      <c r="FB3214" s="41"/>
      <c r="FC3214" s="41"/>
      <c r="FD3214" s="41"/>
      <c r="FE3214" s="41"/>
      <c r="FF3214" s="41"/>
      <c r="FG3214" s="41"/>
      <c r="FH3214" s="41"/>
      <c r="FI3214" s="41"/>
      <c r="FJ3214" s="41"/>
      <c r="FK3214" s="41"/>
      <c r="FL3214" s="41"/>
      <c r="FM3214" s="41"/>
      <c r="FN3214" s="41"/>
      <c r="FO3214" s="41"/>
      <c r="FP3214" s="41"/>
      <c r="FQ3214" s="41"/>
      <c r="FR3214" s="41"/>
      <c r="FS3214" s="41"/>
      <c r="FT3214" s="41"/>
      <c r="FU3214" s="41"/>
      <c r="FV3214" s="41"/>
      <c r="FW3214" s="41"/>
      <c r="FX3214" s="41"/>
      <c r="FY3214" s="41"/>
      <c r="FZ3214" s="41"/>
      <c r="GA3214" s="41"/>
      <c r="GB3214" s="41"/>
      <c r="GC3214" s="41"/>
      <c r="GD3214" s="41"/>
      <c r="GE3214" s="41"/>
      <c r="GF3214" s="41"/>
      <c r="GG3214" s="41"/>
      <c r="GH3214" s="41"/>
      <c r="GI3214" s="41"/>
      <c r="GJ3214" s="41"/>
      <c r="GK3214" s="41"/>
      <c r="GL3214" s="41"/>
      <c r="GM3214" s="41"/>
      <c r="GN3214" s="41"/>
      <c r="GO3214" s="41"/>
      <c r="GP3214" s="41"/>
      <c r="GQ3214" s="41"/>
      <c r="GR3214" s="41"/>
      <c r="GS3214" s="41"/>
      <c r="GT3214" s="41"/>
      <c r="GU3214" s="41"/>
      <c r="GV3214" s="41"/>
      <c r="GW3214" s="41"/>
      <c r="GX3214" s="41"/>
      <c r="GY3214" s="41"/>
      <c r="GZ3214" s="41"/>
      <c r="HA3214" s="41"/>
      <c r="HB3214" s="41"/>
      <c r="HC3214" s="41"/>
      <c r="HD3214" s="41"/>
      <c r="HE3214" s="41"/>
      <c r="HF3214" s="41"/>
      <c r="HG3214" s="41"/>
      <c r="HH3214" s="41"/>
      <c r="HI3214" s="41"/>
      <c r="HJ3214" s="41"/>
      <c r="HK3214" s="41"/>
      <c r="HL3214" s="41"/>
      <c r="HM3214" s="41"/>
      <c r="HN3214" s="41"/>
      <c r="HO3214" s="41"/>
      <c r="HP3214" s="41"/>
      <c r="HQ3214" s="41"/>
      <c r="HR3214" s="41"/>
      <c r="HS3214" s="41"/>
      <c r="HT3214" s="41"/>
      <c r="HU3214" s="41"/>
      <c r="HV3214" s="41"/>
      <c r="HW3214" s="41"/>
      <c r="HX3214" s="41"/>
      <c r="HY3214" s="41"/>
      <c r="HZ3214" s="41"/>
      <c r="IA3214" s="41"/>
      <c r="IB3214" s="41"/>
      <c r="IC3214" s="41"/>
      <c r="ID3214" s="41"/>
      <c r="IE3214" s="41"/>
      <c r="IF3214" s="41"/>
      <c r="IG3214" s="41"/>
      <c r="IH3214" s="41"/>
      <c r="II3214" s="41"/>
      <c r="IJ3214" s="41"/>
      <c r="IK3214" s="41"/>
      <c r="IL3214" s="41"/>
      <c r="IM3214" s="41"/>
      <c r="IN3214" s="41"/>
      <c r="IO3214" s="41"/>
      <c r="IP3214" s="41"/>
      <c r="IQ3214" s="41"/>
      <c r="IR3214" s="41"/>
      <c r="IS3214" s="41"/>
      <c r="IT3214" s="41"/>
      <c r="IU3214" s="41"/>
    </row>
    <row r="3216" spans="68:255" x14ac:dyDescent="0.2">
      <c r="BP3216" s="41"/>
      <c r="BQ3216" s="41"/>
      <c r="BR3216" s="41"/>
      <c r="BS3216" s="41"/>
      <c r="BU3216" s="41"/>
      <c r="BV3216" s="41"/>
      <c r="BW3216" s="41"/>
      <c r="BX3216" s="41"/>
      <c r="BY3216" s="41"/>
      <c r="BZ3216" s="41"/>
      <c r="CA3216" s="41"/>
      <c r="CB3216" s="41"/>
      <c r="CC3216" s="41"/>
      <c r="CD3216" s="41"/>
      <c r="CE3216" s="41"/>
      <c r="CF3216" s="41"/>
      <c r="CG3216" s="41"/>
      <c r="CH3216" s="41"/>
      <c r="CI3216" s="41"/>
      <c r="CJ3216" s="41"/>
      <c r="CK3216" s="41"/>
      <c r="CL3216" s="41"/>
      <c r="CM3216" s="41"/>
      <c r="CN3216" s="41"/>
      <c r="CO3216" s="41"/>
      <c r="CP3216" s="41"/>
      <c r="CQ3216" s="41"/>
      <c r="CR3216" s="41"/>
      <c r="CS3216" s="41"/>
      <c r="CT3216" s="41"/>
      <c r="CU3216" s="41"/>
      <c r="CV3216" s="41"/>
      <c r="CW3216" s="41"/>
      <c r="CX3216" s="41"/>
      <c r="CY3216" s="41"/>
      <c r="CZ3216" s="41"/>
      <c r="DA3216" s="41"/>
      <c r="DB3216" s="41"/>
      <c r="DC3216" s="41"/>
      <c r="DD3216" s="41"/>
      <c r="DE3216" s="41"/>
      <c r="DF3216" s="41"/>
      <c r="DG3216" s="41"/>
      <c r="DH3216" s="41"/>
      <c r="DI3216" s="41"/>
      <c r="DJ3216" s="41"/>
      <c r="DK3216" s="41"/>
      <c r="DL3216" s="41"/>
      <c r="DM3216" s="41"/>
      <c r="DN3216" s="41"/>
      <c r="DO3216" s="41"/>
      <c r="DP3216" s="41"/>
      <c r="DQ3216" s="41"/>
      <c r="DR3216" s="41"/>
      <c r="DS3216" s="41"/>
      <c r="DT3216" s="41"/>
      <c r="DU3216" s="41"/>
      <c r="DV3216" s="41"/>
      <c r="DW3216" s="41"/>
      <c r="DX3216" s="41"/>
      <c r="DY3216" s="41"/>
      <c r="DZ3216" s="41"/>
      <c r="EA3216" s="41"/>
      <c r="EB3216" s="41"/>
      <c r="EC3216" s="41"/>
      <c r="ED3216" s="41"/>
      <c r="EE3216" s="41"/>
      <c r="EF3216" s="41"/>
      <c r="EG3216" s="41"/>
      <c r="EH3216" s="41"/>
      <c r="EI3216" s="41"/>
      <c r="EJ3216" s="41"/>
      <c r="EK3216" s="41"/>
      <c r="EL3216" s="41"/>
      <c r="EM3216" s="41"/>
      <c r="EN3216" s="41"/>
      <c r="EO3216" s="41"/>
      <c r="EP3216" s="41"/>
      <c r="EQ3216" s="41"/>
      <c r="ER3216" s="41"/>
      <c r="ES3216" s="41"/>
      <c r="ET3216" s="41"/>
      <c r="EU3216" s="41"/>
      <c r="EV3216" s="41"/>
      <c r="EW3216" s="41"/>
      <c r="EX3216" s="41"/>
      <c r="EY3216" s="41"/>
      <c r="EZ3216" s="41"/>
      <c r="FA3216" s="41"/>
      <c r="FB3216" s="41"/>
      <c r="FC3216" s="41"/>
      <c r="FD3216" s="41"/>
      <c r="FE3216" s="41"/>
      <c r="FF3216" s="41"/>
      <c r="FG3216" s="41"/>
      <c r="FH3216" s="41"/>
      <c r="FI3216" s="41"/>
      <c r="FJ3216" s="41"/>
      <c r="FK3216" s="41"/>
      <c r="FL3216" s="41"/>
      <c r="FM3216" s="41"/>
      <c r="FN3216" s="41"/>
      <c r="FO3216" s="41"/>
      <c r="FP3216" s="41"/>
      <c r="FQ3216" s="41"/>
      <c r="FR3216" s="41"/>
      <c r="FS3216" s="41"/>
      <c r="FT3216" s="41"/>
      <c r="FU3216" s="41"/>
      <c r="FV3216" s="41"/>
      <c r="FW3216" s="41"/>
      <c r="FX3216" s="41"/>
      <c r="FY3216" s="41"/>
      <c r="FZ3216" s="41"/>
      <c r="GA3216" s="41"/>
      <c r="GB3216" s="41"/>
      <c r="GC3216" s="41"/>
      <c r="GD3216" s="41"/>
      <c r="GE3216" s="41"/>
      <c r="GF3216" s="41"/>
      <c r="GG3216" s="41"/>
      <c r="GH3216" s="41"/>
      <c r="GI3216" s="41"/>
      <c r="GJ3216" s="41"/>
      <c r="GK3216" s="41"/>
      <c r="GL3216" s="41"/>
      <c r="GM3216" s="41"/>
      <c r="GN3216" s="41"/>
      <c r="GO3216" s="41"/>
      <c r="GP3216" s="41"/>
      <c r="GQ3216" s="41"/>
      <c r="GR3216" s="41"/>
      <c r="GS3216" s="41"/>
      <c r="GT3216" s="41"/>
      <c r="GU3216" s="41"/>
      <c r="GV3216" s="41"/>
      <c r="GW3216" s="41"/>
      <c r="GX3216" s="41"/>
      <c r="GY3216" s="41"/>
      <c r="GZ3216" s="41"/>
      <c r="HA3216" s="41"/>
      <c r="HB3216" s="41"/>
      <c r="HC3216" s="41"/>
      <c r="HD3216" s="41"/>
      <c r="HE3216" s="41"/>
      <c r="HF3216" s="41"/>
      <c r="HG3216" s="41"/>
      <c r="HH3216" s="41"/>
      <c r="HI3216" s="41"/>
      <c r="HJ3216" s="41"/>
      <c r="HK3216" s="41"/>
      <c r="HL3216" s="41"/>
      <c r="HM3216" s="41"/>
      <c r="HN3216" s="41"/>
      <c r="HO3216" s="41"/>
      <c r="HP3216" s="41"/>
      <c r="HQ3216" s="41"/>
      <c r="HR3216" s="41"/>
      <c r="HS3216" s="41"/>
      <c r="HT3216" s="41"/>
      <c r="HU3216" s="41"/>
      <c r="HV3216" s="41"/>
      <c r="HW3216" s="41"/>
      <c r="HX3216" s="41"/>
      <c r="HY3216" s="41"/>
      <c r="HZ3216" s="41"/>
      <c r="IA3216" s="41"/>
      <c r="IB3216" s="41"/>
      <c r="IC3216" s="41"/>
      <c r="ID3216" s="41"/>
      <c r="IE3216" s="41"/>
      <c r="IF3216" s="41"/>
      <c r="IG3216" s="41"/>
      <c r="IH3216" s="41"/>
      <c r="II3216" s="41"/>
      <c r="IJ3216" s="41"/>
      <c r="IK3216" s="41"/>
      <c r="IL3216" s="41"/>
      <c r="IM3216" s="41"/>
      <c r="IN3216" s="41"/>
      <c r="IO3216" s="41"/>
      <c r="IP3216" s="41"/>
      <c r="IQ3216" s="41"/>
      <c r="IR3216" s="41"/>
      <c r="IS3216" s="41"/>
      <c r="IT3216" s="41"/>
      <c r="IU3216" s="41"/>
    </row>
    <row r="3218" spans="68:255" x14ac:dyDescent="0.2">
      <c r="BP3218" s="41"/>
      <c r="BQ3218" s="41"/>
      <c r="BR3218" s="41"/>
      <c r="BS3218" s="41"/>
      <c r="BU3218" s="41"/>
      <c r="BV3218" s="41"/>
      <c r="BW3218" s="41"/>
      <c r="BX3218" s="41"/>
      <c r="BY3218" s="41"/>
      <c r="BZ3218" s="41"/>
      <c r="CA3218" s="41"/>
      <c r="CB3218" s="41"/>
      <c r="CC3218" s="41"/>
      <c r="CD3218" s="41"/>
      <c r="CE3218" s="41"/>
      <c r="CF3218" s="41"/>
      <c r="CG3218" s="41"/>
      <c r="CH3218" s="41"/>
      <c r="CI3218" s="41"/>
      <c r="CJ3218" s="41"/>
      <c r="CK3218" s="41"/>
      <c r="CL3218" s="41"/>
      <c r="CM3218" s="41"/>
      <c r="CN3218" s="41"/>
      <c r="CO3218" s="41"/>
      <c r="CP3218" s="41"/>
      <c r="CQ3218" s="41"/>
      <c r="CR3218" s="41"/>
      <c r="CS3218" s="41"/>
      <c r="CT3218" s="41"/>
      <c r="CU3218" s="41"/>
      <c r="CV3218" s="41"/>
      <c r="CW3218" s="41"/>
      <c r="CX3218" s="41"/>
      <c r="CY3218" s="41"/>
      <c r="CZ3218" s="41"/>
      <c r="DA3218" s="41"/>
      <c r="DB3218" s="41"/>
      <c r="DC3218" s="41"/>
      <c r="DD3218" s="41"/>
      <c r="DE3218" s="41"/>
      <c r="DF3218" s="41"/>
      <c r="DG3218" s="41"/>
      <c r="DH3218" s="41"/>
      <c r="DI3218" s="41"/>
      <c r="DJ3218" s="41"/>
      <c r="DK3218" s="41"/>
      <c r="DL3218" s="41"/>
      <c r="DM3218" s="41"/>
      <c r="DN3218" s="41"/>
      <c r="DO3218" s="41"/>
      <c r="DP3218" s="41"/>
      <c r="DQ3218" s="41"/>
      <c r="DR3218" s="41"/>
      <c r="DS3218" s="41"/>
      <c r="DT3218" s="41"/>
      <c r="DU3218" s="41"/>
      <c r="DV3218" s="41"/>
      <c r="DW3218" s="41"/>
      <c r="DX3218" s="41"/>
      <c r="DY3218" s="41"/>
      <c r="DZ3218" s="41"/>
      <c r="EA3218" s="41"/>
      <c r="EB3218" s="41"/>
      <c r="EC3218" s="41"/>
      <c r="ED3218" s="41"/>
      <c r="EE3218" s="41"/>
      <c r="EF3218" s="41"/>
      <c r="EG3218" s="41"/>
      <c r="EH3218" s="41"/>
      <c r="EI3218" s="41"/>
      <c r="EJ3218" s="41"/>
      <c r="EK3218" s="41"/>
      <c r="EL3218" s="41"/>
      <c r="EM3218" s="41"/>
      <c r="EN3218" s="41"/>
      <c r="EO3218" s="41"/>
      <c r="EP3218" s="41"/>
      <c r="EQ3218" s="41"/>
      <c r="ER3218" s="41"/>
      <c r="ES3218" s="41"/>
      <c r="ET3218" s="41"/>
      <c r="EU3218" s="41"/>
      <c r="EV3218" s="41"/>
      <c r="EW3218" s="41"/>
      <c r="EX3218" s="41"/>
      <c r="EY3218" s="41"/>
      <c r="EZ3218" s="41"/>
      <c r="FA3218" s="41"/>
      <c r="FB3218" s="41"/>
      <c r="FC3218" s="41"/>
      <c r="FD3218" s="41"/>
      <c r="FE3218" s="41"/>
      <c r="FF3218" s="41"/>
      <c r="FG3218" s="41"/>
      <c r="FH3218" s="41"/>
      <c r="FI3218" s="41"/>
      <c r="FJ3218" s="41"/>
      <c r="FK3218" s="41"/>
      <c r="FL3218" s="41"/>
      <c r="FM3218" s="41"/>
      <c r="FN3218" s="41"/>
      <c r="FO3218" s="41"/>
      <c r="FP3218" s="41"/>
      <c r="FQ3218" s="41"/>
      <c r="FR3218" s="41"/>
      <c r="FS3218" s="41"/>
      <c r="FT3218" s="41"/>
      <c r="FU3218" s="41"/>
      <c r="FV3218" s="41"/>
      <c r="FW3218" s="41"/>
      <c r="FX3218" s="41"/>
      <c r="FY3218" s="41"/>
      <c r="FZ3218" s="41"/>
      <c r="GA3218" s="41"/>
      <c r="GB3218" s="41"/>
      <c r="GC3218" s="41"/>
      <c r="GD3218" s="41"/>
      <c r="GE3218" s="41"/>
      <c r="GF3218" s="41"/>
      <c r="GG3218" s="41"/>
      <c r="GH3218" s="41"/>
      <c r="GI3218" s="41"/>
      <c r="GJ3218" s="41"/>
      <c r="GK3218" s="41"/>
      <c r="GL3218" s="41"/>
      <c r="GM3218" s="41"/>
      <c r="GN3218" s="41"/>
      <c r="GO3218" s="41"/>
      <c r="GP3218" s="41"/>
      <c r="GQ3218" s="41"/>
      <c r="GR3218" s="41"/>
      <c r="GS3218" s="41"/>
      <c r="GT3218" s="41"/>
      <c r="GU3218" s="41"/>
      <c r="GV3218" s="41"/>
      <c r="GW3218" s="41"/>
      <c r="GX3218" s="41"/>
      <c r="GY3218" s="41"/>
      <c r="GZ3218" s="41"/>
      <c r="HA3218" s="41"/>
      <c r="HB3218" s="41"/>
      <c r="HC3218" s="41"/>
      <c r="HD3218" s="41"/>
      <c r="HE3218" s="41"/>
      <c r="HF3218" s="41"/>
      <c r="HG3218" s="41"/>
      <c r="HH3218" s="41"/>
      <c r="HI3218" s="41"/>
      <c r="HJ3218" s="41"/>
      <c r="HK3218" s="41"/>
      <c r="HL3218" s="41"/>
      <c r="HM3218" s="41"/>
      <c r="HN3218" s="41"/>
      <c r="HO3218" s="41"/>
      <c r="HP3218" s="41"/>
      <c r="HQ3218" s="41"/>
      <c r="HR3218" s="41"/>
      <c r="HS3218" s="41"/>
      <c r="HT3218" s="41"/>
      <c r="HU3218" s="41"/>
      <c r="HV3218" s="41"/>
      <c r="HW3218" s="41"/>
      <c r="HX3218" s="41"/>
      <c r="HY3218" s="41"/>
      <c r="HZ3218" s="41"/>
      <c r="IA3218" s="41"/>
      <c r="IB3218" s="41"/>
      <c r="IC3218" s="41"/>
      <c r="ID3218" s="41"/>
      <c r="IE3218" s="41"/>
      <c r="IF3218" s="41"/>
      <c r="IG3218" s="41"/>
      <c r="IH3218" s="41"/>
      <c r="II3218" s="41"/>
      <c r="IJ3218" s="41"/>
      <c r="IK3218" s="41"/>
      <c r="IL3218" s="41"/>
      <c r="IM3218" s="41"/>
      <c r="IN3218" s="41"/>
      <c r="IO3218" s="41"/>
      <c r="IP3218" s="41"/>
      <c r="IQ3218" s="41"/>
      <c r="IR3218" s="41"/>
      <c r="IS3218" s="41"/>
      <c r="IT3218" s="41"/>
      <c r="IU3218" s="41"/>
    </row>
    <row r="3220" spans="68:255" x14ac:dyDescent="0.2">
      <c r="BP3220" s="41"/>
      <c r="BQ3220" s="41"/>
      <c r="BR3220" s="41"/>
      <c r="BS3220" s="41"/>
      <c r="BU3220" s="41"/>
      <c r="BV3220" s="41"/>
      <c r="BW3220" s="41"/>
      <c r="BX3220" s="41"/>
      <c r="BY3220" s="41"/>
      <c r="BZ3220" s="41"/>
      <c r="CA3220" s="41"/>
      <c r="CB3220" s="41"/>
      <c r="CC3220" s="41"/>
      <c r="CD3220" s="41"/>
      <c r="CE3220" s="41"/>
      <c r="CF3220" s="41"/>
      <c r="CG3220" s="41"/>
      <c r="CH3220" s="41"/>
      <c r="CI3220" s="41"/>
      <c r="CJ3220" s="41"/>
      <c r="CK3220" s="41"/>
      <c r="CL3220" s="41"/>
      <c r="CM3220" s="41"/>
      <c r="CN3220" s="41"/>
      <c r="CO3220" s="41"/>
      <c r="CP3220" s="41"/>
      <c r="CQ3220" s="41"/>
      <c r="CR3220" s="41"/>
      <c r="CS3220" s="41"/>
      <c r="CT3220" s="41"/>
      <c r="CU3220" s="41"/>
      <c r="CV3220" s="41"/>
      <c r="CW3220" s="41"/>
      <c r="CX3220" s="41"/>
      <c r="CY3220" s="41"/>
      <c r="CZ3220" s="41"/>
      <c r="DA3220" s="41"/>
      <c r="DB3220" s="41"/>
      <c r="DC3220" s="41"/>
      <c r="DD3220" s="41"/>
      <c r="DE3220" s="41"/>
      <c r="DF3220" s="41"/>
      <c r="DG3220" s="41"/>
      <c r="DH3220" s="41"/>
      <c r="DI3220" s="41"/>
      <c r="DJ3220" s="41"/>
      <c r="DK3220" s="41"/>
      <c r="DL3220" s="41"/>
      <c r="DM3220" s="41"/>
      <c r="DN3220" s="41"/>
      <c r="DO3220" s="41"/>
      <c r="DP3220" s="41"/>
      <c r="DQ3220" s="41"/>
      <c r="DR3220" s="41"/>
      <c r="DS3220" s="41"/>
      <c r="DT3220" s="41"/>
      <c r="DU3220" s="41"/>
      <c r="DV3220" s="41"/>
      <c r="DW3220" s="41"/>
      <c r="DX3220" s="41"/>
      <c r="DY3220" s="41"/>
      <c r="DZ3220" s="41"/>
      <c r="EA3220" s="41"/>
      <c r="EB3220" s="41"/>
      <c r="EC3220" s="41"/>
      <c r="ED3220" s="41"/>
      <c r="EE3220" s="41"/>
      <c r="EF3220" s="41"/>
      <c r="EG3220" s="41"/>
      <c r="EH3220" s="41"/>
      <c r="EI3220" s="41"/>
      <c r="EJ3220" s="41"/>
      <c r="EK3220" s="41"/>
      <c r="EL3220" s="41"/>
      <c r="EM3220" s="41"/>
      <c r="EN3220" s="41"/>
      <c r="EO3220" s="41"/>
      <c r="EP3220" s="41"/>
      <c r="EQ3220" s="41"/>
      <c r="ER3220" s="41"/>
      <c r="ES3220" s="41"/>
      <c r="ET3220" s="41"/>
      <c r="EU3220" s="41"/>
      <c r="EV3220" s="41"/>
      <c r="EW3220" s="41"/>
      <c r="EX3220" s="41"/>
      <c r="EY3220" s="41"/>
      <c r="EZ3220" s="41"/>
      <c r="FA3220" s="41"/>
      <c r="FB3220" s="41"/>
      <c r="FC3220" s="41"/>
      <c r="FD3220" s="41"/>
      <c r="FE3220" s="41"/>
      <c r="FF3220" s="41"/>
      <c r="FG3220" s="41"/>
      <c r="FH3220" s="41"/>
      <c r="FI3220" s="41"/>
      <c r="FJ3220" s="41"/>
      <c r="FK3220" s="41"/>
      <c r="FL3220" s="41"/>
      <c r="FM3220" s="41"/>
      <c r="FN3220" s="41"/>
      <c r="FO3220" s="41"/>
      <c r="FP3220" s="41"/>
      <c r="FQ3220" s="41"/>
      <c r="FR3220" s="41"/>
      <c r="FS3220" s="41"/>
      <c r="FT3220" s="41"/>
      <c r="FU3220" s="41"/>
      <c r="FV3220" s="41"/>
      <c r="FW3220" s="41"/>
      <c r="FX3220" s="41"/>
      <c r="FY3220" s="41"/>
      <c r="FZ3220" s="41"/>
      <c r="GA3220" s="41"/>
      <c r="GB3220" s="41"/>
      <c r="GC3220" s="41"/>
      <c r="GD3220" s="41"/>
      <c r="GE3220" s="41"/>
      <c r="GF3220" s="41"/>
      <c r="GG3220" s="41"/>
      <c r="GH3220" s="41"/>
      <c r="GI3220" s="41"/>
      <c r="GJ3220" s="41"/>
      <c r="GK3220" s="41"/>
      <c r="GL3220" s="41"/>
      <c r="GM3220" s="41"/>
      <c r="GN3220" s="41"/>
      <c r="GO3220" s="41"/>
      <c r="GP3220" s="41"/>
      <c r="GQ3220" s="41"/>
      <c r="GR3220" s="41"/>
      <c r="GS3220" s="41"/>
      <c r="GT3220" s="41"/>
      <c r="GU3220" s="41"/>
      <c r="GV3220" s="41"/>
      <c r="GW3220" s="41"/>
      <c r="GX3220" s="41"/>
      <c r="GY3220" s="41"/>
      <c r="GZ3220" s="41"/>
      <c r="HA3220" s="41"/>
      <c r="HB3220" s="41"/>
      <c r="HC3220" s="41"/>
      <c r="HD3220" s="41"/>
      <c r="HE3220" s="41"/>
      <c r="HF3220" s="41"/>
      <c r="HG3220" s="41"/>
      <c r="HH3220" s="41"/>
      <c r="HI3220" s="41"/>
      <c r="HJ3220" s="41"/>
      <c r="HK3220" s="41"/>
      <c r="HL3220" s="41"/>
      <c r="HM3220" s="41"/>
      <c r="HN3220" s="41"/>
      <c r="HO3220" s="41"/>
      <c r="HP3220" s="41"/>
      <c r="HQ3220" s="41"/>
      <c r="HR3220" s="41"/>
      <c r="HS3220" s="41"/>
      <c r="HT3220" s="41"/>
      <c r="HU3220" s="41"/>
      <c r="HV3220" s="41"/>
      <c r="HW3220" s="41"/>
      <c r="HX3220" s="41"/>
      <c r="HY3220" s="41"/>
      <c r="HZ3220" s="41"/>
      <c r="IA3220" s="41"/>
      <c r="IB3220" s="41"/>
      <c r="IC3220" s="41"/>
      <c r="ID3220" s="41"/>
      <c r="IE3220" s="41"/>
      <c r="IF3220" s="41"/>
      <c r="IG3220" s="41"/>
      <c r="IH3220" s="41"/>
      <c r="II3220" s="41"/>
      <c r="IJ3220" s="41"/>
      <c r="IK3220" s="41"/>
      <c r="IL3220" s="41"/>
      <c r="IM3220" s="41"/>
      <c r="IN3220" s="41"/>
      <c r="IO3220" s="41"/>
      <c r="IP3220" s="41"/>
      <c r="IQ3220" s="41"/>
      <c r="IR3220" s="41"/>
      <c r="IS3220" s="41"/>
      <c r="IT3220" s="41"/>
      <c r="IU3220" s="41"/>
    </row>
    <row r="3222" spans="68:255" x14ac:dyDescent="0.2">
      <c r="BP3222" s="41"/>
      <c r="BQ3222" s="41"/>
      <c r="BR3222" s="41"/>
      <c r="BS3222" s="41"/>
      <c r="BU3222" s="41"/>
      <c r="BV3222" s="41"/>
      <c r="BW3222" s="41"/>
      <c r="BX3222" s="41"/>
      <c r="BY3222" s="41"/>
      <c r="BZ3222" s="41"/>
      <c r="CA3222" s="41"/>
      <c r="CB3222" s="41"/>
      <c r="CC3222" s="41"/>
      <c r="CD3222" s="41"/>
      <c r="CE3222" s="41"/>
      <c r="CF3222" s="41"/>
      <c r="CG3222" s="41"/>
      <c r="CH3222" s="41"/>
      <c r="CI3222" s="41"/>
      <c r="CJ3222" s="41"/>
      <c r="CK3222" s="41"/>
      <c r="CL3222" s="41"/>
      <c r="CM3222" s="41"/>
      <c r="CN3222" s="41"/>
      <c r="CO3222" s="41"/>
      <c r="CP3222" s="41"/>
      <c r="CQ3222" s="41"/>
      <c r="CR3222" s="41"/>
      <c r="CS3222" s="41"/>
      <c r="CT3222" s="41"/>
      <c r="CU3222" s="41"/>
      <c r="CV3222" s="41"/>
      <c r="CW3222" s="41"/>
      <c r="CX3222" s="41"/>
      <c r="CY3222" s="41"/>
      <c r="CZ3222" s="41"/>
      <c r="DA3222" s="41"/>
      <c r="DB3222" s="41"/>
      <c r="DC3222" s="41"/>
      <c r="DD3222" s="41"/>
      <c r="DE3222" s="41"/>
      <c r="DF3222" s="41"/>
      <c r="DG3222" s="41"/>
      <c r="DH3222" s="41"/>
      <c r="DI3222" s="41"/>
      <c r="DJ3222" s="41"/>
      <c r="DK3222" s="41"/>
      <c r="DL3222" s="41"/>
      <c r="DM3222" s="41"/>
      <c r="DN3222" s="41"/>
      <c r="DO3222" s="41"/>
      <c r="DP3222" s="41"/>
      <c r="DQ3222" s="41"/>
      <c r="DR3222" s="41"/>
      <c r="DS3222" s="41"/>
      <c r="DT3222" s="41"/>
      <c r="DU3222" s="41"/>
      <c r="DV3222" s="41"/>
      <c r="DW3222" s="41"/>
      <c r="DX3222" s="41"/>
      <c r="DY3222" s="41"/>
      <c r="DZ3222" s="41"/>
      <c r="EA3222" s="41"/>
      <c r="EB3222" s="41"/>
      <c r="EC3222" s="41"/>
      <c r="ED3222" s="41"/>
      <c r="EE3222" s="41"/>
      <c r="EF3222" s="41"/>
      <c r="EG3222" s="41"/>
      <c r="EH3222" s="41"/>
      <c r="EI3222" s="41"/>
      <c r="EJ3222" s="41"/>
      <c r="EK3222" s="41"/>
      <c r="EL3222" s="41"/>
      <c r="EM3222" s="41"/>
      <c r="EN3222" s="41"/>
      <c r="EO3222" s="41"/>
      <c r="EP3222" s="41"/>
      <c r="EQ3222" s="41"/>
      <c r="ER3222" s="41"/>
      <c r="ES3222" s="41"/>
      <c r="ET3222" s="41"/>
      <c r="EU3222" s="41"/>
      <c r="EV3222" s="41"/>
      <c r="EW3222" s="41"/>
      <c r="EX3222" s="41"/>
      <c r="EY3222" s="41"/>
      <c r="EZ3222" s="41"/>
      <c r="FA3222" s="41"/>
      <c r="FB3222" s="41"/>
      <c r="FC3222" s="41"/>
      <c r="FD3222" s="41"/>
      <c r="FE3222" s="41"/>
      <c r="FF3222" s="41"/>
      <c r="FG3222" s="41"/>
      <c r="FH3222" s="41"/>
      <c r="FI3222" s="41"/>
      <c r="FJ3222" s="41"/>
      <c r="FK3222" s="41"/>
      <c r="FL3222" s="41"/>
      <c r="FM3222" s="41"/>
      <c r="FN3222" s="41"/>
      <c r="FO3222" s="41"/>
      <c r="FP3222" s="41"/>
      <c r="FQ3222" s="41"/>
      <c r="FR3222" s="41"/>
      <c r="FS3222" s="41"/>
      <c r="FT3222" s="41"/>
      <c r="FU3222" s="41"/>
      <c r="FV3222" s="41"/>
      <c r="FW3222" s="41"/>
      <c r="FX3222" s="41"/>
      <c r="FY3222" s="41"/>
      <c r="FZ3222" s="41"/>
      <c r="GA3222" s="41"/>
      <c r="GB3222" s="41"/>
      <c r="GC3222" s="41"/>
      <c r="GD3222" s="41"/>
      <c r="GE3222" s="41"/>
      <c r="GF3222" s="41"/>
      <c r="GG3222" s="41"/>
      <c r="GH3222" s="41"/>
      <c r="GI3222" s="41"/>
      <c r="GJ3222" s="41"/>
      <c r="GK3222" s="41"/>
      <c r="GL3222" s="41"/>
      <c r="GM3222" s="41"/>
      <c r="GN3222" s="41"/>
      <c r="GO3222" s="41"/>
      <c r="GP3222" s="41"/>
      <c r="GQ3222" s="41"/>
      <c r="GR3222" s="41"/>
      <c r="GS3222" s="41"/>
      <c r="GT3222" s="41"/>
      <c r="GU3222" s="41"/>
      <c r="GV3222" s="41"/>
      <c r="GW3222" s="41"/>
      <c r="GX3222" s="41"/>
      <c r="GY3222" s="41"/>
      <c r="GZ3222" s="41"/>
      <c r="HA3222" s="41"/>
      <c r="HB3222" s="41"/>
      <c r="HC3222" s="41"/>
      <c r="HD3222" s="41"/>
      <c r="HE3222" s="41"/>
      <c r="HF3222" s="41"/>
      <c r="HG3222" s="41"/>
      <c r="HH3222" s="41"/>
      <c r="HI3222" s="41"/>
      <c r="HJ3222" s="41"/>
      <c r="HK3222" s="41"/>
      <c r="HL3222" s="41"/>
      <c r="HM3222" s="41"/>
      <c r="HN3222" s="41"/>
      <c r="HO3222" s="41"/>
      <c r="HP3222" s="41"/>
      <c r="HQ3222" s="41"/>
      <c r="HR3222" s="41"/>
      <c r="HS3222" s="41"/>
      <c r="HT3222" s="41"/>
      <c r="HU3222" s="41"/>
      <c r="HV3222" s="41"/>
      <c r="HW3222" s="41"/>
      <c r="HX3222" s="41"/>
      <c r="HY3222" s="41"/>
      <c r="HZ3222" s="41"/>
      <c r="IA3222" s="41"/>
      <c r="IB3222" s="41"/>
      <c r="IC3222" s="41"/>
      <c r="ID3222" s="41"/>
      <c r="IE3222" s="41"/>
      <c r="IF3222" s="41"/>
      <c r="IG3222" s="41"/>
      <c r="IH3222" s="41"/>
      <c r="II3222" s="41"/>
      <c r="IJ3222" s="41"/>
      <c r="IK3222" s="41"/>
      <c r="IL3222" s="41"/>
      <c r="IM3222" s="41"/>
      <c r="IN3222" s="41"/>
      <c r="IO3222" s="41"/>
      <c r="IP3222" s="41"/>
      <c r="IQ3222" s="41"/>
      <c r="IR3222" s="41"/>
      <c r="IS3222" s="41"/>
      <c r="IT3222" s="41"/>
      <c r="IU3222" s="41"/>
    </row>
    <row r="3224" spans="68:255" x14ac:dyDescent="0.2">
      <c r="BP3224" s="41"/>
      <c r="BQ3224" s="41"/>
      <c r="BR3224" s="41"/>
      <c r="BS3224" s="41"/>
      <c r="BU3224" s="41"/>
      <c r="BV3224" s="41"/>
      <c r="BW3224" s="41"/>
      <c r="BX3224" s="41"/>
      <c r="BY3224" s="41"/>
      <c r="BZ3224" s="41"/>
      <c r="CA3224" s="41"/>
      <c r="CB3224" s="41"/>
      <c r="CC3224" s="41"/>
      <c r="CD3224" s="41"/>
      <c r="CE3224" s="41"/>
      <c r="CF3224" s="41"/>
      <c r="CG3224" s="41"/>
      <c r="CH3224" s="41"/>
      <c r="CI3224" s="41"/>
      <c r="CJ3224" s="41"/>
      <c r="CK3224" s="41"/>
      <c r="CL3224" s="41"/>
      <c r="CM3224" s="41"/>
      <c r="CN3224" s="41"/>
      <c r="CO3224" s="41"/>
      <c r="CP3224" s="41"/>
      <c r="CQ3224" s="41"/>
      <c r="CR3224" s="41"/>
      <c r="CS3224" s="41"/>
      <c r="CT3224" s="41"/>
      <c r="CU3224" s="41"/>
      <c r="CV3224" s="41"/>
      <c r="CW3224" s="41"/>
      <c r="CX3224" s="41"/>
      <c r="CY3224" s="41"/>
      <c r="CZ3224" s="41"/>
      <c r="DA3224" s="41"/>
      <c r="DB3224" s="41"/>
      <c r="DC3224" s="41"/>
      <c r="DD3224" s="41"/>
      <c r="DE3224" s="41"/>
      <c r="DF3224" s="41"/>
      <c r="DG3224" s="41"/>
      <c r="DH3224" s="41"/>
      <c r="DI3224" s="41"/>
      <c r="DJ3224" s="41"/>
      <c r="DK3224" s="41"/>
      <c r="DL3224" s="41"/>
      <c r="DM3224" s="41"/>
      <c r="DN3224" s="41"/>
      <c r="DO3224" s="41"/>
      <c r="DP3224" s="41"/>
      <c r="DQ3224" s="41"/>
      <c r="DR3224" s="41"/>
      <c r="DS3224" s="41"/>
      <c r="DT3224" s="41"/>
      <c r="DU3224" s="41"/>
      <c r="DV3224" s="41"/>
      <c r="DW3224" s="41"/>
      <c r="DX3224" s="41"/>
      <c r="DY3224" s="41"/>
      <c r="DZ3224" s="41"/>
      <c r="EA3224" s="41"/>
      <c r="EB3224" s="41"/>
      <c r="EC3224" s="41"/>
      <c r="ED3224" s="41"/>
      <c r="EE3224" s="41"/>
      <c r="EF3224" s="41"/>
      <c r="EG3224" s="41"/>
      <c r="EH3224" s="41"/>
      <c r="EI3224" s="41"/>
      <c r="EJ3224" s="41"/>
      <c r="EK3224" s="41"/>
      <c r="EL3224" s="41"/>
      <c r="EM3224" s="41"/>
      <c r="EN3224" s="41"/>
      <c r="EO3224" s="41"/>
      <c r="EP3224" s="41"/>
      <c r="EQ3224" s="41"/>
      <c r="ER3224" s="41"/>
      <c r="ES3224" s="41"/>
      <c r="ET3224" s="41"/>
      <c r="EU3224" s="41"/>
      <c r="EV3224" s="41"/>
      <c r="EW3224" s="41"/>
      <c r="EX3224" s="41"/>
      <c r="EY3224" s="41"/>
      <c r="EZ3224" s="41"/>
      <c r="FA3224" s="41"/>
      <c r="FB3224" s="41"/>
      <c r="FC3224" s="41"/>
      <c r="FD3224" s="41"/>
      <c r="FE3224" s="41"/>
      <c r="FF3224" s="41"/>
      <c r="FG3224" s="41"/>
      <c r="FH3224" s="41"/>
      <c r="FI3224" s="41"/>
      <c r="FJ3224" s="41"/>
      <c r="FK3224" s="41"/>
      <c r="FL3224" s="41"/>
      <c r="FM3224" s="41"/>
      <c r="FN3224" s="41"/>
      <c r="FO3224" s="41"/>
      <c r="FP3224" s="41"/>
      <c r="FQ3224" s="41"/>
      <c r="FR3224" s="41"/>
      <c r="FS3224" s="41"/>
      <c r="FT3224" s="41"/>
      <c r="FU3224" s="41"/>
      <c r="FV3224" s="41"/>
      <c r="FW3224" s="41"/>
      <c r="FX3224" s="41"/>
      <c r="FY3224" s="41"/>
      <c r="FZ3224" s="41"/>
      <c r="GA3224" s="41"/>
      <c r="GB3224" s="41"/>
      <c r="GC3224" s="41"/>
      <c r="GD3224" s="41"/>
      <c r="GE3224" s="41"/>
      <c r="GF3224" s="41"/>
      <c r="GG3224" s="41"/>
      <c r="GH3224" s="41"/>
      <c r="GI3224" s="41"/>
      <c r="GJ3224" s="41"/>
      <c r="GK3224" s="41"/>
      <c r="GL3224" s="41"/>
      <c r="GM3224" s="41"/>
      <c r="GN3224" s="41"/>
      <c r="GO3224" s="41"/>
      <c r="GP3224" s="41"/>
      <c r="GQ3224" s="41"/>
      <c r="GR3224" s="41"/>
      <c r="GS3224" s="41"/>
      <c r="GT3224" s="41"/>
      <c r="GU3224" s="41"/>
      <c r="GV3224" s="41"/>
      <c r="GW3224" s="41"/>
      <c r="GX3224" s="41"/>
      <c r="GY3224" s="41"/>
      <c r="GZ3224" s="41"/>
      <c r="HA3224" s="41"/>
      <c r="HB3224" s="41"/>
      <c r="HC3224" s="41"/>
      <c r="HD3224" s="41"/>
      <c r="HE3224" s="41"/>
      <c r="HF3224" s="41"/>
      <c r="HG3224" s="41"/>
      <c r="HH3224" s="41"/>
      <c r="HI3224" s="41"/>
      <c r="HJ3224" s="41"/>
      <c r="HK3224" s="41"/>
      <c r="HL3224" s="41"/>
      <c r="HM3224" s="41"/>
      <c r="HN3224" s="41"/>
      <c r="HO3224" s="41"/>
      <c r="HP3224" s="41"/>
      <c r="HQ3224" s="41"/>
      <c r="HR3224" s="41"/>
      <c r="HS3224" s="41"/>
      <c r="HT3224" s="41"/>
      <c r="HU3224" s="41"/>
      <c r="HV3224" s="41"/>
      <c r="HW3224" s="41"/>
      <c r="HX3224" s="41"/>
      <c r="HY3224" s="41"/>
      <c r="HZ3224" s="41"/>
      <c r="IA3224" s="41"/>
      <c r="IB3224" s="41"/>
      <c r="IC3224" s="41"/>
      <c r="ID3224" s="41"/>
      <c r="IE3224" s="41"/>
      <c r="IF3224" s="41"/>
      <c r="IG3224" s="41"/>
      <c r="IH3224" s="41"/>
      <c r="II3224" s="41"/>
      <c r="IJ3224" s="41"/>
      <c r="IK3224" s="41"/>
      <c r="IL3224" s="41"/>
      <c r="IM3224" s="41"/>
      <c r="IN3224" s="41"/>
      <c r="IO3224" s="41"/>
      <c r="IP3224" s="41"/>
      <c r="IQ3224" s="41"/>
      <c r="IR3224" s="41"/>
      <c r="IS3224" s="41"/>
      <c r="IT3224" s="41"/>
      <c r="IU3224" s="41"/>
    </row>
    <row r="3226" spans="68:255" x14ac:dyDescent="0.2">
      <c r="BP3226" s="41"/>
      <c r="BQ3226" s="41"/>
      <c r="BR3226" s="41"/>
      <c r="BS3226" s="41"/>
      <c r="BU3226" s="41"/>
      <c r="BV3226" s="41"/>
      <c r="BW3226" s="41"/>
      <c r="BX3226" s="41"/>
      <c r="BY3226" s="41"/>
      <c r="BZ3226" s="41"/>
      <c r="CA3226" s="41"/>
      <c r="CB3226" s="41"/>
      <c r="CC3226" s="41"/>
      <c r="CD3226" s="41"/>
      <c r="CE3226" s="41"/>
      <c r="CF3226" s="41"/>
      <c r="CG3226" s="41"/>
      <c r="CH3226" s="41"/>
      <c r="CI3226" s="41"/>
      <c r="CJ3226" s="41"/>
      <c r="CK3226" s="41"/>
      <c r="CL3226" s="41"/>
      <c r="CM3226" s="41"/>
      <c r="CN3226" s="41"/>
      <c r="CO3226" s="41"/>
      <c r="CP3226" s="41"/>
      <c r="CQ3226" s="41"/>
      <c r="CR3226" s="41"/>
      <c r="CS3226" s="41"/>
      <c r="CT3226" s="41"/>
      <c r="CU3226" s="41"/>
      <c r="CV3226" s="41"/>
      <c r="CW3226" s="41"/>
      <c r="CX3226" s="41"/>
      <c r="CY3226" s="41"/>
      <c r="CZ3226" s="41"/>
      <c r="DA3226" s="41"/>
      <c r="DB3226" s="41"/>
      <c r="DC3226" s="41"/>
      <c r="DD3226" s="41"/>
      <c r="DE3226" s="41"/>
      <c r="DF3226" s="41"/>
      <c r="DG3226" s="41"/>
      <c r="DH3226" s="41"/>
      <c r="DI3226" s="41"/>
      <c r="DJ3226" s="41"/>
      <c r="DK3226" s="41"/>
      <c r="DL3226" s="41"/>
      <c r="DM3226" s="41"/>
      <c r="DN3226" s="41"/>
      <c r="DO3226" s="41"/>
      <c r="DP3226" s="41"/>
      <c r="DQ3226" s="41"/>
      <c r="DR3226" s="41"/>
      <c r="DS3226" s="41"/>
      <c r="DT3226" s="41"/>
      <c r="DU3226" s="41"/>
      <c r="DV3226" s="41"/>
      <c r="DW3226" s="41"/>
      <c r="DX3226" s="41"/>
      <c r="DY3226" s="41"/>
      <c r="DZ3226" s="41"/>
      <c r="EA3226" s="41"/>
      <c r="EB3226" s="41"/>
      <c r="EC3226" s="41"/>
      <c r="ED3226" s="41"/>
      <c r="EE3226" s="41"/>
      <c r="EF3226" s="41"/>
      <c r="EG3226" s="41"/>
      <c r="EH3226" s="41"/>
      <c r="EI3226" s="41"/>
      <c r="EJ3226" s="41"/>
      <c r="EK3226" s="41"/>
      <c r="EL3226" s="41"/>
      <c r="EM3226" s="41"/>
      <c r="EN3226" s="41"/>
      <c r="EO3226" s="41"/>
      <c r="EP3226" s="41"/>
      <c r="EQ3226" s="41"/>
      <c r="ER3226" s="41"/>
      <c r="ES3226" s="41"/>
      <c r="ET3226" s="41"/>
      <c r="EU3226" s="41"/>
      <c r="EV3226" s="41"/>
      <c r="EW3226" s="41"/>
      <c r="EX3226" s="41"/>
      <c r="EY3226" s="41"/>
      <c r="EZ3226" s="41"/>
      <c r="FA3226" s="41"/>
      <c r="FB3226" s="41"/>
      <c r="FC3226" s="41"/>
      <c r="FD3226" s="41"/>
      <c r="FE3226" s="41"/>
      <c r="FF3226" s="41"/>
      <c r="FG3226" s="41"/>
      <c r="FH3226" s="41"/>
      <c r="FI3226" s="41"/>
      <c r="FJ3226" s="41"/>
      <c r="FK3226" s="41"/>
      <c r="FL3226" s="41"/>
      <c r="FM3226" s="41"/>
      <c r="FN3226" s="41"/>
      <c r="FO3226" s="41"/>
      <c r="FP3226" s="41"/>
      <c r="FQ3226" s="41"/>
      <c r="FR3226" s="41"/>
      <c r="FS3226" s="41"/>
      <c r="FT3226" s="41"/>
      <c r="FU3226" s="41"/>
      <c r="FV3226" s="41"/>
      <c r="FW3226" s="41"/>
      <c r="FX3226" s="41"/>
      <c r="FY3226" s="41"/>
      <c r="FZ3226" s="41"/>
      <c r="GA3226" s="41"/>
      <c r="GB3226" s="41"/>
      <c r="GC3226" s="41"/>
      <c r="GD3226" s="41"/>
      <c r="GE3226" s="41"/>
      <c r="GF3226" s="41"/>
      <c r="GG3226" s="41"/>
      <c r="GH3226" s="41"/>
      <c r="GI3226" s="41"/>
      <c r="GJ3226" s="41"/>
      <c r="GK3226" s="41"/>
      <c r="GL3226" s="41"/>
      <c r="GM3226" s="41"/>
      <c r="GN3226" s="41"/>
      <c r="GO3226" s="41"/>
      <c r="GP3226" s="41"/>
      <c r="GQ3226" s="41"/>
      <c r="GR3226" s="41"/>
      <c r="GS3226" s="41"/>
      <c r="GT3226" s="41"/>
      <c r="GU3226" s="41"/>
      <c r="GV3226" s="41"/>
      <c r="GW3226" s="41"/>
      <c r="GX3226" s="41"/>
      <c r="GY3226" s="41"/>
      <c r="GZ3226" s="41"/>
      <c r="HA3226" s="41"/>
      <c r="HB3226" s="41"/>
      <c r="HC3226" s="41"/>
      <c r="HD3226" s="41"/>
      <c r="HE3226" s="41"/>
      <c r="HF3226" s="41"/>
      <c r="HG3226" s="41"/>
      <c r="HH3226" s="41"/>
      <c r="HI3226" s="41"/>
      <c r="HJ3226" s="41"/>
      <c r="HK3226" s="41"/>
      <c r="HL3226" s="41"/>
      <c r="HM3226" s="41"/>
      <c r="HN3226" s="41"/>
      <c r="HO3226" s="41"/>
      <c r="HP3226" s="41"/>
      <c r="HQ3226" s="41"/>
      <c r="HR3226" s="41"/>
      <c r="HS3226" s="41"/>
      <c r="HT3226" s="41"/>
      <c r="HU3226" s="41"/>
      <c r="HV3226" s="41"/>
      <c r="HW3226" s="41"/>
      <c r="HX3226" s="41"/>
      <c r="HY3226" s="41"/>
      <c r="HZ3226" s="41"/>
      <c r="IA3226" s="41"/>
      <c r="IB3226" s="41"/>
      <c r="IC3226" s="41"/>
      <c r="ID3226" s="41"/>
      <c r="IE3226" s="41"/>
      <c r="IF3226" s="41"/>
      <c r="IG3226" s="41"/>
      <c r="IH3226" s="41"/>
      <c r="II3226" s="41"/>
      <c r="IJ3226" s="41"/>
      <c r="IK3226" s="41"/>
      <c r="IL3226" s="41"/>
      <c r="IM3226" s="41"/>
      <c r="IN3226" s="41"/>
      <c r="IO3226" s="41"/>
      <c r="IP3226" s="41"/>
      <c r="IQ3226" s="41"/>
      <c r="IR3226" s="41"/>
      <c r="IS3226" s="41"/>
      <c r="IT3226" s="41"/>
      <c r="IU3226" s="41"/>
    </row>
    <row r="3228" spans="68:255" x14ac:dyDescent="0.2">
      <c r="BP3228" s="41"/>
      <c r="BQ3228" s="41"/>
      <c r="BR3228" s="41"/>
      <c r="BS3228" s="41"/>
      <c r="BU3228" s="41"/>
      <c r="BV3228" s="41"/>
      <c r="BW3228" s="41"/>
      <c r="BX3228" s="41"/>
      <c r="BY3228" s="41"/>
      <c r="BZ3228" s="41"/>
      <c r="CA3228" s="41"/>
      <c r="CB3228" s="41"/>
      <c r="CC3228" s="41"/>
      <c r="CD3228" s="41"/>
      <c r="CE3228" s="41"/>
      <c r="CF3228" s="41"/>
      <c r="CG3228" s="41"/>
      <c r="CH3228" s="41"/>
      <c r="CI3228" s="41"/>
      <c r="CJ3228" s="41"/>
      <c r="CK3228" s="41"/>
      <c r="CL3228" s="41"/>
      <c r="CM3228" s="41"/>
      <c r="CN3228" s="41"/>
      <c r="CO3228" s="41"/>
      <c r="CP3228" s="41"/>
      <c r="CQ3228" s="41"/>
      <c r="CR3228" s="41"/>
      <c r="CS3228" s="41"/>
      <c r="CT3228" s="41"/>
      <c r="CU3228" s="41"/>
      <c r="CV3228" s="41"/>
      <c r="CW3228" s="41"/>
      <c r="CX3228" s="41"/>
      <c r="CY3228" s="41"/>
      <c r="CZ3228" s="41"/>
      <c r="DA3228" s="41"/>
      <c r="DB3228" s="41"/>
      <c r="DC3228" s="41"/>
      <c r="DD3228" s="41"/>
      <c r="DE3228" s="41"/>
      <c r="DF3228" s="41"/>
      <c r="DG3228" s="41"/>
      <c r="DH3228" s="41"/>
      <c r="DI3228" s="41"/>
      <c r="DJ3228" s="41"/>
      <c r="DK3228" s="41"/>
      <c r="DL3228" s="41"/>
      <c r="DM3228" s="41"/>
      <c r="DN3228" s="41"/>
      <c r="DO3228" s="41"/>
      <c r="DP3228" s="41"/>
      <c r="DQ3228" s="41"/>
      <c r="DR3228" s="41"/>
      <c r="DS3228" s="41"/>
      <c r="DT3228" s="41"/>
      <c r="DU3228" s="41"/>
      <c r="DV3228" s="41"/>
      <c r="DW3228" s="41"/>
      <c r="DX3228" s="41"/>
      <c r="DY3228" s="41"/>
      <c r="DZ3228" s="41"/>
      <c r="EA3228" s="41"/>
      <c r="EB3228" s="41"/>
      <c r="EC3228" s="41"/>
      <c r="ED3228" s="41"/>
      <c r="EE3228" s="41"/>
      <c r="EF3228" s="41"/>
      <c r="EG3228" s="41"/>
      <c r="EH3228" s="41"/>
      <c r="EI3228" s="41"/>
      <c r="EJ3228" s="41"/>
      <c r="EK3228" s="41"/>
      <c r="EL3228" s="41"/>
      <c r="EM3228" s="41"/>
      <c r="EN3228" s="41"/>
      <c r="EO3228" s="41"/>
      <c r="EP3228" s="41"/>
      <c r="EQ3228" s="41"/>
      <c r="ER3228" s="41"/>
      <c r="ES3228" s="41"/>
      <c r="ET3228" s="41"/>
      <c r="EU3228" s="41"/>
      <c r="EV3228" s="41"/>
      <c r="EW3228" s="41"/>
      <c r="EX3228" s="41"/>
      <c r="EY3228" s="41"/>
      <c r="EZ3228" s="41"/>
      <c r="FA3228" s="41"/>
      <c r="FB3228" s="41"/>
      <c r="FC3228" s="41"/>
      <c r="FD3228" s="41"/>
      <c r="FE3228" s="41"/>
      <c r="FF3228" s="41"/>
      <c r="FG3228" s="41"/>
      <c r="FH3228" s="41"/>
      <c r="FI3228" s="41"/>
      <c r="FJ3228" s="41"/>
      <c r="FK3228" s="41"/>
      <c r="FL3228" s="41"/>
      <c r="FM3228" s="41"/>
      <c r="FN3228" s="41"/>
      <c r="FO3228" s="41"/>
      <c r="FP3228" s="41"/>
      <c r="FQ3228" s="41"/>
      <c r="FR3228" s="41"/>
      <c r="FS3228" s="41"/>
      <c r="FT3228" s="41"/>
      <c r="FU3228" s="41"/>
      <c r="FV3228" s="41"/>
      <c r="FW3228" s="41"/>
      <c r="FX3228" s="41"/>
      <c r="FY3228" s="41"/>
      <c r="FZ3228" s="41"/>
      <c r="GA3228" s="41"/>
      <c r="GB3228" s="41"/>
      <c r="GC3228" s="41"/>
      <c r="GD3228" s="41"/>
      <c r="GE3228" s="41"/>
      <c r="GF3228" s="41"/>
      <c r="GG3228" s="41"/>
      <c r="GH3228" s="41"/>
      <c r="GI3228" s="41"/>
      <c r="GJ3228" s="41"/>
      <c r="GK3228" s="41"/>
      <c r="GL3228" s="41"/>
      <c r="GM3228" s="41"/>
      <c r="GN3228" s="41"/>
      <c r="GO3228" s="41"/>
      <c r="GP3228" s="41"/>
      <c r="GQ3228" s="41"/>
      <c r="GR3228" s="41"/>
      <c r="GS3228" s="41"/>
      <c r="GT3228" s="41"/>
      <c r="GU3228" s="41"/>
      <c r="GV3228" s="41"/>
      <c r="GW3228" s="41"/>
      <c r="GX3228" s="41"/>
      <c r="GY3228" s="41"/>
      <c r="GZ3228" s="41"/>
      <c r="HA3228" s="41"/>
      <c r="HB3228" s="41"/>
      <c r="HC3228" s="41"/>
      <c r="HD3228" s="41"/>
      <c r="HE3228" s="41"/>
      <c r="HF3228" s="41"/>
      <c r="HG3228" s="41"/>
      <c r="HH3228" s="41"/>
      <c r="HI3228" s="41"/>
      <c r="HJ3228" s="41"/>
      <c r="HK3228" s="41"/>
      <c r="HL3228" s="41"/>
      <c r="HM3228" s="41"/>
      <c r="HN3228" s="41"/>
      <c r="HO3228" s="41"/>
      <c r="HP3228" s="41"/>
      <c r="HQ3228" s="41"/>
      <c r="HR3228" s="41"/>
      <c r="HS3228" s="41"/>
      <c r="HT3228" s="41"/>
      <c r="HU3228" s="41"/>
      <c r="HV3228" s="41"/>
      <c r="HW3228" s="41"/>
      <c r="HX3228" s="41"/>
      <c r="HY3228" s="41"/>
      <c r="HZ3228" s="41"/>
      <c r="IA3228" s="41"/>
      <c r="IB3228" s="41"/>
      <c r="IC3228" s="41"/>
      <c r="ID3228" s="41"/>
      <c r="IE3228" s="41"/>
      <c r="IF3228" s="41"/>
      <c r="IG3228" s="41"/>
      <c r="IH3228" s="41"/>
      <c r="II3228" s="41"/>
      <c r="IJ3228" s="41"/>
      <c r="IK3228" s="41"/>
      <c r="IL3228" s="41"/>
      <c r="IM3228" s="41"/>
      <c r="IN3228" s="41"/>
      <c r="IO3228" s="41"/>
      <c r="IP3228" s="41"/>
      <c r="IQ3228" s="41"/>
      <c r="IR3228" s="41"/>
      <c r="IS3228" s="41"/>
      <c r="IT3228" s="41"/>
      <c r="IU3228" s="41"/>
    </row>
    <row r="3230" spans="68:255" x14ac:dyDescent="0.2">
      <c r="BP3230" s="41"/>
      <c r="BQ3230" s="41"/>
      <c r="BR3230" s="41"/>
      <c r="BS3230" s="41"/>
      <c r="BU3230" s="41"/>
      <c r="BV3230" s="41"/>
      <c r="BW3230" s="41"/>
      <c r="BX3230" s="41"/>
      <c r="BY3230" s="41"/>
      <c r="BZ3230" s="41"/>
      <c r="CA3230" s="41"/>
      <c r="CB3230" s="41"/>
      <c r="CC3230" s="41"/>
      <c r="CD3230" s="41"/>
      <c r="CE3230" s="41"/>
      <c r="CF3230" s="41"/>
      <c r="CG3230" s="41"/>
      <c r="CH3230" s="41"/>
      <c r="CI3230" s="41"/>
      <c r="CJ3230" s="41"/>
      <c r="CK3230" s="41"/>
      <c r="CL3230" s="41"/>
      <c r="CM3230" s="41"/>
      <c r="CN3230" s="41"/>
      <c r="CO3230" s="41"/>
      <c r="CP3230" s="41"/>
      <c r="CQ3230" s="41"/>
      <c r="CR3230" s="41"/>
      <c r="CS3230" s="41"/>
      <c r="CT3230" s="41"/>
      <c r="CU3230" s="41"/>
      <c r="CV3230" s="41"/>
      <c r="CW3230" s="41"/>
      <c r="CX3230" s="41"/>
      <c r="CY3230" s="41"/>
      <c r="CZ3230" s="41"/>
      <c r="DA3230" s="41"/>
      <c r="DB3230" s="41"/>
      <c r="DC3230" s="41"/>
      <c r="DD3230" s="41"/>
      <c r="DE3230" s="41"/>
      <c r="DF3230" s="41"/>
      <c r="DG3230" s="41"/>
      <c r="DH3230" s="41"/>
      <c r="DI3230" s="41"/>
      <c r="DJ3230" s="41"/>
      <c r="DK3230" s="41"/>
      <c r="DL3230" s="41"/>
      <c r="DM3230" s="41"/>
      <c r="DN3230" s="41"/>
      <c r="DO3230" s="41"/>
      <c r="DP3230" s="41"/>
      <c r="DQ3230" s="41"/>
      <c r="DR3230" s="41"/>
      <c r="DS3230" s="41"/>
      <c r="DT3230" s="41"/>
      <c r="DU3230" s="41"/>
      <c r="DV3230" s="41"/>
      <c r="DW3230" s="41"/>
      <c r="DX3230" s="41"/>
      <c r="DY3230" s="41"/>
      <c r="DZ3230" s="41"/>
      <c r="EA3230" s="41"/>
      <c r="EB3230" s="41"/>
      <c r="EC3230" s="41"/>
      <c r="ED3230" s="41"/>
      <c r="EE3230" s="41"/>
      <c r="EF3230" s="41"/>
      <c r="EG3230" s="41"/>
      <c r="EH3230" s="41"/>
      <c r="EI3230" s="41"/>
      <c r="EJ3230" s="41"/>
      <c r="EK3230" s="41"/>
      <c r="EL3230" s="41"/>
      <c r="EM3230" s="41"/>
      <c r="EN3230" s="41"/>
      <c r="EO3230" s="41"/>
      <c r="EP3230" s="41"/>
      <c r="EQ3230" s="41"/>
      <c r="ER3230" s="41"/>
      <c r="ES3230" s="41"/>
      <c r="ET3230" s="41"/>
      <c r="EU3230" s="41"/>
      <c r="EV3230" s="41"/>
      <c r="EW3230" s="41"/>
      <c r="EX3230" s="41"/>
      <c r="EY3230" s="41"/>
      <c r="EZ3230" s="41"/>
      <c r="FA3230" s="41"/>
      <c r="FB3230" s="41"/>
      <c r="FC3230" s="41"/>
      <c r="FD3230" s="41"/>
      <c r="FE3230" s="41"/>
      <c r="FF3230" s="41"/>
      <c r="FG3230" s="41"/>
      <c r="FH3230" s="41"/>
      <c r="FI3230" s="41"/>
      <c r="FJ3230" s="41"/>
      <c r="FK3230" s="41"/>
      <c r="FL3230" s="41"/>
      <c r="FM3230" s="41"/>
      <c r="FN3230" s="41"/>
      <c r="FO3230" s="41"/>
      <c r="FP3230" s="41"/>
      <c r="FQ3230" s="41"/>
      <c r="FR3230" s="41"/>
      <c r="FS3230" s="41"/>
      <c r="FT3230" s="41"/>
      <c r="FU3230" s="41"/>
      <c r="FV3230" s="41"/>
      <c r="FW3230" s="41"/>
      <c r="FX3230" s="41"/>
      <c r="FY3230" s="41"/>
      <c r="FZ3230" s="41"/>
      <c r="GA3230" s="41"/>
      <c r="GB3230" s="41"/>
      <c r="GC3230" s="41"/>
      <c r="GD3230" s="41"/>
      <c r="GE3230" s="41"/>
      <c r="GF3230" s="41"/>
      <c r="GG3230" s="41"/>
      <c r="GH3230" s="41"/>
      <c r="GI3230" s="41"/>
      <c r="GJ3230" s="41"/>
      <c r="GK3230" s="41"/>
      <c r="GL3230" s="41"/>
      <c r="GM3230" s="41"/>
      <c r="GN3230" s="41"/>
      <c r="GO3230" s="41"/>
      <c r="GP3230" s="41"/>
      <c r="GQ3230" s="41"/>
      <c r="GR3230" s="41"/>
      <c r="GS3230" s="41"/>
      <c r="GT3230" s="41"/>
      <c r="GU3230" s="41"/>
      <c r="GV3230" s="41"/>
      <c r="GW3230" s="41"/>
      <c r="GX3230" s="41"/>
      <c r="GY3230" s="41"/>
      <c r="GZ3230" s="41"/>
      <c r="HA3230" s="41"/>
      <c r="HB3230" s="41"/>
      <c r="HC3230" s="41"/>
      <c r="HD3230" s="41"/>
      <c r="HE3230" s="41"/>
      <c r="HF3230" s="41"/>
      <c r="HG3230" s="41"/>
      <c r="HH3230" s="41"/>
      <c r="HI3230" s="41"/>
      <c r="HJ3230" s="41"/>
      <c r="HK3230" s="41"/>
      <c r="HL3230" s="41"/>
      <c r="HM3230" s="41"/>
      <c r="HN3230" s="41"/>
      <c r="HO3230" s="41"/>
      <c r="HP3230" s="41"/>
      <c r="HQ3230" s="41"/>
      <c r="HR3230" s="41"/>
      <c r="HS3230" s="41"/>
      <c r="HT3230" s="41"/>
      <c r="HU3230" s="41"/>
      <c r="HV3230" s="41"/>
      <c r="HW3230" s="41"/>
      <c r="HX3230" s="41"/>
      <c r="HY3230" s="41"/>
      <c r="HZ3230" s="41"/>
      <c r="IA3230" s="41"/>
      <c r="IB3230" s="41"/>
      <c r="IC3230" s="41"/>
      <c r="ID3230" s="41"/>
      <c r="IE3230" s="41"/>
      <c r="IF3230" s="41"/>
      <c r="IG3230" s="41"/>
      <c r="IH3230" s="41"/>
      <c r="II3230" s="41"/>
      <c r="IJ3230" s="41"/>
      <c r="IK3230" s="41"/>
      <c r="IL3230" s="41"/>
      <c r="IM3230" s="41"/>
      <c r="IN3230" s="41"/>
      <c r="IO3230" s="41"/>
      <c r="IP3230" s="41"/>
      <c r="IQ3230" s="41"/>
      <c r="IR3230" s="41"/>
      <c r="IS3230" s="41"/>
      <c r="IT3230" s="41"/>
      <c r="IU3230" s="41"/>
    </row>
    <row r="3232" spans="68:255" x14ac:dyDescent="0.2">
      <c r="BP3232" s="41"/>
      <c r="BQ3232" s="41"/>
      <c r="BR3232" s="41"/>
      <c r="BS3232" s="41"/>
      <c r="BU3232" s="41"/>
      <c r="BV3232" s="41"/>
      <c r="BW3232" s="41"/>
      <c r="BX3232" s="41"/>
      <c r="BY3232" s="41"/>
      <c r="BZ3232" s="41"/>
      <c r="CA3232" s="41"/>
      <c r="CB3232" s="41"/>
      <c r="CC3232" s="41"/>
      <c r="CD3232" s="41"/>
      <c r="CE3232" s="41"/>
      <c r="CF3232" s="41"/>
      <c r="CG3232" s="41"/>
      <c r="CH3232" s="41"/>
      <c r="CI3232" s="41"/>
      <c r="CJ3232" s="41"/>
      <c r="CK3232" s="41"/>
      <c r="CL3232" s="41"/>
      <c r="CM3232" s="41"/>
      <c r="CN3232" s="41"/>
      <c r="CO3232" s="41"/>
      <c r="CP3232" s="41"/>
      <c r="CQ3232" s="41"/>
      <c r="CR3232" s="41"/>
      <c r="CS3232" s="41"/>
      <c r="CT3232" s="41"/>
      <c r="CU3232" s="41"/>
      <c r="CV3232" s="41"/>
      <c r="CW3232" s="41"/>
      <c r="CX3232" s="41"/>
      <c r="CY3232" s="41"/>
      <c r="CZ3232" s="41"/>
      <c r="DA3232" s="41"/>
      <c r="DB3232" s="41"/>
      <c r="DC3232" s="41"/>
      <c r="DD3232" s="41"/>
      <c r="DE3232" s="41"/>
      <c r="DF3232" s="41"/>
      <c r="DG3232" s="41"/>
      <c r="DH3232" s="41"/>
      <c r="DI3232" s="41"/>
      <c r="DJ3232" s="41"/>
      <c r="DK3232" s="41"/>
      <c r="DL3232" s="41"/>
      <c r="DM3232" s="41"/>
      <c r="DN3232" s="41"/>
      <c r="DO3232" s="41"/>
      <c r="DP3232" s="41"/>
      <c r="DQ3232" s="41"/>
      <c r="DR3232" s="41"/>
      <c r="DS3232" s="41"/>
      <c r="DT3232" s="41"/>
      <c r="DU3232" s="41"/>
      <c r="DV3232" s="41"/>
      <c r="DW3232" s="41"/>
      <c r="DX3232" s="41"/>
      <c r="DY3232" s="41"/>
      <c r="DZ3232" s="41"/>
      <c r="EA3232" s="41"/>
      <c r="EB3232" s="41"/>
      <c r="EC3232" s="41"/>
      <c r="ED3232" s="41"/>
      <c r="EE3232" s="41"/>
      <c r="EF3232" s="41"/>
      <c r="EG3232" s="41"/>
      <c r="EH3232" s="41"/>
      <c r="EI3232" s="41"/>
      <c r="EJ3232" s="41"/>
      <c r="EK3232" s="41"/>
      <c r="EL3232" s="41"/>
      <c r="EM3232" s="41"/>
      <c r="EN3232" s="41"/>
      <c r="EO3232" s="41"/>
      <c r="EP3232" s="41"/>
      <c r="EQ3232" s="41"/>
      <c r="ER3232" s="41"/>
      <c r="ES3232" s="41"/>
      <c r="ET3232" s="41"/>
      <c r="EU3232" s="41"/>
      <c r="EV3232" s="41"/>
      <c r="EW3232" s="41"/>
      <c r="EX3232" s="41"/>
      <c r="EY3232" s="41"/>
      <c r="EZ3232" s="41"/>
      <c r="FA3232" s="41"/>
      <c r="FB3232" s="41"/>
      <c r="FC3232" s="41"/>
      <c r="FD3232" s="41"/>
      <c r="FE3232" s="41"/>
      <c r="FF3232" s="41"/>
      <c r="FG3232" s="41"/>
      <c r="FH3232" s="41"/>
      <c r="FI3232" s="41"/>
      <c r="FJ3232" s="41"/>
      <c r="FK3232" s="41"/>
      <c r="FL3232" s="41"/>
      <c r="FM3232" s="41"/>
      <c r="FN3232" s="41"/>
      <c r="FO3232" s="41"/>
      <c r="FP3232" s="41"/>
      <c r="FQ3232" s="41"/>
      <c r="FR3232" s="41"/>
      <c r="FS3232" s="41"/>
      <c r="FT3232" s="41"/>
      <c r="FU3232" s="41"/>
      <c r="FV3232" s="41"/>
      <c r="FW3232" s="41"/>
      <c r="FX3232" s="41"/>
      <c r="FY3232" s="41"/>
      <c r="FZ3232" s="41"/>
      <c r="GA3232" s="41"/>
      <c r="GB3232" s="41"/>
      <c r="GC3232" s="41"/>
      <c r="GD3232" s="41"/>
      <c r="GE3232" s="41"/>
      <c r="GF3232" s="41"/>
      <c r="GG3232" s="41"/>
      <c r="GH3232" s="41"/>
      <c r="GI3232" s="41"/>
      <c r="GJ3232" s="41"/>
      <c r="GK3232" s="41"/>
      <c r="GL3232" s="41"/>
      <c r="GM3232" s="41"/>
      <c r="GN3232" s="41"/>
      <c r="GO3232" s="41"/>
      <c r="GP3232" s="41"/>
      <c r="GQ3232" s="41"/>
      <c r="GR3232" s="41"/>
      <c r="GS3232" s="41"/>
      <c r="GT3232" s="41"/>
      <c r="GU3232" s="41"/>
      <c r="GV3232" s="41"/>
      <c r="GW3232" s="41"/>
      <c r="GX3232" s="41"/>
      <c r="GY3232" s="41"/>
      <c r="GZ3232" s="41"/>
      <c r="HA3232" s="41"/>
      <c r="HB3232" s="41"/>
      <c r="HC3232" s="41"/>
      <c r="HD3232" s="41"/>
      <c r="HE3232" s="41"/>
      <c r="HF3232" s="41"/>
      <c r="HG3232" s="41"/>
      <c r="HH3232" s="41"/>
      <c r="HI3232" s="41"/>
      <c r="HJ3232" s="41"/>
      <c r="HK3232" s="41"/>
      <c r="HL3232" s="41"/>
      <c r="HM3232" s="41"/>
      <c r="HN3232" s="41"/>
      <c r="HO3232" s="41"/>
      <c r="HP3232" s="41"/>
      <c r="HQ3232" s="41"/>
      <c r="HR3232" s="41"/>
      <c r="HS3232" s="41"/>
      <c r="HT3232" s="41"/>
      <c r="HU3232" s="41"/>
      <c r="HV3232" s="41"/>
      <c r="HW3232" s="41"/>
      <c r="HX3232" s="41"/>
      <c r="HY3232" s="41"/>
      <c r="HZ3232" s="41"/>
      <c r="IA3232" s="41"/>
      <c r="IB3232" s="41"/>
      <c r="IC3232" s="41"/>
      <c r="ID3232" s="41"/>
      <c r="IE3232" s="41"/>
      <c r="IF3232" s="41"/>
      <c r="IG3232" s="41"/>
      <c r="IH3232" s="41"/>
      <c r="II3232" s="41"/>
      <c r="IJ3232" s="41"/>
      <c r="IK3232" s="41"/>
      <c r="IL3232" s="41"/>
      <c r="IM3232" s="41"/>
      <c r="IN3232" s="41"/>
      <c r="IO3232" s="41"/>
      <c r="IP3232" s="41"/>
      <c r="IQ3232" s="41"/>
      <c r="IR3232" s="41"/>
      <c r="IS3232" s="41"/>
      <c r="IT3232" s="41"/>
      <c r="IU3232" s="41"/>
    </row>
    <row r="3234" spans="68:255" x14ac:dyDescent="0.2">
      <c r="BP3234" s="41"/>
      <c r="BQ3234" s="41"/>
      <c r="BR3234" s="41"/>
      <c r="BS3234" s="41"/>
      <c r="BU3234" s="41"/>
      <c r="BV3234" s="41"/>
      <c r="BW3234" s="41"/>
      <c r="BX3234" s="41"/>
      <c r="BY3234" s="41"/>
      <c r="BZ3234" s="41"/>
      <c r="CA3234" s="41"/>
      <c r="CB3234" s="41"/>
      <c r="CC3234" s="41"/>
      <c r="CD3234" s="41"/>
      <c r="CE3234" s="41"/>
      <c r="CF3234" s="41"/>
      <c r="CG3234" s="41"/>
      <c r="CH3234" s="41"/>
      <c r="CI3234" s="41"/>
      <c r="CJ3234" s="41"/>
      <c r="CK3234" s="41"/>
      <c r="CL3234" s="41"/>
      <c r="CM3234" s="41"/>
      <c r="CN3234" s="41"/>
      <c r="CO3234" s="41"/>
      <c r="CP3234" s="41"/>
      <c r="CQ3234" s="41"/>
      <c r="CR3234" s="41"/>
      <c r="CS3234" s="41"/>
      <c r="CT3234" s="41"/>
      <c r="CU3234" s="41"/>
      <c r="CV3234" s="41"/>
      <c r="CW3234" s="41"/>
      <c r="CX3234" s="41"/>
      <c r="CY3234" s="41"/>
      <c r="CZ3234" s="41"/>
      <c r="DA3234" s="41"/>
      <c r="DB3234" s="41"/>
      <c r="DC3234" s="41"/>
      <c r="DD3234" s="41"/>
      <c r="DE3234" s="41"/>
      <c r="DF3234" s="41"/>
      <c r="DG3234" s="41"/>
      <c r="DH3234" s="41"/>
      <c r="DI3234" s="41"/>
      <c r="DJ3234" s="41"/>
      <c r="DK3234" s="41"/>
      <c r="DL3234" s="41"/>
      <c r="DM3234" s="41"/>
      <c r="DN3234" s="41"/>
      <c r="DO3234" s="41"/>
      <c r="DP3234" s="41"/>
      <c r="DQ3234" s="41"/>
      <c r="DR3234" s="41"/>
      <c r="DS3234" s="41"/>
      <c r="DT3234" s="41"/>
      <c r="DU3234" s="41"/>
      <c r="DV3234" s="41"/>
      <c r="DW3234" s="41"/>
      <c r="DX3234" s="41"/>
      <c r="DY3234" s="41"/>
      <c r="DZ3234" s="41"/>
      <c r="EA3234" s="41"/>
      <c r="EB3234" s="41"/>
      <c r="EC3234" s="41"/>
      <c r="ED3234" s="41"/>
      <c r="EE3234" s="41"/>
      <c r="EF3234" s="41"/>
      <c r="EG3234" s="41"/>
      <c r="EH3234" s="41"/>
      <c r="EI3234" s="41"/>
      <c r="EJ3234" s="41"/>
      <c r="EK3234" s="41"/>
      <c r="EL3234" s="41"/>
      <c r="EM3234" s="41"/>
      <c r="EN3234" s="41"/>
      <c r="EO3234" s="41"/>
      <c r="EP3234" s="41"/>
      <c r="EQ3234" s="41"/>
      <c r="ER3234" s="41"/>
      <c r="ES3234" s="41"/>
      <c r="ET3234" s="41"/>
      <c r="EU3234" s="41"/>
      <c r="EV3234" s="41"/>
      <c r="EW3234" s="41"/>
      <c r="EX3234" s="41"/>
      <c r="EY3234" s="41"/>
      <c r="EZ3234" s="41"/>
      <c r="FA3234" s="41"/>
      <c r="FB3234" s="41"/>
      <c r="FC3234" s="41"/>
      <c r="FD3234" s="41"/>
      <c r="FE3234" s="41"/>
      <c r="FF3234" s="41"/>
      <c r="FG3234" s="41"/>
      <c r="FH3234" s="41"/>
      <c r="FI3234" s="41"/>
      <c r="FJ3234" s="41"/>
      <c r="FK3234" s="41"/>
      <c r="FL3234" s="41"/>
      <c r="FM3234" s="41"/>
      <c r="FN3234" s="41"/>
      <c r="FO3234" s="41"/>
      <c r="FP3234" s="41"/>
      <c r="FQ3234" s="41"/>
      <c r="FR3234" s="41"/>
      <c r="FS3234" s="41"/>
      <c r="FT3234" s="41"/>
      <c r="FU3234" s="41"/>
      <c r="FV3234" s="41"/>
      <c r="FW3234" s="41"/>
      <c r="FX3234" s="41"/>
      <c r="FY3234" s="41"/>
      <c r="FZ3234" s="41"/>
      <c r="GA3234" s="41"/>
      <c r="GB3234" s="41"/>
      <c r="GC3234" s="41"/>
      <c r="GD3234" s="41"/>
      <c r="GE3234" s="41"/>
      <c r="GF3234" s="41"/>
      <c r="GG3234" s="41"/>
      <c r="GH3234" s="41"/>
      <c r="GI3234" s="41"/>
      <c r="GJ3234" s="41"/>
      <c r="GK3234" s="41"/>
      <c r="GL3234" s="41"/>
      <c r="GM3234" s="41"/>
      <c r="GN3234" s="41"/>
      <c r="GO3234" s="41"/>
      <c r="GP3234" s="41"/>
      <c r="GQ3234" s="41"/>
      <c r="GR3234" s="41"/>
      <c r="GS3234" s="41"/>
      <c r="GT3234" s="41"/>
      <c r="GU3234" s="41"/>
      <c r="GV3234" s="41"/>
      <c r="GW3234" s="41"/>
      <c r="GX3234" s="41"/>
      <c r="GY3234" s="41"/>
      <c r="GZ3234" s="41"/>
      <c r="HA3234" s="41"/>
      <c r="HB3234" s="41"/>
      <c r="HC3234" s="41"/>
      <c r="HD3234" s="41"/>
      <c r="HE3234" s="41"/>
      <c r="HF3234" s="41"/>
      <c r="HG3234" s="41"/>
      <c r="HH3234" s="41"/>
      <c r="HI3234" s="41"/>
      <c r="HJ3234" s="41"/>
      <c r="HK3234" s="41"/>
      <c r="HL3234" s="41"/>
      <c r="HM3234" s="41"/>
      <c r="HN3234" s="41"/>
      <c r="HO3234" s="41"/>
      <c r="HP3234" s="41"/>
      <c r="HQ3234" s="41"/>
      <c r="HR3234" s="41"/>
      <c r="HS3234" s="41"/>
      <c r="HT3234" s="41"/>
      <c r="HU3234" s="41"/>
      <c r="HV3234" s="41"/>
      <c r="HW3234" s="41"/>
      <c r="HX3234" s="41"/>
      <c r="HY3234" s="41"/>
      <c r="HZ3234" s="41"/>
      <c r="IA3234" s="41"/>
      <c r="IB3234" s="41"/>
      <c r="IC3234" s="41"/>
      <c r="ID3234" s="41"/>
      <c r="IE3234" s="41"/>
      <c r="IF3234" s="41"/>
      <c r="IG3234" s="41"/>
      <c r="IH3234" s="41"/>
      <c r="II3234" s="41"/>
      <c r="IJ3234" s="41"/>
      <c r="IK3234" s="41"/>
      <c r="IL3234" s="41"/>
      <c r="IM3234" s="41"/>
      <c r="IN3234" s="41"/>
      <c r="IO3234" s="41"/>
      <c r="IP3234" s="41"/>
      <c r="IQ3234" s="41"/>
      <c r="IR3234" s="41"/>
      <c r="IS3234" s="41"/>
      <c r="IT3234" s="41"/>
      <c r="IU3234" s="41"/>
    </row>
    <row r="3236" spans="68:255" x14ac:dyDescent="0.2">
      <c r="BP3236" s="41"/>
      <c r="BQ3236" s="41"/>
      <c r="BR3236" s="41"/>
      <c r="BS3236" s="41"/>
      <c r="BU3236" s="41"/>
      <c r="BV3236" s="41"/>
      <c r="BW3236" s="41"/>
      <c r="BX3236" s="41"/>
      <c r="BY3236" s="41"/>
      <c r="BZ3236" s="41"/>
      <c r="CA3236" s="41"/>
      <c r="CB3236" s="41"/>
      <c r="CC3236" s="41"/>
      <c r="CD3236" s="41"/>
      <c r="CE3236" s="41"/>
      <c r="CF3236" s="41"/>
      <c r="CG3236" s="41"/>
      <c r="CH3236" s="41"/>
      <c r="CI3236" s="41"/>
      <c r="CJ3236" s="41"/>
      <c r="CK3236" s="41"/>
      <c r="CL3236" s="41"/>
      <c r="CM3236" s="41"/>
      <c r="CN3236" s="41"/>
      <c r="CO3236" s="41"/>
      <c r="CP3236" s="41"/>
      <c r="CQ3236" s="41"/>
      <c r="CR3236" s="41"/>
      <c r="CS3236" s="41"/>
      <c r="CT3236" s="41"/>
      <c r="CU3236" s="41"/>
      <c r="CV3236" s="41"/>
      <c r="CW3236" s="41"/>
      <c r="CX3236" s="41"/>
      <c r="CY3236" s="41"/>
      <c r="CZ3236" s="41"/>
      <c r="DA3236" s="41"/>
      <c r="DB3236" s="41"/>
      <c r="DC3236" s="41"/>
      <c r="DD3236" s="41"/>
      <c r="DE3236" s="41"/>
      <c r="DF3236" s="41"/>
      <c r="DG3236" s="41"/>
      <c r="DH3236" s="41"/>
      <c r="DI3236" s="41"/>
      <c r="DJ3236" s="41"/>
      <c r="DK3236" s="41"/>
      <c r="DL3236" s="41"/>
      <c r="DM3236" s="41"/>
      <c r="DN3236" s="41"/>
      <c r="DO3236" s="41"/>
      <c r="DP3236" s="41"/>
      <c r="DQ3236" s="41"/>
      <c r="DR3236" s="41"/>
      <c r="DS3236" s="41"/>
      <c r="DT3236" s="41"/>
      <c r="DU3236" s="41"/>
      <c r="DV3236" s="41"/>
      <c r="DW3236" s="41"/>
      <c r="DX3236" s="41"/>
      <c r="DY3236" s="41"/>
      <c r="DZ3236" s="41"/>
      <c r="EA3236" s="41"/>
      <c r="EB3236" s="41"/>
      <c r="EC3236" s="41"/>
      <c r="ED3236" s="41"/>
      <c r="EE3236" s="41"/>
      <c r="EF3236" s="41"/>
      <c r="EG3236" s="41"/>
      <c r="EH3236" s="41"/>
      <c r="EI3236" s="41"/>
      <c r="EJ3236" s="41"/>
      <c r="EK3236" s="41"/>
      <c r="EL3236" s="41"/>
      <c r="EM3236" s="41"/>
      <c r="EN3236" s="41"/>
      <c r="EO3236" s="41"/>
      <c r="EP3236" s="41"/>
      <c r="EQ3236" s="41"/>
      <c r="ER3236" s="41"/>
      <c r="ES3236" s="41"/>
      <c r="ET3236" s="41"/>
      <c r="EU3236" s="41"/>
      <c r="EV3236" s="41"/>
      <c r="EW3236" s="41"/>
      <c r="EX3236" s="41"/>
      <c r="EY3236" s="41"/>
      <c r="EZ3236" s="41"/>
      <c r="FA3236" s="41"/>
      <c r="FB3236" s="41"/>
      <c r="FC3236" s="41"/>
      <c r="FD3236" s="41"/>
      <c r="FE3236" s="41"/>
      <c r="FF3236" s="41"/>
      <c r="FG3236" s="41"/>
      <c r="FH3236" s="41"/>
      <c r="FI3236" s="41"/>
      <c r="FJ3236" s="41"/>
      <c r="FK3236" s="41"/>
      <c r="FL3236" s="41"/>
      <c r="FM3236" s="41"/>
      <c r="FN3236" s="41"/>
      <c r="FO3236" s="41"/>
      <c r="FP3236" s="41"/>
      <c r="FQ3236" s="41"/>
      <c r="FR3236" s="41"/>
      <c r="FS3236" s="41"/>
      <c r="FT3236" s="41"/>
      <c r="FU3236" s="41"/>
      <c r="FV3236" s="41"/>
      <c r="FW3236" s="41"/>
      <c r="FX3236" s="41"/>
      <c r="FY3236" s="41"/>
      <c r="FZ3236" s="41"/>
      <c r="GA3236" s="41"/>
      <c r="GB3236" s="41"/>
      <c r="GC3236" s="41"/>
      <c r="GD3236" s="41"/>
      <c r="GE3236" s="41"/>
      <c r="GF3236" s="41"/>
      <c r="GG3236" s="41"/>
      <c r="GH3236" s="41"/>
      <c r="GI3236" s="41"/>
      <c r="GJ3236" s="41"/>
      <c r="GK3236" s="41"/>
      <c r="GL3236" s="41"/>
      <c r="GM3236" s="41"/>
      <c r="GN3236" s="41"/>
      <c r="GO3236" s="41"/>
      <c r="GP3236" s="41"/>
      <c r="GQ3236" s="41"/>
      <c r="GR3236" s="41"/>
      <c r="GS3236" s="41"/>
      <c r="GT3236" s="41"/>
      <c r="GU3236" s="41"/>
      <c r="GV3236" s="41"/>
      <c r="GW3236" s="41"/>
      <c r="GX3236" s="41"/>
      <c r="GY3236" s="41"/>
      <c r="GZ3236" s="41"/>
      <c r="HA3236" s="41"/>
      <c r="HB3236" s="41"/>
      <c r="HC3236" s="41"/>
      <c r="HD3236" s="41"/>
      <c r="HE3236" s="41"/>
      <c r="HF3236" s="41"/>
      <c r="HG3236" s="41"/>
      <c r="HH3236" s="41"/>
      <c r="HI3236" s="41"/>
      <c r="HJ3236" s="41"/>
      <c r="HK3236" s="41"/>
      <c r="HL3236" s="41"/>
      <c r="HM3236" s="41"/>
      <c r="HN3236" s="41"/>
      <c r="HO3236" s="41"/>
      <c r="HP3236" s="41"/>
      <c r="HQ3236" s="41"/>
      <c r="HR3236" s="41"/>
      <c r="HS3236" s="41"/>
      <c r="HT3236" s="41"/>
      <c r="HU3236" s="41"/>
      <c r="HV3236" s="41"/>
      <c r="HW3236" s="41"/>
      <c r="HX3236" s="41"/>
      <c r="HY3236" s="41"/>
      <c r="HZ3236" s="41"/>
      <c r="IA3236" s="41"/>
      <c r="IB3236" s="41"/>
      <c r="IC3236" s="41"/>
      <c r="ID3236" s="41"/>
      <c r="IE3236" s="41"/>
      <c r="IF3236" s="41"/>
      <c r="IG3236" s="41"/>
      <c r="IH3236" s="41"/>
      <c r="II3236" s="41"/>
      <c r="IJ3236" s="41"/>
      <c r="IK3236" s="41"/>
      <c r="IL3236" s="41"/>
      <c r="IM3236" s="41"/>
      <c r="IN3236" s="41"/>
      <c r="IO3236" s="41"/>
      <c r="IP3236" s="41"/>
      <c r="IQ3236" s="41"/>
      <c r="IR3236" s="41"/>
      <c r="IS3236" s="41"/>
      <c r="IT3236" s="41"/>
      <c r="IU3236" s="41"/>
    </row>
    <row r="3238" spans="68:255" x14ac:dyDescent="0.2">
      <c r="BP3238" s="41"/>
      <c r="BQ3238" s="41"/>
      <c r="BR3238" s="41"/>
      <c r="BS3238" s="41"/>
      <c r="BU3238" s="41"/>
      <c r="BV3238" s="41"/>
      <c r="BW3238" s="41"/>
      <c r="BX3238" s="41"/>
      <c r="BY3238" s="41"/>
      <c r="BZ3238" s="41"/>
      <c r="CA3238" s="41"/>
      <c r="CB3238" s="41"/>
      <c r="CC3238" s="41"/>
      <c r="CD3238" s="41"/>
      <c r="CE3238" s="41"/>
      <c r="CF3238" s="41"/>
      <c r="CG3238" s="41"/>
      <c r="CH3238" s="41"/>
      <c r="CI3238" s="41"/>
      <c r="CJ3238" s="41"/>
      <c r="CK3238" s="41"/>
      <c r="CL3238" s="41"/>
      <c r="CM3238" s="41"/>
      <c r="CN3238" s="41"/>
      <c r="CO3238" s="41"/>
      <c r="CP3238" s="41"/>
      <c r="CQ3238" s="41"/>
      <c r="CR3238" s="41"/>
      <c r="CS3238" s="41"/>
      <c r="CT3238" s="41"/>
      <c r="CU3238" s="41"/>
      <c r="CV3238" s="41"/>
      <c r="CW3238" s="41"/>
      <c r="CX3238" s="41"/>
      <c r="CY3238" s="41"/>
      <c r="CZ3238" s="41"/>
      <c r="DA3238" s="41"/>
      <c r="DB3238" s="41"/>
      <c r="DC3238" s="41"/>
      <c r="DD3238" s="41"/>
      <c r="DE3238" s="41"/>
      <c r="DF3238" s="41"/>
      <c r="DG3238" s="41"/>
      <c r="DH3238" s="41"/>
      <c r="DI3238" s="41"/>
      <c r="DJ3238" s="41"/>
      <c r="DK3238" s="41"/>
      <c r="DL3238" s="41"/>
      <c r="DM3238" s="41"/>
      <c r="DN3238" s="41"/>
      <c r="DO3238" s="41"/>
      <c r="DP3238" s="41"/>
      <c r="DQ3238" s="41"/>
      <c r="DR3238" s="41"/>
      <c r="DS3238" s="41"/>
      <c r="DT3238" s="41"/>
      <c r="DU3238" s="41"/>
      <c r="DV3238" s="41"/>
      <c r="DW3238" s="41"/>
      <c r="DX3238" s="41"/>
      <c r="DY3238" s="41"/>
      <c r="DZ3238" s="41"/>
      <c r="EA3238" s="41"/>
      <c r="EB3238" s="41"/>
      <c r="EC3238" s="41"/>
      <c r="ED3238" s="41"/>
      <c r="EE3238" s="41"/>
      <c r="EF3238" s="41"/>
      <c r="EG3238" s="41"/>
      <c r="EH3238" s="41"/>
      <c r="EI3238" s="41"/>
      <c r="EJ3238" s="41"/>
      <c r="EK3238" s="41"/>
      <c r="EL3238" s="41"/>
      <c r="EM3238" s="41"/>
      <c r="EN3238" s="41"/>
      <c r="EO3238" s="41"/>
      <c r="EP3238" s="41"/>
      <c r="EQ3238" s="41"/>
      <c r="ER3238" s="41"/>
      <c r="ES3238" s="41"/>
      <c r="ET3238" s="41"/>
      <c r="EU3238" s="41"/>
      <c r="EV3238" s="41"/>
      <c r="EW3238" s="41"/>
      <c r="EX3238" s="41"/>
      <c r="EY3238" s="41"/>
      <c r="EZ3238" s="41"/>
      <c r="FA3238" s="41"/>
      <c r="FB3238" s="41"/>
      <c r="FC3238" s="41"/>
      <c r="FD3238" s="41"/>
      <c r="FE3238" s="41"/>
      <c r="FF3238" s="41"/>
      <c r="FG3238" s="41"/>
      <c r="FH3238" s="41"/>
      <c r="FI3238" s="41"/>
      <c r="FJ3238" s="41"/>
      <c r="FK3238" s="41"/>
      <c r="FL3238" s="41"/>
      <c r="FM3238" s="41"/>
      <c r="FN3238" s="41"/>
      <c r="FO3238" s="41"/>
      <c r="FP3238" s="41"/>
      <c r="FQ3238" s="41"/>
      <c r="FR3238" s="41"/>
      <c r="FS3238" s="41"/>
      <c r="FT3238" s="41"/>
      <c r="FU3238" s="41"/>
      <c r="FV3238" s="41"/>
      <c r="FW3238" s="41"/>
      <c r="FX3238" s="41"/>
      <c r="FY3238" s="41"/>
      <c r="FZ3238" s="41"/>
      <c r="GA3238" s="41"/>
      <c r="GB3238" s="41"/>
      <c r="GC3238" s="41"/>
      <c r="GD3238" s="41"/>
      <c r="GE3238" s="41"/>
      <c r="GF3238" s="41"/>
      <c r="GG3238" s="41"/>
      <c r="GH3238" s="41"/>
      <c r="GI3238" s="41"/>
      <c r="GJ3238" s="41"/>
      <c r="GK3238" s="41"/>
      <c r="GL3238" s="41"/>
      <c r="GM3238" s="41"/>
      <c r="GN3238" s="41"/>
      <c r="GO3238" s="41"/>
      <c r="GP3238" s="41"/>
      <c r="GQ3238" s="41"/>
      <c r="GR3238" s="41"/>
      <c r="GS3238" s="41"/>
      <c r="GT3238" s="41"/>
      <c r="GU3238" s="41"/>
      <c r="GV3238" s="41"/>
      <c r="GW3238" s="41"/>
      <c r="GX3238" s="41"/>
      <c r="GY3238" s="41"/>
      <c r="GZ3238" s="41"/>
      <c r="HA3238" s="41"/>
      <c r="HB3238" s="41"/>
      <c r="HC3238" s="41"/>
      <c r="HD3238" s="41"/>
      <c r="HE3238" s="41"/>
      <c r="HF3238" s="41"/>
      <c r="HG3238" s="41"/>
      <c r="HH3238" s="41"/>
      <c r="HI3238" s="41"/>
      <c r="HJ3238" s="41"/>
      <c r="HK3238" s="41"/>
      <c r="HL3238" s="41"/>
      <c r="HM3238" s="41"/>
      <c r="HN3238" s="41"/>
      <c r="HO3238" s="41"/>
      <c r="HP3238" s="41"/>
      <c r="HQ3238" s="41"/>
      <c r="HR3238" s="41"/>
      <c r="HS3238" s="41"/>
      <c r="HT3238" s="41"/>
      <c r="HU3238" s="41"/>
      <c r="HV3238" s="41"/>
      <c r="HW3238" s="41"/>
      <c r="HX3238" s="41"/>
      <c r="HY3238" s="41"/>
      <c r="HZ3238" s="41"/>
      <c r="IA3238" s="41"/>
      <c r="IB3238" s="41"/>
      <c r="IC3238" s="41"/>
      <c r="ID3238" s="41"/>
      <c r="IE3238" s="41"/>
      <c r="IF3238" s="41"/>
      <c r="IG3238" s="41"/>
      <c r="IH3238" s="41"/>
      <c r="II3238" s="41"/>
      <c r="IJ3238" s="41"/>
      <c r="IK3238" s="41"/>
      <c r="IL3238" s="41"/>
      <c r="IM3238" s="41"/>
      <c r="IN3238" s="41"/>
      <c r="IO3238" s="41"/>
      <c r="IP3238" s="41"/>
      <c r="IQ3238" s="41"/>
      <c r="IR3238" s="41"/>
      <c r="IS3238" s="41"/>
      <c r="IT3238" s="41"/>
      <c r="IU3238" s="41"/>
    </row>
    <row r="3240" spans="68:255" x14ac:dyDescent="0.2">
      <c r="BP3240" s="41"/>
      <c r="BQ3240" s="41"/>
      <c r="BR3240" s="41"/>
      <c r="BS3240" s="41"/>
      <c r="BU3240" s="41"/>
      <c r="BV3240" s="41"/>
      <c r="BW3240" s="41"/>
      <c r="BX3240" s="41"/>
      <c r="BY3240" s="41"/>
      <c r="BZ3240" s="41"/>
      <c r="CA3240" s="41"/>
      <c r="CB3240" s="41"/>
      <c r="CC3240" s="41"/>
      <c r="CD3240" s="41"/>
      <c r="CE3240" s="41"/>
      <c r="CF3240" s="41"/>
      <c r="CG3240" s="41"/>
      <c r="CH3240" s="41"/>
      <c r="CI3240" s="41"/>
      <c r="CJ3240" s="41"/>
      <c r="CK3240" s="41"/>
      <c r="CL3240" s="41"/>
      <c r="CM3240" s="41"/>
      <c r="CN3240" s="41"/>
      <c r="CO3240" s="41"/>
      <c r="CP3240" s="41"/>
      <c r="CQ3240" s="41"/>
      <c r="CR3240" s="41"/>
      <c r="CS3240" s="41"/>
      <c r="CT3240" s="41"/>
      <c r="CU3240" s="41"/>
      <c r="CV3240" s="41"/>
      <c r="CW3240" s="41"/>
      <c r="CX3240" s="41"/>
      <c r="CY3240" s="41"/>
      <c r="CZ3240" s="41"/>
      <c r="DA3240" s="41"/>
      <c r="DB3240" s="41"/>
      <c r="DC3240" s="41"/>
      <c r="DD3240" s="41"/>
      <c r="DE3240" s="41"/>
      <c r="DF3240" s="41"/>
      <c r="DG3240" s="41"/>
      <c r="DH3240" s="41"/>
      <c r="DI3240" s="41"/>
      <c r="DJ3240" s="41"/>
      <c r="DK3240" s="41"/>
      <c r="DL3240" s="41"/>
      <c r="DM3240" s="41"/>
      <c r="DN3240" s="41"/>
      <c r="DO3240" s="41"/>
      <c r="DP3240" s="41"/>
      <c r="DQ3240" s="41"/>
      <c r="DR3240" s="41"/>
      <c r="DS3240" s="41"/>
      <c r="DT3240" s="41"/>
      <c r="DU3240" s="41"/>
      <c r="DV3240" s="41"/>
      <c r="DW3240" s="41"/>
      <c r="DX3240" s="41"/>
      <c r="DY3240" s="41"/>
      <c r="DZ3240" s="41"/>
      <c r="EA3240" s="41"/>
      <c r="EB3240" s="41"/>
      <c r="EC3240" s="41"/>
      <c r="ED3240" s="41"/>
      <c r="EE3240" s="41"/>
      <c r="EF3240" s="41"/>
      <c r="EG3240" s="41"/>
      <c r="EH3240" s="41"/>
      <c r="EI3240" s="41"/>
      <c r="EJ3240" s="41"/>
      <c r="EK3240" s="41"/>
      <c r="EL3240" s="41"/>
      <c r="EM3240" s="41"/>
      <c r="EN3240" s="41"/>
      <c r="EO3240" s="41"/>
      <c r="EP3240" s="41"/>
      <c r="EQ3240" s="41"/>
      <c r="ER3240" s="41"/>
      <c r="ES3240" s="41"/>
      <c r="ET3240" s="41"/>
      <c r="EU3240" s="41"/>
      <c r="EV3240" s="41"/>
      <c r="EW3240" s="41"/>
      <c r="EX3240" s="41"/>
      <c r="EY3240" s="41"/>
      <c r="EZ3240" s="41"/>
      <c r="FA3240" s="41"/>
      <c r="FB3240" s="41"/>
      <c r="FC3240" s="41"/>
      <c r="FD3240" s="41"/>
      <c r="FE3240" s="41"/>
      <c r="FF3240" s="41"/>
      <c r="FG3240" s="41"/>
      <c r="FH3240" s="41"/>
      <c r="FI3240" s="41"/>
      <c r="FJ3240" s="41"/>
      <c r="FK3240" s="41"/>
      <c r="FL3240" s="41"/>
      <c r="FM3240" s="41"/>
      <c r="FN3240" s="41"/>
      <c r="FO3240" s="41"/>
      <c r="FP3240" s="41"/>
      <c r="FQ3240" s="41"/>
      <c r="FR3240" s="41"/>
      <c r="FS3240" s="41"/>
      <c r="FT3240" s="41"/>
      <c r="FU3240" s="41"/>
      <c r="FV3240" s="41"/>
      <c r="FW3240" s="41"/>
      <c r="FX3240" s="41"/>
      <c r="FY3240" s="41"/>
      <c r="FZ3240" s="41"/>
      <c r="GA3240" s="41"/>
      <c r="GB3240" s="41"/>
      <c r="GC3240" s="41"/>
      <c r="GD3240" s="41"/>
      <c r="GE3240" s="41"/>
      <c r="GF3240" s="41"/>
      <c r="GG3240" s="41"/>
      <c r="GH3240" s="41"/>
      <c r="GI3240" s="41"/>
      <c r="GJ3240" s="41"/>
      <c r="GK3240" s="41"/>
      <c r="GL3240" s="41"/>
      <c r="GM3240" s="41"/>
      <c r="GN3240" s="41"/>
      <c r="GO3240" s="41"/>
      <c r="GP3240" s="41"/>
      <c r="GQ3240" s="41"/>
      <c r="GR3240" s="41"/>
      <c r="GS3240" s="41"/>
      <c r="GT3240" s="41"/>
      <c r="GU3240" s="41"/>
      <c r="GV3240" s="41"/>
      <c r="GW3240" s="41"/>
      <c r="GX3240" s="41"/>
      <c r="GY3240" s="41"/>
      <c r="GZ3240" s="41"/>
      <c r="HA3240" s="41"/>
      <c r="HB3240" s="41"/>
      <c r="HC3240" s="41"/>
      <c r="HD3240" s="41"/>
      <c r="HE3240" s="41"/>
      <c r="HF3240" s="41"/>
      <c r="HG3240" s="41"/>
      <c r="HH3240" s="41"/>
      <c r="HI3240" s="41"/>
      <c r="HJ3240" s="41"/>
      <c r="HK3240" s="41"/>
      <c r="HL3240" s="41"/>
      <c r="HM3240" s="41"/>
      <c r="HN3240" s="41"/>
      <c r="HO3240" s="41"/>
      <c r="HP3240" s="41"/>
      <c r="HQ3240" s="41"/>
      <c r="HR3240" s="41"/>
      <c r="HS3240" s="41"/>
      <c r="HT3240" s="41"/>
      <c r="HU3240" s="41"/>
      <c r="HV3240" s="41"/>
      <c r="HW3240" s="41"/>
      <c r="HX3240" s="41"/>
      <c r="HY3240" s="41"/>
      <c r="HZ3240" s="41"/>
      <c r="IA3240" s="41"/>
      <c r="IB3240" s="41"/>
      <c r="IC3240" s="41"/>
      <c r="ID3240" s="41"/>
      <c r="IE3240" s="41"/>
      <c r="IF3240" s="41"/>
      <c r="IG3240" s="41"/>
      <c r="IH3240" s="41"/>
      <c r="II3240" s="41"/>
      <c r="IJ3240" s="41"/>
      <c r="IK3240" s="41"/>
      <c r="IL3240" s="41"/>
      <c r="IM3240" s="41"/>
      <c r="IN3240" s="41"/>
      <c r="IO3240" s="41"/>
      <c r="IP3240" s="41"/>
      <c r="IQ3240" s="41"/>
      <c r="IR3240" s="41"/>
      <c r="IS3240" s="41"/>
      <c r="IT3240" s="41"/>
      <c r="IU3240" s="41"/>
    </row>
    <row r="3242" spans="68:255" x14ac:dyDescent="0.2">
      <c r="BP3242" s="41"/>
      <c r="BQ3242" s="41"/>
      <c r="BR3242" s="41"/>
      <c r="BS3242" s="41"/>
      <c r="BU3242" s="41"/>
      <c r="BV3242" s="41"/>
      <c r="BW3242" s="41"/>
      <c r="BX3242" s="41"/>
      <c r="BY3242" s="41"/>
      <c r="BZ3242" s="41"/>
      <c r="CA3242" s="41"/>
      <c r="CB3242" s="41"/>
      <c r="CC3242" s="41"/>
      <c r="CD3242" s="41"/>
      <c r="CE3242" s="41"/>
      <c r="CF3242" s="41"/>
      <c r="CG3242" s="41"/>
      <c r="CH3242" s="41"/>
      <c r="CI3242" s="41"/>
      <c r="CJ3242" s="41"/>
      <c r="CK3242" s="41"/>
      <c r="CL3242" s="41"/>
      <c r="CM3242" s="41"/>
      <c r="CN3242" s="41"/>
      <c r="CO3242" s="41"/>
      <c r="CP3242" s="41"/>
      <c r="CQ3242" s="41"/>
      <c r="CR3242" s="41"/>
      <c r="CS3242" s="41"/>
      <c r="CT3242" s="41"/>
      <c r="CU3242" s="41"/>
      <c r="CV3242" s="41"/>
      <c r="CW3242" s="41"/>
      <c r="CX3242" s="41"/>
      <c r="CY3242" s="41"/>
      <c r="CZ3242" s="41"/>
      <c r="DA3242" s="41"/>
      <c r="DB3242" s="41"/>
      <c r="DC3242" s="41"/>
      <c r="DD3242" s="41"/>
      <c r="DE3242" s="41"/>
      <c r="DF3242" s="41"/>
      <c r="DG3242" s="41"/>
      <c r="DH3242" s="41"/>
      <c r="DI3242" s="41"/>
      <c r="DJ3242" s="41"/>
      <c r="DK3242" s="41"/>
      <c r="DL3242" s="41"/>
      <c r="DM3242" s="41"/>
      <c r="DN3242" s="41"/>
      <c r="DO3242" s="41"/>
      <c r="DP3242" s="41"/>
      <c r="DQ3242" s="41"/>
      <c r="DR3242" s="41"/>
      <c r="DS3242" s="41"/>
      <c r="DT3242" s="41"/>
      <c r="DU3242" s="41"/>
      <c r="DV3242" s="41"/>
      <c r="DW3242" s="41"/>
      <c r="DX3242" s="41"/>
      <c r="DY3242" s="41"/>
      <c r="DZ3242" s="41"/>
      <c r="EA3242" s="41"/>
      <c r="EB3242" s="41"/>
      <c r="EC3242" s="41"/>
      <c r="ED3242" s="41"/>
      <c r="EE3242" s="41"/>
      <c r="EF3242" s="41"/>
      <c r="EG3242" s="41"/>
      <c r="EH3242" s="41"/>
      <c r="EI3242" s="41"/>
      <c r="EJ3242" s="41"/>
      <c r="EK3242" s="41"/>
      <c r="EL3242" s="41"/>
      <c r="EM3242" s="41"/>
      <c r="EN3242" s="41"/>
      <c r="EO3242" s="41"/>
      <c r="EP3242" s="41"/>
      <c r="EQ3242" s="41"/>
      <c r="ER3242" s="41"/>
      <c r="ES3242" s="41"/>
      <c r="ET3242" s="41"/>
      <c r="EU3242" s="41"/>
      <c r="EV3242" s="41"/>
      <c r="EW3242" s="41"/>
      <c r="EX3242" s="41"/>
      <c r="EY3242" s="41"/>
      <c r="EZ3242" s="41"/>
      <c r="FA3242" s="41"/>
      <c r="FB3242" s="41"/>
      <c r="FC3242" s="41"/>
      <c r="FD3242" s="41"/>
      <c r="FE3242" s="41"/>
      <c r="FF3242" s="41"/>
      <c r="FG3242" s="41"/>
      <c r="FH3242" s="41"/>
      <c r="FI3242" s="41"/>
      <c r="FJ3242" s="41"/>
      <c r="FK3242" s="41"/>
      <c r="FL3242" s="41"/>
      <c r="FM3242" s="41"/>
      <c r="FN3242" s="41"/>
      <c r="FO3242" s="41"/>
      <c r="FP3242" s="41"/>
      <c r="FQ3242" s="41"/>
      <c r="FR3242" s="41"/>
      <c r="FS3242" s="41"/>
      <c r="FT3242" s="41"/>
      <c r="FU3242" s="41"/>
      <c r="FV3242" s="41"/>
      <c r="FW3242" s="41"/>
      <c r="FX3242" s="41"/>
      <c r="FY3242" s="41"/>
      <c r="FZ3242" s="41"/>
      <c r="GA3242" s="41"/>
      <c r="GB3242" s="41"/>
      <c r="GC3242" s="41"/>
      <c r="GD3242" s="41"/>
      <c r="GE3242" s="41"/>
      <c r="GF3242" s="41"/>
      <c r="GG3242" s="41"/>
      <c r="GH3242" s="41"/>
      <c r="GI3242" s="41"/>
      <c r="GJ3242" s="41"/>
      <c r="GK3242" s="41"/>
      <c r="GL3242" s="41"/>
      <c r="GM3242" s="41"/>
      <c r="GN3242" s="41"/>
      <c r="GO3242" s="41"/>
      <c r="GP3242" s="41"/>
      <c r="GQ3242" s="41"/>
      <c r="GR3242" s="41"/>
      <c r="GS3242" s="41"/>
      <c r="GT3242" s="41"/>
      <c r="GU3242" s="41"/>
      <c r="GV3242" s="41"/>
      <c r="GW3242" s="41"/>
      <c r="GX3242" s="41"/>
      <c r="GY3242" s="41"/>
      <c r="GZ3242" s="41"/>
      <c r="HA3242" s="41"/>
      <c r="HB3242" s="41"/>
      <c r="HC3242" s="41"/>
      <c r="HD3242" s="41"/>
      <c r="HE3242" s="41"/>
      <c r="HF3242" s="41"/>
      <c r="HG3242" s="41"/>
      <c r="HH3242" s="41"/>
      <c r="HI3242" s="41"/>
      <c r="HJ3242" s="41"/>
      <c r="HK3242" s="41"/>
      <c r="HL3242" s="41"/>
      <c r="HM3242" s="41"/>
      <c r="HN3242" s="41"/>
      <c r="HO3242" s="41"/>
      <c r="HP3242" s="41"/>
      <c r="HQ3242" s="41"/>
      <c r="HR3242" s="41"/>
      <c r="HS3242" s="41"/>
      <c r="HT3242" s="41"/>
      <c r="HU3242" s="41"/>
      <c r="HV3242" s="41"/>
      <c r="HW3242" s="41"/>
      <c r="HX3242" s="41"/>
      <c r="HY3242" s="41"/>
      <c r="HZ3242" s="41"/>
      <c r="IA3242" s="41"/>
      <c r="IB3242" s="41"/>
      <c r="IC3242" s="41"/>
      <c r="ID3242" s="41"/>
      <c r="IE3242" s="41"/>
      <c r="IF3242" s="41"/>
      <c r="IG3242" s="41"/>
      <c r="IH3242" s="41"/>
      <c r="II3242" s="41"/>
      <c r="IJ3242" s="41"/>
      <c r="IK3242" s="41"/>
      <c r="IL3242" s="41"/>
      <c r="IM3242" s="41"/>
      <c r="IN3242" s="41"/>
      <c r="IO3242" s="41"/>
      <c r="IP3242" s="41"/>
      <c r="IQ3242" s="41"/>
      <c r="IR3242" s="41"/>
      <c r="IS3242" s="41"/>
      <c r="IT3242" s="41"/>
      <c r="IU3242" s="41"/>
    </row>
    <row r="3244" spans="68:255" x14ac:dyDescent="0.2">
      <c r="BP3244" s="41"/>
      <c r="BQ3244" s="41"/>
      <c r="BR3244" s="41"/>
      <c r="BS3244" s="41"/>
      <c r="BU3244" s="41"/>
      <c r="BV3244" s="41"/>
      <c r="BW3244" s="41"/>
      <c r="BX3244" s="41"/>
      <c r="BY3244" s="41"/>
      <c r="BZ3244" s="41"/>
      <c r="CA3244" s="41"/>
      <c r="CB3244" s="41"/>
      <c r="CC3244" s="41"/>
      <c r="CD3244" s="41"/>
      <c r="CE3244" s="41"/>
      <c r="CF3244" s="41"/>
      <c r="CG3244" s="41"/>
      <c r="CH3244" s="41"/>
      <c r="CI3244" s="41"/>
      <c r="CJ3244" s="41"/>
      <c r="CK3244" s="41"/>
      <c r="CL3244" s="41"/>
      <c r="CM3244" s="41"/>
      <c r="CN3244" s="41"/>
      <c r="CO3244" s="41"/>
      <c r="CP3244" s="41"/>
      <c r="CQ3244" s="41"/>
      <c r="CR3244" s="41"/>
      <c r="CS3244" s="41"/>
      <c r="CT3244" s="41"/>
      <c r="CU3244" s="41"/>
      <c r="CV3244" s="41"/>
      <c r="CW3244" s="41"/>
      <c r="CX3244" s="41"/>
      <c r="CY3244" s="41"/>
      <c r="CZ3244" s="41"/>
      <c r="DA3244" s="41"/>
      <c r="DB3244" s="41"/>
      <c r="DC3244" s="41"/>
      <c r="DD3244" s="41"/>
      <c r="DE3244" s="41"/>
      <c r="DF3244" s="41"/>
      <c r="DG3244" s="41"/>
      <c r="DH3244" s="41"/>
      <c r="DI3244" s="41"/>
      <c r="DJ3244" s="41"/>
      <c r="DK3244" s="41"/>
      <c r="DL3244" s="41"/>
      <c r="DM3244" s="41"/>
      <c r="DN3244" s="41"/>
      <c r="DO3244" s="41"/>
      <c r="DP3244" s="41"/>
      <c r="DQ3244" s="41"/>
      <c r="DR3244" s="41"/>
      <c r="DS3244" s="41"/>
      <c r="DT3244" s="41"/>
      <c r="DU3244" s="41"/>
      <c r="DV3244" s="41"/>
      <c r="DW3244" s="41"/>
      <c r="DX3244" s="41"/>
      <c r="DY3244" s="41"/>
      <c r="DZ3244" s="41"/>
      <c r="EA3244" s="41"/>
      <c r="EB3244" s="41"/>
      <c r="EC3244" s="41"/>
      <c r="ED3244" s="41"/>
      <c r="EE3244" s="41"/>
      <c r="EF3244" s="41"/>
      <c r="EG3244" s="41"/>
      <c r="EH3244" s="41"/>
      <c r="EI3244" s="41"/>
      <c r="EJ3244" s="41"/>
      <c r="EK3244" s="41"/>
      <c r="EL3244" s="41"/>
      <c r="EM3244" s="41"/>
      <c r="EN3244" s="41"/>
      <c r="EO3244" s="41"/>
      <c r="EP3244" s="41"/>
      <c r="EQ3244" s="41"/>
      <c r="ER3244" s="41"/>
      <c r="ES3244" s="41"/>
      <c r="ET3244" s="41"/>
      <c r="EU3244" s="41"/>
      <c r="EV3244" s="41"/>
      <c r="EW3244" s="41"/>
      <c r="EX3244" s="41"/>
      <c r="EY3244" s="41"/>
      <c r="EZ3244" s="41"/>
      <c r="FA3244" s="41"/>
      <c r="FB3244" s="41"/>
      <c r="FC3244" s="41"/>
      <c r="FD3244" s="41"/>
      <c r="FE3244" s="41"/>
      <c r="FF3244" s="41"/>
      <c r="FG3244" s="41"/>
      <c r="FH3244" s="41"/>
      <c r="FI3244" s="41"/>
      <c r="FJ3244" s="41"/>
      <c r="FK3244" s="41"/>
      <c r="FL3244" s="41"/>
      <c r="FM3244" s="41"/>
      <c r="FN3244" s="41"/>
      <c r="FO3244" s="41"/>
      <c r="FP3244" s="41"/>
      <c r="FQ3244" s="41"/>
      <c r="FR3244" s="41"/>
      <c r="FS3244" s="41"/>
      <c r="FT3244" s="41"/>
      <c r="FU3244" s="41"/>
      <c r="FV3244" s="41"/>
      <c r="FW3244" s="41"/>
      <c r="FX3244" s="41"/>
      <c r="FY3244" s="41"/>
      <c r="FZ3244" s="41"/>
      <c r="GA3244" s="41"/>
      <c r="GB3244" s="41"/>
      <c r="GC3244" s="41"/>
      <c r="GD3244" s="41"/>
      <c r="GE3244" s="41"/>
      <c r="GF3244" s="41"/>
      <c r="GG3244" s="41"/>
      <c r="GH3244" s="41"/>
      <c r="GI3244" s="41"/>
      <c r="GJ3244" s="41"/>
      <c r="GK3244" s="41"/>
      <c r="GL3244" s="41"/>
      <c r="GM3244" s="41"/>
      <c r="GN3244" s="41"/>
      <c r="GO3244" s="41"/>
      <c r="GP3244" s="41"/>
      <c r="GQ3244" s="41"/>
      <c r="GR3244" s="41"/>
      <c r="GS3244" s="41"/>
      <c r="GT3244" s="41"/>
      <c r="GU3244" s="41"/>
      <c r="GV3244" s="41"/>
      <c r="GW3244" s="41"/>
      <c r="GX3244" s="41"/>
      <c r="GY3244" s="41"/>
      <c r="GZ3244" s="41"/>
      <c r="HA3244" s="41"/>
      <c r="HB3244" s="41"/>
      <c r="HC3244" s="41"/>
      <c r="HD3244" s="41"/>
      <c r="HE3244" s="41"/>
      <c r="HF3244" s="41"/>
      <c r="HG3244" s="41"/>
      <c r="HH3244" s="41"/>
      <c r="HI3244" s="41"/>
      <c r="HJ3244" s="41"/>
      <c r="HK3244" s="41"/>
      <c r="HL3244" s="41"/>
      <c r="HM3244" s="41"/>
      <c r="HN3244" s="41"/>
      <c r="HO3244" s="41"/>
      <c r="HP3244" s="41"/>
      <c r="HQ3244" s="41"/>
      <c r="HR3244" s="41"/>
      <c r="HS3244" s="41"/>
      <c r="HT3244" s="41"/>
      <c r="HU3244" s="41"/>
      <c r="HV3244" s="41"/>
      <c r="HW3244" s="41"/>
      <c r="HX3244" s="41"/>
      <c r="HY3244" s="41"/>
      <c r="HZ3244" s="41"/>
      <c r="IA3244" s="41"/>
      <c r="IB3244" s="41"/>
      <c r="IC3244" s="41"/>
      <c r="ID3244" s="41"/>
      <c r="IE3244" s="41"/>
      <c r="IF3244" s="41"/>
      <c r="IG3244" s="41"/>
      <c r="IH3244" s="41"/>
      <c r="II3244" s="41"/>
      <c r="IJ3244" s="41"/>
      <c r="IK3244" s="41"/>
      <c r="IL3244" s="41"/>
      <c r="IM3244" s="41"/>
      <c r="IN3244" s="41"/>
      <c r="IO3244" s="41"/>
      <c r="IP3244" s="41"/>
      <c r="IQ3244" s="41"/>
      <c r="IR3244" s="41"/>
      <c r="IS3244" s="41"/>
      <c r="IT3244" s="41"/>
      <c r="IU3244" s="41"/>
    </row>
    <row r="3246" spans="68:255" x14ac:dyDescent="0.2">
      <c r="BP3246" s="41"/>
      <c r="BQ3246" s="41"/>
      <c r="BR3246" s="41"/>
      <c r="BS3246" s="41"/>
      <c r="BU3246" s="41"/>
      <c r="BV3246" s="41"/>
      <c r="BW3246" s="41"/>
      <c r="BX3246" s="41"/>
      <c r="BY3246" s="41"/>
      <c r="BZ3246" s="41"/>
      <c r="CA3246" s="41"/>
      <c r="CB3246" s="41"/>
      <c r="CC3246" s="41"/>
      <c r="CD3246" s="41"/>
      <c r="CE3246" s="41"/>
      <c r="CF3246" s="41"/>
      <c r="CG3246" s="41"/>
      <c r="CH3246" s="41"/>
      <c r="CI3246" s="41"/>
      <c r="CJ3246" s="41"/>
      <c r="CK3246" s="41"/>
      <c r="CL3246" s="41"/>
      <c r="CM3246" s="41"/>
      <c r="CN3246" s="41"/>
      <c r="CO3246" s="41"/>
      <c r="CP3246" s="41"/>
      <c r="CQ3246" s="41"/>
      <c r="CR3246" s="41"/>
      <c r="CS3246" s="41"/>
      <c r="CT3246" s="41"/>
      <c r="CU3246" s="41"/>
      <c r="CV3246" s="41"/>
      <c r="CW3246" s="41"/>
      <c r="CX3246" s="41"/>
      <c r="CY3246" s="41"/>
      <c r="CZ3246" s="41"/>
      <c r="DA3246" s="41"/>
      <c r="DB3246" s="41"/>
      <c r="DC3246" s="41"/>
      <c r="DD3246" s="41"/>
      <c r="DE3246" s="41"/>
      <c r="DF3246" s="41"/>
      <c r="DG3246" s="41"/>
      <c r="DH3246" s="41"/>
      <c r="DI3246" s="41"/>
      <c r="DJ3246" s="41"/>
      <c r="DK3246" s="41"/>
      <c r="DL3246" s="41"/>
      <c r="DM3246" s="41"/>
      <c r="DN3246" s="41"/>
      <c r="DO3246" s="41"/>
      <c r="DP3246" s="41"/>
      <c r="DQ3246" s="41"/>
      <c r="DR3246" s="41"/>
      <c r="DS3246" s="41"/>
      <c r="DT3246" s="41"/>
      <c r="DU3246" s="41"/>
      <c r="DV3246" s="41"/>
      <c r="DW3246" s="41"/>
      <c r="DX3246" s="41"/>
      <c r="DY3246" s="41"/>
      <c r="DZ3246" s="41"/>
      <c r="EA3246" s="41"/>
      <c r="EB3246" s="41"/>
      <c r="EC3246" s="41"/>
      <c r="ED3246" s="41"/>
      <c r="EE3246" s="41"/>
      <c r="EF3246" s="41"/>
      <c r="EG3246" s="41"/>
      <c r="EH3246" s="41"/>
      <c r="EI3246" s="41"/>
      <c r="EJ3246" s="41"/>
      <c r="EK3246" s="41"/>
      <c r="EL3246" s="41"/>
      <c r="EM3246" s="41"/>
      <c r="EN3246" s="41"/>
      <c r="EO3246" s="41"/>
      <c r="EP3246" s="41"/>
      <c r="EQ3246" s="41"/>
      <c r="ER3246" s="41"/>
      <c r="ES3246" s="41"/>
      <c r="ET3246" s="41"/>
      <c r="EU3246" s="41"/>
      <c r="EV3246" s="41"/>
      <c r="EW3246" s="41"/>
      <c r="EX3246" s="41"/>
      <c r="EY3246" s="41"/>
      <c r="EZ3246" s="41"/>
      <c r="FA3246" s="41"/>
      <c r="FB3246" s="41"/>
      <c r="FC3246" s="41"/>
      <c r="FD3246" s="41"/>
      <c r="FE3246" s="41"/>
      <c r="FF3246" s="41"/>
      <c r="FG3246" s="41"/>
      <c r="FH3246" s="41"/>
      <c r="FI3246" s="41"/>
      <c r="FJ3246" s="41"/>
      <c r="FK3246" s="41"/>
      <c r="FL3246" s="41"/>
      <c r="FM3246" s="41"/>
      <c r="FN3246" s="41"/>
      <c r="FO3246" s="41"/>
      <c r="FP3246" s="41"/>
      <c r="FQ3246" s="41"/>
      <c r="FR3246" s="41"/>
      <c r="FS3246" s="41"/>
      <c r="FT3246" s="41"/>
      <c r="FU3246" s="41"/>
      <c r="FV3246" s="41"/>
      <c r="FW3246" s="41"/>
      <c r="FX3246" s="41"/>
      <c r="FY3246" s="41"/>
      <c r="FZ3246" s="41"/>
      <c r="GA3246" s="41"/>
      <c r="GB3246" s="41"/>
      <c r="GC3246" s="41"/>
      <c r="GD3246" s="41"/>
      <c r="GE3246" s="41"/>
      <c r="GF3246" s="41"/>
      <c r="GG3246" s="41"/>
      <c r="GH3246" s="41"/>
      <c r="GI3246" s="41"/>
      <c r="GJ3246" s="41"/>
      <c r="GK3246" s="41"/>
      <c r="GL3246" s="41"/>
      <c r="GM3246" s="41"/>
      <c r="GN3246" s="41"/>
      <c r="GO3246" s="41"/>
      <c r="GP3246" s="41"/>
      <c r="GQ3246" s="41"/>
      <c r="GR3246" s="41"/>
      <c r="GS3246" s="41"/>
      <c r="GT3246" s="41"/>
      <c r="GU3246" s="41"/>
      <c r="GV3246" s="41"/>
      <c r="GW3246" s="41"/>
      <c r="GX3246" s="41"/>
      <c r="GY3246" s="41"/>
      <c r="GZ3246" s="41"/>
      <c r="HA3246" s="41"/>
      <c r="HB3246" s="41"/>
      <c r="HC3246" s="41"/>
      <c r="HD3246" s="41"/>
      <c r="HE3246" s="41"/>
      <c r="HF3246" s="41"/>
      <c r="HG3246" s="41"/>
      <c r="HH3246" s="41"/>
      <c r="HI3246" s="41"/>
      <c r="HJ3246" s="41"/>
      <c r="HK3246" s="41"/>
      <c r="HL3246" s="41"/>
      <c r="HM3246" s="41"/>
      <c r="HN3246" s="41"/>
      <c r="HO3246" s="41"/>
      <c r="HP3246" s="41"/>
      <c r="HQ3246" s="41"/>
      <c r="HR3246" s="41"/>
      <c r="HS3246" s="41"/>
      <c r="HT3246" s="41"/>
      <c r="HU3246" s="41"/>
      <c r="HV3246" s="41"/>
      <c r="HW3246" s="41"/>
      <c r="HX3246" s="41"/>
      <c r="HY3246" s="41"/>
      <c r="HZ3246" s="41"/>
      <c r="IA3246" s="41"/>
      <c r="IB3246" s="41"/>
      <c r="IC3246" s="41"/>
      <c r="ID3246" s="41"/>
      <c r="IE3246" s="41"/>
      <c r="IF3246" s="41"/>
      <c r="IG3246" s="41"/>
      <c r="IH3246" s="41"/>
      <c r="II3246" s="41"/>
      <c r="IJ3246" s="41"/>
      <c r="IK3246" s="41"/>
      <c r="IL3246" s="41"/>
      <c r="IM3246" s="41"/>
      <c r="IN3246" s="41"/>
      <c r="IO3246" s="41"/>
      <c r="IP3246" s="41"/>
      <c r="IQ3246" s="41"/>
      <c r="IR3246" s="41"/>
      <c r="IS3246" s="41"/>
      <c r="IT3246" s="41"/>
      <c r="IU3246" s="41"/>
    </row>
    <row r="3248" spans="68:255" x14ac:dyDescent="0.2">
      <c r="BP3248" s="41"/>
      <c r="BQ3248" s="41"/>
      <c r="BR3248" s="41"/>
      <c r="BS3248" s="41"/>
      <c r="BU3248" s="41"/>
      <c r="BV3248" s="41"/>
      <c r="BW3248" s="41"/>
      <c r="BX3248" s="41"/>
      <c r="BY3248" s="41"/>
      <c r="BZ3248" s="41"/>
      <c r="CA3248" s="41"/>
      <c r="CB3248" s="41"/>
      <c r="CC3248" s="41"/>
      <c r="CD3248" s="41"/>
      <c r="CE3248" s="41"/>
      <c r="CF3248" s="41"/>
      <c r="CG3248" s="41"/>
      <c r="CH3248" s="41"/>
      <c r="CI3248" s="41"/>
      <c r="CJ3248" s="41"/>
      <c r="CK3248" s="41"/>
      <c r="CL3248" s="41"/>
      <c r="CM3248" s="41"/>
      <c r="CN3248" s="41"/>
      <c r="CO3248" s="41"/>
      <c r="CP3248" s="41"/>
      <c r="CQ3248" s="41"/>
      <c r="CR3248" s="41"/>
      <c r="CS3248" s="41"/>
      <c r="CT3248" s="41"/>
      <c r="CU3248" s="41"/>
      <c r="CV3248" s="41"/>
      <c r="CW3248" s="41"/>
      <c r="CX3248" s="41"/>
      <c r="CY3248" s="41"/>
      <c r="CZ3248" s="41"/>
      <c r="DA3248" s="41"/>
      <c r="DB3248" s="41"/>
      <c r="DC3248" s="41"/>
      <c r="DD3248" s="41"/>
      <c r="DE3248" s="41"/>
      <c r="DF3248" s="41"/>
      <c r="DG3248" s="41"/>
      <c r="DH3248" s="41"/>
      <c r="DI3248" s="41"/>
      <c r="DJ3248" s="41"/>
      <c r="DK3248" s="41"/>
      <c r="DL3248" s="41"/>
      <c r="DM3248" s="41"/>
      <c r="DN3248" s="41"/>
      <c r="DO3248" s="41"/>
      <c r="DP3248" s="41"/>
      <c r="DQ3248" s="41"/>
      <c r="DR3248" s="41"/>
      <c r="DS3248" s="41"/>
      <c r="DT3248" s="41"/>
      <c r="DU3248" s="41"/>
      <c r="DV3248" s="41"/>
      <c r="DW3248" s="41"/>
      <c r="DX3248" s="41"/>
      <c r="DY3248" s="41"/>
      <c r="DZ3248" s="41"/>
      <c r="EA3248" s="41"/>
      <c r="EB3248" s="41"/>
      <c r="EC3248" s="41"/>
      <c r="ED3248" s="41"/>
      <c r="EE3248" s="41"/>
      <c r="EF3248" s="41"/>
      <c r="EG3248" s="41"/>
      <c r="EH3248" s="41"/>
      <c r="EI3248" s="41"/>
      <c r="EJ3248" s="41"/>
      <c r="EK3248" s="41"/>
      <c r="EL3248" s="41"/>
      <c r="EM3248" s="41"/>
      <c r="EN3248" s="41"/>
      <c r="EO3248" s="41"/>
      <c r="EP3248" s="41"/>
      <c r="EQ3248" s="41"/>
      <c r="ER3248" s="41"/>
      <c r="ES3248" s="41"/>
      <c r="ET3248" s="41"/>
      <c r="EU3248" s="41"/>
      <c r="EV3248" s="41"/>
      <c r="EW3248" s="41"/>
      <c r="EX3248" s="41"/>
      <c r="EY3248" s="41"/>
      <c r="EZ3248" s="41"/>
      <c r="FA3248" s="41"/>
      <c r="FB3248" s="41"/>
      <c r="FC3248" s="41"/>
      <c r="FD3248" s="41"/>
      <c r="FE3248" s="41"/>
      <c r="FF3248" s="41"/>
      <c r="FG3248" s="41"/>
      <c r="FH3248" s="41"/>
      <c r="FI3248" s="41"/>
      <c r="FJ3248" s="41"/>
      <c r="FK3248" s="41"/>
      <c r="FL3248" s="41"/>
      <c r="FM3248" s="41"/>
      <c r="FN3248" s="41"/>
      <c r="FO3248" s="41"/>
      <c r="FP3248" s="41"/>
      <c r="FQ3248" s="41"/>
      <c r="FR3248" s="41"/>
      <c r="FS3248" s="41"/>
      <c r="FT3248" s="41"/>
      <c r="FU3248" s="41"/>
      <c r="FV3248" s="41"/>
      <c r="FW3248" s="41"/>
      <c r="FX3248" s="41"/>
      <c r="FY3248" s="41"/>
      <c r="FZ3248" s="41"/>
      <c r="GA3248" s="41"/>
      <c r="GB3248" s="41"/>
      <c r="GC3248" s="41"/>
      <c r="GD3248" s="41"/>
      <c r="GE3248" s="41"/>
      <c r="GF3248" s="41"/>
      <c r="GG3248" s="41"/>
      <c r="GH3248" s="41"/>
      <c r="GI3248" s="41"/>
      <c r="GJ3248" s="41"/>
      <c r="GK3248" s="41"/>
      <c r="GL3248" s="41"/>
      <c r="GM3248" s="41"/>
      <c r="GN3248" s="41"/>
      <c r="GO3248" s="41"/>
      <c r="GP3248" s="41"/>
      <c r="GQ3248" s="41"/>
      <c r="GR3248" s="41"/>
      <c r="GS3248" s="41"/>
      <c r="GT3248" s="41"/>
      <c r="GU3248" s="41"/>
      <c r="GV3248" s="41"/>
      <c r="GW3248" s="41"/>
      <c r="GX3248" s="41"/>
      <c r="GY3248" s="41"/>
      <c r="GZ3248" s="41"/>
      <c r="HA3248" s="41"/>
      <c r="HB3248" s="41"/>
      <c r="HC3248" s="41"/>
      <c r="HD3248" s="41"/>
      <c r="HE3248" s="41"/>
      <c r="HF3248" s="41"/>
      <c r="HG3248" s="41"/>
      <c r="HH3248" s="41"/>
      <c r="HI3248" s="41"/>
      <c r="HJ3248" s="41"/>
      <c r="HK3248" s="41"/>
      <c r="HL3248" s="41"/>
      <c r="HM3248" s="41"/>
      <c r="HN3248" s="41"/>
      <c r="HO3248" s="41"/>
      <c r="HP3248" s="41"/>
      <c r="HQ3248" s="41"/>
      <c r="HR3248" s="41"/>
      <c r="HS3248" s="41"/>
      <c r="HT3248" s="41"/>
      <c r="HU3248" s="41"/>
      <c r="HV3248" s="41"/>
      <c r="HW3248" s="41"/>
      <c r="HX3248" s="41"/>
      <c r="HY3248" s="41"/>
      <c r="HZ3248" s="41"/>
      <c r="IA3248" s="41"/>
      <c r="IB3248" s="41"/>
      <c r="IC3248" s="41"/>
      <c r="ID3248" s="41"/>
      <c r="IE3248" s="41"/>
      <c r="IF3248" s="41"/>
      <c r="IG3248" s="41"/>
      <c r="IH3248" s="41"/>
      <c r="II3248" s="41"/>
      <c r="IJ3248" s="41"/>
      <c r="IK3248" s="41"/>
      <c r="IL3248" s="41"/>
      <c r="IM3248" s="41"/>
      <c r="IN3248" s="41"/>
      <c r="IO3248" s="41"/>
      <c r="IP3248" s="41"/>
      <c r="IQ3248" s="41"/>
      <c r="IR3248" s="41"/>
      <c r="IS3248" s="41"/>
      <c r="IT3248" s="41"/>
      <c r="IU3248" s="41"/>
    </row>
    <row r="3250" spans="68:255" x14ac:dyDescent="0.2">
      <c r="BP3250" s="41"/>
      <c r="BQ3250" s="41"/>
      <c r="BR3250" s="41"/>
      <c r="BS3250" s="41"/>
      <c r="BU3250" s="41"/>
      <c r="BV3250" s="41"/>
      <c r="BW3250" s="41"/>
      <c r="BX3250" s="41"/>
      <c r="BY3250" s="41"/>
      <c r="BZ3250" s="41"/>
      <c r="CA3250" s="41"/>
      <c r="CB3250" s="41"/>
      <c r="CC3250" s="41"/>
      <c r="CD3250" s="41"/>
      <c r="CE3250" s="41"/>
      <c r="CF3250" s="41"/>
      <c r="CG3250" s="41"/>
      <c r="CH3250" s="41"/>
      <c r="CI3250" s="41"/>
      <c r="CJ3250" s="41"/>
      <c r="CK3250" s="41"/>
      <c r="CL3250" s="41"/>
      <c r="CM3250" s="41"/>
      <c r="CN3250" s="41"/>
      <c r="CO3250" s="41"/>
      <c r="CP3250" s="41"/>
      <c r="CQ3250" s="41"/>
      <c r="CR3250" s="41"/>
      <c r="CS3250" s="41"/>
      <c r="CT3250" s="41"/>
      <c r="CU3250" s="41"/>
      <c r="CV3250" s="41"/>
      <c r="CW3250" s="41"/>
      <c r="CX3250" s="41"/>
      <c r="CY3250" s="41"/>
      <c r="CZ3250" s="41"/>
      <c r="DA3250" s="41"/>
      <c r="DB3250" s="41"/>
      <c r="DC3250" s="41"/>
      <c r="DD3250" s="41"/>
      <c r="DE3250" s="41"/>
      <c r="DF3250" s="41"/>
      <c r="DG3250" s="41"/>
      <c r="DH3250" s="41"/>
      <c r="DI3250" s="41"/>
      <c r="DJ3250" s="41"/>
      <c r="DK3250" s="41"/>
      <c r="DL3250" s="41"/>
      <c r="DM3250" s="41"/>
      <c r="DN3250" s="41"/>
      <c r="DO3250" s="41"/>
      <c r="DP3250" s="41"/>
      <c r="DQ3250" s="41"/>
      <c r="DR3250" s="41"/>
      <c r="DS3250" s="41"/>
      <c r="DT3250" s="41"/>
      <c r="DU3250" s="41"/>
      <c r="DV3250" s="41"/>
      <c r="DW3250" s="41"/>
      <c r="DX3250" s="41"/>
      <c r="DY3250" s="41"/>
      <c r="DZ3250" s="41"/>
      <c r="EA3250" s="41"/>
      <c r="EB3250" s="41"/>
      <c r="EC3250" s="41"/>
      <c r="ED3250" s="41"/>
      <c r="EE3250" s="41"/>
      <c r="EF3250" s="41"/>
      <c r="EG3250" s="41"/>
      <c r="EH3250" s="41"/>
      <c r="EI3250" s="41"/>
      <c r="EJ3250" s="41"/>
      <c r="EK3250" s="41"/>
      <c r="EL3250" s="41"/>
      <c r="EM3250" s="41"/>
      <c r="EN3250" s="41"/>
      <c r="EO3250" s="41"/>
      <c r="EP3250" s="41"/>
      <c r="EQ3250" s="41"/>
      <c r="ER3250" s="41"/>
      <c r="ES3250" s="41"/>
      <c r="ET3250" s="41"/>
      <c r="EU3250" s="41"/>
      <c r="EV3250" s="41"/>
      <c r="EW3250" s="41"/>
      <c r="EX3250" s="41"/>
      <c r="EY3250" s="41"/>
      <c r="EZ3250" s="41"/>
      <c r="FA3250" s="41"/>
      <c r="FB3250" s="41"/>
      <c r="FC3250" s="41"/>
      <c r="FD3250" s="41"/>
      <c r="FE3250" s="41"/>
      <c r="FF3250" s="41"/>
      <c r="FG3250" s="41"/>
      <c r="FH3250" s="41"/>
      <c r="FI3250" s="41"/>
      <c r="FJ3250" s="41"/>
      <c r="FK3250" s="41"/>
      <c r="FL3250" s="41"/>
      <c r="FM3250" s="41"/>
      <c r="FN3250" s="41"/>
      <c r="FO3250" s="41"/>
      <c r="FP3250" s="41"/>
      <c r="FQ3250" s="41"/>
      <c r="FR3250" s="41"/>
      <c r="FS3250" s="41"/>
      <c r="FT3250" s="41"/>
      <c r="FU3250" s="41"/>
      <c r="FV3250" s="41"/>
      <c r="FW3250" s="41"/>
      <c r="FX3250" s="41"/>
      <c r="FY3250" s="41"/>
      <c r="FZ3250" s="41"/>
      <c r="GA3250" s="41"/>
      <c r="GB3250" s="41"/>
      <c r="GC3250" s="41"/>
      <c r="GD3250" s="41"/>
      <c r="GE3250" s="41"/>
      <c r="GF3250" s="41"/>
      <c r="GG3250" s="41"/>
      <c r="GH3250" s="41"/>
      <c r="GI3250" s="41"/>
      <c r="GJ3250" s="41"/>
      <c r="GK3250" s="41"/>
      <c r="GL3250" s="41"/>
      <c r="GM3250" s="41"/>
      <c r="GN3250" s="41"/>
      <c r="GO3250" s="41"/>
      <c r="GP3250" s="41"/>
      <c r="GQ3250" s="41"/>
      <c r="GR3250" s="41"/>
      <c r="GS3250" s="41"/>
      <c r="GT3250" s="41"/>
      <c r="GU3250" s="41"/>
      <c r="GV3250" s="41"/>
      <c r="GW3250" s="41"/>
      <c r="GX3250" s="41"/>
      <c r="GY3250" s="41"/>
      <c r="GZ3250" s="41"/>
      <c r="HA3250" s="41"/>
      <c r="HB3250" s="41"/>
      <c r="HC3250" s="41"/>
      <c r="HD3250" s="41"/>
      <c r="HE3250" s="41"/>
      <c r="HF3250" s="41"/>
      <c r="HG3250" s="41"/>
      <c r="HH3250" s="41"/>
      <c r="HI3250" s="41"/>
      <c r="HJ3250" s="41"/>
      <c r="HK3250" s="41"/>
      <c r="HL3250" s="41"/>
      <c r="HM3250" s="41"/>
      <c r="HN3250" s="41"/>
      <c r="HO3250" s="41"/>
      <c r="HP3250" s="41"/>
      <c r="HQ3250" s="41"/>
      <c r="HR3250" s="41"/>
      <c r="HS3250" s="41"/>
      <c r="HT3250" s="41"/>
      <c r="HU3250" s="41"/>
      <c r="HV3250" s="41"/>
      <c r="HW3250" s="41"/>
      <c r="HX3250" s="41"/>
      <c r="HY3250" s="41"/>
      <c r="HZ3250" s="41"/>
      <c r="IA3250" s="41"/>
      <c r="IB3250" s="41"/>
      <c r="IC3250" s="41"/>
      <c r="ID3250" s="41"/>
      <c r="IE3250" s="41"/>
      <c r="IF3250" s="41"/>
      <c r="IG3250" s="41"/>
      <c r="IH3250" s="41"/>
      <c r="II3250" s="41"/>
      <c r="IJ3250" s="41"/>
      <c r="IK3250" s="41"/>
      <c r="IL3250" s="41"/>
      <c r="IM3250" s="41"/>
      <c r="IN3250" s="41"/>
      <c r="IO3250" s="41"/>
      <c r="IP3250" s="41"/>
      <c r="IQ3250" s="41"/>
      <c r="IR3250" s="41"/>
      <c r="IS3250" s="41"/>
      <c r="IT3250" s="41"/>
      <c r="IU3250" s="41"/>
    </row>
    <row r="3252" spans="68:255" x14ac:dyDescent="0.2">
      <c r="BP3252" s="41"/>
      <c r="BQ3252" s="41"/>
      <c r="BR3252" s="41"/>
      <c r="BS3252" s="41"/>
      <c r="BU3252" s="41"/>
      <c r="BV3252" s="41"/>
      <c r="BW3252" s="41"/>
      <c r="BX3252" s="41"/>
      <c r="BY3252" s="41"/>
      <c r="BZ3252" s="41"/>
      <c r="CA3252" s="41"/>
      <c r="CB3252" s="41"/>
      <c r="CC3252" s="41"/>
      <c r="CD3252" s="41"/>
      <c r="CE3252" s="41"/>
      <c r="CF3252" s="41"/>
      <c r="CG3252" s="41"/>
      <c r="CH3252" s="41"/>
      <c r="CI3252" s="41"/>
      <c r="CJ3252" s="41"/>
      <c r="CK3252" s="41"/>
      <c r="CL3252" s="41"/>
      <c r="CM3252" s="41"/>
      <c r="CN3252" s="41"/>
      <c r="CO3252" s="41"/>
      <c r="CP3252" s="41"/>
      <c r="CQ3252" s="41"/>
      <c r="CR3252" s="41"/>
      <c r="CS3252" s="41"/>
      <c r="CT3252" s="41"/>
      <c r="CU3252" s="41"/>
      <c r="CV3252" s="41"/>
      <c r="CW3252" s="41"/>
      <c r="CX3252" s="41"/>
      <c r="CY3252" s="41"/>
      <c r="CZ3252" s="41"/>
      <c r="DA3252" s="41"/>
      <c r="DB3252" s="41"/>
      <c r="DC3252" s="41"/>
      <c r="DD3252" s="41"/>
      <c r="DE3252" s="41"/>
      <c r="DF3252" s="41"/>
      <c r="DG3252" s="41"/>
      <c r="DH3252" s="41"/>
      <c r="DI3252" s="41"/>
      <c r="DJ3252" s="41"/>
      <c r="DK3252" s="41"/>
      <c r="DL3252" s="41"/>
      <c r="DM3252" s="41"/>
      <c r="DN3252" s="41"/>
      <c r="DO3252" s="41"/>
      <c r="DP3252" s="41"/>
      <c r="DQ3252" s="41"/>
      <c r="DR3252" s="41"/>
      <c r="DS3252" s="41"/>
      <c r="DT3252" s="41"/>
      <c r="DU3252" s="41"/>
      <c r="DV3252" s="41"/>
      <c r="DW3252" s="41"/>
      <c r="DX3252" s="41"/>
      <c r="DY3252" s="41"/>
      <c r="DZ3252" s="41"/>
      <c r="EA3252" s="41"/>
      <c r="EB3252" s="41"/>
      <c r="EC3252" s="41"/>
      <c r="ED3252" s="41"/>
      <c r="EE3252" s="41"/>
      <c r="EF3252" s="41"/>
      <c r="EG3252" s="41"/>
      <c r="EH3252" s="41"/>
      <c r="EI3252" s="41"/>
      <c r="EJ3252" s="41"/>
      <c r="EK3252" s="41"/>
      <c r="EL3252" s="41"/>
      <c r="EM3252" s="41"/>
      <c r="EN3252" s="41"/>
      <c r="EO3252" s="41"/>
      <c r="EP3252" s="41"/>
      <c r="EQ3252" s="41"/>
      <c r="ER3252" s="41"/>
      <c r="ES3252" s="41"/>
      <c r="ET3252" s="41"/>
      <c r="EU3252" s="41"/>
      <c r="EV3252" s="41"/>
      <c r="EW3252" s="41"/>
      <c r="EX3252" s="41"/>
      <c r="EY3252" s="41"/>
      <c r="EZ3252" s="41"/>
      <c r="FA3252" s="41"/>
      <c r="FB3252" s="41"/>
      <c r="FC3252" s="41"/>
      <c r="FD3252" s="41"/>
      <c r="FE3252" s="41"/>
      <c r="FF3252" s="41"/>
      <c r="FG3252" s="41"/>
      <c r="FH3252" s="41"/>
      <c r="FI3252" s="41"/>
      <c r="FJ3252" s="41"/>
      <c r="FK3252" s="41"/>
      <c r="FL3252" s="41"/>
      <c r="FM3252" s="41"/>
      <c r="FN3252" s="41"/>
      <c r="FO3252" s="41"/>
      <c r="FP3252" s="41"/>
      <c r="FQ3252" s="41"/>
      <c r="FR3252" s="41"/>
      <c r="FS3252" s="41"/>
      <c r="FT3252" s="41"/>
      <c r="FU3252" s="41"/>
      <c r="FV3252" s="41"/>
      <c r="FW3252" s="41"/>
      <c r="FX3252" s="41"/>
      <c r="FY3252" s="41"/>
      <c r="FZ3252" s="41"/>
      <c r="GA3252" s="41"/>
      <c r="GB3252" s="41"/>
      <c r="GC3252" s="41"/>
      <c r="GD3252" s="41"/>
      <c r="GE3252" s="41"/>
      <c r="GF3252" s="41"/>
      <c r="GG3252" s="41"/>
      <c r="GH3252" s="41"/>
      <c r="GI3252" s="41"/>
      <c r="GJ3252" s="41"/>
      <c r="GK3252" s="41"/>
      <c r="GL3252" s="41"/>
      <c r="GM3252" s="41"/>
      <c r="GN3252" s="41"/>
      <c r="GO3252" s="41"/>
      <c r="GP3252" s="41"/>
      <c r="GQ3252" s="41"/>
      <c r="GR3252" s="41"/>
      <c r="GS3252" s="41"/>
      <c r="GT3252" s="41"/>
      <c r="GU3252" s="41"/>
      <c r="GV3252" s="41"/>
      <c r="GW3252" s="41"/>
      <c r="GX3252" s="41"/>
      <c r="GY3252" s="41"/>
      <c r="GZ3252" s="41"/>
      <c r="HA3252" s="41"/>
      <c r="HB3252" s="41"/>
      <c r="HC3252" s="41"/>
      <c r="HD3252" s="41"/>
      <c r="HE3252" s="41"/>
      <c r="HF3252" s="41"/>
      <c r="HG3252" s="41"/>
      <c r="HH3252" s="41"/>
      <c r="HI3252" s="41"/>
      <c r="HJ3252" s="41"/>
      <c r="HK3252" s="41"/>
      <c r="HL3252" s="41"/>
      <c r="HM3252" s="41"/>
      <c r="HN3252" s="41"/>
      <c r="HO3252" s="41"/>
      <c r="HP3252" s="41"/>
      <c r="HQ3252" s="41"/>
      <c r="HR3252" s="41"/>
      <c r="HS3252" s="41"/>
      <c r="HT3252" s="41"/>
      <c r="HU3252" s="41"/>
      <c r="HV3252" s="41"/>
      <c r="HW3252" s="41"/>
      <c r="HX3252" s="41"/>
      <c r="HY3252" s="41"/>
      <c r="HZ3252" s="41"/>
      <c r="IA3252" s="41"/>
      <c r="IB3252" s="41"/>
      <c r="IC3252" s="41"/>
      <c r="ID3252" s="41"/>
      <c r="IE3252" s="41"/>
      <c r="IF3252" s="41"/>
      <c r="IG3252" s="41"/>
      <c r="IH3252" s="41"/>
      <c r="II3252" s="41"/>
      <c r="IJ3252" s="41"/>
      <c r="IK3252" s="41"/>
      <c r="IL3252" s="41"/>
      <c r="IM3252" s="41"/>
      <c r="IN3252" s="41"/>
      <c r="IO3252" s="41"/>
      <c r="IP3252" s="41"/>
      <c r="IQ3252" s="41"/>
      <c r="IR3252" s="41"/>
      <c r="IS3252" s="41"/>
      <c r="IT3252" s="41"/>
      <c r="IU3252" s="41"/>
    </row>
    <row r="3254" spans="68:255" x14ac:dyDescent="0.2">
      <c r="BP3254" s="41"/>
      <c r="BQ3254" s="41"/>
      <c r="BR3254" s="41"/>
      <c r="BS3254" s="41"/>
      <c r="BU3254" s="41"/>
      <c r="BV3254" s="41"/>
      <c r="BW3254" s="41"/>
      <c r="BX3254" s="41"/>
      <c r="BY3254" s="41"/>
      <c r="BZ3254" s="41"/>
      <c r="CA3254" s="41"/>
      <c r="CB3254" s="41"/>
      <c r="CC3254" s="41"/>
      <c r="CD3254" s="41"/>
      <c r="CE3254" s="41"/>
      <c r="CF3254" s="41"/>
      <c r="CG3254" s="41"/>
      <c r="CH3254" s="41"/>
      <c r="CI3254" s="41"/>
      <c r="CJ3254" s="41"/>
      <c r="CK3254" s="41"/>
      <c r="CL3254" s="41"/>
      <c r="CM3254" s="41"/>
      <c r="CN3254" s="41"/>
      <c r="CO3254" s="41"/>
      <c r="CP3254" s="41"/>
      <c r="CQ3254" s="41"/>
      <c r="CR3254" s="41"/>
      <c r="CS3254" s="41"/>
      <c r="CT3254" s="41"/>
      <c r="CU3254" s="41"/>
      <c r="CV3254" s="41"/>
      <c r="CW3254" s="41"/>
      <c r="CX3254" s="41"/>
      <c r="CY3254" s="41"/>
      <c r="CZ3254" s="41"/>
      <c r="DA3254" s="41"/>
      <c r="DB3254" s="41"/>
      <c r="DC3254" s="41"/>
      <c r="DD3254" s="41"/>
      <c r="DE3254" s="41"/>
      <c r="DF3254" s="41"/>
      <c r="DG3254" s="41"/>
      <c r="DH3254" s="41"/>
      <c r="DI3254" s="41"/>
      <c r="DJ3254" s="41"/>
      <c r="DK3254" s="41"/>
      <c r="DL3254" s="41"/>
      <c r="DM3254" s="41"/>
      <c r="DN3254" s="41"/>
      <c r="DO3254" s="41"/>
      <c r="DP3254" s="41"/>
      <c r="DQ3254" s="41"/>
      <c r="DR3254" s="41"/>
      <c r="DS3254" s="41"/>
      <c r="DT3254" s="41"/>
      <c r="DU3254" s="41"/>
      <c r="DV3254" s="41"/>
      <c r="DW3254" s="41"/>
      <c r="DX3254" s="41"/>
      <c r="DY3254" s="41"/>
      <c r="DZ3254" s="41"/>
      <c r="EA3254" s="41"/>
      <c r="EB3254" s="41"/>
      <c r="EC3254" s="41"/>
      <c r="ED3254" s="41"/>
      <c r="EE3254" s="41"/>
      <c r="EF3254" s="41"/>
      <c r="EG3254" s="41"/>
      <c r="EH3254" s="41"/>
      <c r="EI3254" s="41"/>
      <c r="EJ3254" s="41"/>
      <c r="EK3254" s="41"/>
      <c r="EL3254" s="41"/>
      <c r="EM3254" s="41"/>
      <c r="EN3254" s="41"/>
      <c r="EO3254" s="41"/>
      <c r="EP3254" s="41"/>
      <c r="EQ3254" s="41"/>
      <c r="ER3254" s="41"/>
      <c r="ES3254" s="41"/>
      <c r="ET3254" s="41"/>
      <c r="EU3254" s="41"/>
      <c r="EV3254" s="41"/>
      <c r="EW3254" s="41"/>
      <c r="EX3254" s="41"/>
      <c r="EY3254" s="41"/>
      <c r="EZ3254" s="41"/>
      <c r="FA3254" s="41"/>
      <c r="FB3254" s="41"/>
      <c r="FC3254" s="41"/>
      <c r="FD3254" s="41"/>
      <c r="FE3254" s="41"/>
      <c r="FF3254" s="41"/>
      <c r="FG3254" s="41"/>
      <c r="FH3254" s="41"/>
      <c r="FI3254" s="41"/>
      <c r="FJ3254" s="41"/>
      <c r="FK3254" s="41"/>
      <c r="FL3254" s="41"/>
      <c r="FM3254" s="41"/>
      <c r="FN3254" s="41"/>
      <c r="FO3254" s="41"/>
      <c r="FP3254" s="41"/>
      <c r="FQ3254" s="41"/>
      <c r="FR3254" s="41"/>
      <c r="FS3254" s="41"/>
      <c r="FT3254" s="41"/>
      <c r="FU3254" s="41"/>
      <c r="FV3254" s="41"/>
      <c r="FW3254" s="41"/>
      <c r="FX3254" s="41"/>
      <c r="FY3254" s="41"/>
      <c r="FZ3254" s="41"/>
      <c r="GA3254" s="41"/>
      <c r="GB3254" s="41"/>
      <c r="GC3254" s="41"/>
      <c r="GD3254" s="41"/>
      <c r="GE3254" s="41"/>
      <c r="GF3254" s="41"/>
      <c r="GG3254" s="41"/>
      <c r="GH3254" s="41"/>
      <c r="GI3254" s="41"/>
      <c r="GJ3254" s="41"/>
      <c r="GK3254" s="41"/>
      <c r="GL3254" s="41"/>
      <c r="GM3254" s="41"/>
      <c r="GN3254" s="41"/>
      <c r="GO3254" s="41"/>
      <c r="GP3254" s="41"/>
      <c r="GQ3254" s="41"/>
      <c r="GR3254" s="41"/>
      <c r="GS3254" s="41"/>
      <c r="GT3254" s="41"/>
      <c r="GU3254" s="41"/>
      <c r="GV3254" s="41"/>
      <c r="GW3254" s="41"/>
      <c r="GX3254" s="41"/>
      <c r="GY3254" s="41"/>
      <c r="GZ3254" s="41"/>
      <c r="HA3254" s="41"/>
      <c r="HB3254" s="41"/>
      <c r="HC3254" s="41"/>
      <c r="HD3254" s="41"/>
      <c r="HE3254" s="41"/>
      <c r="HF3254" s="41"/>
      <c r="HG3254" s="41"/>
      <c r="HH3254" s="41"/>
      <c r="HI3254" s="41"/>
      <c r="HJ3254" s="41"/>
      <c r="HK3254" s="41"/>
      <c r="HL3254" s="41"/>
      <c r="HM3254" s="41"/>
      <c r="HN3254" s="41"/>
      <c r="HO3254" s="41"/>
      <c r="HP3254" s="41"/>
      <c r="HQ3254" s="41"/>
      <c r="HR3254" s="41"/>
      <c r="HS3254" s="41"/>
      <c r="HT3254" s="41"/>
      <c r="HU3254" s="41"/>
      <c r="HV3254" s="41"/>
      <c r="HW3254" s="41"/>
      <c r="HX3254" s="41"/>
      <c r="HY3254" s="41"/>
      <c r="HZ3254" s="41"/>
      <c r="IA3254" s="41"/>
      <c r="IB3254" s="41"/>
      <c r="IC3254" s="41"/>
      <c r="ID3254" s="41"/>
      <c r="IE3254" s="41"/>
      <c r="IF3254" s="41"/>
      <c r="IG3254" s="41"/>
      <c r="IH3254" s="41"/>
      <c r="II3254" s="41"/>
      <c r="IJ3254" s="41"/>
      <c r="IK3254" s="41"/>
      <c r="IL3254" s="41"/>
      <c r="IM3254" s="41"/>
      <c r="IN3254" s="41"/>
      <c r="IO3254" s="41"/>
      <c r="IP3254" s="41"/>
      <c r="IQ3254" s="41"/>
      <c r="IR3254" s="41"/>
      <c r="IS3254" s="41"/>
      <c r="IT3254" s="41"/>
      <c r="IU3254" s="41"/>
    </row>
    <row r="3256" spans="68:255" x14ac:dyDescent="0.2">
      <c r="BP3256" s="41"/>
      <c r="BQ3256" s="41"/>
      <c r="BR3256" s="41"/>
      <c r="BS3256" s="41"/>
      <c r="BU3256" s="41"/>
      <c r="BV3256" s="41"/>
      <c r="BW3256" s="41"/>
      <c r="BX3256" s="41"/>
      <c r="BY3256" s="41"/>
      <c r="BZ3256" s="41"/>
      <c r="CA3256" s="41"/>
      <c r="CB3256" s="41"/>
      <c r="CC3256" s="41"/>
      <c r="CD3256" s="41"/>
      <c r="CE3256" s="41"/>
      <c r="CF3256" s="41"/>
      <c r="CG3256" s="41"/>
      <c r="CH3256" s="41"/>
      <c r="CI3256" s="41"/>
      <c r="CJ3256" s="41"/>
      <c r="CK3256" s="41"/>
      <c r="CL3256" s="41"/>
      <c r="CM3256" s="41"/>
      <c r="CN3256" s="41"/>
      <c r="CO3256" s="41"/>
      <c r="CP3256" s="41"/>
      <c r="CQ3256" s="41"/>
      <c r="CR3256" s="41"/>
      <c r="CS3256" s="41"/>
      <c r="CT3256" s="41"/>
      <c r="CU3256" s="41"/>
      <c r="CV3256" s="41"/>
      <c r="CW3256" s="41"/>
      <c r="CX3256" s="41"/>
      <c r="CY3256" s="41"/>
      <c r="CZ3256" s="41"/>
      <c r="DA3256" s="41"/>
      <c r="DB3256" s="41"/>
      <c r="DC3256" s="41"/>
      <c r="DD3256" s="41"/>
      <c r="DE3256" s="41"/>
      <c r="DF3256" s="41"/>
      <c r="DG3256" s="41"/>
      <c r="DH3256" s="41"/>
      <c r="DI3256" s="41"/>
      <c r="DJ3256" s="41"/>
      <c r="DK3256" s="41"/>
      <c r="DL3256" s="41"/>
      <c r="DM3256" s="41"/>
      <c r="DN3256" s="41"/>
      <c r="DO3256" s="41"/>
      <c r="DP3256" s="41"/>
      <c r="DQ3256" s="41"/>
      <c r="DR3256" s="41"/>
      <c r="DS3256" s="41"/>
      <c r="DT3256" s="41"/>
      <c r="DU3256" s="41"/>
      <c r="DV3256" s="41"/>
      <c r="DW3256" s="41"/>
      <c r="DX3256" s="41"/>
      <c r="DY3256" s="41"/>
      <c r="DZ3256" s="41"/>
      <c r="EA3256" s="41"/>
      <c r="EB3256" s="41"/>
      <c r="EC3256" s="41"/>
      <c r="ED3256" s="41"/>
      <c r="EE3256" s="41"/>
      <c r="EF3256" s="41"/>
      <c r="EG3256" s="41"/>
      <c r="EH3256" s="41"/>
      <c r="EI3256" s="41"/>
      <c r="EJ3256" s="41"/>
      <c r="EK3256" s="41"/>
      <c r="EL3256" s="41"/>
      <c r="EM3256" s="41"/>
      <c r="EN3256" s="41"/>
      <c r="EO3256" s="41"/>
      <c r="EP3256" s="41"/>
      <c r="EQ3256" s="41"/>
      <c r="ER3256" s="41"/>
      <c r="ES3256" s="41"/>
      <c r="ET3256" s="41"/>
      <c r="EU3256" s="41"/>
      <c r="EV3256" s="41"/>
      <c r="EW3256" s="41"/>
      <c r="EX3256" s="41"/>
      <c r="EY3256" s="41"/>
      <c r="EZ3256" s="41"/>
      <c r="FA3256" s="41"/>
      <c r="FB3256" s="41"/>
      <c r="FC3256" s="41"/>
      <c r="FD3256" s="41"/>
      <c r="FE3256" s="41"/>
      <c r="FF3256" s="41"/>
      <c r="FG3256" s="41"/>
      <c r="FH3256" s="41"/>
      <c r="FI3256" s="41"/>
      <c r="FJ3256" s="41"/>
      <c r="FK3256" s="41"/>
      <c r="FL3256" s="41"/>
      <c r="FM3256" s="41"/>
      <c r="FN3256" s="41"/>
      <c r="FO3256" s="41"/>
      <c r="FP3256" s="41"/>
      <c r="FQ3256" s="41"/>
      <c r="FR3256" s="41"/>
      <c r="FS3256" s="41"/>
      <c r="FT3256" s="41"/>
      <c r="FU3256" s="41"/>
      <c r="FV3256" s="41"/>
      <c r="FW3256" s="41"/>
      <c r="FX3256" s="41"/>
      <c r="FY3256" s="41"/>
      <c r="FZ3256" s="41"/>
      <c r="GA3256" s="41"/>
      <c r="GB3256" s="41"/>
      <c r="GC3256" s="41"/>
      <c r="GD3256" s="41"/>
      <c r="GE3256" s="41"/>
      <c r="GF3256" s="41"/>
      <c r="GG3256" s="41"/>
      <c r="GH3256" s="41"/>
      <c r="GI3256" s="41"/>
      <c r="GJ3256" s="41"/>
      <c r="GK3256" s="41"/>
      <c r="GL3256" s="41"/>
      <c r="GM3256" s="41"/>
      <c r="GN3256" s="41"/>
      <c r="GO3256" s="41"/>
      <c r="GP3256" s="41"/>
      <c r="GQ3256" s="41"/>
      <c r="GR3256" s="41"/>
      <c r="GS3256" s="41"/>
      <c r="GT3256" s="41"/>
      <c r="GU3256" s="41"/>
      <c r="GV3256" s="41"/>
      <c r="GW3256" s="41"/>
      <c r="GX3256" s="41"/>
      <c r="GY3256" s="41"/>
      <c r="GZ3256" s="41"/>
      <c r="HA3256" s="41"/>
      <c r="HB3256" s="41"/>
      <c r="HC3256" s="41"/>
      <c r="HD3256" s="41"/>
      <c r="HE3256" s="41"/>
      <c r="HF3256" s="41"/>
      <c r="HG3256" s="41"/>
      <c r="HH3256" s="41"/>
      <c r="HI3256" s="41"/>
      <c r="HJ3256" s="41"/>
      <c r="HK3256" s="41"/>
      <c r="HL3256" s="41"/>
      <c r="HM3256" s="41"/>
      <c r="HN3256" s="41"/>
      <c r="HO3256" s="41"/>
      <c r="HP3256" s="41"/>
      <c r="HQ3256" s="41"/>
      <c r="HR3256" s="41"/>
      <c r="HS3256" s="41"/>
      <c r="HT3256" s="41"/>
      <c r="HU3256" s="41"/>
      <c r="HV3256" s="41"/>
      <c r="HW3256" s="41"/>
      <c r="HX3256" s="41"/>
      <c r="HY3256" s="41"/>
      <c r="HZ3256" s="41"/>
      <c r="IA3256" s="41"/>
      <c r="IB3256" s="41"/>
      <c r="IC3256" s="41"/>
      <c r="ID3256" s="41"/>
      <c r="IE3256" s="41"/>
      <c r="IF3256" s="41"/>
      <c r="IG3256" s="41"/>
      <c r="IH3256" s="41"/>
      <c r="II3256" s="41"/>
      <c r="IJ3256" s="41"/>
      <c r="IK3256" s="41"/>
      <c r="IL3256" s="41"/>
      <c r="IM3256" s="41"/>
      <c r="IN3256" s="41"/>
      <c r="IO3256" s="41"/>
      <c r="IP3256" s="41"/>
      <c r="IQ3256" s="41"/>
      <c r="IR3256" s="41"/>
      <c r="IS3256" s="41"/>
      <c r="IT3256" s="41"/>
      <c r="IU3256" s="41"/>
    </row>
    <row r="3258" spans="68:255" x14ac:dyDescent="0.2">
      <c r="BP3258" s="41"/>
      <c r="BQ3258" s="41"/>
      <c r="BR3258" s="41"/>
      <c r="BS3258" s="41"/>
      <c r="BU3258" s="41"/>
      <c r="BV3258" s="41"/>
      <c r="BW3258" s="41"/>
      <c r="BX3258" s="41"/>
      <c r="BY3258" s="41"/>
      <c r="BZ3258" s="41"/>
      <c r="CA3258" s="41"/>
      <c r="CB3258" s="41"/>
      <c r="CC3258" s="41"/>
      <c r="CD3258" s="41"/>
      <c r="CE3258" s="41"/>
      <c r="CF3258" s="41"/>
      <c r="CG3258" s="41"/>
      <c r="CH3258" s="41"/>
      <c r="CI3258" s="41"/>
      <c r="CJ3258" s="41"/>
      <c r="CK3258" s="41"/>
      <c r="CL3258" s="41"/>
      <c r="CM3258" s="41"/>
      <c r="CN3258" s="41"/>
      <c r="CO3258" s="41"/>
      <c r="CP3258" s="41"/>
      <c r="CQ3258" s="41"/>
      <c r="CR3258" s="41"/>
      <c r="CS3258" s="41"/>
      <c r="CT3258" s="41"/>
      <c r="CU3258" s="41"/>
      <c r="CV3258" s="41"/>
      <c r="CW3258" s="41"/>
      <c r="CX3258" s="41"/>
      <c r="CY3258" s="41"/>
      <c r="CZ3258" s="41"/>
      <c r="DA3258" s="41"/>
      <c r="DB3258" s="41"/>
      <c r="DC3258" s="41"/>
      <c r="DD3258" s="41"/>
      <c r="DE3258" s="41"/>
      <c r="DF3258" s="41"/>
      <c r="DG3258" s="41"/>
      <c r="DH3258" s="41"/>
      <c r="DI3258" s="41"/>
      <c r="DJ3258" s="41"/>
      <c r="DK3258" s="41"/>
      <c r="DL3258" s="41"/>
      <c r="DM3258" s="41"/>
      <c r="DN3258" s="41"/>
      <c r="DO3258" s="41"/>
      <c r="DP3258" s="41"/>
      <c r="DQ3258" s="41"/>
      <c r="DR3258" s="41"/>
      <c r="DS3258" s="41"/>
      <c r="DT3258" s="41"/>
      <c r="DU3258" s="41"/>
      <c r="DV3258" s="41"/>
      <c r="DW3258" s="41"/>
      <c r="DX3258" s="41"/>
      <c r="DY3258" s="41"/>
      <c r="DZ3258" s="41"/>
      <c r="EA3258" s="41"/>
      <c r="EB3258" s="41"/>
      <c r="EC3258" s="41"/>
      <c r="ED3258" s="41"/>
      <c r="EE3258" s="41"/>
      <c r="EF3258" s="41"/>
      <c r="EG3258" s="41"/>
      <c r="EH3258" s="41"/>
      <c r="EI3258" s="41"/>
      <c r="EJ3258" s="41"/>
      <c r="EK3258" s="41"/>
      <c r="EL3258" s="41"/>
      <c r="EM3258" s="41"/>
      <c r="EN3258" s="41"/>
      <c r="EO3258" s="41"/>
      <c r="EP3258" s="41"/>
      <c r="EQ3258" s="41"/>
      <c r="ER3258" s="41"/>
      <c r="ES3258" s="41"/>
      <c r="ET3258" s="41"/>
      <c r="EU3258" s="41"/>
      <c r="EV3258" s="41"/>
      <c r="EW3258" s="41"/>
      <c r="EX3258" s="41"/>
      <c r="EY3258" s="41"/>
      <c r="EZ3258" s="41"/>
      <c r="FA3258" s="41"/>
      <c r="FB3258" s="41"/>
      <c r="FC3258" s="41"/>
      <c r="FD3258" s="41"/>
      <c r="FE3258" s="41"/>
      <c r="FF3258" s="41"/>
      <c r="FG3258" s="41"/>
      <c r="FH3258" s="41"/>
      <c r="FI3258" s="41"/>
      <c r="FJ3258" s="41"/>
      <c r="FK3258" s="41"/>
      <c r="FL3258" s="41"/>
      <c r="FM3258" s="41"/>
      <c r="FN3258" s="41"/>
      <c r="FO3258" s="41"/>
      <c r="FP3258" s="41"/>
      <c r="FQ3258" s="41"/>
      <c r="FR3258" s="41"/>
      <c r="FS3258" s="41"/>
      <c r="FT3258" s="41"/>
      <c r="FU3258" s="41"/>
      <c r="FV3258" s="41"/>
      <c r="FW3258" s="41"/>
      <c r="FX3258" s="41"/>
      <c r="FY3258" s="41"/>
      <c r="FZ3258" s="41"/>
      <c r="GA3258" s="41"/>
      <c r="GB3258" s="41"/>
      <c r="GC3258" s="41"/>
      <c r="GD3258" s="41"/>
      <c r="GE3258" s="41"/>
      <c r="GF3258" s="41"/>
      <c r="GG3258" s="41"/>
      <c r="GH3258" s="41"/>
      <c r="GI3258" s="41"/>
      <c r="GJ3258" s="41"/>
      <c r="GK3258" s="41"/>
      <c r="GL3258" s="41"/>
      <c r="GM3258" s="41"/>
      <c r="GN3258" s="41"/>
      <c r="GO3258" s="41"/>
      <c r="GP3258" s="41"/>
      <c r="GQ3258" s="41"/>
      <c r="GR3258" s="41"/>
      <c r="GS3258" s="41"/>
      <c r="GT3258" s="41"/>
      <c r="GU3258" s="41"/>
      <c r="GV3258" s="41"/>
      <c r="GW3258" s="41"/>
      <c r="GX3258" s="41"/>
      <c r="GY3258" s="41"/>
      <c r="GZ3258" s="41"/>
      <c r="HA3258" s="41"/>
      <c r="HB3258" s="41"/>
      <c r="HC3258" s="41"/>
      <c r="HD3258" s="41"/>
      <c r="HE3258" s="41"/>
      <c r="HF3258" s="41"/>
      <c r="HG3258" s="41"/>
      <c r="HH3258" s="41"/>
      <c r="HI3258" s="41"/>
      <c r="HJ3258" s="41"/>
      <c r="HK3258" s="41"/>
      <c r="HL3258" s="41"/>
      <c r="HM3258" s="41"/>
      <c r="HN3258" s="41"/>
      <c r="HO3258" s="41"/>
      <c r="HP3258" s="41"/>
      <c r="HQ3258" s="41"/>
      <c r="HR3258" s="41"/>
      <c r="HS3258" s="41"/>
      <c r="HT3258" s="41"/>
      <c r="HU3258" s="41"/>
      <c r="HV3258" s="41"/>
      <c r="HW3258" s="41"/>
      <c r="HX3258" s="41"/>
      <c r="HY3258" s="41"/>
      <c r="HZ3258" s="41"/>
      <c r="IA3258" s="41"/>
      <c r="IB3258" s="41"/>
      <c r="IC3258" s="41"/>
      <c r="ID3258" s="41"/>
      <c r="IE3258" s="41"/>
      <c r="IF3258" s="41"/>
      <c r="IG3258" s="41"/>
      <c r="IH3258" s="41"/>
      <c r="II3258" s="41"/>
      <c r="IJ3258" s="41"/>
      <c r="IK3258" s="41"/>
      <c r="IL3258" s="41"/>
      <c r="IM3258" s="41"/>
      <c r="IN3258" s="41"/>
      <c r="IO3258" s="41"/>
      <c r="IP3258" s="41"/>
      <c r="IQ3258" s="41"/>
      <c r="IR3258" s="41"/>
      <c r="IS3258" s="41"/>
      <c r="IT3258" s="41"/>
      <c r="IU3258" s="41"/>
    </row>
    <row r="3260" spans="68:255" x14ac:dyDescent="0.2">
      <c r="BP3260" s="41"/>
      <c r="BQ3260" s="41"/>
      <c r="BR3260" s="41"/>
      <c r="BS3260" s="41"/>
      <c r="BU3260" s="41"/>
      <c r="BV3260" s="41"/>
      <c r="BW3260" s="41"/>
      <c r="BX3260" s="41"/>
      <c r="BY3260" s="41"/>
      <c r="BZ3260" s="41"/>
      <c r="CA3260" s="41"/>
      <c r="CB3260" s="41"/>
      <c r="CC3260" s="41"/>
      <c r="CD3260" s="41"/>
      <c r="CE3260" s="41"/>
      <c r="CF3260" s="41"/>
      <c r="CG3260" s="41"/>
      <c r="CH3260" s="41"/>
      <c r="CI3260" s="41"/>
      <c r="CJ3260" s="41"/>
      <c r="CK3260" s="41"/>
      <c r="CL3260" s="41"/>
      <c r="CM3260" s="41"/>
      <c r="CN3260" s="41"/>
      <c r="CO3260" s="41"/>
      <c r="CP3260" s="41"/>
      <c r="CQ3260" s="41"/>
      <c r="CR3260" s="41"/>
      <c r="CS3260" s="41"/>
      <c r="CT3260" s="41"/>
      <c r="CU3260" s="41"/>
      <c r="CV3260" s="41"/>
      <c r="CW3260" s="41"/>
      <c r="CX3260" s="41"/>
      <c r="CY3260" s="41"/>
      <c r="CZ3260" s="41"/>
      <c r="DA3260" s="41"/>
      <c r="DB3260" s="41"/>
      <c r="DC3260" s="41"/>
      <c r="DD3260" s="41"/>
      <c r="DE3260" s="41"/>
      <c r="DF3260" s="41"/>
      <c r="DG3260" s="41"/>
      <c r="DH3260" s="41"/>
      <c r="DI3260" s="41"/>
      <c r="DJ3260" s="41"/>
      <c r="DK3260" s="41"/>
      <c r="DL3260" s="41"/>
      <c r="DM3260" s="41"/>
      <c r="DN3260" s="41"/>
      <c r="DO3260" s="41"/>
      <c r="DP3260" s="41"/>
      <c r="DQ3260" s="41"/>
      <c r="DR3260" s="41"/>
      <c r="DS3260" s="41"/>
      <c r="DT3260" s="41"/>
      <c r="DU3260" s="41"/>
      <c r="DV3260" s="41"/>
      <c r="DW3260" s="41"/>
      <c r="DX3260" s="41"/>
      <c r="DY3260" s="41"/>
      <c r="DZ3260" s="41"/>
      <c r="EA3260" s="41"/>
      <c r="EB3260" s="41"/>
      <c r="EC3260" s="41"/>
      <c r="ED3260" s="41"/>
      <c r="EE3260" s="41"/>
      <c r="EF3260" s="41"/>
      <c r="EG3260" s="41"/>
      <c r="EH3260" s="41"/>
      <c r="EI3260" s="41"/>
      <c r="EJ3260" s="41"/>
      <c r="EK3260" s="41"/>
      <c r="EL3260" s="41"/>
      <c r="EM3260" s="41"/>
      <c r="EN3260" s="41"/>
      <c r="EO3260" s="41"/>
      <c r="EP3260" s="41"/>
      <c r="EQ3260" s="41"/>
      <c r="ER3260" s="41"/>
      <c r="ES3260" s="41"/>
      <c r="ET3260" s="41"/>
      <c r="EU3260" s="41"/>
      <c r="EV3260" s="41"/>
      <c r="EW3260" s="41"/>
      <c r="EX3260" s="41"/>
      <c r="EY3260" s="41"/>
      <c r="EZ3260" s="41"/>
      <c r="FA3260" s="41"/>
      <c r="FB3260" s="41"/>
      <c r="FC3260" s="41"/>
      <c r="FD3260" s="41"/>
      <c r="FE3260" s="41"/>
      <c r="FF3260" s="41"/>
      <c r="FG3260" s="41"/>
      <c r="FH3260" s="41"/>
      <c r="FI3260" s="41"/>
      <c r="FJ3260" s="41"/>
      <c r="FK3260" s="41"/>
      <c r="FL3260" s="41"/>
      <c r="FM3260" s="41"/>
      <c r="FN3260" s="41"/>
      <c r="FO3260" s="41"/>
      <c r="FP3260" s="41"/>
      <c r="FQ3260" s="41"/>
      <c r="FR3260" s="41"/>
      <c r="FS3260" s="41"/>
      <c r="FT3260" s="41"/>
      <c r="FU3260" s="41"/>
      <c r="FV3260" s="41"/>
      <c r="FW3260" s="41"/>
      <c r="FX3260" s="41"/>
      <c r="FY3260" s="41"/>
      <c r="FZ3260" s="41"/>
      <c r="GA3260" s="41"/>
      <c r="GB3260" s="41"/>
      <c r="GC3260" s="41"/>
      <c r="GD3260" s="41"/>
      <c r="GE3260" s="41"/>
      <c r="GF3260" s="41"/>
      <c r="GG3260" s="41"/>
      <c r="GH3260" s="41"/>
      <c r="GI3260" s="41"/>
      <c r="GJ3260" s="41"/>
      <c r="GK3260" s="41"/>
      <c r="GL3260" s="41"/>
      <c r="GM3260" s="41"/>
      <c r="GN3260" s="41"/>
      <c r="GO3260" s="41"/>
      <c r="GP3260" s="41"/>
      <c r="GQ3260" s="41"/>
      <c r="GR3260" s="41"/>
      <c r="GS3260" s="41"/>
      <c r="GT3260" s="41"/>
      <c r="GU3260" s="41"/>
      <c r="GV3260" s="41"/>
      <c r="GW3260" s="41"/>
      <c r="GX3260" s="41"/>
      <c r="GY3260" s="41"/>
      <c r="GZ3260" s="41"/>
      <c r="HA3260" s="41"/>
      <c r="HB3260" s="41"/>
      <c r="HC3260" s="41"/>
      <c r="HD3260" s="41"/>
      <c r="HE3260" s="41"/>
      <c r="HF3260" s="41"/>
      <c r="HG3260" s="41"/>
      <c r="HH3260" s="41"/>
      <c r="HI3260" s="41"/>
      <c r="HJ3260" s="41"/>
      <c r="HK3260" s="41"/>
      <c r="HL3260" s="41"/>
      <c r="HM3260" s="41"/>
      <c r="HN3260" s="41"/>
      <c r="HO3260" s="41"/>
      <c r="HP3260" s="41"/>
      <c r="HQ3260" s="41"/>
      <c r="HR3260" s="41"/>
      <c r="HS3260" s="41"/>
      <c r="HT3260" s="41"/>
      <c r="HU3260" s="41"/>
      <c r="HV3260" s="41"/>
      <c r="HW3260" s="41"/>
      <c r="HX3260" s="41"/>
      <c r="HY3260" s="41"/>
      <c r="HZ3260" s="41"/>
      <c r="IA3260" s="41"/>
      <c r="IB3260" s="41"/>
      <c r="IC3260" s="41"/>
      <c r="ID3260" s="41"/>
      <c r="IE3260" s="41"/>
      <c r="IF3260" s="41"/>
      <c r="IG3260" s="41"/>
      <c r="IH3260" s="41"/>
      <c r="II3260" s="41"/>
      <c r="IJ3260" s="41"/>
      <c r="IK3260" s="41"/>
      <c r="IL3260" s="41"/>
      <c r="IM3260" s="41"/>
      <c r="IN3260" s="41"/>
      <c r="IO3260" s="41"/>
      <c r="IP3260" s="41"/>
      <c r="IQ3260" s="41"/>
      <c r="IR3260" s="41"/>
      <c r="IS3260" s="41"/>
      <c r="IT3260" s="41"/>
      <c r="IU3260" s="41"/>
    </row>
    <row r="3262" spans="68:255" x14ac:dyDescent="0.2">
      <c r="BP3262" s="41"/>
      <c r="BQ3262" s="41"/>
      <c r="BR3262" s="41"/>
      <c r="BS3262" s="41"/>
      <c r="BU3262" s="41"/>
      <c r="BV3262" s="41"/>
      <c r="BW3262" s="41"/>
      <c r="BX3262" s="41"/>
      <c r="BY3262" s="41"/>
      <c r="BZ3262" s="41"/>
      <c r="CA3262" s="41"/>
      <c r="CB3262" s="41"/>
      <c r="CC3262" s="41"/>
      <c r="CD3262" s="41"/>
      <c r="CE3262" s="41"/>
      <c r="CF3262" s="41"/>
      <c r="CG3262" s="41"/>
      <c r="CH3262" s="41"/>
      <c r="CI3262" s="41"/>
      <c r="CJ3262" s="41"/>
      <c r="CK3262" s="41"/>
      <c r="CL3262" s="41"/>
      <c r="CM3262" s="41"/>
      <c r="CN3262" s="41"/>
      <c r="CO3262" s="41"/>
      <c r="CP3262" s="41"/>
      <c r="CQ3262" s="41"/>
      <c r="CR3262" s="41"/>
      <c r="CS3262" s="41"/>
      <c r="CT3262" s="41"/>
      <c r="CU3262" s="41"/>
      <c r="CV3262" s="41"/>
      <c r="CW3262" s="41"/>
      <c r="CX3262" s="41"/>
      <c r="CY3262" s="41"/>
      <c r="CZ3262" s="41"/>
      <c r="DA3262" s="41"/>
      <c r="DB3262" s="41"/>
      <c r="DC3262" s="41"/>
      <c r="DD3262" s="41"/>
      <c r="DE3262" s="41"/>
      <c r="DF3262" s="41"/>
      <c r="DG3262" s="41"/>
      <c r="DH3262" s="41"/>
      <c r="DI3262" s="41"/>
      <c r="DJ3262" s="41"/>
      <c r="DK3262" s="41"/>
      <c r="DL3262" s="41"/>
      <c r="DM3262" s="41"/>
      <c r="DN3262" s="41"/>
      <c r="DO3262" s="41"/>
      <c r="DP3262" s="41"/>
      <c r="DQ3262" s="41"/>
      <c r="DR3262" s="41"/>
      <c r="DS3262" s="41"/>
      <c r="DT3262" s="41"/>
      <c r="DU3262" s="41"/>
      <c r="DV3262" s="41"/>
      <c r="DW3262" s="41"/>
      <c r="DX3262" s="41"/>
      <c r="DY3262" s="41"/>
      <c r="DZ3262" s="41"/>
      <c r="EA3262" s="41"/>
      <c r="EB3262" s="41"/>
      <c r="EC3262" s="41"/>
      <c r="ED3262" s="41"/>
      <c r="EE3262" s="41"/>
      <c r="EF3262" s="41"/>
      <c r="EG3262" s="41"/>
      <c r="EH3262" s="41"/>
      <c r="EI3262" s="41"/>
      <c r="EJ3262" s="41"/>
      <c r="EK3262" s="41"/>
      <c r="EL3262" s="41"/>
      <c r="EM3262" s="41"/>
      <c r="EN3262" s="41"/>
      <c r="EO3262" s="41"/>
      <c r="EP3262" s="41"/>
      <c r="EQ3262" s="41"/>
      <c r="ER3262" s="41"/>
      <c r="ES3262" s="41"/>
      <c r="ET3262" s="41"/>
      <c r="EU3262" s="41"/>
      <c r="EV3262" s="41"/>
      <c r="EW3262" s="41"/>
      <c r="EX3262" s="41"/>
      <c r="EY3262" s="41"/>
      <c r="EZ3262" s="41"/>
      <c r="FA3262" s="41"/>
      <c r="FB3262" s="41"/>
      <c r="FC3262" s="41"/>
      <c r="FD3262" s="41"/>
      <c r="FE3262" s="41"/>
      <c r="FF3262" s="41"/>
      <c r="FG3262" s="41"/>
      <c r="FH3262" s="41"/>
      <c r="FI3262" s="41"/>
      <c r="FJ3262" s="41"/>
      <c r="FK3262" s="41"/>
      <c r="FL3262" s="41"/>
      <c r="FM3262" s="41"/>
      <c r="FN3262" s="41"/>
      <c r="FO3262" s="41"/>
      <c r="FP3262" s="41"/>
      <c r="FQ3262" s="41"/>
      <c r="FR3262" s="41"/>
      <c r="FS3262" s="41"/>
      <c r="FT3262" s="41"/>
      <c r="FU3262" s="41"/>
      <c r="FV3262" s="41"/>
      <c r="FW3262" s="41"/>
      <c r="FX3262" s="41"/>
      <c r="FY3262" s="41"/>
      <c r="FZ3262" s="41"/>
      <c r="GA3262" s="41"/>
      <c r="GB3262" s="41"/>
      <c r="GC3262" s="41"/>
      <c r="GD3262" s="41"/>
      <c r="GE3262" s="41"/>
      <c r="GF3262" s="41"/>
      <c r="GG3262" s="41"/>
      <c r="GH3262" s="41"/>
      <c r="GI3262" s="41"/>
      <c r="GJ3262" s="41"/>
      <c r="GK3262" s="41"/>
      <c r="GL3262" s="41"/>
      <c r="GM3262" s="41"/>
      <c r="GN3262" s="41"/>
      <c r="GO3262" s="41"/>
      <c r="GP3262" s="41"/>
      <c r="GQ3262" s="41"/>
      <c r="GR3262" s="41"/>
      <c r="GS3262" s="41"/>
      <c r="GT3262" s="41"/>
      <c r="GU3262" s="41"/>
      <c r="GV3262" s="41"/>
      <c r="GW3262" s="41"/>
      <c r="GX3262" s="41"/>
      <c r="GY3262" s="41"/>
      <c r="GZ3262" s="41"/>
      <c r="HA3262" s="41"/>
      <c r="HB3262" s="41"/>
      <c r="HC3262" s="41"/>
      <c r="HD3262" s="41"/>
      <c r="HE3262" s="41"/>
      <c r="HF3262" s="41"/>
      <c r="HG3262" s="41"/>
      <c r="HH3262" s="41"/>
      <c r="HI3262" s="41"/>
      <c r="HJ3262" s="41"/>
      <c r="HK3262" s="41"/>
      <c r="HL3262" s="41"/>
      <c r="HM3262" s="41"/>
      <c r="HN3262" s="41"/>
      <c r="HO3262" s="41"/>
      <c r="HP3262" s="41"/>
      <c r="HQ3262" s="41"/>
      <c r="HR3262" s="41"/>
      <c r="HS3262" s="41"/>
      <c r="HT3262" s="41"/>
      <c r="HU3262" s="41"/>
      <c r="HV3262" s="41"/>
      <c r="HW3262" s="41"/>
      <c r="HX3262" s="41"/>
      <c r="HY3262" s="41"/>
      <c r="HZ3262" s="41"/>
      <c r="IA3262" s="41"/>
      <c r="IB3262" s="41"/>
      <c r="IC3262" s="41"/>
      <c r="ID3262" s="41"/>
      <c r="IE3262" s="41"/>
      <c r="IF3262" s="41"/>
      <c r="IG3262" s="41"/>
      <c r="IH3262" s="41"/>
      <c r="II3262" s="41"/>
      <c r="IJ3262" s="41"/>
      <c r="IK3262" s="41"/>
      <c r="IL3262" s="41"/>
      <c r="IM3262" s="41"/>
      <c r="IN3262" s="41"/>
      <c r="IO3262" s="41"/>
      <c r="IP3262" s="41"/>
      <c r="IQ3262" s="41"/>
      <c r="IR3262" s="41"/>
      <c r="IS3262" s="41"/>
      <c r="IT3262" s="41"/>
      <c r="IU3262" s="41"/>
    </row>
    <row r="3264" spans="68:255" x14ac:dyDescent="0.2">
      <c r="BP3264" s="41"/>
      <c r="BQ3264" s="41"/>
      <c r="BR3264" s="41"/>
      <c r="BS3264" s="41"/>
      <c r="BU3264" s="41"/>
      <c r="BV3264" s="41"/>
      <c r="BW3264" s="41"/>
      <c r="BX3264" s="41"/>
      <c r="BY3264" s="41"/>
      <c r="BZ3264" s="41"/>
      <c r="CA3264" s="41"/>
      <c r="CB3264" s="41"/>
      <c r="CC3264" s="41"/>
      <c r="CD3264" s="41"/>
      <c r="CE3264" s="41"/>
      <c r="CF3264" s="41"/>
      <c r="CG3264" s="41"/>
      <c r="CH3264" s="41"/>
      <c r="CI3264" s="41"/>
      <c r="CJ3264" s="41"/>
      <c r="CK3264" s="41"/>
      <c r="CL3264" s="41"/>
      <c r="CM3264" s="41"/>
      <c r="CN3264" s="41"/>
      <c r="CO3264" s="41"/>
      <c r="CP3264" s="41"/>
      <c r="CQ3264" s="41"/>
      <c r="CR3264" s="41"/>
      <c r="CS3264" s="41"/>
      <c r="CT3264" s="41"/>
      <c r="CU3264" s="41"/>
      <c r="CV3264" s="41"/>
      <c r="CW3264" s="41"/>
      <c r="CX3264" s="41"/>
      <c r="CY3264" s="41"/>
      <c r="CZ3264" s="41"/>
      <c r="DA3264" s="41"/>
      <c r="DB3264" s="41"/>
      <c r="DC3264" s="41"/>
      <c r="DD3264" s="41"/>
      <c r="DE3264" s="41"/>
      <c r="DF3264" s="41"/>
      <c r="DG3264" s="41"/>
      <c r="DH3264" s="41"/>
      <c r="DI3264" s="41"/>
      <c r="DJ3264" s="41"/>
      <c r="DK3264" s="41"/>
      <c r="DL3264" s="41"/>
      <c r="DM3264" s="41"/>
      <c r="DN3264" s="41"/>
      <c r="DO3264" s="41"/>
      <c r="DP3264" s="41"/>
      <c r="DQ3264" s="41"/>
      <c r="DR3264" s="41"/>
      <c r="DS3264" s="41"/>
      <c r="DT3264" s="41"/>
      <c r="DU3264" s="41"/>
      <c r="DV3264" s="41"/>
      <c r="DW3264" s="41"/>
      <c r="DX3264" s="41"/>
      <c r="DY3264" s="41"/>
      <c r="DZ3264" s="41"/>
      <c r="EA3264" s="41"/>
      <c r="EB3264" s="41"/>
      <c r="EC3264" s="41"/>
      <c r="ED3264" s="41"/>
      <c r="EE3264" s="41"/>
      <c r="EF3264" s="41"/>
      <c r="EG3264" s="41"/>
      <c r="EH3264" s="41"/>
      <c r="EI3264" s="41"/>
      <c r="EJ3264" s="41"/>
      <c r="EK3264" s="41"/>
      <c r="EL3264" s="41"/>
      <c r="EM3264" s="41"/>
      <c r="EN3264" s="41"/>
      <c r="EO3264" s="41"/>
      <c r="EP3264" s="41"/>
      <c r="EQ3264" s="41"/>
      <c r="ER3264" s="41"/>
      <c r="ES3264" s="41"/>
      <c r="ET3264" s="41"/>
      <c r="EU3264" s="41"/>
      <c r="EV3264" s="41"/>
      <c r="EW3264" s="41"/>
      <c r="EX3264" s="41"/>
      <c r="EY3264" s="41"/>
      <c r="EZ3264" s="41"/>
      <c r="FA3264" s="41"/>
      <c r="FB3264" s="41"/>
      <c r="FC3264" s="41"/>
      <c r="FD3264" s="41"/>
      <c r="FE3264" s="41"/>
      <c r="FF3264" s="41"/>
      <c r="FG3264" s="41"/>
      <c r="FH3264" s="41"/>
      <c r="FI3264" s="41"/>
      <c r="FJ3264" s="41"/>
      <c r="FK3264" s="41"/>
      <c r="FL3264" s="41"/>
      <c r="FM3264" s="41"/>
      <c r="FN3264" s="41"/>
      <c r="FO3264" s="41"/>
      <c r="FP3264" s="41"/>
      <c r="FQ3264" s="41"/>
      <c r="FR3264" s="41"/>
      <c r="FS3264" s="41"/>
      <c r="FT3264" s="41"/>
      <c r="FU3264" s="41"/>
      <c r="FV3264" s="41"/>
      <c r="FW3264" s="41"/>
      <c r="FX3264" s="41"/>
      <c r="FY3264" s="41"/>
      <c r="FZ3264" s="41"/>
      <c r="GA3264" s="41"/>
      <c r="GB3264" s="41"/>
      <c r="GC3264" s="41"/>
      <c r="GD3264" s="41"/>
      <c r="GE3264" s="41"/>
      <c r="GF3264" s="41"/>
      <c r="GG3264" s="41"/>
      <c r="GH3264" s="41"/>
      <c r="GI3264" s="41"/>
      <c r="GJ3264" s="41"/>
      <c r="GK3264" s="41"/>
      <c r="GL3264" s="41"/>
      <c r="GM3264" s="41"/>
      <c r="GN3264" s="41"/>
      <c r="GO3264" s="41"/>
      <c r="GP3264" s="41"/>
      <c r="GQ3264" s="41"/>
      <c r="GR3264" s="41"/>
      <c r="GS3264" s="41"/>
      <c r="GT3264" s="41"/>
      <c r="GU3264" s="41"/>
      <c r="GV3264" s="41"/>
      <c r="GW3264" s="41"/>
      <c r="GX3264" s="41"/>
      <c r="GY3264" s="41"/>
      <c r="GZ3264" s="41"/>
      <c r="HA3264" s="41"/>
      <c r="HB3264" s="41"/>
      <c r="HC3264" s="41"/>
      <c r="HD3264" s="41"/>
      <c r="HE3264" s="41"/>
      <c r="HF3264" s="41"/>
      <c r="HG3264" s="41"/>
      <c r="HH3264" s="41"/>
      <c r="HI3264" s="41"/>
      <c r="HJ3264" s="41"/>
      <c r="HK3264" s="41"/>
      <c r="HL3264" s="41"/>
      <c r="HM3264" s="41"/>
      <c r="HN3264" s="41"/>
      <c r="HO3264" s="41"/>
      <c r="HP3264" s="41"/>
      <c r="HQ3264" s="41"/>
      <c r="HR3264" s="41"/>
      <c r="HS3264" s="41"/>
      <c r="HT3264" s="41"/>
      <c r="HU3264" s="41"/>
      <c r="HV3264" s="41"/>
      <c r="HW3264" s="41"/>
      <c r="HX3264" s="41"/>
      <c r="HY3264" s="41"/>
      <c r="HZ3264" s="41"/>
      <c r="IA3264" s="41"/>
      <c r="IB3264" s="41"/>
      <c r="IC3264" s="41"/>
      <c r="ID3264" s="41"/>
      <c r="IE3264" s="41"/>
      <c r="IF3264" s="41"/>
      <c r="IG3264" s="41"/>
      <c r="IH3264" s="41"/>
      <c r="II3264" s="41"/>
      <c r="IJ3264" s="41"/>
      <c r="IK3264" s="41"/>
      <c r="IL3264" s="41"/>
      <c r="IM3264" s="41"/>
      <c r="IN3264" s="41"/>
      <c r="IO3264" s="41"/>
      <c r="IP3264" s="41"/>
      <c r="IQ3264" s="41"/>
      <c r="IR3264" s="41"/>
      <c r="IS3264" s="41"/>
      <c r="IT3264" s="41"/>
      <c r="IU3264" s="41"/>
    </row>
    <row r="3266" spans="68:255" x14ac:dyDescent="0.2">
      <c r="BP3266" s="41"/>
      <c r="BQ3266" s="41"/>
      <c r="BR3266" s="41"/>
      <c r="BS3266" s="41"/>
      <c r="BU3266" s="41"/>
      <c r="BV3266" s="41"/>
      <c r="BW3266" s="41"/>
      <c r="BX3266" s="41"/>
      <c r="BY3266" s="41"/>
      <c r="BZ3266" s="41"/>
      <c r="CA3266" s="41"/>
      <c r="CB3266" s="41"/>
      <c r="CC3266" s="41"/>
      <c r="CD3266" s="41"/>
      <c r="CE3266" s="41"/>
      <c r="CF3266" s="41"/>
      <c r="CG3266" s="41"/>
      <c r="CH3266" s="41"/>
      <c r="CI3266" s="41"/>
      <c r="CJ3266" s="41"/>
      <c r="CK3266" s="41"/>
      <c r="CL3266" s="41"/>
      <c r="CM3266" s="41"/>
      <c r="CN3266" s="41"/>
      <c r="CO3266" s="41"/>
      <c r="CP3266" s="41"/>
      <c r="CQ3266" s="41"/>
      <c r="CR3266" s="41"/>
      <c r="CS3266" s="41"/>
      <c r="CT3266" s="41"/>
      <c r="CU3266" s="41"/>
      <c r="CV3266" s="41"/>
      <c r="CW3266" s="41"/>
      <c r="CX3266" s="41"/>
      <c r="CY3266" s="41"/>
      <c r="CZ3266" s="41"/>
      <c r="DA3266" s="41"/>
      <c r="DB3266" s="41"/>
      <c r="DC3266" s="41"/>
      <c r="DD3266" s="41"/>
      <c r="DE3266" s="41"/>
      <c r="DF3266" s="41"/>
      <c r="DG3266" s="41"/>
      <c r="DH3266" s="41"/>
      <c r="DI3266" s="41"/>
      <c r="DJ3266" s="41"/>
      <c r="DK3266" s="41"/>
      <c r="DL3266" s="41"/>
      <c r="DM3266" s="41"/>
      <c r="DN3266" s="41"/>
      <c r="DO3266" s="41"/>
      <c r="DP3266" s="41"/>
      <c r="DQ3266" s="41"/>
      <c r="DR3266" s="41"/>
      <c r="DS3266" s="41"/>
      <c r="DT3266" s="41"/>
      <c r="DU3266" s="41"/>
      <c r="DV3266" s="41"/>
      <c r="DW3266" s="41"/>
      <c r="DX3266" s="41"/>
      <c r="DY3266" s="41"/>
      <c r="DZ3266" s="41"/>
      <c r="EA3266" s="41"/>
      <c r="EB3266" s="41"/>
      <c r="EC3266" s="41"/>
      <c r="ED3266" s="41"/>
      <c r="EE3266" s="41"/>
      <c r="EF3266" s="41"/>
      <c r="EG3266" s="41"/>
      <c r="EH3266" s="41"/>
      <c r="EI3266" s="41"/>
      <c r="EJ3266" s="41"/>
      <c r="EK3266" s="41"/>
      <c r="EL3266" s="41"/>
      <c r="EM3266" s="41"/>
      <c r="EN3266" s="41"/>
      <c r="EO3266" s="41"/>
      <c r="EP3266" s="41"/>
      <c r="EQ3266" s="41"/>
      <c r="ER3266" s="41"/>
      <c r="ES3266" s="41"/>
      <c r="ET3266" s="41"/>
      <c r="EU3266" s="41"/>
      <c r="EV3266" s="41"/>
      <c r="EW3266" s="41"/>
      <c r="EX3266" s="41"/>
      <c r="EY3266" s="41"/>
      <c r="EZ3266" s="41"/>
      <c r="FA3266" s="41"/>
      <c r="FB3266" s="41"/>
      <c r="FC3266" s="41"/>
      <c r="FD3266" s="41"/>
      <c r="FE3266" s="41"/>
      <c r="FF3266" s="41"/>
      <c r="FG3266" s="41"/>
      <c r="FH3266" s="41"/>
      <c r="FI3266" s="41"/>
      <c r="FJ3266" s="41"/>
      <c r="FK3266" s="41"/>
      <c r="FL3266" s="41"/>
      <c r="FM3266" s="41"/>
      <c r="FN3266" s="41"/>
      <c r="FO3266" s="41"/>
      <c r="FP3266" s="41"/>
      <c r="FQ3266" s="41"/>
      <c r="FR3266" s="41"/>
      <c r="FS3266" s="41"/>
      <c r="FT3266" s="41"/>
      <c r="FU3266" s="41"/>
      <c r="FV3266" s="41"/>
      <c r="FW3266" s="41"/>
      <c r="FX3266" s="41"/>
      <c r="FY3266" s="41"/>
      <c r="FZ3266" s="41"/>
      <c r="GA3266" s="41"/>
      <c r="GB3266" s="41"/>
      <c r="GC3266" s="41"/>
      <c r="GD3266" s="41"/>
      <c r="GE3266" s="41"/>
      <c r="GF3266" s="41"/>
      <c r="GG3266" s="41"/>
      <c r="GH3266" s="41"/>
      <c r="GI3266" s="41"/>
      <c r="GJ3266" s="41"/>
      <c r="GK3266" s="41"/>
      <c r="GL3266" s="41"/>
      <c r="GM3266" s="41"/>
      <c r="GN3266" s="41"/>
      <c r="GO3266" s="41"/>
      <c r="GP3266" s="41"/>
      <c r="GQ3266" s="41"/>
      <c r="GR3266" s="41"/>
      <c r="GS3266" s="41"/>
      <c r="GT3266" s="41"/>
      <c r="GU3266" s="41"/>
      <c r="GV3266" s="41"/>
      <c r="GW3266" s="41"/>
      <c r="GX3266" s="41"/>
      <c r="GY3266" s="41"/>
      <c r="GZ3266" s="41"/>
      <c r="HA3266" s="41"/>
      <c r="HB3266" s="41"/>
      <c r="HC3266" s="41"/>
      <c r="HD3266" s="41"/>
      <c r="HE3266" s="41"/>
      <c r="HF3266" s="41"/>
      <c r="HG3266" s="41"/>
      <c r="HH3266" s="41"/>
      <c r="HI3266" s="41"/>
      <c r="HJ3266" s="41"/>
      <c r="HK3266" s="41"/>
      <c r="HL3266" s="41"/>
      <c r="HM3266" s="41"/>
      <c r="HN3266" s="41"/>
      <c r="HO3266" s="41"/>
      <c r="HP3266" s="41"/>
      <c r="HQ3266" s="41"/>
      <c r="HR3266" s="41"/>
      <c r="HS3266" s="41"/>
      <c r="HT3266" s="41"/>
      <c r="HU3266" s="41"/>
      <c r="HV3266" s="41"/>
      <c r="HW3266" s="41"/>
      <c r="HX3266" s="41"/>
      <c r="HY3266" s="41"/>
      <c r="HZ3266" s="41"/>
      <c r="IA3266" s="41"/>
      <c r="IB3266" s="41"/>
      <c r="IC3266" s="41"/>
      <c r="ID3266" s="41"/>
      <c r="IE3266" s="41"/>
      <c r="IF3266" s="41"/>
      <c r="IG3266" s="41"/>
      <c r="IH3266" s="41"/>
      <c r="II3266" s="41"/>
      <c r="IJ3266" s="41"/>
      <c r="IK3266" s="41"/>
      <c r="IL3266" s="41"/>
      <c r="IM3266" s="41"/>
      <c r="IN3266" s="41"/>
      <c r="IO3266" s="41"/>
      <c r="IP3266" s="41"/>
      <c r="IQ3266" s="41"/>
      <c r="IR3266" s="41"/>
      <c r="IS3266" s="41"/>
      <c r="IT3266" s="41"/>
      <c r="IU3266" s="41"/>
    </row>
    <row r="3268" spans="68:255" x14ac:dyDescent="0.2">
      <c r="BP3268" s="41"/>
      <c r="BQ3268" s="41"/>
      <c r="BR3268" s="41"/>
      <c r="BS3268" s="41"/>
      <c r="BU3268" s="41"/>
      <c r="BV3268" s="41"/>
      <c r="BW3268" s="41"/>
      <c r="BX3268" s="41"/>
      <c r="BY3268" s="41"/>
      <c r="BZ3268" s="41"/>
      <c r="CA3268" s="41"/>
      <c r="CB3268" s="41"/>
      <c r="CC3268" s="41"/>
      <c r="CD3268" s="41"/>
      <c r="CE3268" s="41"/>
      <c r="CF3268" s="41"/>
      <c r="CG3268" s="41"/>
      <c r="CH3268" s="41"/>
      <c r="CI3268" s="41"/>
      <c r="CJ3268" s="41"/>
      <c r="CK3268" s="41"/>
      <c r="CL3268" s="41"/>
      <c r="CM3268" s="41"/>
      <c r="CN3268" s="41"/>
      <c r="CO3268" s="41"/>
      <c r="CP3268" s="41"/>
      <c r="CQ3268" s="41"/>
      <c r="CR3268" s="41"/>
      <c r="CS3268" s="41"/>
      <c r="CT3268" s="41"/>
      <c r="CU3268" s="41"/>
      <c r="CV3268" s="41"/>
      <c r="CW3268" s="41"/>
      <c r="CX3268" s="41"/>
      <c r="CY3268" s="41"/>
      <c r="CZ3268" s="41"/>
      <c r="DA3268" s="41"/>
      <c r="DB3268" s="41"/>
      <c r="DC3268" s="41"/>
      <c r="DD3268" s="41"/>
      <c r="DE3268" s="41"/>
      <c r="DF3268" s="41"/>
      <c r="DG3268" s="41"/>
      <c r="DH3268" s="41"/>
      <c r="DI3268" s="41"/>
      <c r="DJ3268" s="41"/>
      <c r="DK3268" s="41"/>
      <c r="DL3268" s="41"/>
      <c r="DM3268" s="41"/>
      <c r="DN3268" s="41"/>
      <c r="DO3268" s="41"/>
      <c r="DP3268" s="41"/>
      <c r="DQ3268" s="41"/>
      <c r="DR3268" s="41"/>
      <c r="DS3268" s="41"/>
      <c r="DT3268" s="41"/>
      <c r="DU3268" s="41"/>
      <c r="DV3268" s="41"/>
      <c r="DW3268" s="41"/>
      <c r="DX3268" s="41"/>
      <c r="DY3268" s="41"/>
      <c r="DZ3268" s="41"/>
      <c r="EA3268" s="41"/>
      <c r="EB3268" s="41"/>
      <c r="EC3268" s="41"/>
      <c r="ED3268" s="41"/>
      <c r="EE3268" s="41"/>
      <c r="EF3268" s="41"/>
      <c r="EG3268" s="41"/>
      <c r="EH3268" s="41"/>
      <c r="EI3268" s="41"/>
      <c r="EJ3268" s="41"/>
      <c r="EK3268" s="41"/>
      <c r="EL3268" s="41"/>
      <c r="EM3268" s="41"/>
      <c r="EN3268" s="41"/>
      <c r="EO3268" s="41"/>
      <c r="EP3268" s="41"/>
      <c r="EQ3268" s="41"/>
      <c r="ER3268" s="41"/>
      <c r="ES3268" s="41"/>
      <c r="ET3268" s="41"/>
      <c r="EU3268" s="41"/>
      <c r="EV3268" s="41"/>
      <c r="EW3268" s="41"/>
      <c r="EX3268" s="41"/>
      <c r="EY3268" s="41"/>
      <c r="EZ3268" s="41"/>
      <c r="FA3268" s="41"/>
      <c r="FB3268" s="41"/>
      <c r="FC3268" s="41"/>
      <c r="FD3268" s="41"/>
      <c r="FE3268" s="41"/>
      <c r="FF3268" s="41"/>
      <c r="FG3268" s="41"/>
      <c r="FH3268" s="41"/>
      <c r="FI3268" s="41"/>
      <c r="FJ3268" s="41"/>
      <c r="FK3268" s="41"/>
      <c r="FL3268" s="41"/>
      <c r="FM3268" s="41"/>
      <c r="FN3268" s="41"/>
      <c r="FO3268" s="41"/>
      <c r="FP3268" s="41"/>
      <c r="FQ3268" s="41"/>
      <c r="FR3268" s="41"/>
      <c r="FS3268" s="41"/>
      <c r="FT3268" s="41"/>
      <c r="FU3268" s="41"/>
      <c r="FV3268" s="41"/>
      <c r="FW3268" s="41"/>
      <c r="FX3268" s="41"/>
      <c r="FY3268" s="41"/>
      <c r="FZ3268" s="41"/>
      <c r="GA3268" s="41"/>
      <c r="GB3268" s="41"/>
      <c r="GC3268" s="41"/>
      <c r="GD3268" s="41"/>
      <c r="GE3268" s="41"/>
      <c r="GF3268" s="41"/>
      <c r="GG3268" s="41"/>
      <c r="GH3268" s="41"/>
      <c r="GI3268" s="41"/>
      <c r="GJ3268" s="41"/>
      <c r="GK3268" s="41"/>
      <c r="GL3268" s="41"/>
      <c r="GM3268" s="41"/>
      <c r="GN3268" s="41"/>
      <c r="GO3268" s="41"/>
      <c r="GP3268" s="41"/>
      <c r="GQ3268" s="41"/>
      <c r="GR3268" s="41"/>
      <c r="GS3268" s="41"/>
      <c r="GT3268" s="41"/>
      <c r="GU3268" s="41"/>
      <c r="GV3268" s="41"/>
      <c r="GW3268" s="41"/>
      <c r="GX3268" s="41"/>
      <c r="GY3268" s="41"/>
      <c r="GZ3268" s="41"/>
      <c r="HA3268" s="41"/>
      <c r="HB3268" s="41"/>
      <c r="HC3268" s="41"/>
      <c r="HD3268" s="41"/>
      <c r="HE3268" s="41"/>
      <c r="HF3268" s="41"/>
      <c r="HG3268" s="41"/>
      <c r="HH3268" s="41"/>
      <c r="HI3268" s="41"/>
      <c r="HJ3268" s="41"/>
      <c r="HK3268" s="41"/>
      <c r="HL3268" s="41"/>
      <c r="HM3268" s="41"/>
      <c r="HN3268" s="41"/>
      <c r="HO3268" s="41"/>
      <c r="HP3268" s="41"/>
      <c r="HQ3268" s="41"/>
      <c r="HR3268" s="41"/>
      <c r="HS3268" s="41"/>
      <c r="HT3268" s="41"/>
      <c r="HU3268" s="41"/>
      <c r="HV3268" s="41"/>
      <c r="HW3268" s="41"/>
      <c r="HX3268" s="41"/>
      <c r="HY3268" s="41"/>
      <c r="HZ3268" s="41"/>
      <c r="IA3268" s="41"/>
      <c r="IB3268" s="41"/>
      <c r="IC3268" s="41"/>
      <c r="ID3268" s="41"/>
      <c r="IE3268" s="41"/>
      <c r="IF3268" s="41"/>
      <c r="IG3268" s="41"/>
      <c r="IH3268" s="41"/>
      <c r="II3268" s="41"/>
      <c r="IJ3268" s="41"/>
      <c r="IK3268" s="41"/>
      <c r="IL3268" s="41"/>
      <c r="IM3268" s="41"/>
      <c r="IN3268" s="41"/>
      <c r="IO3268" s="41"/>
      <c r="IP3268" s="41"/>
      <c r="IQ3268" s="41"/>
      <c r="IR3268" s="41"/>
      <c r="IS3268" s="41"/>
      <c r="IT3268" s="41"/>
      <c r="IU3268" s="41"/>
    </row>
    <row r="3270" spans="68:255" x14ac:dyDescent="0.2">
      <c r="BP3270" s="41"/>
      <c r="BQ3270" s="41"/>
      <c r="BR3270" s="41"/>
      <c r="BS3270" s="41"/>
      <c r="BU3270" s="41"/>
      <c r="BV3270" s="41"/>
      <c r="BW3270" s="41"/>
      <c r="BX3270" s="41"/>
      <c r="BY3270" s="41"/>
      <c r="BZ3270" s="41"/>
      <c r="CA3270" s="41"/>
      <c r="CB3270" s="41"/>
      <c r="CC3270" s="41"/>
      <c r="CD3270" s="41"/>
      <c r="CE3270" s="41"/>
      <c r="CF3270" s="41"/>
      <c r="CG3270" s="41"/>
      <c r="CH3270" s="41"/>
      <c r="CI3270" s="41"/>
      <c r="CJ3270" s="41"/>
      <c r="CK3270" s="41"/>
      <c r="CL3270" s="41"/>
      <c r="CM3270" s="41"/>
      <c r="CN3270" s="41"/>
      <c r="CO3270" s="41"/>
      <c r="CP3270" s="41"/>
      <c r="CQ3270" s="41"/>
      <c r="CR3270" s="41"/>
      <c r="CS3270" s="41"/>
      <c r="CT3270" s="41"/>
      <c r="CU3270" s="41"/>
      <c r="CV3270" s="41"/>
      <c r="CW3270" s="41"/>
      <c r="CX3270" s="41"/>
      <c r="CY3270" s="41"/>
      <c r="CZ3270" s="41"/>
      <c r="DA3270" s="41"/>
      <c r="DB3270" s="41"/>
      <c r="DC3270" s="41"/>
      <c r="DD3270" s="41"/>
      <c r="DE3270" s="41"/>
      <c r="DF3270" s="41"/>
      <c r="DG3270" s="41"/>
      <c r="DH3270" s="41"/>
      <c r="DI3270" s="41"/>
      <c r="DJ3270" s="41"/>
      <c r="DK3270" s="41"/>
      <c r="DL3270" s="41"/>
      <c r="DM3270" s="41"/>
      <c r="DN3270" s="41"/>
      <c r="DO3270" s="41"/>
      <c r="DP3270" s="41"/>
      <c r="DQ3270" s="41"/>
      <c r="DR3270" s="41"/>
      <c r="DS3270" s="41"/>
      <c r="DT3270" s="41"/>
      <c r="DU3270" s="41"/>
      <c r="DV3270" s="41"/>
      <c r="DW3270" s="41"/>
      <c r="DX3270" s="41"/>
      <c r="DY3270" s="41"/>
      <c r="DZ3270" s="41"/>
      <c r="EA3270" s="41"/>
      <c r="EB3270" s="41"/>
      <c r="EC3270" s="41"/>
      <c r="ED3270" s="41"/>
      <c r="EE3270" s="41"/>
      <c r="EF3270" s="41"/>
      <c r="EG3270" s="41"/>
      <c r="EH3270" s="41"/>
      <c r="EI3270" s="41"/>
      <c r="EJ3270" s="41"/>
      <c r="EK3270" s="41"/>
      <c r="EL3270" s="41"/>
      <c r="EM3270" s="41"/>
      <c r="EN3270" s="41"/>
      <c r="EO3270" s="41"/>
      <c r="EP3270" s="41"/>
      <c r="EQ3270" s="41"/>
      <c r="ER3270" s="41"/>
      <c r="ES3270" s="41"/>
      <c r="ET3270" s="41"/>
      <c r="EU3270" s="41"/>
      <c r="EV3270" s="41"/>
      <c r="EW3270" s="41"/>
      <c r="EX3270" s="41"/>
      <c r="EY3270" s="41"/>
      <c r="EZ3270" s="41"/>
      <c r="FA3270" s="41"/>
      <c r="FB3270" s="41"/>
      <c r="FC3270" s="41"/>
      <c r="FD3270" s="41"/>
      <c r="FE3270" s="41"/>
      <c r="FF3270" s="41"/>
      <c r="FG3270" s="41"/>
      <c r="FH3270" s="41"/>
      <c r="FI3270" s="41"/>
      <c r="FJ3270" s="41"/>
      <c r="FK3270" s="41"/>
      <c r="FL3270" s="41"/>
      <c r="FM3270" s="41"/>
      <c r="FN3270" s="41"/>
      <c r="FO3270" s="41"/>
      <c r="FP3270" s="41"/>
      <c r="FQ3270" s="41"/>
      <c r="FR3270" s="41"/>
      <c r="FS3270" s="41"/>
      <c r="FT3270" s="41"/>
      <c r="FU3270" s="41"/>
      <c r="FV3270" s="41"/>
      <c r="FW3270" s="41"/>
      <c r="FX3270" s="41"/>
      <c r="FY3270" s="41"/>
      <c r="FZ3270" s="41"/>
      <c r="GA3270" s="41"/>
      <c r="GB3270" s="41"/>
      <c r="GC3270" s="41"/>
      <c r="GD3270" s="41"/>
      <c r="GE3270" s="41"/>
      <c r="GF3270" s="41"/>
      <c r="GG3270" s="41"/>
      <c r="GH3270" s="41"/>
      <c r="GI3270" s="41"/>
      <c r="GJ3270" s="41"/>
      <c r="GK3270" s="41"/>
      <c r="GL3270" s="41"/>
      <c r="GM3270" s="41"/>
      <c r="GN3270" s="41"/>
      <c r="GO3270" s="41"/>
      <c r="GP3270" s="41"/>
      <c r="GQ3270" s="41"/>
      <c r="GR3270" s="41"/>
      <c r="GS3270" s="41"/>
      <c r="GT3270" s="41"/>
      <c r="GU3270" s="41"/>
      <c r="GV3270" s="41"/>
      <c r="GW3270" s="41"/>
      <c r="GX3270" s="41"/>
      <c r="GY3270" s="41"/>
      <c r="GZ3270" s="41"/>
      <c r="HA3270" s="41"/>
      <c r="HB3270" s="41"/>
      <c r="HC3270" s="41"/>
      <c r="HD3270" s="41"/>
      <c r="HE3270" s="41"/>
      <c r="HF3270" s="41"/>
      <c r="HG3270" s="41"/>
      <c r="HH3270" s="41"/>
      <c r="HI3270" s="41"/>
      <c r="HJ3270" s="41"/>
      <c r="HK3270" s="41"/>
      <c r="HL3270" s="41"/>
      <c r="HM3270" s="41"/>
      <c r="HN3270" s="41"/>
      <c r="HO3270" s="41"/>
      <c r="HP3270" s="41"/>
      <c r="HQ3270" s="41"/>
      <c r="HR3270" s="41"/>
      <c r="HS3270" s="41"/>
      <c r="HT3270" s="41"/>
      <c r="HU3270" s="41"/>
      <c r="HV3270" s="41"/>
      <c r="HW3270" s="41"/>
      <c r="HX3270" s="41"/>
      <c r="HY3270" s="41"/>
      <c r="HZ3270" s="41"/>
      <c r="IA3270" s="41"/>
      <c r="IB3270" s="41"/>
      <c r="IC3270" s="41"/>
      <c r="ID3270" s="41"/>
      <c r="IE3270" s="41"/>
      <c r="IF3270" s="41"/>
      <c r="IG3270" s="41"/>
      <c r="IH3270" s="41"/>
      <c r="II3270" s="41"/>
      <c r="IJ3270" s="41"/>
      <c r="IK3270" s="41"/>
      <c r="IL3270" s="41"/>
      <c r="IM3270" s="41"/>
      <c r="IN3270" s="41"/>
      <c r="IO3270" s="41"/>
      <c r="IP3270" s="41"/>
      <c r="IQ3270" s="41"/>
      <c r="IR3270" s="41"/>
      <c r="IS3270" s="41"/>
      <c r="IT3270" s="41"/>
      <c r="IU3270" s="41"/>
    </row>
    <row r="3272" spans="68:255" x14ac:dyDescent="0.2">
      <c r="BP3272" s="41"/>
      <c r="BQ3272" s="41"/>
      <c r="BR3272" s="41"/>
      <c r="BS3272" s="41"/>
      <c r="BU3272" s="41"/>
      <c r="BV3272" s="41"/>
      <c r="BW3272" s="41"/>
      <c r="BX3272" s="41"/>
      <c r="BY3272" s="41"/>
      <c r="BZ3272" s="41"/>
      <c r="CA3272" s="41"/>
      <c r="CB3272" s="41"/>
      <c r="CC3272" s="41"/>
      <c r="CD3272" s="41"/>
      <c r="CE3272" s="41"/>
      <c r="CF3272" s="41"/>
      <c r="CG3272" s="41"/>
      <c r="CH3272" s="41"/>
      <c r="CI3272" s="41"/>
      <c r="CJ3272" s="41"/>
      <c r="CK3272" s="41"/>
      <c r="CL3272" s="41"/>
      <c r="CM3272" s="41"/>
      <c r="CN3272" s="41"/>
      <c r="CO3272" s="41"/>
      <c r="CP3272" s="41"/>
      <c r="CQ3272" s="41"/>
      <c r="CR3272" s="41"/>
      <c r="CS3272" s="41"/>
      <c r="CT3272" s="41"/>
      <c r="CU3272" s="41"/>
      <c r="CV3272" s="41"/>
      <c r="CW3272" s="41"/>
      <c r="CX3272" s="41"/>
      <c r="CY3272" s="41"/>
      <c r="CZ3272" s="41"/>
      <c r="DA3272" s="41"/>
      <c r="DB3272" s="41"/>
      <c r="DC3272" s="41"/>
      <c r="DD3272" s="41"/>
      <c r="DE3272" s="41"/>
      <c r="DF3272" s="41"/>
      <c r="DG3272" s="41"/>
      <c r="DH3272" s="41"/>
      <c r="DI3272" s="41"/>
      <c r="DJ3272" s="41"/>
      <c r="DK3272" s="41"/>
      <c r="DL3272" s="41"/>
      <c r="DM3272" s="41"/>
      <c r="DN3272" s="41"/>
      <c r="DO3272" s="41"/>
      <c r="DP3272" s="41"/>
      <c r="DQ3272" s="41"/>
      <c r="DR3272" s="41"/>
      <c r="DS3272" s="41"/>
      <c r="DT3272" s="41"/>
      <c r="DU3272" s="41"/>
      <c r="DV3272" s="41"/>
      <c r="DW3272" s="41"/>
      <c r="DX3272" s="41"/>
      <c r="DY3272" s="41"/>
      <c r="DZ3272" s="41"/>
      <c r="EA3272" s="41"/>
      <c r="EB3272" s="41"/>
      <c r="EC3272" s="41"/>
      <c r="ED3272" s="41"/>
      <c r="EE3272" s="41"/>
      <c r="EF3272" s="41"/>
      <c r="EG3272" s="41"/>
      <c r="EH3272" s="41"/>
      <c r="EI3272" s="41"/>
      <c r="EJ3272" s="41"/>
      <c r="EK3272" s="41"/>
      <c r="EL3272" s="41"/>
      <c r="EM3272" s="41"/>
      <c r="EN3272" s="41"/>
      <c r="EO3272" s="41"/>
      <c r="EP3272" s="41"/>
      <c r="EQ3272" s="41"/>
      <c r="ER3272" s="41"/>
      <c r="ES3272" s="41"/>
      <c r="ET3272" s="41"/>
      <c r="EU3272" s="41"/>
      <c r="EV3272" s="41"/>
      <c r="EW3272" s="41"/>
      <c r="EX3272" s="41"/>
      <c r="EY3272" s="41"/>
      <c r="EZ3272" s="41"/>
      <c r="FA3272" s="41"/>
      <c r="FB3272" s="41"/>
      <c r="FC3272" s="41"/>
      <c r="FD3272" s="41"/>
      <c r="FE3272" s="41"/>
      <c r="FF3272" s="41"/>
      <c r="FG3272" s="41"/>
      <c r="FH3272" s="41"/>
      <c r="FI3272" s="41"/>
      <c r="FJ3272" s="41"/>
      <c r="FK3272" s="41"/>
      <c r="FL3272" s="41"/>
      <c r="FM3272" s="41"/>
      <c r="FN3272" s="41"/>
      <c r="FO3272" s="41"/>
      <c r="FP3272" s="41"/>
      <c r="FQ3272" s="41"/>
      <c r="FR3272" s="41"/>
      <c r="FS3272" s="41"/>
      <c r="FT3272" s="41"/>
      <c r="FU3272" s="41"/>
      <c r="FV3272" s="41"/>
      <c r="FW3272" s="41"/>
      <c r="FX3272" s="41"/>
      <c r="FY3272" s="41"/>
      <c r="FZ3272" s="41"/>
      <c r="GA3272" s="41"/>
      <c r="GB3272" s="41"/>
      <c r="GC3272" s="41"/>
      <c r="GD3272" s="41"/>
      <c r="GE3272" s="41"/>
      <c r="GF3272" s="41"/>
      <c r="GG3272" s="41"/>
      <c r="GH3272" s="41"/>
      <c r="GI3272" s="41"/>
      <c r="GJ3272" s="41"/>
      <c r="GK3272" s="41"/>
      <c r="GL3272" s="41"/>
      <c r="GM3272" s="41"/>
      <c r="GN3272" s="41"/>
      <c r="GO3272" s="41"/>
      <c r="GP3272" s="41"/>
      <c r="GQ3272" s="41"/>
      <c r="GR3272" s="41"/>
      <c r="GS3272" s="41"/>
      <c r="GT3272" s="41"/>
      <c r="GU3272" s="41"/>
      <c r="GV3272" s="41"/>
      <c r="GW3272" s="41"/>
      <c r="GX3272" s="41"/>
      <c r="GY3272" s="41"/>
      <c r="GZ3272" s="41"/>
      <c r="HA3272" s="41"/>
      <c r="HB3272" s="41"/>
      <c r="HC3272" s="41"/>
      <c r="HD3272" s="41"/>
      <c r="HE3272" s="41"/>
      <c r="HF3272" s="41"/>
      <c r="HG3272" s="41"/>
      <c r="HH3272" s="41"/>
      <c r="HI3272" s="41"/>
      <c r="HJ3272" s="41"/>
      <c r="HK3272" s="41"/>
      <c r="HL3272" s="41"/>
      <c r="HM3272" s="41"/>
      <c r="HN3272" s="41"/>
      <c r="HO3272" s="41"/>
      <c r="HP3272" s="41"/>
      <c r="HQ3272" s="41"/>
      <c r="HR3272" s="41"/>
      <c r="HS3272" s="41"/>
      <c r="HT3272" s="41"/>
      <c r="HU3272" s="41"/>
      <c r="HV3272" s="41"/>
      <c r="HW3272" s="41"/>
      <c r="HX3272" s="41"/>
      <c r="HY3272" s="41"/>
      <c r="HZ3272" s="41"/>
      <c r="IA3272" s="41"/>
      <c r="IB3272" s="41"/>
      <c r="IC3272" s="41"/>
      <c r="ID3272" s="41"/>
      <c r="IE3272" s="41"/>
      <c r="IF3272" s="41"/>
      <c r="IG3272" s="41"/>
      <c r="IH3272" s="41"/>
      <c r="II3272" s="41"/>
      <c r="IJ3272" s="41"/>
      <c r="IK3272" s="41"/>
      <c r="IL3272" s="41"/>
      <c r="IM3272" s="41"/>
      <c r="IN3272" s="41"/>
      <c r="IO3272" s="41"/>
      <c r="IP3272" s="41"/>
      <c r="IQ3272" s="41"/>
      <c r="IR3272" s="41"/>
      <c r="IS3272" s="41"/>
      <c r="IT3272" s="41"/>
      <c r="IU3272" s="41"/>
    </row>
    <row r="3274" spans="68:255" x14ac:dyDescent="0.2">
      <c r="BP3274" s="41"/>
      <c r="BQ3274" s="41"/>
      <c r="BR3274" s="41"/>
      <c r="BS3274" s="41"/>
      <c r="BU3274" s="41"/>
      <c r="BV3274" s="41"/>
      <c r="BW3274" s="41"/>
      <c r="BX3274" s="41"/>
      <c r="BY3274" s="41"/>
      <c r="BZ3274" s="41"/>
      <c r="CA3274" s="41"/>
      <c r="CB3274" s="41"/>
      <c r="CC3274" s="41"/>
      <c r="CD3274" s="41"/>
      <c r="CE3274" s="41"/>
      <c r="CF3274" s="41"/>
      <c r="CG3274" s="41"/>
      <c r="CH3274" s="41"/>
      <c r="CI3274" s="41"/>
      <c r="CJ3274" s="41"/>
      <c r="CK3274" s="41"/>
      <c r="CL3274" s="41"/>
      <c r="CM3274" s="41"/>
      <c r="CN3274" s="41"/>
      <c r="CO3274" s="41"/>
      <c r="CP3274" s="41"/>
      <c r="CQ3274" s="41"/>
      <c r="CR3274" s="41"/>
      <c r="CS3274" s="41"/>
      <c r="CT3274" s="41"/>
      <c r="CU3274" s="41"/>
      <c r="CV3274" s="41"/>
      <c r="CW3274" s="41"/>
      <c r="CX3274" s="41"/>
      <c r="CY3274" s="41"/>
      <c r="CZ3274" s="41"/>
      <c r="DA3274" s="41"/>
      <c r="DB3274" s="41"/>
      <c r="DC3274" s="41"/>
      <c r="DD3274" s="41"/>
      <c r="DE3274" s="41"/>
      <c r="DF3274" s="41"/>
      <c r="DG3274" s="41"/>
      <c r="DH3274" s="41"/>
      <c r="DI3274" s="41"/>
      <c r="DJ3274" s="41"/>
      <c r="DK3274" s="41"/>
      <c r="DL3274" s="41"/>
      <c r="DM3274" s="41"/>
      <c r="DN3274" s="41"/>
      <c r="DO3274" s="41"/>
      <c r="DP3274" s="41"/>
      <c r="DQ3274" s="41"/>
      <c r="DR3274" s="41"/>
      <c r="DS3274" s="41"/>
      <c r="DT3274" s="41"/>
      <c r="DU3274" s="41"/>
      <c r="DV3274" s="41"/>
      <c r="DW3274" s="41"/>
      <c r="DX3274" s="41"/>
      <c r="DY3274" s="41"/>
      <c r="DZ3274" s="41"/>
      <c r="EA3274" s="41"/>
      <c r="EB3274" s="41"/>
      <c r="EC3274" s="41"/>
      <c r="ED3274" s="41"/>
      <c r="EE3274" s="41"/>
      <c r="EF3274" s="41"/>
      <c r="EG3274" s="41"/>
      <c r="EH3274" s="41"/>
      <c r="EI3274" s="41"/>
      <c r="EJ3274" s="41"/>
      <c r="EK3274" s="41"/>
      <c r="EL3274" s="41"/>
      <c r="EM3274" s="41"/>
      <c r="EN3274" s="41"/>
      <c r="EO3274" s="41"/>
      <c r="EP3274" s="41"/>
      <c r="EQ3274" s="41"/>
      <c r="ER3274" s="41"/>
      <c r="ES3274" s="41"/>
      <c r="ET3274" s="41"/>
      <c r="EU3274" s="41"/>
      <c r="EV3274" s="41"/>
      <c r="EW3274" s="41"/>
      <c r="EX3274" s="41"/>
      <c r="EY3274" s="41"/>
      <c r="EZ3274" s="41"/>
      <c r="FA3274" s="41"/>
      <c r="FB3274" s="41"/>
      <c r="FC3274" s="41"/>
      <c r="FD3274" s="41"/>
      <c r="FE3274" s="41"/>
      <c r="FF3274" s="41"/>
      <c r="FG3274" s="41"/>
      <c r="FH3274" s="41"/>
      <c r="FI3274" s="41"/>
      <c r="FJ3274" s="41"/>
      <c r="FK3274" s="41"/>
      <c r="FL3274" s="41"/>
      <c r="FM3274" s="41"/>
      <c r="FN3274" s="41"/>
      <c r="FO3274" s="41"/>
      <c r="FP3274" s="41"/>
      <c r="FQ3274" s="41"/>
      <c r="FR3274" s="41"/>
      <c r="FS3274" s="41"/>
      <c r="FT3274" s="41"/>
      <c r="FU3274" s="41"/>
      <c r="FV3274" s="41"/>
      <c r="FW3274" s="41"/>
      <c r="FX3274" s="41"/>
      <c r="FY3274" s="41"/>
      <c r="FZ3274" s="41"/>
      <c r="GA3274" s="41"/>
      <c r="GB3274" s="41"/>
      <c r="GC3274" s="41"/>
      <c r="GD3274" s="41"/>
      <c r="GE3274" s="41"/>
      <c r="GF3274" s="41"/>
      <c r="GG3274" s="41"/>
      <c r="GH3274" s="41"/>
      <c r="GI3274" s="41"/>
      <c r="GJ3274" s="41"/>
      <c r="GK3274" s="41"/>
      <c r="GL3274" s="41"/>
      <c r="GM3274" s="41"/>
      <c r="GN3274" s="41"/>
      <c r="GO3274" s="41"/>
      <c r="GP3274" s="41"/>
      <c r="GQ3274" s="41"/>
      <c r="GR3274" s="41"/>
      <c r="GS3274" s="41"/>
      <c r="GT3274" s="41"/>
      <c r="GU3274" s="41"/>
      <c r="GV3274" s="41"/>
      <c r="GW3274" s="41"/>
      <c r="GX3274" s="41"/>
      <c r="GY3274" s="41"/>
      <c r="GZ3274" s="41"/>
      <c r="HA3274" s="41"/>
      <c r="HB3274" s="41"/>
      <c r="HC3274" s="41"/>
      <c r="HD3274" s="41"/>
      <c r="HE3274" s="41"/>
      <c r="HF3274" s="41"/>
      <c r="HG3274" s="41"/>
      <c r="HH3274" s="41"/>
      <c r="HI3274" s="41"/>
      <c r="HJ3274" s="41"/>
      <c r="HK3274" s="41"/>
      <c r="HL3274" s="41"/>
      <c r="HM3274" s="41"/>
      <c r="HN3274" s="41"/>
      <c r="HO3274" s="41"/>
      <c r="HP3274" s="41"/>
      <c r="HQ3274" s="41"/>
      <c r="HR3274" s="41"/>
      <c r="HS3274" s="41"/>
      <c r="HT3274" s="41"/>
      <c r="HU3274" s="41"/>
      <c r="HV3274" s="41"/>
      <c r="HW3274" s="41"/>
      <c r="HX3274" s="41"/>
      <c r="HY3274" s="41"/>
      <c r="HZ3274" s="41"/>
      <c r="IA3274" s="41"/>
      <c r="IB3274" s="41"/>
      <c r="IC3274" s="41"/>
      <c r="ID3274" s="41"/>
      <c r="IE3274" s="41"/>
      <c r="IF3274" s="41"/>
      <c r="IG3274" s="41"/>
      <c r="IH3274" s="41"/>
      <c r="II3274" s="41"/>
      <c r="IJ3274" s="41"/>
      <c r="IK3274" s="41"/>
      <c r="IL3274" s="41"/>
      <c r="IM3274" s="41"/>
      <c r="IN3274" s="41"/>
      <c r="IO3274" s="41"/>
      <c r="IP3274" s="41"/>
      <c r="IQ3274" s="41"/>
      <c r="IR3274" s="41"/>
      <c r="IS3274" s="41"/>
      <c r="IT3274" s="41"/>
      <c r="IU3274" s="41"/>
    </row>
    <row r="3276" spans="68:255" x14ac:dyDescent="0.2">
      <c r="BP3276" s="41"/>
      <c r="BQ3276" s="41"/>
      <c r="BR3276" s="41"/>
      <c r="BS3276" s="41"/>
      <c r="BU3276" s="41"/>
      <c r="BV3276" s="41"/>
      <c r="BW3276" s="41"/>
      <c r="BX3276" s="41"/>
      <c r="BY3276" s="41"/>
      <c r="BZ3276" s="41"/>
      <c r="CA3276" s="41"/>
      <c r="CB3276" s="41"/>
      <c r="CC3276" s="41"/>
      <c r="CD3276" s="41"/>
      <c r="CE3276" s="41"/>
      <c r="CF3276" s="41"/>
      <c r="CG3276" s="41"/>
      <c r="CH3276" s="41"/>
      <c r="CI3276" s="41"/>
      <c r="CJ3276" s="41"/>
      <c r="CK3276" s="41"/>
      <c r="CL3276" s="41"/>
      <c r="CM3276" s="41"/>
      <c r="CN3276" s="41"/>
      <c r="CO3276" s="41"/>
      <c r="CP3276" s="41"/>
      <c r="CQ3276" s="41"/>
      <c r="CR3276" s="41"/>
      <c r="CS3276" s="41"/>
      <c r="CT3276" s="41"/>
      <c r="CU3276" s="41"/>
      <c r="CV3276" s="41"/>
      <c r="CW3276" s="41"/>
      <c r="CX3276" s="41"/>
      <c r="CY3276" s="41"/>
      <c r="CZ3276" s="41"/>
      <c r="DA3276" s="41"/>
      <c r="DB3276" s="41"/>
      <c r="DC3276" s="41"/>
      <c r="DD3276" s="41"/>
      <c r="DE3276" s="41"/>
      <c r="DF3276" s="41"/>
      <c r="DG3276" s="41"/>
      <c r="DH3276" s="41"/>
      <c r="DI3276" s="41"/>
      <c r="DJ3276" s="41"/>
      <c r="DK3276" s="41"/>
      <c r="DL3276" s="41"/>
      <c r="DM3276" s="41"/>
      <c r="DN3276" s="41"/>
      <c r="DO3276" s="41"/>
      <c r="DP3276" s="41"/>
      <c r="DQ3276" s="41"/>
      <c r="DR3276" s="41"/>
      <c r="DS3276" s="41"/>
      <c r="DT3276" s="41"/>
      <c r="DU3276" s="41"/>
      <c r="DV3276" s="41"/>
      <c r="DW3276" s="41"/>
      <c r="DX3276" s="41"/>
      <c r="DY3276" s="41"/>
      <c r="DZ3276" s="41"/>
      <c r="EA3276" s="41"/>
      <c r="EB3276" s="41"/>
      <c r="EC3276" s="41"/>
      <c r="ED3276" s="41"/>
      <c r="EE3276" s="41"/>
      <c r="EF3276" s="41"/>
      <c r="EG3276" s="41"/>
      <c r="EH3276" s="41"/>
      <c r="EI3276" s="41"/>
      <c r="EJ3276" s="41"/>
      <c r="EK3276" s="41"/>
      <c r="EL3276" s="41"/>
      <c r="EM3276" s="41"/>
      <c r="EN3276" s="41"/>
      <c r="EO3276" s="41"/>
      <c r="EP3276" s="41"/>
      <c r="EQ3276" s="41"/>
      <c r="ER3276" s="41"/>
      <c r="ES3276" s="41"/>
      <c r="ET3276" s="41"/>
      <c r="EU3276" s="41"/>
      <c r="EV3276" s="41"/>
      <c r="EW3276" s="41"/>
      <c r="EX3276" s="41"/>
      <c r="EY3276" s="41"/>
      <c r="EZ3276" s="41"/>
      <c r="FA3276" s="41"/>
      <c r="FB3276" s="41"/>
      <c r="FC3276" s="41"/>
      <c r="FD3276" s="41"/>
      <c r="FE3276" s="41"/>
      <c r="FF3276" s="41"/>
      <c r="FG3276" s="41"/>
      <c r="FH3276" s="41"/>
      <c r="FI3276" s="41"/>
      <c r="FJ3276" s="41"/>
      <c r="FK3276" s="41"/>
      <c r="FL3276" s="41"/>
      <c r="FM3276" s="41"/>
      <c r="FN3276" s="41"/>
      <c r="FO3276" s="41"/>
      <c r="FP3276" s="41"/>
      <c r="FQ3276" s="41"/>
      <c r="FR3276" s="41"/>
      <c r="FS3276" s="41"/>
      <c r="FT3276" s="41"/>
      <c r="FU3276" s="41"/>
      <c r="FV3276" s="41"/>
      <c r="FW3276" s="41"/>
      <c r="FX3276" s="41"/>
      <c r="FY3276" s="41"/>
      <c r="FZ3276" s="41"/>
      <c r="GA3276" s="41"/>
      <c r="GB3276" s="41"/>
      <c r="GC3276" s="41"/>
      <c r="GD3276" s="41"/>
      <c r="GE3276" s="41"/>
      <c r="GF3276" s="41"/>
      <c r="GG3276" s="41"/>
      <c r="GH3276" s="41"/>
      <c r="GI3276" s="41"/>
      <c r="GJ3276" s="41"/>
      <c r="GK3276" s="41"/>
      <c r="GL3276" s="41"/>
      <c r="GM3276" s="41"/>
      <c r="GN3276" s="41"/>
      <c r="GO3276" s="41"/>
      <c r="GP3276" s="41"/>
      <c r="GQ3276" s="41"/>
      <c r="GR3276" s="41"/>
      <c r="GS3276" s="41"/>
      <c r="GT3276" s="41"/>
      <c r="GU3276" s="41"/>
      <c r="GV3276" s="41"/>
      <c r="GW3276" s="41"/>
      <c r="GX3276" s="41"/>
      <c r="GY3276" s="41"/>
      <c r="GZ3276" s="41"/>
      <c r="HA3276" s="41"/>
      <c r="HB3276" s="41"/>
      <c r="HC3276" s="41"/>
      <c r="HD3276" s="41"/>
      <c r="HE3276" s="41"/>
      <c r="HF3276" s="41"/>
      <c r="HG3276" s="41"/>
      <c r="HH3276" s="41"/>
      <c r="HI3276" s="41"/>
      <c r="HJ3276" s="41"/>
      <c r="HK3276" s="41"/>
      <c r="HL3276" s="41"/>
      <c r="HM3276" s="41"/>
      <c r="HN3276" s="41"/>
      <c r="HO3276" s="41"/>
      <c r="HP3276" s="41"/>
      <c r="HQ3276" s="41"/>
      <c r="HR3276" s="41"/>
      <c r="HS3276" s="41"/>
      <c r="HT3276" s="41"/>
      <c r="HU3276" s="41"/>
      <c r="HV3276" s="41"/>
      <c r="HW3276" s="41"/>
      <c r="HX3276" s="41"/>
      <c r="HY3276" s="41"/>
      <c r="HZ3276" s="41"/>
      <c r="IA3276" s="41"/>
      <c r="IB3276" s="41"/>
      <c r="IC3276" s="41"/>
      <c r="ID3276" s="41"/>
      <c r="IE3276" s="41"/>
      <c r="IF3276" s="41"/>
      <c r="IG3276" s="41"/>
      <c r="IH3276" s="41"/>
      <c r="II3276" s="41"/>
      <c r="IJ3276" s="41"/>
      <c r="IK3276" s="41"/>
      <c r="IL3276" s="41"/>
      <c r="IM3276" s="41"/>
      <c r="IN3276" s="41"/>
      <c r="IO3276" s="41"/>
      <c r="IP3276" s="41"/>
      <c r="IQ3276" s="41"/>
      <c r="IR3276" s="41"/>
      <c r="IS3276" s="41"/>
      <c r="IT3276" s="41"/>
      <c r="IU3276" s="41"/>
    </row>
    <row r="3278" spans="68:255" x14ac:dyDescent="0.2">
      <c r="BP3278" s="41"/>
      <c r="BQ3278" s="41"/>
      <c r="BR3278" s="41"/>
      <c r="BS3278" s="41"/>
      <c r="BU3278" s="41"/>
      <c r="BV3278" s="41"/>
      <c r="BW3278" s="41"/>
      <c r="BX3278" s="41"/>
      <c r="BY3278" s="41"/>
      <c r="BZ3278" s="41"/>
      <c r="CA3278" s="41"/>
      <c r="CB3278" s="41"/>
      <c r="CC3278" s="41"/>
      <c r="CD3278" s="41"/>
      <c r="CE3278" s="41"/>
      <c r="CF3278" s="41"/>
      <c r="CG3278" s="41"/>
      <c r="CH3278" s="41"/>
      <c r="CI3278" s="41"/>
      <c r="CJ3278" s="41"/>
      <c r="CK3278" s="41"/>
      <c r="CL3278" s="41"/>
      <c r="CM3278" s="41"/>
      <c r="CN3278" s="41"/>
      <c r="CO3278" s="41"/>
      <c r="CP3278" s="41"/>
      <c r="CQ3278" s="41"/>
      <c r="CR3278" s="41"/>
      <c r="CS3278" s="41"/>
      <c r="CT3278" s="41"/>
      <c r="CU3278" s="41"/>
      <c r="CV3278" s="41"/>
      <c r="CW3278" s="41"/>
      <c r="CX3278" s="41"/>
      <c r="CY3278" s="41"/>
      <c r="CZ3278" s="41"/>
      <c r="DA3278" s="41"/>
      <c r="DB3278" s="41"/>
      <c r="DC3278" s="41"/>
      <c r="DD3278" s="41"/>
      <c r="DE3278" s="41"/>
      <c r="DF3278" s="41"/>
      <c r="DG3278" s="41"/>
      <c r="DH3278" s="41"/>
      <c r="DI3278" s="41"/>
      <c r="DJ3278" s="41"/>
      <c r="DK3278" s="41"/>
      <c r="DL3278" s="41"/>
      <c r="DM3278" s="41"/>
      <c r="DN3278" s="41"/>
      <c r="DO3278" s="41"/>
      <c r="DP3278" s="41"/>
      <c r="DQ3278" s="41"/>
      <c r="DR3278" s="41"/>
      <c r="DS3278" s="41"/>
      <c r="DT3278" s="41"/>
      <c r="DU3278" s="41"/>
      <c r="DV3278" s="41"/>
      <c r="DW3278" s="41"/>
      <c r="DX3278" s="41"/>
      <c r="DY3278" s="41"/>
      <c r="DZ3278" s="41"/>
      <c r="EA3278" s="41"/>
      <c r="EB3278" s="41"/>
      <c r="EC3278" s="41"/>
      <c r="ED3278" s="41"/>
      <c r="EE3278" s="41"/>
      <c r="EF3278" s="41"/>
      <c r="EG3278" s="41"/>
      <c r="EH3278" s="41"/>
      <c r="EI3278" s="41"/>
      <c r="EJ3278" s="41"/>
      <c r="EK3278" s="41"/>
      <c r="EL3278" s="41"/>
      <c r="EM3278" s="41"/>
      <c r="EN3278" s="41"/>
      <c r="EO3278" s="41"/>
      <c r="EP3278" s="41"/>
      <c r="EQ3278" s="41"/>
      <c r="ER3278" s="41"/>
      <c r="ES3278" s="41"/>
      <c r="ET3278" s="41"/>
      <c r="EU3278" s="41"/>
      <c r="EV3278" s="41"/>
      <c r="EW3278" s="41"/>
      <c r="EX3278" s="41"/>
      <c r="EY3278" s="41"/>
      <c r="EZ3278" s="41"/>
      <c r="FA3278" s="41"/>
      <c r="FB3278" s="41"/>
      <c r="FC3278" s="41"/>
      <c r="FD3278" s="41"/>
      <c r="FE3278" s="41"/>
      <c r="FF3278" s="41"/>
      <c r="FG3278" s="41"/>
      <c r="FH3278" s="41"/>
      <c r="FI3278" s="41"/>
      <c r="FJ3278" s="41"/>
      <c r="FK3278" s="41"/>
      <c r="FL3278" s="41"/>
      <c r="FM3278" s="41"/>
      <c r="FN3278" s="41"/>
      <c r="FO3278" s="41"/>
      <c r="FP3278" s="41"/>
      <c r="FQ3278" s="41"/>
      <c r="FR3278" s="41"/>
      <c r="FS3278" s="41"/>
      <c r="FT3278" s="41"/>
      <c r="FU3278" s="41"/>
      <c r="FV3278" s="41"/>
      <c r="FW3278" s="41"/>
      <c r="FX3278" s="41"/>
      <c r="FY3278" s="41"/>
      <c r="FZ3278" s="41"/>
      <c r="GA3278" s="41"/>
      <c r="GB3278" s="41"/>
      <c r="GC3278" s="41"/>
      <c r="GD3278" s="41"/>
      <c r="GE3278" s="41"/>
      <c r="GF3278" s="41"/>
      <c r="GG3278" s="41"/>
      <c r="GH3278" s="41"/>
      <c r="GI3278" s="41"/>
      <c r="GJ3278" s="41"/>
      <c r="GK3278" s="41"/>
      <c r="GL3278" s="41"/>
      <c r="GM3278" s="41"/>
      <c r="GN3278" s="41"/>
      <c r="GO3278" s="41"/>
      <c r="GP3278" s="41"/>
      <c r="GQ3278" s="41"/>
      <c r="GR3278" s="41"/>
      <c r="GS3278" s="41"/>
      <c r="GT3278" s="41"/>
      <c r="GU3278" s="41"/>
      <c r="GV3278" s="41"/>
      <c r="GW3278" s="41"/>
      <c r="GX3278" s="41"/>
      <c r="GY3278" s="41"/>
      <c r="GZ3278" s="41"/>
      <c r="HA3278" s="41"/>
      <c r="HB3278" s="41"/>
      <c r="HC3278" s="41"/>
      <c r="HD3278" s="41"/>
      <c r="HE3278" s="41"/>
      <c r="HF3278" s="41"/>
      <c r="HG3278" s="41"/>
      <c r="HH3278" s="41"/>
      <c r="HI3278" s="41"/>
      <c r="HJ3278" s="41"/>
      <c r="HK3278" s="41"/>
      <c r="HL3278" s="41"/>
      <c r="HM3278" s="41"/>
      <c r="HN3278" s="41"/>
      <c r="HO3278" s="41"/>
      <c r="HP3278" s="41"/>
      <c r="HQ3278" s="41"/>
      <c r="HR3278" s="41"/>
      <c r="HS3278" s="41"/>
      <c r="HT3278" s="41"/>
      <c r="HU3278" s="41"/>
      <c r="HV3278" s="41"/>
      <c r="HW3278" s="41"/>
      <c r="HX3278" s="41"/>
      <c r="HY3278" s="41"/>
      <c r="HZ3278" s="41"/>
      <c r="IA3278" s="41"/>
      <c r="IB3278" s="41"/>
      <c r="IC3278" s="41"/>
      <c r="ID3278" s="41"/>
      <c r="IE3278" s="41"/>
      <c r="IF3278" s="41"/>
      <c r="IG3278" s="41"/>
      <c r="IH3278" s="41"/>
      <c r="II3278" s="41"/>
      <c r="IJ3278" s="41"/>
      <c r="IK3278" s="41"/>
      <c r="IL3278" s="41"/>
      <c r="IM3278" s="41"/>
      <c r="IN3278" s="41"/>
      <c r="IO3278" s="41"/>
      <c r="IP3278" s="41"/>
      <c r="IQ3278" s="41"/>
      <c r="IR3278" s="41"/>
      <c r="IS3278" s="41"/>
      <c r="IT3278" s="41"/>
      <c r="IU3278" s="41"/>
    </row>
    <row r="3280" spans="68:255" x14ac:dyDescent="0.2">
      <c r="BP3280" s="41"/>
      <c r="BQ3280" s="41"/>
      <c r="BR3280" s="41"/>
      <c r="BS3280" s="41"/>
      <c r="BU3280" s="41"/>
      <c r="BV3280" s="41"/>
      <c r="BW3280" s="41"/>
      <c r="BX3280" s="41"/>
      <c r="BY3280" s="41"/>
      <c r="BZ3280" s="41"/>
      <c r="CA3280" s="41"/>
      <c r="CB3280" s="41"/>
      <c r="CC3280" s="41"/>
      <c r="CD3280" s="41"/>
      <c r="CE3280" s="41"/>
      <c r="CF3280" s="41"/>
      <c r="CG3280" s="41"/>
      <c r="CH3280" s="41"/>
      <c r="CI3280" s="41"/>
      <c r="CJ3280" s="41"/>
      <c r="CK3280" s="41"/>
      <c r="CL3280" s="41"/>
      <c r="CM3280" s="41"/>
      <c r="CN3280" s="41"/>
      <c r="CO3280" s="41"/>
      <c r="CP3280" s="41"/>
      <c r="CQ3280" s="41"/>
      <c r="CR3280" s="41"/>
      <c r="CS3280" s="41"/>
      <c r="CT3280" s="41"/>
      <c r="CU3280" s="41"/>
      <c r="CV3280" s="41"/>
      <c r="CW3280" s="41"/>
      <c r="CX3280" s="41"/>
      <c r="CY3280" s="41"/>
      <c r="CZ3280" s="41"/>
      <c r="DA3280" s="41"/>
      <c r="DB3280" s="41"/>
      <c r="DC3280" s="41"/>
      <c r="DD3280" s="41"/>
      <c r="DE3280" s="41"/>
      <c r="DF3280" s="41"/>
      <c r="DG3280" s="41"/>
      <c r="DH3280" s="41"/>
      <c r="DI3280" s="41"/>
      <c r="DJ3280" s="41"/>
      <c r="DK3280" s="41"/>
      <c r="DL3280" s="41"/>
      <c r="DM3280" s="41"/>
      <c r="DN3280" s="41"/>
      <c r="DO3280" s="41"/>
      <c r="DP3280" s="41"/>
      <c r="DQ3280" s="41"/>
      <c r="DR3280" s="41"/>
      <c r="DS3280" s="41"/>
      <c r="DT3280" s="41"/>
      <c r="DU3280" s="41"/>
      <c r="DV3280" s="41"/>
      <c r="DW3280" s="41"/>
      <c r="DX3280" s="41"/>
      <c r="DY3280" s="41"/>
      <c r="DZ3280" s="41"/>
      <c r="EA3280" s="41"/>
      <c r="EB3280" s="41"/>
      <c r="EC3280" s="41"/>
      <c r="ED3280" s="41"/>
      <c r="EE3280" s="41"/>
      <c r="EF3280" s="41"/>
      <c r="EG3280" s="41"/>
      <c r="EH3280" s="41"/>
      <c r="EI3280" s="41"/>
      <c r="EJ3280" s="41"/>
      <c r="EK3280" s="41"/>
      <c r="EL3280" s="41"/>
      <c r="EM3280" s="41"/>
      <c r="EN3280" s="41"/>
      <c r="EO3280" s="41"/>
      <c r="EP3280" s="41"/>
      <c r="EQ3280" s="41"/>
      <c r="ER3280" s="41"/>
      <c r="ES3280" s="41"/>
      <c r="ET3280" s="41"/>
      <c r="EU3280" s="41"/>
      <c r="EV3280" s="41"/>
      <c r="EW3280" s="41"/>
      <c r="EX3280" s="41"/>
      <c r="EY3280" s="41"/>
      <c r="EZ3280" s="41"/>
      <c r="FA3280" s="41"/>
      <c r="FB3280" s="41"/>
      <c r="FC3280" s="41"/>
      <c r="FD3280" s="41"/>
      <c r="FE3280" s="41"/>
      <c r="FF3280" s="41"/>
      <c r="FG3280" s="41"/>
      <c r="FH3280" s="41"/>
      <c r="FI3280" s="41"/>
      <c r="FJ3280" s="41"/>
      <c r="FK3280" s="41"/>
      <c r="FL3280" s="41"/>
      <c r="FM3280" s="41"/>
      <c r="FN3280" s="41"/>
      <c r="FO3280" s="41"/>
      <c r="FP3280" s="41"/>
      <c r="FQ3280" s="41"/>
      <c r="FR3280" s="41"/>
      <c r="FS3280" s="41"/>
      <c r="FT3280" s="41"/>
      <c r="FU3280" s="41"/>
      <c r="FV3280" s="41"/>
      <c r="FW3280" s="41"/>
      <c r="FX3280" s="41"/>
      <c r="FY3280" s="41"/>
      <c r="FZ3280" s="41"/>
      <c r="GA3280" s="41"/>
      <c r="GB3280" s="41"/>
      <c r="GC3280" s="41"/>
      <c r="GD3280" s="41"/>
      <c r="GE3280" s="41"/>
      <c r="GF3280" s="41"/>
      <c r="GG3280" s="41"/>
      <c r="GH3280" s="41"/>
      <c r="GI3280" s="41"/>
      <c r="GJ3280" s="41"/>
      <c r="GK3280" s="41"/>
      <c r="GL3280" s="41"/>
      <c r="GM3280" s="41"/>
      <c r="GN3280" s="41"/>
      <c r="GO3280" s="41"/>
      <c r="GP3280" s="41"/>
      <c r="GQ3280" s="41"/>
      <c r="GR3280" s="41"/>
      <c r="GS3280" s="41"/>
      <c r="GT3280" s="41"/>
      <c r="GU3280" s="41"/>
      <c r="GV3280" s="41"/>
      <c r="GW3280" s="41"/>
      <c r="GX3280" s="41"/>
      <c r="GY3280" s="41"/>
      <c r="GZ3280" s="41"/>
      <c r="HA3280" s="41"/>
      <c r="HB3280" s="41"/>
      <c r="HC3280" s="41"/>
      <c r="HD3280" s="41"/>
      <c r="HE3280" s="41"/>
      <c r="HF3280" s="41"/>
      <c r="HG3280" s="41"/>
      <c r="HH3280" s="41"/>
      <c r="HI3280" s="41"/>
      <c r="HJ3280" s="41"/>
      <c r="HK3280" s="41"/>
      <c r="HL3280" s="41"/>
      <c r="HM3280" s="41"/>
      <c r="HN3280" s="41"/>
      <c r="HO3280" s="41"/>
      <c r="HP3280" s="41"/>
      <c r="HQ3280" s="41"/>
      <c r="HR3280" s="41"/>
      <c r="HS3280" s="41"/>
      <c r="HT3280" s="41"/>
      <c r="HU3280" s="41"/>
      <c r="HV3280" s="41"/>
      <c r="HW3280" s="41"/>
      <c r="HX3280" s="41"/>
      <c r="HY3280" s="41"/>
      <c r="HZ3280" s="41"/>
      <c r="IA3280" s="41"/>
      <c r="IB3280" s="41"/>
      <c r="IC3280" s="41"/>
      <c r="ID3280" s="41"/>
      <c r="IE3280" s="41"/>
      <c r="IF3280" s="41"/>
      <c r="IG3280" s="41"/>
      <c r="IH3280" s="41"/>
      <c r="II3280" s="41"/>
      <c r="IJ3280" s="41"/>
      <c r="IK3280" s="41"/>
      <c r="IL3280" s="41"/>
      <c r="IM3280" s="41"/>
      <c r="IN3280" s="41"/>
      <c r="IO3280" s="41"/>
      <c r="IP3280" s="41"/>
      <c r="IQ3280" s="41"/>
      <c r="IR3280" s="41"/>
      <c r="IS3280" s="41"/>
      <c r="IT3280" s="41"/>
      <c r="IU3280" s="41"/>
    </row>
    <row r="3282" spans="68:255" x14ac:dyDescent="0.2">
      <c r="BP3282" s="41"/>
      <c r="BQ3282" s="41"/>
      <c r="BR3282" s="41"/>
      <c r="BS3282" s="41"/>
      <c r="BU3282" s="41"/>
      <c r="BV3282" s="41"/>
      <c r="BW3282" s="41"/>
      <c r="BX3282" s="41"/>
      <c r="BY3282" s="41"/>
      <c r="BZ3282" s="41"/>
      <c r="CA3282" s="41"/>
      <c r="CB3282" s="41"/>
      <c r="CC3282" s="41"/>
      <c r="CD3282" s="41"/>
      <c r="CE3282" s="41"/>
      <c r="CF3282" s="41"/>
      <c r="CG3282" s="41"/>
      <c r="CH3282" s="41"/>
      <c r="CI3282" s="41"/>
      <c r="CJ3282" s="41"/>
      <c r="CK3282" s="41"/>
      <c r="CL3282" s="41"/>
      <c r="CM3282" s="41"/>
      <c r="CN3282" s="41"/>
      <c r="CO3282" s="41"/>
      <c r="CP3282" s="41"/>
      <c r="CQ3282" s="41"/>
      <c r="CR3282" s="41"/>
      <c r="CS3282" s="41"/>
      <c r="CT3282" s="41"/>
      <c r="CU3282" s="41"/>
      <c r="CV3282" s="41"/>
      <c r="CW3282" s="41"/>
      <c r="CX3282" s="41"/>
      <c r="CY3282" s="41"/>
      <c r="CZ3282" s="41"/>
      <c r="DA3282" s="41"/>
      <c r="DB3282" s="41"/>
      <c r="DC3282" s="41"/>
      <c r="DD3282" s="41"/>
      <c r="DE3282" s="41"/>
      <c r="DF3282" s="41"/>
      <c r="DG3282" s="41"/>
      <c r="DH3282" s="41"/>
      <c r="DI3282" s="41"/>
      <c r="DJ3282" s="41"/>
      <c r="DK3282" s="41"/>
      <c r="DL3282" s="41"/>
      <c r="DM3282" s="41"/>
      <c r="DN3282" s="41"/>
      <c r="DO3282" s="41"/>
      <c r="DP3282" s="41"/>
      <c r="DQ3282" s="41"/>
      <c r="DR3282" s="41"/>
      <c r="DS3282" s="41"/>
      <c r="DT3282" s="41"/>
      <c r="DU3282" s="41"/>
      <c r="DV3282" s="41"/>
      <c r="DW3282" s="41"/>
      <c r="DX3282" s="41"/>
      <c r="DY3282" s="41"/>
      <c r="DZ3282" s="41"/>
      <c r="EA3282" s="41"/>
      <c r="EB3282" s="41"/>
      <c r="EC3282" s="41"/>
      <c r="ED3282" s="41"/>
      <c r="EE3282" s="41"/>
      <c r="EF3282" s="41"/>
      <c r="EG3282" s="41"/>
      <c r="EH3282" s="41"/>
      <c r="EI3282" s="41"/>
      <c r="EJ3282" s="41"/>
      <c r="EK3282" s="41"/>
      <c r="EL3282" s="41"/>
      <c r="EM3282" s="41"/>
      <c r="EN3282" s="41"/>
      <c r="EO3282" s="41"/>
      <c r="EP3282" s="41"/>
      <c r="EQ3282" s="41"/>
      <c r="ER3282" s="41"/>
      <c r="ES3282" s="41"/>
      <c r="ET3282" s="41"/>
      <c r="EU3282" s="41"/>
      <c r="EV3282" s="41"/>
      <c r="EW3282" s="41"/>
      <c r="EX3282" s="41"/>
      <c r="EY3282" s="41"/>
      <c r="EZ3282" s="41"/>
      <c r="FA3282" s="41"/>
      <c r="FB3282" s="41"/>
      <c r="FC3282" s="41"/>
      <c r="FD3282" s="41"/>
      <c r="FE3282" s="41"/>
      <c r="FF3282" s="41"/>
      <c r="FG3282" s="41"/>
      <c r="FH3282" s="41"/>
      <c r="FI3282" s="41"/>
      <c r="FJ3282" s="41"/>
      <c r="FK3282" s="41"/>
      <c r="FL3282" s="41"/>
      <c r="FM3282" s="41"/>
      <c r="FN3282" s="41"/>
      <c r="FO3282" s="41"/>
      <c r="FP3282" s="41"/>
      <c r="FQ3282" s="41"/>
      <c r="FR3282" s="41"/>
      <c r="FS3282" s="41"/>
      <c r="FT3282" s="41"/>
      <c r="FU3282" s="41"/>
      <c r="FV3282" s="41"/>
      <c r="FW3282" s="41"/>
      <c r="FX3282" s="41"/>
      <c r="FY3282" s="41"/>
      <c r="FZ3282" s="41"/>
      <c r="GA3282" s="41"/>
      <c r="GB3282" s="41"/>
      <c r="GC3282" s="41"/>
      <c r="GD3282" s="41"/>
      <c r="GE3282" s="41"/>
      <c r="GF3282" s="41"/>
      <c r="GG3282" s="41"/>
      <c r="GH3282" s="41"/>
      <c r="GI3282" s="41"/>
      <c r="GJ3282" s="41"/>
      <c r="GK3282" s="41"/>
      <c r="GL3282" s="41"/>
      <c r="GM3282" s="41"/>
      <c r="GN3282" s="41"/>
      <c r="GO3282" s="41"/>
      <c r="GP3282" s="41"/>
      <c r="GQ3282" s="41"/>
      <c r="GR3282" s="41"/>
      <c r="GS3282" s="41"/>
      <c r="GT3282" s="41"/>
      <c r="GU3282" s="41"/>
      <c r="GV3282" s="41"/>
      <c r="GW3282" s="41"/>
      <c r="GX3282" s="41"/>
      <c r="GY3282" s="41"/>
      <c r="GZ3282" s="41"/>
      <c r="HA3282" s="41"/>
      <c r="HB3282" s="41"/>
      <c r="HC3282" s="41"/>
      <c r="HD3282" s="41"/>
      <c r="HE3282" s="41"/>
      <c r="HF3282" s="41"/>
      <c r="HG3282" s="41"/>
      <c r="HH3282" s="41"/>
      <c r="HI3282" s="41"/>
      <c r="HJ3282" s="41"/>
      <c r="HK3282" s="41"/>
      <c r="HL3282" s="41"/>
      <c r="HM3282" s="41"/>
      <c r="HN3282" s="41"/>
      <c r="HO3282" s="41"/>
      <c r="HP3282" s="41"/>
      <c r="HQ3282" s="41"/>
      <c r="HR3282" s="41"/>
      <c r="HS3282" s="41"/>
      <c r="HT3282" s="41"/>
      <c r="HU3282" s="41"/>
      <c r="HV3282" s="41"/>
      <c r="HW3282" s="41"/>
      <c r="HX3282" s="41"/>
      <c r="HY3282" s="41"/>
      <c r="HZ3282" s="41"/>
      <c r="IA3282" s="41"/>
      <c r="IB3282" s="41"/>
      <c r="IC3282" s="41"/>
      <c r="ID3282" s="41"/>
      <c r="IE3282" s="41"/>
      <c r="IF3282" s="41"/>
      <c r="IG3282" s="41"/>
      <c r="IH3282" s="41"/>
      <c r="II3282" s="41"/>
      <c r="IJ3282" s="41"/>
      <c r="IK3282" s="41"/>
      <c r="IL3282" s="41"/>
      <c r="IM3282" s="41"/>
      <c r="IN3282" s="41"/>
      <c r="IO3282" s="41"/>
      <c r="IP3282" s="41"/>
      <c r="IQ3282" s="41"/>
      <c r="IR3282" s="41"/>
      <c r="IS3282" s="41"/>
      <c r="IT3282" s="41"/>
      <c r="IU3282" s="41"/>
    </row>
    <row r="3284" spans="68:255" x14ac:dyDescent="0.2">
      <c r="BP3284" s="41"/>
      <c r="BQ3284" s="41"/>
      <c r="BR3284" s="41"/>
      <c r="BS3284" s="41"/>
      <c r="BU3284" s="41"/>
      <c r="BV3284" s="41"/>
      <c r="BW3284" s="41"/>
      <c r="BX3284" s="41"/>
      <c r="BY3284" s="41"/>
      <c r="BZ3284" s="41"/>
      <c r="CA3284" s="41"/>
      <c r="CB3284" s="41"/>
      <c r="CC3284" s="41"/>
      <c r="CD3284" s="41"/>
      <c r="CE3284" s="41"/>
      <c r="CF3284" s="41"/>
      <c r="CG3284" s="41"/>
      <c r="CH3284" s="41"/>
      <c r="CI3284" s="41"/>
      <c r="CJ3284" s="41"/>
      <c r="CK3284" s="41"/>
      <c r="CL3284" s="41"/>
      <c r="CM3284" s="41"/>
      <c r="CN3284" s="41"/>
      <c r="CO3284" s="41"/>
      <c r="CP3284" s="41"/>
      <c r="CQ3284" s="41"/>
      <c r="CR3284" s="41"/>
      <c r="CS3284" s="41"/>
      <c r="CT3284" s="41"/>
      <c r="CU3284" s="41"/>
      <c r="CV3284" s="41"/>
      <c r="CW3284" s="41"/>
      <c r="CX3284" s="41"/>
      <c r="CY3284" s="41"/>
      <c r="CZ3284" s="41"/>
      <c r="DA3284" s="41"/>
      <c r="DB3284" s="41"/>
      <c r="DC3284" s="41"/>
      <c r="DD3284" s="41"/>
      <c r="DE3284" s="41"/>
      <c r="DF3284" s="41"/>
      <c r="DG3284" s="41"/>
      <c r="DH3284" s="41"/>
      <c r="DI3284" s="41"/>
      <c r="DJ3284" s="41"/>
      <c r="DK3284" s="41"/>
      <c r="DL3284" s="41"/>
      <c r="DM3284" s="41"/>
      <c r="DN3284" s="41"/>
      <c r="DO3284" s="41"/>
      <c r="DP3284" s="41"/>
      <c r="DQ3284" s="41"/>
      <c r="DR3284" s="41"/>
      <c r="DS3284" s="41"/>
      <c r="DT3284" s="41"/>
      <c r="DU3284" s="41"/>
      <c r="DV3284" s="41"/>
      <c r="DW3284" s="41"/>
      <c r="DX3284" s="41"/>
      <c r="DY3284" s="41"/>
      <c r="DZ3284" s="41"/>
      <c r="EA3284" s="41"/>
      <c r="EB3284" s="41"/>
      <c r="EC3284" s="41"/>
      <c r="ED3284" s="41"/>
      <c r="EE3284" s="41"/>
      <c r="EF3284" s="41"/>
      <c r="EG3284" s="41"/>
      <c r="EH3284" s="41"/>
      <c r="EI3284" s="41"/>
      <c r="EJ3284" s="41"/>
      <c r="EK3284" s="41"/>
      <c r="EL3284" s="41"/>
      <c r="EM3284" s="41"/>
      <c r="EN3284" s="41"/>
      <c r="EO3284" s="41"/>
      <c r="EP3284" s="41"/>
      <c r="EQ3284" s="41"/>
      <c r="ER3284" s="41"/>
      <c r="ES3284" s="41"/>
      <c r="ET3284" s="41"/>
      <c r="EU3284" s="41"/>
      <c r="EV3284" s="41"/>
      <c r="EW3284" s="41"/>
      <c r="EX3284" s="41"/>
      <c r="EY3284" s="41"/>
      <c r="EZ3284" s="41"/>
      <c r="FA3284" s="41"/>
      <c r="FB3284" s="41"/>
      <c r="FC3284" s="41"/>
      <c r="FD3284" s="41"/>
      <c r="FE3284" s="41"/>
      <c r="FF3284" s="41"/>
      <c r="FG3284" s="41"/>
      <c r="FH3284" s="41"/>
      <c r="FI3284" s="41"/>
      <c r="FJ3284" s="41"/>
      <c r="FK3284" s="41"/>
      <c r="FL3284" s="41"/>
      <c r="FM3284" s="41"/>
      <c r="FN3284" s="41"/>
      <c r="FO3284" s="41"/>
      <c r="FP3284" s="41"/>
      <c r="FQ3284" s="41"/>
      <c r="FR3284" s="41"/>
      <c r="FS3284" s="41"/>
      <c r="FT3284" s="41"/>
      <c r="FU3284" s="41"/>
      <c r="FV3284" s="41"/>
      <c r="FW3284" s="41"/>
      <c r="FX3284" s="41"/>
      <c r="FY3284" s="41"/>
      <c r="FZ3284" s="41"/>
      <c r="GA3284" s="41"/>
      <c r="GB3284" s="41"/>
      <c r="GC3284" s="41"/>
      <c r="GD3284" s="41"/>
      <c r="GE3284" s="41"/>
      <c r="GF3284" s="41"/>
      <c r="GG3284" s="41"/>
      <c r="GH3284" s="41"/>
      <c r="GI3284" s="41"/>
      <c r="GJ3284" s="41"/>
      <c r="GK3284" s="41"/>
      <c r="GL3284" s="41"/>
      <c r="GM3284" s="41"/>
      <c r="GN3284" s="41"/>
      <c r="GO3284" s="41"/>
      <c r="GP3284" s="41"/>
      <c r="GQ3284" s="41"/>
      <c r="GR3284" s="41"/>
      <c r="GS3284" s="41"/>
      <c r="GT3284" s="41"/>
      <c r="GU3284" s="41"/>
      <c r="GV3284" s="41"/>
      <c r="GW3284" s="41"/>
      <c r="GX3284" s="41"/>
      <c r="GY3284" s="41"/>
      <c r="GZ3284" s="41"/>
      <c r="HA3284" s="41"/>
      <c r="HB3284" s="41"/>
      <c r="HC3284" s="41"/>
      <c r="HD3284" s="41"/>
      <c r="HE3284" s="41"/>
      <c r="HF3284" s="41"/>
      <c r="HG3284" s="41"/>
      <c r="HH3284" s="41"/>
      <c r="HI3284" s="41"/>
      <c r="HJ3284" s="41"/>
      <c r="HK3284" s="41"/>
      <c r="HL3284" s="41"/>
      <c r="HM3284" s="41"/>
      <c r="HN3284" s="41"/>
      <c r="HO3284" s="41"/>
      <c r="HP3284" s="41"/>
      <c r="HQ3284" s="41"/>
      <c r="HR3284" s="41"/>
      <c r="HS3284" s="41"/>
      <c r="HT3284" s="41"/>
      <c r="HU3284" s="41"/>
      <c r="HV3284" s="41"/>
      <c r="HW3284" s="41"/>
      <c r="HX3284" s="41"/>
      <c r="HY3284" s="41"/>
      <c r="HZ3284" s="41"/>
      <c r="IA3284" s="41"/>
      <c r="IB3284" s="41"/>
      <c r="IC3284" s="41"/>
      <c r="ID3284" s="41"/>
      <c r="IE3284" s="41"/>
      <c r="IF3284" s="41"/>
      <c r="IG3284" s="41"/>
      <c r="IH3284" s="41"/>
      <c r="II3284" s="41"/>
      <c r="IJ3284" s="41"/>
      <c r="IK3284" s="41"/>
      <c r="IL3284" s="41"/>
      <c r="IM3284" s="41"/>
      <c r="IN3284" s="41"/>
      <c r="IO3284" s="41"/>
      <c r="IP3284" s="41"/>
      <c r="IQ3284" s="41"/>
      <c r="IR3284" s="41"/>
      <c r="IS3284" s="41"/>
      <c r="IT3284" s="41"/>
      <c r="IU3284" s="41"/>
    </row>
    <row r="3286" spans="68:255" x14ac:dyDescent="0.2">
      <c r="BP3286" s="41"/>
      <c r="BQ3286" s="41"/>
      <c r="BR3286" s="41"/>
      <c r="BS3286" s="41"/>
      <c r="BU3286" s="41"/>
      <c r="BV3286" s="41"/>
      <c r="BW3286" s="41"/>
      <c r="BX3286" s="41"/>
      <c r="BY3286" s="41"/>
      <c r="BZ3286" s="41"/>
      <c r="CA3286" s="41"/>
      <c r="CB3286" s="41"/>
      <c r="CC3286" s="41"/>
      <c r="CD3286" s="41"/>
      <c r="CE3286" s="41"/>
      <c r="CF3286" s="41"/>
      <c r="CG3286" s="41"/>
      <c r="CH3286" s="41"/>
      <c r="CI3286" s="41"/>
      <c r="CJ3286" s="41"/>
      <c r="CK3286" s="41"/>
      <c r="CL3286" s="41"/>
      <c r="CM3286" s="41"/>
      <c r="CN3286" s="41"/>
      <c r="CO3286" s="41"/>
      <c r="CP3286" s="41"/>
      <c r="CQ3286" s="41"/>
      <c r="CR3286" s="41"/>
      <c r="CS3286" s="41"/>
      <c r="CT3286" s="41"/>
      <c r="CU3286" s="41"/>
      <c r="CV3286" s="41"/>
      <c r="CW3286" s="41"/>
      <c r="CX3286" s="41"/>
      <c r="CY3286" s="41"/>
      <c r="CZ3286" s="41"/>
      <c r="DA3286" s="41"/>
      <c r="DB3286" s="41"/>
      <c r="DC3286" s="41"/>
      <c r="DD3286" s="41"/>
      <c r="DE3286" s="41"/>
      <c r="DF3286" s="41"/>
      <c r="DG3286" s="41"/>
      <c r="DH3286" s="41"/>
      <c r="DI3286" s="41"/>
      <c r="DJ3286" s="41"/>
      <c r="DK3286" s="41"/>
      <c r="DL3286" s="41"/>
      <c r="DM3286" s="41"/>
      <c r="DN3286" s="41"/>
      <c r="DO3286" s="41"/>
      <c r="DP3286" s="41"/>
      <c r="DQ3286" s="41"/>
      <c r="DR3286" s="41"/>
      <c r="DS3286" s="41"/>
      <c r="DT3286" s="41"/>
      <c r="DU3286" s="41"/>
      <c r="DV3286" s="41"/>
      <c r="DW3286" s="41"/>
      <c r="DX3286" s="41"/>
      <c r="DY3286" s="41"/>
      <c r="DZ3286" s="41"/>
      <c r="EA3286" s="41"/>
      <c r="EB3286" s="41"/>
      <c r="EC3286" s="41"/>
      <c r="ED3286" s="41"/>
      <c r="EE3286" s="41"/>
      <c r="EF3286" s="41"/>
      <c r="EG3286" s="41"/>
      <c r="EH3286" s="41"/>
      <c r="EI3286" s="41"/>
      <c r="EJ3286" s="41"/>
      <c r="EK3286" s="41"/>
      <c r="EL3286" s="41"/>
      <c r="EM3286" s="41"/>
      <c r="EN3286" s="41"/>
      <c r="EO3286" s="41"/>
      <c r="EP3286" s="41"/>
      <c r="EQ3286" s="41"/>
      <c r="ER3286" s="41"/>
      <c r="ES3286" s="41"/>
      <c r="ET3286" s="41"/>
      <c r="EU3286" s="41"/>
      <c r="EV3286" s="41"/>
      <c r="EW3286" s="41"/>
      <c r="EX3286" s="41"/>
      <c r="EY3286" s="41"/>
      <c r="EZ3286" s="41"/>
      <c r="FA3286" s="41"/>
      <c r="FB3286" s="41"/>
      <c r="FC3286" s="41"/>
      <c r="FD3286" s="41"/>
      <c r="FE3286" s="41"/>
      <c r="FF3286" s="41"/>
      <c r="FG3286" s="41"/>
      <c r="FH3286" s="41"/>
      <c r="FI3286" s="41"/>
      <c r="FJ3286" s="41"/>
      <c r="FK3286" s="41"/>
      <c r="FL3286" s="41"/>
      <c r="FM3286" s="41"/>
      <c r="FN3286" s="41"/>
      <c r="FO3286" s="41"/>
      <c r="FP3286" s="41"/>
      <c r="FQ3286" s="41"/>
      <c r="FR3286" s="41"/>
      <c r="FS3286" s="41"/>
      <c r="FT3286" s="41"/>
      <c r="FU3286" s="41"/>
      <c r="FV3286" s="41"/>
      <c r="FW3286" s="41"/>
      <c r="FX3286" s="41"/>
      <c r="FY3286" s="41"/>
      <c r="FZ3286" s="41"/>
      <c r="GA3286" s="41"/>
      <c r="GB3286" s="41"/>
      <c r="GC3286" s="41"/>
      <c r="GD3286" s="41"/>
      <c r="GE3286" s="41"/>
      <c r="GF3286" s="41"/>
      <c r="GG3286" s="41"/>
      <c r="GH3286" s="41"/>
      <c r="GI3286" s="41"/>
      <c r="GJ3286" s="41"/>
      <c r="GK3286" s="41"/>
      <c r="GL3286" s="41"/>
      <c r="GM3286" s="41"/>
      <c r="GN3286" s="41"/>
      <c r="GO3286" s="41"/>
      <c r="GP3286" s="41"/>
      <c r="GQ3286" s="41"/>
      <c r="GR3286" s="41"/>
      <c r="GS3286" s="41"/>
      <c r="GT3286" s="41"/>
      <c r="GU3286" s="41"/>
      <c r="GV3286" s="41"/>
      <c r="GW3286" s="41"/>
      <c r="GX3286" s="41"/>
      <c r="GY3286" s="41"/>
      <c r="GZ3286" s="41"/>
      <c r="HA3286" s="41"/>
      <c r="HB3286" s="41"/>
      <c r="HC3286" s="41"/>
      <c r="HD3286" s="41"/>
      <c r="HE3286" s="41"/>
      <c r="HF3286" s="41"/>
      <c r="HG3286" s="41"/>
      <c r="HH3286" s="41"/>
      <c r="HI3286" s="41"/>
      <c r="HJ3286" s="41"/>
      <c r="HK3286" s="41"/>
      <c r="HL3286" s="41"/>
      <c r="HM3286" s="41"/>
      <c r="HN3286" s="41"/>
      <c r="HO3286" s="41"/>
      <c r="HP3286" s="41"/>
      <c r="HQ3286" s="41"/>
      <c r="HR3286" s="41"/>
      <c r="HS3286" s="41"/>
      <c r="HT3286" s="41"/>
      <c r="HU3286" s="41"/>
      <c r="HV3286" s="41"/>
      <c r="HW3286" s="41"/>
      <c r="HX3286" s="41"/>
      <c r="HY3286" s="41"/>
      <c r="HZ3286" s="41"/>
      <c r="IA3286" s="41"/>
      <c r="IB3286" s="41"/>
      <c r="IC3286" s="41"/>
      <c r="ID3286" s="41"/>
      <c r="IE3286" s="41"/>
      <c r="IF3286" s="41"/>
      <c r="IG3286" s="41"/>
      <c r="IH3286" s="41"/>
      <c r="II3286" s="41"/>
      <c r="IJ3286" s="41"/>
      <c r="IK3286" s="41"/>
      <c r="IL3286" s="41"/>
      <c r="IM3286" s="41"/>
      <c r="IN3286" s="41"/>
      <c r="IO3286" s="41"/>
      <c r="IP3286" s="41"/>
      <c r="IQ3286" s="41"/>
      <c r="IR3286" s="41"/>
      <c r="IS3286" s="41"/>
      <c r="IT3286" s="41"/>
      <c r="IU3286" s="41"/>
    </row>
    <row r="3288" spans="68:255" x14ac:dyDescent="0.2">
      <c r="BP3288" s="41"/>
      <c r="BQ3288" s="41"/>
      <c r="BR3288" s="41"/>
      <c r="BS3288" s="41"/>
      <c r="BU3288" s="41"/>
      <c r="BV3288" s="41"/>
      <c r="BW3288" s="41"/>
      <c r="BX3288" s="41"/>
      <c r="BY3288" s="41"/>
      <c r="BZ3288" s="41"/>
      <c r="CA3288" s="41"/>
      <c r="CB3288" s="41"/>
      <c r="CC3288" s="41"/>
      <c r="CD3288" s="41"/>
      <c r="CE3288" s="41"/>
      <c r="CF3288" s="41"/>
      <c r="CG3288" s="41"/>
      <c r="CH3288" s="41"/>
      <c r="CI3288" s="41"/>
      <c r="CJ3288" s="41"/>
      <c r="CK3288" s="41"/>
      <c r="CL3288" s="41"/>
      <c r="CM3288" s="41"/>
      <c r="CN3288" s="41"/>
      <c r="CO3288" s="41"/>
      <c r="CP3288" s="41"/>
      <c r="CQ3288" s="41"/>
      <c r="CR3288" s="41"/>
      <c r="CS3288" s="41"/>
      <c r="CT3288" s="41"/>
      <c r="CU3288" s="41"/>
      <c r="CV3288" s="41"/>
      <c r="CW3288" s="41"/>
      <c r="CX3288" s="41"/>
      <c r="CY3288" s="41"/>
      <c r="CZ3288" s="41"/>
      <c r="DA3288" s="41"/>
      <c r="DB3288" s="41"/>
      <c r="DC3288" s="41"/>
      <c r="DD3288" s="41"/>
      <c r="DE3288" s="41"/>
      <c r="DF3288" s="41"/>
      <c r="DG3288" s="41"/>
      <c r="DH3288" s="41"/>
      <c r="DI3288" s="41"/>
      <c r="DJ3288" s="41"/>
      <c r="DK3288" s="41"/>
      <c r="DL3288" s="41"/>
      <c r="DM3288" s="41"/>
      <c r="DN3288" s="41"/>
      <c r="DO3288" s="41"/>
      <c r="DP3288" s="41"/>
      <c r="DQ3288" s="41"/>
      <c r="DR3288" s="41"/>
      <c r="DS3288" s="41"/>
      <c r="DT3288" s="41"/>
      <c r="DU3288" s="41"/>
      <c r="DV3288" s="41"/>
      <c r="DW3288" s="41"/>
      <c r="DX3288" s="41"/>
      <c r="DY3288" s="41"/>
      <c r="DZ3288" s="41"/>
      <c r="EA3288" s="41"/>
      <c r="EB3288" s="41"/>
      <c r="EC3288" s="41"/>
      <c r="ED3288" s="41"/>
      <c r="EE3288" s="41"/>
      <c r="EF3288" s="41"/>
      <c r="EG3288" s="41"/>
      <c r="EH3288" s="41"/>
      <c r="EI3288" s="41"/>
      <c r="EJ3288" s="41"/>
      <c r="EK3288" s="41"/>
      <c r="EL3288" s="41"/>
      <c r="EM3288" s="41"/>
      <c r="EN3288" s="41"/>
      <c r="EO3288" s="41"/>
      <c r="EP3288" s="41"/>
      <c r="EQ3288" s="41"/>
      <c r="ER3288" s="41"/>
      <c r="ES3288" s="41"/>
      <c r="ET3288" s="41"/>
      <c r="EU3288" s="41"/>
      <c r="EV3288" s="41"/>
      <c r="EW3288" s="41"/>
      <c r="EX3288" s="41"/>
      <c r="EY3288" s="41"/>
      <c r="EZ3288" s="41"/>
      <c r="FA3288" s="41"/>
      <c r="FB3288" s="41"/>
      <c r="FC3288" s="41"/>
      <c r="FD3288" s="41"/>
      <c r="FE3288" s="41"/>
      <c r="FF3288" s="41"/>
      <c r="FG3288" s="41"/>
      <c r="FH3288" s="41"/>
      <c r="FI3288" s="41"/>
      <c r="FJ3288" s="41"/>
      <c r="FK3288" s="41"/>
      <c r="FL3288" s="41"/>
      <c r="FM3288" s="41"/>
      <c r="FN3288" s="41"/>
      <c r="FO3288" s="41"/>
      <c r="FP3288" s="41"/>
      <c r="FQ3288" s="41"/>
      <c r="FR3288" s="41"/>
      <c r="FS3288" s="41"/>
      <c r="FT3288" s="41"/>
      <c r="FU3288" s="41"/>
      <c r="FV3288" s="41"/>
      <c r="FW3288" s="41"/>
      <c r="FX3288" s="41"/>
      <c r="FY3288" s="41"/>
      <c r="FZ3288" s="41"/>
      <c r="GA3288" s="41"/>
      <c r="GB3288" s="41"/>
      <c r="GC3288" s="41"/>
      <c r="GD3288" s="41"/>
      <c r="GE3288" s="41"/>
      <c r="GF3288" s="41"/>
      <c r="GG3288" s="41"/>
      <c r="GH3288" s="41"/>
      <c r="GI3288" s="41"/>
      <c r="GJ3288" s="41"/>
      <c r="GK3288" s="41"/>
      <c r="GL3288" s="41"/>
      <c r="GM3288" s="41"/>
      <c r="GN3288" s="41"/>
      <c r="GO3288" s="41"/>
      <c r="GP3288" s="41"/>
      <c r="GQ3288" s="41"/>
      <c r="GR3288" s="41"/>
      <c r="GS3288" s="41"/>
      <c r="GT3288" s="41"/>
      <c r="GU3288" s="41"/>
      <c r="GV3288" s="41"/>
      <c r="GW3288" s="41"/>
      <c r="GX3288" s="41"/>
      <c r="GY3288" s="41"/>
      <c r="GZ3288" s="41"/>
      <c r="HA3288" s="41"/>
      <c r="HB3288" s="41"/>
      <c r="HC3288" s="41"/>
      <c r="HD3288" s="41"/>
      <c r="HE3288" s="41"/>
      <c r="HF3288" s="41"/>
      <c r="HG3288" s="41"/>
      <c r="HH3288" s="41"/>
      <c r="HI3288" s="41"/>
      <c r="HJ3288" s="41"/>
      <c r="HK3288" s="41"/>
      <c r="HL3288" s="41"/>
      <c r="HM3288" s="41"/>
      <c r="HN3288" s="41"/>
      <c r="HO3288" s="41"/>
      <c r="HP3288" s="41"/>
      <c r="HQ3288" s="41"/>
      <c r="HR3288" s="41"/>
      <c r="HS3288" s="41"/>
      <c r="HT3288" s="41"/>
      <c r="HU3288" s="41"/>
      <c r="HV3288" s="41"/>
      <c r="HW3288" s="41"/>
      <c r="HX3288" s="41"/>
      <c r="HY3288" s="41"/>
      <c r="HZ3288" s="41"/>
      <c r="IA3288" s="41"/>
      <c r="IB3288" s="41"/>
      <c r="IC3288" s="41"/>
      <c r="ID3288" s="41"/>
      <c r="IE3288" s="41"/>
      <c r="IF3288" s="41"/>
      <c r="IG3288" s="41"/>
      <c r="IH3288" s="41"/>
      <c r="II3288" s="41"/>
      <c r="IJ3288" s="41"/>
      <c r="IK3288" s="41"/>
      <c r="IL3288" s="41"/>
      <c r="IM3288" s="41"/>
      <c r="IN3288" s="41"/>
      <c r="IO3288" s="41"/>
      <c r="IP3288" s="41"/>
      <c r="IQ3288" s="41"/>
      <c r="IR3288" s="41"/>
      <c r="IS3288" s="41"/>
      <c r="IT3288" s="41"/>
      <c r="IU3288" s="41"/>
    </row>
    <row r="3290" spans="68:255" x14ac:dyDescent="0.2">
      <c r="BP3290" s="41"/>
      <c r="BQ3290" s="41"/>
      <c r="BR3290" s="41"/>
      <c r="BS3290" s="41"/>
      <c r="BU3290" s="41"/>
      <c r="BV3290" s="41"/>
      <c r="BW3290" s="41"/>
      <c r="BX3290" s="41"/>
      <c r="BY3290" s="41"/>
      <c r="BZ3290" s="41"/>
      <c r="CA3290" s="41"/>
      <c r="CB3290" s="41"/>
      <c r="CC3290" s="41"/>
      <c r="CD3290" s="41"/>
      <c r="CE3290" s="41"/>
      <c r="CF3290" s="41"/>
      <c r="CG3290" s="41"/>
      <c r="CH3290" s="41"/>
      <c r="CI3290" s="41"/>
      <c r="CJ3290" s="41"/>
      <c r="CK3290" s="41"/>
      <c r="CL3290" s="41"/>
      <c r="CM3290" s="41"/>
      <c r="CN3290" s="41"/>
      <c r="CO3290" s="41"/>
      <c r="CP3290" s="41"/>
      <c r="CQ3290" s="41"/>
      <c r="CR3290" s="41"/>
      <c r="CS3290" s="41"/>
      <c r="CT3290" s="41"/>
      <c r="CU3290" s="41"/>
      <c r="CV3290" s="41"/>
      <c r="CW3290" s="41"/>
      <c r="CX3290" s="41"/>
      <c r="CY3290" s="41"/>
      <c r="CZ3290" s="41"/>
      <c r="DA3290" s="41"/>
      <c r="DB3290" s="41"/>
      <c r="DC3290" s="41"/>
      <c r="DD3290" s="41"/>
      <c r="DE3290" s="41"/>
      <c r="DF3290" s="41"/>
      <c r="DG3290" s="41"/>
      <c r="DH3290" s="41"/>
      <c r="DI3290" s="41"/>
      <c r="DJ3290" s="41"/>
      <c r="DK3290" s="41"/>
      <c r="DL3290" s="41"/>
      <c r="DM3290" s="41"/>
      <c r="DN3290" s="41"/>
      <c r="DO3290" s="41"/>
      <c r="DP3290" s="41"/>
      <c r="DQ3290" s="41"/>
      <c r="DR3290" s="41"/>
      <c r="DS3290" s="41"/>
      <c r="DT3290" s="41"/>
      <c r="DU3290" s="41"/>
      <c r="DV3290" s="41"/>
      <c r="DW3290" s="41"/>
      <c r="DX3290" s="41"/>
      <c r="DY3290" s="41"/>
      <c r="DZ3290" s="41"/>
      <c r="EA3290" s="41"/>
      <c r="EB3290" s="41"/>
      <c r="EC3290" s="41"/>
      <c r="ED3290" s="41"/>
      <c r="EE3290" s="41"/>
      <c r="EF3290" s="41"/>
      <c r="EG3290" s="41"/>
      <c r="EH3290" s="41"/>
      <c r="EI3290" s="41"/>
      <c r="EJ3290" s="41"/>
      <c r="EK3290" s="41"/>
      <c r="EL3290" s="41"/>
      <c r="EM3290" s="41"/>
      <c r="EN3290" s="41"/>
      <c r="EO3290" s="41"/>
      <c r="EP3290" s="41"/>
      <c r="EQ3290" s="41"/>
      <c r="ER3290" s="41"/>
      <c r="ES3290" s="41"/>
      <c r="ET3290" s="41"/>
      <c r="EU3290" s="41"/>
      <c r="EV3290" s="41"/>
      <c r="EW3290" s="41"/>
      <c r="EX3290" s="41"/>
      <c r="EY3290" s="41"/>
      <c r="EZ3290" s="41"/>
      <c r="FA3290" s="41"/>
      <c r="FB3290" s="41"/>
      <c r="FC3290" s="41"/>
      <c r="FD3290" s="41"/>
      <c r="FE3290" s="41"/>
      <c r="FF3290" s="41"/>
      <c r="FG3290" s="41"/>
      <c r="FH3290" s="41"/>
      <c r="FI3290" s="41"/>
      <c r="FJ3290" s="41"/>
      <c r="FK3290" s="41"/>
      <c r="FL3290" s="41"/>
      <c r="FM3290" s="41"/>
      <c r="FN3290" s="41"/>
      <c r="FO3290" s="41"/>
      <c r="FP3290" s="41"/>
      <c r="FQ3290" s="41"/>
      <c r="FR3290" s="41"/>
      <c r="FS3290" s="41"/>
      <c r="FT3290" s="41"/>
      <c r="FU3290" s="41"/>
      <c r="FV3290" s="41"/>
      <c r="FW3290" s="41"/>
      <c r="FX3290" s="41"/>
      <c r="FY3290" s="41"/>
      <c r="FZ3290" s="41"/>
      <c r="GA3290" s="41"/>
      <c r="GB3290" s="41"/>
      <c r="GC3290" s="41"/>
      <c r="GD3290" s="41"/>
      <c r="GE3290" s="41"/>
      <c r="GF3290" s="41"/>
      <c r="GG3290" s="41"/>
      <c r="GH3290" s="41"/>
      <c r="GI3290" s="41"/>
      <c r="GJ3290" s="41"/>
      <c r="GK3290" s="41"/>
      <c r="GL3290" s="41"/>
      <c r="GM3290" s="41"/>
      <c r="GN3290" s="41"/>
      <c r="GO3290" s="41"/>
      <c r="GP3290" s="41"/>
      <c r="GQ3290" s="41"/>
      <c r="GR3290" s="41"/>
      <c r="GS3290" s="41"/>
      <c r="GT3290" s="41"/>
      <c r="GU3290" s="41"/>
      <c r="GV3290" s="41"/>
      <c r="GW3290" s="41"/>
      <c r="GX3290" s="41"/>
      <c r="GY3290" s="41"/>
      <c r="GZ3290" s="41"/>
      <c r="HA3290" s="41"/>
      <c r="HB3290" s="41"/>
      <c r="HC3290" s="41"/>
      <c r="HD3290" s="41"/>
      <c r="HE3290" s="41"/>
      <c r="HF3290" s="41"/>
      <c r="HG3290" s="41"/>
      <c r="HH3290" s="41"/>
      <c r="HI3290" s="41"/>
      <c r="HJ3290" s="41"/>
      <c r="HK3290" s="41"/>
      <c r="HL3290" s="41"/>
      <c r="HM3290" s="41"/>
      <c r="HN3290" s="41"/>
      <c r="HO3290" s="41"/>
      <c r="HP3290" s="41"/>
      <c r="HQ3290" s="41"/>
      <c r="HR3290" s="41"/>
      <c r="HS3290" s="41"/>
      <c r="HT3290" s="41"/>
      <c r="HU3290" s="41"/>
      <c r="HV3290" s="41"/>
      <c r="HW3290" s="41"/>
      <c r="HX3290" s="41"/>
      <c r="HY3290" s="41"/>
      <c r="HZ3290" s="41"/>
      <c r="IA3290" s="41"/>
      <c r="IB3290" s="41"/>
      <c r="IC3290" s="41"/>
      <c r="ID3290" s="41"/>
      <c r="IE3290" s="41"/>
      <c r="IF3290" s="41"/>
      <c r="IG3290" s="41"/>
      <c r="IH3290" s="41"/>
      <c r="II3290" s="41"/>
      <c r="IJ3290" s="41"/>
      <c r="IK3290" s="41"/>
      <c r="IL3290" s="41"/>
      <c r="IM3290" s="41"/>
      <c r="IN3290" s="41"/>
      <c r="IO3290" s="41"/>
      <c r="IP3290" s="41"/>
      <c r="IQ3290" s="41"/>
      <c r="IR3290" s="41"/>
      <c r="IS3290" s="41"/>
      <c r="IT3290" s="41"/>
      <c r="IU3290" s="41"/>
    </row>
    <row r="3292" spans="68:255" x14ac:dyDescent="0.2">
      <c r="BP3292" s="41"/>
      <c r="BQ3292" s="41"/>
      <c r="BR3292" s="41"/>
      <c r="BS3292" s="41"/>
      <c r="BU3292" s="41"/>
      <c r="BV3292" s="41"/>
      <c r="BW3292" s="41"/>
      <c r="BX3292" s="41"/>
      <c r="BY3292" s="41"/>
      <c r="BZ3292" s="41"/>
      <c r="CA3292" s="41"/>
      <c r="CB3292" s="41"/>
      <c r="CC3292" s="41"/>
      <c r="CD3292" s="41"/>
      <c r="CE3292" s="41"/>
      <c r="CF3292" s="41"/>
      <c r="CG3292" s="41"/>
      <c r="CH3292" s="41"/>
      <c r="CI3292" s="41"/>
      <c r="CJ3292" s="41"/>
      <c r="CK3292" s="41"/>
      <c r="CL3292" s="41"/>
      <c r="CM3292" s="41"/>
      <c r="CN3292" s="41"/>
      <c r="CO3292" s="41"/>
      <c r="CP3292" s="41"/>
      <c r="CQ3292" s="41"/>
      <c r="CR3292" s="41"/>
      <c r="CS3292" s="41"/>
      <c r="CT3292" s="41"/>
      <c r="CU3292" s="41"/>
      <c r="CV3292" s="41"/>
      <c r="CW3292" s="41"/>
      <c r="CX3292" s="41"/>
      <c r="CY3292" s="41"/>
      <c r="CZ3292" s="41"/>
      <c r="DA3292" s="41"/>
      <c r="DB3292" s="41"/>
      <c r="DC3292" s="41"/>
      <c r="DD3292" s="41"/>
      <c r="DE3292" s="41"/>
      <c r="DF3292" s="41"/>
      <c r="DG3292" s="41"/>
      <c r="DH3292" s="41"/>
      <c r="DI3292" s="41"/>
      <c r="DJ3292" s="41"/>
      <c r="DK3292" s="41"/>
      <c r="DL3292" s="41"/>
      <c r="DM3292" s="41"/>
      <c r="DN3292" s="41"/>
      <c r="DO3292" s="41"/>
      <c r="DP3292" s="41"/>
      <c r="DQ3292" s="41"/>
      <c r="DR3292" s="41"/>
      <c r="DS3292" s="41"/>
      <c r="DT3292" s="41"/>
      <c r="DU3292" s="41"/>
      <c r="DV3292" s="41"/>
      <c r="DW3292" s="41"/>
      <c r="DX3292" s="41"/>
      <c r="DY3292" s="41"/>
      <c r="DZ3292" s="41"/>
      <c r="EA3292" s="41"/>
      <c r="EB3292" s="41"/>
      <c r="EC3292" s="41"/>
      <c r="ED3292" s="41"/>
      <c r="EE3292" s="41"/>
      <c r="EF3292" s="41"/>
      <c r="EG3292" s="41"/>
      <c r="EH3292" s="41"/>
      <c r="EI3292" s="41"/>
      <c r="EJ3292" s="41"/>
      <c r="EK3292" s="41"/>
      <c r="EL3292" s="41"/>
      <c r="EM3292" s="41"/>
      <c r="EN3292" s="41"/>
      <c r="EO3292" s="41"/>
      <c r="EP3292" s="41"/>
      <c r="EQ3292" s="41"/>
      <c r="ER3292" s="41"/>
      <c r="ES3292" s="41"/>
      <c r="ET3292" s="41"/>
      <c r="EU3292" s="41"/>
      <c r="EV3292" s="41"/>
      <c r="EW3292" s="41"/>
      <c r="EX3292" s="41"/>
      <c r="EY3292" s="41"/>
      <c r="EZ3292" s="41"/>
      <c r="FA3292" s="41"/>
      <c r="FB3292" s="41"/>
      <c r="FC3292" s="41"/>
      <c r="FD3292" s="41"/>
      <c r="FE3292" s="41"/>
      <c r="FF3292" s="41"/>
      <c r="FG3292" s="41"/>
      <c r="FH3292" s="41"/>
      <c r="FI3292" s="41"/>
      <c r="FJ3292" s="41"/>
      <c r="FK3292" s="41"/>
      <c r="FL3292" s="41"/>
      <c r="FM3292" s="41"/>
      <c r="FN3292" s="41"/>
      <c r="FO3292" s="41"/>
      <c r="FP3292" s="41"/>
      <c r="FQ3292" s="41"/>
      <c r="FR3292" s="41"/>
      <c r="FS3292" s="41"/>
      <c r="FT3292" s="41"/>
      <c r="FU3292" s="41"/>
      <c r="FV3292" s="41"/>
      <c r="FW3292" s="41"/>
      <c r="FX3292" s="41"/>
      <c r="FY3292" s="41"/>
      <c r="FZ3292" s="41"/>
      <c r="GA3292" s="41"/>
      <c r="GB3292" s="41"/>
      <c r="GC3292" s="41"/>
      <c r="GD3292" s="41"/>
      <c r="GE3292" s="41"/>
      <c r="GF3292" s="41"/>
      <c r="GG3292" s="41"/>
      <c r="GH3292" s="41"/>
      <c r="GI3292" s="41"/>
      <c r="GJ3292" s="41"/>
      <c r="GK3292" s="41"/>
      <c r="GL3292" s="41"/>
      <c r="GM3292" s="41"/>
      <c r="GN3292" s="41"/>
      <c r="GO3292" s="41"/>
      <c r="GP3292" s="41"/>
      <c r="GQ3292" s="41"/>
      <c r="GR3292" s="41"/>
      <c r="GS3292" s="41"/>
      <c r="GT3292" s="41"/>
      <c r="GU3292" s="41"/>
      <c r="GV3292" s="41"/>
      <c r="GW3292" s="41"/>
      <c r="GX3292" s="41"/>
      <c r="GY3292" s="41"/>
      <c r="GZ3292" s="41"/>
      <c r="HA3292" s="41"/>
      <c r="HB3292" s="41"/>
      <c r="HC3292" s="41"/>
      <c r="HD3292" s="41"/>
      <c r="HE3292" s="41"/>
      <c r="HF3292" s="41"/>
      <c r="HG3292" s="41"/>
      <c r="HH3292" s="41"/>
      <c r="HI3292" s="41"/>
      <c r="HJ3292" s="41"/>
      <c r="HK3292" s="41"/>
      <c r="HL3292" s="41"/>
      <c r="HM3292" s="41"/>
      <c r="HN3292" s="41"/>
      <c r="HO3292" s="41"/>
      <c r="HP3292" s="41"/>
      <c r="HQ3292" s="41"/>
      <c r="HR3292" s="41"/>
      <c r="HS3292" s="41"/>
      <c r="HT3292" s="41"/>
      <c r="HU3292" s="41"/>
      <c r="HV3292" s="41"/>
      <c r="HW3292" s="41"/>
      <c r="HX3292" s="41"/>
      <c r="HY3292" s="41"/>
      <c r="HZ3292" s="41"/>
      <c r="IA3292" s="41"/>
      <c r="IB3292" s="41"/>
      <c r="IC3292" s="41"/>
      <c r="ID3292" s="41"/>
      <c r="IE3292" s="41"/>
      <c r="IF3292" s="41"/>
      <c r="IG3292" s="41"/>
      <c r="IH3292" s="41"/>
      <c r="II3292" s="41"/>
      <c r="IJ3292" s="41"/>
      <c r="IK3292" s="41"/>
      <c r="IL3292" s="41"/>
      <c r="IM3292" s="41"/>
      <c r="IN3292" s="41"/>
      <c r="IO3292" s="41"/>
      <c r="IP3292" s="41"/>
      <c r="IQ3292" s="41"/>
      <c r="IR3292" s="41"/>
      <c r="IS3292" s="41"/>
      <c r="IT3292" s="41"/>
      <c r="IU3292" s="41"/>
    </row>
    <row r="3294" spans="68:255" x14ac:dyDescent="0.2">
      <c r="BP3294" s="41"/>
      <c r="BQ3294" s="41"/>
      <c r="BR3294" s="41"/>
      <c r="BS3294" s="41"/>
      <c r="BU3294" s="41"/>
      <c r="BV3294" s="41"/>
      <c r="BW3294" s="41"/>
      <c r="BX3294" s="41"/>
      <c r="BY3294" s="41"/>
      <c r="BZ3294" s="41"/>
      <c r="CA3294" s="41"/>
      <c r="CB3294" s="41"/>
      <c r="CC3294" s="41"/>
      <c r="CD3294" s="41"/>
      <c r="CE3294" s="41"/>
      <c r="CF3294" s="41"/>
      <c r="CG3294" s="41"/>
      <c r="CH3294" s="41"/>
      <c r="CI3294" s="41"/>
      <c r="CJ3294" s="41"/>
      <c r="CK3294" s="41"/>
      <c r="CL3294" s="41"/>
      <c r="CM3294" s="41"/>
      <c r="CN3294" s="41"/>
      <c r="CO3294" s="41"/>
      <c r="CP3294" s="41"/>
      <c r="CQ3294" s="41"/>
      <c r="CR3294" s="41"/>
      <c r="CS3294" s="41"/>
      <c r="CT3294" s="41"/>
      <c r="CU3294" s="41"/>
      <c r="CV3294" s="41"/>
      <c r="CW3294" s="41"/>
      <c r="CX3294" s="41"/>
      <c r="CY3294" s="41"/>
      <c r="CZ3294" s="41"/>
      <c r="DA3294" s="41"/>
      <c r="DB3294" s="41"/>
      <c r="DC3294" s="41"/>
      <c r="DD3294" s="41"/>
      <c r="DE3294" s="41"/>
      <c r="DF3294" s="41"/>
      <c r="DG3294" s="41"/>
      <c r="DH3294" s="41"/>
      <c r="DI3294" s="41"/>
      <c r="DJ3294" s="41"/>
      <c r="DK3294" s="41"/>
      <c r="DL3294" s="41"/>
      <c r="DM3294" s="41"/>
      <c r="DN3294" s="41"/>
      <c r="DO3294" s="41"/>
      <c r="DP3294" s="41"/>
      <c r="DQ3294" s="41"/>
      <c r="DR3294" s="41"/>
      <c r="DS3294" s="41"/>
      <c r="DT3294" s="41"/>
      <c r="DU3294" s="41"/>
      <c r="DV3294" s="41"/>
      <c r="DW3294" s="41"/>
      <c r="DX3294" s="41"/>
      <c r="DY3294" s="41"/>
      <c r="DZ3294" s="41"/>
      <c r="EA3294" s="41"/>
      <c r="EB3294" s="41"/>
      <c r="EC3294" s="41"/>
      <c r="ED3294" s="41"/>
      <c r="EE3294" s="41"/>
      <c r="EF3294" s="41"/>
      <c r="EG3294" s="41"/>
      <c r="EH3294" s="41"/>
      <c r="EI3294" s="41"/>
      <c r="EJ3294" s="41"/>
      <c r="EK3294" s="41"/>
      <c r="EL3294" s="41"/>
      <c r="EM3294" s="41"/>
      <c r="EN3294" s="41"/>
      <c r="EO3294" s="41"/>
      <c r="EP3294" s="41"/>
      <c r="EQ3294" s="41"/>
      <c r="ER3294" s="41"/>
      <c r="ES3294" s="41"/>
      <c r="ET3294" s="41"/>
      <c r="EU3294" s="41"/>
      <c r="EV3294" s="41"/>
      <c r="EW3294" s="41"/>
      <c r="EX3294" s="41"/>
      <c r="EY3294" s="41"/>
      <c r="EZ3294" s="41"/>
      <c r="FA3294" s="41"/>
      <c r="FB3294" s="41"/>
      <c r="FC3294" s="41"/>
      <c r="FD3294" s="41"/>
      <c r="FE3294" s="41"/>
      <c r="FF3294" s="41"/>
      <c r="FG3294" s="41"/>
      <c r="FH3294" s="41"/>
      <c r="FI3294" s="41"/>
      <c r="FJ3294" s="41"/>
      <c r="FK3294" s="41"/>
      <c r="FL3294" s="41"/>
      <c r="FM3294" s="41"/>
      <c r="FN3294" s="41"/>
      <c r="FO3294" s="41"/>
      <c r="FP3294" s="41"/>
      <c r="FQ3294" s="41"/>
      <c r="FR3294" s="41"/>
      <c r="FS3294" s="41"/>
      <c r="FT3294" s="41"/>
      <c r="FU3294" s="41"/>
      <c r="FV3294" s="41"/>
      <c r="FW3294" s="41"/>
      <c r="FX3294" s="41"/>
      <c r="FY3294" s="41"/>
      <c r="FZ3294" s="41"/>
      <c r="GA3294" s="41"/>
      <c r="GB3294" s="41"/>
      <c r="GC3294" s="41"/>
      <c r="GD3294" s="41"/>
      <c r="GE3294" s="41"/>
      <c r="GF3294" s="41"/>
      <c r="GG3294" s="41"/>
      <c r="GH3294" s="41"/>
      <c r="GI3294" s="41"/>
      <c r="GJ3294" s="41"/>
      <c r="GK3294" s="41"/>
      <c r="GL3294" s="41"/>
      <c r="GM3294" s="41"/>
      <c r="GN3294" s="41"/>
      <c r="GO3294" s="41"/>
      <c r="GP3294" s="41"/>
      <c r="GQ3294" s="41"/>
      <c r="GR3294" s="41"/>
      <c r="GS3294" s="41"/>
      <c r="GT3294" s="41"/>
      <c r="GU3294" s="41"/>
      <c r="GV3294" s="41"/>
      <c r="GW3294" s="41"/>
      <c r="GX3294" s="41"/>
      <c r="GY3294" s="41"/>
      <c r="GZ3294" s="41"/>
      <c r="HA3294" s="41"/>
      <c r="HB3294" s="41"/>
      <c r="HC3294" s="41"/>
      <c r="HD3294" s="41"/>
      <c r="HE3294" s="41"/>
      <c r="HF3294" s="41"/>
      <c r="HG3294" s="41"/>
      <c r="HH3294" s="41"/>
      <c r="HI3294" s="41"/>
      <c r="HJ3294" s="41"/>
      <c r="HK3294" s="41"/>
      <c r="HL3294" s="41"/>
      <c r="HM3294" s="41"/>
      <c r="HN3294" s="41"/>
      <c r="HO3294" s="41"/>
      <c r="HP3294" s="41"/>
      <c r="HQ3294" s="41"/>
      <c r="HR3294" s="41"/>
      <c r="HS3294" s="41"/>
      <c r="HT3294" s="41"/>
      <c r="HU3294" s="41"/>
      <c r="HV3294" s="41"/>
      <c r="HW3294" s="41"/>
      <c r="HX3294" s="41"/>
      <c r="HY3294" s="41"/>
      <c r="HZ3294" s="41"/>
      <c r="IA3294" s="41"/>
      <c r="IB3294" s="41"/>
      <c r="IC3294" s="41"/>
      <c r="ID3294" s="41"/>
      <c r="IE3294" s="41"/>
      <c r="IF3294" s="41"/>
      <c r="IG3294" s="41"/>
      <c r="IH3294" s="41"/>
      <c r="II3294" s="41"/>
      <c r="IJ3294" s="41"/>
      <c r="IK3294" s="41"/>
      <c r="IL3294" s="41"/>
      <c r="IM3294" s="41"/>
      <c r="IN3294" s="41"/>
      <c r="IO3294" s="41"/>
      <c r="IP3294" s="41"/>
      <c r="IQ3294" s="41"/>
      <c r="IR3294" s="41"/>
      <c r="IS3294" s="41"/>
      <c r="IT3294" s="41"/>
      <c r="IU3294" s="41"/>
    </row>
    <row r="3296" spans="68:255" x14ac:dyDescent="0.2">
      <c r="BP3296" s="41"/>
      <c r="BQ3296" s="41"/>
      <c r="BR3296" s="41"/>
      <c r="BS3296" s="41"/>
      <c r="BU3296" s="41"/>
      <c r="BV3296" s="41"/>
      <c r="BW3296" s="41"/>
      <c r="BX3296" s="41"/>
      <c r="BY3296" s="41"/>
      <c r="BZ3296" s="41"/>
      <c r="CA3296" s="41"/>
      <c r="CB3296" s="41"/>
      <c r="CC3296" s="41"/>
      <c r="CD3296" s="41"/>
      <c r="CE3296" s="41"/>
      <c r="CF3296" s="41"/>
      <c r="CG3296" s="41"/>
      <c r="CH3296" s="41"/>
      <c r="CI3296" s="41"/>
      <c r="CJ3296" s="41"/>
      <c r="CK3296" s="41"/>
      <c r="CL3296" s="41"/>
      <c r="CM3296" s="41"/>
      <c r="CN3296" s="41"/>
      <c r="CO3296" s="41"/>
      <c r="CP3296" s="41"/>
      <c r="CQ3296" s="41"/>
      <c r="CR3296" s="41"/>
      <c r="CS3296" s="41"/>
      <c r="CT3296" s="41"/>
      <c r="CU3296" s="41"/>
      <c r="CV3296" s="41"/>
      <c r="CW3296" s="41"/>
      <c r="CX3296" s="41"/>
      <c r="CY3296" s="41"/>
      <c r="CZ3296" s="41"/>
      <c r="DA3296" s="41"/>
      <c r="DB3296" s="41"/>
      <c r="DC3296" s="41"/>
      <c r="DD3296" s="41"/>
      <c r="DE3296" s="41"/>
      <c r="DF3296" s="41"/>
      <c r="DG3296" s="41"/>
      <c r="DH3296" s="41"/>
      <c r="DI3296" s="41"/>
      <c r="DJ3296" s="41"/>
      <c r="DK3296" s="41"/>
      <c r="DL3296" s="41"/>
      <c r="DM3296" s="41"/>
      <c r="DN3296" s="41"/>
      <c r="DO3296" s="41"/>
      <c r="DP3296" s="41"/>
      <c r="DQ3296" s="41"/>
      <c r="DR3296" s="41"/>
      <c r="DS3296" s="41"/>
      <c r="DT3296" s="41"/>
      <c r="DU3296" s="41"/>
      <c r="DV3296" s="41"/>
      <c r="DW3296" s="41"/>
      <c r="DX3296" s="41"/>
      <c r="DY3296" s="41"/>
      <c r="DZ3296" s="41"/>
      <c r="EA3296" s="41"/>
      <c r="EB3296" s="41"/>
      <c r="EC3296" s="41"/>
      <c r="ED3296" s="41"/>
      <c r="EE3296" s="41"/>
      <c r="EF3296" s="41"/>
      <c r="EG3296" s="41"/>
      <c r="EH3296" s="41"/>
      <c r="EI3296" s="41"/>
      <c r="EJ3296" s="41"/>
      <c r="EK3296" s="41"/>
      <c r="EL3296" s="41"/>
      <c r="EM3296" s="41"/>
      <c r="EN3296" s="41"/>
      <c r="EO3296" s="41"/>
      <c r="EP3296" s="41"/>
      <c r="EQ3296" s="41"/>
      <c r="ER3296" s="41"/>
      <c r="ES3296" s="41"/>
      <c r="ET3296" s="41"/>
      <c r="EU3296" s="41"/>
      <c r="EV3296" s="41"/>
      <c r="EW3296" s="41"/>
      <c r="EX3296" s="41"/>
      <c r="EY3296" s="41"/>
      <c r="EZ3296" s="41"/>
      <c r="FA3296" s="41"/>
      <c r="FB3296" s="41"/>
      <c r="FC3296" s="41"/>
      <c r="FD3296" s="41"/>
      <c r="FE3296" s="41"/>
      <c r="FF3296" s="41"/>
      <c r="FG3296" s="41"/>
      <c r="FH3296" s="41"/>
      <c r="FI3296" s="41"/>
      <c r="FJ3296" s="41"/>
      <c r="FK3296" s="41"/>
      <c r="FL3296" s="41"/>
      <c r="FM3296" s="41"/>
      <c r="FN3296" s="41"/>
      <c r="FO3296" s="41"/>
      <c r="FP3296" s="41"/>
      <c r="FQ3296" s="41"/>
      <c r="FR3296" s="41"/>
      <c r="FS3296" s="41"/>
      <c r="FT3296" s="41"/>
      <c r="FU3296" s="41"/>
      <c r="FV3296" s="41"/>
      <c r="FW3296" s="41"/>
      <c r="FX3296" s="41"/>
      <c r="FY3296" s="41"/>
      <c r="FZ3296" s="41"/>
      <c r="GA3296" s="41"/>
      <c r="GB3296" s="41"/>
      <c r="GC3296" s="41"/>
      <c r="GD3296" s="41"/>
      <c r="GE3296" s="41"/>
      <c r="GF3296" s="41"/>
      <c r="GG3296" s="41"/>
      <c r="GH3296" s="41"/>
      <c r="GI3296" s="41"/>
      <c r="GJ3296" s="41"/>
      <c r="GK3296" s="41"/>
      <c r="GL3296" s="41"/>
      <c r="GM3296" s="41"/>
      <c r="GN3296" s="41"/>
      <c r="GO3296" s="41"/>
      <c r="GP3296" s="41"/>
      <c r="GQ3296" s="41"/>
      <c r="GR3296" s="41"/>
      <c r="GS3296" s="41"/>
      <c r="GT3296" s="41"/>
      <c r="GU3296" s="41"/>
      <c r="GV3296" s="41"/>
      <c r="GW3296" s="41"/>
      <c r="GX3296" s="41"/>
      <c r="GY3296" s="41"/>
      <c r="GZ3296" s="41"/>
      <c r="HA3296" s="41"/>
      <c r="HB3296" s="41"/>
      <c r="HC3296" s="41"/>
      <c r="HD3296" s="41"/>
      <c r="HE3296" s="41"/>
      <c r="HF3296" s="41"/>
      <c r="HG3296" s="41"/>
      <c r="HH3296" s="41"/>
      <c r="HI3296" s="41"/>
      <c r="HJ3296" s="41"/>
      <c r="HK3296" s="41"/>
      <c r="HL3296" s="41"/>
      <c r="HM3296" s="41"/>
      <c r="HN3296" s="41"/>
      <c r="HO3296" s="41"/>
      <c r="HP3296" s="41"/>
      <c r="HQ3296" s="41"/>
      <c r="HR3296" s="41"/>
      <c r="HS3296" s="41"/>
      <c r="HT3296" s="41"/>
      <c r="HU3296" s="41"/>
      <c r="HV3296" s="41"/>
      <c r="HW3296" s="41"/>
      <c r="HX3296" s="41"/>
      <c r="HY3296" s="41"/>
      <c r="HZ3296" s="41"/>
      <c r="IA3296" s="41"/>
      <c r="IB3296" s="41"/>
      <c r="IC3296" s="41"/>
      <c r="ID3296" s="41"/>
      <c r="IE3296" s="41"/>
      <c r="IF3296" s="41"/>
      <c r="IG3296" s="41"/>
      <c r="IH3296" s="41"/>
      <c r="II3296" s="41"/>
      <c r="IJ3296" s="41"/>
      <c r="IK3296" s="41"/>
      <c r="IL3296" s="41"/>
      <c r="IM3296" s="41"/>
      <c r="IN3296" s="41"/>
      <c r="IO3296" s="41"/>
      <c r="IP3296" s="41"/>
      <c r="IQ3296" s="41"/>
      <c r="IR3296" s="41"/>
      <c r="IS3296" s="41"/>
      <c r="IT3296" s="41"/>
      <c r="IU3296" s="41"/>
    </row>
    <row r="3298" spans="68:255" x14ac:dyDescent="0.2">
      <c r="BP3298" s="41"/>
      <c r="BQ3298" s="41"/>
      <c r="BR3298" s="41"/>
      <c r="BS3298" s="41"/>
      <c r="BU3298" s="41"/>
      <c r="BV3298" s="41"/>
      <c r="BW3298" s="41"/>
      <c r="BX3298" s="41"/>
      <c r="BY3298" s="41"/>
      <c r="BZ3298" s="41"/>
      <c r="CA3298" s="41"/>
      <c r="CB3298" s="41"/>
      <c r="CC3298" s="41"/>
      <c r="CD3298" s="41"/>
      <c r="CE3298" s="41"/>
      <c r="CF3298" s="41"/>
      <c r="CG3298" s="41"/>
      <c r="CH3298" s="41"/>
      <c r="CI3298" s="41"/>
      <c r="CJ3298" s="41"/>
      <c r="CK3298" s="41"/>
      <c r="CL3298" s="41"/>
      <c r="CM3298" s="41"/>
      <c r="CN3298" s="41"/>
      <c r="CO3298" s="41"/>
      <c r="CP3298" s="41"/>
      <c r="CQ3298" s="41"/>
      <c r="CR3298" s="41"/>
      <c r="CS3298" s="41"/>
      <c r="CT3298" s="41"/>
      <c r="CU3298" s="41"/>
      <c r="CV3298" s="41"/>
      <c r="CW3298" s="41"/>
      <c r="CX3298" s="41"/>
      <c r="CY3298" s="41"/>
      <c r="CZ3298" s="41"/>
      <c r="DA3298" s="41"/>
      <c r="DB3298" s="41"/>
      <c r="DC3298" s="41"/>
      <c r="DD3298" s="41"/>
      <c r="DE3298" s="41"/>
      <c r="DF3298" s="41"/>
      <c r="DG3298" s="41"/>
      <c r="DH3298" s="41"/>
      <c r="DI3298" s="41"/>
      <c r="DJ3298" s="41"/>
      <c r="DK3298" s="41"/>
      <c r="DL3298" s="41"/>
      <c r="DM3298" s="41"/>
      <c r="DN3298" s="41"/>
      <c r="DO3298" s="41"/>
      <c r="DP3298" s="41"/>
      <c r="DQ3298" s="41"/>
      <c r="DR3298" s="41"/>
      <c r="DS3298" s="41"/>
      <c r="DT3298" s="41"/>
      <c r="DU3298" s="41"/>
      <c r="DV3298" s="41"/>
      <c r="DW3298" s="41"/>
      <c r="DX3298" s="41"/>
      <c r="DY3298" s="41"/>
      <c r="DZ3298" s="41"/>
      <c r="EA3298" s="41"/>
      <c r="EB3298" s="41"/>
      <c r="EC3298" s="41"/>
      <c r="ED3298" s="41"/>
      <c r="EE3298" s="41"/>
      <c r="EF3298" s="41"/>
      <c r="EG3298" s="41"/>
      <c r="EH3298" s="41"/>
      <c r="EI3298" s="41"/>
      <c r="EJ3298" s="41"/>
      <c r="EK3298" s="41"/>
      <c r="EL3298" s="41"/>
      <c r="EM3298" s="41"/>
      <c r="EN3298" s="41"/>
      <c r="EO3298" s="41"/>
      <c r="EP3298" s="41"/>
      <c r="EQ3298" s="41"/>
      <c r="ER3298" s="41"/>
      <c r="ES3298" s="41"/>
      <c r="ET3298" s="41"/>
      <c r="EU3298" s="41"/>
      <c r="EV3298" s="41"/>
      <c r="EW3298" s="41"/>
      <c r="EX3298" s="41"/>
      <c r="EY3298" s="41"/>
      <c r="EZ3298" s="41"/>
      <c r="FA3298" s="41"/>
      <c r="FB3298" s="41"/>
      <c r="FC3298" s="41"/>
      <c r="FD3298" s="41"/>
      <c r="FE3298" s="41"/>
      <c r="FF3298" s="41"/>
      <c r="FG3298" s="41"/>
      <c r="FH3298" s="41"/>
      <c r="FI3298" s="41"/>
      <c r="FJ3298" s="41"/>
      <c r="FK3298" s="41"/>
      <c r="FL3298" s="41"/>
      <c r="FM3298" s="41"/>
      <c r="FN3298" s="41"/>
      <c r="FO3298" s="41"/>
      <c r="FP3298" s="41"/>
      <c r="FQ3298" s="41"/>
      <c r="FR3298" s="41"/>
      <c r="FS3298" s="41"/>
      <c r="FT3298" s="41"/>
      <c r="FU3298" s="41"/>
      <c r="FV3298" s="41"/>
      <c r="FW3298" s="41"/>
      <c r="FX3298" s="41"/>
      <c r="FY3298" s="41"/>
      <c r="FZ3298" s="41"/>
      <c r="GA3298" s="41"/>
      <c r="GB3298" s="41"/>
      <c r="GC3298" s="41"/>
      <c r="GD3298" s="41"/>
      <c r="GE3298" s="41"/>
      <c r="GF3298" s="41"/>
      <c r="GG3298" s="41"/>
      <c r="GH3298" s="41"/>
      <c r="GI3298" s="41"/>
      <c r="GJ3298" s="41"/>
      <c r="GK3298" s="41"/>
      <c r="GL3298" s="41"/>
      <c r="GM3298" s="41"/>
      <c r="GN3298" s="41"/>
      <c r="GO3298" s="41"/>
      <c r="GP3298" s="41"/>
      <c r="GQ3298" s="41"/>
      <c r="GR3298" s="41"/>
      <c r="GS3298" s="41"/>
      <c r="GT3298" s="41"/>
      <c r="GU3298" s="41"/>
      <c r="GV3298" s="41"/>
      <c r="GW3298" s="41"/>
      <c r="GX3298" s="41"/>
      <c r="GY3298" s="41"/>
      <c r="GZ3298" s="41"/>
      <c r="HA3298" s="41"/>
      <c r="HB3298" s="41"/>
      <c r="HC3298" s="41"/>
      <c r="HD3298" s="41"/>
      <c r="HE3298" s="41"/>
      <c r="HF3298" s="41"/>
      <c r="HG3298" s="41"/>
      <c r="HH3298" s="41"/>
      <c r="HI3298" s="41"/>
      <c r="HJ3298" s="41"/>
      <c r="HK3298" s="41"/>
      <c r="HL3298" s="41"/>
      <c r="HM3298" s="41"/>
      <c r="HN3298" s="41"/>
      <c r="HO3298" s="41"/>
      <c r="HP3298" s="41"/>
      <c r="HQ3298" s="41"/>
      <c r="HR3298" s="41"/>
      <c r="HS3298" s="41"/>
      <c r="HT3298" s="41"/>
      <c r="HU3298" s="41"/>
      <c r="HV3298" s="41"/>
      <c r="HW3298" s="41"/>
      <c r="HX3298" s="41"/>
      <c r="HY3298" s="41"/>
      <c r="HZ3298" s="41"/>
      <c r="IA3298" s="41"/>
      <c r="IB3298" s="41"/>
      <c r="IC3298" s="41"/>
      <c r="ID3298" s="41"/>
      <c r="IE3298" s="41"/>
      <c r="IF3298" s="41"/>
      <c r="IG3298" s="41"/>
      <c r="IH3298" s="41"/>
      <c r="II3298" s="41"/>
      <c r="IJ3298" s="41"/>
      <c r="IK3298" s="41"/>
      <c r="IL3298" s="41"/>
      <c r="IM3298" s="41"/>
      <c r="IN3298" s="41"/>
      <c r="IO3298" s="41"/>
      <c r="IP3298" s="41"/>
      <c r="IQ3298" s="41"/>
      <c r="IR3298" s="41"/>
      <c r="IS3298" s="41"/>
      <c r="IT3298" s="41"/>
      <c r="IU3298" s="41"/>
    </row>
    <row r="3300" spans="68:255" x14ac:dyDescent="0.2">
      <c r="BP3300" s="41"/>
      <c r="BQ3300" s="41"/>
      <c r="BR3300" s="41"/>
      <c r="BS3300" s="41"/>
      <c r="BU3300" s="41"/>
      <c r="BV3300" s="41"/>
      <c r="BW3300" s="41"/>
      <c r="BX3300" s="41"/>
      <c r="BY3300" s="41"/>
      <c r="BZ3300" s="41"/>
      <c r="CA3300" s="41"/>
      <c r="CB3300" s="41"/>
      <c r="CC3300" s="41"/>
      <c r="CD3300" s="41"/>
      <c r="CE3300" s="41"/>
      <c r="CF3300" s="41"/>
      <c r="CG3300" s="41"/>
      <c r="CH3300" s="41"/>
      <c r="CI3300" s="41"/>
      <c r="CJ3300" s="41"/>
      <c r="CK3300" s="41"/>
      <c r="CL3300" s="41"/>
      <c r="CM3300" s="41"/>
      <c r="CN3300" s="41"/>
      <c r="CO3300" s="41"/>
      <c r="CP3300" s="41"/>
      <c r="CQ3300" s="41"/>
      <c r="CR3300" s="41"/>
      <c r="CS3300" s="41"/>
      <c r="CT3300" s="41"/>
      <c r="CU3300" s="41"/>
      <c r="CV3300" s="41"/>
      <c r="CW3300" s="41"/>
      <c r="CX3300" s="41"/>
      <c r="CY3300" s="41"/>
      <c r="CZ3300" s="41"/>
      <c r="DA3300" s="41"/>
      <c r="DB3300" s="41"/>
      <c r="DC3300" s="41"/>
      <c r="DD3300" s="41"/>
      <c r="DE3300" s="41"/>
      <c r="DF3300" s="41"/>
      <c r="DG3300" s="41"/>
      <c r="DH3300" s="41"/>
      <c r="DI3300" s="41"/>
      <c r="DJ3300" s="41"/>
      <c r="DK3300" s="41"/>
      <c r="DL3300" s="41"/>
      <c r="DM3300" s="41"/>
      <c r="DN3300" s="41"/>
      <c r="DO3300" s="41"/>
      <c r="DP3300" s="41"/>
      <c r="DQ3300" s="41"/>
      <c r="DR3300" s="41"/>
      <c r="DS3300" s="41"/>
      <c r="DT3300" s="41"/>
      <c r="DU3300" s="41"/>
      <c r="DV3300" s="41"/>
      <c r="DW3300" s="41"/>
      <c r="DX3300" s="41"/>
      <c r="DY3300" s="41"/>
      <c r="DZ3300" s="41"/>
      <c r="EA3300" s="41"/>
      <c r="EB3300" s="41"/>
      <c r="EC3300" s="41"/>
      <c r="ED3300" s="41"/>
      <c r="EE3300" s="41"/>
      <c r="EF3300" s="41"/>
      <c r="EG3300" s="41"/>
      <c r="EH3300" s="41"/>
      <c r="EI3300" s="41"/>
      <c r="EJ3300" s="41"/>
      <c r="EK3300" s="41"/>
      <c r="EL3300" s="41"/>
      <c r="EM3300" s="41"/>
      <c r="EN3300" s="41"/>
      <c r="EO3300" s="41"/>
      <c r="EP3300" s="41"/>
      <c r="EQ3300" s="41"/>
      <c r="ER3300" s="41"/>
      <c r="ES3300" s="41"/>
      <c r="ET3300" s="41"/>
      <c r="EU3300" s="41"/>
      <c r="EV3300" s="41"/>
      <c r="EW3300" s="41"/>
      <c r="EX3300" s="41"/>
      <c r="EY3300" s="41"/>
      <c r="EZ3300" s="41"/>
      <c r="FA3300" s="41"/>
      <c r="FB3300" s="41"/>
      <c r="FC3300" s="41"/>
      <c r="FD3300" s="41"/>
      <c r="FE3300" s="41"/>
      <c r="FF3300" s="41"/>
      <c r="FG3300" s="41"/>
      <c r="FH3300" s="41"/>
      <c r="FI3300" s="41"/>
      <c r="FJ3300" s="41"/>
      <c r="FK3300" s="41"/>
      <c r="FL3300" s="41"/>
      <c r="FM3300" s="41"/>
      <c r="FN3300" s="41"/>
      <c r="FO3300" s="41"/>
      <c r="FP3300" s="41"/>
      <c r="FQ3300" s="41"/>
      <c r="FR3300" s="41"/>
      <c r="FS3300" s="41"/>
      <c r="FT3300" s="41"/>
      <c r="FU3300" s="41"/>
      <c r="FV3300" s="41"/>
      <c r="FW3300" s="41"/>
      <c r="FX3300" s="41"/>
      <c r="FY3300" s="41"/>
      <c r="FZ3300" s="41"/>
      <c r="GA3300" s="41"/>
      <c r="GB3300" s="41"/>
      <c r="GC3300" s="41"/>
      <c r="GD3300" s="41"/>
      <c r="GE3300" s="41"/>
      <c r="GF3300" s="41"/>
      <c r="GG3300" s="41"/>
      <c r="GH3300" s="41"/>
      <c r="GI3300" s="41"/>
      <c r="GJ3300" s="41"/>
      <c r="GK3300" s="41"/>
      <c r="GL3300" s="41"/>
      <c r="GM3300" s="41"/>
      <c r="GN3300" s="41"/>
      <c r="GO3300" s="41"/>
      <c r="GP3300" s="41"/>
      <c r="GQ3300" s="41"/>
      <c r="GR3300" s="41"/>
      <c r="GS3300" s="41"/>
      <c r="GT3300" s="41"/>
      <c r="GU3300" s="41"/>
      <c r="GV3300" s="41"/>
      <c r="GW3300" s="41"/>
      <c r="GX3300" s="41"/>
      <c r="GY3300" s="41"/>
      <c r="GZ3300" s="41"/>
      <c r="HA3300" s="41"/>
      <c r="HB3300" s="41"/>
      <c r="HC3300" s="41"/>
      <c r="HD3300" s="41"/>
      <c r="HE3300" s="41"/>
      <c r="HF3300" s="41"/>
      <c r="HG3300" s="41"/>
      <c r="HH3300" s="41"/>
      <c r="HI3300" s="41"/>
      <c r="HJ3300" s="41"/>
      <c r="HK3300" s="41"/>
      <c r="HL3300" s="41"/>
      <c r="HM3300" s="41"/>
      <c r="HN3300" s="41"/>
      <c r="HO3300" s="41"/>
      <c r="HP3300" s="41"/>
      <c r="HQ3300" s="41"/>
      <c r="HR3300" s="41"/>
      <c r="HS3300" s="41"/>
      <c r="HT3300" s="41"/>
      <c r="HU3300" s="41"/>
      <c r="HV3300" s="41"/>
      <c r="HW3300" s="41"/>
      <c r="HX3300" s="41"/>
      <c r="HY3300" s="41"/>
      <c r="HZ3300" s="41"/>
      <c r="IA3300" s="41"/>
      <c r="IB3300" s="41"/>
      <c r="IC3300" s="41"/>
      <c r="ID3300" s="41"/>
      <c r="IE3300" s="41"/>
      <c r="IF3300" s="41"/>
      <c r="IG3300" s="41"/>
      <c r="IH3300" s="41"/>
      <c r="II3300" s="41"/>
      <c r="IJ3300" s="41"/>
      <c r="IK3300" s="41"/>
      <c r="IL3300" s="41"/>
      <c r="IM3300" s="41"/>
      <c r="IN3300" s="41"/>
      <c r="IO3300" s="41"/>
      <c r="IP3300" s="41"/>
      <c r="IQ3300" s="41"/>
      <c r="IR3300" s="41"/>
      <c r="IS3300" s="41"/>
      <c r="IT3300" s="41"/>
      <c r="IU3300" s="41"/>
    </row>
    <row r="3302" spans="68:255" x14ac:dyDescent="0.2">
      <c r="BP3302" s="41"/>
      <c r="BQ3302" s="41"/>
      <c r="BR3302" s="41"/>
      <c r="BS3302" s="41"/>
      <c r="BU3302" s="41"/>
      <c r="BV3302" s="41"/>
      <c r="BW3302" s="41"/>
      <c r="BX3302" s="41"/>
      <c r="BY3302" s="41"/>
      <c r="BZ3302" s="41"/>
      <c r="CA3302" s="41"/>
      <c r="CB3302" s="41"/>
      <c r="CC3302" s="41"/>
      <c r="CD3302" s="41"/>
      <c r="CE3302" s="41"/>
      <c r="CF3302" s="41"/>
      <c r="CG3302" s="41"/>
      <c r="CH3302" s="41"/>
      <c r="CI3302" s="41"/>
      <c r="CJ3302" s="41"/>
      <c r="CK3302" s="41"/>
      <c r="CL3302" s="41"/>
      <c r="CM3302" s="41"/>
      <c r="CN3302" s="41"/>
      <c r="CO3302" s="41"/>
      <c r="CP3302" s="41"/>
      <c r="CQ3302" s="41"/>
      <c r="CR3302" s="41"/>
      <c r="CS3302" s="41"/>
      <c r="CT3302" s="41"/>
      <c r="CU3302" s="41"/>
      <c r="CV3302" s="41"/>
      <c r="CW3302" s="41"/>
      <c r="CX3302" s="41"/>
      <c r="CY3302" s="41"/>
      <c r="CZ3302" s="41"/>
      <c r="DA3302" s="41"/>
      <c r="DB3302" s="41"/>
      <c r="DC3302" s="41"/>
      <c r="DD3302" s="41"/>
      <c r="DE3302" s="41"/>
      <c r="DF3302" s="41"/>
      <c r="DG3302" s="41"/>
      <c r="DH3302" s="41"/>
      <c r="DI3302" s="41"/>
      <c r="DJ3302" s="41"/>
      <c r="DK3302" s="41"/>
      <c r="DL3302" s="41"/>
      <c r="DM3302" s="41"/>
      <c r="DN3302" s="41"/>
      <c r="DO3302" s="41"/>
      <c r="DP3302" s="41"/>
      <c r="DQ3302" s="41"/>
      <c r="DR3302" s="41"/>
      <c r="DS3302" s="41"/>
      <c r="DT3302" s="41"/>
      <c r="DU3302" s="41"/>
      <c r="DV3302" s="41"/>
      <c r="DW3302" s="41"/>
      <c r="DX3302" s="41"/>
      <c r="DY3302" s="41"/>
      <c r="DZ3302" s="41"/>
      <c r="EA3302" s="41"/>
      <c r="EB3302" s="41"/>
      <c r="EC3302" s="41"/>
      <c r="ED3302" s="41"/>
      <c r="EE3302" s="41"/>
      <c r="EF3302" s="41"/>
      <c r="EG3302" s="41"/>
      <c r="EH3302" s="41"/>
      <c r="EI3302" s="41"/>
      <c r="EJ3302" s="41"/>
      <c r="EK3302" s="41"/>
      <c r="EL3302" s="41"/>
      <c r="EM3302" s="41"/>
      <c r="EN3302" s="41"/>
      <c r="EO3302" s="41"/>
      <c r="EP3302" s="41"/>
      <c r="EQ3302" s="41"/>
      <c r="ER3302" s="41"/>
      <c r="ES3302" s="41"/>
      <c r="ET3302" s="41"/>
      <c r="EU3302" s="41"/>
      <c r="EV3302" s="41"/>
      <c r="EW3302" s="41"/>
      <c r="EX3302" s="41"/>
      <c r="EY3302" s="41"/>
      <c r="EZ3302" s="41"/>
      <c r="FA3302" s="41"/>
      <c r="FB3302" s="41"/>
      <c r="FC3302" s="41"/>
      <c r="FD3302" s="41"/>
      <c r="FE3302" s="41"/>
      <c r="FF3302" s="41"/>
      <c r="FG3302" s="41"/>
      <c r="FH3302" s="41"/>
      <c r="FI3302" s="41"/>
      <c r="FJ3302" s="41"/>
      <c r="FK3302" s="41"/>
      <c r="FL3302" s="41"/>
      <c r="FM3302" s="41"/>
      <c r="FN3302" s="41"/>
      <c r="FO3302" s="41"/>
      <c r="FP3302" s="41"/>
      <c r="FQ3302" s="41"/>
      <c r="FR3302" s="41"/>
      <c r="FS3302" s="41"/>
      <c r="FT3302" s="41"/>
      <c r="FU3302" s="41"/>
      <c r="FV3302" s="41"/>
      <c r="FW3302" s="41"/>
      <c r="FX3302" s="41"/>
      <c r="FY3302" s="41"/>
      <c r="FZ3302" s="41"/>
      <c r="GA3302" s="41"/>
      <c r="GB3302" s="41"/>
      <c r="GC3302" s="41"/>
      <c r="GD3302" s="41"/>
      <c r="GE3302" s="41"/>
      <c r="GF3302" s="41"/>
      <c r="GG3302" s="41"/>
      <c r="GH3302" s="41"/>
      <c r="GI3302" s="41"/>
      <c r="GJ3302" s="41"/>
      <c r="GK3302" s="41"/>
      <c r="GL3302" s="41"/>
      <c r="GM3302" s="41"/>
      <c r="GN3302" s="41"/>
      <c r="GO3302" s="41"/>
      <c r="GP3302" s="41"/>
      <c r="GQ3302" s="41"/>
      <c r="GR3302" s="41"/>
      <c r="GS3302" s="41"/>
      <c r="GT3302" s="41"/>
      <c r="GU3302" s="41"/>
      <c r="GV3302" s="41"/>
      <c r="GW3302" s="41"/>
      <c r="GX3302" s="41"/>
      <c r="GY3302" s="41"/>
      <c r="GZ3302" s="41"/>
      <c r="HA3302" s="41"/>
      <c r="HB3302" s="41"/>
      <c r="HC3302" s="41"/>
      <c r="HD3302" s="41"/>
      <c r="HE3302" s="41"/>
      <c r="HF3302" s="41"/>
      <c r="HG3302" s="41"/>
      <c r="HH3302" s="41"/>
      <c r="HI3302" s="41"/>
      <c r="HJ3302" s="41"/>
      <c r="HK3302" s="41"/>
      <c r="HL3302" s="41"/>
      <c r="HM3302" s="41"/>
      <c r="HN3302" s="41"/>
      <c r="HO3302" s="41"/>
      <c r="HP3302" s="41"/>
      <c r="HQ3302" s="41"/>
      <c r="HR3302" s="41"/>
      <c r="HS3302" s="41"/>
      <c r="HT3302" s="41"/>
      <c r="HU3302" s="41"/>
      <c r="HV3302" s="41"/>
      <c r="HW3302" s="41"/>
      <c r="HX3302" s="41"/>
      <c r="HY3302" s="41"/>
      <c r="HZ3302" s="41"/>
      <c r="IA3302" s="41"/>
      <c r="IB3302" s="41"/>
      <c r="IC3302" s="41"/>
      <c r="ID3302" s="41"/>
      <c r="IE3302" s="41"/>
      <c r="IF3302" s="41"/>
      <c r="IG3302" s="41"/>
      <c r="IH3302" s="41"/>
      <c r="II3302" s="41"/>
      <c r="IJ3302" s="41"/>
      <c r="IK3302" s="41"/>
      <c r="IL3302" s="41"/>
      <c r="IM3302" s="41"/>
      <c r="IN3302" s="41"/>
      <c r="IO3302" s="41"/>
      <c r="IP3302" s="41"/>
      <c r="IQ3302" s="41"/>
      <c r="IR3302" s="41"/>
      <c r="IS3302" s="41"/>
      <c r="IT3302" s="41"/>
      <c r="IU3302" s="41"/>
    </row>
    <row r="3304" spans="68:255" x14ac:dyDescent="0.2">
      <c r="BP3304" s="41"/>
      <c r="BQ3304" s="41"/>
      <c r="BR3304" s="41"/>
      <c r="BS3304" s="41"/>
      <c r="BU3304" s="41"/>
      <c r="BV3304" s="41"/>
      <c r="BW3304" s="41"/>
      <c r="BX3304" s="41"/>
      <c r="BY3304" s="41"/>
      <c r="BZ3304" s="41"/>
      <c r="CA3304" s="41"/>
      <c r="CB3304" s="41"/>
      <c r="CC3304" s="41"/>
      <c r="CD3304" s="41"/>
      <c r="CE3304" s="41"/>
      <c r="CF3304" s="41"/>
      <c r="CG3304" s="41"/>
      <c r="CH3304" s="41"/>
      <c r="CI3304" s="41"/>
      <c r="CJ3304" s="41"/>
      <c r="CK3304" s="41"/>
      <c r="CL3304" s="41"/>
      <c r="CM3304" s="41"/>
      <c r="CN3304" s="41"/>
      <c r="CO3304" s="41"/>
      <c r="CP3304" s="41"/>
      <c r="CQ3304" s="41"/>
      <c r="CR3304" s="41"/>
      <c r="CS3304" s="41"/>
      <c r="CT3304" s="41"/>
      <c r="CU3304" s="41"/>
      <c r="CV3304" s="41"/>
      <c r="CW3304" s="41"/>
      <c r="CX3304" s="41"/>
      <c r="CY3304" s="41"/>
      <c r="CZ3304" s="41"/>
      <c r="DA3304" s="41"/>
      <c r="DB3304" s="41"/>
      <c r="DC3304" s="41"/>
      <c r="DD3304" s="41"/>
      <c r="DE3304" s="41"/>
      <c r="DF3304" s="41"/>
      <c r="DG3304" s="41"/>
      <c r="DH3304" s="41"/>
      <c r="DI3304" s="41"/>
      <c r="DJ3304" s="41"/>
      <c r="DK3304" s="41"/>
      <c r="DL3304" s="41"/>
      <c r="DM3304" s="41"/>
      <c r="DN3304" s="41"/>
      <c r="DO3304" s="41"/>
      <c r="DP3304" s="41"/>
      <c r="DQ3304" s="41"/>
      <c r="DR3304" s="41"/>
      <c r="DS3304" s="41"/>
      <c r="DT3304" s="41"/>
      <c r="DU3304" s="41"/>
      <c r="DV3304" s="41"/>
      <c r="DW3304" s="41"/>
      <c r="DX3304" s="41"/>
      <c r="DY3304" s="41"/>
      <c r="DZ3304" s="41"/>
      <c r="EA3304" s="41"/>
      <c r="EB3304" s="41"/>
      <c r="EC3304" s="41"/>
      <c r="ED3304" s="41"/>
      <c r="EE3304" s="41"/>
      <c r="EF3304" s="41"/>
      <c r="EG3304" s="41"/>
      <c r="EH3304" s="41"/>
      <c r="EI3304" s="41"/>
      <c r="EJ3304" s="41"/>
      <c r="EK3304" s="41"/>
      <c r="EL3304" s="41"/>
      <c r="EM3304" s="41"/>
      <c r="EN3304" s="41"/>
      <c r="EO3304" s="41"/>
      <c r="EP3304" s="41"/>
      <c r="EQ3304" s="41"/>
      <c r="ER3304" s="41"/>
      <c r="ES3304" s="41"/>
      <c r="ET3304" s="41"/>
      <c r="EU3304" s="41"/>
      <c r="EV3304" s="41"/>
      <c r="EW3304" s="41"/>
      <c r="EX3304" s="41"/>
      <c r="EY3304" s="41"/>
      <c r="EZ3304" s="41"/>
      <c r="FA3304" s="41"/>
      <c r="FB3304" s="41"/>
      <c r="FC3304" s="41"/>
      <c r="FD3304" s="41"/>
      <c r="FE3304" s="41"/>
      <c r="FF3304" s="41"/>
      <c r="FG3304" s="41"/>
      <c r="FH3304" s="41"/>
      <c r="FI3304" s="41"/>
      <c r="FJ3304" s="41"/>
      <c r="FK3304" s="41"/>
      <c r="FL3304" s="41"/>
      <c r="FM3304" s="41"/>
      <c r="FN3304" s="41"/>
      <c r="FO3304" s="41"/>
      <c r="FP3304" s="41"/>
      <c r="FQ3304" s="41"/>
      <c r="FR3304" s="41"/>
      <c r="FS3304" s="41"/>
      <c r="FT3304" s="41"/>
      <c r="FU3304" s="41"/>
      <c r="FV3304" s="41"/>
      <c r="FW3304" s="41"/>
      <c r="FX3304" s="41"/>
      <c r="FY3304" s="41"/>
      <c r="FZ3304" s="41"/>
      <c r="GA3304" s="41"/>
      <c r="GB3304" s="41"/>
      <c r="GC3304" s="41"/>
      <c r="GD3304" s="41"/>
      <c r="GE3304" s="41"/>
      <c r="GF3304" s="41"/>
      <c r="GG3304" s="41"/>
      <c r="GH3304" s="41"/>
      <c r="GI3304" s="41"/>
      <c r="GJ3304" s="41"/>
      <c r="GK3304" s="41"/>
      <c r="GL3304" s="41"/>
      <c r="GM3304" s="41"/>
      <c r="GN3304" s="41"/>
      <c r="GO3304" s="41"/>
      <c r="GP3304" s="41"/>
      <c r="GQ3304" s="41"/>
      <c r="GR3304" s="41"/>
      <c r="GS3304" s="41"/>
      <c r="GT3304" s="41"/>
      <c r="GU3304" s="41"/>
      <c r="GV3304" s="41"/>
      <c r="GW3304" s="41"/>
      <c r="GX3304" s="41"/>
      <c r="GY3304" s="41"/>
      <c r="GZ3304" s="41"/>
      <c r="HA3304" s="41"/>
      <c r="HB3304" s="41"/>
      <c r="HC3304" s="41"/>
      <c r="HD3304" s="41"/>
      <c r="HE3304" s="41"/>
      <c r="HF3304" s="41"/>
      <c r="HG3304" s="41"/>
      <c r="HH3304" s="41"/>
      <c r="HI3304" s="41"/>
      <c r="HJ3304" s="41"/>
      <c r="HK3304" s="41"/>
      <c r="HL3304" s="41"/>
      <c r="HM3304" s="41"/>
      <c r="HN3304" s="41"/>
      <c r="HO3304" s="41"/>
      <c r="HP3304" s="41"/>
      <c r="HQ3304" s="41"/>
      <c r="HR3304" s="41"/>
      <c r="HS3304" s="41"/>
      <c r="HT3304" s="41"/>
      <c r="HU3304" s="41"/>
      <c r="HV3304" s="41"/>
      <c r="HW3304" s="41"/>
      <c r="HX3304" s="41"/>
      <c r="HY3304" s="41"/>
      <c r="HZ3304" s="41"/>
      <c r="IA3304" s="41"/>
      <c r="IB3304" s="41"/>
      <c r="IC3304" s="41"/>
      <c r="ID3304" s="41"/>
      <c r="IE3304" s="41"/>
      <c r="IF3304" s="41"/>
      <c r="IG3304" s="41"/>
      <c r="IH3304" s="41"/>
      <c r="II3304" s="41"/>
      <c r="IJ3304" s="41"/>
      <c r="IK3304" s="41"/>
      <c r="IL3304" s="41"/>
      <c r="IM3304" s="41"/>
      <c r="IN3304" s="41"/>
      <c r="IO3304" s="41"/>
      <c r="IP3304" s="41"/>
      <c r="IQ3304" s="41"/>
      <c r="IR3304" s="41"/>
      <c r="IS3304" s="41"/>
      <c r="IT3304" s="41"/>
      <c r="IU3304" s="41"/>
    </row>
    <row r="3306" spans="68:255" x14ac:dyDescent="0.2">
      <c r="BP3306" s="41"/>
      <c r="BQ3306" s="41"/>
      <c r="BR3306" s="41"/>
      <c r="BS3306" s="41"/>
      <c r="BU3306" s="41"/>
      <c r="BV3306" s="41"/>
      <c r="BW3306" s="41"/>
      <c r="BX3306" s="41"/>
      <c r="BY3306" s="41"/>
      <c r="BZ3306" s="41"/>
      <c r="CA3306" s="41"/>
      <c r="CB3306" s="41"/>
      <c r="CC3306" s="41"/>
      <c r="CD3306" s="41"/>
      <c r="CE3306" s="41"/>
      <c r="CF3306" s="41"/>
      <c r="CG3306" s="41"/>
      <c r="CH3306" s="41"/>
      <c r="CI3306" s="41"/>
      <c r="CJ3306" s="41"/>
      <c r="CK3306" s="41"/>
      <c r="CL3306" s="41"/>
      <c r="CM3306" s="41"/>
      <c r="CN3306" s="41"/>
      <c r="CO3306" s="41"/>
      <c r="CP3306" s="41"/>
      <c r="CQ3306" s="41"/>
      <c r="CR3306" s="41"/>
      <c r="CS3306" s="41"/>
      <c r="CT3306" s="41"/>
      <c r="CU3306" s="41"/>
      <c r="CV3306" s="41"/>
      <c r="CW3306" s="41"/>
      <c r="CX3306" s="41"/>
      <c r="CY3306" s="41"/>
      <c r="CZ3306" s="41"/>
      <c r="DA3306" s="41"/>
      <c r="DB3306" s="41"/>
      <c r="DC3306" s="41"/>
      <c r="DD3306" s="41"/>
      <c r="DE3306" s="41"/>
      <c r="DF3306" s="41"/>
      <c r="DG3306" s="41"/>
      <c r="DH3306" s="41"/>
      <c r="DI3306" s="41"/>
      <c r="DJ3306" s="41"/>
      <c r="DK3306" s="41"/>
      <c r="DL3306" s="41"/>
      <c r="DM3306" s="41"/>
      <c r="DN3306" s="41"/>
      <c r="DO3306" s="41"/>
      <c r="DP3306" s="41"/>
      <c r="DQ3306" s="41"/>
      <c r="DR3306" s="41"/>
      <c r="DS3306" s="41"/>
      <c r="DT3306" s="41"/>
      <c r="DU3306" s="41"/>
      <c r="DV3306" s="41"/>
      <c r="DW3306" s="41"/>
      <c r="DX3306" s="41"/>
      <c r="DY3306" s="41"/>
      <c r="DZ3306" s="41"/>
      <c r="EA3306" s="41"/>
      <c r="EB3306" s="41"/>
      <c r="EC3306" s="41"/>
      <c r="ED3306" s="41"/>
      <c r="EE3306" s="41"/>
      <c r="EF3306" s="41"/>
      <c r="EG3306" s="41"/>
      <c r="EH3306" s="41"/>
      <c r="EI3306" s="41"/>
      <c r="EJ3306" s="41"/>
      <c r="EK3306" s="41"/>
      <c r="EL3306" s="41"/>
      <c r="EM3306" s="41"/>
      <c r="EN3306" s="41"/>
      <c r="EO3306" s="41"/>
      <c r="EP3306" s="41"/>
      <c r="EQ3306" s="41"/>
      <c r="ER3306" s="41"/>
      <c r="ES3306" s="41"/>
      <c r="ET3306" s="41"/>
      <c r="EU3306" s="41"/>
      <c r="EV3306" s="41"/>
      <c r="EW3306" s="41"/>
      <c r="EX3306" s="41"/>
      <c r="EY3306" s="41"/>
      <c r="EZ3306" s="41"/>
      <c r="FA3306" s="41"/>
      <c r="FB3306" s="41"/>
      <c r="FC3306" s="41"/>
      <c r="FD3306" s="41"/>
      <c r="FE3306" s="41"/>
      <c r="FF3306" s="41"/>
      <c r="FG3306" s="41"/>
      <c r="FH3306" s="41"/>
      <c r="FI3306" s="41"/>
      <c r="FJ3306" s="41"/>
      <c r="FK3306" s="41"/>
      <c r="FL3306" s="41"/>
      <c r="FM3306" s="41"/>
      <c r="FN3306" s="41"/>
      <c r="FO3306" s="41"/>
      <c r="FP3306" s="41"/>
      <c r="FQ3306" s="41"/>
      <c r="FR3306" s="41"/>
      <c r="FS3306" s="41"/>
      <c r="FT3306" s="41"/>
      <c r="FU3306" s="41"/>
      <c r="FV3306" s="41"/>
      <c r="FW3306" s="41"/>
      <c r="FX3306" s="41"/>
      <c r="FY3306" s="41"/>
      <c r="FZ3306" s="41"/>
      <c r="GA3306" s="41"/>
      <c r="GB3306" s="41"/>
      <c r="GC3306" s="41"/>
      <c r="GD3306" s="41"/>
      <c r="GE3306" s="41"/>
      <c r="GF3306" s="41"/>
      <c r="GG3306" s="41"/>
      <c r="GH3306" s="41"/>
      <c r="GI3306" s="41"/>
      <c r="GJ3306" s="41"/>
      <c r="GK3306" s="41"/>
      <c r="GL3306" s="41"/>
      <c r="GM3306" s="41"/>
      <c r="GN3306" s="41"/>
      <c r="GO3306" s="41"/>
      <c r="GP3306" s="41"/>
      <c r="GQ3306" s="41"/>
      <c r="GR3306" s="41"/>
      <c r="GS3306" s="41"/>
      <c r="GT3306" s="41"/>
      <c r="GU3306" s="41"/>
      <c r="GV3306" s="41"/>
      <c r="GW3306" s="41"/>
      <c r="GX3306" s="41"/>
      <c r="GY3306" s="41"/>
      <c r="GZ3306" s="41"/>
      <c r="HA3306" s="41"/>
      <c r="HB3306" s="41"/>
      <c r="HC3306" s="41"/>
      <c r="HD3306" s="41"/>
      <c r="HE3306" s="41"/>
      <c r="HF3306" s="41"/>
      <c r="HG3306" s="41"/>
      <c r="HH3306" s="41"/>
      <c r="HI3306" s="41"/>
      <c r="HJ3306" s="41"/>
      <c r="HK3306" s="41"/>
      <c r="HL3306" s="41"/>
      <c r="HM3306" s="41"/>
      <c r="HN3306" s="41"/>
      <c r="HO3306" s="41"/>
      <c r="HP3306" s="41"/>
      <c r="HQ3306" s="41"/>
      <c r="HR3306" s="41"/>
      <c r="HS3306" s="41"/>
      <c r="HT3306" s="41"/>
      <c r="HU3306" s="41"/>
      <c r="HV3306" s="41"/>
      <c r="HW3306" s="41"/>
      <c r="HX3306" s="41"/>
      <c r="HY3306" s="41"/>
      <c r="HZ3306" s="41"/>
      <c r="IA3306" s="41"/>
      <c r="IB3306" s="41"/>
      <c r="IC3306" s="41"/>
      <c r="ID3306" s="41"/>
      <c r="IE3306" s="41"/>
      <c r="IF3306" s="41"/>
      <c r="IG3306" s="41"/>
      <c r="IH3306" s="41"/>
      <c r="II3306" s="41"/>
      <c r="IJ3306" s="41"/>
      <c r="IK3306" s="41"/>
      <c r="IL3306" s="41"/>
      <c r="IM3306" s="41"/>
      <c r="IN3306" s="41"/>
      <c r="IO3306" s="41"/>
      <c r="IP3306" s="41"/>
      <c r="IQ3306" s="41"/>
      <c r="IR3306" s="41"/>
      <c r="IS3306" s="41"/>
      <c r="IT3306" s="41"/>
      <c r="IU3306" s="41"/>
    </row>
    <row r="3308" spans="68:255" x14ac:dyDescent="0.2">
      <c r="BP3308" s="41"/>
      <c r="BQ3308" s="41"/>
      <c r="BR3308" s="41"/>
      <c r="BS3308" s="41"/>
      <c r="BU3308" s="41"/>
      <c r="BV3308" s="41"/>
      <c r="BW3308" s="41"/>
      <c r="BX3308" s="41"/>
      <c r="BY3308" s="41"/>
      <c r="BZ3308" s="41"/>
      <c r="CA3308" s="41"/>
      <c r="CB3308" s="41"/>
      <c r="CC3308" s="41"/>
      <c r="CD3308" s="41"/>
      <c r="CE3308" s="41"/>
      <c r="CF3308" s="41"/>
      <c r="CG3308" s="41"/>
      <c r="CH3308" s="41"/>
      <c r="CI3308" s="41"/>
      <c r="CJ3308" s="41"/>
      <c r="CK3308" s="41"/>
      <c r="CL3308" s="41"/>
      <c r="CM3308" s="41"/>
      <c r="CN3308" s="41"/>
      <c r="CO3308" s="41"/>
      <c r="CP3308" s="41"/>
      <c r="CQ3308" s="41"/>
      <c r="CR3308" s="41"/>
      <c r="CS3308" s="41"/>
      <c r="CT3308" s="41"/>
      <c r="CU3308" s="41"/>
      <c r="CV3308" s="41"/>
      <c r="CW3308" s="41"/>
      <c r="CX3308" s="41"/>
      <c r="CY3308" s="41"/>
      <c r="CZ3308" s="41"/>
      <c r="DA3308" s="41"/>
      <c r="DB3308" s="41"/>
      <c r="DC3308" s="41"/>
      <c r="DD3308" s="41"/>
      <c r="DE3308" s="41"/>
      <c r="DF3308" s="41"/>
      <c r="DG3308" s="41"/>
      <c r="DH3308" s="41"/>
      <c r="DI3308" s="41"/>
      <c r="DJ3308" s="41"/>
      <c r="DK3308" s="41"/>
      <c r="DL3308" s="41"/>
      <c r="DM3308" s="41"/>
      <c r="DN3308" s="41"/>
      <c r="DO3308" s="41"/>
      <c r="DP3308" s="41"/>
      <c r="DQ3308" s="41"/>
      <c r="DR3308" s="41"/>
      <c r="DS3308" s="41"/>
      <c r="DT3308" s="41"/>
      <c r="DU3308" s="41"/>
      <c r="DV3308" s="41"/>
      <c r="DW3308" s="41"/>
      <c r="DX3308" s="41"/>
      <c r="DY3308" s="41"/>
      <c r="DZ3308" s="41"/>
      <c r="EA3308" s="41"/>
      <c r="EB3308" s="41"/>
      <c r="EC3308" s="41"/>
      <c r="ED3308" s="41"/>
      <c r="EE3308" s="41"/>
      <c r="EF3308" s="41"/>
      <c r="EG3308" s="41"/>
      <c r="EH3308" s="41"/>
      <c r="EI3308" s="41"/>
      <c r="EJ3308" s="41"/>
      <c r="EK3308" s="41"/>
      <c r="EL3308" s="41"/>
      <c r="EM3308" s="41"/>
      <c r="EN3308" s="41"/>
      <c r="EO3308" s="41"/>
      <c r="EP3308" s="41"/>
      <c r="EQ3308" s="41"/>
      <c r="ER3308" s="41"/>
      <c r="ES3308" s="41"/>
      <c r="ET3308" s="41"/>
      <c r="EU3308" s="41"/>
      <c r="EV3308" s="41"/>
      <c r="EW3308" s="41"/>
      <c r="EX3308" s="41"/>
      <c r="EY3308" s="41"/>
      <c r="EZ3308" s="41"/>
      <c r="FA3308" s="41"/>
      <c r="FB3308" s="41"/>
      <c r="FC3308" s="41"/>
      <c r="FD3308" s="41"/>
      <c r="FE3308" s="41"/>
      <c r="FF3308" s="41"/>
      <c r="FG3308" s="41"/>
      <c r="FH3308" s="41"/>
      <c r="FI3308" s="41"/>
      <c r="FJ3308" s="41"/>
      <c r="FK3308" s="41"/>
      <c r="FL3308" s="41"/>
      <c r="FM3308" s="41"/>
      <c r="FN3308" s="41"/>
      <c r="FO3308" s="41"/>
      <c r="FP3308" s="41"/>
      <c r="FQ3308" s="41"/>
      <c r="FR3308" s="41"/>
      <c r="FS3308" s="41"/>
      <c r="FT3308" s="41"/>
      <c r="FU3308" s="41"/>
      <c r="FV3308" s="41"/>
      <c r="FW3308" s="41"/>
      <c r="FX3308" s="41"/>
      <c r="FY3308" s="41"/>
      <c r="FZ3308" s="41"/>
      <c r="GA3308" s="41"/>
      <c r="GB3308" s="41"/>
      <c r="GC3308" s="41"/>
      <c r="GD3308" s="41"/>
      <c r="GE3308" s="41"/>
      <c r="GF3308" s="41"/>
      <c r="GG3308" s="41"/>
      <c r="GH3308" s="41"/>
      <c r="GI3308" s="41"/>
      <c r="GJ3308" s="41"/>
      <c r="GK3308" s="41"/>
      <c r="GL3308" s="41"/>
      <c r="GM3308" s="41"/>
      <c r="GN3308" s="41"/>
      <c r="GO3308" s="41"/>
      <c r="GP3308" s="41"/>
      <c r="GQ3308" s="41"/>
      <c r="GR3308" s="41"/>
      <c r="GS3308" s="41"/>
      <c r="GT3308" s="41"/>
      <c r="GU3308" s="41"/>
      <c r="GV3308" s="41"/>
      <c r="GW3308" s="41"/>
      <c r="GX3308" s="41"/>
      <c r="GY3308" s="41"/>
      <c r="GZ3308" s="41"/>
      <c r="HA3308" s="41"/>
      <c r="HB3308" s="41"/>
      <c r="HC3308" s="41"/>
      <c r="HD3308" s="41"/>
      <c r="HE3308" s="41"/>
      <c r="HF3308" s="41"/>
      <c r="HG3308" s="41"/>
      <c r="HH3308" s="41"/>
      <c r="HI3308" s="41"/>
      <c r="HJ3308" s="41"/>
      <c r="HK3308" s="41"/>
      <c r="HL3308" s="41"/>
      <c r="HM3308" s="41"/>
      <c r="HN3308" s="41"/>
      <c r="HO3308" s="41"/>
      <c r="HP3308" s="41"/>
      <c r="HQ3308" s="41"/>
      <c r="HR3308" s="41"/>
      <c r="HS3308" s="41"/>
      <c r="HT3308" s="41"/>
      <c r="HU3308" s="41"/>
      <c r="HV3308" s="41"/>
      <c r="HW3308" s="41"/>
      <c r="HX3308" s="41"/>
      <c r="HY3308" s="41"/>
      <c r="HZ3308" s="41"/>
      <c r="IA3308" s="41"/>
      <c r="IB3308" s="41"/>
      <c r="IC3308" s="41"/>
      <c r="ID3308" s="41"/>
      <c r="IE3308" s="41"/>
      <c r="IF3308" s="41"/>
      <c r="IG3308" s="41"/>
      <c r="IH3308" s="41"/>
      <c r="II3308" s="41"/>
      <c r="IJ3308" s="41"/>
      <c r="IK3308" s="41"/>
      <c r="IL3308" s="41"/>
      <c r="IM3308" s="41"/>
      <c r="IN3308" s="41"/>
      <c r="IO3308" s="41"/>
      <c r="IP3308" s="41"/>
      <c r="IQ3308" s="41"/>
      <c r="IR3308" s="41"/>
      <c r="IS3308" s="41"/>
      <c r="IT3308" s="41"/>
      <c r="IU3308" s="41"/>
    </row>
    <row r="3310" spans="68:255" x14ac:dyDescent="0.2">
      <c r="BP3310" s="41"/>
      <c r="BQ3310" s="41"/>
      <c r="BR3310" s="41"/>
      <c r="BS3310" s="41"/>
      <c r="BU3310" s="41"/>
      <c r="BV3310" s="41"/>
      <c r="BW3310" s="41"/>
      <c r="BX3310" s="41"/>
      <c r="BY3310" s="41"/>
      <c r="BZ3310" s="41"/>
      <c r="CA3310" s="41"/>
      <c r="CB3310" s="41"/>
      <c r="CC3310" s="41"/>
      <c r="CD3310" s="41"/>
      <c r="CE3310" s="41"/>
      <c r="CF3310" s="41"/>
      <c r="CG3310" s="41"/>
      <c r="CH3310" s="41"/>
      <c r="CI3310" s="41"/>
      <c r="CJ3310" s="41"/>
      <c r="CK3310" s="41"/>
      <c r="CL3310" s="41"/>
      <c r="CM3310" s="41"/>
      <c r="CN3310" s="41"/>
      <c r="CO3310" s="41"/>
      <c r="CP3310" s="41"/>
      <c r="CQ3310" s="41"/>
      <c r="CR3310" s="41"/>
      <c r="CS3310" s="41"/>
      <c r="CT3310" s="41"/>
      <c r="CU3310" s="41"/>
      <c r="CV3310" s="41"/>
      <c r="CW3310" s="41"/>
      <c r="CX3310" s="41"/>
      <c r="CY3310" s="41"/>
      <c r="CZ3310" s="41"/>
      <c r="DA3310" s="41"/>
      <c r="DB3310" s="41"/>
      <c r="DC3310" s="41"/>
      <c r="DD3310" s="41"/>
      <c r="DE3310" s="41"/>
      <c r="DF3310" s="41"/>
      <c r="DG3310" s="41"/>
      <c r="DH3310" s="41"/>
      <c r="DI3310" s="41"/>
      <c r="DJ3310" s="41"/>
      <c r="DK3310" s="41"/>
      <c r="DL3310" s="41"/>
      <c r="DM3310" s="41"/>
      <c r="DN3310" s="41"/>
      <c r="DO3310" s="41"/>
      <c r="DP3310" s="41"/>
      <c r="DQ3310" s="41"/>
      <c r="DR3310" s="41"/>
      <c r="DS3310" s="41"/>
      <c r="DT3310" s="41"/>
      <c r="DU3310" s="41"/>
      <c r="DV3310" s="41"/>
      <c r="DW3310" s="41"/>
      <c r="DX3310" s="41"/>
      <c r="DY3310" s="41"/>
      <c r="DZ3310" s="41"/>
      <c r="EA3310" s="41"/>
      <c r="EB3310" s="41"/>
      <c r="EC3310" s="41"/>
      <c r="ED3310" s="41"/>
      <c r="EE3310" s="41"/>
      <c r="EF3310" s="41"/>
      <c r="EG3310" s="41"/>
      <c r="EH3310" s="41"/>
      <c r="EI3310" s="41"/>
      <c r="EJ3310" s="41"/>
      <c r="EK3310" s="41"/>
      <c r="EL3310" s="41"/>
      <c r="EM3310" s="41"/>
      <c r="EN3310" s="41"/>
      <c r="EO3310" s="41"/>
      <c r="EP3310" s="41"/>
      <c r="EQ3310" s="41"/>
      <c r="ER3310" s="41"/>
      <c r="ES3310" s="41"/>
      <c r="ET3310" s="41"/>
      <c r="EU3310" s="41"/>
      <c r="EV3310" s="41"/>
      <c r="EW3310" s="41"/>
      <c r="EX3310" s="41"/>
      <c r="EY3310" s="41"/>
      <c r="EZ3310" s="41"/>
      <c r="FA3310" s="41"/>
      <c r="FB3310" s="41"/>
      <c r="FC3310" s="41"/>
      <c r="FD3310" s="41"/>
      <c r="FE3310" s="41"/>
      <c r="FF3310" s="41"/>
      <c r="FG3310" s="41"/>
      <c r="FH3310" s="41"/>
      <c r="FI3310" s="41"/>
      <c r="FJ3310" s="41"/>
      <c r="FK3310" s="41"/>
      <c r="FL3310" s="41"/>
      <c r="FM3310" s="41"/>
      <c r="FN3310" s="41"/>
      <c r="FO3310" s="41"/>
      <c r="FP3310" s="41"/>
      <c r="FQ3310" s="41"/>
      <c r="FR3310" s="41"/>
      <c r="FS3310" s="41"/>
      <c r="FT3310" s="41"/>
      <c r="FU3310" s="41"/>
      <c r="FV3310" s="41"/>
      <c r="FW3310" s="41"/>
      <c r="FX3310" s="41"/>
      <c r="FY3310" s="41"/>
      <c r="FZ3310" s="41"/>
      <c r="GA3310" s="41"/>
      <c r="GB3310" s="41"/>
      <c r="GC3310" s="41"/>
      <c r="GD3310" s="41"/>
      <c r="GE3310" s="41"/>
      <c r="GF3310" s="41"/>
      <c r="GG3310" s="41"/>
      <c r="GH3310" s="41"/>
      <c r="GI3310" s="41"/>
      <c r="GJ3310" s="41"/>
      <c r="GK3310" s="41"/>
      <c r="GL3310" s="41"/>
      <c r="GM3310" s="41"/>
      <c r="GN3310" s="41"/>
      <c r="GO3310" s="41"/>
      <c r="GP3310" s="41"/>
      <c r="GQ3310" s="41"/>
      <c r="GR3310" s="41"/>
      <c r="GS3310" s="41"/>
      <c r="GT3310" s="41"/>
      <c r="GU3310" s="41"/>
      <c r="GV3310" s="41"/>
      <c r="GW3310" s="41"/>
      <c r="GX3310" s="41"/>
      <c r="GY3310" s="41"/>
      <c r="GZ3310" s="41"/>
      <c r="HA3310" s="41"/>
      <c r="HB3310" s="41"/>
      <c r="HC3310" s="41"/>
      <c r="HD3310" s="41"/>
      <c r="HE3310" s="41"/>
      <c r="HF3310" s="41"/>
      <c r="HG3310" s="41"/>
      <c r="HH3310" s="41"/>
      <c r="HI3310" s="41"/>
      <c r="HJ3310" s="41"/>
      <c r="HK3310" s="41"/>
      <c r="HL3310" s="41"/>
      <c r="HM3310" s="41"/>
      <c r="HN3310" s="41"/>
      <c r="HO3310" s="41"/>
      <c r="HP3310" s="41"/>
      <c r="HQ3310" s="41"/>
      <c r="HR3310" s="41"/>
      <c r="HS3310" s="41"/>
      <c r="HT3310" s="41"/>
      <c r="HU3310" s="41"/>
      <c r="HV3310" s="41"/>
      <c r="HW3310" s="41"/>
      <c r="HX3310" s="41"/>
      <c r="HY3310" s="41"/>
      <c r="HZ3310" s="41"/>
      <c r="IA3310" s="41"/>
      <c r="IB3310" s="41"/>
      <c r="IC3310" s="41"/>
      <c r="ID3310" s="41"/>
      <c r="IE3310" s="41"/>
      <c r="IF3310" s="41"/>
      <c r="IG3310" s="41"/>
      <c r="IH3310" s="41"/>
      <c r="II3310" s="41"/>
      <c r="IJ3310" s="41"/>
      <c r="IK3310" s="41"/>
      <c r="IL3310" s="41"/>
      <c r="IM3310" s="41"/>
      <c r="IN3310" s="41"/>
      <c r="IO3310" s="41"/>
      <c r="IP3310" s="41"/>
      <c r="IQ3310" s="41"/>
      <c r="IR3310" s="41"/>
      <c r="IS3310" s="41"/>
      <c r="IT3310" s="41"/>
      <c r="IU3310" s="41"/>
    </row>
    <row r="3312" spans="68:255" x14ac:dyDescent="0.2">
      <c r="BP3312" s="41"/>
      <c r="BQ3312" s="41"/>
      <c r="BR3312" s="41"/>
      <c r="BS3312" s="41"/>
      <c r="BU3312" s="41"/>
      <c r="BV3312" s="41"/>
      <c r="BW3312" s="41"/>
      <c r="BX3312" s="41"/>
      <c r="BY3312" s="41"/>
      <c r="BZ3312" s="41"/>
      <c r="CA3312" s="41"/>
      <c r="CB3312" s="41"/>
      <c r="CC3312" s="41"/>
      <c r="CD3312" s="41"/>
      <c r="CE3312" s="41"/>
      <c r="CF3312" s="41"/>
      <c r="CG3312" s="41"/>
      <c r="CH3312" s="41"/>
      <c r="CI3312" s="41"/>
      <c r="CJ3312" s="41"/>
      <c r="CK3312" s="41"/>
      <c r="CL3312" s="41"/>
      <c r="CM3312" s="41"/>
      <c r="CN3312" s="41"/>
      <c r="CO3312" s="41"/>
      <c r="CP3312" s="41"/>
      <c r="CQ3312" s="41"/>
      <c r="CR3312" s="41"/>
      <c r="CS3312" s="41"/>
      <c r="CT3312" s="41"/>
      <c r="CU3312" s="41"/>
      <c r="CV3312" s="41"/>
      <c r="CW3312" s="41"/>
      <c r="CX3312" s="41"/>
      <c r="CY3312" s="41"/>
      <c r="CZ3312" s="41"/>
      <c r="DA3312" s="41"/>
      <c r="DB3312" s="41"/>
      <c r="DC3312" s="41"/>
      <c r="DD3312" s="41"/>
      <c r="DE3312" s="41"/>
      <c r="DF3312" s="41"/>
      <c r="DG3312" s="41"/>
      <c r="DH3312" s="41"/>
      <c r="DI3312" s="41"/>
      <c r="DJ3312" s="41"/>
      <c r="DK3312" s="41"/>
      <c r="DL3312" s="41"/>
      <c r="DM3312" s="41"/>
      <c r="DN3312" s="41"/>
      <c r="DO3312" s="41"/>
      <c r="DP3312" s="41"/>
      <c r="DQ3312" s="41"/>
      <c r="DR3312" s="41"/>
      <c r="DS3312" s="41"/>
      <c r="DT3312" s="41"/>
      <c r="DU3312" s="41"/>
      <c r="DV3312" s="41"/>
      <c r="DW3312" s="41"/>
      <c r="DX3312" s="41"/>
      <c r="DY3312" s="41"/>
      <c r="DZ3312" s="41"/>
      <c r="EA3312" s="41"/>
      <c r="EB3312" s="41"/>
      <c r="EC3312" s="41"/>
      <c r="ED3312" s="41"/>
      <c r="EE3312" s="41"/>
      <c r="EF3312" s="41"/>
      <c r="EG3312" s="41"/>
      <c r="EH3312" s="41"/>
      <c r="EI3312" s="41"/>
      <c r="EJ3312" s="41"/>
      <c r="EK3312" s="41"/>
      <c r="EL3312" s="41"/>
      <c r="EM3312" s="41"/>
      <c r="EN3312" s="41"/>
      <c r="EO3312" s="41"/>
      <c r="EP3312" s="41"/>
      <c r="EQ3312" s="41"/>
      <c r="ER3312" s="41"/>
      <c r="ES3312" s="41"/>
      <c r="ET3312" s="41"/>
      <c r="EU3312" s="41"/>
      <c r="EV3312" s="41"/>
      <c r="EW3312" s="41"/>
      <c r="EX3312" s="41"/>
      <c r="EY3312" s="41"/>
      <c r="EZ3312" s="41"/>
      <c r="FA3312" s="41"/>
      <c r="FB3312" s="41"/>
      <c r="FC3312" s="41"/>
      <c r="FD3312" s="41"/>
      <c r="FE3312" s="41"/>
      <c r="FF3312" s="41"/>
      <c r="FG3312" s="41"/>
      <c r="FH3312" s="41"/>
      <c r="FI3312" s="41"/>
      <c r="FJ3312" s="41"/>
      <c r="FK3312" s="41"/>
      <c r="FL3312" s="41"/>
      <c r="FM3312" s="41"/>
      <c r="FN3312" s="41"/>
      <c r="FO3312" s="41"/>
      <c r="FP3312" s="41"/>
      <c r="FQ3312" s="41"/>
      <c r="FR3312" s="41"/>
      <c r="FS3312" s="41"/>
      <c r="FT3312" s="41"/>
      <c r="FU3312" s="41"/>
      <c r="FV3312" s="41"/>
      <c r="FW3312" s="41"/>
      <c r="FX3312" s="41"/>
      <c r="FY3312" s="41"/>
      <c r="FZ3312" s="41"/>
      <c r="GA3312" s="41"/>
      <c r="GB3312" s="41"/>
      <c r="GC3312" s="41"/>
      <c r="GD3312" s="41"/>
      <c r="GE3312" s="41"/>
      <c r="GF3312" s="41"/>
      <c r="GG3312" s="41"/>
      <c r="GH3312" s="41"/>
      <c r="GI3312" s="41"/>
      <c r="GJ3312" s="41"/>
      <c r="GK3312" s="41"/>
      <c r="GL3312" s="41"/>
      <c r="GM3312" s="41"/>
      <c r="GN3312" s="41"/>
      <c r="GO3312" s="41"/>
      <c r="GP3312" s="41"/>
      <c r="GQ3312" s="41"/>
      <c r="GR3312" s="41"/>
      <c r="GS3312" s="41"/>
      <c r="GT3312" s="41"/>
      <c r="GU3312" s="41"/>
      <c r="GV3312" s="41"/>
      <c r="GW3312" s="41"/>
      <c r="GX3312" s="41"/>
      <c r="GY3312" s="41"/>
      <c r="GZ3312" s="41"/>
      <c r="HA3312" s="41"/>
      <c r="HB3312" s="41"/>
      <c r="HC3312" s="41"/>
      <c r="HD3312" s="41"/>
      <c r="HE3312" s="41"/>
      <c r="HF3312" s="41"/>
      <c r="HG3312" s="41"/>
      <c r="HH3312" s="41"/>
      <c r="HI3312" s="41"/>
      <c r="HJ3312" s="41"/>
      <c r="HK3312" s="41"/>
      <c r="HL3312" s="41"/>
      <c r="HM3312" s="41"/>
      <c r="HN3312" s="41"/>
      <c r="HO3312" s="41"/>
      <c r="HP3312" s="41"/>
      <c r="HQ3312" s="41"/>
      <c r="HR3312" s="41"/>
      <c r="HS3312" s="41"/>
      <c r="HT3312" s="41"/>
      <c r="HU3312" s="41"/>
      <c r="HV3312" s="41"/>
      <c r="HW3312" s="41"/>
      <c r="HX3312" s="41"/>
      <c r="HY3312" s="41"/>
      <c r="HZ3312" s="41"/>
      <c r="IA3312" s="41"/>
      <c r="IB3312" s="41"/>
      <c r="IC3312" s="41"/>
      <c r="ID3312" s="41"/>
      <c r="IE3312" s="41"/>
      <c r="IF3312" s="41"/>
      <c r="IG3312" s="41"/>
      <c r="IH3312" s="41"/>
      <c r="II3312" s="41"/>
      <c r="IJ3312" s="41"/>
      <c r="IK3312" s="41"/>
      <c r="IL3312" s="41"/>
      <c r="IM3312" s="41"/>
      <c r="IN3312" s="41"/>
      <c r="IO3312" s="41"/>
      <c r="IP3312" s="41"/>
      <c r="IQ3312" s="41"/>
      <c r="IR3312" s="41"/>
      <c r="IS3312" s="41"/>
      <c r="IT3312" s="41"/>
      <c r="IU3312" s="41"/>
    </row>
    <row r="3314" spans="68:255" x14ac:dyDescent="0.2">
      <c r="BP3314" s="41"/>
      <c r="BQ3314" s="41"/>
      <c r="BR3314" s="41"/>
      <c r="BS3314" s="41"/>
      <c r="BU3314" s="41"/>
      <c r="BV3314" s="41"/>
      <c r="BW3314" s="41"/>
      <c r="BX3314" s="41"/>
      <c r="BY3314" s="41"/>
      <c r="BZ3314" s="41"/>
      <c r="CA3314" s="41"/>
      <c r="CB3314" s="41"/>
      <c r="CC3314" s="41"/>
      <c r="CD3314" s="41"/>
      <c r="CE3314" s="41"/>
      <c r="CF3314" s="41"/>
      <c r="CG3314" s="41"/>
      <c r="CH3314" s="41"/>
      <c r="CI3314" s="41"/>
      <c r="CJ3314" s="41"/>
      <c r="CK3314" s="41"/>
      <c r="CL3314" s="41"/>
      <c r="CM3314" s="41"/>
      <c r="CN3314" s="41"/>
      <c r="CO3314" s="41"/>
      <c r="CP3314" s="41"/>
      <c r="CQ3314" s="41"/>
      <c r="CR3314" s="41"/>
      <c r="CS3314" s="41"/>
      <c r="CT3314" s="41"/>
      <c r="CU3314" s="41"/>
      <c r="CV3314" s="41"/>
      <c r="CW3314" s="41"/>
      <c r="CX3314" s="41"/>
      <c r="CY3314" s="41"/>
      <c r="CZ3314" s="41"/>
      <c r="DA3314" s="41"/>
      <c r="DB3314" s="41"/>
      <c r="DC3314" s="41"/>
      <c r="DD3314" s="41"/>
      <c r="DE3314" s="41"/>
      <c r="DF3314" s="41"/>
      <c r="DG3314" s="41"/>
      <c r="DH3314" s="41"/>
      <c r="DI3314" s="41"/>
      <c r="DJ3314" s="41"/>
      <c r="DK3314" s="41"/>
      <c r="DL3314" s="41"/>
      <c r="DM3314" s="41"/>
      <c r="DN3314" s="41"/>
      <c r="DO3314" s="41"/>
      <c r="DP3314" s="41"/>
      <c r="DQ3314" s="41"/>
      <c r="DR3314" s="41"/>
      <c r="DS3314" s="41"/>
      <c r="DT3314" s="41"/>
      <c r="DU3314" s="41"/>
      <c r="DV3314" s="41"/>
      <c r="DW3314" s="41"/>
      <c r="DX3314" s="41"/>
      <c r="DY3314" s="41"/>
      <c r="DZ3314" s="41"/>
      <c r="EA3314" s="41"/>
      <c r="EB3314" s="41"/>
      <c r="EC3314" s="41"/>
      <c r="ED3314" s="41"/>
      <c r="EE3314" s="41"/>
      <c r="EF3314" s="41"/>
      <c r="EG3314" s="41"/>
      <c r="EH3314" s="41"/>
      <c r="EI3314" s="41"/>
      <c r="EJ3314" s="41"/>
      <c r="EK3314" s="41"/>
      <c r="EL3314" s="41"/>
      <c r="EM3314" s="41"/>
      <c r="EN3314" s="41"/>
      <c r="EO3314" s="41"/>
      <c r="EP3314" s="41"/>
      <c r="EQ3314" s="41"/>
      <c r="ER3314" s="41"/>
      <c r="ES3314" s="41"/>
      <c r="ET3314" s="41"/>
      <c r="EU3314" s="41"/>
      <c r="EV3314" s="41"/>
      <c r="EW3314" s="41"/>
      <c r="EX3314" s="41"/>
      <c r="EY3314" s="41"/>
      <c r="EZ3314" s="41"/>
      <c r="FA3314" s="41"/>
      <c r="FB3314" s="41"/>
      <c r="FC3314" s="41"/>
      <c r="FD3314" s="41"/>
      <c r="FE3314" s="41"/>
      <c r="FF3314" s="41"/>
      <c r="FG3314" s="41"/>
      <c r="FH3314" s="41"/>
      <c r="FI3314" s="41"/>
      <c r="FJ3314" s="41"/>
      <c r="FK3314" s="41"/>
      <c r="FL3314" s="41"/>
      <c r="FM3314" s="41"/>
      <c r="FN3314" s="41"/>
      <c r="FO3314" s="41"/>
      <c r="FP3314" s="41"/>
      <c r="FQ3314" s="41"/>
      <c r="FR3314" s="41"/>
      <c r="FS3314" s="41"/>
      <c r="FT3314" s="41"/>
      <c r="FU3314" s="41"/>
      <c r="FV3314" s="41"/>
      <c r="FW3314" s="41"/>
      <c r="FX3314" s="41"/>
      <c r="FY3314" s="41"/>
      <c r="FZ3314" s="41"/>
      <c r="GA3314" s="41"/>
      <c r="GB3314" s="41"/>
      <c r="GC3314" s="41"/>
      <c r="GD3314" s="41"/>
      <c r="GE3314" s="41"/>
      <c r="GF3314" s="41"/>
      <c r="GG3314" s="41"/>
      <c r="GH3314" s="41"/>
      <c r="GI3314" s="41"/>
      <c r="GJ3314" s="41"/>
      <c r="GK3314" s="41"/>
      <c r="GL3314" s="41"/>
      <c r="GM3314" s="41"/>
      <c r="GN3314" s="41"/>
      <c r="GO3314" s="41"/>
      <c r="GP3314" s="41"/>
      <c r="GQ3314" s="41"/>
      <c r="GR3314" s="41"/>
      <c r="GS3314" s="41"/>
      <c r="GT3314" s="41"/>
      <c r="GU3314" s="41"/>
      <c r="GV3314" s="41"/>
      <c r="GW3314" s="41"/>
      <c r="GX3314" s="41"/>
      <c r="GY3314" s="41"/>
      <c r="GZ3314" s="41"/>
      <c r="HA3314" s="41"/>
      <c r="HB3314" s="41"/>
      <c r="HC3314" s="41"/>
      <c r="HD3314" s="41"/>
      <c r="HE3314" s="41"/>
      <c r="HF3314" s="41"/>
      <c r="HG3314" s="41"/>
      <c r="HH3314" s="41"/>
      <c r="HI3314" s="41"/>
      <c r="HJ3314" s="41"/>
      <c r="HK3314" s="41"/>
      <c r="HL3314" s="41"/>
      <c r="HM3314" s="41"/>
      <c r="HN3314" s="41"/>
      <c r="HO3314" s="41"/>
      <c r="HP3314" s="41"/>
      <c r="HQ3314" s="41"/>
      <c r="HR3314" s="41"/>
      <c r="HS3314" s="41"/>
      <c r="HT3314" s="41"/>
      <c r="HU3314" s="41"/>
      <c r="HV3314" s="41"/>
      <c r="HW3314" s="41"/>
      <c r="HX3314" s="41"/>
      <c r="HY3314" s="41"/>
      <c r="HZ3314" s="41"/>
      <c r="IA3314" s="41"/>
      <c r="IB3314" s="41"/>
      <c r="IC3314" s="41"/>
      <c r="ID3314" s="41"/>
      <c r="IE3314" s="41"/>
      <c r="IF3314" s="41"/>
      <c r="IG3314" s="41"/>
      <c r="IH3314" s="41"/>
      <c r="II3314" s="41"/>
      <c r="IJ3314" s="41"/>
      <c r="IK3314" s="41"/>
      <c r="IL3314" s="41"/>
      <c r="IM3314" s="41"/>
      <c r="IN3314" s="41"/>
      <c r="IO3314" s="41"/>
      <c r="IP3314" s="41"/>
      <c r="IQ3314" s="41"/>
      <c r="IR3314" s="41"/>
      <c r="IS3314" s="41"/>
      <c r="IT3314" s="41"/>
      <c r="IU3314" s="41"/>
    </row>
    <row r="3316" spans="68:255" x14ac:dyDescent="0.2">
      <c r="BP3316" s="41"/>
      <c r="BQ3316" s="41"/>
      <c r="BR3316" s="41"/>
      <c r="BS3316" s="41"/>
      <c r="BU3316" s="41"/>
      <c r="BV3316" s="41"/>
      <c r="BW3316" s="41"/>
      <c r="BX3316" s="41"/>
      <c r="BY3316" s="41"/>
      <c r="BZ3316" s="41"/>
      <c r="CA3316" s="41"/>
      <c r="CB3316" s="41"/>
      <c r="CC3316" s="41"/>
      <c r="CD3316" s="41"/>
      <c r="CE3316" s="41"/>
      <c r="CF3316" s="41"/>
      <c r="CG3316" s="41"/>
      <c r="CH3316" s="41"/>
      <c r="CI3316" s="41"/>
      <c r="CJ3316" s="41"/>
      <c r="CK3316" s="41"/>
      <c r="CL3316" s="41"/>
      <c r="CM3316" s="41"/>
      <c r="CN3316" s="41"/>
      <c r="CO3316" s="41"/>
      <c r="CP3316" s="41"/>
      <c r="CQ3316" s="41"/>
      <c r="CR3316" s="41"/>
      <c r="CS3316" s="41"/>
      <c r="CT3316" s="41"/>
      <c r="CU3316" s="41"/>
      <c r="CV3316" s="41"/>
      <c r="CW3316" s="41"/>
      <c r="CX3316" s="41"/>
      <c r="CY3316" s="41"/>
      <c r="CZ3316" s="41"/>
      <c r="DA3316" s="41"/>
      <c r="DB3316" s="41"/>
      <c r="DC3316" s="41"/>
      <c r="DD3316" s="41"/>
      <c r="DE3316" s="41"/>
      <c r="DF3316" s="41"/>
      <c r="DG3316" s="41"/>
      <c r="DH3316" s="41"/>
      <c r="DI3316" s="41"/>
      <c r="DJ3316" s="41"/>
      <c r="DK3316" s="41"/>
      <c r="DL3316" s="41"/>
      <c r="DM3316" s="41"/>
      <c r="DN3316" s="41"/>
      <c r="DO3316" s="41"/>
      <c r="DP3316" s="41"/>
      <c r="DQ3316" s="41"/>
      <c r="DR3316" s="41"/>
      <c r="DS3316" s="41"/>
      <c r="DT3316" s="41"/>
      <c r="DU3316" s="41"/>
      <c r="DV3316" s="41"/>
      <c r="DW3316" s="41"/>
      <c r="DX3316" s="41"/>
      <c r="DY3316" s="41"/>
      <c r="DZ3316" s="41"/>
      <c r="EA3316" s="41"/>
      <c r="EB3316" s="41"/>
      <c r="EC3316" s="41"/>
      <c r="ED3316" s="41"/>
      <c r="EE3316" s="41"/>
      <c r="EF3316" s="41"/>
      <c r="EG3316" s="41"/>
      <c r="EH3316" s="41"/>
      <c r="EI3316" s="41"/>
      <c r="EJ3316" s="41"/>
      <c r="EK3316" s="41"/>
      <c r="EL3316" s="41"/>
      <c r="EM3316" s="41"/>
      <c r="EN3316" s="41"/>
      <c r="EO3316" s="41"/>
      <c r="EP3316" s="41"/>
      <c r="EQ3316" s="41"/>
      <c r="ER3316" s="41"/>
      <c r="ES3316" s="41"/>
      <c r="ET3316" s="41"/>
      <c r="EU3316" s="41"/>
      <c r="EV3316" s="41"/>
      <c r="EW3316" s="41"/>
      <c r="EX3316" s="41"/>
      <c r="EY3316" s="41"/>
      <c r="EZ3316" s="41"/>
      <c r="FA3316" s="41"/>
      <c r="FB3316" s="41"/>
      <c r="FC3316" s="41"/>
      <c r="FD3316" s="41"/>
      <c r="FE3316" s="41"/>
      <c r="FF3316" s="41"/>
      <c r="FG3316" s="41"/>
      <c r="FH3316" s="41"/>
      <c r="FI3316" s="41"/>
      <c r="FJ3316" s="41"/>
      <c r="FK3316" s="41"/>
      <c r="FL3316" s="41"/>
      <c r="FM3316" s="41"/>
      <c r="FN3316" s="41"/>
      <c r="FO3316" s="41"/>
      <c r="FP3316" s="41"/>
      <c r="FQ3316" s="41"/>
      <c r="FR3316" s="41"/>
      <c r="FS3316" s="41"/>
      <c r="FT3316" s="41"/>
      <c r="FU3316" s="41"/>
      <c r="FV3316" s="41"/>
      <c r="FW3316" s="41"/>
      <c r="FX3316" s="41"/>
      <c r="FY3316" s="41"/>
      <c r="FZ3316" s="41"/>
      <c r="GA3316" s="41"/>
      <c r="GB3316" s="41"/>
      <c r="GC3316" s="41"/>
      <c r="GD3316" s="41"/>
      <c r="GE3316" s="41"/>
      <c r="GF3316" s="41"/>
      <c r="GG3316" s="41"/>
      <c r="GH3316" s="41"/>
      <c r="GI3316" s="41"/>
      <c r="GJ3316" s="41"/>
      <c r="GK3316" s="41"/>
      <c r="GL3316" s="41"/>
      <c r="GM3316" s="41"/>
      <c r="GN3316" s="41"/>
      <c r="GO3316" s="41"/>
      <c r="GP3316" s="41"/>
      <c r="GQ3316" s="41"/>
      <c r="GR3316" s="41"/>
      <c r="GS3316" s="41"/>
      <c r="GT3316" s="41"/>
      <c r="GU3316" s="41"/>
      <c r="GV3316" s="41"/>
      <c r="GW3316" s="41"/>
      <c r="GX3316" s="41"/>
      <c r="GY3316" s="41"/>
      <c r="GZ3316" s="41"/>
      <c r="HA3316" s="41"/>
      <c r="HB3316" s="41"/>
      <c r="HC3316" s="41"/>
      <c r="HD3316" s="41"/>
      <c r="HE3316" s="41"/>
      <c r="HF3316" s="41"/>
      <c r="HG3316" s="41"/>
      <c r="HH3316" s="41"/>
      <c r="HI3316" s="41"/>
      <c r="HJ3316" s="41"/>
      <c r="HK3316" s="41"/>
      <c r="HL3316" s="41"/>
      <c r="HM3316" s="41"/>
      <c r="HN3316" s="41"/>
      <c r="HO3316" s="41"/>
      <c r="HP3316" s="41"/>
      <c r="HQ3316" s="41"/>
      <c r="HR3316" s="41"/>
      <c r="HS3316" s="41"/>
      <c r="HT3316" s="41"/>
      <c r="HU3316" s="41"/>
      <c r="HV3316" s="41"/>
      <c r="HW3316" s="41"/>
      <c r="HX3316" s="41"/>
      <c r="HY3316" s="41"/>
      <c r="HZ3316" s="41"/>
      <c r="IA3316" s="41"/>
      <c r="IB3316" s="41"/>
      <c r="IC3316" s="41"/>
      <c r="ID3316" s="41"/>
      <c r="IE3316" s="41"/>
      <c r="IF3316" s="41"/>
      <c r="IG3316" s="41"/>
      <c r="IH3316" s="41"/>
      <c r="II3316" s="41"/>
      <c r="IJ3316" s="41"/>
      <c r="IK3316" s="41"/>
      <c r="IL3316" s="41"/>
      <c r="IM3316" s="41"/>
      <c r="IN3316" s="41"/>
      <c r="IO3316" s="41"/>
      <c r="IP3316" s="41"/>
      <c r="IQ3316" s="41"/>
      <c r="IR3316" s="41"/>
      <c r="IS3316" s="41"/>
      <c r="IT3316" s="41"/>
      <c r="IU3316" s="41"/>
    </row>
    <row r="3318" spans="68:255" x14ac:dyDescent="0.2">
      <c r="BP3318" s="41"/>
      <c r="BQ3318" s="41"/>
      <c r="BR3318" s="41"/>
      <c r="BS3318" s="41"/>
      <c r="BU3318" s="41"/>
      <c r="BV3318" s="41"/>
      <c r="BW3318" s="41"/>
      <c r="BX3318" s="41"/>
      <c r="BY3318" s="41"/>
      <c r="BZ3318" s="41"/>
      <c r="CA3318" s="41"/>
      <c r="CB3318" s="41"/>
      <c r="CC3318" s="41"/>
      <c r="CD3318" s="41"/>
      <c r="CE3318" s="41"/>
      <c r="CF3318" s="41"/>
      <c r="CG3318" s="41"/>
      <c r="CH3318" s="41"/>
      <c r="CI3318" s="41"/>
      <c r="CJ3318" s="41"/>
      <c r="CK3318" s="41"/>
      <c r="CL3318" s="41"/>
      <c r="CM3318" s="41"/>
      <c r="CN3318" s="41"/>
      <c r="CO3318" s="41"/>
      <c r="CP3318" s="41"/>
      <c r="CQ3318" s="41"/>
      <c r="CR3318" s="41"/>
      <c r="CS3318" s="41"/>
      <c r="CT3318" s="41"/>
      <c r="CU3318" s="41"/>
      <c r="CV3318" s="41"/>
      <c r="CW3318" s="41"/>
      <c r="CX3318" s="41"/>
      <c r="CY3318" s="41"/>
      <c r="CZ3318" s="41"/>
      <c r="DA3318" s="41"/>
      <c r="DB3318" s="41"/>
      <c r="DC3318" s="41"/>
      <c r="DD3318" s="41"/>
      <c r="DE3318" s="41"/>
      <c r="DF3318" s="41"/>
      <c r="DG3318" s="41"/>
      <c r="DH3318" s="41"/>
      <c r="DI3318" s="41"/>
      <c r="DJ3318" s="41"/>
      <c r="DK3318" s="41"/>
      <c r="DL3318" s="41"/>
      <c r="DM3318" s="41"/>
      <c r="DN3318" s="41"/>
      <c r="DO3318" s="41"/>
      <c r="DP3318" s="41"/>
      <c r="DQ3318" s="41"/>
      <c r="DR3318" s="41"/>
      <c r="DS3318" s="41"/>
      <c r="DT3318" s="41"/>
      <c r="DU3318" s="41"/>
      <c r="DV3318" s="41"/>
      <c r="DW3318" s="41"/>
      <c r="DX3318" s="41"/>
      <c r="DY3318" s="41"/>
      <c r="DZ3318" s="41"/>
      <c r="EA3318" s="41"/>
      <c r="EB3318" s="41"/>
      <c r="EC3318" s="41"/>
      <c r="ED3318" s="41"/>
      <c r="EE3318" s="41"/>
      <c r="EF3318" s="41"/>
      <c r="EG3318" s="41"/>
      <c r="EH3318" s="41"/>
      <c r="EI3318" s="41"/>
      <c r="EJ3318" s="41"/>
      <c r="EK3318" s="41"/>
      <c r="EL3318" s="41"/>
      <c r="EM3318" s="41"/>
      <c r="EN3318" s="41"/>
      <c r="EO3318" s="41"/>
      <c r="EP3318" s="41"/>
      <c r="EQ3318" s="41"/>
      <c r="ER3318" s="41"/>
      <c r="ES3318" s="41"/>
      <c r="ET3318" s="41"/>
      <c r="EU3318" s="41"/>
      <c r="EV3318" s="41"/>
      <c r="EW3318" s="41"/>
      <c r="EX3318" s="41"/>
      <c r="EY3318" s="41"/>
      <c r="EZ3318" s="41"/>
      <c r="FA3318" s="41"/>
      <c r="FB3318" s="41"/>
      <c r="FC3318" s="41"/>
      <c r="FD3318" s="41"/>
      <c r="FE3318" s="41"/>
      <c r="FF3318" s="41"/>
      <c r="FG3318" s="41"/>
      <c r="FH3318" s="41"/>
      <c r="FI3318" s="41"/>
      <c r="FJ3318" s="41"/>
      <c r="FK3318" s="41"/>
      <c r="FL3318" s="41"/>
      <c r="FM3318" s="41"/>
      <c r="FN3318" s="41"/>
      <c r="FO3318" s="41"/>
      <c r="FP3318" s="41"/>
      <c r="FQ3318" s="41"/>
      <c r="FR3318" s="41"/>
      <c r="FS3318" s="41"/>
      <c r="FT3318" s="41"/>
      <c r="FU3318" s="41"/>
      <c r="FV3318" s="41"/>
      <c r="FW3318" s="41"/>
      <c r="FX3318" s="41"/>
      <c r="FY3318" s="41"/>
      <c r="FZ3318" s="41"/>
      <c r="GA3318" s="41"/>
      <c r="GB3318" s="41"/>
      <c r="GC3318" s="41"/>
      <c r="GD3318" s="41"/>
      <c r="GE3318" s="41"/>
      <c r="GF3318" s="41"/>
      <c r="GG3318" s="41"/>
      <c r="GH3318" s="41"/>
      <c r="GI3318" s="41"/>
      <c r="GJ3318" s="41"/>
      <c r="GK3318" s="41"/>
      <c r="GL3318" s="41"/>
      <c r="GM3318" s="41"/>
      <c r="GN3318" s="41"/>
      <c r="GO3318" s="41"/>
      <c r="GP3318" s="41"/>
      <c r="GQ3318" s="41"/>
      <c r="GR3318" s="41"/>
      <c r="GS3318" s="41"/>
      <c r="GT3318" s="41"/>
      <c r="GU3318" s="41"/>
      <c r="GV3318" s="41"/>
      <c r="GW3318" s="41"/>
      <c r="GX3318" s="41"/>
      <c r="GY3318" s="41"/>
      <c r="GZ3318" s="41"/>
      <c r="HA3318" s="41"/>
      <c r="HB3318" s="41"/>
      <c r="HC3318" s="41"/>
      <c r="HD3318" s="41"/>
      <c r="HE3318" s="41"/>
      <c r="HF3318" s="41"/>
      <c r="HG3318" s="41"/>
      <c r="HH3318" s="41"/>
      <c r="HI3318" s="41"/>
      <c r="HJ3318" s="41"/>
      <c r="HK3318" s="41"/>
      <c r="HL3318" s="41"/>
      <c r="HM3318" s="41"/>
      <c r="HN3318" s="41"/>
      <c r="HO3318" s="41"/>
      <c r="HP3318" s="41"/>
      <c r="HQ3318" s="41"/>
      <c r="HR3318" s="41"/>
      <c r="HS3318" s="41"/>
      <c r="HT3318" s="41"/>
      <c r="HU3318" s="41"/>
      <c r="HV3318" s="41"/>
      <c r="HW3318" s="41"/>
      <c r="HX3318" s="41"/>
      <c r="HY3318" s="41"/>
      <c r="HZ3318" s="41"/>
      <c r="IA3318" s="41"/>
      <c r="IB3318" s="41"/>
      <c r="IC3318" s="41"/>
      <c r="ID3318" s="41"/>
      <c r="IE3318" s="41"/>
      <c r="IF3318" s="41"/>
      <c r="IG3318" s="41"/>
      <c r="IH3318" s="41"/>
      <c r="II3318" s="41"/>
      <c r="IJ3318" s="41"/>
      <c r="IK3318" s="41"/>
      <c r="IL3318" s="41"/>
      <c r="IM3318" s="41"/>
      <c r="IN3318" s="41"/>
      <c r="IO3318" s="41"/>
      <c r="IP3318" s="41"/>
      <c r="IQ3318" s="41"/>
      <c r="IR3318" s="41"/>
      <c r="IS3318" s="41"/>
      <c r="IT3318" s="41"/>
      <c r="IU3318" s="41"/>
    </row>
    <row r="3320" spans="68:255" x14ac:dyDescent="0.2">
      <c r="BP3320" s="41"/>
      <c r="BQ3320" s="41"/>
      <c r="BR3320" s="41"/>
      <c r="BS3320" s="41"/>
      <c r="BU3320" s="41"/>
      <c r="BV3320" s="41"/>
      <c r="BW3320" s="41"/>
      <c r="BX3320" s="41"/>
      <c r="BY3320" s="41"/>
      <c r="BZ3320" s="41"/>
      <c r="CA3320" s="41"/>
      <c r="CB3320" s="41"/>
      <c r="CC3320" s="41"/>
      <c r="CD3320" s="41"/>
      <c r="CE3320" s="41"/>
      <c r="CF3320" s="41"/>
      <c r="CG3320" s="41"/>
      <c r="CH3320" s="41"/>
      <c r="CI3320" s="41"/>
      <c r="CJ3320" s="41"/>
      <c r="CK3320" s="41"/>
      <c r="CL3320" s="41"/>
      <c r="CM3320" s="41"/>
      <c r="CN3320" s="41"/>
      <c r="CO3320" s="41"/>
      <c r="CP3320" s="41"/>
      <c r="CQ3320" s="41"/>
      <c r="CR3320" s="41"/>
      <c r="CS3320" s="41"/>
      <c r="CT3320" s="41"/>
      <c r="CU3320" s="41"/>
      <c r="CV3320" s="41"/>
      <c r="CW3320" s="41"/>
      <c r="CX3320" s="41"/>
      <c r="CY3320" s="41"/>
      <c r="CZ3320" s="41"/>
      <c r="DA3320" s="41"/>
      <c r="DB3320" s="41"/>
      <c r="DC3320" s="41"/>
      <c r="DD3320" s="41"/>
      <c r="DE3320" s="41"/>
      <c r="DF3320" s="41"/>
      <c r="DG3320" s="41"/>
      <c r="DH3320" s="41"/>
      <c r="DI3320" s="41"/>
      <c r="DJ3320" s="41"/>
      <c r="DK3320" s="41"/>
      <c r="DL3320" s="41"/>
      <c r="DM3320" s="41"/>
      <c r="DN3320" s="41"/>
      <c r="DO3320" s="41"/>
      <c r="DP3320" s="41"/>
      <c r="DQ3320" s="41"/>
      <c r="DR3320" s="41"/>
      <c r="DS3320" s="41"/>
      <c r="DT3320" s="41"/>
      <c r="DU3320" s="41"/>
      <c r="DV3320" s="41"/>
      <c r="DW3320" s="41"/>
      <c r="DX3320" s="41"/>
      <c r="DY3320" s="41"/>
      <c r="DZ3320" s="41"/>
      <c r="EA3320" s="41"/>
      <c r="EB3320" s="41"/>
      <c r="EC3320" s="41"/>
      <c r="ED3320" s="41"/>
      <c r="EE3320" s="41"/>
      <c r="EF3320" s="41"/>
      <c r="EG3320" s="41"/>
      <c r="EH3320" s="41"/>
      <c r="EI3320" s="41"/>
      <c r="EJ3320" s="41"/>
      <c r="EK3320" s="41"/>
      <c r="EL3320" s="41"/>
      <c r="EM3320" s="41"/>
      <c r="EN3320" s="41"/>
      <c r="EO3320" s="41"/>
      <c r="EP3320" s="41"/>
      <c r="EQ3320" s="41"/>
      <c r="ER3320" s="41"/>
      <c r="ES3320" s="41"/>
      <c r="ET3320" s="41"/>
      <c r="EU3320" s="41"/>
      <c r="EV3320" s="41"/>
      <c r="EW3320" s="41"/>
      <c r="EX3320" s="41"/>
      <c r="EY3320" s="41"/>
      <c r="EZ3320" s="41"/>
      <c r="FA3320" s="41"/>
      <c r="FB3320" s="41"/>
      <c r="FC3320" s="41"/>
      <c r="FD3320" s="41"/>
      <c r="FE3320" s="41"/>
      <c r="FF3320" s="41"/>
      <c r="FG3320" s="41"/>
      <c r="FH3320" s="41"/>
      <c r="FI3320" s="41"/>
      <c r="FJ3320" s="41"/>
      <c r="FK3320" s="41"/>
      <c r="FL3320" s="41"/>
      <c r="FM3320" s="41"/>
      <c r="FN3320" s="41"/>
      <c r="FO3320" s="41"/>
      <c r="FP3320" s="41"/>
      <c r="FQ3320" s="41"/>
      <c r="FR3320" s="41"/>
      <c r="FS3320" s="41"/>
      <c r="FT3320" s="41"/>
      <c r="FU3320" s="41"/>
      <c r="FV3320" s="41"/>
      <c r="FW3320" s="41"/>
      <c r="FX3320" s="41"/>
      <c r="FY3320" s="41"/>
      <c r="FZ3320" s="41"/>
      <c r="GA3320" s="41"/>
      <c r="GB3320" s="41"/>
      <c r="GC3320" s="41"/>
      <c r="GD3320" s="41"/>
      <c r="GE3320" s="41"/>
      <c r="GF3320" s="41"/>
      <c r="GG3320" s="41"/>
      <c r="GH3320" s="41"/>
      <c r="GI3320" s="41"/>
      <c r="GJ3320" s="41"/>
      <c r="GK3320" s="41"/>
      <c r="GL3320" s="41"/>
      <c r="GM3320" s="41"/>
      <c r="GN3320" s="41"/>
      <c r="GO3320" s="41"/>
      <c r="GP3320" s="41"/>
      <c r="GQ3320" s="41"/>
      <c r="GR3320" s="41"/>
      <c r="GS3320" s="41"/>
      <c r="GT3320" s="41"/>
      <c r="GU3320" s="41"/>
      <c r="GV3320" s="41"/>
      <c r="GW3320" s="41"/>
      <c r="GX3320" s="41"/>
      <c r="GY3320" s="41"/>
      <c r="GZ3320" s="41"/>
      <c r="HA3320" s="41"/>
      <c r="HB3320" s="41"/>
      <c r="HC3320" s="41"/>
      <c r="HD3320" s="41"/>
      <c r="HE3320" s="41"/>
      <c r="HF3320" s="41"/>
      <c r="HG3320" s="41"/>
      <c r="HH3320" s="41"/>
      <c r="HI3320" s="41"/>
      <c r="HJ3320" s="41"/>
      <c r="HK3320" s="41"/>
      <c r="HL3320" s="41"/>
      <c r="HM3320" s="41"/>
      <c r="HN3320" s="41"/>
      <c r="HO3320" s="41"/>
      <c r="HP3320" s="41"/>
      <c r="HQ3320" s="41"/>
      <c r="HR3320" s="41"/>
      <c r="HS3320" s="41"/>
      <c r="HT3320" s="41"/>
      <c r="HU3320" s="41"/>
      <c r="HV3320" s="41"/>
      <c r="HW3320" s="41"/>
      <c r="HX3320" s="41"/>
      <c r="HY3320" s="41"/>
      <c r="HZ3320" s="41"/>
      <c r="IA3320" s="41"/>
      <c r="IB3320" s="41"/>
      <c r="IC3320" s="41"/>
      <c r="ID3320" s="41"/>
      <c r="IE3320" s="41"/>
      <c r="IF3320" s="41"/>
      <c r="IG3320" s="41"/>
      <c r="IH3320" s="41"/>
      <c r="II3320" s="41"/>
      <c r="IJ3320" s="41"/>
      <c r="IK3320" s="41"/>
      <c r="IL3320" s="41"/>
      <c r="IM3320" s="41"/>
      <c r="IN3320" s="41"/>
      <c r="IO3320" s="41"/>
      <c r="IP3320" s="41"/>
      <c r="IQ3320" s="41"/>
      <c r="IR3320" s="41"/>
      <c r="IS3320" s="41"/>
      <c r="IT3320" s="41"/>
      <c r="IU3320" s="41"/>
    </row>
    <row r="3322" spans="68:255" x14ac:dyDescent="0.2">
      <c r="BP3322" s="41"/>
      <c r="BQ3322" s="41"/>
      <c r="BR3322" s="41"/>
      <c r="BS3322" s="41"/>
      <c r="BU3322" s="41"/>
      <c r="BV3322" s="41"/>
      <c r="BW3322" s="41"/>
      <c r="BX3322" s="41"/>
      <c r="BY3322" s="41"/>
      <c r="BZ3322" s="41"/>
      <c r="CA3322" s="41"/>
      <c r="CB3322" s="41"/>
      <c r="CC3322" s="41"/>
      <c r="CD3322" s="41"/>
      <c r="CE3322" s="41"/>
      <c r="CF3322" s="41"/>
      <c r="CG3322" s="41"/>
      <c r="CH3322" s="41"/>
      <c r="CI3322" s="41"/>
      <c r="CJ3322" s="41"/>
      <c r="CK3322" s="41"/>
      <c r="CL3322" s="41"/>
      <c r="CM3322" s="41"/>
      <c r="CN3322" s="41"/>
      <c r="CO3322" s="41"/>
      <c r="CP3322" s="41"/>
      <c r="CQ3322" s="41"/>
      <c r="CR3322" s="41"/>
      <c r="CS3322" s="41"/>
      <c r="CT3322" s="41"/>
      <c r="CU3322" s="41"/>
      <c r="CV3322" s="41"/>
      <c r="CW3322" s="41"/>
      <c r="CX3322" s="41"/>
      <c r="CY3322" s="41"/>
      <c r="CZ3322" s="41"/>
      <c r="DA3322" s="41"/>
      <c r="DB3322" s="41"/>
      <c r="DC3322" s="41"/>
      <c r="DD3322" s="41"/>
      <c r="DE3322" s="41"/>
      <c r="DF3322" s="41"/>
      <c r="DG3322" s="41"/>
      <c r="DH3322" s="41"/>
      <c r="DI3322" s="41"/>
      <c r="DJ3322" s="41"/>
      <c r="DK3322" s="41"/>
      <c r="DL3322" s="41"/>
      <c r="DM3322" s="41"/>
      <c r="DN3322" s="41"/>
      <c r="DO3322" s="41"/>
      <c r="DP3322" s="41"/>
      <c r="DQ3322" s="41"/>
      <c r="DR3322" s="41"/>
      <c r="DS3322" s="41"/>
      <c r="DT3322" s="41"/>
      <c r="DU3322" s="41"/>
      <c r="DV3322" s="41"/>
      <c r="DW3322" s="41"/>
      <c r="DX3322" s="41"/>
      <c r="DY3322" s="41"/>
      <c r="DZ3322" s="41"/>
      <c r="EA3322" s="41"/>
      <c r="EB3322" s="41"/>
      <c r="EC3322" s="41"/>
      <c r="ED3322" s="41"/>
      <c r="EE3322" s="41"/>
      <c r="EF3322" s="41"/>
      <c r="EG3322" s="41"/>
      <c r="EH3322" s="41"/>
      <c r="EI3322" s="41"/>
      <c r="EJ3322" s="41"/>
      <c r="EK3322" s="41"/>
      <c r="EL3322" s="41"/>
      <c r="EM3322" s="41"/>
      <c r="EN3322" s="41"/>
      <c r="EO3322" s="41"/>
      <c r="EP3322" s="41"/>
      <c r="EQ3322" s="41"/>
      <c r="ER3322" s="41"/>
      <c r="ES3322" s="41"/>
      <c r="ET3322" s="41"/>
      <c r="EU3322" s="41"/>
      <c r="EV3322" s="41"/>
      <c r="EW3322" s="41"/>
      <c r="EX3322" s="41"/>
      <c r="EY3322" s="41"/>
      <c r="EZ3322" s="41"/>
      <c r="FA3322" s="41"/>
      <c r="FB3322" s="41"/>
      <c r="FC3322" s="41"/>
      <c r="FD3322" s="41"/>
      <c r="FE3322" s="41"/>
      <c r="FF3322" s="41"/>
      <c r="FG3322" s="41"/>
      <c r="FH3322" s="41"/>
      <c r="FI3322" s="41"/>
      <c r="FJ3322" s="41"/>
      <c r="FK3322" s="41"/>
      <c r="FL3322" s="41"/>
      <c r="FM3322" s="41"/>
      <c r="FN3322" s="41"/>
      <c r="FO3322" s="41"/>
      <c r="FP3322" s="41"/>
      <c r="FQ3322" s="41"/>
      <c r="FR3322" s="41"/>
      <c r="FS3322" s="41"/>
      <c r="FT3322" s="41"/>
      <c r="FU3322" s="41"/>
      <c r="FV3322" s="41"/>
      <c r="FW3322" s="41"/>
      <c r="FX3322" s="41"/>
      <c r="FY3322" s="41"/>
      <c r="FZ3322" s="41"/>
      <c r="GA3322" s="41"/>
      <c r="GB3322" s="41"/>
      <c r="GC3322" s="41"/>
      <c r="GD3322" s="41"/>
      <c r="GE3322" s="41"/>
      <c r="GF3322" s="41"/>
      <c r="GG3322" s="41"/>
      <c r="GH3322" s="41"/>
      <c r="GI3322" s="41"/>
      <c r="GJ3322" s="41"/>
      <c r="GK3322" s="41"/>
      <c r="GL3322" s="41"/>
      <c r="GM3322" s="41"/>
      <c r="GN3322" s="41"/>
      <c r="GO3322" s="41"/>
      <c r="GP3322" s="41"/>
      <c r="GQ3322" s="41"/>
      <c r="GR3322" s="41"/>
      <c r="GS3322" s="41"/>
      <c r="GT3322" s="41"/>
      <c r="GU3322" s="41"/>
      <c r="GV3322" s="41"/>
      <c r="GW3322" s="41"/>
      <c r="GX3322" s="41"/>
      <c r="GY3322" s="41"/>
      <c r="GZ3322" s="41"/>
      <c r="HA3322" s="41"/>
      <c r="HB3322" s="41"/>
      <c r="HC3322" s="41"/>
      <c r="HD3322" s="41"/>
      <c r="HE3322" s="41"/>
      <c r="HF3322" s="41"/>
      <c r="HG3322" s="41"/>
      <c r="HH3322" s="41"/>
      <c r="HI3322" s="41"/>
      <c r="HJ3322" s="41"/>
      <c r="HK3322" s="41"/>
      <c r="HL3322" s="41"/>
      <c r="HM3322" s="41"/>
      <c r="HN3322" s="41"/>
      <c r="HO3322" s="41"/>
      <c r="HP3322" s="41"/>
      <c r="HQ3322" s="41"/>
      <c r="HR3322" s="41"/>
      <c r="HS3322" s="41"/>
      <c r="HT3322" s="41"/>
      <c r="HU3322" s="41"/>
      <c r="HV3322" s="41"/>
      <c r="HW3322" s="41"/>
      <c r="HX3322" s="41"/>
      <c r="HY3322" s="41"/>
      <c r="HZ3322" s="41"/>
      <c r="IA3322" s="41"/>
      <c r="IB3322" s="41"/>
      <c r="IC3322" s="41"/>
      <c r="ID3322" s="41"/>
      <c r="IE3322" s="41"/>
      <c r="IF3322" s="41"/>
      <c r="IG3322" s="41"/>
      <c r="IH3322" s="41"/>
      <c r="II3322" s="41"/>
      <c r="IJ3322" s="41"/>
      <c r="IK3322" s="41"/>
      <c r="IL3322" s="41"/>
      <c r="IM3322" s="41"/>
      <c r="IN3322" s="41"/>
      <c r="IO3322" s="41"/>
      <c r="IP3322" s="41"/>
      <c r="IQ3322" s="41"/>
      <c r="IR3322" s="41"/>
      <c r="IS3322" s="41"/>
      <c r="IT3322" s="41"/>
      <c r="IU3322" s="41"/>
    </row>
    <row r="3324" spans="68:255" x14ac:dyDescent="0.2">
      <c r="BP3324" s="41"/>
      <c r="BQ3324" s="41"/>
      <c r="BR3324" s="41"/>
      <c r="BS3324" s="41"/>
      <c r="BU3324" s="41"/>
      <c r="BV3324" s="41"/>
      <c r="BW3324" s="41"/>
      <c r="BX3324" s="41"/>
      <c r="BY3324" s="41"/>
      <c r="BZ3324" s="41"/>
      <c r="CA3324" s="41"/>
      <c r="CB3324" s="41"/>
      <c r="CC3324" s="41"/>
      <c r="CD3324" s="41"/>
      <c r="CE3324" s="41"/>
      <c r="CF3324" s="41"/>
      <c r="CG3324" s="41"/>
      <c r="CH3324" s="41"/>
      <c r="CI3324" s="41"/>
      <c r="CJ3324" s="41"/>
      <c r="CK3324" s="41"/>
      <c r="CL3324" s="41"/>
      <c r="CM3324" s="41"/>
      <c r="CN3324" s="41"/>
      <c r="CO3324" s="41"/>
      <c r="CP3324" s="41"/>
      <c r="CQ3324" s="41"/>
      <c r="CR3324" s="41"/>
      <c r="CS3324" s="41"/>
      <c r="CT3324" s="41"/>
      <c r="CU3324" s="41"/>
      <c r="CV3324" s="41"/>
      <c r="CW3324" s="41"/>
      <c r="CX3324" s="41"/>
      <c r="CY3324" s="41"/>
      <c r="CZ3324" s="41"/>
      <c r="DA3324" s="41"/>
      <c r="DB3324" s="41"/>
      <c r="DC3324" s="41"/>
      <c r="DD3324" s="41"/>
      <c r="DE3324" s="41"/>
      <c r="DF3324" s="41"/>
      <c r="DG3324" s="41"/>
      <c r="DH3324" s="41"/>
      <c r="DI3324" s="41"/>
      <c r="DJ3324" s="41"/>
      <c r="DK3324" s="41"/>
      <c r="DL3324" s="41"/>
      <c r="DM3324" s="41"/>
      <c r="DN3324" s="41"/>
      <c r="DO3324" s="41"/>
      <c r="DP3324" s="41"/>
      <c r="DQ3324" s="41"/>
      <c r="DR3324" s="41"/>
      <c r="DS3324" s="41"/>
      <c r="DT3324" s="41"/>
      <c r="DU3324" s="41"/>
      <c r="DV3324" s="41"/>
      <c r="DW3324" s="41"/>
      <c r="DX3324" s="41"/>
      <c r="DY3324" s="41"/>
      <c r="DZ3324" s="41"/>
      <c r="EA3324" s="41"/>
      <c r="EB3324" s="41"/>
      <c r="EC3324" s="41"/>
      <c r="ED3324" s="41"/>
      <c r="EE3324" s="41"/>
      <c r="EF3324" s="41"/>
      <c r="EG3324" s="41"/>
      <c r="EH3324" s="41"/>
      <c r="EI3324" s="41"/>
      <c r="EJ3324" s="41"/>
      <c r="EK3324" s="41"/>
      <c r="EL3324" s="41"/>
      <c r="EM3324" s="41"/>
      <c r="EN3324" s="41"/>
      <c r="EO3324" s="41"/>
      <c r="EP3324" s="41"/>
      <c r="EQ3324" s="41"/>
      <c r="ER3324" s="41"/>
      <c r="ES3324" s="41"/>
      <c r="ET3324" s="41"/>
      <c r="EU3324" s="41"/>
      <c r="EV3324" s="41"/>
      <c r="EW3324" s="41"/>
      <c r="EX3324" s="41"/>
      <c r="EY3324" s="41"/>
      <c r="EZ3324" s="41"/>
      <c r="FA3324" s="41"/>
      <c r="FB3324" s="41"/>
      <c r="FC3324" s="41"/>
      <c r="FD3324" s="41"/>
      <c r="FE3324" s="41"/>
      <c r="FF3324" s="41"/>
      <c r="FG3324" s="41"/>
      <c r="FH3324" s="41"/>
      <c r="FI3324" s="41"/>
      <c r="FJ3324" s="41"/>
      <c r="FK3324" s="41"/>
      <c r="FL3324" s="41"/>
      <c r="FM3324" s="41"/>
      <c r="FN3324" s="41"/>
      <c r="FO3324" s="41"/>
      <c r="FP3324" s="41"/>
      <c r="FQ3324" s="41"/>
      <c r="FR3324" s="41"/>
      <c r="FS3324" s="41"/>
      <c r="FT3324" s="41"/>
      <c r="FU3324" s="41"/>
      <c r="FV3324" s="41"/>
      <c r="FW3324" s="41"/>
      <c r="FX3324" s="41"/>
      <c r="FY3324" s="41"/>
      <c r="FZ3324" s="41"/>
      <c r="GA3324" s="41"/>
      <c r="GB3324" s="41"/>
      <c r="GC3324" s="41"/>
      <c r="GD3324" s="41"/>
      <c r="GE3324" s="41"/>
      <c r="GF3324" s="41"/>
      <c r="GG3324" s="41"/>
      <c r="GH3324" s="41"/>
      <c r="GI3324" s="41"/>
      <c r="GJ3324" s="41"/>
      <c r="GK3324" s="41"/>
      <c r="GL3324" s="41"/>
      <c r="GM3324" s="41"/>
      <c r="GN3324" s="41"/>
      <c r="GO3324" s="41"/>
      <c r="GP3324" s="41"/>
      <c r="GQ3324" s="41"/>
      <c r="GR3324" s="41"/>
      <c r="GS3324" s="41"/>
      <c r="GT3324" s="41"/>
      <c r="GU3324" s="41"/>
      <c r="GV3324" s="41"/>
      <c r="GW3324" s="41"/>
      <c r="GX3324" s="41"/>
      <c r="GY3324" s="41"/>
      <c r="GZ3324" s="41"/>
      <c r="HA3324" s="41"/>
      <c r="HB3324" s="41"/>
      <c r="HC3324" s="41"/>
      <c r="HD3324" s="41"/>
      <c r="HE3324" s="41"/>
      <c r="HF3324" s="41"/>
      <c r="HG3324" s="41"/>
      <c r="HH3324" s="41"/>
      <c r="HI3324" s="41"/>
      <c r="HJ3324" s="41"/>
      <c r="HK3324" s="41"/>
      <c r="HL3324" s="41"/>
      <c r="HM3324" s="41"/>
      <c r="HN3324" s="41"/>
      <c r="HO3324" s="41"/>
      <c r="HP3324" s="41"/>
      <c r="HQ3324" s="41"/>
      <c r="HR3324" s="41"/>
      <c r="HS3324" s="41"/>
      <c r="HT3324" s="41"/>
      <c r="HU3324" s="41"/>
      <c r="HV3324" s="41"/>
      <c r="HW3324" s="41"/>
      <c r="HX3324" s="41"/>
      <c r="HY3324" s="41"/>
      <c r="HZ3324" s="41"/>
      <c r="IA3324" s="41"/>
      <c r="IB3324" s="41"/>
      <c r="IC3324" s="41"/>
      <c r="ID3324" s="41"/>
      <c r="IE3324" s="41"/>
      <c r="IF3324" s="41"/>
      <c r="IG3324" s="41"/>
      <c r="IH3324" s="41"/>
      <c r="II3324" s="41"/>
      <c r="IJ3324" s="41"/>
      <c r="IK3324" s="41"/>
      <c r="IL3324" s="41"/>
      <c r="IM3324" s="41"/>
      <c r="IN3324" s="41"/>
      <c r="IO3324" s="41"/>
      <c r="IP3324" s="41"/>
      <c r="IQ3324" s="41"/>
      <c r="IR3324" s="41"/>
      <c r="IS3324" s="41"/>
      <c r="IT3324" s="41"/>
      <c r="IU3324" s="41"/>
    </row>
    <row r="3326" spans="68:255" x14ac:dyDescent="0.2">
      <c r="BP3326" s="41"/>
      <c r="BQ3326" s="41"/>
      <c r="BR3326" s="41"/>
      <c r="BS3326" s="41"/>
      <c r="BU3326" s="41"/>
      <c r="BV3326" s="41"/>
      <c r="BW3326" s="41"/>
      <c r="BX3326" s="41"/>
      <c r="BY3326" s="41"/>
      <c r="BZ3326" s="41"/>
      <c r="CA3326" s="41"/>
      <c r="CB3326" s="41"/>
      <c r="CC3326" s="41"/>
      <c r="CD3326" s="41"/>
      <c r="CE3326" s="41"/>
      <c r="CF3326" s="41"/>
      <c r="CG3326" s="41"/>
      <c r="CH3326" s="41"/>
      <c r="CI3326" s="41"/>
      <c r="CJ3326" s="41"/>
      <c r="CK3326" s="41"/>
      <c r="CL3326" s="41"/>
      <c r="CM3326" s="41"/>
      <c r="CN3326" s="41"/>
      <c r="CO3326" s="41"/>
      <c r="CP3326" s="41"/>
      <c r="CQ3326" s="41"/>
      <c r="CR3326" s="41"/>
      <c r="CS3326" s="41"/>
      <c r="CT3326" s="41"/>
      <c r="CU3326" s="41"/>
      <c r="CV3326" s="41"/>
      <c r="CW3326" s="41"/>
      <c r="CX3326" s="41"/>
      <c r="CY3326" s="41"/>
      <c r="CZ3326" s="41"/>
      <c r="DA3326" s="41"/>
      <c r="DB3326" s="41"/>
      <c r="DC3326" s="41"/>
      <c r="DD3326" s="41"/>
      <c r="DE3326" s="41"/>
      <c r="DF3326" s="41"/>
      <c r="DG3326" s="41"/>
      <c r="DH3326" s="41"/>
      <c r="DI3326" s="41"/>
      <c r="DJ3326" s="41"/>
      <c r="DK3326" s="41"/>
      <c r="DL3326" s="41"/>
      <c r="DM3326" s="41"/>
      <c r="DN3326" s="41"/>
      <c r="DO3326" s="41"/>
      <c r="DP3326" s="41"/>
      <c r="DQ3326" s="41"/>
      <c r="DR3326" s="41"/>
      <c r="DS3326" s="41"/>
      <c r="DT3326" s="41"/>
      <c r="DU3326" s="41"/>
      <c r="DV3326" s="41"/>
      <c r="DW3326" s="41"/>
      <c r="DX3326" s="41"/>
      <c r="DY3326" s="41"/>
      <c r="DZ3326" s="41"/>
      <c r="EA3326" s="41"/>
      <c r="EB3326" s="41"/>
      <c r="EC3326" s="41"/>
      <c r="ED3326" s="41"/>
      <c r="EE3326" s="41"/>
      <c r="EF3326" s="41"/>
      <c r="EG3326" s="41"/>
      <c r="EH3326" s="41"/>
      <c r="EI3326" s="41"/>
      <c r="EJ3326" s="41"/>
      <c r="EK3326" s="41"/>
      <c r="EL3326" s="41"/>
      <c r="EM3326" s="41"/>
      <c r="EN3326" s="41"/>
      <c r="EO3326" s="41"/>
      <c r="EP3326" s="41"/>
      <c r="EQ3326" s="41"/>
      <c r="ER3326" s="41"/>
      <c r="ES3326" s="41"/>
      <c r="ET3326" s="41"/>
      <c r="EU3326" s="41"/>
      <c r="EV3326" s="41"/>
      <c r="EW3326" s="41"/>
      <c r="EX3326" s="41"/>
      <c r="EY3326" s="41"/>
      <c r="EZ3326" s="41"/>
      <c r="FA3326" s="41"/>
      <c r="FB3326" s="41"/>
      <c r="FC3326" s="41"/>
      <c r="FD3326" s="41"/>
      <c r="FE3326" s="41"/>
      <c r="FF3326" s="41"/>
      <c r="FG3326" s="41"/>
      <c r="FH3326" s="41"/>
      <c r="FI3326" s="41"/>
      <c r="FJ3326" s="41"/>
      <c r="FK3326" s="41"/>
      <c r="FL3326" s="41"/>
      <c r="FM3326" s="41"/>
      <c r="FN3326" s="41"/>
      <c r="FO3326" s="41"/>
      <c r="FP3326" s="41"/>
      <c r="FQ3326" s="41"/>
      <c r="FR3326" s="41"/>
      <c r="FS3326" s="41"/>
      <c r="FT3326" s="41"/>
      <c r="FU3326" s="41"/>
      <c r="FV3326" s="41"/>
      <c r="FW3326" s="41"/>
      <c r="FX3326" s="41"/>
      <c r="FY3326" s="41"/>
      <c r="FZ3326" s="41"/>
      <c r="GA3326" s="41"/>
      <c r="GB3326" s="41"/>
      <c r="GC3326" s="41"/>
      <c r="GD3326" s="41"/>
      <c r="GE3326" s="41"/>
      <c r="GF3326" s="41"/>
      <c r="GG3326" s="41"/>
      <c r="GH3326" s="41"/>
      <c r="GI3326" s="41"/>
      <c r="GJ3326" s="41"/>
      <c r="GK3326" s="41"/>
      <c r="GL3326" s="41"/>
      <c r="GM3326" s="41"/>
      <c r="GN3326" s="41"/>
      <c r="GO3326" s="41"/>
      <c r="GP3326" s="41"/>
      <c r="GQ3326" s="41"/>
      <c r="GR3326" s="41"/>
      <c r="GS3326" s="41"/>
      <c r="GT3326" s="41"/>
      <c r="GU3326" s="41"/>
      <c r="GV3326" s="41"/>
      <c r="GW3326" s="41"/>
      <c r="GX3326" s="41"/>
      <c r="GY3326" s="41"/>
      <c r="GZ3326" s="41"/>
      <c r="HA3326" s="41"/>
      <c r="HB3326" s="41"/>
      <c r="HC3326" s="41"/>
      <c r="HD3326" s="41"/>
      <c r="HE3326" s="41"/>
      <c r="HF3326" s="41"/>
      <c r="HG3326" s="41"/>
      <c r="HH3326" s="41"/>
      <c r="HI3326" s="41"/>
      <c r="HJ3326" s="41"/>
      <c r="HK3326" s="41"/>
      <c r="HL3326" s="41"/>
      <c r="HM3326" s="41"/>
      <c r="HN3326" s="41"/>
      <c r="HO3326" s="41"/>
      <c r="HP3326" s="41"/>
      <c r="HQ3326" s="41"/>
      <c r="HR3326" s="41"/>
      <c r="HS3326" s="41"/>
      <c r="HT3326" s="41"/>
      <c r="HU3326" s="41"/>
      <c r="HV3326" s="41"/>
      <c r="HW3326" s="41"/>
      <c r="HX3326" s="41"/>
      <c r="HY3326" s="41"/>
      <c r="HZ3326" s="41"/>
      <c r="IA3326" s="41"/>
      <c r="IB3326" s="41"/>
      <c r="IC3326" s="41"/>
      <c r="ID3326" s="41"/>
      <c r="IE3326" s="41"/>
      <c r="IF3326" s="41"/>
      <c r="IG3326" s="41"/>
      <c r="IH3326" s="41"/>
      <c r="II3326" s="41"/>
      <c r="IJ3326" s="41"/>
      <c r="IK3326" s="41"/>
      <c r="IL3326" s="41"/>
      <c r="IM3326" s="41"/>
      <c r="IN3326" s="41"/>
      <c r="IO3326" s="41"/>
      <c r="IP3326" s="41"/>
      <c r="IQ3326" s="41"/>
      <c r="IR3326" s="41"/>
      <c r="IS3326" s="41"/>
      <c r="IT3326" s="41"/>
      <c r="IU3326" s="41"/>
    </row>
    <row r="3328" spans="68:255" x14ac:dyDescent="0.2">
      <c r="BP3328" s="41"/>
      <c r="BQ3328" s="41"/>
      <c r="BR3328" s="41"/>
      <c r="BS3328" s="41"/>
      <c r="BU3328" s="41"/>
      <c r="BV3328" s="41"/>
      <c r="BW3328" s="41"/>
      <c r="BX3328" s="41"/>
      <c r="BY3328" s="41"/>
      <c r="BZ3328" s="41"/>
      <c r="CA3328" s="41"/>
      <c r="CB3328" s="41"/>
      <c r="CC3328" s="41"/>
      <c r="CD3328" s="41"/>
      <c r="CE3328" s="41"/>
      <c r="CF3328" s="41"/>
      <c r="CG3328" s="41"/>
      <c r="CH3328" s="41"/>
      <c r="CI3328" s="41"/>
      <c r="CJ3328" s="41"/>
      <c r="CK3328" s="41"/>
      <c r="CL3328" s="41"/>
      <c r="CM3328" s="41"/>
      <c r="CN3328" s="41"/>
      <c r="CO3328" s="41"/>
      <c r="CP3328" s="41"/>
      <c r="CQ3328" s="41"/>
      <c r="CR3328" s="41"/>
      <c r="CS3328" s="41"/>
      <c r="CT3328" s="41"/>
      <c r="CU3328" s="41"/>
      <c r="CV3328" s="41"/>
      <c r="CW3328" s="41"/>
      <c r="CX3328" s="41"/>
      <c r="CY3328" s="41"/>
      <c r="CZ3328" s="41"/>
      <c r="DA3328" s="41"/>
      <c r="DB3328" s="41"/>
      <c r="DC3328" s="41"/>
      <c r="DD3328" s="41"/>
      <c r="DE3328" s="41"/>
      <c r="DF3328" s="41"/>
      <c r="DG3328" s="41"/>
      <c r="DH3328" s="41"/>
      <c r="DI3328" s="41"/>
      <c r="DJ3328" s="41"/>
      <c r="DK3328" s="41"/>
      <c r="DL3328" s="41"/>
      <c r="DM3328" s="41"/>
      <c r="DN3328" s="41"/>
      <c r="DO3328" s="41"/>
      <c r="DP3328" s="41"/>
      <c r="DQ3328" s="41"/>
      <c r="DR3328" s="41"/>
      <c r="DS3328" s="41"/>
      <c r="DT3328" s="41"/>
      <c r="DU3328" s="41"/>
      <c r="DV3328" s="41"/>
      <c r="DW3328" s="41"/>
      <c r="DX3328" s="41"/>
      <c r="DY3328" s="41"/>
      <c r="DZ3328" s="41"/>
      <c r="EA3328" s="41"/>
      <c r="EB3328" s="41"/>
      <c r="EC3328" s="41"/>
      <c r="ED3328" s="41"/>
      <c r="EE3328" s="41"/>
      <c r="EF3328" s="41"/>
      <c r="EG3328" s="41"/>
      <c r="EH3328" s="41"/>
      <c r="EI3328" s="41"/>
      <c r="EJ3328" s="41"/>
      <c r="EK3328" s="41"/>
      <c r="EL3328" s="41"/>
      <c r="EM3328" s="41"/>
      <c r="EN3328" s="41"/>
      <c r="EO3328" s="41"/>
      <c r="EP3328" s="41"/>
      <c r="EQ3328" s="41"/>
      <c r="ER3328" s="41"/>
      <c r="ES3328" s="41"/>
      <c r="ET3328" s="41"/>
      <c r="EU3328" s="41"/>
      <c r="EV3328" s="41"/>
      <c r="EW3328" s="41"/>
      <c r="EX3328" s="41"/>
      <c r="EY3328" s="41"/>
      <c r="EZ3328" s="41"/>
      <c r="FA3328" s="41"/>
      <c r="FB3328" s="41"/>
      <c r="FC3328" s="41"/>
      <c r="FD3328" s="41"/>
      <c r="FE3328" s="41"/>
      <c r="FF3328" s="41"/>
      <c r="FG3328" s="41"/>
      <c r="FH3328" s="41"/>
      <c r="FI3328" s="41"/>
      <c r="FJ3328" s="41"/>
      <c r="FK3328" s="41"/>
      <c r="FL3328" s="41"/>
      <c r="FM3328" s="41"/>
      <c r="FN3328" s="41"/>
      <c r="FO3328" s="41"/>
      <c r="FP3328" s="41"/>
      <c r="FQ3328" s="41"/>
      <c r="FR3328" s="41"/>
      <c r="FS3328" s="41"/>
      <c r="FT3328" s="41"/>
      <c r="FU3328" s="41"/>
      <c r="FV3328" s="41"/>
      <c r="FW3328" s="41"/>
      <c r="FX3328" s="41"/>
      <c r="FY3328" s="41"/>
      <c r="FZ3328" s="41"/>
      <c r="GA3328" s="41"/>
      <c r="GB3328" s="41"/>
      <c r="GC3328" s="41"/>
      <c r="GD3328" s="41"/>
      <c r="GE3328" s="41"/>
      <c r="GF3328" s="41"/>
      <c r="GG3328" s="41"/>
      <c r="GH3328" s="41"/>
      <c r="GI3328" s="41"/>
      <c r="GJ3328" s="41"/>
      <c r="GK3328" s="41"/>
      <c r="GL3328" s="41"/>
      <c r="GM3328" s="41"/>
      <c r="GN3328" s="41"/>
      <c r="GO3328" s="41"/>
      <c r="GP3328" s="41"/>
      <c r="GQ3328" s="41"/>
      <c r="GR3328" s="41"/>
      <c r="GS3328" s="41"/>
      <c r="GT3328" s="41"/>
      <c r="GU3328" s="41"/>
      <c r="GV3328" s="41"/>
      <c r="GW3328" s="41"/>
      <c r="GX3328" s="41"/>
      <c r="GY3328" s="41"/>
      <c r="GZ3328" s="41"/>
      <c r="HA3328" s="41"/>
      <c r="HB3328" s="41"/>
      <c r="HC3328" s="41"/>
      <c r="HD3328" s="41"/>
      <c r="HE3328" s="41"/>
      <c r="HF3328" s="41"/>
      <c r="HG3328" s="41"/>
      <c r="HH3328" s="41"/>
      <c r="HI3328" s="41"/>
      <c r="HJ3328" s="41"/>
      <c r="HK3328" s="41"/>
      <c r="HL3328" s="41"/>
      <c r="HM3328" s="41"/>
      <c r="HN3328" s="41"/>
      <c r="HO3328" s="41"/>
      <c r="HP3328" s="41"/>
      <c r="HQ3328" s="41"/>
      <c r="HR3328" s="41"/>
      <c r="HS3328" s="41"/>
      <c r="HT3328" s="41"/>
      <c r="HU3328" s="41"/>
      <c r="HV3328" s="41"/>
      <c r="HW3328" s="41"/>
      <c r="HX3328" s="41"/>
      <c r="HY3328" s="41"/>
      <c r="HZ3328" s="41"/>
      <c r="IA3328" s="41"/>
      <c r="IB3328" s="41"/>
      <c r="IC3328" s="41"/>
      <c r="ID3328" s="41"/>
      <c r="IE3328" s="41"/>
      <c r="IF3328" s="41"/>
      <c r="IG3328" s="41"/>
      <c r="IH3328" s="41"/>
      <c r="II3328" s="41"/>
      <c r="IJ3328" s="41"/>
      <c r="IK3328" s="41"/>
      <c r="IL3328" s="41"/>
      <c r="IM3328" s="41"/>
      <c r="IN3328" s="41"/>
      <c r="IO3328" s="41"/>
      <c r="IP3328" s="41"/>
      <c r="IQ3328" s="41"/>
      <c r="IR3328" s="41"/>
      <c r="IS3328" s="41"/>
      <c r="IT3328" s="41"/>
      <c r="IU3328" s="41"/>
    </row>
    <row r="3330" spans="68:255" x14ac:dyDescent="0.2">
      <c r="BP3330" s="41"/>
      <c r="BQ3330" s="41"/>
      <c r="BR3330" s="41"/>
      <c r="BS3330" s="41"/>
      <c r="BU3330" s="41"/>
      <c r="BV3330" s="41"/>
      <c r="BW3330" s="41"/>
      <c r="BX3330" s="41"/>
      <c r="BY3330" s="41"/>
      <c r="BZ3330" s="41"/>
      <c r="CA3330" s="41"/>
      <c r="CB3330" s="41"/>
      <c r="CC3330" s="41"/>
      <c r="CD3330" s="41"/>
      <c r="CE3330" s="41"/>
      <c r="CF3330" s="41"/>
      <c r="CG3330" s="41"/>
      <c r="CH3330" s="41"/>
      <c r="CI3330" s="41"/>
      <c r="CJ3330" s="41"/>
      <c r="CK3330" s="41"/>
      <c r="CL3330" s="41"/>
      <c r="CM3330" s="41"/>
      <c r="CN3330" s="41"/>
      <c r="CO3330" s="41"/>
      <c r="CP3330" s="41"/>
      <c r="CQ3330" s="41"/>
      <c r="CR3330" s="41"/>
      <c r="CS3330" s="41"/>
      <c r="CT3330" s="41"/>
      <c r="CU3330" s="41"/>
      <c r="CV3330" s="41"/>
      <c r="CW3330" s="41"/>
      <c r="CX3330" s="41"/>
      <c r="CY3330" s="41"/>
      <c r="CZ3330" s="41"/>
      <c r="DA3330" s="41"/>
      <c r="DB3330" s="41"/>
      <c r="DC3330" s="41"/>
      <c r="DD3330" s="41"/>
      <c r="DE3330" s="41"/>
      <c r="DF3330" s="41"/>
      <c r="DG3330" s="41"/>
      <c r="DH3330" s="41"/>
      <c r="DI3330" s="41"/>
      <c r="DJ3330" s="41"/>
      <c r="DK3330" s="41"/>
      <c r="DL3330" s="41"/>
      <c r="DM3330" s="41"/>
      <c r="DN3330" s="41"/>
      <c r="DO3330" s="41"/>
      <c r="DP3330" s="41"/>
      <c r="DQ3330" s="41"/>
      <c r="DR3330" s="41"/>
      <c r="DS3330" s="41"/>
      <c r="DT3330" s="41"/>
      <c r="DU3330" s="41"/>
      <c r="DV3330" s="41"/>
      <c r="DW3330" s="41"/>
      <c r="DX3330" s="41"/>
      <c r="DY3330" s="41"/>
      <c r="DZ3330" s="41"/>
      <c r="EA3330" s="41"/>
      <c r="EB3330" s="41"/>
      <c r="EC3330" s="41"/>
      <c r="ED3330" s="41"/>
      <c r="EE3330" s="41"/>
      <c r="EF3330" s="41"/>
      <c r="EG3330" s="41"/>
      <c r="EH3330" s="41"/>
      <c r="EI3330" s="41"/>
      <c r="EJ3330" s="41"/>
      <c r="EK3330" s="41"/>
      <c r="EL3330" s="41"/>
      <c r="EM3330" s="41"/>
      <c r="EN3330" s="41"/>
      <c r="EO3330" s="41"/>
      <c r="EP3330" s="41"/>
      <c r="EQ3330" s="41"/>
      <c r="ER3330" s="41"/>
      <c r="ES3330" s="41"/>
      <c r="ET3330" s="41"/>
      <c r="EU3330" s="41"/>
      <c r="EV3330" s="41"/>
      <c r="EW3330" s="41"/>
      <c r="EX3330" s="41"/>
      <c r="EY3330" s="41"/>
      <c r="EZ3330" s="41"/>
      <c r="FA3330" s="41"/>
      <c r="FB3330" s="41"/>
      <c r="FC3330" s="41"/>
      <c r="FD3330" s="41"/>
      <c r="FE3330" s="41"/>
      <c r="FF3330" s="41"/>
      <c r="FG3330" s="41"/>
      <c r="FH3330" s="41"/>
      <c r="FI3330" s="41"/>
      <c r="FJ3330" s="41"/>
      <c r="FK3330" s="41"/>
      <c r="FL3330" s="41"/>
      <c r="FM3330" s="41"/>
      <c r="FN3330" s="41"/>
      <c r="FO3330" s="41"/>
      <c r="FP3330" s="41"/>
      <c r="FQ3330" s="41"/>
      <c r="FR3330" s="41"/>
      <c r="FS3330" s="41"/>
      <c r="FT3330" s="41"/>
      <c r="FU3330" s="41"/>
      <c r="FV3330" s="41"/>
      <c r="FW3330" s="41"/>
      <c r="FX3330" s="41"/>
      <c r="FY3330" s="41"/>
      <c r="FZ3330" s="41"/>
      <c r="GA3330" s="41"/>
      <c r="GB3330" s="41"/>
      <c r="GC3330" s="41"/>
      <c r="GD3330" s="41"/>
      <c r="GE3330" s="41"/>
      <c r="GF3330" s="41"/>
      <c r="GG3330" s="41"/>
      <c r="GH3330" s="41"/>
      <c r="GI3330" s="41"/>
      <c r="GJ3330" s="41"/>
      <c r="GK3330" s="41"/>
      <c r="GL3330" s="41"/>
      <c r="GM3330" s="41"/>
      <c r="GN3330" s="41"/>
      <c r="GO3330" s="41"/>
      <c r="GP3330" s="41"/>
      <c r="GQ3330" s="41"/>
      <c r="GR3330" s="41"/>
      <c r="GS3330" s="41"/>
      <c r="GT3330" s="41"/>
      <c r="GU3330" s="41"/>
      <c r="GV3330" s="41"/>
      <c r="GW3330" s="41"/>
      <c r="GX3330" s="41"/>
      <c r="GY3330" s="41"/>
      <c r="GZ3330" s="41"/>
      <c r="HA3330" s="41"/>
      <c r="HB3330" s="41"/>
      <c r="HC3330" s="41"/>
      <c r="HD3330" s="41"/>
      <c r="HE3330" s="41"/>
      <c r="HF3330" s="41"/>
      <c r="HG3330" s="41"/>
      <c r="HH3330" s="41"/>
      <c r="HI3330" s="41"/>
      <c r="HJ3330" s="41"/>
      <c r="HK3330" s="41"/>
      <c r="HL3330" s="41"/>
      <c r="HM3330" s="41"/>
      <c r="HN3330" s="41"/>
      <c r="HO3330" s="41"/>
      <c r="HP3330" s="41"/>
      <c r="HQ3330" s="41"/>
      <c r="HR3330" s="41"/>
      <c r="HS3330" s="41"/>
      <c r="HT3330" s="41"/>
      <c r="HU3330" s="41"/>
      <c r="HV3330" s="41"/>
      <c r="HW3330" s="41"/>
      <c r="HX3330" s="41"/>
      <c r="HY3330" s="41"/>
      <c r="HZ3330" s="41"/>
      <c r="IA3330" s="41"/>
      <c r="IB3330" s="41"/>
      <c r="IC3330" s="41"/>
      <c r="ID3330" s="41"/>
      <c r="IE3330" s="41"/>
      <c r="IF3330" s="41"/>
      <c r="IG3330" s="41"/>
      <c r="IH3330" s="41"/>
      <c r="II3330" s="41"/>
      <c r="IJ3330" s="41"/>
      <c r="IK3330" s="41"/>
      <c r="IL3330" s="41"/>
      <c r="IM3330" s="41"/>
      <c r="IN3330" s="41"/>
      <c r="IO3330" s="41"/>
      <c r="IP3330" s="41"/>
      <c r="IQ3330" s="41"/>
      <c r="IR3330" s="41"/>
      <c r="IS3330" s="41"/>
      <c r="IT3330" s="41"/>
      <c r="IU3330" s="41"/>
    </row>
    <row r="3332" spans="68:255" x14ac:dyDescent="0.2">
      <c r="BP3332" s="41"/>
      <c r="BQ3332" s="41"/>
      <c r="BR3332" s="41"/>
      <c r="BS3332" s="41"/>
      <c r="BU3332" s="41"/>
      <c r="BV3332" s="41"/>
      <c r="BW3332" s="41"/>
      <c r="BX3332" s="41"/>
      <c r="BY3332" s="41"/>
      <c r="BZ3332" s="41"/>
      <c r="CA3332" s="41"/>
      <c r="CB3332" s="41"/>
      <c r="CC3332" s="41"/>
      <c r="CD3332" s="41"/>
      <c r="CE3332" s="41"/>
      <c r="CF3332" s="41"/>
      <c r="CG3332" s="41"/>
      <c r="CH3332" s="41"/>
      <c r="CI3332" s="41"/>
      <c r="CJ3332" s="41"/>
      <c r="CK3332" s="41"/>
      <c r="CL3332" s="41"/>
      <c r="CM3332" s="41"/>
      <c r="CN3332" s="41"/>
      <c r="CO3332" s="41"/>
      <c r="CP3332" s="41"/>
      <c r="CQ3332" s="41"/>
      <c r="CR3332" s="41"/>
      <c r="CS3332" s="41"/>
      <c r="CT3332" s="41"/>
      <c r="CU3332" s="41"/>
      <c r="CV3332" s="41"/>
      <c r="CW3332" s="41"/>
      <c r="CX3332" s="41"/>
      <c r="CY3332" s="41"/>
      <c r="CZ3332" s="41"/>
      <c r="DA3332" s="41"/>
      <c r="DB3332" s="41"/>
      <c r="DC3332" s="41"/>
      <c r="DD3332" s="41"/>
      <c r="DE3332" s="41"/>
      <c r="DF3332" s="41"/>
      <c r="DG3332" s="41"/>
      <c r="DH3332" s="41"/>
      <c r="DI3332" s="41"/>
      <c r="DJ3332" s="41"/>
      <c r="DK3332" s="41"/>
      <c r="DL3332" s="41"/>
      <c r="DM3332" s="41"/>
      <c r="DN3332" s="41"/>
      <c r="DO3332" s="41"/>
      <c r="DP3332" s="41"/>
      <c r="DQ3332" s="41"/>
      <c r="DR3332" s="41"/>
      <c r="DS3332" s="41"/>
      <c r="DT3332" s="41"/>
      <c r="DU3332" s="41"/>
      <c r="DV3332" s="41"/>
      <c r="DW3332" s="41"/>
      <c r="DX3332" s="41"/>
      <c r="DY3332" s="41"/>
      <c r="DZ3332" s="41"/>
      <c r="EA3332" s="41"/>
      <c r="EB3332" s="41"/>
      <c r="EC3332" s="41"/>
      <c r="ED3332" s="41"/>
      <c r="EE3332" s="41"/>
      <c r="EF3332" s="41"/>
      <c r="EG3332" s="41"/>
      <c r="EH3332" s="41"/>
      <c r="EI3332" s="41"/>
      <c r="EJ3332" s="41"/>
      <c r="EK3332" s="41"/>
      <c r="EL3332" s="41"/>
      <c r="EM3332" s="41"/>
      <c r="EN3332" s="41"/>
      <c r="EO3332" s="41"/>
      <c r="EP3332" s="41"/>
      <c r="EQ3332" s="41"/>
      <c r="ER3332" s="41"/>
      <c r="ES3332" s="41"/>
      <c r="ET3332" s="41"/>
      <c r="EU3332" s="41"/>
      <c r="EV3332" s="41"/>
      <c r="EW3332" s="41"/>
      <c r="EX3332" s="41"/>
      <c r="EY3332" s="41"/>
      <c r="EZ3332" s="41"/>
      <c r="FA3332" s="41"/>
      <c r="FB3332" s="41"/>
      <c r="FC3332" s="41"/>
      <c r="FD3332" s="41"/>
      <c r="FE3332" s="41"/>
      <c r="FF3332" s="41"/>
      <c r="FG3332" s="41"/>
      <c r="FH3332" s="41"/>
      <c r="FI3332" s="41"/>
      <c r="FJ3332" s="41"/>
      <c r="FK3332" s="41"/>
      <c r="FL3332" s="41"/>
      <c r="FM3332" s="41"/>
      <c r="FN3332" s="41"/>
      <c r="FO3332" s="41"/>
      <c r="FP3332" s="41"/>
      <c r="FQ3332" s="41"/>
      <c r="FR3332" s="41"/>
      <c r="FS3332" s="41"/>
      <c r="FT3332" s="41"/>
      <c r="FU3332" s="41"/>
      <c r="FV3332" s="41"/>
      <c r="FW3332" s="41"/>
      <c r="FX3332" s="41"/>
      <c r="FY3332" s="41"/>
      <c r="FZ3332" s="41"/>
      <c r="GA3332" s="41"/>
      <c r="GB3332" s="41"/>
      <c r="GC3332" s="41"/>
      <c r="GD3332" s="41"/>
      <c r="GE3332" s="41"/>
      <c r="GF3332" s="41"/>
      <c r="GG3332" s="41"/>
      <c r="GH3332" s="41"/>
      <c r="GI3332" s="41"/>
      <c r="GJ3332" s="41"/>
      <c r="GK3332" s="41"/>
      <c r="GL3332" s="41"/>
      <c r="GM3332" s="41"/>
      <c r="GN3332" s="41"/>
      <c r="GO3332" s="41"/>
      <c r="GP3332" s="41"/>
      <c r="GQ3332" s="41"/>
      <c r="GR3332" s="41"/>
      <c r="GS3332" s="41"/>
      <c r="GT3332" s="41"/>
      <c r="GU3332" s="41"/>
      <c r="GV3332" s="41"/>
      <c r="GW3332" s="41"/>
      <c r="GX3332" s="41"/>
      <c r="GY3332" s="41"/>
      <c r="GZ3332" s="41"/>
      <c r="HA3332" s="41"/>
      <c r="HB3332" s="41"/>
      <c r="HC3332" s="41"/>
      <c r="HD3332" s="41"/>
      <c r="HE3332" s="41"/>
      <c r="HF3332" s="41"/>
      <c r="HG3332" s="41"/>
      <c r="HH3332" s="41"/>
      <c r="HI3332" s="41"/>
      <c r="HJ3332" s="41"/>
      <c r="HK3332" s="41"/>
      <c r="HL3332" s="41"/>
      <c r="HM3332" s="41"/>
      <c r="HN3332" s="41"/>
      <c r="HO3332" s="41"/>
      <c r="HP3332" s="41"/>
      <c r="HQ3332" s="41"/>
      <c r="HR3332" s="41"/>
      <c r="HS3332" s="41"/>
      <c r="HT3332" s="41"/>
      <c r="HU3332" s="41"/>
      <c r="HV3332" s="41"/>
      <c r="HW3332" s="41"/>
      <c r="HX3332" s="41"/>
      <c r="HY3332" s="41"/>
      <c r="HZ3332" s="41"/>
      <c r="IA3332" s="41"/>
      <c r="IB3332" s="41"/>
      <c r="IC3332" s="41"/>
      <c r="ID3332" s="41"/>
      <c r="IE3332" s="41"/>
      <c r="IF3332" s="41"/>
      <c r="IG3332" s="41"/>
      <c r="IH3332" s="41"/>
      <c r="II3332" s="41"/>
      <c r="IJ3332" s="41"/>
      <c r="IK3332" s="41"/>
      <c r="IL3332" s="41"/>
      <c r="IM3332" s="41"/>
      <c r="IN3332" s="41"/>
      <c r="IO3332" s="41"/>
      <c r="IP3332" s="41"/>
      <c r="IQ3332" s="41"/>
      <c r="IR3332" s="41"/>
      <c r="IS3332" s="41"/>
      <c r="IT3332" s="41"/>
      <c r="IU3332" s="41"/>
    </row>
    <row r="3334" spans="68:255" x14ac:dyDescent="0.2">
      <c r="BP3334" s="41"/>
      <c r="BQ3334" s="41"/>
      <c r="BR3334" s="41"/>
      <c r="BS3334" s="41"/>
      <c r="BU3334" s="41"/>
      <c r="BV3334" s="41"/>
      <c r="BW3334" s="41"/>
      <c r="BX3334" s="41"/>
      <c r="BY3334" s="41"/>
      <c r="BZ3334" s="41"/>
      <c r="CA3334" s="41"/>
      <c r="CB3334" s="41"/>
      <c r="CC3334" s="41"/>
      <c r="CD3334" s="41"/>
      <c r="CE3334" s="41"/>
      <c r="CF3334" s="41"/>
      <c r="CG3334" s="41"/>
      <c r="CH3334" s="41"/>
      <c r="CI3334" s="41"/>
      <c r="CJ3334" s="41"/>
      <c r="CK3334" s="41"/>
      <c r="CL3334" s="41"/>
      <c r="CM3334" s="41"/>
      <c r="CN3334" s="41"/>
      <c r="CO3334" s="41"/>
      <c r="CP3334" s="41"/>
      <c r="CQ3334" s="41"/>
      <c r="CR3334" s="41"/>
      <c r="CS3334" s="41"/>
      <c r="CT3334" s="41"/>
      <c r="CU3334" s="41"/>
      <c r="CV3334" s="41"/>
      <c r="CW3334" s="41"/>
      <c r="CX3334" s="41"/>
      <c r="CY3334" s="41"/>
      <c r="CZ3334" s="41"/>
      <c r="DA3334" s="41"/>
      <c r="DB3334" s="41"/>
      <c r="DC3334" s="41"/>
      <c r="DD3334" s="41"/>
      <c r="DE3334" s="41"/>
      <c r="DF3334" s="41"/>
      <c r="DG3334" s="41"/>
      <c r="DH3334" s="41"/>
      <c r="DI3334" s="41"/>
      <c r="DJ3334" s="41"/>
      <c r="DK3334" s="41"/>
      <c r="DL3334" s="41"/>
      <c r="DM3334" s="41"/>
      <c r="DN3334" s="41"/>
      <c r="DO3334" s="41"/>
      <c r="DP3334" s="41"/>
      <c r="DQ3334" s="41"/>
      <c r="DR3334" s="41"/>
      <c r="DS3334" s="41"/>
      <c r="DT3334" s="41"/>
      <c r="DU3334" s="41"/>
      <c r="DV3334" s="41"/>
      <c r="DW3334" s="41"/>
      <c r="DX3334" s="41"/>
      <c r="DY3334" s="41"/>
      <c r="DZ3334" s="41"/>
      <c r="EA3334" s="41"/>
      <c r="EB3334" s="41"/>
      <c r="EC3334" s="41"/>
      <c r="ED3334" s="41"/>
      <c r="EE3334" s="41"/>
      <c r="EF3334" s="41"/>
      <c r="EG3334" s="41"/>
      <c r="EH3334" s="41"/>
      <c r="EI3334" s="41"/>
      <c r="EJ3334" s="41"/>
      <c r="EK3334" s="41"/>
      <c r="EL3334" s="41"/>
      <c r="EM3334" s="41"/>
      <c r="EN3334" s="41"/>
      <c r="EO3334" s="41"/>
      <c r="EP3334" s="41"/>
      <c r="EQ3334" s="41"/>
      <c r="ER3334" s="41"/>
      <c r="ES3334" s="41"/>
      <c r="ET3334" s="41"/>
      <c r="EU3334" s="41"/>
      <c r="EV3334" s="41"/>
      <c r="EW3334" s="41"/>
      <c r="EX3334" s="41"/>
      <c r="EY3334" s="41"/>
      <c r="EZ3334" s="41"/>
      <c r="FA3334" s="41"/>
      <c r="FB3334" s="41"/>
      <c r="FC3334" s="41"/>
      <c r="FD3334" s="41"/>
      <c r="FE3334" s="41"/>
      <c r="FF3334" s="41"/>
      <c r="FG3334" s="41"/>
      <c r="FH3334" s="41"/>
      <c r="FI3334" s="41"/>
      <c r="FJ3334" s="41"/>
      <c r="FK3334" s="41"/>
      <c r="FL3334" s="41"/>
      <c r="FM3334" s="41"/>
      <c r="FN3334" s="41"/>
      <c r="FO3334" s="41"/>
      <c r="FP3334" s="41"/>
      <c r="FQ3334" s="41"/>
      <c r="FR3334" s="41"/>
      <c r="FS3334" s="41"/>
      <c r="FT3334" s="41"/>
      <c r="FU3334" s="41"/>
      <c r="FV3334" s="41"/>
      <c r="FW3334" s="41"/>
      <c r="FX3334" s="41"/>
      <c r="FY3334" s="41"/>
      <c r="FZ3334" s="41"/>
      <c r="GA3334" s="41"/>
      <c r="GB3334" s="41"/>
      <c r="GC3334" s="41"/>
      <c r="GD3334" s="41"/>
      <c r="GE3334" s="41"/>
      <c r="GF3334" s="41"/>
      <c r="GG3334" s="41"/>
      <c r="GH3334" s="41"/>
      <c r="GI3334" s="41"/>
      <c r="GJ3334" s="41"/>
      <c r="GK3334" s="41"/>
      <c r="GL3334" s="41"/>
      <c r="GM3334" s="41"/>
      <c r="GN3334" s="41"/>
      <c r="GO3334" s="41"/>
      <c r="GP3334" s="41"/>
      <c r="GQ3334" s="41"/>
      <c r="GR3334" s="41"/>
      <c r="GS3334" s="41"/>
      <c r="GT3334" s="41"/>
      <c r="GU3334" s="41"/>
      <c r="GV3334" s="41"/>
      <c r="GW3334" s="41"/>
      <c r="GX3334" s="41"/>
      <c r="GY3334" s="41"/>
      <c r="GZ3334" s="41"/>
      <c r="HA3334" s="41"/>
      <c r="HB3334" s="41"/>
      <c r="HC3334" s="41"/>
      <c r="HD3334" s="41"/>
      <c r="HE3334" s="41"/>
      <c r="HF3334" s="41"/>
      <c r="HG3334" s="41"/>
      <c r="HH3334" s="41"/>
      <c r="HI3334" s="41"/>
      <c r="HJ3334" s="41"/>
      <c r="HK3334" s="41"/>
      <c r="HL3334" s="41"/>
      <c r="HM3334" s="41"/>
      <c r="HN3334" s="41"/>
      <c r="HO3334" s="41"/>
      <c r="HP3334" s="41"/>
      <c r="HQ3334" s="41"/>
      <c r="HR3334" s="41"/>
      <c r="HS3334" s="41"/>
      <c r="HT3334" s="41"/>
      <c r="HU3334" s="41"/>
      <c r="HV3334" s="41"/>
      <c r="HW3334" s="41"/>
      <c r="HX3334" s="41"/>
      <c r="HY3334" s="41"/>
      <c r="HZ3334" s="41"/>
      <c r="IA3334" s="41"/>
      <c r="IB3334" s="41"/>
      <c r="IC3334" s="41"/>
      <c r="ID3334" s="41"/>
      <c r="IE3334" s="41"/>
      <c r="IF3334" s="41"/>
      <c r="IG3334" s="41"/>
      <c r="IH3334" s="41"/>
      <c r="II3334" s="41"/>
      <c r="IJ3334" s="41"/>
      <c r="IK3334" s="41"/>
      <c r="IL3334" s="41"/>
      <c r="IM3334" s="41"/>
      <c r="IN3334" s="41"/>
      <c r="IO3334" s="41"/>
      <c r="IP3334" s="41"/>
      <c r="IQ3334" s="41"/>
      <c r="IR3334" s="41"/>
      <c r="IS3334" s="41"/>
      <c r="IT3334" s="41"/>
      <c r="IU3334" s="41"/>
    </row>
    <row r="3336" spans="68:255" x14ac:dyDescent="0.2">
      <c r="BP3336" s="41"/>
      <c r="BQ3336" s="41"/>
      <c r="BR3336" s="41"/>
      <c r="BS3336" s="41"/>
      <c r="BU3336" s="41"/>
      <c r="BV3336" s="41"/>
      <c r="BW3336" s="41"/>
      <c r="BX3336" s="41"/>
      <c r="BY3336" s="41"/>
      <c r="BZ3336" s="41"/>
      <c r="CA3336" s="41"/>
      <c r="CB3336" s="41"/>
      <c r="CC3336" s="41"/>
      <c r="CD3336" s="41"/>
      <c r="CE3336" s="41"/>
      <c r="CF3336" s="41"/>
      <c r="CG3336" s="41"/>
      <c r="CH3336" s="41"/>
      <c r="CI3336" s="41"/>
      <c r="CJ3336" s="41"/>
      <c r="CK3336" s="41"/>
      <c r="CL3336" s="41"/>
      <c r="CM3336" s="41"/>
      <c r="CN3336" s="41"/>
      <c r="CO3336" s="41"/>
      <c r="CP3336" s="41"/>
      <c r="CQ3336" s="41"/>
      <c r="CR3336" s="41"/>
      <c r="CS3336" s="41"/>
      <c r="CT3336" s="41"/>
      <c r="CU3336" s="41"/>
      <c r="CV3336" s="41"/>
      <c r="CW3336" s="41"/>
      <c r="CX3336" s="41"/>
      <c r="CY3336" s="41"/>
      <c r="CZ3336" s="41"/>
      <c r="DA3336" s="41"/>
      <c r="DB3336" s="41"/>
      <c r="DC3336" s="41"/>
      <c r="DD3336" s="41"/>
      <c r="DE3336" s="41"/>
      <c r="DF3336" s="41"/>
      <c r="DG3336" s="41"/>
      <c r="DH3336" s="41"/>
      <c r="DI3336" s="41"/>
      <c r="DJ3336" s="41"/>
      <c r="DK3336" s="41"/>
      <c r="DL3336" s="41"/>
      <c r="DM3336" s="41"/>
      <c r="DN3336" s="41"/>
      <c r="DO3336" s="41"/>
      <c r="DP3336" s="41"/>
      <c r="DQ3336" s="41"/>
      <c r="DR3336" s="41"/>
      <c r="DS3336" s="41"/>
      <c r="DT3336" s="41"/>
      <c r="DU3336" s="41"/>
      <c r="DV3336" s="41"/>
      <c r="DW3336" s="41"/>
      <c r="DX3336" s="41"/>
      <c r="DY3336" s="41"/>
      <c r="DZ3336" s="41"/>
      <c r="EA3336" s="41"/>
      <c r="EB3336" s="41"/>
      <c r="EC3336" s="41"/>
      <c r="ED3336" s="41"/>
      <c r="EE3336" s="41"/>
      <c r="EF3336" s="41"/>
      <c r="EG3336" s="41"/>
      <c r="EH3336" s="41"/>
      <c r="EI3336" s="41"/>
      <c r="EJ3336" s="41"/>
      <c r="EK3336" s="41"/>
      <c r="EL3336" s="41"/>
      <c r="EM3336" s="41"/>
      <c r="EN3336" s="41"/>
      <c r="EO3336" s="41"/>
      <c r="EP3336" s="41"/>
      <c r="EQ3336" s="41"/>
      <c r="ER3336" s="41"/>
      <c r="ES3336" s="41"/>
      <c r="ET3336" s="41"/>
      <c r="EU3336" s="41"/>
      <c r="EV3336" s="41"/>
      <c r="EW3336" s="41"/>
      <c r="EX3336" s="41"/>
      <c r="EY3336" s="41"/>
      <c r="EZ3336" s="41"/>
      <c r="FA3336" s="41"/>
      <c r="FB3336" s="41"/>
      <c r="FC3336" s="41"/>
      <c r="FD3336" s="41"/>
      <c r="FE3336" s="41"/>
      <c r="FF3336" s="41"/>
      <c r="FG3336" s="41"/>
      <c r="FH3336" s="41"/>
      <c r="FI3336" s="41"/>
      <c r="FJ3336" s="41"/>
      <c r="FK3336" s="41"/>
      <c r="FL3336" s="41"/>
      <c r="FM3336" s="41"/>
      <c r="FN3336" s="41"/>
      <c r="FO3336" s="41"/>
      <c r="FP3336" s="41"/>
      <c r="FQ3336" s="41"/>
      <c r="FR3336" s="41"/>
      <c r="FS3336" s="41"/>
      <c r="FT3336" s="41"/>
      <c r="FU3336" s="41"/>
      <c r="FV3336" s="41"/>
      <c r="FW3336" s="41"/>
      <c r="FX3336" s="41"/>
      <c r="FY3336" s="41"/>
      <c r="FZ3336" s="41"/>
      <c r="GA3336" s="41"/>
      <c r="GB3336" s="41"/>
      <c r="GC3336" s="41"/>
      <c r="GD3336" s="41"/>
      <c r="GE3336" s="41"/>
      <c r="GF3336" s="41"/>
      <c r="GG3336" s="41"/>
      <c r="GH3336" s="41"/>
      <c r="GI3336" s="41"/>
      <c r="GJ3336" s="41"/>
      <c r="GK3336" s="41"/>
      <c r="GL3336" s="41"/>
      <c r="GM3336" s="41"/>
      <c r="GN3336" s="41"/>
      <c r="GO3336" s="41"/>
      <c r="GP3336" s="41"/>
      <c r="GQ3336" s="41"/>
      <c r="GR3336" s="41"/>
      <c r="GS3336" s="41"/>
      <c r="GT3336" s="41"/>
      <c r="GU3336" s="41"/>
      <c r="GV3336" s="41"/>
      <c r="GW3336" s="41"/>
      <c r="GX3336" s="41"/>
      <c r="GY3336" s="41"/>
      <c r="GZ3336" s="41"/>
      <c r="HA3336" s="41"/>
      <c r="HB3336" s="41"/>
      <c r="HC3336" s="41"/>
      <c r="HD3336" s="41"/>
      <c r="HE3336" s="41"/>
      <c r="HF3336" s="41"/>
      <c r="HG3336" s="41"/>
      <c r="HH3336" s="41"/>
      <c r="HI3336" s="41"/>
      <c r="HJ3336" s="41"/>
      <c r="HK3336" s="41"/>
      <c r="HL3336" s="41"/>
      <c r="HM3336" s="41"/>
      <c r="HN3336" s="41"/>
      <c r="HO3336" s="41"/>
      <c r="HP3336" s="41"/>
      <c r="HQ3336" s="41"/>
      <c r="HR3336" s="41"/>
      <c r="HS3336" s="41"/>
      <c r="HT3336" s="41"/>
      <c r="HU3336" s="41"/>
      <c r="HV3336" s="41"/>
      <c r="HW3336" s="41"/>
      <c r="HX3336" s="41"/>
      <c r="HY3336" s="41"/>
      <c r="HZ3336" s="41"/>
      <c r="IA3336" s="41"/>
      <c r="IB3336" s="41"/>
      <c r="IC3336" s="41"/>
      <c r="ID3336" s="41"/>
      <c r="IE3336" s="41"/>
      <c r="IF3336" s="41"/>
      <c r="IG3336" s="41"/>
      <c r="IH3336" s="41"/>
      <c r="II3336" s="41"/>
      <c r="IJ3336" s="41"/>
      <c r="IK3336" s="41"/>
      <c r="IL3336" s="41"/>
      <c r="IM3336" s="41"/>
      <c r="IN3336" s="41"/>
      <c r="IO3336" s="41"/>
      <c r="IP3336" s="41"/>
      <c r="IQ3336" s="41"/>
      <c r="IR3336" s="41"/>
      <c r="IS3336" s="41"/>
      <c r="IT3336" s="41"/>
      <c r="IU3336" s="41"/>
    </row>
    <row r="3338" spans="68:255" x14ac:dyDescent="0.2">
      <c r="BP3338" s="41"/>
      <c r="BQ3338" s="41"/>
      <c r="BR3338" s="41"/>
      <c r="BS3338" s="41"/>
      <c r="BU3338" s="41"/>
      <c r="BV3338" s="41"/>
      <c r="BW3338" s="41"/>
      <c r="BX3338" s="41"/>
      <c r="BY3338" s="41"/>
      <c r="BZ3338" s="41"/>
      <c r="CA3338" s="41"/>
      <c r="CB3338" s="41"/>
      <c r="CC3338" s="41"/>
      <c r="CD3338" s="41"/>
      <c r="CE3338" s="41"/>
      <c r="CF3338" s="41"/>
      <c r="CG3338" s="41"/>
      <c r="CH3338" s="41"/>
      <c r="CI3338" s="41"/>
      <c r="CJ3338" s="41"/>
      <c r="CK3338" s="41"/>
      <c r="CL3338" s="41"/>
      <c r="CM3338" s="41"/>
      <c r="CN3338" s="41"/>
      <c r="CO3338" s="41"/>
      <c r="CP3338" s="41"/>
      <c r="CQ3338" s="41"/>
      <c r="CR3338" s="41"/>
      <c r="CS3338" s="41"/>
      <c r="CT3338" s="41"/>
      <c r="CU3338" s="41"/>
      <c r="CV3338" s="41"/>
      <c r="CW3338" s="41"/>
      <c r="CX3338" s="41"/>
      <c r="CY3338" s="41"/>
      <c r="CZ3338" s="41"/>
      <c r="DA3338" s="41"/>
      <c r="DB3338" s="41"/>
      <c r="DC3338" s="41"/>
      <c r="DD3338" s="41"/>
      <c r="DE3338" s="41"/>
      <c r="DF3338" s="41"/>
      <c r="DG3338" s="41"/>
      <c r="DH3338" s="41"/>
      <c r="DI3338" s="41"/>
      <c r="DJ3338" s="41"/>
      <c r="DK3338" s="41"/>
      <c r="DL3338" s="41"/>
      <c r="DM3338" s="41"/>
      <c r="DN3338" s="41"/>
      <c r="DO3338" s="41"/>
      <c r="DP3338" s="41"/>
      <c r="DQ3338" s="41"/>
      <c r="DR3338" s="41"/>
      <c r="DS3338" s="41"/>
      <c r="DT3338" s="41"/>
      <c r="DU3338" s="41"/>
      <c r="DV3338" s="41"/>
      <c r="DW3338" s="41"/>
      <c r="DX3338" s="41"/>
      <c r="DY3338" s="41"/>
      <c r="DZ3338" s="41"/>
      <c r="EA3338" s="41"/>
      <c r="EB3338" s="41"/>
      <c r="EC3338" s="41"/>
      <c r="ED3338" s="41"/>
      <c r="EE3338" s="41"/>
      <c r="EF3338" s="41"/>
      <c r="EG3338" s="41"/>
      <c r="EH3338" s="41"/>
      <c r="EI3338" s="41"/>
      <c r="EJ3338" s="41"/>
      <c r="EK3338" s="41"/>
      <c r="EL3338" s="41"/>
      <c r="EM3338" s="41"/>
      <c r="EN3338" s="41"/>
      <c r="EO3338" s="41"/>
      <c r="EP3338" s="41"/>
      <c r="EQ3338" s="41"/>
      <c r="ER3338" s="41"/>
      <c r="ES3338" s="41"/>
      <c r="ET3338" s="41"/>
      <c r="EU3338" s="41"/>
      <c r="EV3338" s="41"/>
      <c r="EW3338" s="41"/>
      <c r="EX3338" s="41"/>
      <c r="EY3338" s="41"/>
      <c r="EZ3338" s="41"/>
      <c r="FA3338" s="41"/>
      <c r="FB3338" s="41"/>
      <c r="FC3338" s="41"/>
      <c r="FD3338" s="41"/>
      <c r="FE3338" s="41"/>
      <c r="FF3338" s="41"/>
      <c r="FG3338" s="41"/>
      <c r="FH3338" s="41"/>
      <c r="FI3338" s="41"/>
      <c r="FJ3338" s="41"/>
      <c r="FK3338" s="41"/>
      <c r="FL3338" s="41"/>
      <c r="FM3338" s="41"/>
      <c r="FN3338" s="41"/>
      <c r="FO3338" s="41"/>
      <c r="FP3338" s="41"/>
      <c r="FQ3338" s="41"/>
      <c r="FR3338" s="41"/>
      <c r="FS3338" s="41"/>
      <c r="FT3338" s="41"/>
      <c r="FU3338" s="41"/>
      <c r="FV3338" s="41"/>
      <c r="FW3338" s="41"/>
      <c r="FX3338" s="41"/>
      <c r="FY3338" s="41"/>
      <c r="FZ3338" s="41"/>
      <c r="GA3338" s="41"/>
      <c r="GB3338" s="41"/>
      <c r="GC3338" s="41"/>
      <c r="GD3338" s="41"/>
      <c r="GE3338" s="41"/>
      <c r="GF3338" s="41"/>
      <c r="GG3338" s="41"/>
      <c r="GH3338" s="41"/>
      <c r="GI3338" s="41"/>
      <c r="GJ3338" s="41"/>
      <c r="GK3338" s="41"/>
      <c r="GL3338" s="41"/>
      <c r="GM3338" s="41"/>
      <c r="GN3338" s="41"/>
      <c r="GO3338" s="41"/>
      <c r="GP3338" s="41"/>
      <c r="GQ3338" s="41"/>
      <c r="GR3338" s="41"/>
      <c r="GS3338" s="41"/>
      <c r="GT3338" s="41"/>
      <c r="GU3338" s="41"/>
      <c r="GV3338" s="41"/>
      <c r="GW3338" s="41"/>
      <c r="GX3338" s="41"/>
      <c r="GY3338" s="41"/>
      <c r="GZ3338" s="41"/>
      <c r="HA3338" s="41"/>
      <c r="HB3338" s="41"/>
      <c r="HC3338" s="41"/>
      <c r="HD3338" s="41"/>
      <c r="HE3338" s="41"/>
      <c r="HF3338" s="41"/>
      <c r="HG3338" s="41"/>
      <c r="HH3338" s="41"/>
      <c r="HI3338" s="41"/>
      <c r="HJ3338" s="41"/>
      <c r="HK3338" s="41"/>
      <c r="HL3338" s="41"/>
      <c r="HM3338" s="41"/>
      <c r="HN3338" s="41"/>
      <c r="HO3338" s="41"/>
      <c r="HP3338" s="41"/>
      <c r="HQ3338" s="41"/>
      <c r="HR3338" s="41"/>
      <c r="HS3338" s="41"/>
      <c r="HT3338" s="41"/>
      <c r="HU3338" s="41"/>
      <c r="HV3338" s="41"/>
      <c r="HW3338" s="41"/>
      <c r="HX3338" s="41"/>
      <c r="HY3338" s="41"/>
      <c r="HZ3338" s="41"/>
      <c r="IA3338" s="41"/>
      <c r="IB3338" s="41"/>
      <c r="IC3338" s="41"/>
      <c r="ID3338" s="41"/>
      <c r="IE3338" s="41"/>
      <c r="IF3338" s="41"/>
      <c r="IG3338" s="41"/>
      <c r="IH3338" s="41"/>
      <c r="II3338" s="41"/>
      <c r="IJ3338" s="41"/>
      <c r="IK3338" s="41"/>
      <c r="IL3338" s="41"/>
      <c r="IM3338" s="41"/>
      <c r="IN3338" s="41"/>
      <c r="IO3338" s="41"/>
      <c r="IP3338" s="41"/>
      <c r="IQ3338" s="41"/>
      <c r="IR3338" s="41"/>
      <c r="IS3338" s="41"/>
      <c r="IT3338" s="41"/>
      <c r="IU3338" s="41"/>
    </row>
    <row r="3340" spans="68:255" x14ac:dyDescent="0.2">
      <c r="BP3340" s="41"/>
      <c r="BQ3340" s="41"/>
      <c r="BR3340" s="41"/>
      <c r="BS3340" s="41"/>
      <c r="BU3340" s="41"/>
      <c r="BV3340" s="41"/>
      <c r="BW3340" s="41"/>
      <c r="BX3340" s="41"/>
      <c r="BY3340" s="41"/>
      <c r="BZ3340" s="41"/>
      <c r="CA3340" s="41"/>
      <c r="CB3340" s="41"/>
      <c r="CC3340" s="41"/>
      <c r="CD3340" s="41"/>
      <c r="CE3340" s="41"/>
      <c r="CF3340" s="41"/>
      <c r="CG3340" s="41"/>
      <c r="CH3340" s="41"/>
      <c r="CI3340" s="41"/>
      <c r="CJ3340" s="41"/>
      <c r="CK3340" s="41"/>
      <c r="CL3340" s="41"/>
      <c r="CM3340" s="41"/>
      <c r="CN3340" s="41"/>
      <c r="CO3340" s="41"/>
      <c r="CP3340" s="41"/>
      <c r="CQ3340" s="41"/>
      <c r="CR3340" s="41"/>
      <c r="CS3340" s="41"/>
      <c r="CT3340" s="41"/>
      <c r="CU3340" s="41"/>
      <c r="CV3340" s="41"/>
      <c r="CW3340" s="41"/>
      <c r="CX3340" s="41"/>
      <c r="CY3340" s="41"/>
      <c r="CZ3340" s="41"/>
      <c r="DA3340" s="41"/>
      <c r="DB3340" s="41"/>
      <c r="DC3340" s="41"/>
      <c r="DD3340" s="41"/>
      <c r="DE3340" s="41"/>
      <c r="DF3340" s="41"/>
      <c r="DG3340" s="41"/>
      <c r="DH3340" s="41"/>
      <c r="DI3340" s="41"/>
      <c r="DJ3340" s="41"/>
      <c r="DK3340" s="41"/>
      <c r="DL3340" s="41"/>
      <c r="DM3340" s="41"/>
      <c r="DN3340" s="41"/>
      <c r="DO3340" s="41"/>
      <c r="DP3340" s="41"/>
      <c r="DQ3340" s="41"/>
      <c r="DR3340" s="41"/>
      <c r="DS3340" s="41"/>
      <c r="DT3340" s="41"/>
      <c r="DU3340" s="41"/>
      <c r="DV3340" s="41"/>
      <c r="DW3340" s="41"/>
      <c r="DX3340" s="41"/>
      <c r="DY3340" s="41"/>
      <c r="DZ3340" s="41"/>
      <c r="EA3340" s="41"/>
      <c r="EB3340" s="41"/>
      <c r="EC3340" s="41"/>
      <c r="ED3340" s="41"/>
      <c r="EE3340" s="41"/>
      <c r="EF3340" s="41"/>
      <c r="EG3340" s="41"/>
      <c r="EH3340" s="41"/>
      <c r="EI3340" s="41"/>
      <c r="EJ3340" s="41"/>
      <c r="EK3340" s="41"/>
      <c r="EL3340" s="41"/>
      <c r="EM3340" s="41"/>
      <c r="EN3340" s="41"/>
      <c r="EO3340" s="41"/>
      <c r="EP3340" s="41"/>
      <c r="EQ3340" s="41"/>
      <c r="ER3340" s="41"/>
      <c r="ES3340" s="41"/>
      <c r="ET3340" s="41"/>
      <c r="EU3340" s="41"/>
      <c r="EV3340" s="41"/>
      <c r="EW3340" s="41"/>
      <c r="EX3340" s="41"/>
      <c r="EY3340" s="41"/>
      <c r="EZ3340" s="41"/>
      <c r="FA3340" s="41"/>
      <c r="FB3340" s="41"/>
      <c r="FC3340" s="41"/>
      <c r="FD3340" s="41"/>
      <c r="FE3340" s="41"/>
      <c r="FF3340" s="41"/>
      <c r="FG3340" s="41"/>
      <c r="FH3340" s="41"/>
      <c r="FI3340" s="41"/>
      <c r="FJ3340" s="41"/>
      <c r="FK3340" s="41"/>
      <c r="FL3340" s="41"/>
      <c r="FM3340" s="41"/>
      <c r="FN3340" s="41"/>
      <c r="FO3340" s="41"/>
      <c r="FP3340" s="41"/>
      <c r="FQ3340" s="41"/>
      <c r="FR3340" s="41"/>
      <c r="FS3340" s="41"/>
      <c r="FT3340" s="41"/>
      <c r="FU3340" s="41"/>
      <c r="FV3340" s="41"/>
      <c r="FW3340" s="41"/>
      <c r="FX3340" s="41"/>
      <c r="FY3340" s="41"/>
      <c r="FZ3340" s="41"/>
      <c r="GA3340" s="41"/>
      <c r="GB3340" s="41"/>
      <c r="GC3340" s="41"/>
      <c r="GD3340" s="41"/>
      <c r="GE3340" s="41"/>
      <c r="GF3340" s="41"/>
      <c r="GG3340" s="41"/>
      <c r="GH3340" s="41"/>
      <c r="GI3340" s="41"/>
      <c r="GJ3340" s="41"/>
      <c r="GK3340" s="41"/>
      <c r="GL3340" s="41"/>
      <c r="GM3340" s="41"/>
      <c r="GN3340" s="41"/>
      <c r="GO3340" s="41"/>
      <c r="GP3340" s="41"/>
      <c r="GQ3340" s="41"/>
      <c r="GR3340" s="41"/>
      <c r="GS3340" s="41"/>
      <c r="GT3340" s="41"/>
      <c r="GU3340" s="41"/>
      <c r="GV3340" s="41"/>
      <c r="GW3340" s="41"/>
      <c r="GX3340" s="41"/>
      <c r="GY3340" s="41"/>
      <c r="GZ3340" s="41"/>
      <c r="HA3340" s="41"/>
      <c r="HB3340" s="41"/>
      <c r="HC3340" s="41"/>
      <c r="HD3340" s="41"/>
      <c r="HE3340" s="41"/>
      <c r="HF3340" s="41"/>
      <c r="HG3340" s="41"/>
      <c r="HH3340" s="41"/>
      <c r="HI3340" s="41"/>
      <c r="HJ3340" s="41"/>
      <c r="HK3340" s="41"/>
      <c r="HL3340" s="41"/>
      <c r="HM3340" s="41"/>
      <c r="HN3340" s="41"/>
      <c r="HO3340" s="41"/>
      <c r="HP3340" s="41"/>
      <c r="HQ3340" s="41"/>
      <c r="HR3340" s="41"/>
      <c r="HS3340" s="41"/>
      <c r="HT3340" s="41"/>
      <c r="HU3340" s="41"/>
      <c r="HV3340" s="41"/>
      <c r="HW3340" s="41"/>
      <c r="HX3340" s="41"/>
      <c r="HY3340" s="41"/>
      <c r="HZ3340" s="41"/>
      <c r="IA3340" s="41"/>
      <c r="IB3340" s="41"/>
      <c r="IC3340" s="41"/>
      <c r="ID3340" s="41"/>
      <c r="IE3340" s="41"/>
      <c r="IF3340" s="41"/>
      <c r="IG3340" s="41"/>
      <c r="IH3340" s="41"/>
      <c r="II3340" s="41"/>
      <c r="IJ3340" s="41"/>
      <c r="IK3340" s="41"/>
      <c r="IL3340" s="41"/>
      <c r="IM3340" s="41"/>
      <c r="IN3340" s="41"/>
      <c r="IO3340" s="41"/>
      <c r="IP3340" s="41"/>
      <c r="IQ3340" s="41"/>
      <c r="IR3340" s="41"/>
      <c r="IS3340" s="41"/>
      <c r="IT3340" s="41"/>
      <c r="IU3340" s="41"/>
    </row>
    <row r="3342" spans="68:255" x14ac:dyDescent="0.2">
      <c r="BP3342" s="41"/>
      <c r="BQ3342" s="41"/>
      <c r="BR3342" s="41"/>
      <c r="BS3342" s="41"/>
      <c r="BU3342" s="41"/>
      <c r="BV3342" s="41"/>
      <c r="BW3342" s="41"/>
      <c r="BX3342" s="41"/>
      <c r="BY3342" s="41"/>
      <c r="BZ3342" s="41"/>
      <c r="CA3342" s="41"/>
      <c r="CB3342" s="41"/>
      <c r="CC3342" s="41"/>
      <c r="CD3342" s="41"/>
      <c r="CE3342" s="41"/>
      <c r="CF3342" s="41"/>
      <c r="CG3342" s="41"/>
      <c r="CH3342" s="41"/>
      <c r="CI3342" s="41"/>
      <c r="CJ3342" s="41"/>
      <c r="CK3342" s="41"/>
      <c r="CL3342" s="41"/>
      <c r="CM3342" s="41"/>
      <c r="CN3342" s="41"/>
      <c r="CO3342" s="41"/>
      <c r="CP3342" s="41"/>
      <c r="CQ3342" s="41"/>
      <c r="CR3342" s="41"/>
      <c r="CS3342" s="41"/>
      <c r="CT3342" s="41"/>
      <c r="CU3342" s="41"/>
      <c r="CV3342" s="41"/>
      <c r="CW3342" s="41"/>
      <c r="CX3342" s="41"/>
      <c r="CY3342" s="41"/>
      <c r="CZ3342" s="41"/>
      <c r="DA3342" s="41"/>
      <c r="DB3342" s="41"/>
      <c r="DC3342" s="41"/>
      <c r="DD3342" s="41"/>
      <c r="DE3342" s="41"/>
      <c r="DF3342" s="41"/>
      <c r="DG3342" s="41"/>
      <c r="DH3342" s="41"/>
      <c r="DI3342" s="41"/>
      <c r="DJ3342" s="41"/>
      <c r="DK3342" s="41"/>
      <c r="DL3342" s="41"/>
      <c r="DM3342" s="41"/>
      <c r="DN3342" s="41"/>
      <c r="DO3342" s="41"/>
      <c r="DP3342" s="41"/>
      <c r="DQ3342" s="41"/>
      <c r="DR3342" s="41"/>
      <c r="DS3342" s="41"/>
      <c r="DT3342" s="41"/>
      <c r="DU3342" s="41"/>
      <c r="DV3342" s="41"/>
      <c r="DW3342" s="41"/>
      <c r="DX3342" s="41"/>
      <c r="DY3342" s="41"/>
      <c r="DZ3342" s="41"/>
      <c r="EA3342" s="41"/>
      <c r="EB3342" s="41"/>
      <c r="EC3342" s="41"/>
      <c r="ED3342" s="41"/>
      <c r="EE3342" s="41"/>
      <c r="EF3342" s="41"/>
      <c r="EG3342" s="41"/>
      <c r="EH3342" s="41"/>
      <c r="EI3342" s="41"/>
      <c r="EJ3342" s="41"/>
      <c r="EK3342" s="41"/>
      <c r="EL3342" s="41"/>
      <c r="EM3342" s="41"/>
      <c r="EN3342" s="41"/>
      <c r="EO3342" s="41"/>
      <c r="EP3342" s="41"/>
      <c r="EQ3342" s="41"/>
      <c r="ER3342" s="41"/>
      <c r="ES3342" s="41"/>
      <c r="ET3342" s="41"/>
      <c r="EU3342" s="41"/>
      <c r="EV3342" s="41"/>
      <c r="EW3342" s="41"/>
      <c r="EX3342" s="41"/>
      <c r="EY3342" s="41"/>
      <c r="EZ3342" s="41"/>
      <c r="FA3342" s="41"/>
      <c r="FB3342" s="41"/>
      <c r="FC3342" s="41"/>
      <c r="FD3342" s="41"/>
      <c r="FE3342" s="41"/>
      <c r="FF3342" s="41"/>
      <c r="FG3342" s="41"/>
      <c r="FH3342" s="41"/>
      <c r="FI3342" s="41"/>
      <c r="FJ3342" s="41"/>
      <c r="FK3342" s="41"/>
      <c r="FL3342" s="41"/>
      <c r="FM3342" s="41"/>
      <c r="FN3342" s="41"/>
      <c r="FO3342" s="41"/>
      <c r="FP3342" s="41"/>
      <c r="FQ3342" s="41"/>
      <c r="FR3342" s="41"/>
      <c r="FS3342" s="41"/>
      <c r="FT3342" s="41"/>
      <c r="FU3342" s="41"/>
      <c r="FV3342" s="41"/>
      <c r="FW3342" s="41"/>
      <c r="FX3342" s="41"/>
      <c r="FY3342" s="41"/>
      <c r="FZ3342" s="41"/>
      <c r="GA3342" s="41"/>
      <c r="GB3342" s="41"/>
      <c r="GC3342" s="41"/>
      <c r="GD3342" s="41"/>
      <c r="GE3342" s="41"/>
      <c r="GF3342" s="41"/>
      <c r="GG3342" s="41"/>
      <c r="GH3342" s="41"/>
      <c r="GI3342" s="41"/>
      <c r="GJ3342" s="41"/>
      <c r="GK3342" s="41"/>
      <c r="GL3342" s="41"/>
      <c r="GM3342" s="41"/>
      <c r="GN3342" s="41"/>
      <c r="GO3342" s="41"/>
      <c r="GP3342" s="41"/>
      <c r="GQ3342" s="41"/>
      <c r="GR3342" s="41"/>
      <c r="GS3342" s="41"/>
      <c r="GT3342" s="41"/>
      <c r="GU3342" s="41"/>
      <c r="GV3342" s="41"/>
      <c r="GW3342" s="41"/>
      <c r="GX3342" s="41"/>
      <c r="GY3342" s="41"/>
      <c r="GZ3342" s="41"/>
      <c r="HA3342" s="41"/>
      <c r="HB3342" s="41"/>
      <c r="HC3342" s="41"/>
      <c r="HD3342" s="41"/>
      <c r="HE3342" s="41"/>
      <c r="HF3342" s="41"/>
      <c r="HG3342" s="41"/>
      <c r="HH3342" s="41"/>
      <c r="HI3342" s="41"/>
      <c r="HJ3342" s="41"/>
      <c r="HK3342" s="41"/>
      <c r="HL3342" s="41"/>
      <c r="HM3342" s="41"/>
      <c r="HN3342" s="41"/>
      <c r="HO3342" s="41"/>
      <c r="HP3342" s="41"/>
      <c r="HQ3342" s="41"/>
      <c r="HR3342" s="41"/>
      <c r="HS3342" s="41"/>
      <c r="HT3342" s="41"/>
      <c r="HU3342" s="41"/>
      <c r="HV3342" s="41"/>
      <c r="HW3342" s="41"/>
      <c r="HX3342" s="41"/>
      <c r="HY3342" s="41"/>
      <c r="HZ3342" s="41"/>
      <c r="IA3342" s="41"/>
      <c r="IB3342" s="41"/>
      <c r="IC3342" s="41"/>
      <c r="ID3342" s="41"/>
      <c r="IE3342" s="41"/>
      <c r="IF3342" s="41"/>
      <c r="IG3342" s="41"/>
      <c r="IH3342" s="41"/>
      <c r="II3342" s="41"/>
      <c r="IJ3342" s="41"/>
      <c r="IK3342" s="41"/>
      <c r="IL3342" s="41"/>
      <c r="IM3342" s="41"/>
      <c r="IN3342" s="41"/>
      <c r="IO3342" s="41"/>
      <c r="IP3342" s="41"/>
      <c r="IQ3342" s="41"/>
      <c r="IR3342" s="41"/>
      <c r="IS3342" s="41"/>
      <c r="IT3342" s="41"/>
      <c r="IU3342" s="41"/>
    </row>
    <row r="3344" spans="68:255" x14ac:dyDescent="0.2">
      <c r="BP3344" s="41"/>
      <c r="BQ3344" s="41"/>
      <c r="BR3344" s="41"/>
      <c r="BS3344" s="41"/>
      <c r="BU3344" s="41"/>
      <c r="BV3344" s="41"/>
      <c r="BW3344" s="41"/>
      <c r="BX3344" s="41"/>
      <c r="BY3344" s="41"/>
      <c r="BZ3344" s="41"/>
      <c r="CA3344" s="41"/>
      <c r="CB3344" s="41"/>
      <c r="CC3344" s="41"/>
      <c r="CD3344" s="41"/>
      <c r="CE3344" s="41"/>
      <c r="CF3344" s="41"/>
      <c r="CG3344" s="41"/>
      <c r="CH3344" s="41"/>
      <c r="CI3344" s="41"/>
      <c r="CJ3344" s="41"/>
      <c r="CK3344" s="41"/>
      <c r="CL3344" s="41"/>
      <c r="CM3344" s="41"/>
      <c r="CN3344" s="41"/>
      <c r="CO3344" s="41"/>
      <c r="CP3344" s="41"/>
      <c r="CQ3344" s="41"/>
      <c r="CR3344" s="41"/>
      <c r="CS3344" s="41"/>
      <c r="CT3344" s="41"/>
      <c r="CU3344" s="41"/>
      <c r="CV3344" s="41"/>
      <c r="CW3344" s="41"/>
      <c r="CX3344" s="41"/>
      <c r="CY3344" s="41"/>
      <c r="CZ3344" s="41"/>
      <c r="DA3344" s="41"/>
      <c r="DB3344" s="41"/>
      <c r="DC3344" s="41"/>
      <c r="DD3344" s="41"/>
      <c r="DE3344" s="41"/>
      <c r="DF3344" s="41"/>
      <c r="DG3344" s="41"/>
      <c r="DH3344" s="41"/>
      <c r="DI3344" s="41"/>
      <c r="DJ3344" s="41"/>
      <c r="DK3344" s="41"/>
      <c r="DL3344" s="41"/>
      <c r="DM3344" s="41"/>
      <c r="DN3344" s="41"/>
      <c r="DO3344" s="41"/>
      <c r="DP3344" s="41"/>
      <c r="DQ3344" s="41"/>
      <c r="DR3344" s="41"/>
      <c r="DS3344" s="41"/>
      <c r="DT3344" s="41"/>
      <c r="DU3344" s="41"/>
      <c r="DV3344" s="41"/>
      <c r="DW3344" s="41"/>
      <c r="DX3344" s="41"/>
      <c r="DY3344" s="41"/>
      <c r="DZ3344" s="41"/>
      <c r="EA3344" s="41"/>
      <c r="EB3344" s="41"/>
      <c r="EC3344" s="41"/>
      <c r="ED3344" s="41"/>
      <c r="EE3344" s="41"/>
      <c r="EF3344" s="41"/>
      <c r="EG3344" s="41"/>
      <c r="EH3344" s="41"/>
      <c r="EI3344" s="41"/>
      <c r="EJ3344" s="41"/>
      <c r="EK3344" s="41"/>
      <c r="EL3344" s="41"/>
      <c r="EM3344" s="41"/>
      <c r="EN3344" s="41"/>
      <c r="EO3344" s="41"/>
      <c r="EP3344" s="41"/>
      <c r="EQ3344" s="41"/>
      <c r="ER3344" s="41"/>
      <c r="ES3344" s="41"/>
      <c r="ET3344" s="41"/>
      <c r="EU3344" s="41"/>
      <c r="EV3344" s="41"/>
      <c r="EW3344" s="41"/>
      <c r="EX3344" s="41"/>
      <c r="EY3344" s="41"/>
      <c r="EZ3344" s="41"/>
      <c r="FA3344" s="41"/>
      <c r="FB3344" s="41"/>
      <c r="FC3344" s="41"/>
      <c r="FD3344" s="41"/>
      <c r="FE3344" s="41"/>
      <c r="FF3344" s="41"/>
      <c r="FG3344" s="41"/>
      <c r="FH3344" s="41"/>
      <c r="FI3344" s="41"/>
      <c r="FJ3344" s="41"/>
      <c r="FK3344" s="41"/>
      <c r="FL3344" s="41"/>
      <c r="FM3344" s="41"/>
      <c r="FN3344" s="41"/>
      <c r="FO3344" s="41"/>
      <c r="FP3344" s="41"/>
      <c r="FQ3344" s="41"/>
      <c r="FR3344" s="41"/>
      <c r="FS3344" s="41"/>
      <c r="FT3344" s="41"/>
      <c r="FU3344" s="41"/>
      <c r="FV3344" s="41"/>
      <c r="FW3344" s="41"/>
      <c r="FX3344" s="41"/>
      <c r="FY3344" s="41"/>
      <c r="FZ3344" s="41"/>
      <c r="GA3344" s="41"/>
      <c r="GB3344" s="41"/>
      <c r="GC3344" s="41"/>
      <c r="GD3344" s="41"/>
      <c r="GE3344" s="41"/>
      <c r="GF3344" s="41"/>
      <c r="GG3344" s="41"/>
      <c r="GH3344" s="41"/>
      <c r="GI3344" s="41"/>
      <c r="GJ3344" s="41"/>
      <c r="GK3344" s="41"/>
      <c r="GL3344" s="41"/>
      <c r="GM3344" s="41"/>
      <c r="GN3344" s="41"/>
      <c r="GO3344" s="41"/>
      <c r="GP3344" s="41"/>
      <c r="GQ3344" s="41"/>
      <c r="GR3344" s="41"/>
      <c r="GS3344" s="41"/>
      <c r="GT3344" s="41"/>
      <c r="GU3344" s="41"/>
      <c r="GV3344" s="41"/>
      <c r="GW3344" s="41"/>
      <c r="GX3344" s="41"/>
      <c r="GY3344" s="41"/>
      <c r="GZ3344" s="41"/>
      <c r="HA3344" s="41"/>
      <c r="HB3344" s="41"/>
      <c r="HC3344" s="41"/>
      <c r="HD3344" s="41"/>
      <c r="HE3344" s="41"/>
      <c r="HF3344" s="41"/>
      <c r="HG3344" s="41"/>
      <c r="HH3344" s="41"/>
      <c r="HI3344" s="41"/>
      <c r="HJ3344" s="41"/>
      <c r="HK3344" s="41"/>
      <c r="HL3344" s="41"/>
      <c r="HM3344" s="41"/>
      <c r="HN3344" s="41"/>
      <c r="HO3344" s="41"/>
      <c r="HP3344" s="41"/>
      <c r="HQ3344" s="41"/>
      <c r="HR3344" s="41"/>
      <c r="HS3344" s="41"/>
      <c r="HT3344" s="41"/>
      <c r="HU3344" s="41"/>
      <c r="HV3344" s="41"/>
      <c r="HW3344" s="41"/>
      <c r="HX3344" s="41"/>
      <c r="HY3344" s="41"/>
      <c r="HZ3344" s="41"/>
      <c r="IA3344" s="41"/>
      <c r="IB3344" s="41"/>
      <c r="IC3344" s="41"/>
      <c r="ID3344" s="41"/>
      <c r="IE3344" s="41"/>
      <c r="IF3344" s="41"/>
      <c r="IG3344" s="41"/>
      <c r="IH3344" s="41"/>
      <c r="II3344" s="41"/>
      <c r="IJ3344" s="41"/>
      <c r="IK3344" s="41"/>
      <c r="IL3344" s="41"/>
      <c r="IM3344" s="41"/>
      <c r="IN3344" s="41"/>
      <c r="IO3344" s="41"/>
      <c r="IP3344" s="41"/>
      <c r="IQ3344" s="41"/>
      <c r="IR3344" s="41"/>
      <c r="IS3344" s="41"/>
      <c r="IT3344" s="41"/>
      <c r="IU3344" s="41"/>
    </row>
    <row r="3346" spans="68:255" x14ac:dyDescent="0.2">
      <c r="BP3346" s="41"/>
      <c r="BQ3346" s="41"/>
      <c r="BR3346" s="41"/>
      <c r="BS3346" s="41"/>
      <c r="BU3346" s="41"/>
      <c r="BV3346" s="41"/>
      <c r="BW3346" s="41"/>
      <c r="BX3346" s="41"/>
      <c r="BY3346" s="41"/>
      <c r="BZ3346" s="41"/>
      <c r="CA3346" s="41"/>
      <c r="CB3346" s="41"/>
      <c r="CC3346" s="41"/>
      <c r="CD3346" s="41"/>
      <c r="CE3346" s="41"/>
      <c r="CF3346" s="41"/>
      <c r="CG3346" s="41"/>
      <c r="CH3346" s="41"/>
      <c r="CI3346" s="41"/>
      <c r="CJ3346" s="41"/>
      <c r="CK3346" s="41"/>
      <c r="CL3346" s="41"/>
      <c r="CM3346" s="41"/>
      <c r="CN3346" s="41"/>
      <c r="CO3346" s="41"/>
      <c r="CP3346" s="41"/>
      <c r="CQ3346" s="41"/>
      <c r="CR3346" s="41"/>
      <c r="CS3346" s="41"/>
      <c r="CT3346" s="41"/>
      <c r="CU3346" s="41"/>
      <c r="CV3346" s="41"/>
      <c r="CW3346" s="41"/>
      <c r="CX3346" s="41"/>
      <c r="CY3346" s="41"/>
      <c r="CZ3346" s="41"/>
      <c r="DA3346" s="41"/>
      <c r="DB3346" s="41"/>
      <c r="DC3346" s="41"/>
      <c r="DD3346" s="41"/>
      <c r="DE3346" s="41"/>
      <c r="DF3346" s="41"/>
      <c r="DG3346" s="41"/>
      <c r="DH3346" s="41"/>
      <c r="DI3346" s="41"/>
      <c r="DJ3346" s="41"/>
      <c r="DK3346" s="41"/>
      <c r="DL3346" s="41"/>
      <c r="DM3346" s="41"/>
      <c r="DN3346" s="41"/>
      <c r="DO3346" s="41"/>
      <c r="DP3346" s="41"/>
      <c r="DQ3346" s="41"/>
      <c r="DR3346" s="41"/>
      <c r="DS3346" s="41"/>
      <c r="DT3346" s="41"/>
      <c r="DU3346" s="41"/>
      <c r="DV3346" s="41"/>
      <c r="DW3346" s="41"/>
      <c r="DX3346" s="41"/>
      <c r="DY3346" s="41"/>
      <c r="DZ3346" s="41"/>
      <c r="EA3346" s="41"/>
      <c r="EB3346" s="41"/>
      <c r="EC3346" s="41"/>
      <c r="ED3346" s="41"/>
      <c r="EE3346" s="41"/>
      <c r="EF3346" s="41"/>
      <c r="EG3346" s="41"/>
      <c r="EH3346" s="41"/>
      <c r="EI3346" s="41"/>
      <c r="EJ3346" s="41"/>
      <c r="EK3346" s="41"/>
      <c r="EL3346" s="41"/>
      <c r="EM3346" s="41"/>
      <c r="EN3346" s="41"/>
      <c r="EO3346" s="41"/>
      <c r="EP3346" s="41"/>
      <c r="EQ3346" s="41"/>
      <c r="ER3346" s="41"/>
      <c r="ES3346" s="41"/>
      <c r="ET3346" s="41"/>
      <c r="EU3346" s="41"/>
      <c r="EV3346" s="41"/>
      <c r="EW3346" s="41"/>
      <c r="EX3346" s="41"/>
      <c r="EY3346" s="41"/>
      <c r="EZ3346" s="41"/>
      <c r="FA3346" s="41"/>
      <c r="FB3346" s="41"/>
      <c r="FC3346" s="41"/>
      <c r="FD3346" s="41"/>
      <c r="FE3346" s="41"/>
      <c r="FF3346" s="41"/>
      <c r="FG3346" s="41"/>
      <c r="FH3346" s="41"/>
      <c r="FI3346" s="41"/>
      <c r="FJ3346" s="41"/>
      <c r="FK3346" s="41"/>
      <c r="FL3346" s="41"/>
      <c r="FM3346" s="41"/>
      <c r="FN3346" s="41"/>
      <c r="FO3346" s="41"/>
      <c r="FP3346" s="41"/>
      <c r="FQ3346" s="41"/>
      <c r="FR3346" s="41"/>
      <c r="FS3346" s="41"/>
      <c r="FT3346" s="41"/>
      <c r="FU3346" s="41"/>
      <c r="FV3346" s="41"/>
      <c r="FW3346" s="41"/>
      <c r="FX3346" s="41"/>
      <c r="FY3346" s="41"/>
      <c r="FZ3346" s="41"/>
      <c r="GA3346" s="41"/>
      <c r="GB3346" s="41"/>
      <c r="GC3346" s="41"/>
      <c r="GD3346" s="41"/>
      <c r="GE3346" s="41"/>
      <c r="GF3346" s="41"/>
      <c r="GG3346" s="41"/>
      <c r="GH3346" s="41"/>
      <c r="GI3346" s="41"/>
      <c r="GJ3346" s="41"/>
      <c r="GK3346" s="41"/>
      <c r="GL3346" s="41"/>
      <c r="GM3346" s="41"/>
      <c r="GN3346" s="41"/>
      <c r="GO3346" s="41"/>
      <c r="GP3346" s="41"/>
      <c r="GQ3346" s="41"/>
      <c r="GR3346" s="41"/>
      <c r="GS3346" s="41"/>
      <c r="GT3346" s="41"/>
      <c r="GU3346" s="41"/>
      <c r="GV3346" s="41"/>
      <c r="GW3346" s="41"/>
      <c r="GX3346" s="41"/>
      <c r="GY3346" s="41"/>
      <c r="GZ3346" s="41"/>
      <c r="HA3346" s="41"/>
      <c r="HB3346" s="41"/>
      <c r="HC3346" s="41"/>
      <c r="HD3346" s="41"/>
      <c r="HE3346" s="41"/>
      <c r="HF3346" s="41"/>
      <c r="HG3346" s="41"/>
      <c r="HH3346" s="41"/>
      <c r="HI3346" s="41"/>
      <c r="HJ3346" s="41"/>
      <c r="HK3346" s="41"/>
      <c r="HL3346" s="41"/>
      <c r="HM3346" s="41"/>
      <c r="HN3346" s="41"/>
      <c r="HO3346" s="41"/>
      <c r="HP3346" s="41"/>
      <c r="HQ3346" s="41"/>
      <c r="HR3346" s="41"/>
      <c r="HS3346" s="41"/>
      <c r="HT3346" s="41"/>
      <c r="HU3346" s="41"/>
      <c r="HV3346" s="41"/>
      <c r="HW3346" s="41"/>
      <c r="HX3346" s="41"/>
      <c r="HY3346" s="41"/>
      <c r="HZ3346" s="41"/>
      <c r="IA3346" s="41"/>
      <c r="IB3346" s="41"/>
      <c r="IC3346" s="41"/>
      <c r="ID3346" s="41"/>
      <c r="IE3346" s="41"/>
      <c r="IF3346" s="41"/>
      <c r="IG3346" s="41"/>
      <c r="IH3346" s="41"/>
      <c r="II3346" s="41"/>
      <c r="IJ3346" s="41"/>
      <c r="IK3346" s="41"/>
      <c r="IL3346" s="41"/>
      <c r="IM3346" s="41"/>
      <c r="IN3346" s="41"/>
      <c r="IO3346" s="41"/>
      <c r="IP3346" s="41"/>
      <c r="IQ3346" s="41"/>
      <c r="IR3346" s="41"/>
      <c r="IS3346" s="41"/>
      <c r="IT3346" s="41"/>
      <c r="IU3346" s="41"/>
    </row>
    <row r="3348" spans="68:255" x14ac:dyDescent="0.2">
      <c r="BP3348" s="41"/>
      <c r="BQ3348" s="41"/>
      <c r="BR3348" s="41"/>
      <c r="BS3348" s="41"/>
      <c r="BU3348" s="41"/>
      <c r="BV3348" s="41"/>
      <c r="BW3348" s="41"/>
      <c r="BX3348" s="41"/>
      <c r="BY3348" s="41"/>
      <c r="BZ3348" s="41"/>
      <c r="CA3348" s="41"/>
      <c r="CB3348" s="41"/>
      <c r="CC3348" s="41"/>
      <c r="CD3348" s="41"/>
      <c r="CE3348" s="41"/>
      <c r="CF3348" s="41"/>
      <c r="CG3348" s="41"/>
      <c r="CH3348" s="41"/>
      <c r="CI3348" s="41"/>
      <c r="CJ3348" s="41"/>
      <c r="CK3348" s="41"/>
      <c r="CL3348" s="41"/>
      <c r="CM3348" s="41"/>
      <c r="CN3348" s="41"/>
      <c r="CO3348" s="41"/>
      <c r="CP3348" s="41"/>
      <c r="CQ3348" s="41"/>
      <c r="CR3348" s="41"/>
      <c r="CS3348" s="41"/>
      <c r="CT3348" s="41"/>
      <c r="CU3348" s="41"/>
      <c r="CV3348" s="41"/>
      <c r="CW3348" s="41"/>
      <c r="CX3348" s="41"/>
      <c r="CY3348" s="41"/>
      <c r="CZ3348" s="41"/>
      <c r="DA3348" s="41"/>
      <c r="DB3348" s="41"/>
      <c r="DC3348" s="41"/>
      <c r="DD3348" s="41"/>
      <c r="DE3348" s="41"/>
      <c r="DF3348" s="41"/>
      <c r="DG3348" s="41"/>
      <c r="DH3348" s="41"/>
      <c r="DI3348" s="41"/>
      <c r="DJ3348" s="41"/>
      <c r="DK3348" s="41"/>
      <c r="DL3348" s="41"/>
      <c r="DM3348" s="41"/>
      <c r="DN3348" s="41"/>
      <c r="DO3348" s="41"/>
      <c r="DP3348" s="41"/>
      <c r="DQ3348" s="41"/>
      <c r="DR3348" s="41"/>
      <c r="DS3348" s="41"/>
      <c r="DT3348" s="41"/>
      <c r="DU3348" s="41"/>
      <c r="DV3348" s="41"/>
      <c r="DW3348" s="41"/>
      <c r="DX3348" s="41"/>
      <c r="DY3348" s="41"/>
      <c r="DZ3348" s="41"/>
      <c r="EA3348" s="41"/>
      <c r="EB3348" s="41"/>
      <c r="EC3348" s="41"/>
      <c r="ED3348" s="41"/>
      <c r="EE3348" s="41"/>
      <c r="EF3348" s="41"/>
      <c r="EG3348" s="41"/>
      <c r="EH3348" s="41"/>
      <c r="EI3348" s="41"/>
      <c r="EJ3348" s="41"/>
      <c r="EK3348" s="41"/>
      <c r="EL3348" s="41"/>
      <c r="EM3348" s="41"/>
      <c r="EN3348" s="41"/>
      <c r="EO3348" s="41"/>
      <c r="EP3348" s="41"/>
      <c r="EQ3348" s="41"/>
      <c r="ER3348" s="41"/>
      <c r="ES3348" s="41"/>
      <c r="ET3348" s="41"/>
      <c r="EU3348" s="41"/>
      <c r="EV3348" s="41"/>
      <c r="EW3348" s="41"/>
      <c r="EX3348" s="41"/>
      <c r="EY3348" s="41"/>
      <c r="EZ3348" s="41"/>
      <c r="FA3348" s="41"/>
      <c r="FB3348" s="41"/>
      <c r="FC3348" s="41"/>
      <c r="FD3348" s="41"/>
      <c r="FE3348" s="41"/>
      <c r="FF3348" s="41"/>
      <c r="FG3348" s="41"/>
      <c r="FH3348" s="41"/>
      <c r="FI3348" s="41"/>
      <c r="FJ3348" s="41"/>
      <c r="FK3348" s="41"/>
      <c r="FL3348" s="41"/>
      <c r="FM3348" s="41"/>
      <c r="FN3348" s="41"/>
      <c r="FO3348" s="41"/>
      <c r="FP3348" s="41"/>
      <c r="FQ3348" s="41"/>
      <c r="FR3348" s="41"/>
      <c r="FS3348" s="41"/>
      <c r="FT3348" s="41"/>
      <c r="FU3348" s="41"/>
      <c r="FV3348" s="41"/>
      <c r="FW3348" s="41"/>
      <c r="FX3348" s="41"/>
      <c r="FY3348" s="41"/>
      <c r="FZ3348" s="41"/>
      <c r="GA3348" s="41"/>
      <c r="GB3348" s="41"/>
      <c r="GC3348" s="41"/>
      <c r="GD3348" s="41"/>
      <c r="GE3348" s="41"/>
      <c r="GF3348" s="41"/>
      <c r="GG3348" s="41"/>
      <c r="GH3348" s="41"/>
      <c r="GI3348" s="41"/>
      <c r="GJ3348" s="41"/>
      <c r="GK3348" s="41"/>
      <c r="GL3348" s="41"/>
      <c r="GM3348" s="41"/>
      <c r="GN3348" s="41"/>
      <c r="GO3348" s="41"/>
      <c r="GP3348" s="41"/>
      <c r="GQ3348" s="41"/>
      <c r="GR3348" s="41"/>
      <c r="GS3348" s="41"/>
      <c r="GT3348" s="41"/>
      <c r="GU3348" s="41"/>
      <c r="GV3348" s="41"/>
      <c r="GW3348" s="41"/>
      <c r="GX3348" s="41"/>
      <c r="GY3348" s="41"/>
      <c r="GZ3348" s="41"/>
      <c r="HA3348" s="41"/>
      <c r="HB3348" s="41"/>
      <c r="HC3348" s="41"/>
      <c r="HD3348" s="41"/>
      <c r="HE3348" s="41"/>
      <c r="HF3348" s="41"/>
      <c r="HG3348" s="41"/>
      <c r="HH3348" s="41"/>
      <c r="HI3348" s="41"/>
      <c r="HJ3348" s="41"/>
      <c r="HK3348" s="41"/>
      <c r="HL3348" s="41"/>
      <c r="HM3348" s="41"/>
      <c r="HN3348" s="41"/>
      <c r="HO3348" s="41"/>
      <c r="HP3348" s="41"/>
      <c r="HQ3348" s="41"/>
      <c r="HR3348" s="41"/>
      <c r="HS3348" s="41"/>
      <c r="HT3348" s="41"/>
      <c r="HU3348" s="41"/>
      <c r="HV3348" s="41"/>
      <c r="HW3348" s="41"/>
      <c r="HX3348" s="41"/>
      <c r="HY3348" s="41"/>
      <c r="HZ3348" s="41"/>
      <c r="IA3348" s="41"/>
      <c r="IB3348" s="41"/>
      <c r="IC3348" s="41"/>
      <c r="ID3348" s="41"/>
      <c r="IE3348" s="41"/>
      <c r="IF3348" s="41"/>
      <c r="IG3348" s="41"/>
      <c r="IH3348" s="41"/>
      <c r="II3348" s="41"/>
      <c r="IJ3348" s="41"/>
      <c r="IK3348" s="41"/>
      <c r="IL3348" s="41"/>
      <c r="IM3348" s="41"/>
      <c r="IN3348" s="41"/>
      <c r="IO3348" s="41"/>
      <c r="IP3348" s="41"/>
      <c r="IQ3348" s="41"/>
      <c r="IR3348" s="41"/>
      <c r="IS3348" s="41"/>
      <c r="IT3348" s="41"/>
      <c r="IU3348" s="41"/>
    </row>
    <row r="3350" spans="68:255" x14ac:dyDescent="0.2">
      <c r="BP3350" s="41"/>
      <c r="BQ3350" s="41"/>
      <c r="BR3350" s="41"/>
      <c r="BS3350" s="41"/>
      <c r="BU3350" s="41"/>
      <c r="BV3350" s="41"/>
      <c r="BW3350" s="41"/>
      <c r="BX3350" s="41"/>
      <c r="BY3350" s="41"/>
      <c r="BZ3350" s="41"/>
      <c r="CA3350" s="41"/>
      <c r="CB3350" s="41"/>
      <c r="CC3350" s="41"/>
      <c r="CD3350" s="41"/>
      <c r="CE3350" s="41"/>
      <c r="CF3350" s="41"/>
      <c r="CG3350" s="41"/>
      <c r="CH3350" s="41"/>
      <c r="CI3350" s="41"/>
      <c r="CJ3350" s="41"/>
      <c r="CK3350" s="41"/>
      <c r="CL3350" s="41"/>
      <c r="CM3350" s="41"/>
      <c r="CN3350" s="41"/>
      <c r="CO3350" s="41"/>
      <c r="CP3350" s="41"/>
      <c r="CQ3350" s="41"/>
      <c r="CR3350" s="41"/>
      <c r="CS3350" s="41"/>
      <c r="CT3350" s="41"/>
      <c r="CU3350" s="41"/>
      <c r="CV3350" s="41"/>
      <c r="CW3350" s="41"/>
      <c r="CX3350" s="41"/>
      <c r="CY3350" s="41"/>
      <c r="CZ3350" s="41"/>
      <c r="DA3350" s="41"/>
      <c r="DB3350" s="41"/>
      <c r="DC3350" s="41"/>
      <c r="DD3350" s="41"/>
      <c r="DE3350" s="41"/>
      <c r="DF3350" s="41"/>
      <c r="DG3350" s="41"/>
      <c r="DH3350" s="41"/>
      <c r="DI3350" s="41"/>
      <c r="DJ3350" s="41"/>
      <c r="DK3350" s="41"/>
      <c r="DL3350" s="41"/>
      <c r="DM3350" s="41"/>
      <c r="DN3350" s="41"/>
      <c r="DO3350" s="41"/>
      <c r="DP3350" s="41"/>
      <c r="DQ3350" s="41"/>
      <c r="DR3350" s="41"/>
      <c r="DS3350" s="41"/>
      <c r="DT3350" s="41"/>
      <c r="DU3350" s="41"/>
      <c r="DV3350" s="41"/>
      <c r="DW3350" s="41"/>
      <c r="DX3350" s="41"/>
      <c r="DY3350" s="41"/>
      <c r="DZ3350" s="41"/>
      <c r="EA3350" s="41"/>
      <c r="EB3350" s="41"/>
      <c r="EC3350" s="41"/>
      <c r="ED3350" s="41"/>
      <c r="EE3350" s="41"/>
      <c r="EF3350" s="41"/>
      <c r="EG3350" s="41"/>
      <c r="EH3350" s="41"/>
      <c r="EI3350" s="41"/>
      <c r="EJ3350" s="41"/>
      <c r="EK3350" s="41"/>
      <c r="EL3350" s="41"/>
      <c r="EM3350" s="41"/>
      <c r="EN3350" s="41"/>
      <c r="EO3350" s="41"/>
      <c r="EP3350" s="41"/>
      <c r="EQ3350" s="41"/>
      <c r="ER3350" s="41"/>
      <c r="ES3350" s="41"/>
      <c r="ET3350" s="41"/>
      <c r="EU3350" s="41"/>
      <c r="EV3350" s="41"/>
      <c r="EW3350" s="41"/>
      <c r="EX3350" s="41"/>
      <c r="EY3350" s="41"/>
      <c r="EZ3350" s="41"/>
      <c r="FA3350" s="41"/>
      <c r="FB3350" s="41"/>
      <c r="FC3350" s="41"/>
      <c r="FD3350" s="41"/>
      <c r="FE3350" s="41"/>
      <c r="FF3350" s="41"/>
      <c r="FG3350" s="41"/>
      <c r="FH3350" s="41"/>
      <c r="FI3350" s="41"/>
      <c r="FJ3350" s="41"/>
      <c r="FK3350" s="41"/>
      <c r="FL3350" s="41"/>
      <c r="FM3350" s="41"/>
      <c r="FN3350" s="41"/>
      <c r="FO3350" s="41"/>
      <c r="FP3350" s="41"/>
      <c r="FQ3350" s="41"/>
      <c r="FR3350" s="41"/>
      <c r="FS3350" s="41"/>
      <c r="FT3350" s="41"/>
      <c r="FU3350" s="41"/>
      <c r="FV3350" s="41"/>
      <c r="FW3350" s="41"/>
      <c r="FX3350" s="41"/>
      <c r="FY3350" s="41"/>
      <c r="FZ3350" s="41"/>
      <c r="GA3350" s="41"/>
      <c r="GB3350" s="41"/>
      <c r="GC3350" s="41"/>
      <c r="GD3350" s="41"/>
      <c r="GE3350" s="41"/>
      <c r="GF3350" s="41"/>
      <c r="GG3350" s="41"/>
      <c r="GH3350" s="41"/>
      <c r="GI3350" s="41"/>
      <c r="GJ3350" s="41"/>
      <c r="GK3350" s="41"/>
      <c r="GL3350" s="41"/>
      <c r="GM3350" s="41"/>
      <c r="GN3350" s="41"/>
      <c r="GO3350" s="41"/>
      <c r="GP3350" s="41"/>
      <c r="GQ3350" s="41"/>
      <c r="GR3350" s="41"/>
      <c r="GS3350" s="41"/>
      <c r="GT3350" s="41"/>
      <c r="GU3350" s="41"/>
      <c r="GV3350" s="41"/>
      <c r="GW3350" s="41"/>
      <c r="GX3350" s="41"/>
      <c r="GY3350" s="41"/>
      <c r="GZ3350" s="41"/>
      <c r="HA3350" s="41"/>
      <c r="HB3350" s="41"/>
      <c r="HC3350" s="41"/>
      <c r="HD3350" s="41"/>
      <c r="HE3350" s="41"/>
      <c r="HF3350" s="41"/>
      <c r="HG3350" s="41"/>
      <c r="HH3350" s="41"/>
      <c r="HI3350" s="41"/>
      <c r="HJ3350" s="41"/>
      <c r="HK3350" s="41"/>
      <c r="HL3350" s="41"/>
      <c r="HM3350" s="41"/>
      <c r="HN3350" s="41"/>
      <c r="HO3350" s="41"/>
      <c r="HP3350" s="41"/>
      <c r="HQ3350" s="41"/>
      <c r="HR3350" s="41"/>
      <c r="HS3350" s="41"/>
      <c r="HT3350" s="41"/>
      <c r="HU3350" s="41"/>
      <c r="HV3350" s="41"/>
      <c r="HW3350" s="41"/>
      <c r="HX3350" s="41"/>
      <c r="HY3350" s="41"/>
      <c r="HZ3350" s="41"/>
      <c r="IA3350" s="41"/>
      <c r="IB3350" s="41"/>
      <c r="IC3350" s="41"/>
      <c r="ID3350" s="41"/>
      <c r="IE3350" s="41"/>
      <c r="IF3350" s="41"/>
      <c r="IG3350" s="41"/>
      <c r="IH3350" s="41"/>
      <c r="II3350" s="41"/>
      <c r="IJ3350" s="41"/>
      <c r="IK3350" s="41"/>
      <c r="IL3350" s="41"/>
      <c r="IM3350" s="41"/>
      <c r="IN3350" s="41"/>
      <c r="IO3350" s="41"/>
      <c r="IP3350" s="41"/>
      <c r="IQ3350" s="41"/>
      <c r="IR3350" s="41"/>
      <c r="IS3350" s="41"/>
      <c r="IT3350" s="41"/>
      <c r="IU3350" s="41"/>
    </row>
    <row r="3352" spans="68:255" x14ac:dyDescent="0.2">
      <c r="BP3352" s="41"/>
      <c r="BQ3352" s="41"/>
      <c r="BR3352" s="41"/>
      <c r="BS3352" s="41"/>
      <c r="BU3352" s="41"/>
      <c r="BV3352" s="41"/>
      <c r="BW3352" s="41"/>
      <c r="BX3352" s="41"/>
      <c r="BY3352" s="41"/>
      <c r="BZ3352" s="41"/>
      <c r="CA3352" s="41"/>
      <c r="CB3352" s="41"/>
      <c r="CC3352" s="41"/>
      <c r="CD3352" s="41"/>
      <c r="CE3352" s="41"/>
      <c r="CF3352" s="41"/>
      <c r="CG3352" s="41"/>
      <c r="CH3352" s="41"/>
      <c r="CI3352" s="41"/>
      <c r="CJ3352" s="41"/>
      <c r="CK3352" s="41"/>
      <c r="CL3352" s="41"/>
      <c r="CM3352" s="41"/>
      <c r="CN3352" s="41"/>
      <c r="CO3352" s="41"/>
      <c r="CP3352" s="41"/>
      <c r="CQ3352" s="41"/>
      <c r="CR3352" s="41"/>
      <c r="CS3352" s="41"/>
      <c r="CT3352" s="41"/>
      <c r="CU3352" s="41"/>
      <c r="CV3352" s="41"/>
      <c r="CW3352" s="41"/>
      <c r="CX3352" s="41"/>
      <c r="CY3352" s="41"/>
      <c r="CZ3352" s="41"/>
      <c r="DA3352" s="41"/>
      <c r="DB3352" s="41"/>
      <c r="DC3352" s="41"/>
      <c r="DD3352" s="41"/>
      <c r="DE3352" s="41"/>
      <c r="DF3352" s="41"/>
      <c r="DG3352" s="41"/>
      <c r="DH3352" s="41"/>
      <c r="DI3352" s="41"/>
      <c r="DJ3352" s="41"/>
      <c r="DK3352" s="41"/>
      <c r="DL3352" s="41"/>
      <c r="DM3352" s="41"/>
      <c r="DN3352" s="41"/>
      <c r="DO3352" s="41"/>
      <c r="DP3352" s="41"/>
      <c r="DQ3352" s="41"/>
      <c r="DR3352" s="41"/>
      <c r="DS3352" s="41"/>
      <c r="DT3352" s="41"/>
      <c r="DU3352" s="41"/>
      <c r="DV3352" s="41"/>
      <c r="DW3352" s="41"/>
      <c r="DX3352" s="41"/>
      <c r="DY3352" s="41"/>
      <c r="DZ3352" s="41"/>
      <c r="EA3352" s="41"/>
      <c r="EB3352" s="41"/>
      <c r="EC3352" s="41"/>
      <c r="ED3352" s="41"/>
      <c r="EE3352" s="41"/>
      <c r="EF3352" s="41"/>
      <c r="EG3352" s="41"/>
      <c r="EH3352" s="41"/>
      <c r="EI3352" s="41"/>
      <c r="EJ3352" s="41"/>
      <c r="EK3352" s="41"/>
      <c r="EL3352" s="41"/>
      <c r="EM3352" s="41"/>
      <c r="EN3352" s="41"/>
      <c r="EO3352" s="41"/>
      <c r="EP3352" s="41"/>
      <c r="EQ3352" s="41"/>
      <c r="ER3352" s="41"/>
      <c r="ES3352" s="41"/>
      <c r="ET3352" s="41"/>
      <c r="EU3352" s="41"/>
      <c r="EV3352" s="41"/>
      <c r="EW3352" s="41"/>
      <c r="EX3352" s="41"/>
      <c r="EY3352" s="41"/>
      <c r="EZ3352" s="41"/>
      <c r="FA3352" s="41"/>
      <c r="FB3352" s="41"/>
      <c r="FC3352" s="41"/>
      <c r="FD3352" s="41"/>
      <c r="FE3352" s="41"/>
      <c r="FF3352" s="41"/>
      <c r="FG3352" s="41"/>
      <c r="FH3352" s="41"/>
      <c r="FI3352" s="41"/>
      <c r="FJ3352" s="41"/>
      <c r="FK3352" s="41"/>
      <c r="FL3352" s="41"/>
      <c r="FM3352" s="41"/>
      <c r="FN3352" s="41"/>
      <c r="FO3352" s="41"/>
      <c r="FP3352" s="41"/>
      <c r="FQ3352" s="41"/>
      <c r="FR3352" s="41"/>
      <c r="FS3352" s="41"/>
      <c r="FT3352" s="41"/>
      <c r="FU3352" s="41"/>
      <c r="FV3352" s="41"/>
      <c r="FW3352" s="41"/>
      <c r="FX3352" s="41"/>
      <c r="FY3352" s="41"/>
      <c r="FZ3352" s="41"/>
      <c r="GA3352" s="41"/>
      <c r="GB3352" s="41"/>
      <c r="GC3352" s="41"/>
      <c r="GD3352" s="41"/>
      <c r="GE3352" s="41"/>
      <c r="GF3352" s="41"/>
      <c r="GG3352" s="41"/>
      <c r="GH3352" s="41"/>
      <c r="GI3352" s="41"/>
      <c r="GJ3352" s="41"/>
      <c r="GK3352" s="41"/>
      <c r="GL3352" s="41"/>
      <c r="GM3352" s="41"/>
      <c r="GN3352" s="41"/>
      <c r="GO3352" s="41"/>
      <c r="GP3352" s="41"/>
      <c r="GQ3352" s="41"/>
      <c r="GR3352" s="41"/>
      <c r="GS3352" s="41"/>
      <c r="GT3352" s="41"/>
      <c r="GU3352" s="41"/>
      <c r="GV3352" s="41"/>
      <c r="GW3352" s="41"/>
      <c r="GX3352" s="41"/>
      <c r="GY3352" s="41"/>
      <c r="GZ3352" s="41"/>
      <c r="HA3352" s="41"/>
      <c r="HB3352" s="41"/>
      <c r="HC3352" s="41"/>
      <c r="HD3352" s="41"/>
      <c r="HE3352" s="41"/>
      <c r="HF3352" s="41"/>
      <c r="HG3352" s="41"/>
      <c r="HH3352" s="41"/>
      <c r="HI3352" s="41"/>
      <c r="HJ3352" s="41"/>
      <c r="HK3352" s="41"/>
      <c r="HL3352" s="41"/>
      <c r="HM3352" s="41"/>
      <c r="HN3352" s="41"/>
      <c r="HO3352" s="41"/>
      <c r="HP3352" s="41"/>
      <c r="HQ3352" s="41"/>
      <c r="HR3352" s="41"/>
      <c r="HS3352" s="41"/>
      <c r="HT3352" s="41"/>
      <c r="HU3352" s="41"/>
      <c r="HV3352" s="41"/>
      <c r="HW3352" s="41"/>
      <c r="HX3352" s="41"/>
      <c r="HY3352" s="41"/>
      <c r="HZ3352" s="41"/>
      <c r="IA3352" s="41"/>
      <c r="IB3352" s="41"/>
      <c r="IC3352" s="41"/>
      <c r="ID3352" s="41"/>
      <c r="IE3352" s="41"/>
      <c r="IF3352" s="41"/>
      <c r="IG3352" s="41"/>
      <c r="IH3352" s="41"/>
      <c r="II3352" s="41"/>
      <c r="IJ3352" s="41"/>
      <c r="IK3352" s="41"/>
      <c r="IL3352" s="41"/>
      <c r="IM3352" s="41"/>
      <c r="IN3352" s="41"/>
      <c r="IO3352" s="41"/>
      <c r="IP3352" s="41"/>
      <c r="IQ3352" s="41"/>
      <c r="IR3352" s="41"/>
      <c r="IS3352" s="41"/>
      <c r="IT3352" s="41"/>
      <c r="IU3352" s="41"/>
    </row>
    <row r="3354" spans="68:255" x14ac:dyDescent="0.2">
      <c r="BP3354" s="41"/>
      <c r="BQ3354" s="41"/>
      <c r="BR3354" s="41"/>
      <c r="BS3354" s="41"/>
      <c r="BU3354" s="41"/>
      <c r="BV3354" s="41"/>
      <c r="BW3354" s="41"/>
      <c r="BX3354" s="41"/>
      <c r="BY3354" s="41"/>
      <c r="BZ3354" s="41"/>
      <c r="CA3354" s="41"/>
      <c r="CB3354" s="41"/>
      <c r="CC3354" s="41"/>
      <c r="CD3354" s="41"/>
      <c r="CE3354" s="41"/>
      <c r="CF3354" s="41"/>
      <c r="CG3354" s="41"/>
      <c r="CH3354" s="41"/>
      <c r="CI3354" s="41"/>
      <c r="CJ3354" s="41"/>
      <c r="CK3354" s="41"/>
      <c r="CL3354" s="41"/>
      <c r="CM3354" s="41"/>
      <c r="CN3354" s="41"/>
      <c r="CO3354" s="41"/>
      <c r="CP3354" s="41"/>
      <c r="CQ3354" s="41"/>
      <c r="CR3354" s="41"/>
      <c r="CS3354" s="41"/>
      <c r="CT3354" s="41"/>
      <c r="CU3354" s="41"/>
      <c r="CV3354" s="41"/>
      <c r="CW3354" s="41"/>
      <c r="CX3354" s="41"/>
      <c r="CY3354" s="41"/>
      <c r="CZ3354" s="41"/>
      <c r="DA3354" s="41"/>
      <c r="DB3354" s="41"/>
      <c r="DC3354" s="41"/>
      <c r="DD3354" s="41"/>
      <c r="DE3354" s="41"/>
      <c r="DF3354" s="41"/>
      <c r="DG3354" s="41"/>
      <c r="DH3354" s="41"/>
      <c r="DI3354" s="41"/>
      <c r="DJ3354" s="41"/>
      <c r="DK3354" s="41"/>
      <c r="DL3354" s="41"/>
      <c r="DM3354" s="41"/>
      <c r="DN3354" s="41"/>
      <c r="DO3354" s="41"/>
      <c r="DP3354" s="41"/>
      <c r="DQ3354" s="41"/>
      <c r="DR3354" s="41"/>
      <c r="DS3354" s="41"/>
      <c r="DT3354" s="41"/>
      <c r="DU3354" s="41"/>
      <c r="DV3354" s="41"/>
      <c r="DW3354" s="41"/>
      <c r="DX3354" s="41"/>
      <c r="DY3354" s="41"/>
      <c r="DZ3354" s="41"/>
      <c r="EA3354" s="41"/>
      <c r="EB3354" s="41"/>
      <c r="EC3354" s="41"/>
      <c r="ED3354" s="41"/>
      <c r="EE3354" s="41"/>
      <c r="EF3354" s="41"/>
      <c r="EG3354" s="41"/>
      <c r="EH3354" s="41"/>
      <c r="EI3354" s="41"/>
      <c r="EJ3354" s="41"/>
      <c r="EK3354" s="41"/>
      <c r="EL3354" s="41"/>
      <c r="EM3354" s="41"/>
      <c r="EN3354" s="41"/>
      <c r="EO3354" s="41"/>
      <c r="EP3354" s="41"/>
      <c r="EQ3354" s="41"/>
      <c r="ER3354" s="41"/>
      <c r="ES3354" s="41"/>
      <c r="ET3354" s="41"/>
      <c r="EU3354" s="41"/>
      <c r="EV3354" s="41"/>
      <c r="EW3354" s="41"/>
      <c r="EX3354" s="41"/>
      <c r="EY3354" s="41"/>
      <c r="EZ3354" s="41"/>
      <c r="FA3354" s="41"/>
      <c r="FB3354" s="41"/>
      <c r="FC3354" s="41"/>
      <c r="FD3354" s="41"/>
      <c r="FE3354" s="41"/>
      <c r="FF3354" s="41"/>
      <c r="FG3354" s="41"/>
      <c r="FH3354" s="41"/>
      <c r="FI3354" s="41"/>
      <c r="FJ3354" s="41"/>
      <c r="FK3354" s="41"/>
      <c r="FL3354" s="41"/>
      <c r="FM3354" s="41"/>
      <c r="FN3354" s="41"/>
      <c r="FO3354" s="41"/>
      <c r="FP3354" s="41"/>
      <c r="FQ3354" s="41"/>
      <c r="FR3354" s="41"/>
      <c r="FS3354" s="41"/>
      <c r="FT3354" s="41"/>
      <c r="FU3354" s="41"/>
      <c r="FV3354" s="41"/>
      <c r="FW3354" s="41"/>
      <c r="FX3354" s="41"/>
      <c r="FY3354" s="41"/>
      <c r="FZ3354" s="41"/>
      <c r="GA3354" s="41"/>
      <c r="GB3354" s="41"/>
      <c r="GC3354" s="41"/>
      <c r="GD3354" s="41"/>
      <c r="GE3354" s="41"/>
      <c r="GF3354" s="41"/>
      <c r="GG3354" s="41"/>
      <c r="GH3354" s="41"/>
      <c r="GI3354" s="41"/>
      <c r="GJ3354" s="41"/>
      <c r="GK3354" s="41"/>
      <c r="GL3354" s="41"/>
      <c r="GM3354" s="41"/>
      <c r="GN3354" s="41"/>
      <c r="GO3354" s="41"/>
      <c r="GP3354" s="41"/>
      <c r="GQ3354" s="41"/>
      <c r="GR3354" s="41"/>
      <c r="GS3354" s="41"/>
      <c r="GT3354" s="41"/>
      <c r="GU3354" s="41"/>
      <c r="GV3354" s="41"/>
      <c r="GW3354" s="41"/>
      <c r="GX3354" s="41"/>
      <c r="GY3354" s="41"/>
      <c r="GZ3354" s="41"/>
      <c r="HA3354" s="41"/>
      <c r="HB3354" s="41"/>
      <c r="HC3354" s="41"/>
      <c r="HD3354" s="41"/>
      <c r="HE3354" s="41"/>
      <c r="HF3354" s="41"/>
      <c r="HG3354" s="41"/>
      <c r="HH3354" s="41"/>
      <c r="HI3354" s="41"/>
      <c r="HJ3354" s="41"/>
      <c r="HK3354" s="41"/>
      <c r="HL3354" s="41"/>
      <c r="HM3354" s="41"/>
      <c r="HN3354" s="41"/>
      <c r="HO3354" s="41"/>
      <c r="HP3354" s="41"/>
      <c r="HQ3354" s="41"/>
      <c r="HR3354" s="41"/>
      <c r="HS3354" s="41"/>
      <c r="HT3354" s="41"/>
      <c r="HU3354" s="41"/>
      <c r="HV3354" s="41"/>
      <c r="HW3354" s="41"/>
      <c r="HX3354" s="41"/>
      <c r="HY3354" s="41"/>
      <c r="HZ3354" s="41"/>
      <c r="IA3354" s="41"/>
      <c r="IB3354" s="41"/>
      <c r="IC3354" s="41"/>
      <c r="ID3354" s="41"/>
      <c r="IE3354" s="41"/>
      <c r="IF3354" s="41"/>
      <c r="IG3354" s="41"/>
      <c r="IH3354" s="41"/>
      <c r="II3354" s="41"/>
      <c r="IJ3354" s="41"/>
      <c r="IK3354" s="41"/>
      <c r="IL3354" s="41"/>
      <c r="IM3354" s="41"/>
      <c r="IN3354" s="41"/>
      <c r="IO3354" s="41"/>
      <c r="IP3354" s="41"/>
      <c r="IQ3354" s="41"/>
      <c r="IR3354" s="41"/>
      <c r="IS3354" s="41"/>
      <c r="IT3354" s="41"/>
      <c r="IU3354" s="41"/>
    </row>
    <row r="3356" spans="68:255" x14ac:dyDescent="0.2">
      <c r="BP3356" s="41"/>
      <c r="BQ3356" s="41"/>
      <c r="BR3356" s="41"/>
      <c r="BS3356" s="41"/>
      <c r="BU3356" s="41"/>
      <c r="BV3356" s="41"/>
      <c r="BW3356" s="41"/>
      <c r="BX3356" s="41"/>
      <c r="BY3356" s="41"/>
      <c r="BZ3356" s="41"/>
      <c r="CA3356" s="41"/>
      <c r="CB3356" s="41"/>
      <c r="CC3356" s="41"/>
      <c r="CD3356" s="41"/>
      <c r="CE3356" s="41"/>
      <c r="CF3356" s="41"/>
      <c r="CG3356" s="41"/>
      <c r="CH3356" s="41"/>
      <c r="CI3356" s="41"/>
      <c r="CJ3356" s="41"/>
      <c r="CK3356" s="41"/>
      <c r="CL3356" s="41"/>
      <c r="CM3356" s="41"/>
      <c r="CN3356" s="41"/>
      <c r="CO3356" s="41"/>
      <c r="CP3356" s="41"/>
      <c r="CQ3356" s="41"/>
      <c r="CR3356" s="41"/>
      <c r="CS3356" s="41"/>
      <c r="CT3356" s="41"/>
      <c r="CU3356" s="41"/>
      <c r="CV3356" s="41"/>
      <c r="CW3356" s="41"/>
      <c r="CX3356" s="41"/>
      <c r="CY3356" s="41"/>
      <c r="CZ3356" s="41"/>
      <c r="DA3356" s="41"/>
      <c r="DB3356" s="41"/>
      <c r="DC3356" s="41"/>
      <c r="DD3356" s="41"/>
      <c r="DE3356" s="41"/>
      <c r="DF3356" s="41"/>
      <c r="DG3356" s="41"/>
      <c r="DH3356" s="41"/>
      <c r="DI3356" s="41"/>
      <c r="DJ3356" s="41"/>
      <c r="DK3356" s="41"/>
      <c r="DL3356" s="41"/>
      <c r="DM3356" s="41"/>
      <c r="DN3356" s="41"/>
      <c r="DO3356" s="41"/>
      <c r="DP3356" s="41"/>
      <c r="DQ3356" s="41"/>
      <c r="DR3356" s="41"/>
      <c r="DS3356" s="41"/>
      <c r="DT3356" s="41"/>
      <c r="DU3356" s="41"/>
      <c r="DV3356" s="41"/>
      <c r="DW3356" s="41"/>
      <c r="DX3356" s="41"/>
      <c r="DY3356" s="41"/>
      <c r="DZ3356" s="41"/>
      <c r="EA3356" s="41"/>
      <c r="EB3356" s="41"/>
      <c r="EC3356" s="41"/>
      <c r="ED3356" s="41"/>
      <c r="EE3356" s="41"/>
      <c r="EF3356" s="41"/>
      <c r="EG3356" s="41"/>
      <c r="EH3356" s="41"/>
      <c r="EI3356" s="41"/>
      <c r="EJ3356" s="41"/>
      <c r="EK3356" s="41"/>
      <c r="EL3356" s="41"/>
      <c r="EM3356" s="41"/>
      <c r="EN3356" s="41"/>
      <c r="EO3356" s="41"/>
      <c r="EP3356" s="41"/>
      <c r="EQ3356" s="41"/>
      <c r="ER3356" s="41"/>
      <c r="ES3356" s="41"/>
      <c r="ET3356" s="41"/>
      <c r="EU3356" s="41"/>
      <c r="EV3356" s="41"/>
      <c r="EW3356" s="41"/>
      <c r="EX3356" s="41"/>
      <c r="EY3356" s="41"/>
      <c r="EZ3356" s="41"/>
      <c r="FA3356" s="41"/>
      <c r="FB3356" s="41"/>
      <c r="FC3356" s="41"/>
      <c r="FD3356" s="41"/>
      <c r="FE3356" s="41"/>
      <c r="FF3356" s="41"/>
      <c r="FG3356" s="41"/>
      <c r="FH3356" s="41"/>
      <c r="FI3356" s="41"/>
      <c r="FJ3356" s="41"/>
      <c r="FK3356" s="41"/>
      <c r="FL3356" s="41"/>
      <c r="FM3356" s="41"/>
      <c r="FN3356" s="41"/>
      <c r="FO3356" s="41"/>
      <c r="FP3356" s="41"/>
      <c r="FQ3356" s="41"/>
      <c r="FR3356" s="41"/>
      <c r="FS3356" s="41"/>
      <c r="FT3356" s="41"/>
      <c r="FU3356" s="41"/>
      <c r="FV3356" s="41"/>
      <c r="FW3356" s="41"/>
      <c r="FX3356" s="41"/>
      <c r="FY3356" s="41"/>
      <c r="FZ3356" s="41"/>
      <c r="GA3356" s="41"/>
      <c r="GB3356" s="41"/>
      <c r="GC3356" s="41"/>
      <c r="GD3356" s="41"/>
      <c r="GE3356" s="41"/>
      <c r="GF3356" s="41"/>
      <c r="GG3356" s="41"/>
      <c r="GH3356" s="41"/>
      <c r="GI3356" s="41"/>
      <c r="GJ3356" s="41"/>
      <c r="GK3356" s="41"/>
      <c r="GL3356" s="41"/>
      <c r="GM3356" s="41"/>
      <c r="GN3356" s="41"/>
      <c r="GO3356" s="41"/>
      <c r="GP3356" s="41"/>
      <c r="GQ3356" s="41"/>
      <c r="GR3356" s="41"/>
      <c r="GS3356" s="41"/>
      <c r="GT3356" s="41"/>
      <c r="GU3356" s="41"/>
      <c r="GV3356" s="41"/>
      <c r="GW3356" s="41"/>
      <c r="GX3356" s="41"/>
      <c r="GY3356" s="41"/>
      <c r="GZ3356" s="41"/>
      <c r="HA3356" s="41"/>
      <c r="HB3356" s="41"/>
      <c r="HC3356" s="41"/>
      <c r="HD3356" s="41"/>
      <c r="HE3356" s="41"/>
      <c r="HF3356" s="41"/>
      <c r="HG3356" s="41"/>
      <c r="HH3356" s="41"/>
      <c r="HI3356" s="41"/>
      <c r="HJ3356" s="41"/>
      <c r="HK3356" s="41"/>
      <c r="HL3356" s="41"/>
      <c r="HM3356" s="41"/>
      <c r="HN3356" s="41"/>
      <c r="HO3356" s="41"/>
      <c r="HP3356" s="41"/>
      <c r="HQ3356" s="41"/>
      <c r="HR3356" s="41"/>
      <c r="HS3356" s="41"/>
      <c r="HT3356" s="41"/>
      <c r="HU3356" s="41"/>
      <c r="HV3356" s="41"/>
      <c r="HW3356" s="41"/>
      <c r="HX3356" s="41"/>
      <c r="HY3356" s="41"/>
      <c r="HZ3356" s="41"/>
      <c r="IA3356" s="41"/>
      <c r="IB3356" s="41"/>
      <c r="IC3356" s="41"/>
      <c r="ID3356" s="41"/>
      <c r="IE3356" s="41"/>
      <c r="IF3356" s="41"/>
      <c r="IG3356" s="41"/>
      <c r="IH3356" s="41"/>
      <c r="II3356" s="41"/>
      <c r="IJ3356" s="41"/>
      <c r="IK3356" s="41"/>
      <c r="IL3356" s="41"/>
      <c r="IM3356" s="41"/>
      <c r="IN3356" s="41"/>
      <c r="IO3356" s="41"/>
      <c r="IP3356" s="41"/>
      <c r="IQ3356" s="41"/>
      <c r="IR3356" s="41"/>
      <c r="IS3356" s="41"/>
      <c r="IT3356" s="41"/>
      <c r="IU3356" s="41"/>
    </row>
    <row r="3358" spans="68:255" x14ac:dyDescent="0.2">
      <c r="BP3358" s="41"/>
      <c r="BQ3358" s="41"/>
      <c r="BR3358" s="41"/>
      <c r="BS3358" s="41"/>
      <c r="BU3358" s="41"/>
      <c r="BV3358" s="41"/>
      <c r="BW3358" s="41"/>
      <c r="BX3358" s="41"/>
      <c r="BY3358" s="41"/>
      <c r="BZ3358" s="41"/>
      <c r="CA3358" s="41"/>
      <c r="CB3358" s="41"/>
      <c r="CC3358" s="41"/>
      <c r="CD3358" s="41"/>
      <c r="CE3358" s="41"/>
      <c r="CF3358" s="41"/>
      <c r="CG3358" s="41"/>
      <c r="CH3358" s="41"/>
      <c r="CI3358" s="41"/>
      <c r="CJ3358" s="41"/>
      <c r="CK3358" s="41"/>
      <c r="CL3358" s="41"/>
      <c r="CM3358" s="41"/>
      <c r="CN3358" s="41"/>
      <c r="CO3358" s="41"/>
      <c r="CP3358" s="41"/>
      <c r="CQ3358" s="41"/>
      <c r="CR3358" s="41"/>
      <c r="CS3358" s="41"/>
      <c r="CT3358" s="41"/>
      <c r="CU3358" s="41"/>
      <c r="CV3358" s="41"/>
      <c r="CW3358" s="41"/>
      <c r="CX3358" s="41"/>
      <c r="CY3358" s="41"/>
      <c r="CZ3358" s="41"/>
      <c r="DA3358" s="41"/>
      <c r="DB3358" s="41"/>
      <c r="DC3358" s="41"/>
      <c r="DD3358" s="41"/>
      <c r="DE3358" s="41"/>
      <c r="DF3358" s="41"/>
      <c r="DG3358" s="41"/>
      <c r="DH3358" s="41"/>
      <c r="DI3358" s="41"/>
      <c r="DJ3358" s="41"/>
      <c r="DK3358" s="41"/>
      <c r="DL3358" s="41"/>
      <c r="DM3358" s="41"/>
      <c r="DN3358" s="41"/>
      <c r="DO3358" s="41"/>
      <c r="DP3358" s="41"/>
      <c r="DQ3358" s="41"/>
      <c r="DR3358" s="41"/>
      <c r="DS3358" s="41"/>
      <c r="DT3358" s="41"/>
      <c r="DU3358" s="41"/>
      <c r="DV3358" s="41"/>
      <c r="DW3358" s="41"/>
      <c r="DX3358" s="41"/>
      <c r="DY3358" s="41"/>
      <c r="DZ3358" s="41"/>
      <c r="EA3358" s="41"/>
      <c r="EB3358" s="41"/>
      <c r="EC3358" s="41"/>
      <c r="ED3358" s="41"/>
      <c r="EE3358" s="41"/>
      <c r="EF3358" s="41"/>
      <c r="EG3358" s="41"/>
      <c r="EH3358" s="41"/>
      <c r="EI3358" s="41"/>
      <c r="EJ3358" s="41"/>
      <c r="EK3358" s="41"/>
      <c r="EL3358" s="41"/>
      <c r="EM3358" s="41"/>
      <c r="EN3358" s="41"/>
      <c r="EO3358" s="41"/>
      <c r="EP3358" s="41"/>
      <c r="EQ3358" s="41"/>
      <c r="ER3358" s="41"/>
      <c r="ES3358" s="41"/>
      <c r="ET3358" s="41"/>
      <c r="EU3358" s="41"/>
      <c r="EV3358" s="41"/>
      <c r="EW3358" s="41"/>
      <c r="EX3358" s="41"/>
      <c r="EY3358" s="41"/>
      <c r="EZ3358" s="41"/>
      <c r="FA3358" s="41"/>
      <c r="FB3358" s="41"/>
      <c r="FC3358" s="41"/>
      <c r="FD3358" s="41"/>
      <c r="FE3358" s="41"/>
      <c r="FF3358" s="41"/>
      <c r="FG3358" s="41"/>
      <c r="FH3358" s="41"/>
      <c r="FI3358" s="41"/>
      <c r="FJ3358" s="41"/>
      <c r="FK3358" s="41"/>
      <c r="FL3358" s="41"/>
      <c r="FM3358" s="41"/>
      <c r="FN3358" s="41"/>
      <c r="FO3358" s="41"/>
      <c r="FP3358" s="41"/>
      <c r="FQ3358" s="41"/>
      <c r="FR3358" s="41"/>
      <c r="FS3358" s="41"/>
      <c r="FT3358" s="41"/>
      <c r="FU3358" s="41"/>
      <c r="FV3358" s="41"/>
      <c r="FW3358" s="41"/>
      <c r="FX3358" s="41"/>
      <c r="FY3358" s="41"/>
      <c r="FZ3358" s="41"/>
      <c r="GA3358" s="41"/>
      <c r="GB3358" s="41"/>
      <c r="GC3358" s="41"/>
      <c r="GD3358" s="41"/>
      <c r="GE3358" s="41"/>
      <c r="GF3358" s="41"/>
      <c r="GG3358" s="41"/>
      <c r="GH3358" s="41"/>
      <c r="GI3358" s="41"/>
      <c r="GJ3358" s="41"/>
      <c r="GK3358" s="41"/>
      <c r="GL3358" s="41"/>
      <c r="GM3358" s="41"/>
      <c r="GN3358" s="41"/>
      <c r="GO3358" s="41"/>
      <c r="GP3358" s="41"/>
      <c r="GQ3358" s="41"/>
      <c r="GR3358" s="41"/>
      <c r="GS3358" s="41"/>
      <c r="GT3358" s="41"/>
      <c r="GU3358" s="41"/>
      <c r="GV3358" s="41"/>
      <c r="GW3358" s="41"/>
      <c r="GX3358" s="41"/>
      <c r="GY3358" s="41"/>
      <c r="GZ3358" s="41"/>
      <c r="HA3358" s="41"/>
      <c r="HB3358" s="41"/>
      <c r="HC3358" s="41"/>
      <c r="HD3358" s="41"/>
      <c r="HE3358" s="41"/>
      <c r="HF3358" s="41"/>
      <c r="HG3358" s="41"/>
      <c r="HH3358" s="41"/>
      <c r="HI3358" s="41"/>
      <c r="HJ3358" s="41"/>
      <c r="HK3358" s="41"/>
      <c r="HL3358" s="41"/>
      <c r="HM3358" s="41"/>
      <c r="HN3358" s="41"/>
      <c r="HO3358" s="41"/>
      <c r="HP3358" s="41"/>
      <c r="HQ3358" s="41"/>
      <c r="HR3358" s="41"/>
      <c r="HS3358" s="41"/>
      <c r="HT3358" s="41"/>
      <c r="HU3358" s="41"/>
      <c r="HV3358" s="41"/>
      <c r="HW3358" s="41"/>
      <c r="HX3358" s="41"/>
      <c r="HY3358" s="41"/>
      <c r="HZ3358" s="41"/>
      <c r="IA3358" s="41"/>
      <c r="IB3358" s="41"/>
      <c r="IC3358" s="41"/>
      <c r="ID3358" s="41"/>
      <c r="IE3358" s="41"/>
      <c r="IF3358" s="41"/>
      <c r="IG3358" s="41"/>
      <c r="IH3358" s="41"/>
      <c r="II3358" s="41"/>
      <c r="IJ3358" s="41"/>
      <c r="IK3358" s="41"/>
      <c r="IL3358" s="41"/>
      <c r="IM3358" s="41"/>
      <c r="IN3358" s="41"/>
      <c r="IO3358" s="41"/>
      <c r="IP3358" s="41"/>
      <c r="IQ3358" s="41"/>
      <c r="IR3358" s="41"/>
      <c r="IS3358" s="41"/>
      <c r="IT3358" s="41"/>
      <c r="IU3358" s="41"/>
    </row>
    <row r="3360" spans="68:255" x14ac:dyDescent="0.2">
      <c r="BP3360" s="41"/>
      <c r="BQ3360" s="41"/>
      <c r="BR3360" s="41"/>
      <c r="BS3360" s="41"/>
      <c r="BU3360" s="41"/>
      <c r="BV3360" s="41"/>
      <c r="BW3360" s="41"/>
      <c r="BX3360" s="41"/>
      <c r="BY3360" s="41"/>
      <c r="BZ3360" s="41"/>
      <c r="CA3360" s="41"/>
      <c r="CB3360" s="41"/>
      <c r="CC3360" s="41"/>
      <c r="CD3360" s="41"/>
      <c r="CE3360" s="41"/>
      <c r="CF3360" s="41"/>
      <c r="CG3360" s="41"/>
      <c r="CH3360" s="41"/>
      <c r="CI3360" s="41"/>
      <c r="CJ3360" s="41"/>
      <c r="CK3360" s="41"/>
      <c r="CL3360" s="41"/>
      <c r="CM3360" s="41"/>
      <c r="CN3360" s="41"/>
      <c r="CO3360" s="41"/>
      <c r="CP3360" s="41"/>
      <c r="CQ3360" s="41"/>
      <c r="CR3360" s="41"/>
      <c r="CS3360" s="41"/>
      <c r="CT3360" s="41"/>
      <c r="CU3360" s="41"/>
      <c r="CV3360" s="41"/>
      <c r="CW3360" s="41"/>
      <c r="CX3360" s="41"/>
      <c r="CY3360" s="41"/>
      <c r="CZ3360" s="41"/>
      <c r="DA3360" s="41"/>
      <c r="DB3360" s="41"/>
      <c r="DC3360" s="41"/>
      <c r="DD3360" s="41"/>
      <c r="DE3360" s="41"/>
      <c r="DF3360" s="41"/>
      <c r="DG3360" s="41"/>
      <c r="DH3360" s="41"/>
      <c r="DI3360" s="41"/>
      <c r="DJ3360" s="41"/>
      <c r="DK3360" s="41"/>
      <c r="DL3360" s="41"/>
      <c r="DM3360" s="41"/>
      <c r="DN3360" s="41"/>
      <c r="DO3360" s="41"/>
      <c r="DP3360" s="41"/>
      <c r="DQ3360" s="41"/>
      <c r="DR3360" s="41"/>
      <c r="DS3360" s="41"/>
      <c r="DT3360" s="41"/>
      <c r="DU3360" s="41"/>
      <c r="DV3360" s="41"/>
      <c r="DW3360" s="41"/>
      <c r="DX3360" s="41"/>
      <c r="DY3360" s="41"/>
      <c r="DZ3360" s="41"/>
      <c r="EA3360" s="41"/>
      <c r="EB3360" s="41"/>
      <c r="EC3360" s="41"/>
      <c r="ED3360" s="41"/>
      <c r="EE3360" s="41"/>
      <c r="EF3360" s="41"/>
      <c r="EG3360" s="41"/>
      <c r="EH3360" s="41"/>
      <c r="EI3360" s="41"/>
      <c r="EJ3360" s="41"/>
      <c r="EK3360" s="41"/>
      <c r="EL3360" s="41"/>
      <c r="EM3360" s="41"/>
      <c r="EN3360" s="41"/>
      <c r="EO3360" s="41"/>
      <c r="EP3360" s="41"/>
      <c r="EQ3360" s="41"/>
      <c r="ER3360" s="41"/>
      <c r="ES3360" s="41"/>
      <c r="ET3360" s="41"/>
      <c r="EU3360" s="41"/>
      <c r="EV3360" s="41"/>
      <c r="EW3360" s="41"/>
      <c r="EX3360" s="41"/>
      <c r="EY3360" s="41"/>
      <c r="EZ3360" s="41"/>
      <c r="FA3360" s="41"/>
      <c r="FB3360" s="41"/>
      <c r="FC3360" s="41"/>
      <c r="FD3360" s="41"/>
      <c r="FE3360" s="41"/>
      <c r="FF3360" s="41"/>
      <c r="FG3360" s="41"/>
      <c r="FH3360" s="41"/>
      <c r="FI3360" s="41"/>
      <c r="FJ3360" s="41"/>
      <c r="FK3360" s="41"/>
      <c r="FL3360" s="41"/>
      <c r="FM3360" s="41"/>
      <c r="FN3360" s="41"/>
      <c r="FO3360" s="41"/>
      <c r="FP3360" s="41"/>
      <c r="FQ3360" s="41"/>
      <c r="FR3360" s="41"/>
      <c r="FS3360" s="41"/>
      <c r="FT3360" s="41"/>
      <c r="FU3360" s="41"/>
      <c r="FV3360" s="41"/>
      <c r="FW3360" s="41"/>
      <c r="FX3360" s="41"/>
      <c r="FY3360" s="41"/>
      <c r="FZ3360" s="41"/>
      <c r="GA3360" s="41"/>
      <c r="GB3360" s="41"/>
      <c r="GC3360" s="41"/>
      <c r="GD3360" s="41"/>
      <c r="GE3360" s="41"/>
      <c r="GF3360" s="41"/>
      <c r="GG3360" s="41"/>
      <c r="GH3360" s="41"/>
      <c r="GI3360" s="41"/>
      <c r="GJ3360" s="41"/>
      <c r="GK3360" s="41"/>
      <c r="GL3360" s="41"/>
      <c r="GM3360" s="41"/>
      <c r="GN3360" s="41"/>
      <c r="GO3360" s="41"/>
      <c r="GP3360" s="41"/>
      <c r="GQ3360" s="41"/>
      <c r="GR3360" s="41"/>
      <c r="GS3360" s="41"/>
      <c r="GT3360" s="41"/>
      <c r="GU3360" s="41"/>
      <c r="GV3360" s="41"/>
      <c r="GW3360" s="41"/>
      <c r="GX3360" s="41"/>
      <c r="GY3360" s="41"/>
      <c r="GZ3360" s="41"/>
      <c r="HA3360" s="41"/>
      <c r="HB3360" s="41"/>
      <c r="HC3360" s="41"/>
      <c r="HD3360" s="41"/>
      <c r="HE3360" s="41"/>
      <c r="HF3360" s="41"/>
      <c r="HG3360" s="41"/>
      <c r="HH3360" s="41"/>
      <c r="HI3360" s="41"/>
      <c r="HJ3360" s="41"/>
      <c r="HK3360" s="41"/>
      <c r="HL3360" s="41"/>
      <c r="HM3360" s="41"/>
      <c r="HN3360" s="41"/>
      <c r="HO3360" s="41"/>
      <c r="HP3360" s="41"/>
      <c r="HQ3360" s="41"/>
      <c r="HR3360" s="41"/>
      <c r="HS3360" s="41"/>
      <c r="HT3360" s="41"/>
      <c r="HU3360" s="41"/>
      <c r="HV3360" s="41"/>
      <c r="HW3360" s="41"/>
      <c r="HX3360" s="41"/>
      <c r="HY3360" s="41"/>
      <c r="HZ3360" s="41"/>
      <c r="IA3360" s="41"/>
      <c r="IB3360" s="41"/>
      <c r="IC3360" s="41"/>
      <c r="ID3360" s="41"/>
      <c r="IE3360" s="41"/>
      <c r="IF3360" s="41"/>
      <c r="IG3360" s="41"/>
      <c r="IH3360" s="41"/>
      <c r="II3360" s="41"/>
      <c r="IJ3360" s="41"/>
      <c r="IK3360" s="41"/>
      <c r="IL3360" s="41"/>
      <c r="IM3360" s="41"/>
      <c r="IN3360" s="41"/>
      <c r="IO3360" s="41"/>
      <c r="IP3360" s="41"/>
      <c r="IQ3360" s="41"/>
      <c r="IR3360" s="41"/>
      <c r="IS3360" s="41"/>
      <c r="IT3360" s="41"/>
      <c r="IU3360" s="41"/>
    </row>
    <row r="3362" spans="68:255" x14ac:dyDescent="0.2">
      <c r="BP3362" s="41"/>
      <c r="BQ3362" s="41"/>
      <c r="BR3362" s="41"/>
      <c r="BS3362" s="41"/>
      <c r="BU3362" s="41"/>
      <c r="BV3362" s="41"/>
      <c r="BW3362" s="41"/>
      <c r="BX3362" s="41"/>
      <c r="BY3362" s="41"/>
      <c r="BZ3362" s="41"/>
      <c r="CA3362" s="41"/>
      <c r="CB3362" s="41"/>
      <c r="CC3362" s="41"/>
      <c r="CD3362" s="41"/>
      <c r="CE3362" s="41"/>
      <c r="CF3362" s="41"/>
      <c r="CG3362" s="41"/>
      <c r="CH3362" s="41"/>
      <c r="CI3362" s="41"/>
      <c r="CJ3362" s="41"/>
      <c r="CK3362" s="41"/>
      <c r="CL3362" s="41"/>
      <c r="CM3362" s="41"/>
      <c r="CN3362" s="41"/>
      <c r="CO3362" s="41"/>
      <c r="CP3362" s="41"/>
      <c r="CQ3362" s="41"/>
      <c r="CR3362" s="41"/>
      <c r="CS3362" s="41"/>
      <c r="CT3362" s="41"/>
      <c r="CU3362" s="41"/>
      <c r="CV3362" s="41"/>
      <c r="CW3362" s="41"/>
      <c r="CX3362" s="41"/>
      <c r="CY3362" s="41"/>
      <c r="CZ3362" s="41"/>
      <c r="DA3362" s="41"/>
      <c r="DB3362" s="41"/>
      <c r="DC3362" s="41"/>
      <c r="DD3362" s="41"/>
      <c r="DE3362" s="41"/>
      <c r="DF3362" s="41"/>
      <c r="DG3362" s="41"/>
      <c r="DH3362" s="41"/>
      <c r="DI3362" s="41"/>
      <c r="DJ3362" s="41"/>
      <c r="DK3362" s="41"/>
      <c r="DL3362" s="41"/>
      <c r="DM3362" s="41"/>
      <c r="DN3362" s="41"/>
      <c r="DO3362" s="41"/>
      <c r="DP3362" s="41"/>
      <c r="DQ3362" s="41"/>
      <c r="DR3362" s="41"/>
      <c r="DS3362" s="41"/>
      <c r="DT3362" s="41"/>
      <c r="DU3362" s="41"/>
      <c r="DV3362" s="41"/>
      <c r="DW3362" s="41"/>
      <c r="DX3362" s="41"/>
      <c r="DY3362" s="41"/>
      <c r="DZ3362" s="41"/>
      <c r="EA3362" s="41"/>
      <c r="EB3362" s="41"/>
      <c r="EC3362" s="41"/>
      <c r="ED3362" s="41"/>
      <c r="EE3362" s="41"/>
      <c r="EF3362" s="41"/>
      <c r="EG3362" s="41"/>
      <c r="EH3362" s="41"/>
      <c r="EI3362" s="41"/>
      <c r="EJ3362" s="41"/>
      <c r="EK3362" s="41"/>
      <c r="EL3362" s="41"/>
      <c r="EM3362" s="41"/>
      <c r="EN3362" s="41"/>
      <c r="EO3362" s="41"/>
      <c r="EP3362" s="41"/>
      <c r="EQ3362" s="41"/>
      <c r="ER3362" s="41"/>
      <c r="ES3362" s="41"/>
      <c r="ET3362" s="41"/>
      <c r="EU3362" s="41"/>
      <c r="EV3362" s="41"/>
      <c r="EW3362" s="41"/>
      <c r="EX3362" s="41"/>
      <c r="EY3362" s="41"/>
      <c r="EZ3362" s="41"/>
      <c r="FA3362" s="41"/>
      <c r="FB3362" s="41"/>
      <c r="FC3362" s="41"/>
      <c r="FD3362" s="41"/>
      <c r="FE3362" s="41"/>
      <c r="FF3362" s="41"/>
      <c r="FG3362" s="41"/>
      <c r="FH3362" s="41"/>
      <c r="FI3362" s="41"/>
      <c r="FJ3362" s="41"/>
      <c r="FK3362" s="41"/>
      <c r="FL3362" s="41"/>
      <c r="FM3362" s="41"/>
      <c r="FN3362" s="41"/>
      <c r="FO3362" s="41"/>
      <c r="FP3362" s="41"/>
      <c r="FQ3362" s="41"/>
      <c r="FR3362" s="41"/>
      <c r="FS3362" s="41"/>
      <c r="FT3362" s="41"/>
      <c r="FU3362" s="41"/>
      <c r="FV3362" s="41"/>
      <c r="FW3362" s="41"/>
      <c r="FX3362" s="41"/>
      <c r="FY3362" s="41"/>
      <c r="FZ3362" s="41"/>
      <c r="GA3362" s="41"/>
      <c r="GB3362" s="41"/>
      <c r="GC3362" s="41"/>
      <c r="GD3362" s="41"/>
      <c r="GE3362" s="41"/>
      <c r="GF3362" s="41"/>
      <c r="GG3362" s="41"/>
      <c r="GH3362" s="41"/>
      <c r="GI3362" s="41"/>
      <c r="GJ3362" s="41"/>
      <c r="GK3362" s="41"/>
      <c r="GL3362" s="41"/>
      <c r="GM3362" s="41"/>
      <c r="GN3362" s="41"/>
      <c r="GO3362" s="41"/>
      <c r="GP3362" s="41"/>
      <c r="GQ3362" s="41"/>
      <c r="GR3362" s="41"/>
      <c r="GS3362" s="41"/>
      <c r="GT3362" s="41"/>
      <c r="GU3362" s="41"/>
      <c r="GV3362" s="41"/>
      <c r="GW3362" s="41"/>
      <c r="GX3362" s="41"/>
      <c r="GY3362" s="41"/>
      <c r="GZ3362" s="41"/>
      <c r="HA3362" s="41"/>
      <c r="HB3362" s="41"/>
      <c r="HC3362" s="41"/>
      <c r="HD3362" s="41"/>
      <c r="HE3362" s="41"/>
      <c r="HF3362" s="41"/>
      <c r="HG3362" s="41"/>
      <c r="HH3362" s="41"/>
      <c r="HI3362" s="41"/>
      <c r="HJ3362" s="41"/>
      <c r="HK3362" s="41"/>
      <c r="HL3362" s="41"/>
      <c r="HM3362" s="41"/>
      <c r="HN3362" s="41"/>
      <c r="HO3362" s="41"/>
      <c r="HP3362" s="41"/>
      <c r="HQ3362" s="41"/>
      <c r="HR3362" s="41"/>
      <c r="HS3362" s="41"/>
      <c r="HT3362" s="41"/>
      <c r="HU3362" s="41"/>
      <c r="HV3362" s="41"/>
      <c r="HW3362" s="41"/>
      <c r="HX3362" s="41"/>
      <c r="HY3362" s="41"/>
      <c r="HZ3362" s="41"/>
      <c r="IA3362" s="41"/>
      <c r="IB3362" s="41"/>
      <c r="IC3362" s="41"/>
      <c r="ID3362" s="41"/>
      <c r="IE3362" s="41"/>
      <c r="IF3362" s="41"/>
      <c r="IG3362" s="41"/>
      <c r="IH3362" s="41"/>
      <c r="II3362" s="41"/>
      <c r="IJ3362" s="41"/>
      <c r="IK3362" s="41"/>
      <c r="IL3362" s="41"/>
      <c r="IM3362" s="41"/>
      <c r="IN3362" s="41"/>
      <c r="IO3362" s="41"/>
      <c r="IP3362" s="41"/>
      <c r="IQ3362" s="41"/>
      <c r="IR3362" s="41"/>
      <c r="IS3362" s="41"/>
      <c r="IT3362" s="41"/>
      <c r="IU3362" s="41"/>
    </row>
    <row r="3364" spans="68:255" x14ac:dyDescent="0.2">
      <c r="BP3364" s="41"/>
      <c r="BQ3364" s="41"/>
      <c r="BR3364" s="41"/>
      <c r="BS3364" s="41"/>
      <c r="BU3364" s="41"/>
      <c r="BV3364" s="41"/>
      <c r="BW3364" s="41"/>
      <c r="BX3364" s="41"/>
      <c r="BY3364" s="41"/>
      <c r="BZ3364" s="41"/>
      <c r="CA3364" s="41"/>
      <c r="CB3364" s="41"/>
      <c r="CC3364" s="41"/>
      <c r="CD3364" s="41"/>
      <c r="CE3364" s="41"/>
      <c r="CF3364" s="41"/>
      <c r="CG3364" s="41"/>
      <c r="CH3364" s="41"/>
      <c r="CI3364" s="41"/>
      <c r="CJ3364" s="41"/>
      <c r="CK3364" s="41"/>
      <c r="CL3364" s="41"/>
      <c r="CM3364" s="41"/>
      <c r="CN3364" s="41"/>
      <c r="CO3364" s="41"/>
      <c r="CP3364" s="41"/>
      <c r="CQ3364" s="41"/>
      <c r="CR3364" s="41"/>
      <c r="CS3364" s="41"/>
      <c r="CT3364" s="41"/>
      <c r="CU3364" s="41"/>
      <c r="CV3364" s="41"/>
      <c r="CW3364" s="41"/>
      <c r="CX3364" s="41"/>
      <c r="CY3364" s="41"/>
      <c r="CZ3364" s="41"/>
      <c r="DA3364" s="41"/>
      <c r="DB3364" s="41"/>
      <c r="DC3364" s="41"/>
      <c r="DD3364" s="41"/>
      <c r="DE3364" s="41"/>
      <c r="DF3364" s="41"/>
      <c r="DG3364" s="41"/>
      <c r="DH3364" s="41"/>
      <c r="DI3364" s="41"/>
      <c r="DJ3364" s="41"/>
      <c r="DK3364" s="41"/>
      <c r="DL3364" s="41"/>
      <c r="DM3364" s="41"/>
      <c r="DN3364" s="41"/>
      <c r="DO3364" s="41"/>
      <c r="DP3364" s="41"/>
      <c r="DQ3364" s="41"/>
      <c r="DR3364" s="41"/>
      <c r="DS3364" s="41"/>
      <c r="DT3364" s="41"/>
      <c r="DU3364" s="41"/>
      <c r="DV3364" s="41"/>
      <c r="DW3364" s="41"/>
      <c r="DX3364" s="41"/>
      <c r="DY3364" s="41"/>
      <c r="DZ3364" s="41"/>
      <c r="EA3364" s="41"/>
      <c r="EB3364" s="41"/>
      <c r="EC3364" s="41"/>
      <c r="ED3364" s="41"/>
      <c r="EE3364" s="41"/>
      <c r="EF3364" s="41"/>
      <c r="EG3364" s="41"/>
      <c r="EH3364" s="41"/>
      <c r="EI3364" s="41"/>
      <c r="EJ3364" s="41"/>
      <c r="EK3364" s="41"/>
      <c r="EL3364" s="41"/>
      <c r="EM3364" s="41"/>
      <c r="EN3364" s="41"/>
      <c r="EO3364" s="41"/>
      <c r="EP3364" s="41"/>
      <c r="EQ3364" s="41"/>
      <c r="ER3364" s="41"/>
      <c r="ES3364" s="41"/>
      <c r="ET3364" s="41"/>
      <c r="EU3364" s="41"/>
      <c r="EV3364" s="41"/>
      <c r="EW3364" s="41"/>
      <c r="EX3364" s="41"/>
      <c r="EY3364" s="41"/>
      <c r="EZ3364" s="41"/>
      <c r="FA3364" s="41"/>
      <c r="FB3364" s="41"/>
      <c r="FC3364" s="41"/>
      <c r="FD3364" s="41"/>
      <c r="FE3364" s="41"/>
      <c r="FF3364" s="41"/>
      <c r="FG3364" s="41"/>
      <c r="FH3364" s="41"/>
      <c r="FI3364" s="41"/>
      <c r="FJ3364" s="41"/>
      <c r="FK3364" s="41"/>
      <c r="FL3364" s="41"/>
      <c r="FM3364" s="41"/>
      <c r="FN3364" s="41"/>
      <c r="FO3364" s="41"/>
      <c r="FP3364" s="41"/>
      <c r="FQ3364" s="41"/>
      <c r="FR3364" s="41"/>
      <c r="FS3364" s="41"/>
      <c r="FT3364" s="41"/>
      <c r="FU3364" s="41"/>
      <c r="FV3364" s="41"/>
      <c r="FW3364" s="41"/>
      <c r="FX3364" s="41"/>
      <c r="FY3364" s="41"/>
      <c r="FZ3364" s="41"/>
      <c r="GA3364" s="41"/>
      <c r="GB3364" s="41"/>
      <c r="GC3364" s="41"/>
      <c r="GD3364" s="41"/>
      <c r="GE3364" s="41"/>
      <c r="GF3364" s="41"/>
      <c r="GG3364" s="41"/>
      <c r="GH3364" s="41"/>
      <c r="GI3364" s="41"/>
      <c r="GJ3364" s="41"/>
      <c r="GK3364" s="41"/>
      <c r="GL3364" s="41"/>
      <c r="GM3364" s="41"/>
      <c r="GN3364" s="41"/>
      <c r="GO3364" s="41"/>
      <c r="GP3364" s="41"/>
      <c r="GQ3364" s="41"/>
      <c r="GR3364" s="41"/>
      <c r="GS3364" s="41"/>
      <c r="GT3364" s="41"/>
      <c r="GU3364" s="41"/>
      <c r="GV3364" s="41"/>
      <c r="GW3364" s="41"/>
      <c r="GX3364" s="41"/>
      <c r="GY3364" s="41"/>
      <c r="GZ3364" s="41"/>
      <c r="HA3364" s="41"/>
      <c r="HB3364" s="41"/>
      <c r="HC3364" s="41"/>
      <c r="HD3364" s="41"/>
      <c r="HE3364" s="41"/>
      <c r="HF3364" s="41"/>
      <c r="HG3364" s="41"/>
      <c r="HH3364" s="41"/>
      <c r="HI3364" s="41"/>
      <c r="HJ3364" s="41"/>
      <c r="HK3364" s="41"/>
      <c r="HL3364" s="41"/>
      <c r="HM3364" s="41"/>
      <c r="HN3364" s="41"/>
      <c r="HO3364" s="41"/>
      <c r="HP3364" s="41"/>
      <c r="HQ3364" s="41"/>
      <c r="HR3364" s="41"/>
      <c r="HS3364" s="41"/>
      <c r="HT3364" s="41"/>
      <c r="HU3364" s="41"/>
      <c r="HV3364" s="41"/>
      <c r="HW3364" s="41"/>
      <c r="HX3364" s="41"/>
      <c r="HY3364" s="41"/>
      <c r="HZ3364" s="41"/>
      <c r="IA3364" s="41"/>
      <c r="IB3364" s="41"/>
      <c r="IC3364" s="41"/>
      <c r="ID3364" s="41"/>
      <c r="IE3364" s="41"/>
      <c r="IF3364" s="41"/>
      <c r="IG3364" s="41"/>
      <c r="IH3364" s="41"/>
      <c r="II3364" s="41"/>
      <c r="IJ3364" s="41"/>
      <c r="IK3364" s="41"/>
      <c r="IL3364" s="41"/>
      <c r="IM3364" s="41"/>
      <c r="IN3364" s="41"/>
      <c r="IO3364" s="41"/>
      <c r="IP3364" s="41"/>
      <c r="IQ3364" s="41"/>
      <c r="IR3364" s="41"/>
      <c r="IS3364" s="41"/>
      <c r="IT3364" s="41"/>
      <c r="IU3364" s="41"/>
    </row>
    <row r="3366" spans="68:255" x14ac:dyDescent="0.2">
      <c r="BP3366" s="41"/>
      <c r="BQ3366" s="41"/>
      <c r="BR3366" s="41"/>
      <c r="BS3366" s="41"/>
      <c r="BU3366" s="41"/>
      <c r="BV3366" s="41"/>
      <c r="BW3366" s="41"/>
      <c r="BX3366" s="41"/>
      <c r="BY3366" s="41"/>
      <c r="BZ3366" s="41"/>
      <c r="CA3366" s="41"/>
      <c r="CB3366" s="41"/>
      <c r="CC3366" s="41"/>
      <c r="CD3366" s="41"/>
      <c r="CE3366" s="41"/>
      <c r="CF3366" s="41"/>
      <c r="CG3366" s="41"/>
      <c r="CH3366" s="41"/>
      <c r="CI3366" s="41"/>
      <c r="CJ3366" s="41"/>
      <c r="CK3366" s="41"/>
      <c r="CL3366" s="41"/>
      <c r="CM3366" s="41"/>
      <c r="CN3366" s="41"/>
      <c r="CO3366" s="41"/>
      <c r="CP3366" s="41"/>
      <c r="CQ3366" s="41"/>
      <c r="CR3366" s="41"/>
      <c r="CS3366" s="41"/>
      <c r="CT3366" s="41"/>
      <c r="CU3366" s="41"/>
      <c r="CV3366" s="41"/>
      <c r="CW3366" s="41"/>
      <c r="CX3366" s="41"/>
      <c r="CY3366" s="41"/>
      <c r="CZ3366" s="41"/>
      <c r="DA3366" s="41"/>
      <c r="DB3366" s="41"/>
      <c r="DC3366" s="41"/>
      <c r="DD3366" s="41"/>
      <c r="DE3366" s="41"/>
      <c r="DF3366" s="41"/>
      <c r="DG3366" s="41"/>
      <c r="DH3366" s="41"/>
      <c r="DI3366" s="41"/>
      <c r="DJ3366" s="41"/>
      <c r="DK3366" s="41"/>
      <c r="DL3366" s="41"/>
      <c r="DM3366" s="41"/>
      <c r="DN3366" s="41"/>
      <c r="DO3366" s="41"/>
      <c r="DP3366" s="41"/>
      <c r="DQ3366" s="41"/>
      <c r="DR3366" s="41"/>
      <c r="DS3366" s="41"/>
      <c r="DT3366" s="41"/>
      <c r="DU3366" s="41"/>
      <c r="DV3366" s="41"/>
      <c r="DW3366" s="41"/>
      <c r="DX3366" s="41"/>
      <c r="DY3366" s="41"/>
      <c r="DZ3366" s="41"/>
      <c r="EA3366" s="41"/>
      <c r="EB3366" s="41"/>
      <c r="EC3366" s="41"/>
      <c r="ED3366" s="41"/>
      <c r="EE3366" s="41"/>
      <c r="EF3366" s="41"/>
      <c r="EG3366" s="41"/>
      <c r="EH3366" s="41"/>
      <c r="EI3366" s="41"/>
      <c r="EJ3366" s="41"/>
      <c r="EK3366" s="41"/>
      <c r="EL3366" s="41"/>
      <c r="EM3366" s="41"/>
      <c r="EN3366" s="41"/>
      <c r="EO3366" s="41"/>
      <c r="EP3366" s="41"/>
      <c r="EQ3366" s="41"/>
      <c r="ER3366" s="41"/>
      <c r="ES3366" s="41"/>
      <c r="ET3366" s="41"/>
      <c r="EU3366" s="41"/>
      <c r="EV3366" s="41"/>
      <c r="EW3366" s="41"/>
      <c r="EX3366" s="41"/>
      <c r="EY3366" s="41"/>
      <c r="EZ3366" s="41"/>
      <c r="FA3366" s="41"/>
      <c r="FB3366" s="41"/>
      <c r="FC3366" s="41"/>
      <c r="FD3366" s="41"/>
      <c r="FE3366" s="41"/>
      <c r="FF3366" s="41"/>
      <c r="FG3366" s="41"/>
      <c r="FH3366" s="41"/>
      <c r="FI3366" s="41"/>
      <c r="FJ3366" s="41"/>
      <c r="FK3366" s="41"/>
      <c r="FL3366" s="41"/>
      <c r="FM3366" s="41"/>
      <c r="FN3366" s="41"/>
      <c r="FO3366" s="41"/>
      <c r="FP3366" s="41"/>
      <c r="FQ3366" s="41"/>
      <c r="FR3366" s="41"/>
      <c r="FS3366" s="41"/>
      <c r="FT3366" s="41"/>
      <c r="FU3366" s="41"/>
      <c r="FV3366" s="41"/>
      <c r="FW3366" s="41"/>
      <c r="FX3366" s="41"/>
      <c r="FY3366" s="41"/>
      <c r="FZ3366" s="41"/>
      <c r="GA3366" s="41"/>
      <c r="GB3366" s="41"/>
      <c r="GC3366" s="41"/>
      <c r="GD3366" s="41"/>
      <c r="GE3366" s="41"/>
      <c r="GF3366" s="41"/>
      <c r="GG3366" s="41"/>
      <c r="GH3366" s="41"/>
      <c r="GI3366" s="41"/>
      <c r="GJ3366" s="41"/>
      <c r="GK3366" s="41"/>
      <c r="GL3366" s="41"/>
      <c r="GM3366" s="41"/>
      <c r="GN3366" s="41"/>
      <c r="GO3366" s="41"/>
      <c r="GP3366" s="41"/>
      <c r="GQ3366" s="41"/>
      <c r="GR3366" s="41"/>
      <c r="GS3366" s="41"/>
      <c r="GT3366" s="41"/>
      <c r="GU3366" s="41"/>
      <c r="GV3366" s="41"/>
      <c r="GW3366" s="41"/>
      <c r="GX3366" s="41"/>
      <c r="GY3366" s="41"/>
      <c r="GZ3366" s="41"/>
      <c r="HA3366" s="41"/>
      <c r="HB3366" s="41"/>
      <c r="HC3366" s="41"/>
      <c r="HD3366" s="41"/>
      <c r="HE3366" s="41"/>
      <c r="HF3366" s="41"/>
      <c r="HG3366" s="41"/>
      <c r="HH3366" s="41"/>
      <c r="HI3366" s="41"/>
      <c r="HJ3366" s="41"/>
      <c r="HK3366" s="41"/>
      <c r="HL3366" s="41"/>
      <c r="HM3366" s="41"/>
      <c r="HN3366" s="41"/>
      <c r="HO3366" s="41"/>
      <c r="HP3366" s="41"/>
      <c r="HQ3366" s="41"/>
      <c r="HR3366" s="41"/>
      <c r="HS3366" s="41"/>
      <c r="HT3366" s="41"/>
      <c r="HU3366" s="41"/>
      <c r="HV3366" s="41"/>
      <c r="HW3366" s="41"/>
      <c r="HX3366" s="41"/>
      <c r="HY3366" s="41"/>
      <c r="HZ3366" s="41"/>
      <c r="IA3366" s="41"/>
      <c r="IB3366" s="41"/>
      <c r="IC3366" s="41"/>
      <c r="ID3366" s="41"/>
      <c r="IE3366" s="41"/>
      <c r="IF3366" s="41"/>
      <c r="IG3366" s="41"/>
      <c r="IH3366" s="41"/>
      <c r="II3366" s="41"/>
      <c r="IJ3366" s="41"/>
      <c r="IK3366" s="41"/>
      <c r="IL3366" s="41"/>
      <c r="IM3366" s="41"/>
      <c r="IN3366" s="41"/>
      <c r="IO3366" s="41"/>
      <c r="IP3366" s="41"/>
      <c r="IQ3366" s="41"/>
      <c r="IR3366" s="41"/>
      <c r="IS3366" s="41"/>
      <c r="IT3366" s="41"/>
      <c r="IU3366" s="41"/>
    </row>
    <row r="3368" spans="68:255" x14ac:dyDescent="0.2">
      <c r="BP3368" s="41"/>
      <c r="BQ3368" s="41"/>
      <c r="BR3368" s="41"/>
      <c r="BS3368" s="41"/>
      <c r="BU3368" s="41"/>
      <c r="BV3368" s="41"/>
      <c r="BW3368" s="41"/>
      <c r="BX3368" s="41"/>
      <c r="BY3368" s="41"/>
      <c r="BZ3368" s="41"/>
      <c r="CA3368" s="41"/>
      <c r="CB3368" s="41"/>
      <c r="CC3368" s="41"/>
      <c r="CD3368" s="41"/>
      <c r="CE3368" s="41"/>
      <c r="CF3368" s="41"/>
      <c r="CG3368" s="41"/>
      <c r="CH3368" s="41"/>
      <c r="CI3368" s="41"/>
      <c r="CJ3368" s="41"/>
      <c r="CK3368" s="41"/>
      <c r="CL3368" s="41"/>
      <c r="CM3368" s="41"/>
      <c r="CN3368" s="41"/>
      <c r="CO3368" s="41"/>
      <c r="CP3368" s="41"/>
      <c r="CQ3368" s="41"/>
      <c r="CR3368" s="41"/>
      <c r="CS3368" s="41"/>
      <c r="CT3368" s="41"/>
      <c r="CU3368" s="41"/>
      <c r="CV3368" s="41"/>
      <c r="CW3368" s="41"/>
      <c r="CX3368" s="41"/>
      <c r="CY3368" s="41"/>
      <c r="CZ3368" s="41"/>
      <c r="DA3368" s="41"/>
      <c r="DB3368" s="41"/>
      <c r="DC3368" s="41"/>
      <c r="DD3368" s="41"/>
      <c r="DE3368" s="41"/>
      <c r="DF3368" s="41"/>
      <c r="DG3368" s="41"/>
      <c r="DH3368" s="41"/>
      <c r="DI3368" s="41"/>
      <c r="DJ3368" s="41"/>
      <c r="DK3368" s="41"/>
      <c r="DL3368" s="41"/>
      <c r="DM3368" s="41"/>
      <c r="DN3368" s="41"/>
      <c r="DO3368" s="41"/>
      <c r="DP3368" s="41"/>
      <c r="DQ3368" s="41"/>
      <c r="DR3368" s="41"/>
      <c r="DS3368" s="41"/>
      <c r="DT3368" s="41"/>
      <c r="DU3368" s="41"/>
      <c r="DV3368" s="41"/>
      <c r="DW3368" s="41"/>
      <c r="DX3368" s="41"/>
      <c r="DY3368" s="41"/>
      <c r="DZ3368" s="41"/>
      <c r="EA3368" s="41"/>
      <c r="EB3368" s="41"/>
      <c r="EC3368" s="41"/>
      <c r="ED3368" s="41"/>
      <c r="EE3368" s="41"/>
      <c r="EF3368" s="41"/>
      <c r="EG3368" s="41"/>
      <c r="EH3368" s="41"/>
      <c r="EI3368" s="41"/>
      <c r="EJ3368" s="41"/>
      <c r="EK3368" s="41"/>
      <c r="EL3368" s="41"/>
      <c r="EM3368" s="41"/>
      <c r="EN3368" s="41"/>
      <c r="EO3368" s="41"/>
      <c r="EP3368" s="41"/>
      <c r="EQ3368" s="41"/>
      <c r="ER3368" s="41"/>
      <c r="ES3368" s="41"/>
      <c r="ET3368" s="41"/>
      <c r="EU3368" s="41"/>
      <c r="EV3368" s="41"/>
      <c r="EW3368" s="41"/>
      <c r="EX3368" s="41"/>
      <c r="EY3368" s="41"/>
      <c r="EZ3368" s="41"/>
      <c r="FA3368" s="41"/>
      <c r="FB3368" s="41"/>
      <c r="FC3368" s="41"/>
      <c r="FD3368" s="41"/>
      <c r="FE3368" s="41"/>
      <c r="FF3368" s="41"/>
      <c r="FG3368" s="41"/>
      <c r="FH3368" s="41"/>
      <c r="FI3368" s="41"/>
      <c r="FJ3368" s="41"/>
      <c r="FK3368" s="41"/>
      <c r="FL3368" s="41"/>
      <c r="FM3368" s="41"/>
      <c r="FN3368" s="41"/>
      <c r="FO3368" s="41"/>
      <c r="FP3368" s="41"/>
      <c r="FQ3368" s="41"/>
      <c r="FR3368" s="41"/>
      <c r="FS3368" s="41"/>
      <c r="FT3368" s="41"/>
      <c r="FU3368" s="41"/>
      <c r="FV3368" s="41"/>
      <c r="FW3368" s="41"/>
      <c r="FX3368" s="41"/>
      <c r="FY3368" s="41"/>
      <c r="FZ3368" s="41"/>
      <c r="GA3368" s="41"/>
      <c r="GB3368" s="41"/>
      <c r="GC3368" s="41"/>
      <c r="GD3368" s="41"/>
      <c r="GE3368" s="41"/>
      <c r="GF3368" s="41"/>
      <c r="GG3368" s="41"/>
      <c r="GH3368" s="41"/>
      <c r="GI3368" s="41"/>
      <c r="GJ3368" s="41"/>
      <c r="GK3368" s="41"/>
      <c r="GL3368" s="41"/>
      <c r="GM3368" s="41"/>
      <c r="GN3368" s="41"/>
      <c r="GO3368" s="41"/>
      <c r="GP3368" s="41"/>
      <c r="GQ3368" s="41"/>
      <c r="GR3368" s="41"/>
      <c r="GS3368" s="41"/>
      <c r="GT3368" s="41"/>
      <c r="GU3368" s="41"/>
      <c r="GV3368" s="41"/>
      <c r="GW3368" s="41"/>
      <c r="GX3368" s="41"/>
      <c r="GY3368" s="41"/>
      <c r="GZ3368" s="41"/>
      <c r="HA3368" s="41"/>
      <c r="HB3368" s="41"/>
      <c r="HC3368" s="41"/>
      <c r="HD3368" s="41"/>
      <c r="HE3368" s="41"/>
      <c r="HF3368" s="41"/>
      <c r="HG3368" s="41"/>
      <c r="HH3368" s="41"/>
      <c r="HI3368" s="41"/>
      <c r="HJ3368" s="41"/>
      <c r="HK3368" s="41"/>
      <c r="HL3368" s="41"/>
      <c r="HM3368" s="41"/>
      <c r="HN3368" s="41"/>
      <c r="HO3368" s="41"/>
      <c r="HP3368" s="41"/>
      <c r="HQ3368" s="41"/>
      <c r="HR3368" s="41"/>
      <c r="HS3368" s="41"/>
      <c r="HT3368" s="41"/>
      <c r="HU3368" s="41"/>
      <c r="HV3368" s="41"/>
      <c r="HW3368" s="41"/>
      <c r="HX3368" s="41"/>
      <c r="HY3368" s="41"/>
      <c r="HZ3368" s="41"/>
      <c r="IA3368" s="41"/>
      <c r="IB3368" s="41"/>
      <c r="IC3368" s="41"/>
      <c r="ID3368" s="41"/>
      <c r="IE3368" s="41"/>
      <c r="IF3368" s="41"/>
      <c r="IG3368" s="41"/>
      <c r="IH3368" s="41"/>
      <c r="II3368" s="41"/>
      <c r="IJ3368" s="41"/>
      <c r="IK3368" s="41"/>
      <c r="IL3368" s="41"/>
      <c r="IM3368" s="41"/>
      <c r="IN3368" s="41"/>
      <c r="IO3368" s="41"/>
      <c r="IP3368" s="41"/>
      <c r="IQ3368" s="41"/>
      <c r="IR3368" s="41"/>
      <c r="IS3368" s="41"/>
      <c r="IT3368" s="41"/>
      <c r="IU3368" s="41"/>
    </row>
    <row r="3370" spans="68:255" x14ac:dyDescent="0.2">
      <c r="BP3370" s="41"/>
      <c r="BQ3370" s="41"/>
      <c r="BR3370" s="41"/>
      <c r="BS3370" s="41"/>
      <c r="BU3370" s="41"/>
      <c r="BV3370" s="41"/>
      <c r="BW3370" s="41"/>
      <c r="BX3370" s="41"/>
      <c r="BY3370" s="41"/>
      <c r="BZ3370" s="41"/>
      <c r="CA3370" s="41"/>
      <c r="CB3370" s="41"/>
      <c r="CC3370" s="41"/>
      <c r="CD3370" s="41"/>
      <c r="CE3370" s="41"/>
      <c r="CF3370" s="41"/>
      <c r="CG3370" s="41"/>
      <c r="CH3370" s="41"/>
      <c r="CI3370" s="41"/>
      <c r="CJ3370" s="41"/>
      <c r="CK3370" s="41"/>
      <c r="CL3370" s="41"/>
      <c r="CM3370" s="41"/>
      <c r="CN3370" s="41"/>
      <c r="CO3370" s="41"/>
      <c r="CP3370" s="41"/>
      <c r="CQ3370" s="41"/>
      <c r="CR3370" s="41"/>
      <c r="CS3370" s="41"/>
      <c r="CT3370" s="41"/>
      <c r="CU3370" s="41"/>
      <c r="CV3370" s="41"/>
      <c r="CW3370" s="41"/>
      <c r="CX3370" s="41"/>
      <c r="CY3370" s="41"/>
      <c r="CZ3370" s="41"/>
      <c r="DA3370" s="41"/>
      <c r="DB3370" s="41"/>
      <c r="DC3370" s="41"/>
      <c r="DD3370" s="41"/>
      <c r="DE3370" s="41"/>
      <c r="DF3370" s="41"/>
      <c r="DG3370" s="41"/>
      <c r="DH3370" s="41"/>
      <c r="DI3370" s="41"/>
      <c r="DJ3370" s="41"/>
      <c r="DK3370" s="41"/>
      <c r="DL3370" s="41"/>
      <c r="DM3370" s="41"/>
      <c r="DN3370" s="41"/>
      <c r="DO3370" s="41"/>
      <c r="DP3370" s="41"/>
      <c r="DQ3370" s="41"/>
      <c r="DR3370" s="41"/>
      <c r="DS3370" s="41"/>
      <c r="DT3370" s="41"/>
      <c r="DU3370" s="41"/>
      <c r="DV3370" s="41"/>
      <c r="DW3370" s="41"/>
      <c r="DX3370" s="41"/>
      <c r="DY3370" s="41"/>
      <c r="DZ3370" s="41"/>
      <c r="EA3370" s="41"/>
      <c r="EB3370" s="41"/>
      <c r="EC3370" s="41"/>
      <c r="ED3370" s="41"/>
      <c r="EE3370" s="41"/>
      <c r="EF3370" s="41"/>
      <c r="EG3370" s="41"/>
      <c r="EH3370" s="41"/>
      <c r="EI3370" s="41"/>
      <c r="EJ3370" s="41"/>
      <c r="EK3370" s="41"/>
      <c r="EL3370" s="41"/>
      <c r="EM3370" s="41"/>
      <c r="EN3370" s="41"/>
      <c r="EO3370" s="41"/>
      <c r="EP3370" s="41"/>
      <c r="EQ3370" s="41"/>
      <c r="ER3370" s="41"/>
      <c r="ES3370" s="41"/>
      <c r="ET3370" s="41"/>
      <c r="EU3370" s="41"/>
      <c r="EV3370" s="41"/>
      <c r="EW3370" s="41"/>
      <c r="EX3370" s="41"/>
      <c r="EY3370" s="41"/>
      <c r="EZ3370" s="41"/>
      <c r="FA3370" s="41"/>
      <c r="FB3370" s="41"/>
      <c r="FC3370" s="41"/>
      <c r="FD3370" s="41"/>
      <c r="FE3370" s="41"/>
      <c r="FF3370" s="41"/>
      <c r="FG3370" s="41"/>
      <c r="FH3370" s="41"/>
      <c r="FI3370" s="41"/>
      <c r="FJ3370" s="41"/>
      <c r="FK3370" s="41"/>
      <c r="FL3370" s="41"/>
      <c r="FM3370" s="41"/>
      <c r="FN3370" s="41"/>
      <c r="FO3370" s="41"/>
      <c r="FP3370" s="41"/>
      <c r="FQ3370" s="41"/>
      <c r="FR3370" s="41"/>
      <c r="FS3370" s="41"/>
      <c r="FT3370" s="41"/>
      <c r="FU3370" s="41"/>
      <c r="FV3370" s="41"/>
      <c r="FW3370" s="41"/>
      <c r="FX3370" s="41"/>
      <c r="FY3370" s="41"/>
      <c r="FZ3370" s="41"/>
      <c r="GA3370" s="41"/>
      <c r="GB3370" s="41"/>
      <c r="GC3370" s="41"/>
      <c r="GD3370" s="41"/>
      <c r="GE3370" s="41"/>
      <c r="GF3370" s="41"/>
      <c r="GG3370" s="41"/>
      <c r="GH3370" s="41"/>
      <c r="GI3370" s="41"/>
      <c r="GJ3370" s="41"/>
      <c r="GK3370" s="41"/>
      <c r="GL3370" s="41"/>
      <c r="GM3370" s="41"/>
      <c r="GN3370" s="41"/>
      <c r="GO3370" s="41"/>
      <c r="GP3370" s="41"/>
      <c r="GQ3370" s="41"/>
      <c r="GR3370" s="41"/>
      <c r="GS3370" s="41"/>
      <c r="GT3370" s="41"/>
      <c r="GU3370" s="41"/>
      <c r="GV3370" s="41"/>
      <c r="GW3370" s="41"/>
      <c r="GX3370" s="41"/>
      <c r="GY3370" s="41"/>
      <c r="GZ3370" s="41"/>
      <c r="HA3370" s="41"/>
      <c r="HB3370" s="41"/>
      <c r="HC3370" s="41"/>
      <c r="HD3370" s="41"/>
      <c r="HE3370" s="41"/>
      <c r="HF3370" s="41"/>
      <c r="HG3370" s="41"/>
      <c r="HH3370" s="41"/>
      <c r="HI3370" s="41"/>
      <c r="HJ3370" s="41"/>
      <c r="HK3370" s="41"/>
      <c r="HL3370" s="41"/>
      <c r="HM3370" s="41"/>
      <c r="HN3370" s="41"/>
      <c r="HO3370" s="41"/>
      <c r="HP3370" s="41"/>
      <c r="HQ3370" s="41"/>
      <c r="HR3370" s="41"/>
      <c r="HS3370" s="41"/>
      <c r="HT3370" s="41"/>
      <c r="HU3370" s="41"/>
      <c r="HV3370" s="41"/>
      <c r="HW3370" s="41"/>
      <c r="HX3370" s="41"/>
      <c r="HY3370" s="41"/>
      <c r="HZ3370" s="41"/>
      <c r="IA3370" s="41"/>
      <c r="IB3370" s="41"/>
      <c r="IC3370" s="41"/>
      <c r="ID3370" s="41"/>
      <c r="IE3370" s="41"/>
      <c r="IF3370" s="41"/>
      <c r="IG3370" s="41"/>
      <c r="IH3370" s="41"/>
      <c r="II3370" s="41"/>
      <c r="IJ3370" s="41"/>
      <c r="IK3370" s="41"/>
      <c r="IL3370" s="41"/>
      <c r="IM3370" s="41"/>
      <c r="IN3370" s="41"/>
      <c r="IO3370" s="41"/>
      <c r="IP3370" s="41"/>
      <c r="IQ3370" s="41"/>
      <c r="IR3370" s="41"/>
      <c r="IS3370" s="41"/>
      <c r="IT3370" s="41"/>
      <c r="IU3370" s="41"/>
    </row>
    <row r="3372" spans="68:255" x14ac:dyDescent="0.2">
      <c r="BP3372" s="41"/>
      <c r="BQ3372" s="41"/>
      <c r="BR3372" s="41"/>
      <c r="BS3372" s="41"/>
      <c r="BU3372" s="41"/>
      <c r="BV3372" s="41"/>
      <c r="BW3372" s="41"/>
      <c r="BX3372" s="41"/>
      <c r="BY3372" s="41"/>
      <c r="BZ3372" s="41"/>
      <c r="CA3372" s="41"/>
      <c r="CB3372" s="41"/>
      <c r="CC3372" s="41"/>
      <c r="CD3372" s="41"/>
      <c r="CE3372" s="41"/>
      <c r="CF3372" s="41"/>
      <c r="CG3372" s="41"/>
      <c r="CH3372" s="41"/>
      <c r="CI3372" s="41"/>
      <c r="CJ3372" s="41"/>
      <c r="CK3372" s="41"/>
      <c r="CL3372" s="41"/>
      <c r="CM3372" s="41"/>
      <c r="CN3372" s="41"/>
      <c r="CO3372" s="41"/>
      <c r="CP3372" s="41"/>
      <c r="CQ3372" s="41"/>
      <c r="CR3372" s="41"/>
      <c r="CS3372" s="41"/>
      <c r="CT3372" s="41"/>
      <c r="CU3372" s="41"/>
      <c r="CV3372" s="41"/>
      <c r="CW3372" s="41"/>
      <c r="CX3372" s="41"/>
      <c r="CY3372" s="41"/>
      <c r="CZ3372" s="41"/>
      <c r="DA3372" s="41"/>
      <c r="DB3372" s="41"/>
      <c r="DC3372" s="41"/>
      <c r="DD3372" s="41"/>
      <c r="DE3372" s="41"/>
      <c r="DF3372" s="41"/>
      <c r="DG3372" s="41"/>
      <c r="DH3372" s="41"/>
      <c r="DI3372" s="41"/>
      <c r="DJ3372" s="41"/>
      <c r="DK3372" s="41"/>
      <c r="DL3372" s="41"/>
      <c r="DM3372" s="41"/>
      <c r="DN3372" s="41"/>
      <c r="DO3372" s="41"/>
      <c r="DP3372" s="41"/>
      <c r="DQ3372" s="41"/>
      <c r="DR3372" s="41"/>
      <c r="DS3372" s="41"/>
      <c r="DT3372" s="41"/>
      <c r="DU3372" s="41"/>
      <c r="DV3372" s="41"/>
      <c r="DW3372" s="41"/>
      <c r="DX3372" s="41"/>
      <c r="DY3372" s="41"/>
      <c r="DZ3372" s="41"/>
      <c r="EA3372" s="41"/>
      <c r="EB3372" s="41"/>
      <c r="EC3372" s="41"/>
      <c r="ED3372" s="41"/>
      <c r="EE3372" s="41"/>
      <c r="EF3372" s="41"/>
      <c r="EG3372" s="41"/>
      <c r="EH3372" s="41"/>
      <c r="EI3372" s="41"/>
      <c r="EJ3372" s="41"/>
      <c r="EK3372" s="41"/>
      <c r="EL3372" s="41"/>
      <c r="EM3372" s="41"/>
      <c r="EN3372" s="41"/>
      <c r="EO3372" s="41"/>
      <c r="EP3372" s="41"/>
      <c r="EQ3372" s="41"/>
      <c r="ER3372" s="41"/>
      <c r="ES3372" s="41"/>
      <c r="ET3372" s="41"/>
      <c r="EU3372" s="41"/>
      <c r="EV3372" s="41"/>
      <c r="EW3372" s="41"/>
      <c r="EX3372" s="41"/>
      <c r="EY3372" s="41"/>
      <c r="EZ3372" s="41"/>
      <c r="FA3372" s="41"/>
      <c r="FB3372" s="41"/>
      <c r="FC3372" s="41"/>
      <c r="FD3372" s="41"/>
      <c r="FE3372" s="41"/>
      <c r="FF3372" s="41"/>
      <c r="FG3372" s="41"/>
      <c r="FH3372" s="41"/>
      <c r="FI3372" s="41"/>
      <c r="FJ3372" s="41"/>
      <c r="FK3372" s="41"/>
      <c r="FL3372" s="41"/>
      <c r="FM3372" s="41"/>
      <c r="FN3372" s="41"/>
      <c r="FO3372" s="41"/>
      <c r="FP3372" s="41"/>
      <c r="FQ3372" s="41"/>
      <c r="FR3372" s="41"/>
      <c r="FS3372" s="41"/>
      <c r="FT3372" s="41"/>
      <c r="FU3372" s="41"/>
      <c r="FV3372" s="41"/>
      <c r="FW3372" s="41"/>
      <c r="FX3372" s="41"/>
      <c r="FY3372" s="41"/>
      <c r="FZ3372" s="41"/>
      <c r="GA3372" s="41"/>
      <c r="GB3372" s="41"/>
      <c r="GC3372" s="41"/>
      <c r="GD3372" s="41"/>
      <c r="GE3372" s="41"/>
      <c r="GF3372" s="41"/>
      <c r="GG3372" s="41"/>
      <c r="GH3372" s="41"/>
      <c r="GI3372" s="41"/>
      <c r="GJ3372" s="41"/>
      <c r="GK3372" s="41"/>
      <c r="GL3372" s="41"/>
      <c r="GM3372" s="41"/>
      <c r="GN3372" s="41"/>
      <c r="GO3372" s="41"/>
      <c r="GP3372" s="41"/>
      <c r="GQ3372" s="41"/>
      <c r="GR3372" s="41"/>
      <c r="GS3372" s="41"/>
      <c r="GT3372" s="41"/>
      <c r="GU3372" s="41"/>
      <c r="GV3372" s="41"/>
      <c r="GW3372" s="41"/>
      <c r="GX3372" s="41"/>
      <c r="GY3372" s="41"/>
      <c r="GZ3372" s="41"/>
      <c r="HA3372" s="41"/>
      <c r="HB3372" s="41"/>
      <c r="HC3372" s="41"/>
      <c r="HD3372" s="41"/>
      <c r="HE3372" s="41"/>
      <c r="HF3372" s="41"/>
      <c r="HG3372" s="41"/>
      <c r="HH3372" s="41"/>
      <c r="HI3372" s="41"/>
      <c r="HJ3372" s="41"/>
      <c r="HK3372" s="41"/>
      <c r="HL3372" s="41"/>
      <c r="HM3372" s="41"/>
      <c r="HN3372" s="41"/>
      <c r="HO3372" s="41"/>
      <c r="HP3372" s="41"/>
      <c r="HQ3372" s="41"/>
      <c r="HR3372" s="41"/>
      <c r="HS3372" s="41"/>
      <c r="HT3372" s="41"/>
      <c r="HU3372" s="41"/>
      <c r="HV3372" s="41"/>
      <c r="HW3372" s="41"/>
      <c r="HX3372" s="41"/>
      <c r="HY3372" s="41"/>
      <c r="HZ3372" s="41"/>
      <c r="IA3372" s="41"/>
      <c r="IB3372" s="41"/>
      <c r="IC3372" s="41"/>
      <c r="ID3372" s="41"/>
      <c r="IE3372" s="41"/>
      <c r="IF3372" s="41"/>
      <c r="IG3372" s="41"/>
      <c r="IH3372" s="41"/>
      <c r="II3372" s="41"/>
      <c r="IJ3372" s="41"/>
      <c r="IK3372" s="41"/>
      <c r="IL3372" s="41"/>
      <c r="IM3372" s="41"/>
      <c r="IN3372" s="41"/>
      <c r="IO3372" s="41"/>
      <c r="IP3372" s="41"/>
      <c r="IQ3372" s="41"/>
      <c r="IR3372" s="41"/>
      <c r="IS3372" s="41"/>
      <c r="IT3372" s="41"/>
      <c r="IU3372" s="41"/>
    </row>
    <row r="3374" spans="68:255" x14ac:dyDescent="0.2">
      <c r="BP3374" s="41"/>
      <c r="BQ3374" s="41"/>
      <c r="BR3374" s="41"/>
      <c r="BS3374" s="41"/>
      <c r="BU3374" s="41"/>
      <c r="BV3374" s="41"/>
      <c r="BW3374" s="41"/>
      <c r="BX3374" s="41"/>
      <c r="BY3374" s="41"/>
      <c r="BZ3374" s="41"/>
      <c r="CA3374" s="41"/>
      <c r="CB3374" s="41"/>
      <c r="CC3374" s="41"/>
      <c r="CD3374" s="41"/>
      <c r="CE3374" s="41"/>
      <c r="CF3374" s="41"/>
      <c r="CG3374" s="41"/>
      <c r="CH3374" s="41"/>
      <c r="CI3374" s="41"/>
      <c r="CJ3374" s="41"/>
      <c r="CK3374" s="41"/>
      <c r="CL3374" s="41"/>
      <c r="CM3374" s="41"/>
      <c r="CN3374" s="41"/>
      <c r="CO3374" s="41"/>
      <c r="CP3374" s="41"/>
      <c r="CQ3374" s="41"/>
      <c r="CR3374" s="41"/>
      <c r="CS3374" s="41"/>
      <c r="CT3374" s="41"/>
      <c r="CU3374" s="41"/>
      <c r="CV3374" s="41"/>
      <c r="CW3374" s="41"/>
      <c r="CX3374" s="41"/>
      <c r="CY3374" s="41"/>
      <c r="CZ3374" s="41"/>
      <c r="DA3374" s="41"/>
      <c r="DB3374" s="41"/>
      <c r="DC3374" s="41"/>
      <c r="DD3374" s="41"/>
      <c r="DE3374" s="41"/>
      <c r="DF3374" s="41"/>
      <c r="DG3374" s="41"/>
      <c r="DH3374" s="41"/>
      <c r="DI3374" s="41"/>
      <c r="DJ3374" s="41"/>
      <c r="DK3374" s="41"/>
      <c r="DL3374" s="41"/>
      <c r="DM3374" s="41"/>
      <c r="DN3374" s="41"/>
      <c r="DO3374" s="41"/>
      <c r="DP3374" s="41"/>
      <c r="DQ3374" s="41"/>
      <c r="DR3374" s="41"/>
      <c r="DS3374" s="41"/>
      <c r="DT3374" s="41"/>
      <c r="DU3374" s="41"/>
      <c r="DV3374" s="41"/>
      <c r="DW3374" s="41"/>
      <c r="DX3374" s="41"/>
      <c r="DY3374" s="41"/>
      <c r="DZ3374" s="41"/>
      <c r="EA3374" s="41"/>
      <c r="EB3374" s="41"/>
      <c r="EC3374" s="41"/>
      <c r="ED3374" s="41"/>
      <c r="EE3374" s="41"/>
      <c r="EF3374" s="41"/>
      <c r="EG3374" s="41"/>
      <c r="EH3374" s="41"/>
      <c r="EI3374" s="41"/>
      <c r="EJ3374" s="41"/>
      <c r="EK3374" s="41"/>
      <c r="EL3374" s="41"/>
      <c r="EM3374" s="41"/>
      <c r="EN3374" s="41"/>
      <c r="EO3374" s="41"/>
      <c r="EP3374" s="41"/>
      <c r="EQ3374" s="41"/>
      <c r="ER3374" s="41"/>
      <c r="ES3374" s="41"/>
      <c r="ET3374" s="41"/>
      <c r="EU3374" s="41"/>
      <c r="EV3374" s="41"/>
      <c r="EW3374" s="41"/>
      <c r="EX3374" s="41"/>
      <c r="EY3374" s="41"/>
      <c r="EZ3374" s="41"/>
      <c r="FA3374" s="41"/>
      <c r="FB3374" s="41"/>
      <c r="FC3374" s="41"/>
      <c r="FD3374" s="41"/>
      <c r="FE3374" s="41"/>
      <c r="FF3374" s="41"/>
      <c r="FG3374" s="41"/>
      <c r="FH3374" s="41"/>
      <c r="FI3374" s="41"/>
      <c r="FJ3374" s="41"/>
      <c r="FK3374" s="41"/>
      <c r="FL3374" s="41"/>
      <c r="FM3374" s="41"/>
      <c r="FN3374" s="41"/>
      <c r="FO3374" s="41"/>
      <c r="FP3374" s="41"/>
      <c r="FQ3374" s="41"/>
      <c r="FR3374" s="41"/>
      <c r="FS3374" s="41"/>
      <c r="FT3374" s="41"/>
      <c r="FU3374" s="41"/>
      <c r="FV3374" s="41"/>
      <c r="FW3374" s="41"/>
      <c r="FX3374" s="41"/>
      <c r="FY3374" s="41"/>
      <c r="FZ3374" s="41"/>
      <c r="GA3374" s="41"/>
      <c r="GB3374" s="41"/>
      <c r="GC3374" s="41"/>
      <c r="GD3374" s="41"/>
      <c r="GE3374" s="41"/>
      <c r="GF3374" s="41"/>
      <c r="GG3374" s="41"/>
      <c r="GH3374" s="41"/>
      <c r="GI3374" s="41"/>
      <c r="GJ3374" s="41"/>
      <c r="GK3374" s="41"/>
      <c r="GL3374" s="41"/>
      <c r="GM3374" s="41"/>
      <c r="GN3374" s="41"/>
      <c r="GO3374" s="41"/>
      <c r="GP3374" s="41"/>
      <c r="GQ3374" s="41"/>
      <c r="GR3374" s="41"/>
      <c r="GS3374" s="41"/>
      <c r="GT3374" s="41"/>
      <c r="GU3374" s="41"/>
      <c r="GV3374" s="41"/>
      <c r="GW3374" s="41"/>
      <c r="GX3374" s="41"/>
      <c r="GY3374" s="41"/>
      <c r="GZ3374" s="41"/>
      <c r="HA3374" s="41"/>
      <c r="HB3374" s="41"/>
      <c r="HC3374" s="41"/>
      <c r="HD3374" s="41"/>
      <c r="HE3374" s="41"/>
      <c r="HF3374" s="41"/>
      <c r="HG3374" s="41"/>
      <c r="HH3374" s="41"/>
      <c r="HI3374" s="41"/>
      <c r="HJ3374" s="41"/>
      <c r="HK3374" s="41"/>
      <c r="HL3374" s="41"/>
      <c r="HM3374" s="41"/>
      <c r="HN3374" s="41"/>
      <c r="HO3374" s="41"/>
      <c r="HP3374" s="41"/>
      <c r="HQ3374" s="41"/>
      <c r="HR3374" s="41"/>
      <c r="HS3374" s="41"/>
      <c r="HT3374" s="41"/>
      <c r="HU3374" s="41"/>
      <c r="HV3374" s="41"/>
      <c r="HW3374" s="41"/>
      <c r="HX3374" s="41"/>
      <c r="HY3374" s="41"/>
      <c r="HZ3374" s="41"/>
      <c r="IA3374" s="41"/>
      <c r="IB3374" s="41"/>
      <c r="IC3374" s="41"/>
      <c r="ID3374" s="41"/>
      <c r="IE3374" s="41"/>
      <c r="IF3374" s="41"/>
      <c r="IG3374" s="41"/>
      <c r="IH3374" s="41"/>
      <c r="II3374" s="41"/>
      <c r="IJ3374" s="41"/>
      <c r="IK3374" s="41"/>
      <c r="IL3374" s="41"/>
      <c r="IM3374" s="41"/>
      <c r="IN3374" s="41"/>
      <c r="IO3374" s="41"/>
      <c r="IP3374" s="41"/>
      <c r="IQ3374" s="41"/>
      <c r="IR3374" s="41"/>
      <c r="IS3374" s="41"/>
      <c r="IT3374" s="41"/>
      <c r="IU3374" s="41"/>
    </row>
    <row r="3376" spans="68:255" x14ac:dyDescent="0.2">
      <c r="BP3376" s="41"/>
      <c r="BQ3376" s="41"/>
      <c r="BR3376" s="41"/>
      <c r="BS3376" s="41"/>
      <c r="BU3376" s="41"/>
      <c r="BV3376" s="41"/>
      <c r="BW3376" s="41"/>
      <c r="BX3376" s="41"/>
      <c r="BY3376" s="41"/>
      <c r="BZ3376" s="41"/>
      <c r="CA3376" s="41"/>
      <c r="CB3376" s="41"/>
      <c r="CC3376" s="41"/>
      <c r="CD3376" s="41"/>
      <c r="CE3376" s="41"/>
      <c r="CF3376" s="41"/>
      <c r="CG3376" s="41"/>
      <c r="CH3376" s="41"/>
      <c r="CI3376" s="41"/>
      <c r="CJ3376" s="41"/>
      <c r="CK3376" s="41"/>
      <c r="CL3376" s="41"/>
      <c r="CM3376" s="41"/>
      <c r="CN3376" s="41"/>
      <c r="CO3376" s="41"/>
      <c r="CP3376" s="41"/>
      <c r="CQ3376" s="41"/>
      <c r="CR3376" s="41"/>
      <c r="CS3376" s="41"/>
      <c r="CT3376" s="41"/>
      <c r="CU3376" s="41"/>
      <c r="CV3376" s="41"/>
      <c r="CW3376" s="41"/>
      <c r="CX3376" s="41"/>
      <c r="CY3376" s="41"/>
      <c r="CZ3376" s="41"/>
      <c r="DA3376" s="41"/>
      <c r="DB3376" s="41"/>
      <c r="DC3376" s="41"/>
      <c r="DD3376" s="41"/>
      <c r="DE3376" s="41"/>
      <c r="DF3376" s="41"/>
      <c r="DG3376" s="41"/>
      <c r="DH3376" s="41"/>
      <c r="DI3376" s="41"/>
      <c r="DJ3376" s="41"/>
      <c r="DK3376" s="41"/>
      <c r="DL3376" s="41"/>
      <c r="DM3376" s="41"/>
      <c r="DN3376" s="41"/>
      <c r="DO3376" s="41"/>
      <c r="DP3376" s="41"/>
      <c r="DQ3376" s="41"/>
      <c r="DR3376" s="41"/>
      <c r="DS3376" s="41"/>
      <c r="DT3376" s="41"/>
      <c r="DU3376" s="41"/>
      <c r="DV3376" s="41"/>
      <c r="DW3376" s="41"/>
      <c r="DX3376" s="41"/>
      <c r="DY3376" s="41"/>
      <c r="DZ3376" s="41"/>
      <c r="EA3376" s="41"/>
      <c r="EB3376" s="41"/>
      <c r="EC3376" s="41"/>
      <c r="ED3376" s="41"/>
      <c r="EE3376" s="41"/>
      <c r="EF3376" s="41"/>
      <c r="EG3376" s="41"/>
      <c r="EH3376" s="41"/>
      <c r="EI3376" s="41"/>
      <c r="EJ3376" s="41"/>
      <c r="EK3376" s="41"/>
      <c r="EL3376" s="41"/>
      <c r="EM3376" s="41"/>
      <c r="EN3376" s="41"/>
      <c r="EO3376" s="41"/>
      <c r="EP3376" s="41"/>
      <c r="EQ3376" s="41"/>
      <c r="ER3376" s="41"/>
      <c r="ES3376" s="41"/>
      <c r="ET3376" s="41"/>
      <c r="EU3376" s="41"/>
      <c r="EV3376" s="41"/>
      <c r="EW3376" s="41"/>
      <c r="EX3376" s="41"/>
      <c r="EY3376" s="41"/>
      <c r="EZ3376" s="41"/>
      <c r="FA3376" s="41"/>
      <c r="FB3376" s="41"/>
      <c r="FC3376" s="41"/>
      <c r="FD3376" s="41"/>
      <c r="FE3376" s="41"/>
      <c r="FF3376" s="41"/>
      <c r="FG3376" s="41"/>
      <c r="FH3376" s="41"/>
      <c r="FI3376" s="41"/>
      <c r="FJ3376" s="41"/>
      <c r="FK3376" s="41"/>
      <c r="FL3376" s="41"/>
      <c r="FM3376" s="41"/>
      <c r="FN3376" s="41"/>
      <c r="FO3376" s="41"/>
      <c r="FP3376" s="41"/>
      <c r="FQ3376" s="41"/>
      <c r="FR3376" s="41"/>
      <c r="FS3376" s="41"/>
      <c r="FT3376" s="41"/>
      <c r="FU3376" s="41"/>
      <c r="FV3376" s="41"/>
      <c r="FW3376" s="41"/>
      <c r="FX3376" s="41"/>
      <c r="FY3376" s="41"/>
      <c r="FZ3376" s="41"/>
      <c r="GA3376" s="41"/>
      <c r="GB3376" s="41"/>
      <c r="GC3376" s="41"/>
      <c r="GD3376" s="41"/>
      <c r="GE3376" s="41"/>
      <c r="GF3376" s="41"/>
      <c r="GG3376" s="41"/>
      <c r="GH3376" s="41"/>
      <c r="GI3376" s="41"/>
      <c r="GJ3376" s="41"/>
      <c r="GK3376" s="41"/>
      <c r="GL3376" s="41"/>
      <c r="GM3376" s="41"/>
      <c r="GN3376" s="41"/>
      <c r="GO3376" s="41"/>
      <c r="GP3376" s="41"/>
      <c r="GQ3376" s="41"/>
      <c r="GR3376" s="41"/>
      <c r="GS3376" s="41"/>
      <c r="GT3376" s="41"/>
      <c r="GU3376" s="41"/>
      <c r="GV3376" s="41"/>
      <c r="GW3376" s="41"/>
      <c r="GX3376" s="41"/>
      <c r="GY3376" s="41"/>
      <c r="GZ3376" s="41"/>
      <c r="HA3376" s="41"/>
      <c r="HB3376" s="41"/>
      <c r="HC3376" s="41"/>
      <c r="HD3376" s="41"/>
      <c r="HE3376" s="41"/>
      <c r="HF3376" s="41"/>
      <c r="HG3376" s="41"/>
      <c r="HH3376" s="41"/>
      <c r="HI3376" s="41"/>
      <c r="HJ3376" s="41"/>
      <c r="HK3376" s="41"/>
      <c r="HL3376" s="41"/>
      <c r="HM3376" s="41"/>
      <c r="HN3376" s="41"/>
      <c r="HO3376" s="41"/>
      <c r="HP3376" s="41"/>
      <c r="HQ3376" s="41"/>
      <c r="HR3376" s="41"/>
      <c r="HS3376" s="41"/>
      <c r="HT3376" s="41"/>
      <c r="HU3376" s="41"/>
      <c r="HV3376" s="41"/>
      <c r="HW3376" s="41"/>
      <c r="HX3376" s="41"/>
      <c r="HY3376" s="41"/>
      <c r="HZ3376" s="41"/>
      <c r="IA3376" s="41"/>
      <c r="IB3376" s="41"/>
      <c r="IC3376" s="41"/>
      <c r="ID3376" s="41"/>
      <c r="IE3376" s="41"/>
      <c r="IF3376" s="41"/>
      <c r="IG3376" s="41"/>
      <c r="IH3376" s="41"/>
      <c r="II3376" s="41"/>
      <c r="IJ3376" s="41"/>
      <c r="IK3376" s="41"/>
      <c r="IL3376" s="41"/>
      <c r="IM3376" s="41"/>
      <c r="IN3376" s="41"/>
      <c r="IO3376" s="41"/>
      <c r="IP3376" s="41"/>
      <c r="IQ3376" s="41"/>
      <c r="IR3376" s="41"/>
      <c r="IS3376" s="41"/>
      <c r="IT3376" s="41"/>
      <c r="IU3376" s="41"/>
    </row>
    <row r="3378" spans="68:255" x14ac:dyDescent="0.2">
      <c r="BP3378" s="41"/>
      <c r="BQ3378" s="41"/>
      <c r="BR3378" s="41"/>
      <c r="BS3378" s="41"/>
      <c r="BU3378" s="41"/>
      <c r="BV3378" s="41"/>
      <c r="BW3378" s="41"/>
      <c r="BX3378" s="41"/>
      <c r="BY3378" s="41"/>
      <c r="BZ3378" s="41"/>
      <c r="CA3378" s="41"/>
      <c r="CB3378" s="41"/>
      <c r="CC3378" s="41"/>
      <c r="CD3378" s="41"/>
      <c r="CE3378" s="41"/>
      <c r="CF3378" s="41"/>
      <c r="CG3378" s="41"/>
      <c r="CH3378" s="41"/>
      <c r="CI3378" s="41"/>
      <c r="CJ3378" s="41"/>
      <c r="CK3378" s="41"/>
      <c r="CL3378" s="41"/>
      <c r="CM3378" s="41"/>
      <c r="CN3378" s="41"/>
      <c r="CO3378" s="41"/>
      <c r="CP3378" s="41"/>
      <c r="CQ3378" s="41"/>
      <c r="CR3378" s="41"/>
      <c r="CS3378" s="41"/>
      <c r="CT3378" s="41"/>
      <c r="CU3378" s="41"/>
      <c r="CV3378" s="41"/>
      <c r="CW3378" s="41"/>
      <c r="CX3378" s="41"/>
      <c r="CY3378" s="41"/>
      <c r="CZ3378" s="41"/>
      <c r="DA3378" s="41"/>
      <c r="DB3378" s="41"/>
      <c r="DC3378" s="41"/>
      <c r="DD3378" s="41"/>
      <c r="DE3378" s="41"/>
      <c r="DF3378" s="41"/>
      <c r="DG3378" s="41"/>
      <c r="DH3378" s="41"/>
      <c r="DI3378" s="41"/>
      <c r="DJ3378" s="41"/>
      <c r="DK3378" s="41"/>
      <c r="DL3378" s="41"/>
      <c r="DM3378" s="41"/>
      <c r="DN3378" s="41"/>
      <c r="DO3378" s="41"/>
      <c r="DP3378" s="41"/>
      <c r="DQ3378" s="41"/>
      <c r="DR3378" s="41"/>
      <c r="DS3378" s="41"/>
      <c r="DT3378" s="41"/>
      <c r="DU3378" s="41"/>
      <c r="DV3378" s="41"/>
      <c r="DW3378" s="41"/>
      <c r="DX3378" s="41"/>
      <c r="DY3378" s="41"/>
      <c r="DZ3378" s="41"/>
      <c r="EA3378" s="41"/>
      <c r="EB3378" s="41"/>
      <c r="EC3378" s="41"/>
      <c r="ED3378" s="41"/>
      <c r="EE3378" s="41"/>
      <c r="EF3378" s="41"/>
      <c r="EG3378" s="41"/>
      <c r="EH3378" s="41"/>
      <c r="EI3378" s="41"/>
      <c r="EJ3378" s="41"/>
      <c r="EK3378" s="41"/>
      <c r="EL3378" s="41"/>
      <c r="EM3378" s="41"/>
      <c r="EN3378" s="41"/>
      <c r="EO3378" s="41"/>
      <c r="EP3378" s="41"/>
      <c r="EQ3378" s="41"/>
      <c r="ER3378" s="41"/>
      <c r="ES3378" s="41"/>
      <c r="ET3378" s="41"/>
      <c r="EU3378" s="41"/>
      <c r="EV3378" s="41"/>
      <c r="EW3378" s="41"/>
      <c r="EX3378" s="41"/>
      <c r="EY3378" s="41"/>
      <c r="EZ3378" s="41"/>
      <c r="FA3378" s="41"/>
      <c r="FB3378" s="41"/>
      <c r="FC3378" s="41"/>
      <c r="FD3378" s="41"/>
      <c r="FE3378" s="41"/>
      <c r="FF3378" s="41"/>
      <c r="FG3378" s="41"/>
      <c r="FH3378" s="41"/>
      <c r="FI3378" s="41"/>
      <c r="FJ3378" s="41"/>
      <c r="FK3378" s="41"/>
      <c r="FL3378" s="41"/>
      <c r="FM3378" s="41"/>
      <c r="FN3378" s="41"/>
      <c r="FO3378" s="41"/>
      <c r="FP3378" s="41"/>
      <c r="FQ3378" s="41"/>
      <c r="FR3378" s="41"/>
      <c r="FS3378" s="41"/>
      <c r="FT3378" s="41"/>
      <c r="FU3378" s="41"/>
      <c r="FV3378" s="41"/>
      <c r="FW3378" s="41"/>
      <c r="FX3378" s="41"/>
      <c r="FY3378" s="41"/>
      <c r="FZ3378" s="41"/>
      <c r="GA3378" s="41"/>
      <c r="GB3378" s="41"/>
      <c r="GC3378" s="41"/>
      <c r="GD3378" s="41"/>
      <c r="GE3378" s="41"/>
      <c r="GF3378" s="41"/>
      <c r="GG3378" s="41"/>
      <c r="GH3378" s="41"/>
      <c r="GI3378" s="41"/>
      <c r="GJ3378" s="41"/>
      <c r="GK3378" s="41"/>
      <c r="GL3378" s="41"/>
      <c r="GM3378" s="41"/>
      <c r="GN3378" s="41"/>
      <c r="GO3378" s="41"/>
      <c r="GP3378" s="41"/>
      <c r="GQ3378" s="41"/>
      <c r="GR3378" s="41"/>
      <c r="GS3378" s="41"/>
      <c r="GT3378" s="41"/>
      <c r="GU3378" s="41"/>
      <c r="GV3378" s="41"/>
      <c r="GW3378" s="41"/>
      <c r="GX3378" s="41"/>
      <c r="GY3378" s="41"/>
      <c r="GZ3378" s="41"/>
      <c r="HA3378" s="41"/>
      <c r="HB3378" s="41"/>
      <c r="HC3378" s="41"/>
      <c r="HD3378" s="41"/>
      <c r="HE3378" s="41"/>
      <c r="HF3378" s="41"/>
      <c r="HG3378" s="41"/>
      <c r="HH3378" s="41"/>
      <c r="HI3378" s="41"/>
      <c r="HJ3378" s="41"/>
      <c r="HK3378" s="41"/>
      <c r="HL3378" s="41"/>
      <c r="HM3378" s="41"/>
      <c r="HN3378" s="41"/>
      <c r="HO3378" s="41"/>
      <c r="HP3378" s="41"/>
      <c r="HQ3378" s="41"/>
      <c r="HR3378" s="41"/>
      <c r="HS3378" s="41"/>
      <c r="HT3378" s="41"/>
      <c r="HU3378" s="41"/>
      <c r="HV3378" s="41"/>
      <c r="HW3378" s="41"/>
      <c r="HX3378" s="41"/>
      <c r="HY3378" s="41"/>
      <c r="HZ3378" s="41"/>
      <c r="IA3378" s="41"/>
      <c r="IB3378" s="41"/>
      <c r="IC3378" s="41"/>
      <c r="ID3378" s="41"/>
      <c r="IE3378" s="41"/>
      <c r="IF3378" s="41"/>
      <c r="IG3378" s="41"/>
      <c r="IH3378" s="41"/>
      <c r="II3378" s="41"/>
      <c r="IJ3378" s="41"/>
      <c r="IK3378" s="41"/>
      <c r="IL3378" s="41"/>
      <c r="IM3378" s="41"/>
      <c r="IN3378" s="41"/>
      <c r="IO3378" s="41"/>
      <c r="IP3378" s="41"/>
      <c r="IQ3378" s="41"/>
      <c r="IR3378" s="41"/>
      <c r="IS3378" s="41"/>
      <c r="IT3378" s="41"/>
      <c r="IU3378" s="41"/>
    </row>
    <row r="3380" spans="68:255" x14ac:dyDescent="0.2">
      <c r="BP3380" s="41"/>
      <c r="BQ3380" s="41"/>
      <c r="BR3380" s="41"/>
      <c r="BS3380" s="41"/>
      <c r="BU3380" s="41"/>
      <c r="BV3380" s="41"/>
      <c r="BW3380" s="41"/>
      <c r="BX3380" s="41"/>
      <c r="BY3380" s="41"/>
      <c r="BZ3380" s="41"/>
      <c r="CA3380" s="41"/>
      <c r="CB3380" s="41"/>
      <c r="CC3380" s="41"/>
      <c r="CD3380" s="41"/>
      <c r="CE3380" s="41"/>
      <c r="CF3380" s="41"/>
      <c r="CG3380" s="41"/>
      <c r="CH3380" s="41"/>
      <c r="CI3380" s="41"/>
      <c r="CJ3380" s="41"/>
      <c r="CK3380" s="41"/>
      <c r="CL3380" s="41"/>
      <c r="CM3380" s="41"/>
      <c r="CN3380" s="41"/>
      <c r="CO3380" s="41"/>
      <c r="CP3380" s="41"/>
      <c r="CQ3380" s="41"/>
      <c r="CR3380" s="41"/>
      <c r="CS3380" s="41"/>
      <c r="CT3380" s="41"/>
      <c r="CU3380" s="41"/>
      <c r="CV3380" s="41"/>
      <c r="CW3380" s="41"/>
      <c r="CX3380" s="41"/>
      <c r="CY3380" s="41"/>
      <c r="CZ3380" s="41"/>
      <c r="DA3380" s="41"/>
      <c r="DB3380" s="41"/>
      <c r="DC3380" s="41"/>
      <c r="DD3380" s="41"/>
      <c r="DE3380" s="41"/>
      <c r="DF3380" s="41"/>
      <c r="DG3380" s="41"/>
      <c r="DH3380" s="41"/>
      <c r="DI3380" s="41"/>
      <c r="DJ3380" s="41"/>
      <c r="DK3380" s="41"/>
      <c r="DL3380" s="41"/>
      <c r="DM3380" s="41"/>
      <c r="DN3380" s="41"/>
      <c r="DO3380" s="41"/>
      <c r="DP3380" s="41"/>
      <c r="DQ3380" s="41"/>
      <c r="DR3380" s="41"/>
      <c r="DS3380" s="41"/>
      <c r="DT3380" s="41"/>
      <c r="DU3380" s="41"/>
      <c r="DV3380" s="41"/>
      <c r="DW3380" s="41"/>
      <c r="DX3380" s="41"/>
      <c r="DY3380" s="41"/>
      <c r="DZ3380" s="41"/>
      <c r="EA3380" s="41"/>
      <c r="EB3380" s="41"/>
      <c r="EC3380" s="41"/>
      <c r="ED3380" s="41"/>
      <c r="EE3380" s="41"/>
      <c r="EF3380" s="41"/>
      <c r="EG3380" s="41"/>
      <c r="EH3380" s="41"/>
      <c r="EI3380" s="41"/>
      <c r="EJ3380" s="41"/>
      <c r="EK3380" s="41"/>
      <c r="EL3380" s="41"/>
      <c r="EM3380" s="41"/>
      <c r="EN3380" s="41"/>
      <c r="EO3380" s="41"/>
      <c r="EP3380" s="41"/>
      <c r="EQ3380" s="41"/>
      <c r="ER3380" s="41"/>
      <c r="ES3380" s="41"/>
      <c r="ET3380" s="41"/>
      <c r="EU3380" s="41"/>
      <c r="EV3380" s="41"/>
      <c r="EW3380" s="41"/>
      <c r="EX3380" s="41"/>
      <c r="EY3380" s="41"/>
      <c r="EZ3380" s="41"/>
      <c r="FA3380" s="41"/>
      <c r="FB3380" s="41"/>
      <c r="FC3380" s="41"/>
      <c r="FD3380" s="41"/>
      <c r="FE3380" s="41"/>
      <c r="FF3380" s="41"/>
      <c r="FG3380" s="41"/>
      <c r="FH3380" s="41"/>
      <c r="FI3380" s="41"/>
      <c r="FJ3380" s="41"/>
      <c r="FK3380" s="41"/>
      <c r="FL3380" s="41"/>
      <c r="FM3380" s="41"/>
      <c r="FN3380" s="41"/>
      <c r="FO3380" s="41"/>
      <c r="FP3380" s="41"/>
      <c r="FQ3380" s="41"/>
      <c r="FR3380" s="41"/>
      <c r="FS3380" s="41"/>
      <c r="FT3380" s="41"/>
      <c r="FU3380" s="41"/>
      <c r="FV3380" s="41"/>
      <c r="FW3380" s="41"/>
      <c r="FX3380" s="41"/>
      <c r="FY3380" s="41"/>
      <c r="FZ3380" s="41"/>
      <c r="GA3380" s="41"/>
      <c r="GB3380" s="41"/>
      <c r="GC3380" s="41"/>
      <c r="GD3380" s="41"/>
      <c r="GE3380" s="41"/>
      <c r="GF3380" s="41"/>
      <c r="GG3380" s="41"/>
      <c r="GH3380" s="41"/>
      <c r="GI3380" s="41"/>
      <c r="GJ3380" s="41"/>
      <c r="GK3380" s="41"/>
      <c r="GL3380" s="41"/>
      <c r="GM3380" s="41"/>
      <c r="GN3380" s="41"/>
      <c r="GO3380" s="41"/>
      <c r="GP3380" s="41"/>
      <c r="GQ3380" s="41"/>
      <c r="GR3380" s="41"/>
      <c r="GS3380" s="41"/>
      <c r="GT3380" s="41"/>
      <c r="GU3380" s="41"/>
      <c r="GV3380" s="41"/>
      <c r="GW3380" s="41"/>
      <c r="GX3380" s="41"/>
      <c r="GY3380" s="41"/>
      <c r="GZ3380" s="41"/>
      <c r="HA3380" s="41"/>
      <c r="HB3380" s="41"/>
      <c r="HC3380" s="41"/>
      <c r="HD3380" s="41"/>
      <c r="HE3380" s="41"/>
      <c r="HF3380" s="41"/>
      <c r="HG3380" s="41"/>
      <c r="HH3380" s="41"/>
      <c r="HI3380" s="41"/>
      <c r="HJ3380" s="41"/>
      <c r="HK3380" s="41"/>
      <c r="HL3380" s="41"/>
      <c r="HM3380" s="41"/>
      <c r="HN3380" s="41"/>
      <c r="HO3380" s="41"/>
      <c r="HP3380" s="41"/>
      <c r="HQ3380" s="41"/>
      <c r="HR3380" s="41"/>
      <c r="HS3380" s="41"/>
      <c r="HT3380" s="41"/>
      <c r="HU3380" s="41"/>
      <c r="HV3380" s="41"/>
      <c r="HW3380" s="41"/>
      <c r="HX3380" s="41"/>
      <c r="HY3380" s="41"/>
      <c r="HZ3380" s="41"/>
      <c r="IA3380" s="41"/>
      <c r="IB3380" s="41"/>
      <c r="IC3380" s="41"/>
      <c r="ID3380" s="41"/>
      <c r="IE3380" s="41"/>
      <c r="IF3380" s="41"/>
      <c r="IG3380" s="41"/>
      <c r="IH3380" s="41"/>
      <c r="II3380" s="41"/>
      <c r="IJ3380" s="41"/>
      <c r="IK3380" s="41"/>
      <c r="IL3380" s="41"/>
      <c r="IM3380" s="41"/>
      <c r="IN3380" s="41"/>
      <c r="IO3380" s="41"/>
      <c r="IP3380" s="41"/>
      <c r="IQ3380" s="41"/>
      <c r="IR3380" s="41"/>
      <c r="IS3380" s="41"/>
      <c r="IT3380" s="41"/>
      <c r="IU3380" s="41"/>
    </row>
    <row r="3382" spans="68:255" x14ac:dyDescent="0.2">
      <c r="BP3382" s="41"/>
      <c r="BQ3382" s="41"/>
      <c r="BR3382" s="41"/>
      <c r="BS3382" s="41"/>
      <c r="BU3382" s="41"/>
      <c r="BV3382" s="41"/>
      <c r="BW3382" s="41"/>
      <c r="BX3382" s="41"/>
      <c r="BY3382" s="41"/>
      <c r="BZ3382" s="41"/>
      <c r="CA3382" s="41"/>
      <c r="CB3382" s="41"/>
      <c r="CC3382" s="41"/>
      <c r="CD3382" s="41"/>
      <c r="CE3382" s="41"/>
      <c r="CF3382" s="41"/>
      <c r="CG3382" s="41"/>
      <c r="CH3382" s="41"/>
      <c r="CI3382" s="41"/>
      <c r="CJ3382" s="41"/>
      <c r="CK3382" s="41"/>
      <c r="CL3382" s="41"/>
      <c r="CM3382" s="41"/>
      <c r="CN3382" s="41"/>
      <c r="CO3382" s="41"/>
      <c r="CP3382" s="41"/>
      <c r="CQ3382" s="41"/>
      <c r="CR3382" s="41"/>
      <c r="CS3382" s="41"/>
      <c r="CT3382" s="41"/>
      <c r="CU3382" s="41"/>
      <c r="CV3382" s="41"/>
      <c r="CW3382" s="41"/>
      <c r="CX3382" s="41"/>
      <c r="CY3382" s="41"/>
      <c r="CZ3382" s="41"/>
      <c r="DA3382" s="41"/>
      <c r="DB3382" s="41"/>
      <c r="DC3382" s="41"/>
      <c r="DD3382" s="41"/>
      <c r="DE3382" s="41"/>
      <c r="DF3382" s="41"/>
      <c r="DG3382" s="41"/>
      <c r="DH3382" s="41"/>
      <c r="DI3382" s="41"/>
      <c r="DJ3382" s="41"/>
      <c r="DK3382" s="41"/>
      <c r="DL3382" s="41"/>
      <c r="DM3382" s="41"/>
      <c r="DN3382" s="41"/>
      <c r="DO3382" s="41"/>
      <c r="DP3382" s="41"/>
      <c r="DQ3382" s="41"/>
      <c r="DR3382" s="41"/>
      <c r="DS3382" s="41"/>
      <c r="DT3382" s="41"/>
      <c r="DU3382" s="41"/>
      <c r="DV3382" s="41"/>
      <c r="DW3382" s="41"/>
      <c r="DX3382" s="41"/>
      <c r="DY3382" s="41"/>
      <c r="DZ3382" s="41"/>
      <c r="EA3382" s="41"/>
      <c r="EB3382" s="41"/>
      <c r="EC3382" s="41"/>
      <c r="ED3382" s="41"/>
      <c r="EE3382" s="41"/>
      <c r="EF3382" s="41"/>
      <c r="EG3382" s="41"/>
      <c r="EH3382" s="41"/>
      <c r="EI3382" s="41"/>
      <c r="EJ3382" s="41"/>
      <c r="EK3382" s="41"/>
      <c r="EL3382" s="41"/>
      <c r="EM3382" s="41"/>
      <c r="EN3382" s="41"/>
      <c r="EO3382" s="41"/>
      <c r="EP3382" s="41"/>
      <c r="EQ3382" s="41"/>
      <c r="ER3382" s="41"/>
      <c r="ES3382" s="41"/>
      <c r="ET3382" s="41"/>
      <c r="EU3382" s="41"/>
      <c r="EV3382" s="41"/>
      <c r="EW3382" s="41"/>
      <c r="EX3382" s="41"/>
      <c r="EY3382" s="41"/>
      <c r="EZ3382" s="41"/>
      <c r="FA3382" s="41"/>
      <c r="FB3382" s="41"/>
      <c r="FC3382" s="41"/>
      <c r="FD3382" s="41"/>
      <c r="FE3382" s="41"/>
      <c r="FF3382" s="41"/>
      <c r="FG3382" s="41"/>
      <c r="FH3382" s="41"/>
      <c r="FI3382" s="41"/>
      <c r="FJ3382" s="41"/>
      <c r="FK3382" s="41"/>
      <c r="FL3382" s="41"/>
      <c r="FM3382" s="41"/>
      <c r="FN3382" s="41"/>
      <c r="FO3382" s="41"/>
      <c r="FP3382" s="41"/>
      <c r="FQ3382" s="41"/>
      <c r="FR3382" s="41"/>
      <c r="FS3382" s="41"/>
      <c r="FT3382" s="41"/>
      <c r="FU3382" s="41"/>
      <c r="FV3382" s="41"/>
      <c r="FW3382" s="41"/>
      <c r="FX3382" s="41"/>
      <c r="FY3382" s="41"/>
      <c r="FZ3382" s="41"/>
      <c r="GA3382" s="41"/>
      <c r="GB3382" s="41"/>
      <c r="GC3382" s="41"/>
      <c r="GD3382" s="41"/>
      <c r="GE3382" s="41"/>
      <c r="GF3382" s="41"/>
      <c r="GG3382" s="41"/>
      <c r="GH3382" s="41"/>
      <c r="GI3382" s="41"/>
      <c r="GJ3382" s="41"/>
      <c r="GK3382" s="41"/>
      <c r="GL3382" s="41"/>
      <c r="GM3382" s="41"/>
      <c r="GN3382" s="41"/>
      <c r="GO3382" s="41"/>
      <c r="GP3382" s="41"/>
      <c r="GQ3382" s="41"/>
      <c r="GR3382" s="41"/>
      <c r="GS3382" s="41"/>
      <c r="GT3382" s="41"/>
      <c r="GU3382" s="41"/>
      <c r="GV3382" s="41"/>
      <c r="GW3382" s="41"/>
      <c r="GX3382" s="41"/>
      <c r="GY3382" s="41"/>
      <c r="GZ3382" s="41"/>
      <c r="HA3382" s="41"/>
      <c r="HB3382" s="41"/>
      <c r="HC3382" s="41"/>
      <c r="HD3382" s="41"/>
      <c r="HE3382" s="41"/>
      <c r="HF3382" s="41"/>
      <c r="HG3382" s="41"/>
      <c r="HH3382" s="41"/>
      <c r="HI3382" s="41"/>
      <c r="HJ3382" s="41"/>
      <c r="HK3382" s="41"/>
      <c r="HL3382" s="41"/>
      <c r="HM3382" s="41"/>
      <c r="HN3382" s="41"/>
      <c r="HO3382" s="41"/>
      <c r="HP3382" s="41"/>
      <c r="HQ3382" s="41"/>
      <c r="HR3382" s="41"/>
      <c r="HS3382" s="41"/>
      <c r="HT3382" s="41"/>
      <c r="HU3382" s="41"/>
      <c r="HV3382" s="41"/>
      <c r="HW3382" s="41"/>
      <c r="HX3382" s="41"/>
      <c r="HY3382" s="41"/>
      <c r="HZ3382" s="41"/>
      <c r="IA3382" s="41"/>
      <c r="IB3382" s="41"/>
      <c r="IC3382" s="41"/>
      <c r="ID3382" s="41"/>
      <c r="IE3382" s="41"/>
      <c r="IF3382" s="41"/>
      <c r="IG3382" s="41"/>
      <c r="IH3382" s="41"/>
      <c r="II3382" s="41"/>
      <c r="IJ3382" s="41"/>
      <c r="IK3382" s="41"/>
      <c r="IL3382" s="41"/>
      <c r="IM3382" s="41"/>
      <c r="IN3382" s="41"/>
      <c r="IO3382" s="41"/>
      <c r="IP3382" s="41"/>
      <c r="IQ3382" s="41"/>
      <c r="IR3382" s="41"/>
      <c r="IS3382" s="41"/>
      <c r="IT3382" s="41"/>
      <c r="IU3382" s="41"/>
    </row>
    <row r="3384" spans="68:255" x14ac:dyDescent="0.2">
      <c r="BP3384" s="41"/>
      <c r="BQ3384" s="41"/>
      <c r="BR3384" s="41"/>
      <c r="BS3384" s="41"/>
      <c r="BU3384" s="41"/>
      <c r="BV3384" s="41"/>
      <c r="BW3384" s="41"/>
      <c r="BX3384" s="41"/>
      <c r="BY3384" s="41"/>
      <c r="BZ3384" s="41"/>
      <c r="CA3384" s="41"/>
      <c r="CB3384" s="41"/>
      <c r="CC3384" s="41"/>
      <c r="CD3384" s="41"/>
      <c r="CE3384" s="41"/>
      <c r="CF3384" s="41"/>
      <c r="CG3384" s="41"/>
      <c r="CH3384" s="41"/>
      <c r="CI3384" s="41"/>
      <c r="CJ3384" s="41"/>
      <c r="CK3384" s="41"/>
      <c r="CL3384" s="41"/>
      <c r="CM3384" s="41"/>
      <c r="CN3384" s="41"/>
      <c r="CO3384" s="41"/>
      <c r="CP3384" s="41"/>
      <c r="CQ3384" s="41"/>
      <c r="CR3384" s="41"/>
      <c r="CS3384" s="41"/>
      <c r="CT3384" s="41"/>
      <c r="CU3384" s="41"/>
      <c r="CV3384" s="41"/>
      <c r="CW3384" s="41"/>
      <c r="CX3384" s="41"/>
      <c r="CY3384" s="41"/>
      <c r="CZ3384" s="41"/>
      <c r="DA3384" s="41"/>
      <c r="DB3384" s="41"/>
      <c r="DC3384" s="41"/>
      <c r="DD3384" s="41"/>
      <c r="DE3384" s="41"/>
      <c r="DF3384" s="41"/>
      <c r="DG3384" s="41"/>
      <c r="DH3384" s="41"/>
      <c r="DI3384" s="41"/>
      <c r="DJ3384" s="41"/>
      <c r="DK3384" s="41"/>
      <c r="DL3384" s="41"/>
      <c r="DM3384" s="41"/>
      <c r="DN3384" s="41"/>
      <c r="DO3384" s="41"/>
      <c r="DP3384" s="41"/>
      <c r="DQ3384" s="41"/>
      <c r="DR3384" s="41"/>
      <c r="DS3384" s="41"/>
      <c r="DT3384" s="41"/>
      <c r="DU3384" s="41"/>
      <c r="DV3384" s="41"/>
      <c r="DW3384" s="41"/>
      <c r="DX3384" s="41"/>
      <c r="DY3384" s="41"/>
      <c r="DZ3384" s="41"/>
      <c r="EA3384" s="41"/>
      <c r="EB3384" s="41"/>
      <c r="EC3384" s="41"/>
      <c r="ED3384" s="41"/>
      <c r="EE3384" s="41"/>
      <c r="EF3384" s="41"/>
      <c r="EG3384" s="41"/>
      <c r="EH3384" s="41"/>
      <c r="EI3384" s="41"/>
      <c r="EJ3384" s="41"/>
      <c r="EK3384" s="41"/>
      <c r="EL3384" s="41"/>
      <c r="EM3384" s="41"/>
      <c r="EN3384" s="41"/>
      <c r="EO3384" s="41"/>
      <c r="EP3384" s="41"/>
      <c r="EQ3384" s="41"/>
      <c r="ER3384" s="41"/>
      <c r="ES3384" s="41"/>
      <c r="ET3384" s="41"/>
      <c r="EU3384" s="41"/>
      <c r="EV3384" s="41"/>
      <c r="EW3384" s="41"/>
      <c r="EX3384" s="41"/>
      <c r="EY3384" s="41"/>
      <c r="EZ3384" s="41"/>
      <c r="FA3384" s="41"/>
      <c r="FB3384" s="41"/>
      <c r="FC3384" s="41"/>
      <c r="FD3384" s="41"/>
      <c r="FE3384" s="41"/>
      <c r="FF3384" s="41"/>
      <c r="FG3384" s="41"/>
      <c r="FH3384" s="41"/>
      <c r="FI3384" s="41"/>
      <c r="FJ3384" s="41"/>
      <c r="FK3384" s="41"/>
      <c r="FL3384" s="41"/>
      <c r="FM3384" s="41"/>
      <c r="FN3384" s="41"/>
      <c r="FO3384" s="41"/>
      <c r="FP3384" s="41"/>
      <c r="FQ3384" s="41"/>
      <c r="FR3384" s="41"/>
      <c r="FS3384" s="41"/>
      <c r="FT3384" s="41"/>
      <c r="FU3384" s="41"/>
      <c r="FV3384" s="41"/>
      <c r="FW3384" s="41"/>
      <c r="FX3384" s="41"/>
      <c r="FY3384" s="41"/>
      <c r="FZ3384" s="41"/>
      <c r="GA3384" s="41"/>
      <c r="GB3384" s="41"/>
      <c r="GC3384" s="41"/>
      <c r="GD3384" s="41"/>
      <c r="GE3384" s="41"/>
      <c r="GF3384" s="41"/>
      <c r="GG3384" s="41"/>
      <c r="GH3384" s="41"/>
      <c r="GI3384" s="41"/>
      <c r="GJ3384" s="41"/>
      <c r="GK3384" s="41"/>
      <c r="GL3384" s="41"/>
      <c r="GM3384" s="41"/>
      <c r="GN3384" s="41"/>
      <c r="GO3384" s="41"/>
      <c r="GP3384" s="41"/>
      <c r="GQ3384" s="41"/>
      <c r="GR3384" s="41"/>
      <c r="GS3384" s="41"/>
      <c r="GT3384" s="41"/>
      <c r="GU3384" s="41"/>
      <c r="GV3384" s="41"/>
      <c r="GW3384" s="41"/>
      <c r="GX3384" s="41"/>
      <c r="GY3384" s="41"/>
      <c r="GZ3384" s="41"/>
      <c r="HA3384" s="41"/>
      <c r="HB3384" s="41"/>
      <c r="HC3384" s="41"/>
      <c r="HD3384" s="41"/>
      <c r="HE3384" s="41"/>
      <c r="HF3384" s="41"/>
      <c r="HG3384" s="41"/>
      <c r="HH3384" s="41"/>
      <c r="HI3384" s="41"/>
      <c r="HJ3384" s="41"/>
      <c r="HK3384" s="41"/>
      <c r="HL3384" s="41"/>
      <c r="HM3384" s="41"/>
      <c r="HN3384" s="41"/>
      <c r="HO3384" s="41"/>
      <c r="HP3384" s="41"/>
      <c r="HQ3384" s="41"/>
      <c r="HR3384" s="41"/>
      <c r="HS3384" s="41"/>
      <c r="HT3384" s="41"/>
      <c r="HU3384" s="41"/>
      <c r="HV3384" s="41"/>
      <c r="HW3384" s="41"/>
      <c r="HX3384" s="41"/>
      <c r="HY3384" s="41"/>
      <c r="HZ3384" s="41"/>
      <c r="IA3384" s="41"/>
      <c r="IB3384" s="41"/>
      <c r="IC3384" s="41"/>
      <c r="ID3384" s="41"/>
      <c r="IE3384" s="41"/>
      <c r="IF3384" s="41"/>
      <c r="IG3384" s="41"/>
      <c r="IH3384" s="41"/>
      <c r="II3384" s="41"/>
      <c r="IJ3384" s="41"/>
      <c r="IK3384" s="41"/>
      <c r="IL3384" s="41"/>
      <c r="IM3384" s="41"/>
      <c r="IN3384" s="41"/>
      <c r="IO3384" s="41"/>
      <c r="IP3384" s="41"/>
      <c r="IQ3384" s="41"/>
      <c r="IR3384" s="41"/>
      <c r="IS3384" s="41"/>
      <c r="IT3384" s="41"/>
      <c r="IU3384" s="41"/>
    </row>
    <row r="3386" spans="68:255" x14ac:dyDescent="0.2">
      <c r="BP3386" s="41"/>
      <c r="BQ3386" s="41"/>
      <c r="BR3386" s="41"/>
      <c r="BS3386" s="41"/>
      <c r="BU3386" s="41"/>
      <c r="BV3386" s="41"/>
      <c r="BW3386" s="41"/>
      <c r="BX3386" s="41"/>
      <c r="BY3386" s="41"/>
      <c r="BZ3386" s="41"/>
      <c r="CA3386" s="41"/>
      <c r="CB3386" s="41"/>
      <c r="CC3386" s="41"/>
      <c r="CD3386" s="41"/>
      <c r="CE3386" s="41"/>
      <c r="CF3386" s="41"/>
      <c r="CG3386" s="41"/>
      <c r="CH3386" s="41"/>
      <c r="CI3386" s="41"/>
      <c r="CJ3386" s="41"/>
      <c r="CK3386" s="41"/>
      <c r="CL3386" s="41"/>
      <c r="CM3386" s="41"/>
      <c r="CN3386" s="41"/>
      <c r="CO3386" s="41"/>
      <c r="CP3386" s="41"/>
      <c r="CQ3386" s="41"/>
      <c r="CR3386" s="41"/>
      <c r="CS3386" s="41"/>
      <c r="CT3386" s="41"/>
      <c r="CU3386" s="41"/>
      <c r="CV3386" s="41"/>
      <c r="CW3386" s="41"/>
      <c r="CX3386" s="41"/>
      <c r="CY3386" s="41"/>
      <c r="CZ3386" s="41"/>
      <c r="DA3386" s="41"/>
      <c r="DB3386" s="41"/>
      <c r="DC3386" s="41"/>
      <c r="DD3386" s="41"/>
      <c r="DE3386" s="41"/>
      <c r="DF3386" s="41"/>
      <c r="DG3386" s="41"/>
      <c r="DH3386" s="41"/>
      <c r="DI3386" s="41"/>
      <c r="DJ3386" s="41"/>
      <c r="DK3386" s="41"/>
      <c r="DL3386" s="41"/>
      <c r="DM3386" s="41"/>
      <c r="DN3386" s="41"/>
      <c r="DO3386" s="41"/>
      <c r="DP3386" s="41"/>
      <c r="DQ3386" s="41"/>
      <c r="DR3386" s="41"/>
      <c r="DS3386" s="41"/>
      <c r="DT3386" s="41"/>
      <c r="DU3386" s="41"/>
      <c r="DV3386" s="41"/>
      <c r="DW3386" s="41"/>
      <c r="DX3386" s="41"/>
      <c r="DY3386" s="41"/>
      <c r="DZ3386" s="41"/>
      <c r="EA3386" s="41"/>
      <c r="EB3386" s="41"/>
      <c r="EC3386" s="41"/>
      <c r="ED3386" s="41"/>
      <c r="EE3386" s="41"/>
      <c r="EF3386" s="41"/>
      <c r="EG3386" s="41"/>
      <c r="EH3386" s="41"/>
      <c r="EI3386" s="41"/>
      <c r="EJ3386" s="41"/>
      <c r="EK3386" s="41"/>
      <c r="EL3386" s="41"/>
      <c r="EM3386" s="41"/>
      <c r="EN3386" s="41"/>
      <c r="EO3386" s="41"/>
      <c r="EP3386" s="41"/>
      <c r="EQ3386" s="41"/>
      <c r="ER3386" s="41"/>
      <c r="ES3386" s="41"/>
      <c r="ET3386" s="41"/>
      <c r="EU3386" s="41"/>
      <c r="EV3386" s="41"/>
      <c r="EW3386" s="41"/>
      <c r="EX3386" s="41"/>
      <c r="EY3386" s="41"/>
      <c r="EZ3386" s="41"/>
      <c r="FA3386" s="41"/>
      <c r="FB3386" s="41"/>
      <c r="FC3386" s="41"/>
      <c r="FD3386" s="41"/>
      <c r="FE3386" s="41"/>
      <c r="FF3386" s="41"/>
      <c r="FG3386" s="41"/>
      <c r="FH3386" s="41"/>
      <c r="FI3386" s="41"/>
      <c r="FJ3386" s="41"/>
      <c r="FK3386" s="41"/>
      <c r="FL3386" s="41"/>
      <c r="FM3386" s="41"/>
      <c r="FN3386" s="41"/>
      <c r="FO3386" s="41"/>
      <c r="FP3386" s="41"/>
      <c r="FQ3386" s="41"/>
      <c r="FR3386" s="41"/>
      <c r="FS3386" s="41"/>
      <c r="FT3386" s="41"/>
      <c r="FU3386" s="41"/>
      <c r="FV3386" s="41"/>
      <c r="FW3386" s="41"/>
      <c r="FX3386" s="41"/>
      <c r="FY3386" s="41"/>
      <c r="FZ3386" s="41"/>
      <c r="GA3386" s="41"/>
      <c r="GB3386" s="41"/>
      <c r="GC3386" s="41"/>
      <c r="GD3386" s="41"/>
      <c r="GE3386" s="41"/>
      <c r="GF3386" s="41"/>
      <c r="GG3386" s="41"/>
      <c r="GH3386" s="41"/>
      <c r="GI3386" s="41"/>
      <c r="GJ3386" s="41"/>
      <c r="GK3386" s="41"/>
      <c r="GL3386" s="41"/>
      <c r="GM3386" s="41"/>
      <c r="GN3386" s="41"/>
      <c r="GO3386" s="41"/>
      <c r="GP3386" s="41"/>
      <c r="GQ3386" s="41"/>
      <c r="GR3386" s="41"/>
      <c r="GS3386" s="41"/>
      <c r="GT3386" s="41"/>
      <c r="GU3386" s="41"/>
      <c r="GV3386" s="41"/>
      <c r="GW3386" s="41"/>
      <c r="GX3386" s="41"/>
      <c r="GY3386" s="41"/>
      <c r="GZ3386" s="41"/>
      <c r="HA3386" s="41"/>
      <c r="HB3386" s="41"/>
      <c r="HC3386" s="41"/>
      <c r="HD3386" s="41"/>
      <c r="HE3386" s="41"/>
      <c r="HF3386" s="41"/>
      <c r="HG3386" s="41"/>
      <c r="HH3386" s="41"/>
      <c r="HI3386" s="41"/>
      <c r="HJ3386" s="41"/>
      <c r="HK3386" s="41"/>
      <c r="HL3386" s="41"/>
      <c r="HM3386" s="41"/>
      <c r="HN3386" s="41"/>
      <c r="HO3386" s="41"/>
      <c r="HP3386" s="41"/>
      <c r="HQ3386" s="41"/>
      <c r="HR3386" s="41"/>
      <c r="HS3386" s="41"/>
      <c r="HT3386" s="41"/>
      <c r="HU3386" s="41"/>
      <c r="HV3386" s="41"/>
      <c r="HW3386" s="41"/>
      <c r="HX3386" s="41"/>
      <c r="HY3386" s="41"/>
      <c r="HZ3386" s="41"/>
      <c r="IA3386" s="41"/>
      <c r="IB3386" s="41"/>
      <c r="IC3386" s="41"/>
      <c r="ID3386" s="41"/>
      <c r="IE3386" s="41"/>
      <c r="IF3386" s="41"/>
      <c r="IG3386" s="41"/>
      <c r="IH3386" s="41"/>
      <c r="II3386" s="41"/>
      <c r="IJ3386" s="41"/>
      <c r="IK3386" s="41"/>
      <c r="IL3386" s="41"/>
      <c r="IM3386" s="41"/>
      <c r="IN3386" s="41"/>
      <c r="IO3386" s="41"/>
      <c r="IP3386" s="41"/>
      <c r="IQ3386" s="41"/>
      <c r="IR3386" s="41"/>
      <c r="IS3386" s="41"/>
      <c r="IT3386" s="41"/>
      <c r="IU3386" s="41"/>
    </row>
    <row r="3388" spans="68:255" x14ac:dyDescent="0.2">
      <c r="BP3388" s="41"/>
      <c r="BQ3388" s="41"/>
      <c r="BR3388" s="41"/>
      <c r="BS3388" s="41"/>
      <c r="BU3388" s="41"/>
      <c r="BV3388" s="41"/>
      <c r="BW3388" s="41"/>
      <c r="BX3388" s="41"/>
      <c r="BY3388" s="41"/>
      <c r="BZ3388" s="41"/>
      <c r="CA3388" s="41"/>
      <c r="CB3388" s="41"/>
      <c r="CC3388" s="41"/>
      <c r="CD3388" s="41"/>
      <c r="CE3388" s="41"/>
      <c r="CF3388" s="41"/>
      <c r="CG3388" s="41"/>
      <c r="CH3388" s="41"/>
      <c r="CI3388" s="41"/>
      <c r="CJ3388" s="41"/>
      <c r="CK3388" s="41"/>
      <c r="CL3388" s="41"/>
      <c r="CM3388" s="41"/>
      <c r="CN3388" s="41"/>
      <c r="CO3388" s="41"/>
      <c r="CP3388" s="41"/>
      <c r="CQ3388" s="41"/>
      <c r="CR3388" s="41"/>
      <c r="CS3388" s="41"/>
      <c r="CT3388" s="41"/>
      <c r="CU3388" s="41"/>
      <c r="CV3388" s="41"/>
      <c r="CW3388" s="41"/>
      <c r="CX3388" s="41"/>
      <c r="CY3388" s="41"/>
      <c r="CZ3388" s="41"/>
      <c r="DA3388" s="41"/>
      <c r="DB3388" s="41"/>
      <c r="DC3388" s="41"/>
      <c r="DD3388" s="41"/>
      <c r="DE3388" s="41"/>
      <c r="DF3388" s="41"/>
      <c r="DG3388" s="41"/>
      <c r="DH3388" s="41"/>
      <c r="DI3388" s="41"/>
      <c r="DJ3388" s="41"/>
      <c r="DK3388" s="41"/>
      <c r="DL3388" s="41"/>
      <c r="DM3388" s="41"/>
      <c r="DN3388" s="41"/>
      <c r="DO3388" s="41"/>
      <c r="DP3388" s="41"/>
      <c r="DQ3388" s="41"/>
      <c r="DR3388" s="41"/>
      <c r="DS3388" s="41"/>
      <c r="DT3388" s="41"/>
      <c r="DU3388" s="41"/>
      <c r="DV3388" s="41"/>
      <c r="DW3388" s="41"/>
      <c r="DX3388" s="41"/>
      <c r="DY3388" s="41"/>
      <c r="DZ3388" s="41"/>
      <c r="EA3388" s="41"/>
      <c r="EB3388" s="41"/>
      <c r="EC3388" s="41"/>
      <c r="ED3388" s="41"/>
      <c r="EE3388" s="41"/>
      <c r="EF3388" s="41"/>
      <c r="EG3388" s="41"/>
      <c r="EH3388" s="41"/>
      <c r="EI3388" s="41"/>
      <c r="EJ3388" s="41"/>
      <c r="EK3388" s="41"/>
      <c r="EL3388" s="41"/>
      <c r="EM3388" s="41"/>
      <c r="EN3388" s="41"/>
      <c r="EO3388" s="41"/>
      <c r="EP3388" s="41"/>
      <c r="EQ3388" s="41"/>
      <c r="ER3388" s="41"/>
      <c r="ES3388" s="41"/>
      <c r="ET3388" s="41"/>
      <c r="EU3388" s="41"/>
      <c r="EV3388" s="41"/>
      <c r="EW3388" s="41"/>
      <c r="EX3388" s="41"/>
      <c r="EY3388" s="41"/>
      <c r="EZ3388" s="41"/>
      <c r="FA3388" s="41"/>
      <c r="FB3388" s="41"/>
      <c r="FC3388" s="41"/>
      <c r="FD3388" s="41"/>
      <c r="FE3388" s="41"/>
      <c r="FF3388" s="41"/>
      <c r="FG3388" s="41"/>
      <c r="FH3388" s="41"/>
      <c r="FI3388" s="41"/>
      <c r="FJ3388" s="41"/>
      <c r="FK3388" s="41"/>
      <c r="FL3388" s="41"/>
      <c r="FM3388" s="41"/>
      <c r="FN3388" s="41"/>
      <c r="FO3388" s="41"/>
      <c r="FP3388" s="41"/>
      <c r="FQ3388" s="41"/>
      <c r="FR3388" s="41"/>
      <c r="FS3388" s="41"/>
      <c r="FT3388" s="41"/>
      <c r="FU3388" s="41"/>
      <c r="FV3388" s="41"/>
      <c r="FW3388" s="41"/>
      <c r="FX3388" s="41"/>
      <c r="FY3388" s="41"/>
      <c r="FZ3388" s="41"/>
      <c r="GA3388" s="41"/>
      <c r="GB3388" s="41"/>
      <c r="GC3388" s="41"/>
      <c r="GD3388" s="41"/>
      <c r="GE3388" s="41"/>
      <c r="GF3388" s="41"/>
      <c r="GG3388" s="41"/>
      <c r="GH3388" s="41"/>
      <c r="GI3388" s="41"/>
      <c r="GJ3388" s="41"/>
      <c r="GK3388" s="41"/>
      <c r="GL3388" s="41"/>
      <c r="GM3388" s="41"/>
      <c r="GN3388" s="41"/>
      <c r="GO3388" s="41"/>
      <c r="GP3388" s="41"/>
      <c r="GQ3388" s="41"/>
      <c r="GR3388" s="41"/>
      <c r="GS3388" s="41"/>
      <c r="GT3388" s="41"/>
      <c r="GU3388" s="41"/>
      <c r="GV3388" s="41"/>
      <c r="GW3388" s="41"/>
      <c r="GX3388" s="41"/>
      <c r="GY3388" s="41"/>
      <c r="GZ3388" s="41"/>
      <c r="HA3388" s="41"/>
      <c r="HB3388" s="41"/>
      <c r="HC3388" s="41"/>
      <c r="HD3388" s="41"/>
      <c r="HE3388" s="41"/>
      <c r="HF3388" s="41"/>
      <c r="HG3388" s="41"/>
      <c r="HH3388" s="41"/>
      <c r="HI3388" s="41"/>
      <c r="HJ3388" s="41"/>
      <c r="HK3388" s="41"/>
      <c r="HL3388" s="41"/>
      <c r="HM3388" s="41"/>
      <c r="HN3388" s="41"/>
      <c r="HO3388" s="41"/>
      <c r="HP3388" s="41"/>
      <c r="HQ3388" s="41"/>
      <c r="HR3388" s="41"/>
      <c r="HS3388" s="41"/>
      <c r="HT3388" s="41"/>
      <c r="HU3388" s="41"/>
      <c r="HV3388" s="41"/>
      <c r="HW3388" s="41"/>
      <c r="HX3388" s="41"/>
      <c r="HY3388" s="41"/>
      <c r="HZ3388" s="41"/>
      <c r="IA3388" s="41"/>
      <c r="IB3388" s="41"/>
      <c r="IC3388" s="41"/>
      <c r="ID3388" s="41"/>
      <c r="IE3388" s="41"/>
      <c r="IF3388" s="41"/>
      <c r="IG3388" s="41"/>
      <c r="IH3388" s="41"/>
      <c r="II3388" s="41"/>
      <c r="IJ3388" s="41"/>
      <c r="IK3388" s="41"/>
      <c r="IL3388" s="41"/>
      <c r="IM3388" s="41"/>
      <c r="IN3388" s="41"/>
      <c r="IO3388" s="41"/>
      <c r="IP3388" s="41"/>
      <c r="IQ3388" s="41"/>
      <c r="IR3388" s="41"/>
      <c r="IS3388" s="41"/>
      <c r="IT3388" s="41"/>
      <c r="IU3388" s="41"/>
    </row>
    <row r="3390" spans="68:255" x14ac:dyDescent="0.2">
      <c r="BP3390" s="41"/>
      <c r="BQ3390" s="41"/>
      <c r="BR3390" s="41"/>
      <c r="BS3390" s="41"/>
      <c r="BU3390" s="41"/>
      <c r="BV3390" s="41"/>
      <c r="BW3390" s="41"/>
      <c r="BX3390" s="41"/>
      <c r="BY3390" s="41"/>
      <c r="BZ3390" s="41"/>
      <c r="CA3390" s="41"/>
      <c r="CB3390" s="41"/>
      <c r="CC3390" s="41"/>
      <c r="CD3390" s="41"/>
      <c r="CE3390" s="41"/>
      <c r="CF3390" s="41"/>
      <c r="CG3390" s="41"/>
      <c r="CH3390" s="41"/>
      <c r="CI3390" s="41"/>
      <c r="CJ3390" s="41"/>
      <c r="CK3390" s="41"/>
      <c r="CL3390" s="41"/>
      <c r="CM3390" s="41"/>
      <c r="CN3390" s="41"/>
      <c r="CO3390" s="41"/>
      <c r="CP3390" s="41"/>
      <c r="CQ3390" s="41"/>
      <c r="CR3390" s="41"/>
      <c r="CS3390" s="41"/>
      <c r="CT3390" s="41"/>
      <c r="CU3390" s="41"/>
      <c r="CV3390" s="41"/>
      <c r="CW3390" s="41"/>
      <c r="CX3390" s="41"/>
      <c r="CY3390" s="41"/>
      <c r="CZ3390" s="41"/>
      <c r="DA3390" s="41"/>
      <c r="DB3390" s="41"/>
      <c r="DC3390" s="41"/>
      <c r="DD3390" s="41"/>
      <c r="DE3390" s="41"/>
      <c r="DF3390" s="41"/>
      <c r="DG3390" s="41"/>
      <c r="DH3390" s="41"/>
      <c r="DI3390" s="41"/>
      <c r="DJ3390" s="41"/>
      <c r="DK3390" s="41"/>
      <c r="DL3390" s="41"/>
      <c r="DM3390" s="41"/>
      <c r="DN3390" s="41"/>
      <c r="DO3390" s="41"/>
      <c r="DP3390" s="41"/>
      <c r="DQ3390" s="41"/>
      <c r="DR3390" s="41"/>
      <c r="DS3390" s="41"/>
      <c r="DT3390" s="41"/>
      <c r="DU3390" s="41"/>
      <c r="DV3390" s="41"/>
      <c r="DW3390" s="41"/>
      <c r="DX3390" s="41"/>
      <c r="DY3390" s="41"/>
      <c r="DZ3390" s="41"/>
      <c r="EA3390" s="41"/>
      <c r="EB3390" s="41"/>
      <c r="EC3390" s="41"/>
      <c r="ED3390" s="41"/>
      <c r="EE3390" s="41"/>
      <c r="EF3390" s="41"/>
      <c r="EG3390" s="41"/>
      <c r="EH3390" s="41"/>
      <c r="EI3390" s="41"/>
      <c r="EJ3390" s="41"/>
      <c r="EK3390" s="41"/>
      <c r="EL3390" s="41"/>
      <c r="EM3390" s="41"/>
      <c r="EN3390" s="41"/>
      <c r="EO3390" s="41"/>
      <c r="EP3390" s="41"/>
      <c r="EQ3390" s="41"/>
      <c r="ER3390" s="41"/>
      <c r="ES3390" s="41"/>
      <c r="ET3390" s="41"/>
      <c r="EU3390" s="41"/>
      <c r="EV3390" s="41"/>
      <c r="EW3390" s="41"/>
      <c r="EX3390" s="41"/>
      <c r="EY3390" s="41"/>
      <c r="EZ3390" s="41"/>
      <c r="FA3390" s="41"/>
      <c r="FB3390" s="41"/>
      <c r="FC3390" s="41"/>
      <c r="FD3390" s="41"/>
      <c r="FE3390" s="41"/>
      <c r="FF3390" s="41"/>
      <c r="FG3390" s="41"/>
      <c r="FH3390" s="41"/>
      <c r="FI3390" s="41"/>
      <c r="FJ3390" s="41"/>
      <c r="FK3390" s="41"/>
      <c r="FL3390" s="41"/>
      <c r="FM3390" s="41"/>
      <c r="FN3390" s="41"/>
      <c r="FO3390" s="41"/>
      <c r="FP3390" s="41"/>
      <c r="FQ3390" s="41"/>
      <c r="FR3390" s="41"/>
      <c r="FS3390" s="41"/>
      <c r="FT3390" s="41"/>
      <c r="FU3390" s="41"/>
      <c r="FV3390" s="41"/>
      <c r="FW3390" s="41"/>
      <c r="FX3390" s="41"/>
      <c r="FY3390" s="41"/>
      <c r="FZ3390" s="41"/>
      <c r="GA3390" s="41"/>
      <c r="GB3390" s="41"/>
      <c r="GC3390" s="41"/>
      <c r="GD3390" s="41"/>
      <c r="GE3390" s="41"/>
      <c r="GF3390" s="41"/>
      <c r="GG3390" s="41"/>
      <c r="GH3390" s="41"/>
      <c r="GI3390" s="41"/>
      <c r="GJ3390" s="41"/>
      <c r="GK3390" s="41"/>
      <c r="GL3390" s="41"/>
      <c r="GM3390" s="41"/>
      <c r="GN3390" s="41"/>
      <c r="GO3390" s="41"/>
      <c r="GP3390" s="41"/>
      <c r="GQ3390" s="41"/>
      <c r="GR3390" s="41"/>
      <c r="GS3390" s="41"/>
      <c r="GT3390" s="41"/>
      <c r="GU3390" s="41"/>
      <c r="GV3390" s="41"/>
      <c r="GW3390" s="41"/>
      <c r="GX3390" s="41"/>
      <c r="GY3390" s="41"/>
      <c r="GZ3390" s="41"/>
      <c r="HA3390" s="41"/>
      <c r="HB3390" s="41"/>
      <c r="HC3390" s="41"/>
      <c r="HD3390" s="41"/>
      <c r="HE3390" s="41"/>
      <c r="HF3390" s="41"/>
      <c r="HG3390" s="41"/>
      <c r="HH3390" s="41"/>
      <c r="HI3390" s="41"/>
      <c r="HJ3390" s="41"/>
      <c r="HK3390" s="41"/>
      <c r="HL3390" s="41"/>
      <c r="HM3390" s="41"/>
      <c r="HN3390" s="41"/>
      <c r="HO3390" s="41"/>
      <c r="HP3390" s="41"/>
      <c r="HQ3390" s="41"/>
      <c r="HR3390" s="41"/>
      <c r="HS3390" s="41"/>
      <c r="HT3390" s="41"/>
      <c r="HU3390" s="41"/>
      <c r="HV3390" s="41"/>
      <c r="HW3390" s="41"/>
      <c r="HX3390" s="41"/>
      <c r="HY3390" s="41"/>
      <c r="HZ3390" s="41"/>
      <c r="IA3390" s="41"/>
      <c r="IB3390" s="41"/>
      <c r="IC3390" s="41"/>
      <c r="ID3390" s="41"/>
      <c r="IE3390" s="41"/>
      <c r="IF3390" s="41"/>
      <c r="IG3390" s="41"/>
      <c r="IH3390" s="41"/>
      <c r="II3390" s="41"/>
      <c r="IJ3390" s="41"/>
      <c r="IK3390" s="41"/>
      <c r="IL3390" s="41"/>
      <c r="IM3390" s="41"/>
      <c r="IN3390" s="41"/>
      <c r="IO3390" s="41"/>
      <c r="IP3390" s="41"/>
      <c r="IQ3390" s="41"/>
      <c r="IR3390" s="41"/>
      <c r="IS3390" s="41"/>
      <c r="IT3390" s="41"/>
      <c r="IU3390" s="41"/>
    </row>
    <row r="3392" spans="68:255" x14ac:dyDescent="0.2">
      <c r="BP3392" s="41"/>
      <c r="BQ3392" s="41"/>
      <c r="BR3392" s="41"/>
      <c r="BS3392" s="41"/>
      <c r="BU3392" s="41"/>
      <c r="BV3392" s="41"/>
      <c r="BW3392" s="41"/>
      <c r="BX3392" s="41"/>
      <c r="BY3392" s="41"/>
      <c r="BZ3392" s="41"/>
      <c r="CA3392" s="41"/>
      <c r="CB3392" s="41"/>
      <c r="CC3392" s="41"/>
      <c r="CD3392" s="41"/>
      <c r="CE3392" s="41"/>
      <c r="CF3392" s="41"/>
      <c r="CG3392" s="41"/>
      <c r="CH3392" s="41"/>
      <c r="CI3392" s="41"/>
      <c r="CJ3392" s="41"/>
      <c r="CK3392" s="41"/>
      <c r="CL3392" s="41"/>
      <c r="CM3392" s="41"/>
      <c r="CN3392" s="41"/>
      <c r="CO3392" s="41"/>
      <c r="CP3392" s="41"/>
      <c r="CQ3392" s="41"/>
      <c r="CR3392" s="41"/>
      <c r="CS3392" s="41"/>
      <c r="CT3392" s="41"/>
      <c r="CU3392" s="41"/>
      <c r="CV3392" s="41"/>
      <c r="CW3392" s="41"/>
      <c r="CX3392" s="41"/>
      <c r="CY3392" s="41"/>
      <c r="CZ3392" s="41"/>
      <c r="DA3392" s="41"/>
      <c r="DB3392" s="41"/>
      <c r="DC3392" s="41"/>
      <c r="DD3392" s="41"/>
      <c r="DE3392" s="41"/>
      <c r="DF3392" s="41"/>
      <c r="DG3392" s="41"/>
      <c r="DH3392" s="41"/>
      <c r="DI3392" s="41"/>
      <c r="DJ3392" s="41"/>
      <c r="DK3392" s="41"/>
      <c r="DL3392" s="41"/>
      <c r="DM3392" s="41"/>
      <c r="DN3392" s="41"/>
      <c r="DO3392" s="41"/>
      <c r="DP3392" s="41"/>
      <c r="DQ3392" s="41"/>
      <c r="DR3392" s="41"/>
      <c r="DS3392" s="41"/>
      <c r="DT3392" s="41"/>
      <c r="DU3392" s="41"/>
      <c r="DV3392" s="41"/>
      <c r="DW3392" s="41"/>
      <c r="DX3392" s="41"/>
      <c r="DY3392" s="41"/>
      <c r="DZ3392" s="41"/>
      <c r="EA3392" s="41"/>
      <c r="EB3392" s="41"/>
      <c r="EC3392" s="41"/>
      <c r="ED3392" s="41"/>
      <c r="EE3392" s="41"/>
      <c r="EF3392" s="41"/>
      <c r="EG3392" s="41"/>
      <c r="EH3392" s="41"/>
      <c r="EI3392" s="41"/>
      <c r="EJ3392" s="41"/>
      <c r="EK3392" s="41"/>
      <c r="EL3392" s="41"/>
      <c r="EM3392" s="41"/>
      <c r="EN3392" s="41"/>
      <c r="EO3392" s="41"/>
      <c r="EP3392" s="41"/>
      <c r="EQ3392" s="41"/>
      <c r="ER3392" s="41"/>
      <c r="ES3392" s="41"/>
      <c r="ET3392" s="41"/>
      <c r="EU3392" s="41"/>
      <c r="EV3392" s="41"/>
      <c r="EW3392" s="41"/>
      <c r="EX3392" s="41"/>
      <c r="EY3392" s="41"/>
      <c r="EZ3392" s="41"/>
      <c r="FA3392" s="41"/>
      <c r="FB3392" s="41"/>
      <c r="FC3392" s="41"/>
      <c r="FD3392" s="41"/>
      <c r="FE3392" s="41"/>
      <c r="FF3392" s="41"/>
      <c r="FG3392" s="41"/>
      <c r="FH3392" s="41"/>
      <c r="FI3392" s="41"/>
      <c r="FJ3392" s="41"/>
      <c r="FK3392" s="41"/>
      <c r="FL3392" s="41"/>
      <c r="FM3392" s="41"/>
      <c r="FN3392" s="41"/>
      <c r="FO3392" s="41"/>
      <c r="FP3392" s="41"/>
      <c r="FQ3392" s="41"/>
      <c r="FR3392" s="41"/>
      <c r="FS3392" s="41"/>
      <c r="FT3392" s="41"/>
      <c r="FU3392" s="41"/>
      <c r="FV3392" s="41"/>
      <c r="FW3392" s="41"/>
      <c r="FX3392" s="41"/>
      <c r="FY3392" s="41"/>
      <c r="FZ3392" s="41"/>
      <c r="GA3392" s="41"/>
      <c r="GB3392" s="41"/>
      <c r="GC3392" s="41"/>
      <c r="GD3392" s="41"/>
      <c r="GE3392" s="41"/>
      <c r="GF3392" s="41"/>
      <c r="GG3392" s="41"/>
      <c r="GH3392" s="41"/>
      <c r="GI3392" s="41"/>
      <c r="GJ3392" s="41"/>
      <c r="GK3392" s="41"/>
      <c r="GL3392" s="41"/>
      <c r="GM3392" s="41"/>
      <c r="GN3392" s="41"/>
      <c r="GO3392" s="41"/>
      <c r="GP3392" s="41"/>
      <c r="GQ3392" s="41"/>
      <c r="GR3392" s="41"/>
      <c r="GS3392" s="41"/>
      <c r="GT3392" s="41"/>
      <c r="GU3392" s="41"/>
      <c r="GV3392" s="41"/>
      <c r="GW3392" s="41"/>
      <c r="GX3392" s="41"/>
      <c r="GY3392" s="41"/>
      <c r="GZ3392" s="41"/>
      <c r="HA3392" s="41"/>
      <c r="HB3392" s="41"/>
      <c r="HC3392" s="41"/>
      <c r="HD3392" s="41"/>
      <c r="HE3392" s="41"/>
      <c r="HF3392" s="41"/>
      <c r="HG3392" s="41"/>
      <c r="HH3392" s="41"/>
      <c r="HI3392" s="41"/>
      <c r="HJ3392" s="41"/>
      <c r="HK3392" s="41"/>
      <c r="HL3392" s="41"/>
      <c r="HM3392" s="41"/>
      <c r="HN3392" s="41"/>
      <c r="HO3392" s="41"/>
      <c r="HP3392" s="41"/>
      <c r="HQ3392" s="41"/>
      <c r="HR3392" s="41"/>
      <c r="HS3392" s="41"/>
      <c r="HT3392" s="41"/>
      <c r="HU3392" s="41"/>
      <c r="HV3392" s="41"/>
      <c r="HW3392" s="41"/>
      <c r="HX3392" s="41"/>
      <c r="HY3392" s="41"/>
      <c r="HZ3392" s="41"/>
      <c r="IA3392" s="41"/>
      <c r="IB3392" s="41"/>
      <c r="IC3392" s="41"/>
      <c r="ID3392" s="41"/>
      <c r="IE3392" s="41"/>
      <c r="IF3392" s="41"/>
      <c r="IG3392" s="41"/>
      <c r="IH3392" s="41"/>
      <c r="II3392" s="41"/>
      <c r="IJ3392" s="41"/>
      <c r="IK3392" s="41"/>
      <c r="IL3392" s="41"/>
      <c r="IM3392" s="41"/>
      <c r="IN3392" s="41"/>
      <c r="IO3392" s="41"/>
      <c r="IP3392" s="41"/>
      <c r="IQ3392" s="41"/>
      <c r="IR3392" s="41"/>
      <c r="IS3392" s="41"/>
      <c r="IT3392" s="41"/>
      <c r="IU3392" s="41"/>
    </row>
    <row r="3394" spans="68:255" x14ac:dyDescent="0.2">
      <c r="BP3394" s="41"/>
      <c r="BQ3394" s="41"/>
      <c r="BR3394" s="41"/>
      <c r="BS3394" s="41"/>
      <c r="BU3394" s="41"/>
      <c r="BV3394" s="41"/>
      <c r="BW3394" s="41"/>
      <c r="BX3394" s="41"/>
      <c r="BY3394" s="41"/>
      <c r="BZ3394" s="41"/>
      <c r="CA3394" s="41"/>
      <c r="CB3394" s="41"/>
      <c r="CC3394" s="41"/>
      <c r="CD3394" s="41"/>
      <c r="CE3394" s="41"/>
      <c r="CF3394" s="41"/>
      <c r="CG3394" s="41"/>
      <c r="CH3394" s="41"/>
      <c r="CI3394" s="41"/>
      <c r="CJ3394" s="41"/>
      <c r="CK3394" s="41"/>
      <c r="CL3394" s="41"/>
      <c r="CM3394" s="41"/>
      <c r="CN3394" s="41"/>
      <c r="CO3394" s="41"/>
      <c r="CP3394" s="41"/>
      <c r="CQ3394" s="41"/>
      <c r="CR3394" s="41"/>
      <c r="CS3394" s="41"/>
      <c r="CT3394" s="41"/>
      <c r="CU3394" s="41"/>
      <c r="CV3394" s="41"/>
      <c r="CW3394" s="41"/>
      <c r="CX3394" s="41"/>
      <c r="CY3394" s="41"/>
      <c r="CZ3394" s="41"/>
      <c r="DA3394" s="41"/>
      <c r="DB3394" s="41"/>
      <c r="DC3394" s="41"/>
      <c r="DD3394" s="41"/>
      <c r="DE3394" s="41"/>
      <c r="DF3394" s="41"/>
      <c r="DG3394" s="41"/>
      <c r="DH3394" s="41"/>
      <c r="DI3394" s="41"/>
      <c r="DJ3394" s="41"/>
      <c r="DK3394" s="41"/>
      <c r="DL3394" s="41"/>
      <c r="DM3394" s="41"/>
      <c r="DN3394" s="41"/>
      <c r="DO3394" s="41"/>
      <c r="DP3394" s="41"/>
      <c r="DQ3394" s="41"/>
      <c r="DR3394" s="41"/>
      <c r="DS3394" s="41"/>
      <c r="DT3394" s="41"/>
      <c r="DU3394" s="41"/>
      <c r="DV3394" s="41"/>
      <c r="DW3394" s="41"/>
      <c r="DX3394" s="41"/>
      <c r="DY3394" s="41"/>
      <c r="DZ3394" s="41"/>
      <c r="EA3394" s="41"/>
      <c r="EB3394" s="41"/>
      <c r="EC3394" s="41"/>
      <c r="ED3394" s="41"/>
      <c r="EE3394" s="41"/>
      <c r="EF3394" s="41"/>
      <c r="EG3394" s="41"/>
      <c r="EH3394" s="41"/>
      <c r="EI3394" s="41"/>
      <c r="EJ3394" s="41"/>
      <c r="EK3394" s="41"/>
      <c r="EL3394" s="41"/>
      <c r="EM3394" s="41"/>
      <c r="EN3394" s="41"/>
      <c r="EO3394" s="41"/>
      <c r="EP3394" s="41"/>
      <c r="EQ3394" s="41"/>
      <c r="ER3394" s="41"/>
      <c r="ES3394" s="41"/>
      <c r="ET3394" s="41"/>
      <c r="EU3394" s="41"/>
      <c r="EV3394" s="41"/>
      <c r="EW3394" s="41"/>
      <c r="EX3394" s="41"/>
      <c r="EY3394" s="41"/>
      <c r="EZ3394" s="41"/>
      <c r="FA3394" s="41"/>
      <c r="FB3394" s="41"/>
      <c r="FC3394" s="41"/>
      <c r="FD3394" s="41"/>
      <c r="FE3394" s="41"/>
      <c r="FF3394" s="41"/>
      <c r="FG3394" s="41"/>
      <c r="FH3394" s="41"/>
      <c r="FI3394" s="41"/>
      <c r="FJ3394" s="41"/>
      <c r="FK3394" s="41"/>
      <c r="FL3394" s="41"/>
      <c r="FM3394" s="41"/>
      <c r="FN3394" s="41"/>
      <c r="FO3394" s="41"/>
      <c r="FP3394" s="41"/>
      <c r="FQ3394" s="41"/>
      <c r="FR3394" s="41"/>
      <c r="FS3394" s="41"/>
      <c r="FT3394" s="41"/>
      <c r="FU3394" s="41"/>
      <c r="FV3394" s="41"/>
      <c r="FW3394" s="41"/>
      <c r="FX3394" s="41"/>
      <c r="FY3394" s="41"/>
      <c r="FZ3394" s="41"/>
      <c r="GA3394" s="41"/>
      <c r="GB3394" s="41"/>
      <c r="GC3394" s="41"/>
      <c r="GD3394" s="41"/>
      <c r="GE3394" s="41"/>
      <c r="GF3394" s="41"/>
      <c r="GG3394" s="41"/>
      <c r="GH3394" s="41"/>
      <c r="GI3394" s="41"/>
      <c r="GJ3394" s="41"/>
      <c r="GK3394" s="41"/>
      <c r="GL3394" s="41"/>
      <c r="GM3394" s="41"/>
      <c r="GN3394" s="41"/>
      <c r="GO3394" s="41"/>
      <c r="GP3394" s="41"/>
      <c r="GQ3394" s="41"/>
      <c r="GR3394" s="41"/>
      <c r="GS3394" s="41"/>
      <c r="GT3394" s="41"/>
      <c r="GU3394" s="41"/>
      <c r="GV3394" s="41"/>
      <c r="GW3394" s="41"/>
      <c r="GX3394" s="41"/>
      <c r="GY3394" s="41"/>
      <c r="GZ3394" s="41"/>
      <c r="HA3394" s="41"/>
      <c r="HB3394" s="41"/>
      <c r="HC3394" s="41"/>
      <c r="HD3394" s="41"/>
      <c r="HE3394" s="41"/>
      <c r="HF3394" s="41"/>
      <c r="HG3394" s="41"/>
      <c r="HH3394" s="41"/>
      <c r="HI3394" s="41"/>
      <c r="HJ3394" s="41"/>
      <c r="HK3394" s="41"/>
      <c r="HL3394" s="41"/>
      <c r="HM3394" s="41"/>
      <c r="HN3394" s="41"/>
      <c r="HO3394" s="41"/>
      <c r="HP3394" s="41"/>
      <c r="HQ3394" s="41"/>
      <c r="HR3394" s="41"/>
      <c r="HS3394" s="41"/>
      <c r="HT3394" s="41"/>
      <c r="HU3394" s="41"/>
      <c r="HV3394" s="41"/>
      <c r="HW3394" s="41"/>
      <c r="HX3394" s="41"/>
      <c r="HY3394" s="41"/>
      <c r="HZ3394" s="41"/>
      <c r="IA3394" s="41"/>
      <c r="IB3394" s="41"/>
      <c r="IC3394" s="41"/>
      <c r="ID3394" s="41"/>
      <c r="IE3394" s="41"/>
      <c r="IF3394" s="41"/>
      <c r="IG3394" s="41"/>
      <c r="IH3394" s="41"/>
      <c r="II3394" s="41"/>
      <c r="IJ3394" s="41"/>
      <c r="IK3394" s="41"/>
      <c r="IL3394" s="41"/>
      <c r="IM3394" s="41"/>
      <c r="IN3394" s="41"/>
      <c r="IO3394" s="41"/>
      <c r="IP3394" s="41"/>
      <c r="IQ3394" s="41"/>
      <c r="IR3394" s="41"/>
      <c r="IS3394" s="41"/>
      <c r="IT3394" s="41"/>
      <c r="IU3394" s="41"/>
    </row>
    <row r="3396" spans="68:255" x14ac:dyDescent="0.2">
      <c r="BP3396" s="41"/>
      <c r="BQ3396" s="41"/>
      <c r="BR3396" s="41"/>
      <c r="BS3396" s="41"/>
      <c r="BU3396" s="41"/>
      <c r="BV3396" s="41"/>
      <c r="BW3396" s="41"/>
      <c r="BX3396" s="41"/>
      <c r="BY3396" s="41"/>
      <c r="BZ3396" s="41"/>
      <c r="CA3396" s="41"/>
      <c r="CB3396" s="41"/>
      <c r="CC3396" s="41"/>
      <c r="CD3396" s="41"/>
      <c r="CE3396" s="41"/>
      <c r="CF3396" s="41"/>
      <c r="CG3396" s="41"/>
      <c r="CH3396" s="41"/>
      <c r="CI3396" s="41"/>
      <c r="CJ3396" s="41"/>
      <c r="CK3396" s="41"/>
      <c r="CL3396" s="41"/>
      <c r="CM3396" s="41"/>
      <c r="CN3396" s="41"/>
      <c r="CO3396" s="41"/>
      <c r="CP3396" s="41"/>
      <c r="CQ3396" s="41"/>
      <c r="CR3396" s="41"/>
      <c r="CS3396" s="41"/>
      <c r="CT3396" s="41"/>
      <c r="CU3396" s="41"/>
      <c r="CV3396" s="41"/>
      <c r="CW3396" s="41"/>
      <c r="CX3396" s="41"/>
      <c r="CY3396" s="41"/>
      <c r="CZ3396" s="41"/>
      <c r="DA3396" s="41"/>
      <c r="DB3396" s="41"/>
      <c r="DC3396" s="41"/>
      <c r="DD3396" s="41"/>
      <c r="DE3396" s="41"/>
      <c r="DF3396" s="41"/>
      <c r="DG3396" s="41"/>
      <c r="DH3396" s="41"/>
      <c r="DI3396" s="41"/>
      <c r="DJ3396" s="41"/>
      <c r="DK3396" s="41"/>
      <c r="DL3396" s="41"/>
      <c r="DM3396" s="41"/>
      <c r="DN3396" s="41"/>
      <c r="DO3396" s="41"/>
      <c r="DP3396" s="41"/>
      <c r="DQ3396" s="41"/>
      <c r="DR3396" s="41"/>
      <c r="DS3396" s="41"/>
      <c r="DT3396" s="41"/>
      <c r="DU3396" s="41"/>
      <c r="DV3396" s="41"/>
      <c r="DW3396" s="41"/>
      <c r="DX3396" s="41"/>
      <c r="DY3396" s="41"/>
      <c r="DZ3396" s="41"/>
      <c r="EA3396" s="41"/>
      <c r="EB3396" s="41"/>
      <c r="EC3396" s="41"/>
      <c r="ED3396" s="41"/>
      <c r="EE3396" s="41"/>
      <c r="EF3396" s="41"/>
      <c r="EG3396" s="41"/>
      <c r="EH3396" s="41"/>
      <c r="EI3396" s="41"/>
      <c r="EJ3396" s="41"/>
      <c r="EK3396" s="41"/>
      <c r="EL3396" s="41"/>
      <c r="EM3396" s="41"/>
      <c r="EN3396" s="41"/>
      <c r="EO3396" s="41"/>
      <c r="EP3396" s="41"/>
      <c r="EQ3396" s="41"/>
      <c r="ER3396" s="41"/>
      <c r="ES3396" s="41"/>
      <c r="ET3396" s="41"/>
      <c r="EU3396" s="41"/>
      <c r="EV3396" s="41"/>
      <c r="EW3396" s="41"/>
      <c r="EX3396" s="41"/>
      <c r="EY3396" s="41"/>
      <c r="EZ3396" s="41"/>
      <c r="FA3396" s="41"/>
      <c r="FB3396" s="41"/>
      <c r="FC3396" s="41"/>
      <c r="FD3396" s="41"/>
      <c r="FE3396" s="41"/>
      <c r="FF3396" s="41"/>
      <c r="FG3396" s="41"/>
      <c r="FH3396" s="41"/>
      <c r="FI3396" s="41"/>
      <c r="FJ3396" s="41"/>
      <c r="FK3396" s="41"/>
      <c r="FL3396" s="41"/>
      <c r="FM3396" s="41"/>
      <c r="FN3396" s="41"/>
      <c r="FO3396" s="41"/>
      <c r="FP3396" s="41"/>
      <c r="FQ3396" s="41"/>
      <c r="FR3396" s="41"/>
      <c r="FS3396" s="41"/>
      <c r="FT3396" s="41"/>
      <c r="FU3396" s="41"/>
      <c r="FV3396" s="41"/>
      <c r="FW3396" s="41"/>
      <c r="FX3396" s="41"/>
      <c r="FY3396" s="41"/>
      <c r="FZ3396" s="41"/>
      <c r="GA3396" s="41"/>
      <c r="GB3396" s="41"/>
      <c r="GC3396" s="41"/>
      <c r="GD3396" s="41"/>
      <c r="GE3396" s="41"/>
      <c r="GF3396" s="41"/>
      <c r="GG3396" s="41"/>
      <c r="GH3396" s="41"/>
      <c r="GI3396" s="41"/>
      <c r="GJ3396" s="41"/>
      <c r="GK3396" s="41"/>
      <c r="GL3396" s="41"/>
      <c r="GM3396" s="41"/>
      <c r="GN3396" s="41"/>
      <c r="GO3396" s="41"/>
      <c r="GP3396" s="41"/>
      <c r="GQ3396" s="41"/>
      <c r="GR3396" s="41"/>
      <c r="GS3396" s="41"/>
      <c r="GT3396" s="41"/>
      <c r="GU3396" s="41"/>
      <c r="GV3396" s="41"/>
      <c r="GW3396" s="41"/>
      <c r="GX3396" s="41"/>
      <c r="GY3396" s="41"/>
      <c r="GZ3396" s="41"/>
      <c r="HA3396" s="41"/>
      <c r="HB3396" s="41"/>
      <c r="HC3396" s="41"/>
      <c r="HD3396" s="41"/>
      <c r="HE3396" s="41"/>
      <c r="HF3396" s="41"/>
      <c r="HG3396" s="41"/>
      <c r="HH3396" s="41"/>
      <c r="HI3396" s="41"/>
      <c r="HJ3396" s="41"/>
      <c r="HK3396" s="41"/>
      <c r="HL3396" s="41"/>
      <c r="HM3396" s="41"/>
      <c r="HN3396" s="41"/>
      <c r="HO3396" s="41"/>
      <c r="HP3396" s="41"/>
      <c r="HQ3396" s="41"/>
      <c r="HR3396" s="41"/>
      <c r="HS3396" s="41"/>
      <c r="HT3396" s="41"/>
      <c r="HU3396" s="41"/>
      <c r="HV3396" s="41"/>
      <c r="HW3396" s="41"/>
      <c r="HX3396" s="41"/>
      <c r="HY3396" s="41"/>
      <c r="HZ3396" s="41"/>
      <c r="IA3396" s="41"/>
      <c r="IB3396" s="41"/>
      <c r="IC3396" s="41"/>
      <c r="ID3396" s="41"/>
      <c r="IE3396" s="41"/>
      <c r="IF3396" s="41"/>
      <c r="IG3396" s="41"/>
      <c r="IH3396" s="41"/>
      <c r="II3396" s="41"/>
      <c r="IJ3396" s="41"/>
      <c r="IK3396" s="41"/>
      <c r="IL3396" s="41"/>
      <c r="IM3396" s="41"/>
      <c r="IN3396" s="41"/>
      <c r="IO3396" s="41"/>
      <c r="IP3396" s="41"/>
      <c r="IQ3396" s="41"/>
      <c r="IR3396" s="41"/>
      <c r="IS3396" s="41"/>
      <c r="IT3396" s="41"/>
      <c r="IU3396" s="41"/>
    </row>
    <row r="3398" spans="68:255" x14ac:dyDescent="0.2">
      <c r="BP3398" s="41"/>
      <c r="BQ3398" s="41"/>
      <c r="BR3398" s="41"/>
      <c r="BS3398" s="41"/>
      <c r="BU3398" s="41"/>
      <c r="BV3398" s="41"/>
      <c r="BW3398" s="41"/>
      <c r="BX3398" s="41"/>
      <c r="BY3398" s="41"/>
      <c r="BZ3398" s="41"/>
      <c r="CA3398" s="41"/>
      <c r="CB3398" s="41"/>
      <c r="CC3398" s="41"/>
      <c r="CD3398" s="41"/>
      <c r="CE3398" s="41"/>
      <c r="CF3398" s="41"/>
      <c r="CG3398" s="41"/>
      <c r="CH3398" s="41"/>
      <c r="CI3398" s="41"/>
      <c r="CJ3398" s="41"/>
      <c r="CK3398" s="41"/>
      <c r="CL3398" s="41"/>
      <c r="CM3398" s="41"/>
      <c r="CN3398" s="41"/>
      <c r="CO3398" s="41"/>
      <c r="CP3398" s="41"/>
      <c r="CQ3398" s="41"/>
      <c r="CR3398" s="41"/>
      <c r="CS3398" s="41"/>
      <c r="CT3398" s="41"/>
      <c r="CU3398" s="41"/>
      <c r="CV3398" s="41"/>
      <c r="CW3398" s="41"/>
      <c r="CX3398" s="41"/>
      <c r="CY3398" s="41"/>
      <c r="CZ3398" s="41"/>
      <c r="DA3398" s="41"/>
      <c r="DB3398" s="41"/>
      <c r="DC3398" s="41"/>
      <c r="DD3398" s="41"/>
      <c r="DE3398" s="41"/>
      <c r="DF3398" s="41"/>
      <c r="DG3398" s="41"/>
      <c r="DH3398" s="41"/>
      <c r="DI3398" s="41"/>
      <c r="DJ3398" s="41"/>
      <c r="DK3398" s="41"/>
      <c r="DL3398" s="41"/>
      <c r="DM3398" s="41"/>
      <c r="DN3398" s="41"/>
      <c r="DO3398" s="41"/>
      <c r="DP3398" s="41"/>
      <c r="DQ3398" s="41"/>
      <c r="DR3398" s="41"/>
      <c r="DS3398" s="41"/>
      <c r="DT3398" s="41"/>
      <c r="DU3398" s="41"/>
      <c r="DV3398" s="41"/>
      <c r="DW3398" s="41"/>
      <c r="DX3398" s="41"/>
      <c r="DY3398" s="41"/>
      <c r="DZ3398" s="41"/>
      <c r="EA3398" s="41"/>
      <c r="EB3398" s="41"/>
      <c r="EC3398" s="41"/>
      <c r="ED3398" s="41"/>
      <c r="EE3398" s="41"/>
      <c r="EF3398" s="41"/>
      <c r="EG3398" s="41"/>
      <c r="EH3398" s="41"/>
      <c r="EI3398" s="41"/>
      <c r="EJ3398" s="41"/>
      <c r="EK3398" s="41"/>
      <c r="EL3398" s="41"/>
      <c r="EM3398" s="41"/>
      <c r="EN3398" s="41"/>
      <c r="EO3398" s="41"/>
      <c r="EP3398" s="41"/>
      <c r="EQ3398" s="41"/>
      <c r="ER3398" s="41"/>
      <c r="ES3398" s="41"/>
      <c r="ET3398" s="41"/>
      <c r="EU3398" s="41"/>
      <c r="EV3398" s="41"/>
      <c r="EW3398" s="41"/>
      <c r="EX3398" s="41"/>
      <c r="EY3398" s="41"/>
      <c r="EZ3398" s="41"/>
      <c r="FA3398" s="41"/>
      <c r="FB3398" s="41"/>
      <c r="FC3398" s="41"/>
      <c r="FD3398" s="41"/>
      <c r="FE3398" s="41"/>
      <c r="FF3398" s="41"/>
      <c r="FG3398" s="41"/>
      <c r="FH3398" s="41"/>
      <c r="FI3398" s="41"/>
      <c r="FJ3398" s="41"/>
      <c r="FK3398" s="41"/>
      <c r="FL3398" s="41"/>
      <c r="FM3398" s="41"/>
      <c r="FN3398" s="41"/>
      <c r="FO3398" s="41"/>
      <c r="FP3398" s="41"/>
      <c r="FQ3398" s="41"/>
      <c r="FR3398" s="41"/>
      <c r="FS3398" s="41"/>
      <c r="FT3398" s="41"/>
      <c r="FU3398" s="41"/>
      <c r="FV3398" s="41"/>
      <c r="FW3398" s="41"/>
      <c r="FX3398" s="41"/>
      <c r="FY3398" s="41"/>
      <c r="FZ3398" s="41"/>
      <c r="GA3398" s="41"/>
      <c r="GB3398" s="41"/>
      <c r="GC3398" s="41"/>
      <c r="GD3398" s="41"/>
      <c r="GE3398" s="41"/>
      <c r="GF3398" s="41"/>
      <c r="GG3398" s="41"/>
      <c r="GH3398" s="41"/>
      <c r="GI3398" s="41"/>
      <c r="GJ3398" s="41"/>
      <c r="GK3398" s="41"/>
      <c r="GL3398" s="41"/>
      <c r="GM3398" s="41"/>
      <c r="GN3398" s="41"/>
      <c r="GO3398" s="41"/>
      <c r="GP3398" s="41"/>
      <c r="GQ3398" s="41"/>
      <c r="GR3398" s="41"/>
      <c r="GS3398" s="41"/>
      <c r="GT3398" s="41"/>
      <c r="GU3398" s="41"/>
      <c r="GV3398" s="41"/>
      <c r="GW3398" s="41"/>
      <c r="GX3398" s="41"/>
      <c r="GY3398" s="41"/>
      <c r="GZ3398" s="41"/>
      <c r="HA3398" s="41"/>
      <c r="HB3398" s="41"/>
      <c r="HC3398" s="41"/>
      <c r="HD3398" s="41"/>
      <c r="HE3398" s="41"/>
      <c r="HF3398" s="41"/>
      <c r="HG3398" s="41"/>
      <c r="HH3398" s="41"/>
      <c r="HI3398" s="41"/>
      <c r="HJ3398" s="41"/>
      <c r="HK3398" s="41"/>
      <c r="HL3398" s="41"/>
      <c r="HM3398" s="41"/>
      <c r="HN3398" s="41"/>
      <c r="HO3398" s="41"/>
      <c r="HP3398" s="41"/>
      <c r="HQ3398" s="41"/>
      <c r="HR3398" s="41"/>
      <c r="HS3398" s="41"/>
      <c r="HT3398" s="41"/>
      <c r="HU3398" s="41"/>
      <c r="HV3398" s="41"/>
      <c r="HW3398" s="41"/>
      <c r="HX3398" s="41"/>
      <c r="HY3398" s="41"/>
      <c r="HZ3398" s="41"/>
      <c r="IA3398" s="41"/>
      <c r="IB3398" s="41"/>
      <c r="IC3398" s="41"/>
      <c r="ID3398" s="41"/>
      <c r="IE3398" s="41"/>
      <c r="IF3398" s="41"/>
      <c r="IG3398" s="41"/>
      <c r="IH3398" s="41"/>
      <c r="II3398" s="41"/>
      <c r="IJ3398" s="41"/>
      <c r="IK3398" s="41"/>
      <c r="IL3398" s="41"/>
      <c r="IM3398" s="41"/>
      <c r="IN3398" s="41"/>
      <c r="IO3398" s="41"/>
      <c r="IP3398" s="41"/>
      <c r="IQ3398" s="41"/>
      <c r="IR3398" s="41"/>
      <c r="IS3398" s="41"/>
      <c r="IT3398" s="41"/>
      <c r="IU3398" s="41"/>
    </row>
    <row r="3400" spans="68:255" x14ac:dyDescent="0.2">
      <c r="BP3400" s="41"/>
      <c r="BQ3400" s="41"/>
      <c r="BR3400" s="41"/>
      <c r="BS3400" s="41"/>
      <c r="BU3400" s="41"/>
      <c r="BV3400" s="41"/>
      <c r="BW3400" s="41"/>
      <c r="BX3400" s="41"/>
      <c r="BY3400" s="41"/>
      <c r="BZ3400" s="41"/>
      <c r="CA3400" s="41"/>
      <c r="CB3400" s="41"/>
      <c r="CC3400" s="41"/>
      <c r="CD3400" s="41"/>
      <c r="CE3400" s="41"/>
      <c r="CF3400" s="41"/>
      <c r="CG3400" s="41"/>
      <c r="CH3400" s="41"/>
      <c r="CI3400" s="41"/>
      <c r="CJ3400" s="41"/>
      <c r="CK3400" s="41"/>
      <c r="CL3400" s="41"/>
      <c r="CM3400" s="41"/>
      <c r="CN3400" s="41"/>
      <c r="CO3400" s="41"/>
      <c r="CP3400" s="41"/>
      <c r="CQ3400" s="41"/>
      <c r="CR3400" s="41"/>
      <c r="CS3400" s="41"/>
      <c r="CT3400" s="41"/>
      <c r="CU3400" s="41"/>
      <c r="CV3400" s="41"/>
      <c r="CW3400" s="41"/>
      <c r="CX3400" s="41"/>
      <c r="CY3400" s="41"/>
      <c r="CZ3400" s="41"/>
      <c r="DA3400" s="41"/>
      <c r="DB3400" s="41"/>
      <c r="DC3400" s="41"/>
      <c r="DD3400" s="41"/>
      <c r="DE3400" s="41"/>
      <c r="DF3400" s="41"/>
      <c r="DG3400" s="41"/>
      <c r="DH3400" s="41"/>
      <c r="DI3400" s="41"/>
      <c r="DJ3400" s="41"/>
      <c r="DK3400" s="41"/>
      <c r="DL3400" s="41"/>
      <c r="DM3400" s="41"/>
      <c r="DN3400" s="41"/>
      <c r="DO3400" s="41"/>
      <c r="DP3400" s="41"/>
      <c r="DQ3400" s="41"/>
      <c r="DR3400" s="41"/>
      <c r="DS3400" s="41"/>
      <c r="DT3400" s="41"/>
      <c r="DU3400" s="41"/>
      <c r="DV3400" s="41"/>
      <c r="DW3400" s="41"/>
      <c r="DX3400" s="41"/>
      <c r="DY3400" s="41"/>
      <c r="DZ3400" s="41"/>
      <c r="EA3400" s="41"/>
      <c r="EB3400" s="41"/>
      <c r="EC3400" s="41"/>
      <c r="ED3400" s="41"/>
      <c r="EE3400" s="41"/>
      <c r="EF3400" s="41"/>
      <c r="EG3400" s="41"/>
      <c r="EH3400" s="41"/>
      <c r="EI3400" s="41"/>
      <c r="EJ3400" s="41"/>
      <c r="EK3400" s="41"/>
      <c r="EL3400" s="41"/>
      <c r="EM3400" s="41"/>
      <c r="EN3400" s="41"/>
      <c r="EO3400" s="41"/>
      <c r="EP3400" s="41"/>
      <c r="EQ3400" s="41"/>
      <c r="ER3400" s="41"/>
      <c r="ES3400" s="41"/>
      <c r="ET3400" s="41"/>
      <c r="EU3400" s="41"/>
      <c r="EV3400" s="41"/>
      <c r="EW3400" s="41"/>
      <c r="EX3400" s="41"/>
      <c r="EY3400" s="41"/>
      <c r="EZ3400" s="41"/>
      <c r="FA3400" s="41"/>
      <c r="FB3400" s="41"/>
      <c r="FC3400" s="41"/>
      <c r="FD3400" s="41"/>
      <c r="FE3400" s="41"/>
      <c r="FF3400" s="41"/>
      <c r="FG3400" s="41"/>
      <c r="FH3400" s="41"/>
      <c r="FI3400" s="41"/>
      <c r="FJ3400" s="41"/>
      <c r="FK3400" s="41"/>
      <c r="FL3400" s="41"/>
      <c r="FM3400" s="41"/>
      <c r="FN3400" s="41"/>
      <c r="FO3400" s="41"/>
      <c r="FP3400" s="41"/>
      <c r="FQ3400" s="41"/>
      <c r="FR3400" s="41"/>
      <c r="FS3400" s="41"/>
      <c r="FT3400" s="41"/>
      <c r="FU3400" s="41"/>
      <c r="FV3400" s="41"/>
      <c r="FW3400" s="41"/>
      <c r="FX3400" s="41"/>
      <c r="FY3400" s="41"/>
      <c r="FZ3400" s="41"/>
      <c r="GA3400" s="41"/>
      <c r="GB3400" s="41"/>
      <c r="GC3400" s="41"/>
      <c r="GD3400" s="41"/>
      <c r="GE3400" s="41"/>
      <c r="GF3400" s="41"/>
      <c r="GG3400" s="41"/>
      <c r="GH3400" s="41"/>
      <c r="GI3400" s="41"/>
      <c r="GJ3400" s="41"/>
      <c r="GK3400" s="41"/>
      <c r="GL3400" s="41"/>
      <c r="GM3400" s="41"/>
      <c r="GN3400" s="41"/>
      <c r="GO3400" s="41"/>
      <c r="GP3400" s="41"/>
      <c r="GQ3400" s="41"/>
      <c r="GR3400" s="41"/>
      <c r="GS3400" s="41"/>
      <c r="GT3400" s="41"/>
      <c r="GU3400" s="41"/>
      <c r="GV3400" s="41"/>
      <c r="GW3400" s="41"/>
      <c r="GX3400" s="41"/>
      <c r="GY3400" s="41"/>
      <c r="GZ3400" s="41"/>
      <c r="HA3400" s="41"/>
      <c r="HB3400" s="41"/>
      <c r="HC3400" s="41"/>
      <c r="HD3400" s="41"/>
      <c r="HE3400" s="41"/>
      <c r="HF3400" s="41"/>
      <c r="HG3400" s="41"/>
      <c r="HH3400" s="41"/>
      <c r="HI3400" s="41"/>
      <c r="HJ3400" s="41"/>
      <c r="HK3400" s="41"/>
      <c r="HL3400" s="41"/>
      <c r="HM3400" s="41"/>
      <c r="HN3400" s="41"/>
      <c r="HO3400" s="41"/>
      <c r="HP3400" s="41"/>
      <c r="HQ3400" s="41"/>
      <c r="HR3400" s="41"/>
      <c r="HS3400" s="41"/>
      <c r="HT3400" s="41"/>
      <c r="HU3400" s="41"/>
      <c r="HV3400" s="41"/>
      <c r="HW3400" s="41"/>
      <c r="HX3400" s="41"/>
      <c r="HY3400" s="41"/>
      <c r="HZ3400" s="41"/>
      <c r="IA3400" s="41"/>
      <c r="IB3400" s="41"/>
      <c r="IC3400" s="41"/>
      <c r="ID3400" s="41"/>
      <c r="IE3400" s="41"/>
      <c r="IF3400" s="41"/>
      <c r="IG3400" s="41"/>
      <c r="IH3400" s="41"/>
      <c r="II3400" s="41"/>
      <c r="IJ3400" s="41"/>
      <c r="IK3400" s="41"/>
      <c r="IL3400" s="41"/>
      <c r="IM3400" s="41"/>
      <c r="IN3400" s="41"/>
      <c r="IO3400" s="41"/>
      <c r="IP3400" s="41"/>
      <c r="IQ3400" s="41"/>
      <c r="IR3400" s="41"/>
      <c r="IS3400" s="41"/>
      <c r="IT3400" s="41"/>
      <c r="IU3400" s="41"/>
    </row>
    <row r="3402" spans="68:255" x14ac:dyDescent="0.2">
      <c r="BP3402" s="41"/>
      <c r="BQ3402" s="41"/>
      <c r="BR3402" s="41"/>
      <c r="BS3402" s="41"/>
      <c r="BU3402" s="41"/>
      <c r="BV3402" s="41"/>
      <c r="BW3402" s="41"/>
      <c r="BX3402" s="41"/>
      <c r="BY3402" s="41"/>
      <c r="BZ3402" s="41"/>
      <c r="CA3402" s="41"/>
      <c r="CB3402" s="41"/>
      <c r="CC3402" s="41"/>
      <c r="CD3402" s="41"/>
      <c r="CE3402" s="41"/>
      <c r="CF3402" s="41"/>
      <c r="CG3402" s="41"/>
      <c r="CH3402" s="41"/>
      <c r="CI3402" s="41"/>
      <c r="CJ3402" s="41"/>
      <c r="CK3402" s="41"/>
      <c r="CL3402" s="41"/>
      <c r="CM3402" s="41"/>
      <c r="CN3402" s="41"/>
      <c r="CO3402" s="41"/>
      <c r="CP3402" s="41"/>
      <c r="CQ3402" s="41"/>
      <c r="CR3402" s="41"/>
      <c r="CS3402" s="41"/>
      <c r="CT3402" s="41"/>
      <c r="CU3402" s="41"/>
      <c r="CV3402" s="41"/>
      <c r="CW3402" s="41"/>
      <c r="CX3402" s="41"/>
      <c r="CY3402" s="41"/>
      <c r="CZ3402" s="41"/>
      <c r="DA3402" s="41"/>
      <c r="DB3402" s="41"/>
      <c r="DC3402" s="41"/>
      <c r="DD3402" s="41"/>
      <c r="DE3402" s="41"/>
      <c r="DF3402" s="41"/>
      <c r="DG3402" s="41"/>
      <c r="DH3402" s="41"/>
      <c r="DI3402" s="41"/>
      <c r="DJ3402" s="41"/>
      <c r="DK3402" s="41"/>
      <c r="DL3402" s="41"/>
      <c r="DM3402" s="41"/>
      <c r="DN3402" s="41"/>
      <c r="DO3402" s="41"/>
      <c r="DP3402" s="41"/>
      <c r="DQ3402" s="41"/>
      <c r="DR3402" s="41"/>
      <c r="DS3402" s="41"/>
      <c r="DT3402" s="41"/>
      <c r="DU3402" s="41"/>
      <c r="DV3402" s="41"/>
      <c r="DW3402" s="41"/>
      <c r="DX3402" s="41"/>
      <c r="DY3402" s="41"/>
      <c r="DZ3402" s="41"/>
      <c r="EA3402" s="41"/>
      <c r="EB3402" s="41"/>
      <c r="EC3402" s="41"/>
      <c r="ED3402" s="41"/>
      <c r="EE3402" s="41"/>
      <c r="EF3402" s="41"/>
      <c r="EG3402" s="41"/>
      <c r="EH3402" s="41"/>
      <c r="EI3402" s="41"/>
      <c r="EJ3402" s="41"/>
      <c r="EK3402" s="41"/>
      <c r="EL3402" s="41"/>
      <c r="EM3402" s="41"/>
      <c r="EN3402" s="41"/>
      <c r="EO3402" s="41"/>
      <c r="EP3402" s="41"/>
      <c r="EQ3402" s="41"/>
      <c r="ER3402" s="41"/>
      <c r="ES3402" s="41"/>
      <c r="ET3402" s="41"/>
      <c r="EU3402" s="41"/>
      <c r="EV3402" s="41"/>
      <c r="EW3402" s="41"/>
      <c r="EX3402" s="41"/>
      <c r="EY3402" s="41"/>
      <c r="EZ3402" s="41"/>
      <c r="FA3402" s="41"/>
      <c r="FB3402" s="41"/>
      <c r="FC3402" s="41"/>
      <c r="FD3402" s="41"/>
      <c r="FE3402" s="41"/>
      <c r="FF3402" s="41"/>
      <c r="FG3402" s="41"/>
      <c r="FH3402" s="41"/>
      <c r="FI3402" s="41"/>
      <c r="FJ3402" s="41"/>
      <c r="FK3402" s="41"/>
      <c r="FL3402" s="41"/>
      <c r="FM3402" s="41"/>
      <c r="FN3402" s="41"/>
      <c r="FO3402" s="41"/>
      <c r="FP3402" s="41"/>
      <c r="FQ3402" s="41"/>
      <c r="FR3402" s="41"/>
      <c r="FS3402" s="41"/>
      <c r="FT3402" s="41"/>
      <c r="FU3402" s="41"/>
      <c r="FV3402" s="41"/>
      <c r="FW3402" s="41"/>
      <c r="FX3402" s="41"/>
      <c r="FY3402" s="41"/>
      <c r="FZ3402" s="41"/>
      <c r="GA3402" s="41"/>
      <c r="GB3402" s="41"/>
      <c r="GC3402" s="41"/>
      <c r="GD3402" s="41"/>
      <c r="GE3402" s="41"/>
      <c r="GF3402" s="41"/>
      <c r="GG3402" s="41"/>
      <c r="GH3402" s="41"/>
      <c r="GI3402" s="41"/>
      <c r="GJ3402" s="41"/>
      <c r="GK3402" s="41"/>
      <c r="GL3402" s="41"/>
      <c r="GM3402" s="41"/>
      <c r="GN3402" s="41"/>
      <c r="GO3402" s="41"/>
      <c r="GP3402" s="41"/>
      <c r="GQ3402" s="41"/>
      <c r="GR3402" s="41"/>
      <c r="GS3402" s="41"/>
      <c r="GT3402" s="41"/>
      <c r="GU3402" s="41"/>
      <c r="GV3402" s="41"/>
      <c r="GW3402" s="41"/>
      <c r="GX3402" s="41"/>
      <c r="GY3402" s="41"/>
      <c r="GZ3402" s="41"/>
      <c r="HA3402" s="41"/>
      <c r="HB3402" s="41"/>
      <c r="HC3402" s="41"/>
      <c r="HD3402" s="41"/>
      <c r="HE3402" s="41"/>
      <c r="HF3402" s="41"/>
      <c r="HG3402" s="41"/>
      <c r="HH3402" s="41"/>
      <c r="HI3402" s="41"/>
      <c r="HJ3402" s="41"/>
      <c r="HK3402" s="41"/>
      <c r="HL3402" s="41"/>
      <c r="HM3402" s="41"/>
      <c r="HN3402" s="41"/>
      <c r="HO3402" s="41"/>
      <c r="HP3402" s="41"/>
      <c r="HQ3402" s="41"/>
      <c r="HR3402" s="41"/>
      <c r="HS3402" s="41"/>
      <c r="HT3402" s="41"/>
      <c r="HU3402" s="41"/>
      <c r="HV3402" s="41"/>
      <c r="HW3402" s="41"/>
      <c r="HX3402" s="41"/>
      <c r="HY3402" s="41"/>
      <c r="HZ3402" s="41"/>
      <c r="IA3402" s="41"/>
      <c r="IB3402" s="41"/>
      <c r="IC3402" s="41"/>
      <c r="ID3402" s="41"/>
      <c r="IE3402" s="41"/>
      <c r="IF3402" s="41"/>
      <c r="IG3402" s="41"/>
      <c r="IH3402" s="41"/>
      <c r="II3402" s="41"/>
      <c r="IJ3402" s="41"/>
      <c r="IK3402" s="41"/>
      <c r="IL3402" s="41"/>
      <c r="IM3402" s="41"/>
      <c r="IN3402" s="41"/>
      <c r="IO3402" s="41"/>
      <c r="IP3402" s="41"/>
      <c r="IQ3402" s="41"/>
      <c r="IR3402" s="41"/>
      <c r="IS3402" s="41"/>
      <c r="IT3402" s="41"/>
      <c r="IU3402" s="41"/>
    </row>
    <row r="3404" spans="68:255" x14ac:dyDescent="0.2">
      <c r="BP3404" s="41"/>
      <c r="BQ3404" s="41"/>
      <c r="BR3404" s="41"/>
      <c r="BS3404" s="41"/>
      <c r="BU3404" s="41"/>
      <c r="BV3404" s="41"/>
      <c r="BW3404" s="41"/>
      <c r="BX3404" s="41"/>
      <c r="BY3404" s="41"/>
      <c r="BZ3404" s="41"/>
      <c r="CA3404" s="41"/>
      <c r="CB3404" s="41"/>
      <c r="CC3404" s="41"/>
      <c r="CD3404" s="41"/>
      <c r="CE3404" s="41"/>
      <c r="CF3404" s="41"/>
      <c r="CG3404" s="41"/>
      <c r="CH3404" s="41"/>
      <c r="CI3404" s="41"/>
      <c r="CJ3404" s="41"/>
      <c r="CK3404" s="41"/>
      <c r="CL3404" s="41"/>
      <c r="CM3404" s="41"/>
      <c r="CN3404" s="41"/>
      <c r="CO3404" s="41"/>
      <c r="CP3404" s="41"/>
      <c r="CQ3404" s="41"/>
      <c r="CR3404" s="41"/>
      <c r="CS3404" s="41"/>
      <c r="CT3404" s="41"/>
      <c r="CU3404" s="41"/>
      <c r="CV3404" s="41"/>
      <c r="CW3404" s="41"/>
      <c r="CX3404" s="41"/>
      <c r="CY3404" s="41"/>
      <c r="CZ3404" s="41"/>
      <c r="DA3404" s="41"/>
      <c r="DB3404" s="41"/>
      <c r="DC3404" s="41"/>
      <c r="DD3404" s="41"/>
      <c r="DE3404" s="41"/>
      <c r="DF3404" s="41"/>
      <c r="DG3404" s="41"/>
      <c r="DH3404" s="41"/>
      <c r="DI3404" s="41"/>
      <c r="DJ3404" s="41"/>
      <c r="DK3404" s="41"/>
      <c r="DL3404" s="41"/>
      <c r="DM3404" s="41"/>
      <c r="DN3404" s="41"/>
      <c r="DO3404" s="41"/>
      <c r="DP3404" s="41"/>
      <c r="DQ3404" s="41"/>
      <c r="DR3404" s="41"/>
      <c r="DS3404" s="41"/>
      <c r="DT3404" s="41"/>
      <c r="DU3404" s="41"/>
      <c r="DV3404" s="41"/>
      <c r="DW3404" s="41"/>
      <c r="DX3404" s="41"/>
      <c r="DY3404" s="41"/>
      <c r="DZ3404" s="41"/>
      <c r="EA3404" s="41"/>
      <c r="EB3404" s="41"/>
      <c r="EC3404" s="41"/>
      <c r="ED3404" s="41"/>
      <c r="EE3404" s="41"/>
      <c r="EF3404" s="41"/>
      <c r="EG3404" s="41"/>
      <c r="EH3404" s="41"/>
      <c r="EI3404" s="41"/>
      <c r="EJ3404" s="41"/>
      <c r="EK3404" s="41"/>
      <c r="EL3404" s="41"/>
      <c r="EM3404" s="41"/>
      <c r="EN3404" s="41"/>
      <c r="EO3404" s="41"/>
      <c r="EP3404" s="41"/>
      <c r="EQ3404" s="41"/>
      <c r="ER3404" s="41"/>
      <c r="ES3404" s="41"/>
      <c r="ET3404" s="41"/>
      <c r="EU3404" s="41"/>
      <c r="EV3404" s="41"/>
      <c r="EW3404" s="41"/>
      <c r="EX3404" s="41"/>
      <c r="EY3404" s="41"/>
      <c r="EZ3404" s="41"/>
      <c r="FA3404" s="41"/>
      <c r="FB3404" s="41"/>
      <c r="FC3404" s="41"/>
      <c r="FD3404" s="41"/>
      <c r="FE3404" s="41"/>
      <c r="FF3404" s="41"/>
      <c r="FG3404" s="41"/>
      <c r="FH3404" s="41"/>
      <c r="FI3404" s="41"/>
      <c r="FJ3404" s="41"/>
      <c r="FK3404" s="41"/>
      <c r="FL3404" s="41"/>
      <c r="FM3404" s="41"/>
      <c r="FN3404" s="41"/>
      <c r="FO3404" s="41"/>
      <c r="FP3404" s="41"/>
      <c r="FQ3404" s="41"/>
      <c r="FR3404" s="41"/>
      <c r="FS3404" s="41"/>
      <c r="FT3404" s="41"/>
      <c r="FU3404" s="41"/>
      <c r="FV3404" s="41"/>
      <c r="FW3404" s="41"/>
      <c r="FX3404" s="41"/>
      <c r="FY3404" s="41"/>
      <c r="FZ3404" s="41"/>
      <c r="GA3404" s="41"/>
      <c r="GB3404" s="41"/>
      <c r="GC3404" s="41"/>
      <c r="GD3404" s="41"/>
      <c r="GE3404" s="41"/>
      <c r="GF3404" s="41"/>
      <c r="GG3404" s="41"/>
      <c r="GH3404" s="41"/>
      <c r="GI3404" s="41"/>
      <c r="GJ3404" s="41"/>
      <c r="GK3404" s="41"/>
      <c r="GL3404" s="41"/>
      <c r="GM3404" s="41"/>
      <c r="GN3404" s="41"/>
      <c r="GO3404" s="41"/>
      <c r="GP3404" s="41"/>
      <c r="GQ3404" s="41"/>
      <c r="GR3404" s="41"/>
      <c r="GS3404" s="41"/>
      <c r="GT3404" s="41"/>
      <c r="GU3404" s="41"/>
      <c r="GV3404" s="41"/>
      <c r="GW3404" s="41"/>
      <c r="GX3404" s="41"/>
      <c r="GY3404" s="41"/>
      <c r="GZ3404" s="41"/>
      <c r="HA3404" s="41"/>
      <c r="HB3404" s="41"/>
      <c r="HC3404" s="41"/>
      <c r="HD3404" s="41"/>
      <c r="HE3404" s="41"/>
      <c r="HF3404" s="41"/>
      <c r="HG3404" s="41"/>
      <c r="HH3404" s="41"/>
      <c r="HI3404" s="41"/>
      <c r="HJ3404" s="41"/>
      <c r="HK3404" s="41"/>
      <c r="HL3404" s="41"/>
      <c r="HM3404" s="41"/>
      <c r="HN3404" s="41"/>
      <c r="HO3404" s="41"/>
      <c r="HP3404" s="41"/>
      <c r="HQ3404" s="41"/>
      <c r="HR3404" s="41"/>
      <c r="HS3404" s="41"/>
      <c r="HT3404" s="41"/>
      <c r="HU3404" s="41"/>
      <c r="HV3404" s="41"/>
      <c r="HW3404" s="41"/>
      <c r="HX3404" s="41"/>
      <c r="HY3404" s="41"/>
      <c r="HZ3404" s="41"/>
      <c r="IA3404" s="41"/>
      <c r="IB3404" s="41"/>
      <c r="IC3404" s="41"/>
      <c r="ID3404" s="41"/>
      <c r="IE3404" s="41"/>
      <c r="IF3404" s="41"/>
      <c r="IG3404" s="41"/>
      <c r="IH3404" s="41"/>
      <c r="II3404" s="41"/>
      <c r="IJ3404" s="41"/>
      <c r="IK3404" s="41"/>
      <c r="IL3404" s="41"/>
      <c r="IM3404" s="41"/>
      <c r="IN3404" s="41"/>
      <c r="IO3404" s="41"/>
      <c r="IP3404" s="41"/>
      <c r="IQ3404" s="41"/>
      <c r="IR3404" s="41"/>
      <c r="IS3404" s="41"/>
      <c r="IT3404" s="41"/>
      <c r="IU3404" s="41"/>
    </row>
    <row r="3406" spans="68:255" x14ac:dyDescent="0.2">
      <c r="BP3406" s="41"/>
      <c r="BQ3406" s="41"/>
      <c r="BR3406" s="41"/>
      <c r="BS3406" s="41"/>
      <c r="BU3406" s="41"/>
      <c r="BV3406" s="41"/>
      <c r="BW3406" s="41"/>
      <c r="BX3406" s="41"/>
      <c r="BY3406" s="41"/>
      <c r="BZ3406" s="41"/>
      <c r="CA3406" s="41"/>
      <c r="CB3406" s="41"/>
      <c r="CC3406" s="41"/>
      <c r="CD3406" s="41"/>
      <c r="CE3406" s="41"/>
      <c r="CF3406" s="41"/>
      <c r="CG3406" s="41"/>
      <c r="CH3406" s="41"/>
      <c r="CI3406" s="41"/>
      <c r="CJ3406" s="41"/>
      <c r="CK3406" s="41"/>
      <c r="CL3406" s="41"/>
      <c r="CM3406" s="41"/>
      <c r="CN3406" s="41"/>
      <c r="CO3406" s="41"/>
      <c r="CP3406" s="41"/>
      <c r="CQ3406" s="41"/>
      <c r="CR3406" s="41"/>
      <c r="CS3406" s="41"/>
      <c r="CT3406" s="41"/>
      <c r="CU3406" s="41"/>
      <c r="CV3406" s="41"/>
      <c r="CW3406" s="41"/>
      <c r="CX3406" s="41"/>
      <c r="CY3406" s="41"/>
      <c r="CZ3406" s="41"/>
      <c r="DA3406" s="41"/>
      <c r="DB3406" s="41"/>
      <c r="DC3406" s="41"/>
      <c r="DD3406" s="41"/>
      <c r="DE3406" s="41"/>
      <c r="DF3406" s="41"/>
      <c r="DG3406" s="41"/>
      <c r="DH3406" s="41"/>
      <c r="DI3406" s="41"/>
      <c r="DJ3406" s="41"/>
      <c r="DK3406" s="41"/>
      <c r="DL3406" s="41"/>
      <c r="DM3406" s="41"/>
      <c r="DN3406" s="41"/>
      <c r="DO3406" s="41"/>
      <c r="DP3406" s="41"/>
      <c r="DQ3406" s="41"/>
      <c r="DR3406" s="41"/>
      <c r="DS3406" s="41"/>
      <c r="DT3406" s="41"/>
      <c r="DU3406" s="41"/>
      <c r="DV3406" s="41"/>
      <c r="DW3406" s="41"/>
      <c r="DX3406" s="41"/>
      <c r="DY3406" s="41"/>
      <c r="DZ3406" s="41"/>
      <c r="EA3406" s="41"/>
      <c r="EB3406" s="41"/>
      <c r="EC3406" s="41"/>
      <c r="ED3406" s="41"/>
      <c r="EE3406" s="41"/>
      <c r="EF3406" s="41"/>
      <c r="EG3406" s="41"/>
      <c r="EH3406" s="41"/>
      <c r="EI3406" s="41"/>
      <c r="EJ3406" s="41"/>
      <c r="EK3406" s="41"/>
      <c r="EL3406" s="41"/>
      <c r="EM3406" s="41"/>
      <c r="EN3406" s="41"/>
      <c r="EO3406" s="41"/>
      <c r="EP3406" s="41"/>
      <c r="EQ3406" s="41"/>
      <c r="ER3406" s="41"/>
      <c r="ES3406" s="41"/>
      <c r="ET3406" s="41"/>
      <c r="EU3406" s="41"/>
      <c r="EV3406" s="41"/>
      <c r="EW3406" s="41"/>
      <c r="EX3406" s="41"/>
      <c r="EY3406" s="41"/>
      <c r="EZ3406" s="41"/>
      <c r="FA3406" s="41"/>
      <c r="FB3406" s="41"/>
      <c r="FC3406" s="41"/>
      <c r="FD3406" s="41"/>
      <c r="FE3406" s="41"/>
      <c r="FF3406" s="41"/>
      <c r="FG3406" s="41"/>
      <c r="FH3406" s="41"/>
      <c r="FI3406" s="41"/>
      <c r="FJ3406" s="41"/>
      <c r="FK3406" s="41"/>
      <c r="FL3406" s="41"/>
      <c r="FM3406" s="41"/>
      <c r="FN3406" s="41"/>
      <c r="FO3406" s="41"/>
      <c r="FP3406" s="41"/>
      <c r="FQ3406" s="41"/>
      <c r="FR3406" s="41"/>
      <c r="FS3406" s="41"/>
      <c r="FT3406" s="41"/>
      <c r="FU3406" s="41"/>
      <c r="FV3406" s="41"/>
      <c r="FW3406" s="41"/>
      <c r="FX3406" s="41"/>
      <c r="FY3406" s="41"/>
      <c r="FZ3406" s="41"/>
      <c r="GA3406" s="41"/>
      <c r="GB3406" s="41"/>
      <c r="GC3406" s="41"/>
      <c r="GD3406" s="41"/>
      <c r="GE3406" s="41"/>
      <c r="GF3406" s="41"/>
      <c r="GG3406" s="41"/>
      <c r="GH3406" s="41"/>
      <c r="GI3406" s="41"/>
      <c r="GJ3406" s="41"/>
      <c r="GK3406" s="41"/>
      <c r="GL3406" s="41"/>
      <c r="GM3406" s="41"/>
      <c r="GN3406" s="41"/>
      <c r="GO3406" s="41"/>
      <c r="GP3406" s="41"/>
      <c r="GQ3406" s="41"/>
      <c r="GR3406" s="41"/>
      <c r="GS3406" s="41"/>
      <c r="GT3406" s="41"/>
      <c r="GU3406" s="41"/>
      <c r="GV3406" s="41"/>
      <c r="GW3406" s="41"/>
      <c r="GX3406" s="41"/>
      <c r="GY3406" s="41"/>
      <c r="GZ3406" s="41"/>
      <c r="HA3406" s="41"/>
      <c r="HB3406" s="41"/>
      <c r="HC3406" s="41"/>
      <c r="HD3406" s="41"/>
      <c r="HE3406" s="41"/>
      <c r="HF3406" s="41"/>
      <c r="HG3406" s="41"/>
      <c r="HH3406" s="41"/>
      <c r="HI3406" s="41"/>
      <c r="HJ3406" s="41"/>
      <c r="HK3406" s="41"/>
      <c r="HL3406" s="41"/>
      <c r="HM3406" s="41"/>
      <c r="HN3406" s="41"/>
      <c r="HO3406" s="41"/>
      <c r="HP3406" s="41"/>
      <c r="HQ3406" s="41"/>
      <c r="HR3406" s="41"/>
      <c r="HS3406" s="41"/>
      <c r="HT3406" s="41"/>
      <c r="HU3406" s="41"/>
      <c r="HV3406" s="41"/>
      <c r="HW3406" s="41"/>
      <c r="HX3406" s="41"/>
      <c r="HY3406" s="41"/>
      <c r="HZ3406" s="41"/>
      <c r="IA3406" s="41"/>
      <c r="IB3406" s="41"/>
      <c r="IC3406" s="41"/>
      <c r="ID3406" s="41"/>
      <c r="IE3406" s="41"/>
      <c r="IF3406" s="41"/>
      <c r="IG3406" s="41"/>
      <c r="IH3406" s="41"/>
      <c r="II3406" s="41"/>
      <c r="IJ3406" s="41"/>
      <c r="IK3406" s="41"/>
      <c r="IL3406" s="41"/>
      <c r="IM3406" s="41"/>
      <c r="IN3406" s="41"/>
      <c r="IO3406" s="41"/>
      <c r="IP3406" s="41"/>
      <c r="IQ3406" s="41"/>
      <c r="IR3406" s="41"/>
      <c r="IS3406" s="41"/>
      <c r="IT3406" s="41"/>
      <c r="IU3406" s="41"/>
    </row>
    <row r="3408" spans="68:255" x14ac:dyDescent="0.2">
      <c r="BP3408" s="41"/>
      <c r="BQ3408" s="41"/>
      <c r="BR3408" s="41"/>
      <c r="BS3408" s="41"/>
      <c r="BU3408" s="41"/>
      <c r="BV3408" s="41"/>
      <c r="BW3408" s="41"/>
      <c r="BX3408" s="41"/>
      <c r="BY3408" s="41"/>
      <c r="BZ3408" s="41"/>
      <c r="CA3408" s="41"/>
      <c r="CB3408" s="41"/>
      <c r="CC3408" s="41"/>
      <c r="CD3408" s="41"/>
      <c r="CE3408" s="41"/>
      <c r="CF3408" s="41"/>
      <c r="CG3408" s="41"/>
      <c r="CH3408" s="41"/>
      <c r="CI3408" s="41"/>
      <c r="CJ3408" s="41"/>
      <c r="CK3408" s="41"/>
      <c r="CL3408" s="41"/>
      <c r="CM3408" s="41"/>
      <c r="CN3408" s="41"/>
      <c r="CO3408" s="41"/>
      <c r="CP3408" s="41"/>
      <c r="CQ3408" s="41"/>
      <c r="CR3408" s="41"/>
      <c r="CS3408" s="41"/>
      <c r="CT3408" s="41"/>
      <c r="CU3408" s="41"/>
      <c r="CV3408" s="41"/>
      <c r="CW3408" s="41"/>
      <c r="CX3408" s="41"/>
      <c r="CY3408" s="41"/>
      <c r="CZ3408" s="41"/>
      <c r="DA3408" s="41"/>
      <c r="DB3408" s="41"/>
      <c r="DC3408" s="41"/>
      <c r="DD3408" s="41"/>
      <c r="DE3408" s="41"/>
      <c r="DF3408" s="41"/>
      <c r="DG3408" s="41"/>
      <c r="DH3408" s="41"/>
      <c r="DI3408" s="41"/>
      <c r="DJ3408" s="41"/>
      <c r="DK3408" s="41"/>
      <c r="DL3408" s="41"/>
      <c r="DM3408" s="41"/>
      <c r="DN3408" s="41"/>
      <c r="DO3408" s="41"/>
      <c r="DP3408" s="41"/>
      <c r="DQ3408" s="41"/>
      <c r="DR3408" s="41"/>
      <c r="DS3408" s="41"/>
      <c r="DT3408" s="41"/>
      <c r="DU3408" s="41"/>
      <c r="DV3408" s="41"/>
      <c r="DW3408" s="41"/>
      <c r="DX3408" s="41"/>
      <c r="DY3408" s="41"/>
      <c r="DZ3408" s="41"/>
      <c r="EA3408" s="41"/>
      <c r="EB3408" s="41"/>
      <c r="EC3408" s="41"/>
      <c r="ED3408" s="41"/>
      <c r="EE3408" s="41"/>
      <c r="EF3408" s="41"/>
      <c r="EG3408" s="41"/>
      <c r="EH3408" s="41"/>
      <c r="EI3408" s="41"/>
      <c r="EJ3408" s="41"/>
      <c r="EK3408" s="41"/>
      <c r="EL3408" s="41"/>
      <c r="EM3408" s="41"/>
      <c r="EN3408" s="41"/>
      <c r="EO3408" s="41"/>
      <c r="EP3408" s="41"/>
      <c r="EQ3408" s="41"/>
      <c r="ER3408" s="41"/>
      <c r="ES3408" s="41"/>
      <c r="ET3408" s="41"/>
      <c r="EU3408" s="41"/>
      <c r="EV3408" s="41"/>
      <c r="EW3408" s="41"/>
      <c r="EX3408" s="41"/>
      <c r="EY3408" s="41"/>
      <c r="EZ3408" s="41"/>
      <c r="FA3408" s="41"/>
      <c r="FB3408" s="41"/>
      <c r="FC3408" s="41"/>
      <c r="FD3408" s="41"/>
      <c r="FE3408" s="41"/>
      <c r="FF3408" s="41"/>
      <c r="FG3408" s="41"/>
      <c r="FH3408" s="41"/>
      <c r="FI3408" s="41"/>
      <c r="FJ3408" s="41"/>
      <c r="FK3408" s="41"/>
      <c r="FL3408" s="41"/>
      <c r="FM3408" s="41"/>
      <c r="FN3408" s="41"/>
      <c r="FO3408" s="41"/>
      <c r="FP3408" s="41"/>
      <c r="FQ3408" s="41"/>
      <c r="FR3408" s="41"/>
      <c r="FS3408" s="41"/>
      <c r="FT3408" s="41"/>
      <c r="FU3408" s="41"/>
      <c r="FV3408" s="41"/>
      <c r="FW3408" s="41"/>
      <c r="FX3408" s="41"/>
      <c r="FY3408" s="41"/>
      <c r="FZ3408" s="41"/>
      <c r="GA3408" s="41"/>
      <c r="GB3408" s="41"/>
      <c r="GC3408" s="41"/>
      <c r="GD3408" s="41"/>
      <c r="GE3408" s="41"/>
      <c r="GF3408" s="41"/>
      <c r="GG3408" s="41"/>
      <c r="GH3408" s="41"/>
      <c r="GI3408" s="41"/>
      <c r="GJ3408" s="41"/>
      <c r="GK3408" s="41"/>
      <c r="GL3408" s="41"/>
      <c r="GM3408" s="41"/>
      <c r="GN3408" s="41"/>
      <c r="GO3408" s="41"/>
      <c r="GP3408" s="41"/>
      <c r="GQ3408" s="41"/>
      <c r="GR3408" s="41"/>
      <c r="GS3408" s="41"/>
      <c r="GT3408" s="41"/>
      <c r="GU3408" s="41"/>
      <c r="GV3408" s="41"/>
      <c r="GW3408" s="41"/>
      <c r="GX3408" s="41"/>
      <c r="GY3408" s="41"/>
      <c r="GZ3408" s="41"/>
      <c r="HA3408" s="41"/>
      <c r="HB3408" s="41"/>
      <c r="HC3408" s="41"/>
      <c r="HD3408" s="41"/>
      <c r="HE3408" s="41"/>
      <c r="HF3408" s="41"/>
      <c r="HG3408" s="41"/>
      <c r="HH3408" s="41"/>
      <c r="HI3408" s="41"/>
      <c r="HJ3408" s="41"/>
      <c r="HK3408" s="41"/>
      <c r="HL3408" s="41"/>
      <c r="HM3408" s="41"/>
      <c r="HN3408" s="41"/>
      <c r="HO3408" s="41"/>
      <c r="HP3408" s="41"/>
      <c r="HQ3408" s="41"/>
      <c r="HR3408" s="41"/>
      <c r="HS3408" s="41"/>
      <c r="HT3408" s="41"/>
      <c r="HU3408" s="41"/>
      <c r="HV3408" s="41"/>
      <c r="HW3408" s="41"/>
      <c r="HX3408" s="41"/>
      <c r="HY3408" s="41"/>
      <c r="HZ3408" s="41"/>
      <c r="IA3408" s="41"/>
      <c r="IB3408" s="41"/>
      <c r="IC3408" s="41"/>
      <c r="ID3408" s="41"/>
      <c r="IE3408" s="41"/>
      <c r="IF3408" s="41"/>
      <c r="IG3408" s="41"/>
      <c r="IH3408" s="41"/>
      <c r="II3408" s="41"/>
      <c r="IJ3408" s="41"/>
      <c r="IK3408" s="41"/>
      <c r="IL3408" s="41"/>
      <c r="IM3408" s="41"/>
      <c r="IN3408" s="41"/>
      <c r="IO3408" s="41"/>
      <c r="IP3408" s="41"/>
      <c r="IQ3408" s="41"/>
      <c r="IR3408" s="41"/>
      <c r="IS3408" s="41"/>
      <c r="IT3408" s="41"/>
      <c r="IU3408" s="41"/>
    </row>
    <row r="3410" spans="68:255" x14ac:dyDescent="0.2">
      <c r="BP3410" s="41"/>
      <c r="BQ3410" s="41"/>
      <c r="BR3410" s="41"/>
      <c r="BS3410" s="41"/>
      <c r="BU3410" s="41"/>
      <c r="BV3410" s="41"/>
      <c r="BW3410" s="41"/>
      <c r="BX3410" s="41"/>
      <c r="BY3410" s="41"/>
      <c r="BZ3410" s="41"/>
      <c r="CA3410" s="41"/>
      <c r="CB3410" s="41"/>
      <c r="CC3410" s="41"/>
      <c r="CD3410" s="41"/>
      <c r="CE3410" s="41"/>
      <c r="CF3410" s="41"/>
      <c r="CG3410" s="41"/>
      <c r="CH3410" s="41"/>
      <c r="CI3410" s="41"/>
      <c r="CJ3410" s="41"/>
      <c r="CK3410" s="41"/>
      <c r="CL3410" s="41"/>
      <c r="CM3410" s="41"/>
      <c r="CN3410" s="41"/>
      <c r="CO3410" s="41"/>
      <c r="CP3410" s="41"/>
      <c r="CQ3410" s="41"/>
      <c r="CR3410" s="41"/>
      <c r="CS3410" s="41"/>
      <c r="CT3410" s="41"/>
      <c r="CU3410" s="41"/>
      <c r="CV3410" s="41"/>
      <c r="CW3410" s="41"/>
      <c r="CX3410" s="41"/>
      <c r="CY3410" s="41"/>
      <c r="CZ3410" s="41"/>
      <c r="DA3410" s="41"/>
      <c r="DB3410" s="41"/>
      <c r="DC3410" s="41"/>
      <c r="DD3410" s="41"/>
      <c r="DE3410" s="41"/>
      <c r="DF3410" s="41"/>
      <c r="DG3410" s="41"/>
      <c r="DH3410" s="41"/>
      <c r="DI3410" s="41"/>
      <c r="DJ3410" s="41"/>
      <c r="DK3410" s="41"/>
      <c r="DL3410" s="41"/>
      <c r="DM3410" s="41"/>
      <c r="DN3410" s="41"/>
      <c r="DO3410" s="41"/>
      <c r="DP3410" s="41"/>
      <c r="DQ3410" s="41"/>
      <c r="DR3410" s="41"/>
      <c r="DS3410" s="41"/>
      <c r="DT3410" s="41"/>
      <c r="DU3410" s="41"/>
      <c r="DV3410" s="41"/>
      <c r="DW3410" s="41"/>
      <c r="DX3410" s="41"/>
      <c r="DY3410" s="41"/>
      <c r="DZ3410" s="41"/>
      <c r="EA3410" s="41"/>
      <c r="EB3410" s="41"/>
      <c r="EC3410" s="41"/>
      <c r="ED3410" s="41"/>
      <c r="EE3410" s="41"/>
      <c r="EF3410" s="41"/>
      <c r="EG3410" s="41"/>
      <c r="EH3410" s="41"/>
      <c r="EI3410" s="41"/>
      <c r="EJ3410" s="41"/>
      <c r="EK3410" s="41"/>
      <c r="EL3410" s="41"/>
      <c r="EM3410" s="41"/>
      <c r="EN3410" s="41"/>
      <c r="EO3410" s="41"/>
      <c r="EP3410" s="41"/>
      <c r="EQ3410" s="41"/>
      <c r="ER3410" s="41"/>
      <c r="ES3410" s="41"/>
      <c r="ET3410" s="41"/>
      <c r="EU3410" s="41"/>
      <c r="EV3410" s="41"/>
      <c r="EW3410" s="41"/>
      <c r="EX3410" s="41"/>
      <c r="EY3410" s="41"/>
      <c r="EZ3410" s="41"/>
      <c r="FA3410" s="41"/>
      <c r="FB3410" s="41"/>
      <c r="FC3410" s="41"/>
      <c r="FD3410" s="41"/>
      <c r="FE3410" s="41"/>
      <c r="FF3410" s="41"/>
      <c r="FG3410" s="41"/>
      <c r="FH3410" s="41"/>
      <c r="FI3410" s="41"/>
      <c r="FJ3410" s="41"/>
      <c r="FK3410" s="41"/>
      <c r="FL3410" s="41"/>
      <c r="FM3410" s="41"/>
      <c r="FN3410" s="41"/>
      <c r="FO3410" s="41"/>
      <c r="FP3410" s="41"/>
      <c r="FQ3410" s="41"/>
      <c r="FR3410" s="41"/>
      <c r="FS3410" s="41"/>
      <c r="FT3410" s="41"/>
      <c r="FU3410" s="41"/>
      <c r="FV3410" s="41"/>
      <c r="FW3410" s="41"/>
      <c r="FX3410" s="41"/>
      <c r="FY3410" s="41"/>
      <c r="FZ3410" s="41"/>
      <c r="GA3410" s="41"/>
      <c r="GB3410" s="41"/>
      <c r="GC3410" s="41"/>
      <c r="GD3410" s="41"/>
      <c r="GE3410" s="41"/>
      <c r="GF3410" s="41"/>
      <c r="GG3410" s="41"/>
      <c r="GH3410" s="41"/>
      <c r="GI3410" s="41"/>
      <c r="GJ3410" s="41"/>
      <c r="GK3410" s="41"/>
      <c r="GL3410" s="41"/>
      <c r="GM3410" s="41"/>
      <c r="GN3410" s="41"/>
      <c r="GO3410" s="41"/>
      <c r="GP3410" s="41"/>
      <c r="GQ3410" s="41"/>
      <c r="GR3410" s="41"/>
      <c r="GS3410" s="41"/>
      <c r="GT3410" s="41"/>
      <c r="GU3410" s="41"/>
      <c r="GV3410" s="41"/>
      <c r="GW3410" s="41"/>
      <c r="GX3410" s="41"/>
      <c r="GY3410" s="41"/>
      <c r="GZ3410" s="41"/>
      <c r="HA3410" s="41"/>
      <c r="HB3410" s="41"/>
      <c r="HC3410" s="41"/>
      <c r="HD3410" s="41"/>
      <c r="HE3410" s="41"/>
      <c r="HF3410" s="41"/>
      <c r="HG3410" s="41"/>
      <c r="HH3410" s="41"/>
      <c r="HI3410" s="41"/>
      <c r="HJ3410" s="41"/>
      <c r="HK3410" s="41"/>
      <c r="HL3410" s="41"/>
      <c r="HM3410" s="41"/>
      <c r="HN3410" s="41"/>
      <c r="HO3410" s="41"/>
      <c r="HP3410" s="41"/>
      <c r="HQ3410" s="41"/>
      <c r="HR3410" s="41"/>
      <c r="HS3410" s="41"/>
      <c r="HT3410" s="41"/>
      <c r="HU3410" s="41"/>
      <c r="HV3410" s="41"/>
      <c r="HW3410" s="41"/>
      <c r="HX3410" s="41"/>
      <c r="HY3410" s="41"/>
      <c r="HZ3410" s="41"/>
      <c r="IA3410" s="41"/>
      <c r="IB3410" s="41"/>
      <c r="IC3410" s="41"/>
      <c r="ID3410" s="41"/>
      <c r="IE3410" s="41"/>
      <c r="IF3410" s="41"/>
      <c r="IG3410" s="41"/>
      <c r="IH3410" s="41"/>
      <c r="II3410" s="41"/>
      <c r="IJ3410" s="41"/>
      <c r="IK3410" s="41"/>
      <c r="IL3410" s="41"/>
      <c r="IM3410" s="41"/>
      <c r="IN3410" s="41"/>
      <c r="IO3410" s="41"/>
      <c r="IP3410" s="41"/>
      <c r="IQ3410" s="41"/>
      <c r="IR3410" s="41"/>
      <c r="IS3410" s="41"/>
      <c r="IT3410" s="41"/>
      <c r="IU3410" s="41"/>
    </row>
    <row r="3412" spans="68:255" x14ac:dyDescent="0.2">
      <c r="BP3412" s="41"/>
      <c r="BQ3412" s="41"/>
      <c r="BR3412" s="41"/>
      <c r="BS3412" s="41"/>
      <c r="BU3412" s="41"/>
      <c r="BV3412" s="41"/>
      <c r="BW3412" s="41"/>
      <c r="BX3412" s="41"/>
      <c r="BY3412" s="41"/>
      <c r="BZ3412" s="41"/>
      <c r="CA3412" s="41"/>
      <c r="CB3412" s="41"/>
      <c r="CC3412" s="41"/>
      <c r="CD3412" s="41"/>
      <c r="CE3412" s="41"/>
      <c r="CF3412" s="41"/>
      <c r="CG3412" s="41"/>
      <c r="CH3412" s="41"/>
      <c r="CI3412" s="41"/>
      <c r="CJ3412" s="41"/>
      <c r="CK3412" s="41"/>
      <c r="CL3412" s="41"/>
      <c r="CM3412" s="41"/>
      <c r="CN3412" s="41"/>
      <c r="CO3412" s="41"/>
      <c r="CP3412" s="41"/>
      <c r="CQ3412" s="41"/>
      <c r="CR3412" s="41"/>
      <c r="CS3412" s="41"/>
      <c r="CT3412" s="41"/>
      <c r="CU3412" s="41"/>
      <c r="CV3412" s="41"/>
      <c r="CW3412" s="41"/>
      <c r="CX3412" s="41"/>
      <c r="CY3412" s="41"/>
      <c r="CZ3412" s="41"/>
      <c r="DA3412" s="41"/>
      <c r="DB3412" s="41"/>
      <c r="DC3412" s="41"/>
      <c r="DD3412" s="41"/>
      <c r="DE3412" s="41"/>
      <c r="DF3412" s="41"/>
      <c r="DG3412" s="41"/>
      <c r="DH3412" s="41"/>
      <c r="DI3412" s="41"/>
      <c r="DJ3412" s="41"/>
      <c r="DK3412" s="41"/>
      <c r="DL3412" s="41"/>
      <c r="DM3412" s="41"/>
      <c r="DN3412" s="41"/>
      <c r="DO3412" s="41"/>
      <c r="DP3412" s="41"/>
      <c r="DQ3412" s="41"/>
      <c r="DR3412" s="41"/>
      <c r="DS3412" s="41"/>
      <c r="DT3412" s="41"/>
      <c r="DU3412" s="41"/>
      <c r="DV3412" s="41"/>
      <c r="DW3412" s="41"/>
      <c r="DX3412" s="41"/>
      <c r="DY3412" s="41"/>
      <c r="DZ3412" s="41"/>
      <c r="EA3412" s="41"/>
      <c r="EB3412" s="41"/>
      <c r="EC3412" s="41"/>
      <c r="ED3412" s="41"/>
      <c r="EE3412" s="41"/>
      <c r="EF3412" s="41"/>
      <c r="EG3412" s="41"/>
      <c r="EH3412" s="41"/>
      <c r="EI3412" s="41"/>
      <c r="EJ3412" s="41"/>
      <c r="EK3412" s="41"/>
      <c r="EL3412" s="41"/>
      <c r="EM3412" s="41"/>
      <c r="EN3412" s="41"/>
      <c r="EO3412" s="41"/>
      <c r="EP3412" s="41"/>
      <c r="EQ3412" s="41"/>
      <c r="ER3412" s="41"/>
      <c r="ES3412" s="41"/>
      <c r="ET3412" s="41"/>
      <c r="EU3412" s="41"/>
      <c r="EV3412" s="41"/>
      <c r="EW3412" s="41"/>
      <c r="EX3412" s="41"/>
      <c r="EY3412" s="41"/>
      <c r="EZ3412" s="41"/>
      <c r="FA3412" s="41"/>
      <c r="FB3412" s="41"/>
      <c r="FC3412" s="41"/>
      <c r="FD3412" s="41"/>
      <c r="FE3412" s="41"/>
      <c r="FF3412" s="41"/>
      <c r="FG3412" s="41"/>
      <c r="FH3412" s="41"/>
      <c r="FI3412" s="41"/>
      <c r="FJ3412" s="41"/>
      <c r="FK3412" s="41"/>
      <c r="FL3412" s="41"/>
      <c r="FM3412" s="41"/>
      <c r="FN3412" s="41"/>
      <c r="FO3412" s="41"/>
      <c r="FP3412" s="41"/>
      <c r="FQ3412" s="41"/>
      <c r="FR3412" s="41"/>
      <c r="FS3412" s="41"/>
      <c r="FT3412" s="41"/>
      <c r="FU3412" s="41"/>
      <c r="FV3412" s="41"/>
      <c r="FW3412" s="41"/>
      <c r="FX3412" s="41"/>
      <c r="FY3412" s="41"/>
      <c r="FZ3412" s="41"/>
      <c r="GA3412" s="41"/>
      <c r="GB3412" s="41"/>
      <c r="GC3412" s="41"/>
      <c r="GD3412" s="41"/>
      <c r="GE3412" s="41"/>
      <c r="GF3412" s="41"/>
      <c r="GG3412" s="41"/>
      <c r="GH3412" s="41"/>
      <c r="GI3412" s="41"/>
      <c r="GJ3412" s="41"/>
      <c r="GK3412" s="41"/>
      <c r="GL3412" s="41"/>
      <c r="GM3412" s="41"/>
      <c r="GN3412" s="41"/>
      <c r="GO3412" s="41"/>
      <c r="GP3412" s="41"/>
      <c r="GQ3412" s="41"/>
      <c r="GR3412" s="41"/>
      <c r="GS3412" s="41"/>
      <c r="GT3412" s="41"/>
      <c r="GU3412" s="41"/>
      <c r="GV3412" s="41"/>
      <c r="GW3412" s="41"/>
      <c r="GX3412" s="41"/>
      <c r="GY3412" s="41"/>
      <c r="GZ3412" s="41"/>
      <c r="HA3412" s="41"/>
      <c r="HB3412" s="41"/>
      <c r="HC3412" s="41"/>
      <c r="HD3412" s="41"/>
      <c r="HE3412" s="41"/>
      <c r="HF3412" s="41"/>
      <c r="HG3412" s="41"/>
      <c r="HH3412" s="41"/>
      <c r="HI3412" s="41"/>
      <c r="HJ3412" s="41"/>
      <c r="HK3412" s="41"/>
      <c r="HL3412" s="41"/>
      <c r="HM3412" s="41"/>
      <c r="HN3412" s="41"/>
      <c r="HO3412" s="41"/>
      <c r="HP3412" s="41"/>
      <c r="HQ3412" s="41"/>
      <c r="HR3412" s="41"/>
      <c r="HS3412" s="41"/>
      <c r="HT3412" s="41"/>
      <c r="HU3412" s="41"/>
      <c r="HV3412" s="41"/>
      <c r="HW3412" s="41"/>
      <c r="HX3412" s="41"/>
      <c r="HY3412" s="41"/>
      <c r="HZ3412" s="41"/>
      <c r="IA3412" s="41"/>
      <c r="IB3412" s="41"/>
      <c r="IC3412" s="41"/>
      <c r="ID3412" s="41"/>
      <c r="IE3412" s="41"/>
      <c r="IF3412" s="41"/>
      <c r="IG3412" s="41"/>
      <c r="IH3412" s="41"/>
      <c r="II3412" s="41"/>
      <c r="IJ3412" s="41"/>
      <c r="IK3412" s="41"/>
      <c r="IL3412" s="41"/>
      <c r="IM3412" s="41"/>
      <c r="IN3412" s="41"/>
      <c r="IO3412" s="41"/>
      <c r="IP3412" s="41"/>
      <c r="IQ3412" s="41"/>
      <c r="IR3412" s="41"/>
      <c r="IS3412" s="41"/>
      <c r="IT3412" s="41"/>
      <c r="IU3412" s="41"/>
    </row>
    <row r="3414" spans="68:255" x14ac:dyDescent="0.2">
      <c r="BP3414" s="41"/>
      <c r="BQ3414" s="41"/>
      <c r="BR3414" s="41"/>
      <c r="BS3414" s="41"/>
      <c r="BU3414" s="41"/>
      <c r="BV3414" s="41"/>
      <c r="BW3414" s="41"/>
      <c r="BX3414" s="41"/>
      <c r="BY3414" s="41"/>
      <c r="BZ3414" s="41"/>
      <c r="CA3414" s="41"/>
      <c r="CB3414" s="41"/>
      <c r="CC3414" s="41"/>
      <c r="CD3414" s="41"/>
      <c r="CE3414" s="41"/>
      <c r="CF3414" s="41"/>
      <c r="CG3414" s="41"/>
      <c r="CH3414" s="41"/>
      <c r="CI3414" s="41"/>
      <c r="CJ3414" s="41"/>
      <c r="CK3414" s="41"/>
      <c r="CL3414" s="41"/>
      <c r="CM3414" s="41"/>
      <c r="CN3414" s="41"/>
      <c r="CO3414" s="41"/>
      <c r="CP3414" s="41"/>
      <c r="CQ3414" s="41"/>
      <c r="CR3414" s="41"/>
      <c r="CS3414" s="41"/>
      <c r="CT3414" s="41"/>
      <c r="CU3414" s="41"/>
      <c r="CV3414" s="41"/>
      <c r="CW3414" s="41"/>
      <c r="CX3414" s="41"/>
      <c r="CY3414" s="41"/>
      <c r="CZ3414" s="41"/>
      <c r="DA3414" s="41"/>
      <c r="DB3414" s="41"/>
      <c r="DC3414" s="41"/>
      <c r="DD3414" s="41"/>
      <c r="DE3414" s="41"/>
      <c r="DF3414" s="41"/>
      <c r="DG3414" s="41"/>
      <c r="DH3414" s="41"/>
      <c r="DI3414" s="41"/>
      <c r="DJ3414" s="41"/>
      <c r="DK3414" s="41"/>
      <c r="DL3414" s="41"/>
      <c r="DM3414" s="41"/>
      <c r="DN3414" s="41"/>
      <c r="DO3414" s="41"/>
      <c r="DP3414" s="41"/>
      <c r="DQ3414" s="41"/>
      <c r="DR3414" s="41"/>
      <c r="DS3414" s="41"/>
      <c r="DT3414" s="41"/>
      <c r="DU3414" s="41"/>
      <c r="DV3414" s="41"/>
      <c r="DW3414" s="41"/>
      <c r="DX3414" s="41"/>
      <c r="DY3414" s="41"/>
      <c r="DZ3414" s="41"/>
      <c r="EA3414" s="41"/>
      <c r="EB3414" s="41"/>
      <c r="EC3414" s="41"/>
      <c r="ED3414" s="41"/>
      <c r="EE3414" s="41"/>
      <c r="EF3414" s="41"/>
      <c r="EG3414" s="41"/>
      <c r="EH3414" s="41"/>
      <c r="EI3414" s="41"/>
      <c r="EJ3414" s="41"/>
      <c r="EK3414" s="41"/>
      <c r="EL3414" s="41"/>
      <c r="EM3414" s="41"/>
      <c r="EN3414" s="41"/>
      <c r="EO3414" s="41"/>
      <c r="EP3414" s="41"/>
      <c r="EQ3414" s="41"/>
      <c r="ER3414" s="41"/>
      <c r="ES3414" s="41"/>
      <c r="ET3414" s="41"/>
      <c r="EU3414" s="41"/>
      <c r="EV3414" s="41"/>
      <c r="EW3414" s="41"/>
      <c r="EX3414" s="41"/>
      <c r="EY3414" s="41"/>
      <c r="EZ3414" s="41"/>
      <c r="FA3414" s="41"/>
      <c r="FB3414" s="41"/>
      <c r="FC3414" s="41"/>
      <c r="FD3414" s="41"/>
      <c r="FE3414" s="41"/>
      <c r="FF3414" s="41"/>
      <c r="FG3414" s="41"/>
      <c r="FH3414" s="41"/>
      <c r="FI3414" s="41"/>
      <c r="FJ3414" s="41"/>
      <c r="FK3414" s="41"/>
      <c r="FL3414" s="41"/>
      <c r="FM3414" s="41"/>
      <c r="FN3414" s="41"/>
      <c r="FO3414" s="41"/>
      <c r="FP3414" s="41"/>
      <c r="FQ3414" s="41"/>
      <c r="FR3414" s="41"/>
      <c r="FS3414" s="41"/>
      <c r="FT3414" s="41"/>
      <c r="FU3414" s="41"/>
      <c r="FV3414" s="41"/>
      <c r="FW3414" s="41"/>
      <c r="FX3414" s="41"/>
      <c r="FY3414" s="41"/>
      <c r="FZ3414" s="41"/>
      <c r="GA3414" s="41"/>
      <c r="GB3414" s="41"/>
      <c r="GC3414" s="41"/>
      <c r="GD3414" s="41"/>
      <c r="GE3414" s="41"/>
      <c r="GF3414" s="41"/>
      <c r="GG3414" s="41"/>
      <c r="GH3414" s="41"/>
      <c r="GI3414" s="41"/>
      <c r="GJ3414" s="41"/>
      <c r="GK3414" s="41"/>
      <c r="GL3414" s="41"/>
      <c r="GM3414" s="41"/>
      <c r="GN3414" s="41"/>
      <c r="GO3414" s="41"/>
      <c r="GP3414" s="41"/>
      <c r="GQ3414" s="41"/>
      <c r="GR3414" s="41"/>
      <c r="GS3414" s="41"/>
      <c r="GT3414" s="41"/>
      <c r="GU3414" s="41"/>
      <c r="GV3414" s="41"/>
      <c r="GW3414" s="41"/>
      <c r="GX3414" s="41"/>
      <c r="GY3414" s="41"/>
      <c r="GZ3414" s="41"/>
      <c r="HA3414" s="41"/>
      <c r="HB3414" s="41"/>
      <c r="HC3414" s="41"/>
      <c r="HD3414" s="41"/>
      <c r="HE3414" s="41"/>
      <c r="HF3414" s="41"/>
      <c r="HG3414" s="41"/>
      <c r="HH3414" s="41"/>
      <c r="HI3414" s="41"/>
      <c r="HJ3414" s="41"/>
      <c r="HK3414" s="41"/>
      <c r="HL3414" s="41"/>
      <c r="HM3414" s="41"/>
      <c r="HN3414" s="41"/>
      <c r="HO3414" s="41"/>
      <c r="HP3414" s="41"/>
      <c r="HQ3414" s="41"/>
      <c r="HR3414" s="41"/>
      <c r="HS3414" s="41"/>
      <c r="HT3414" s="41"/>
      <c r="HU3414" s="41"/>
      <c r="HV3414" s="41"/>
      <c r="HW3414" s="41"/>
      <c r="HX3414" s="41"/>
      <c r="HY3414" s="41"/>
      <c r="HZ3414" s="41"/>
      <c r="IA3414" s="41"/>
      <c r="IB3414" s="41"/>
      <c r="IC3414" s="41"/>
      <c r="ID3414" s="41"/>
      <c r="IE3414" s="41"/>
      <c r="IF3414" s="41"/>
      <c r="IG3414" s="41"/>
      <c r="IH3414" s="41"/>
      <c r="II3414" s="41"/>
      <c r="IJ3414" s="41"/>
      <c r="IK3414" s="41"/>
      <c r="IL3414" s="41"/>
      <c r="IM3414" s="41"/>
      <c r="IN3414" s="41"/>
      <c r="IO3414" s="41"/>
      <c r="IP3414" s="41"/>
      <c r="IQ3414" s="41"/>
      <c r="IR3414" s="41"/>
      <c r="IS3414" s="41"/>
      <c r="IT3414" s="41"/>
      <c r="IU3414" s="41"/>
    </row>
    <row r="3416" spans="68:255" x14ac:dyDescent="0.2">
      <c r="BP3416" s="41"/>
      <c r="BQ3416" s="41"/>
      <c r="BR3416" s="41"/>
      <c r="BS3416" s="41"/>
      <c r="BU3416" s="41"/>
      <c r="BV3416" s="41"/>
      <c r="BW3416" s="41"/>
      <c r="BX3416" s="41"/>
      <c r="BY3416" s="41"/>
      <c r="BZ3416" s="41"/>
      <c r="CA3416" s="41"/>
      <c r="CB3416" s="41"/>
      <c r="CC3416" s="41"/>
      <c r="CD3416" s="41"/>
      <c r="CE3416" s="41"/>
      <c r="CF3416" s="41"/>
      <c r="CG3416" s="41"/>
      <c r="CH3416" s="41"/>
      <c r="CI3416" s="41"/>
      <c r="CJ3416" s="41"/>
      <c r="CK3416" s="41"/>
      <c r="CL3416" s="41"/>
      <c r="CM3416" s="41"/>
      <c r="CN3416" s="41"/>
      <c r="CO3416" s="41"/>
      <c r="CP3416" s="41"/>
      <c r="CQ3416" s="41"/>
      <c r="CR3416" s="41"/>
      <c r="CS3416" s="41"/>
      <c r="CT3416" s="41"/>
      <c r="CU3416" s="41"/>
      <c r="CV3416" s="41"/>
      <c r="CW3416" s="41"/>
      <c r="CX3416" s="41"/>
      <c r="CY3416" s="41"/>
      <c r="CZ3416" s="41"/>
      <c r="DA3416" s="41"/>
      <c r="DB3416" s="41"/>
      <c r="DC3416" s="41"/>
      <c r="DD3416" s="41"/>
      <c r="DE3416" s="41"/>
      <c r="DF3416" s="41"/>
      <c r="DG3416" s="41"/>
      <c r="DH3416" s="41"/>
      <c r="DI3416" s="41"/>
      <c r="DJ3416" s="41"/>
      <c r="DK3416" s="41"/>
      <c r="DL3416" s="41"/>
      <c r="DM3416" s="41"/>
      <c r="DN3416" s="41"/>
      <c r="DO3416" s="41"/>
      <c r="DP3416" s="41"/>
      <c r="DQ3416" s="41"/>
      <c r="DR3416" s="41"/>
      <c r="DS3416" s="41"/>
      <c r="DT3416" s="41"/>
      <c r="DU3416" s="41"/>
      <c r="DV3416" s="41"/>
      <c r="DW3416" s="41"/>
      <c r="DX3416" s="41"/>
      <c r="DY3416" s="41"/>
      <c r="DZ3416" s="41"/>
      <c r="EA3416" s="41"/>
      <c r="EB3416" s="41"/>
      <c r="EC3416" s="41"/>
      <c r="ED3416" s="41"/>
      <c r="EE3416" s="41"/>
      <c r="EF3416" s="41"/>
      <c r="EG3416" s="41"/>
      <c r="EH3416" s="41"/>
      <c r="EI3416" s="41"/>
      <c r="EJ3416" s="41"/>
      <c r="EK3416" s="41"/>
      <c r="EL3416" s="41"/>
      <c r="EM3416" s="41"/>
      <c r="EN3416" s="41"/>
      <c r="EO3416" s="41"/>
      <c r="EP3416" s="41"/>
      <c r="EQ3416" s="41"/>
      <c r="ER3416" s="41"/>
      <c r="ES3416" s="41"/>
      <c r="ET3416" s="41"/>
      <c r="EU3416" s="41"/>
      <c r="EV3416" s="41"/>
      <c r="EW3416" s="41"/>
      <c r="EX3416" s="41"/>
      <c r="EY3416" s="41"/>
      <c r="EZ3416" s="41"/>
      <c r="FA3416" s="41"/>
      <c r="FB3416" s="41"/>
      <c r="FC3416" s="41"/>
      <c r="FD3416" s="41"/>
      <c r="FE3416" s="41"/>
      <c r="FF3416" s="41"/>
      <c r="FG3416" s="41"/>
      <c r="FH3416" s="41"/>
      <c r="FI3416" s="41"/>
      <c r="FJ3416" s="41"/>
      <c r="FK3416" s="41"/>
      <c r="FL3416" s="41"/>
      <c r="FM3416" s="41"/>
      <c r="FN3416" s="41"/>
      <c r="FO3416" s="41"/>
      <c r="FP3416" s="41"/>
      <c r="FQ3416" s="41"/>
      <c r="FR3416" s="41"/>
      <c r="FS3416" s="41"/>
      <c r="FT3416" s="41"/>
      <c r="FU3416" s="41"/>
      <c r="FV3416" s="41"/>
      <c r="FW3416" s="41"/>
      <c r="FX3416" s="41"/>
      <c r="FY3416" s="41"/>
      <c r="FZ3416" s="41"/>
      <c r="GA3416" s="41"/>
      <c r="GB3416" s="41"/>
      <c r="GC3416" s="41"/>
      <c r="GD3416" s="41"/>
      <c r="GE3416" s="41"/>
      <c r="GF3416" s="41"/>
      <c r="GG3416" s="41"/>
      <c r="GH3416" s="41"/>
      <c r="GI3416" s="41"/>
      <c r="GJ3416" s="41"/>
      <c r="GK3416" s="41"/>
      <c r="GL3416" s="41"/>
      <c r="GM3416" s="41"/>
      <c r="GN3416" s="41"/>
      <c r="GO3416" s="41"/>
      <c r="GP3416" s="41"/>
      <c r="GQ3416" s="41"/>
      <c r="GR3416" s="41"/>
      <c r="GS3416" s="41"/>
      <c r="GT3416" s="41"/>
      <c r="GU3416" s="41"/>
      <c r="GV3416" s="41"/>
      <c r="GW3416" s="41"/>
      <c r="GX3416" s="41"/>
      <c r="GY3416" s="41"/>
      <c r="GZ3416" s="41"/>
      <c r="HA3416" s="41"/>
      <c r="HB3416" s="41"/>
      <c r="HC3416" s="41"/>
      <c r="HD3416" s="41"/>
      <c r="HE3416" s="41"/>
      <c r="HF3416" s="41"/>
      <c r="HG3416" s="41"/>
      <c r="HH3416" s="41"/>
      <c r="HI3416" s="41"/>
      <c r="HJ3416" s="41"/>
      <c r="HK3416" s="41"/>
      <c r="HL3416" s="41"/>
      <c r="HM3416" s="41"/>
      <c r="HN3416" s="41"/>
      <c r="HO3416" s="41"/>
      <c r="HP3416" s="41"/>
      <c r="HQ3416" s="41"/>
      <c r="HR3416" s="41"/>
      <c r="HS3416" s="41"/>
      <c r="HT3416" s="41"/>
      <c r="HU3416" s="41"/>
      <c r="HV3416" s="41"/>
      <c r="HW3416" s="41"/>
      <c r="HX3416" s="41"/>
      <c r="HY3416" s="41"/>
      <c r="HZ3416" s="41"/>
      <c r="IA3416" s="41"/>
      <c r="IB3416" s="41"/>
      <c r="IC3416" s="41"/>
      <c r="ID3416" s="41"/>
      <c r="IE3416" s="41"/>
      <c r="IF3416" s="41"/>
      <c r="IG3416" s="41"/>
      <c r="IH3416" s="41"/>
      <c r="II3416" s="41"/>
      <c r="IJ3416" s="41"/>
      <c r="IK3416" s="41"/>
      <c r="IL3416" s="41"/>
      <c r="IM3416" s="41"/>
      <c r="IN3416" s="41"/>
      <c r="IO3416" s="41"/>
      <c r="IP3416" s="41"/>
      <c r="IQ3416" s="41"/>
      <c r="IR3416" s="41"/>
      <c r="IS3416" s="41"/>
      <c r="IT3416" s="41"/>
      <c r="IU3416" s="41"/>
    </row>
    <row r="3418" spans="68:255" x14ac:dyDescent="0.2">
      <c r="BP3418" s="41"/>
      <c r="BQ3418" s="41"/>
      <c r="BR3418" s="41"/>
      <c r="BS3418" s="41"/>
      <c r="BU3418" s="41"/>
      <c r="BV3418" s="41"/>
      <c r="BW3418" s="41"/>
      <c r="BX3418" s="41"/>
      <c r="BY3418" s="41"/>
      <c r="BZ3418" s="41"/>
      <c r="CA3418" s="41"/>
      <c r="CB3418" s="41"/>
      <c r="CC3418" s="41"/>
      <c r="CD3418" s="41"/>
      <c r="CE3418" s="41"/>
      <c r="CF3418" s="41"/>
      <c r="CG3418" s="41"/>
      <c r="CH3418" s="41"/>
      <c r="CI3418" s="41"/>
      <c r="CJ3418" s="41"/>
      <c r="CK3418" s="41"/>
      <c r="CL3418" s="41"/>
      <c r="CM3418" s="41"/>
      <c r="CN3418" s="41"/>
      <c r="CO3418" s="41"/>
      <c r="CP3418" s="41"/>
      <c r="CQ3418" s="41"/>
      <c r="CR3418" s="41"/>
      <c r="CS3418" s="41"/>
      <c r="CT3418" s="41"/>
      <c r="CU3418" s="41"/>
      <c r="CV3418" s="41"/>
      <c r="CW3418" s="41"/>
      <c r="CX3418" s="41"/>
      <c r="CY3418" s="41"/>
      <c r="CZ3418" s="41"/>
      <c r="DA3418" s="41"/>
      <c r="DB3418" s="41"/>
      <c r="DC3418" s="41"/>
      <c r="DD3418" s="41"/>
      <c r="DE3418" s="41"/>
      <c r="DF3418" s="41"/>
      <c r="DG3418" s="41"/>
      <c r="DH3418" s="41"/>
      <c r="DI3418" s="41"/>
      <c r="DJ3418" s="41"/>
      <c r="DK3418" s="41"/>
      <c r="DL3418" s="41"/>
      <c r="DM3418" s="41"/>
      <c r="DN3418" s="41"/>
      <c r="DO3418" s="41"/>
      <c r="DP3418" s="41"/>
      <c r="DQ3418" s="41"/>
      <c r="DR3418" s="41"/>
      <c r="DS3418" s="41"/>
      <c r="DT3418" s="41"/>
      <c r="DU3418" s="41"/>
      <c r="DV3418" s="41"/>
      <c r="DW3418" s="41"/>
      <c r="DX3418" s="41"/>
      <c r="DY3418" s="41"/>
      <c r="DZ3418" s="41"/>
      <c r="EA3418" s="41"/>
      <c r="EB3418" s="41"/>
      <c r="EC3418" s="41"/>
      <c r="ED3418" s="41"/>
      <c r="EE3418" s="41"/>
      <c r="EF3418" s="41"/>
      <c r="EG3418" s="41"/>
      <c r="EH3418" s="41"/>
      <c r="EI3418" s="41"/>
      <c r="EJ3418" s="41"/>
      <c r="EK3418" s="41"/>
      <c r="EL3418" s="41"/>
      <c r="EM3418" s="41"/>
      <c r="EN3418" s="41"/>
      <c r="EO3418" s="41"/>
      <c r="EP3418" s="41"/>
      <c r="EQ3418" s="41"/>
      <c r="ER3418" s="41"/>
      <c r="ES3418" s="41"/>
      <c r="ET3418" s="41"/>
      <c r="EU3418" s="41"/>
      <c r="EV3418" s="41"/>
      <c r="EW3418" s="41"/>
      <c r="EX3418" s="41"/>
      <c r="EY3418" s="41"/>
      <c r="EZ3418" s="41"/>
      <c r="FA3418" s="41"/>
      <c r="FB3418" s="41"/>
      <c r="FC3418" s="41"/>
      <c r="FD3418" s="41"/>
      <c r="FE3418" s="41"/>
      <c r="FF3418" s="41"/>
      <c r="FG3418" s="41"/>
      <c r="FH3418" s="41"/>
      <c r="FI3418" s="41"/>
      <c r="FJ3418" s="41"/>
      <c r="FK3418" s="41"/>
      <c r="FL3418" s="41"/>
      <c r="FM3418" s="41"/>
      <c r="FN3418" s="41"/>
      <c r="FO3418" s="41"/>
      <c r="FP3418" s="41"/>
      <c r="FQ3418" s="41"/>
      <c r="FR3418" s="41"/>
      <c r="FS3418" s="41"/>
      <c r="FT3418" s="41"/>
      <c r="FU3418" s="41"/>
      <c r="FV3418" s="41"/>
      <c r="FW3418" s="41"/>
      <c r="FX3418" s="41"/>
      <c r="FY3418" s="41"/>
      <c r="FZ3418" s="41"/>
      <c r="GA3418" s="41"/>
      <c r="GB3418" s="41"/>
      <c r="GC3418" s="41"/>
      <c r="GD3418" s="41"/>
      <c r="GE3418" s="41"/>
      <c r="GF3418" s="41"/>
      <c r="GG3418" s="41"/>
      <c r="GH3418" s="41"/>
      <c r="GI3418" s="41"/>
      <c r="GJ3418" s="41"/>
      <c r="GK3418" s="41"/>
      <c r="GL3418" s="41"/>
      <c r="GM3418" s="41"/>
      <c r="GN3418" s="41"/>
      <c r="GO3418" s="41"/>
      <c r="GP3418" s="41"/>
      <c r="GQ3418" s="41"/>
      <c r="GR3418" s="41"/>
      <c r="GS3418" s="41"/>
      <c r="GT3418" s="41"/>
      <c r="GU3418" s="41"/>
      <c r="GV3418" s="41"/>
      <c r="GW3418" s="41"/>
      <c r="GX3418" s="41"/>
      <c r="GY3418" s="41"/>
      <c r="GZ3418" s="41"/>
      <c r="HA3418" s="41"/>
      <c r="HB3418" s="41"/>
      <c r="HC3418" s="41"/>
      <c r="HD3418" s="41"/>
      <c r="HE3418" s="41"/>
      <c r="HF3418" s="41"/>
      <c r="HG3418" s="41"/>
      <c r="HH3418" s="41"/>
      <c r="HI3418" s="41"/>
      <c r="HJ3418" s="41"/>
      <c r="HK3418" s="41"/>
      <c r="HL3418" s="41"/>
      <c r="HM3418" s="41"/>
      <c r="HN3418" s="41"/>
      <c r="HO3418" s="41"/>
      <c r="HP3418" s="41"/>
      <c r="HQ3418" s="41"/>
      <c r="HR3418" s="41"/>
      <c r="HS3418" s="41"/>
      <c r="HT3418" s="41"/>
      <c r="HU3418" s="41"/>
      <c r="HV3418" s="41"/>
      <c r="HW3418" s="41"/>
      <c r="HX3418" s="41"/>
      <c r="HY3418" s="41"/>
      <c r="HZ3418" s="41"/>
      <c r="IA3418" s="41"/>
      <c r="IB3418" s="41"/>
      <c r="IC3418" s="41"/>
      <c r="ID3418" s="41"/>
      <c r="IE3418" s="41"/>
      <c r="IF3418" s="41"/>
      <c r="IG3418" s="41"/>
      <c r="IH3418" s="41"/>
      <c r="II3418" s="41"/>
      <c r="IJ3418" s="41"/>
      <c r="IK3418" s="41"/>
      <c r="IL3418" s="41"/>
      <c r="IM3418" s="41"/>
      <c r="IN3418" s="41"/>
      <c r="IO3418" s="41"/>
      <c r="IP3418" s="41"/>
      <c r="IQ3418" s="41"/>
      <c r="IR3418" s="41"/>
      <c r="IS3418" s="41"/>
      <c r="IT3418" s="41"/>
      <c r="IU3418" s="41"/>
    </row>
    <row r="3420" spans="68:255" x14ac:dyDescent="0.2">
      <c r="BP3420" s="41"/>
      <c r="BQ3420" s="41"/>
      <c r="BR3420" s="41"/>
      <c r="BS3420" s="41"/>
      <c r="BU3420" s="41"/>
      <c r="BV3420" s="41"/>
      <c r="BW3420" s="41"/>
      <c r="BX3420" s="41"/>
      <c r="BY3420" s="41"/>
      <c r="BZ3420" s="41"/>
      <c r="CA3420" s="41"/>
      <c r="CB3420" s="41"/>
      <c r="CC3420" s="41"/>
      <c r="CD3420" s="41"/>
      <c r="CE3420" s="41"/>
      <c r="CF3420" s="41"/>
      <c r="CG3420" s="41"/>
      <c r="CH3420" s="41"/>
      <c r="CI3420" s="41"/>
      <c r="CJ3420" s="41"/>
      <c r="CK3420" s="41"/>
      <c r="CL3420" s="41"/>
      <c r="CM3420" s="41"/>
      <c r="CN3420" s="41"/>
      <c r="CO3420" s="41"/>
      <c r="CP3420" s="41"/>
      <c r="CQ3420" s="41"/>
      <c r="CR3420" s="41"/>
      <c r="CS3420" s="41"/>
      <c r="CT3420" s="41"/>
      <c r="CU3420" s="41"/>
      <c r="CV3420" s="41"/>
      <c r="CW3420" s="41"/>
      <c r="CX3420" s="41"/>
      <c r="CY3420" s="41"/>
      <c r="CZ3420" s="41"/>
      <c r="DA3420" s="41"/>
      <c r="DB3420" s="41"/>
      <c r="DC3420" s="41"/>
      <c r="DD3420" s="41"/>
      <c r="DE3420" s="41"/>
      <c r="DF3420" s="41"/>
      <c r="DG3420" s="41"/>
      <c r="DH3420" s="41"/>
      <c r="DI3420" s="41"/>
      <c r="DJ3420" s="41"/>
      <c r="DK3420" s="41"/>
      <c r="DL3420" s="41"/>
      <c r="DM3420" s="41"/>
      <c r="DN3420" s="41"/>
      <c r="DO3420" s="41"/>
      <c r="DP3420" s="41"/>
      <c r="DQ3420" s="41"/>
      <c r="DR3420" s="41"/>
      <c r="DS3420" s="41"/>
      <c r="DT3420" s="41"/>
      <c r="DU3420" s="41"/>
      <c r="DV3420" s="41"/>
      <c r="DW3420" s="41"/>
      <c r="DX3420" s="41"/>
      <c r="DY3420" s="41"/>
      <c r="DZ3420" s="41"/>
      <c r="EA3420" s="41"/>
      <c r="EB3420" s="41"/>
      <c r="EC3420" s="41"/>
      <c r="ED3420" s="41"/>
      <c r="EE3420" s="41"/>
      <c r="EF3420" s="41"/>
      <c r="EG3420" s="41"/>
      <c r="EH3420" s="41"/>
      <c r="EI3420" s="41"/>
      <c r="EJ3420" s="41"/>
      <c r="EK3420" s="41"/>
      <c r="EL3420" s="41"/>
      <c r="EM3420" s="41"/>
      <c r="EN3420" s="41"/>
      <c r="EO3420" s="41"/>
      <c r="EP3420" s="41"/>
      <c r="EQ3420" s="41"/>
      <c r="ER3420" s="41"/>
      <c r="ES3420" s="41"/>
      <c r="ET3420" s="41"/>
      <c r="EU3420" s="41"/>
      <c r="EV3420" s="41"/>
      <c r="EW3420" s="41"/>
      <c r="EX3420" s="41"/>
      <c r="EY3420" s="41"/>
      <c r="EZ3420" s="41"/>
      <c r="FA3420" s="41"/>
      <c r="FB3420" s="41"/>
      <c r="FC3420" s="41"/>
      <c r="FD3420" s="41"/>
      <c r="FE3420" s="41"/>
      <c r="FF3420" s="41"/>
      <c r="FG3420" s="41"/>
      <c r="FH3420" s="41"/>
      <c r="FI3420" s="41"/>
      <c r="FJ3420" s="41"/>
      <c r="FK3420" s="41"/>
      <c r="FL3420" s="41"/>
      <c r="FM3420" s="41"/>
      <c r="FN3420" s="41"/>
      <c r="FO3420" s="41"/>
      <c r="FP3420" s="41"/>
      <c r="FQ3420" s="41"/>
      <c r="FR3420" s="41"/>
      <c r="FS3420" s="41"/>
      <c r="FT3420" s="41"/>
      <c r="FU3420" s="41"/>
      <c r="FV3420" s="41"/>
      <c r="FW3420" s="41"/>
      <c r="FX3420" s="41"/>
      <c r="FY3420" s="41"/>
      <c r="FZ3420" s="41"/>
      <c r="GA3420" s="41"/>
      <c r="GB3420" s="41"/>
      <c r="GC3420" s="41"/>
      <c r="GD3420" s="41"/>
      <c r="GE3420" s="41"/>
      <c r="GF3420" s="41"/>
      <c r="GG3420" s="41"/>
      <c r="GH3420" s="41"/>
      <c r="GI3420" s="41"/>
      <c r="GJ3420" s="41"/>
      <c r="GK3420" s="41"/>
      <c r="GL3420" s="41"/>
      <c r="GM3420" s="41"/>
      <c r="GN3420" s="41"/>
      <c r="GO3420" s="41"/>
      <c r="GP3420" s="41"/>
      <c r="GQ3420" s="41"/>
      <c r="GR3420" s="41"/>
      <c r="GS3420" s="41"/>
      <c r="GT3420" s="41"/>
      <c r="GU3420" s="41"/>
      <c r="GV3420" s="41"/>
      <c r="GW3420" s="41"/>
      <c r="GX3420" s="41"/>
      <c r="GY3420" s="41"/>
      <c r="GZ3420" s="41"/>
      <c r="HA3420" s="41"/>
      <c r="HB3420" s="41"/>
      <c r="HC3420" s="41"/>
      <c r="HD3420" s="41"/>
      <c r="HE3420" s="41"/>
      <c r="HF3420" s="41"/>
      <c r="HG3420" s="41"/>
      <c r="HH3420" s="41"/>
      <c r="HI3420" s="41"/>
      <c r="HJ3420" s="41"/>
      <c r="HK3420" s="41"/>
      <c r="HL3420" s="41"/>
      <c r="HM3420" s="41"/>
      <c r="HN3420" s="41"/>
      <c r="HO3420" s="41"/>
      <c r="HP3420" s="41"/>
      <c r="HQ3420" s="41"/>
      <c r="HR3420" s="41"/>
      <c r="HS3420" s="41"/>
      <c r="HT3420" s="41"/>
      <c r="HU3420" s="41"/>
      <c r="HV3420" s="41"/>
      <c r="HW3420" s="41"/>
      <c r="HX3420" s="41"/>
      <c r="HY3420" s="41"/>
      <c r="HZ3420" s="41"/>
      <c r="IA3420" s="41"/>
      <c r="IB3420" s="41"/>
      <c r="IC3420" s="41"/>
      <c r="ID3420" s="41"/>
      <c r="IE3420" s="41"/>
      <c r="IF3420" s="41"/>
      <c r="IG3420" s="41"/>
      <c r="IH3420" s="41"/>
      <c r="II3420" s="41"/>
      <c r="IJ3420" s="41"/>
      <c r="IK3420" s="41"/>
      <c r="IL3420" s="41"/>
      <c r="IM3420" s="41"/>
      <c r="IN3420" s="41"/>
      <c r="IO3420" s="41"/>
      <c r="IP3420" s="41"/>
      <c r="IQ3420" s="41"/>
      <c r="IR3420" s="41"/>
      <c r="IS3420" s="41"/>
      <c r="IT3420" s="41"/>
      <c r="IU3420" s="41"/>
    </row>
    <row r="3422" spans="68:255" x14ac:dyDescent="0.2">
      <c r="BP3422" s="41"/>
      <c r="BQ3422" s="41"/>
      <c r="BR3422" s="41"/>
      <c r="BS3422" s="41"/>
      <c r="BU3422" s="41"/>
      <c r="BV3422" s="41"/>
      <c r="BW3422" s="41"/>
      <c r="BX3422" s="41"/>
      <c r="BY3422" s="41"/>
      <c r="BZ3422" s="41"/>
      <c r="CA3422" s="41"/>
      <c r="CB3422" s="41"/>
      <c r="CC3422" s="41"/>
      <c r="CD3422" s="41"/>
      <c r="CE3422" s="41"/>
      <c r="CF3422" s="41"/>
      <c r="CG3422" s="41"/>
      <c r="CH3422" s="41"/>
      <c r="CI3422" s="41"/>
      <c r="CJ3422" s="41"/>
      <c r="CK3422" s="41"/>
      <c r="CL3422" s="41"/>
      <c r="CM3422" s="41"/>
      <c r="CN3422" s="41"/>
      <c r="CO3422" s="41"/>
      <c r="CP3422" s="41"/>
      <c r="CQ3422" s="41"/>
      <c r="CR3422" s="41"/>
      <c r="CS3422" s="41"/>
      <c r="CT3422" s="41"/>
      <c r="CU3422" s="41"/>
      <c r="CV3422" s="41"/>
      <c r="CW3422" s="41"/>
      <c r="CX3422" s="41"/>
      <c r="CY3422" s="41"/>
      <c r="CZ3422" s="41"/>
      <c r="DA3422" s="41"/>
      <c r="DB3422" s="41"/>
      <c r="DC3422" s="41"/>
      <c r="DD3422" s="41"/>
      <c r="DE3422" s="41"/>
      <c r="DF3422" s="41"/>
      <c r="DG3422" s="41"/>
      <c r="DH3422" s="41"/>
      <c r="DI3422" s="41"/>
      <c r="DJ3422" s="41"/>
      <c r="DK3422" s="41"/>
      <c r="DL3422" s="41"/>
      <c r="DM3422" s="41"/>
      <c r="DN3422" s="41"/>
      <c r="DO3422" s="41"/>
      <c r="DP3422" s="41"/>
      <c r="DQ3422" s="41"/>
      <c r="DR3422" s="41"/>
      <c r="DS3422" s="41"/>
      <c r="DT3422" s="41"/>
      <c r="DU3422" s="41"/>
      <c r="DV3422" s="41"/>
      <c r="DW3422" s="41"/>
      <c r="DX3422" s="41"/>
      <c r="DY3422" s="41"/>
      <c r="DZ3422" s="41"/>
      <c r="EA3422" s="41"/>
      <c r="EB3422" s="41"/>
      <c r="EC3422" s="41"/>
      <c r="ED3422" s="41"/>
      <c r="EE3422" s="41"/>
      <c r="EF3422" s="41"/>
      <c r="EG3422" s="41"/>
      <c r="EH3422" s="41"/>
      <c r="EI3422" s="41"/>
      <c r="EJ3422" s="41"/>
      <c r="EK3422" s="41"/>
      <c r="EL3422" s="41"/>
      <c r="EM3422" s="41"/>
      <c r="EN3422" s="41"/>
      <c r="EO3422" s="41"/>
      <c r="EP3422" s="41"/>
      <c r="EQ3422" s="41"/>
      <c r="ER3422" s="41"/>
      <c r="ES3422" s="41"/>
      <c r="ET3422" s="41"/>
      <c r="EU3422" s="41"/>
      <c r="EV3422" s="41"/>
      <c r="EW3422" s="41"/>
      <c r="EX3422" s="41"/>
      <c r="EY3422" s="41"/>
      <c r="EZ3422" s="41"/>
      <c r="FA3422" s="41"/>
      <c r="FB3422" s="41"/>
      <c r="FC3422" s="41"/>
      <c r="FD3422" s="41"/>
      <c r="FE3422" s="41"/>
      <c r="FF3422" s="41"/>
      <c r="FG3422" s="41"/>
      <c r="FH3422" s="41"/>
      <c r="FI3422" s="41"/>
      <c r="FJ3422" s="41"/>
      <c r="FK3422" s="41"/>
      <c r="FL3422" s="41"/>
      <c r="FM3422" s="41"/>
      <c r="FN3422" s="41"/>
      <c r="FO3422" s="41"/>
      <c r="FP3422" s="41"/>
      <c r="FQ3422" s="41"/>
      <c r="FR3422" s="41"/>
      <c r="FS3422" s="41"/>
      <c r="FT3422" s="41"/>
      <c r="FU3422" s="41"/>
      <c r="FV3422" s="41"/>
      <c r="FW3422" s="41"/>
      <c r="FX3422" s="41"/>
      <c r="FY3422" s="41"/>
      <c r="FZ3422" s="41"/>
      <c r="GA3422" s="41"/>
      <c r="GB3422" s="41"/>
      <c r="GC3422" s="41"/>
      <c r="GD3422" s="41"/>
      <c r="GE3422" s="41"/>
      <c r="GF3422" s="41"/>
      <c r="GG3422" s="41"/>
      <c r="GH3422" s="41"/>
      <c r="GI3422" s="41"/>
      <c r="GJ3422" s="41"/>
      <c r="GK3422" s="41"/>
      <c r="GL3422" s="41"/>
      <c r="GM3422" s="41"/>
      <c r="GN3422" s="41"/>
      <c r="GO3422" s="41"/>
      <c r="GP3422" s="41"/>
      <c r="GQ3422" s="41"/>
      <c r="GR3422" s="41"/>
      <c r="GS3422" s="41"/>
      <c r="GT3422" s="41"/>
      <c r="GU3422" s="41"/>
      <c r="GV3422" s="41"/>
      <c r="GW3422" s="41"/>
      <c r="GX3422" s="41"/>
      <c r="GY3422" s="41"/>
      <c r="GZ3422" s="41"/>
      <c r="HA3422" s="41"/>
      <c r="HB3422" s="41"/>
      <c r="HC3422" s="41"/>
      <c r="HD3422" s="41"/>
      <c r="HE3422" s="41"/>
      <c r="HF3422" s="41"/>
      <c r="HG3422" s="41"/>
      <c r="HH3422" s="41"/>
      <c r="HI3422" s="41"/>
      <c r="HJ3422" s="41"/>
      <c r="HK3422" s="41"/>
      <c r="HL3422" s="41"/>
      <c r="HM3422" s="41"/>
      <c r="HN3422" s="41"/>
      <c r="HO3422" s="41"/>
      <c r="HP3422" s="41"/>
      <c r="HQ3422" s="41"/>
      <c r="HR3422" s="41"/>
      <c r="HS3422" s="41"/>
      <c r="HT3422" s="41"/>
      <c r="HU3422" s="41"/>
      <c r="HV3422" s="41"/>
      <c r="HW3422" s="41"/>
      <c r="HX3422" s="41"/>
      <c r="HY3422" s="41"/>
      <c r="HZ3422" s="41"/>
      <c r="IA3422" s="41"/>
      <c r="IB3422" s="41"/>
      <c r="IC3422" s="41"/>
      <c r="ID3422" s="41"/>
      <c r="IE3422" s="41"/>
      <c r="IF3422" s="41"/>
      <c r="IG3422" s="41"/>
      <c r="IH3422" s="41"/>
      <c r="II3422" s="41"/>
      <c r="IJ3422" s="41"/>
      <c r="IK3422" s="41"/>
      <c r="IL3422" s="41"/>
      <c r="IM3422" s="41"/>
      <c r="IN3422" s="41"/>
      <c r="IO3422" s="41"/>
      <c r="IP3422" s="41"/>
      <c r="IQ3422" s="41"/>
      <c r="IR3422" s="41"/>
      <c r="IS3422" s="41"/>
      <c r="IT3422" s="41"/>
      <c r="IU3422" s="41"/>
    </row>
    <row r="3424" spans="68:255" x14ac:dyDescent="0.2">
      <c r="BP3424" s="41"/>
      <c r="BQ3424" s="41"/>
      <c r="BR3424" s="41"/>
      <c r="BS3424" s="41"/>
      <c r="BU3424" s="41"/>
      <c r="BV3424" s="41"/>
      <c r="BW3424" s="41"/>
      <c r="BX3424" s="41"/>
      <c r="BY3424" s="41"/>
      <c r="BZ3424" s="41"/>
      <c r="CA3424" s="41"/>
      <c r="CB3424" s="41"/>
      <c r="CC3424" s="41"/>
      <c r="CD3424" s="41"/>
      <c r="CE3424" s="41"/>
      <c r="CF3424" s="41"/>
      <c r="CG3424" s="41"/>
      <c r="CH3424" s="41"/>
      <c r="CI3424" s="41"/>
      <c r="CJ3424" s="41"/>
      <c r="CK3424" s="41"/>
      <c r="CL3424" s="41"/>
      <c r="CM3424" s="41"/>
      <c r="CN3424" s="41"/>
      <c r="CO3424" s="41"/>
      <c r="CP3424" s="41"/>
      <c r="CQ3424" s="41"/>
      <c r="CR3424" s="41"/>
      <c r="CS3424" s="41"/>
      <c r="CT3424" s="41"/>
      <c r="CU3424" s="41"/>
      <c r="CV3424" s="41"/>
      <c r="CW3424" s="41"/>
      <c r="CX3424" s="41"/>
      <c r="CY3424" s="41"/>
      <c r="CZ3424" s="41"/>
      <c r="DA3424" s="41"/>
      <c r="DB3424" s="41"/>
      <c r="DC3424" s="41"/>
      <c r="DD3424" s="41"/>
      <c r="DE3424" s="41"/>
      <c r="DF3424" s="41"/>
      <c r="DG3424" s="41"/>
      <c r="DH3424" s="41"/>
      <c r="DI3424" s="41"/>
      <c r="DJ3424" s="41"/>
      <c r="DK3424" s="41"/>
      <c r="DL3424" s="41"/>
      <c r="DM3424" s="41"/>
      <c r="DN3424" s="41"/>
      <c r="DO3424" s="41"/>
      <c r="DP3424" s="41"/>
      <c r="DQ3424" s="41"/>
      <c r="DR3424" s="41"/>
      <c r="DS3424" s="41"/>
      <c r="DT3424" s="41"/>
      <c r="DU3424" s="41"/>
      <c r="DV3424" s="41"/>
      <c r="DW3424" s="41"/>
      <c r="DX3424" s="41"/>
      <c r="DY3424" s="41"/>
      <c r="DZ3424" s="41"/>
      <c r="EA3424" s="41"/>
      <c r="EB3424" s="41"/>
      <c r="EC3424" s="41"/>
      <c r="ED3424" s="41"/>
      <c r="EE3424" s="41"/>
      <c r="EF3424" s="41"/>
      <c r="EG3424" s="41"/>
      <c r="EH3424" s="41"/>
      <c r="EI3424" s="41"/>
      <c r="EJ3424" s="41"/>
      <c r="EK3424" s="41"/>
      <c r="EL3424" s="41"/>
      <c r="EM3424" s="41"/>
      <c r="EN3424" s="41"/>
      <c r="EO3424" s="41"/>
      <c r="EP3424" s="41"/>
      <c r="EQ3424" s="41"/>
      <c r="ER3424" s="41"/>
      <c r="ES3424" s="41"/>
      <c r="ET3424" s="41"/>
      <c r="EU3424" s="41"/>
      <c r="EV3424" s="41"/>
      <c r="EW3424" s="41"/>
      <c r="EX3424" s="41"/>
      <c r="EY3424" s="41"/>
      <c r="EZ3424" s="41"/>
      <c r="FA3424" s="41"/>
      <c r="FB3424" s="41"/>
      <c r="FC3424" s="41"/>
      <c r="FD3424" s="41"/>
      <c r="FE3424" s="41"/>
      <c r="FF3424" s="41"/>
      <c r="FG3424" s="41"/>
      <c r="FH3424" s="41"/>
      <c r="FI3424" s="41"/>
      <c r="FJ3424" s="41"/>
      <c r="FK3424" s="41"/>
      <c r="FL3424" s="41"/>
      <c r="FM3424" s="41"/>
      <c r="FN3424" s="41"/>
      <c r="FO3424" s="41"/>
      <c r="FP3424" s="41"/>
      <c r="FQ3424" s="41"/>
      <c r="FR3424" s="41"/>
      <c r="FS3424" s="41"/>
      <c r="FT3424" s="41"/>
      <c r="FU3424" s="41"/>
      <c r="FV3424" s="41"/>
      <c r="FW3424" s="41"/>
      <c r="FX3424" s="41"/>
      <c r="FY3424" s="41"/>
      <c r="FZ3424" s="41"/>
      <c r="GA3424" s="41"/>
      <c r="GB3424" s="41"/>
      <c r="GC3424" s="41"/>
      <c r="GD3424" s="41"/>
      <c r="GE3424" s="41"/>
      <c r="GF3424" s="41"/>
      <c r="GG3424" s="41"/>
      <c r="GH3424" s="41"/>
      <c r="GI3424" s="41"/>
      <c r="GJ3424" s="41"/>
      <c r="GK3424" s="41"/>
      <c r="GL3424" s="41"/>
      <c r="GM3424" s="41"/>
      <c r="GN3424" s="41"/>
      <c r="GO3424" s="41"/>
      <c r="GP3424" s="41"/>
      <c r="GQ3424" s="41"/>
      <c r="GR3424" s="41"/>
      <c r="GS3424" s="41"/>
      <c r="GT3424" s="41"/>
      <c r="GU3424" s="41"/>
      <c r="GV3424" s="41"/>
      <c r="GW3424" s="41"/>
      <c r="GX3424" s="41"/>
      <c r="GY3424" s="41"/>
      <c r="GZ3424" s="41"/>
      <c r="HA3424" s="41"/>
      <c r="HB3424" s="41"/>
      <c r="HC3424" s="41"/>
      <c r="HD3424" s="41"/>
      <c r="HE3424" s="41"/>
      <c r="HF3424" s="41"/>
      <c r="HG3424" s="41"/>
      <c r="HH3424" s="41"/>
      <c r="HI3424" s="41"/>
      <c r="HJ3424" s="41"/>
      <c r="HK3424" s="41"/>
      <c r="HL3424" s="41"/>
      <c r="HM3424" s="41"/>
      <c r="HN3424" s="41"/>
      <c r="HO3424" s="41"/>
      <c r="HP3424" s="41"/>
      <c r="HQ3424" s="41"/>
      <c r="HR3424" s="41"/>
      <c r="HS3424" s="41"/>
      <c r="HT3424" s="41"/>
      <c r="HU3424" s="41"/>
      <c r="HV3424" s="41"/>
      <c r="HW3424" s="41"/>
      <c r="HX3424" s="41"/>
      <c r="HY3424" s="41"/>
      <c r="HZ3424" s="41"/>
      <c r="IA3424" s="41"/>
      <c r="IB3424" s="41"/>
      <c r="IC3424" s="41"/>
      <c r="ID3424" s="41"/>
      <c r="IE3424" s="41"/>
      <c r="IF3424" s="41"/>
      <c r="IG3424" s="41"/>
      <c r="IH3424" s="41"/>
      <c r="II3424" s="41"/>
      <c r="IJ3424" s="41"/>
      <c r="IK3424" s="41"/>
      <c r="IL3424" s="41"/>
      <c r="IM3424" s="41"/>
      <c r="IN3424" s="41"/>
      <c r="IO3424" s="41"/>
      <c r="IP3424" s="41"/>
      <c r="IQ3424" s="41"/>
      <c r="IR3424" s="41"/>
      <c r="IS3424" s="41"/>
      <c r="IT3424" s="41"/>
      <c r="IU3424" s="41"/>
    </row>
    <row r="3426" spans="68:255" x14ac:dyDescent="0.2">
      <c r="BP3426" s="41"/>
      <c r="BQ3426" s="41"/>
      <c r="BR3426" s="41"/>
      <c r="BS3426" s="41"/>
      <c r="BU3426" s="41"/>
      <c r="BV3426" s="41"/>
      <c r="BW3426" s="41"/>
      <c r="BX3426" s="41"/>
      <c r="BY3426" s="41"/>
      <c r="BZ3426" s="41"/>
      <c r="CA3426" s="41"/>
      <c r="CB3426" s="41"/>
      <c r="CC3426" s="41"/>
      <c r="CD3426" s="41"/>
      <c r="CE3426" s="41"/>
      <c r="CF3426" s="41"/>
      <c r="CG3426" s="41"/>
      <c r="CH3426" s="41"/>
      <c r="CI3426" s="41"/>
      <c r="CJ3426" s="41"/>
      <c r="CK3426" s="41"/>
      <c r="CL3426" s="41"/>
      <c r="CM3426" s="41"/>
      <c r="CN3426" s="41"/>
      <c r="CO3426" s="41"/>
      <c r="CP3426" s="41"/>
      <c r="CQ3426" s="41"/>
      <c r="CR3426" s="41"/>
      <c r="CS3426" s="41"/>
      <c r="CT3426" s="41"/>
      <c r="CU3426" s="41"/>
      <c r="CV3426" s="41"/>
      <c r="CW3426" s="41"/>
      <c r="CX3426" s="41"/>
      <c r="CY3426" s="41"/>
      <c r="CZ3426" s="41"/>
      <c r="DA3426" s="41"/>
      <c r="DB3426" s="41"/>
      <c r="DC3426" s="41"/>
      <c r="DD3426" s="41"/>
      <c r="DE3426" s="41"/>
      <c r="DF3426" s="41"/>
      <c r="DG3426" s="41"/>
      <c r="DH3426" s="41"/>
      <c r="DI3426" s="41"/>
      <c r="DJ3426" s="41"/>
      <c r="DK3426" s="41"/>
      <c r="DL3426" s="41"/>
      <c r="DM3426" s="41"/>
      <c r="DN3426" s="41"/>
      <c r="DO3426" s="41"/>
      <c r="DP3426" s="41"/>
      <c r="DQ3426" s="41"/>
      <c r="DR3426" s="41"/>
      <c r="DS3426" s="41"/>
      <c r="DT3426" s="41"/>
      <c r="DU3426" s="41"/>
      <c r="DV3426" s="41"/>
      <c r="DW3426" s="41"/>
      <c r="DX3426" s="41"/>
      <c r="DY3426" s="41"/>
      <c r="DZ3426" s="41"/>
      <c r="EA3426" s="41"/>
      <c r="EB3426" s="41"/>
      <c r="EC3426" s="41"/>
      <c r="ED3426" s="41"/>
      <c r="EE3426" s="41"/>
      <c r="EF3426" s="41"/>
      <c r="EG3426" s="41"/>
      <c r="EH3426" s="41"/>
      <c r="EI3426" s="41"/>
      <c r="EJ3426" s="41"/>
      <c r="EK3426" s="41"/>
      <c r="EL3426" s="41"/>
      <c r="EM3426" s="41"/>
      <c r="EN3426" s="41"/>
      <c r="EO3426" s="41"/>
      <c r="EP3426" s="41"/>
      <c r="EQ3426" s="41"/>
      <c r="ER3426" s="41"/>
      <c r="ES3426" s="41"/>
      <c r="ET3426" s="41"/>
      <c r="EU3426" s="41"/>
      <c r="EV3426" s="41"/>
      <c r="EW3426" s="41"/>
      <c r="EX3426" s="41"/>
      <c r="EY3426" s="41"/>
      <c r="EZ3426" s="41"/>
      <c r="FA3426" s="41"/>
      <c r="FB3426" s="41"/>
      <c r="FC3426" s="41"/>
      <c r="FD3426" s="41"/>
      <c r="FE3426" s="41"/>
      <c r="FF3426" s="41"/>
      <c r="FG3426" s="41"/>
      <c r="FH3426" s="41"/>
      <c r="FI3426" s="41"/>
      <c r="FJ3426" s="41"/>
      <c r="FK3426" s="41"/>
      <c r="FL3426" s="41"/>
      <c r="FM3426" s="41"/>
      <c r="FN3426" s="41"/>
      <c r="FO3426" s="41"/>
      <c r="FP3426" s="41"/>
      <c r="FQ3426" s="41"/>
      <c r="FR3426" s="41"/>
      <c r="FS3426" s="41"/>
      <c r="FT3426" s="41"/>
      <c r="FU3426" s="41"/>
      <c r="FV3426" s="41"/>
      <c r="FW3426" s="41"/>
      <c r="FX3426" s="41"/>
      <c r="FY3426" s="41"/>
      <c r="FZ3426" s="41"/>
      <c r="GA3426" s="41"/>
      <c r="GB3426" s="41"/>
      <c r="GC3426" s="41"/>
      <c r="GD3426" s="41"/>
      <c r="GE3426" s="41"/>
      <c r="GF3426" s="41"/>
      <c r="GG3426" s="41"/>
      <c r="GH3426" s="41"/>
      <c r="GI3426" s="41"/>
      <c r="GJ3426" s="41"/>
      <c r="GK3426" s="41"/>
      <c r="GL3426" s="41"/>
      <c r="GM3426" s="41"/>
      <c r="GN3426" s="41"/>
      <c r="GO3426" s="41"/>
      <c r="GP3426" s="41"/>
      <c r="GQ3426" s="41"/>
      <c r="GR3426" s="41"/>
      <c r="GS3426" s="41"/>
      <c r="GT3426" s="41"/>
      <c r="GU3426" s="41"/>
      <c r="GV3426" s="41"/>
      <c r="GW3426" s="41"/>
      <c r="GX3426" s="41"/>
      <c r="GY3426" s="41"/>
      <c r="GZ3426" s="41"/>
      <c r="HA3426" s="41"/>
      <c r="HB3426" s="41"/>
      <c r="HC3426" s="41"/>
      <c r="HD3426" s="41"/>
      <c r="HE3426" s="41"/>
      <c r="HF3426" s="41"/>
      <c r="HG3426" s="41"/>
      <c r="HH3426" s="41"/>
      <c r="HI3426" s="41"/>
      <c r="HJ3426" s="41"/>
      <c r="HK3426" s="41"/>
      <c r="HL3426" s="41"/>
      <c r="HM3426" s="41"/>
      <c r="HN3426" s="41"/>
      <c r="HO3426" s="41"/>
      <c r="HP3426" s="41"/>
      <c r="HQ3426" s="41"/>
      <c r="HR3426" s="41"/>
      <c r="HS3426" s="41"/>
      <c r="HT3426" s="41"/>
      <c r="HU3426" s="41"/>
      <c r="HV3426" s="41"/>
      <c r="HW3426" s="41"/>
      <c r="HX3426" s="41"/>
      <c r="HY3426" s="41"/>
      <c r="HZ3426" s="41"/>
      <c r="IA3426" s="41"/>
      <c r="IB3426" s="41"/>
      <c r="IC3426" s="41"/>
      <c r="ID3426" s="41"/>
      <c r="IE3426" s="41"/>
      <c r="IF3426" s="41"/>
      <c r="IG3426" s="41"/>
      <c r="IH3426" s="41"/>
      <c r="II3426" s="41"/>
      <c r="IJ3426" s="41"/>
      <c r="IK3426" s="41"/>
      <c r="IL3426" s="41"/>
      <c r="IM3426" s="41"/>
      <c r="IN3426" s="41"/>
      <c r="IO3426" s="41"/>
      <c r="IP3426" s="41"/>
      <c r="IQ3426" s="41"/>
      <c r="IR3426" s="41"/>
      <c r="IS3426" s="41"/>
      <c r="IT3426" s="41"/>
      <c r="IU3426" s="41"/>
    </row>
    <row r="3428" spans="68:255" x14ac:dyDescent="0.2">
      <c r="BP3428" s="41"/>
      <c r="BQ3428" s="41"/>
      <c r="BR3428" s="41"/>
      <c r="BS3428" s="41"/>
      <c r="BU3428" s="41"/>
      <c r="BV3428" s="41"/>
      <c r="BW3428" s="41"/>
      <c r="BX3428" s="41"/>
      <c r="BY3428" s="41"/>
      <c r="BZ3428" s="41"/>
      <c r="CA3428" s="41"/>
      <c r="CB3428" s="41"/>
      <c r="CC3428" s="41"/>
      <c r="CD3428" s="41"/>
      <c r="CE3428" s="41"/>
      <c r="CF3428" s="41"/>
      <c r="CG3428" s="41"/>
      <c r="CH3428" s="41"/>
      <c r="CI3428" s="41"/>
      <c r="CJ3428" s="41"/>
      <c r="CK3428" s="41"/>
      <c r="CL3428" s="41"/>
      <c r="CM3428" s="41"/>
      <c r="CN3428" s="41"/>
      <c r="CO3428" s="41"/>
      <c r="CP3428" s="41"/>
      <c r="CQ3428" s="41"/>
      <c r="CR3428" s="41"/>
      <c r="CS3428" s="41"/>
      <c r="CT3428" s="41"/>
      <c r="CU3428" s="41"/>
      <c r="CV3428" s="41"/>
      <c r="CW3428" s="41"/>
      <c r="CX3428" s="41"/>
      <c r="CY3428" s="41"/>
      <c r="CZ3428" s="41"/>
      <c r="DA3428" s="41"/>
      <c r="DB3428" s="41"/>
      <c r="DC3428" s="41"/>
      <c r="DD3428" s="41"/>
      <c r="DE3428" s="41"/>
      <c r="DF3428" s="41"/>
      <c r="DG3428" s="41"/>
      <c r="DH3428" s="41"/>
      <c r="DI3428" s="41"/>
      <c r="DJ3428" s="41"/>
      <c r="DK3428" s="41"/>
      <c r="DL3428" s="41"/>
      <c r="DM3428" s="41"/>
      <c r="DN3428" s="41"/>
      <c r="DO3428" s="41"/>
      <c r="DP3428" s="41"/>
      <c r="DQ3428" s="41"/>
      <c r="DR3428" s="41"/>
      <c r="DS3428" s="41"/>
      <c r="DT3428" s="41"/>
      <c r="DU3428" s="41"/>
      <c r="DV3428" s="41"/>
      <c r="DW3428" s="41"/>
      <c r="DX3428" s="41"/>
      <c r="DY3428" s="41"/>
      <c r="DZ3428" s="41"/>
      <c r="EA3428" s="41"/>
      <c r="EB3428" s="41"/>
      <c r="EC3428" s="41"/>
      <c r="ED3428" s="41"/>
      <c r="EE3428" s="41"/>
      <c r="EF3428" s="41"/>
      <c r="EG3428" s="41"/>
      <c r="EH3428" s="41"/>
      <c r="EI3428" s="41"/>
      <c r="EJ3428" s="41"/>
      <c r="EK3428" s="41"/>
      <c r="EL3428" s="41"/>
      <c r="EM3428" s="41"/>
      <c r="EN3428" s="41"/>
      <c r="EO3428" s="41"/>
      <c r="EP3428" s="41"/>
      <c r="EQ3428" s="41"/>
      <c r="ER3428" s="41"/>
      <c r="ES3428" s="41"/>
      <c r="ET3428" s="41"/>
      <c r="EU3428" s="41"/>
      <c r="EV3428" s="41"/>
      <c r="EW3428" s="41"/>
      <c r="EX3428" s="41"/>
      <c r="EY3428" s="41"/>
      <c r="EZ3428" s="41"/>
      <c r="FA3428" s="41"/>
      <c r="FB3428" s="41"/>
      <c r="FC3428" s="41"/>
      <c r="FD3428" s="41"/>
      <c r="FE3428" s="41"/>
      <c r="FF3428" s="41"/>
      <c r="FG3428" s="41"/>
      <c r="FH3428" s="41"/>
      <c r="FI3428" s="41"/>
      <c r="FJ3428" s="41"/>
      <c r="FK3428" s="41"/>
      <c r="FL3428" s="41"/>
      <c r="FM3428" s="41"/>
      <c r="FN3428" s="41"/>
      <c r="FO3428" s="41"/>
      <c r="FP3428" s="41"/>
      <c r="FQ3428" s="41"/>
      <c r="FR3428" s="41"/>
      <c r="FS3428" s="41"/>
      <c r="FT3428" s="41"/>
      <c r="FU3428" s="41"/>
      <c r="FV3428" s="41"/>
      <c r="FW3428" s="41"/>
      <c r="FX3428" s="41"/>
      <c r="FY3428" s="41"/>
      <c r="FZ3428" s="41"/>
      <c r="GA3428" s="41"/>
      <c r="GB3428" s="41"/>
      <c r="GC3428" s="41"/>
      <c r="GD3428" s="41"/>
      <c r="GE3428" s="41"/>
      <c r="GF3428" s="41"/>
      <c r="GG3428" s="41"/>
      <c r="GH3428" s="41"/>
      <c r="GI3428" s="41"/>
      <c r="GJ3428" s="41"/>
      <c r="GK3428" s="41"/>
      <c r="GL3428" s="41"/>
      <c r="GM3428" s="41"/>
      <c r="GN3428" s="41"/>
      <c r="GO3428" s="41"/>
      <c r="GP3428" s="41"/>
      <c r="GQ3428" s="41"/>
      <c r="GR3428" s="41"/>
      <c r="GS3428" s="41"/>
      <c r="GT3428" s="41"/>
      <c r="GU3428" s="41"/>
      <c r="GV3428" s="41"/>
      <c r="GW3428" s="41"/>
      <c r="GX3428" s="41"/>
      <c r="GY3428" s="41"/>
      <c r="GZ3428" s="41"/>
      <c r="HA3428" s="41"/>
      <c r="HB3428" s="41"/>
      <c r="HC3428" s="41"/>
      <c r="HD3428" s="41"/>
      <c r="HE3428" s="41"/>
      <c r="HF3428" s="41"/>
      <c r="HG3428" s="41"/>
      <c r="HH3428" s="41"/>
      <c r="HI3428" s="41"/>
      <c r="HJ3428" s="41"/>
      <c r="HK3428" s="41"/>
      <c r="HL3428" s="41"/>
      <c r="HM3428" s="41"/>
      <c r="HN3428" s="41"/>
      <c r="HO3428" s="41"/>
      <c r="HP3428" s="41"/>
      <c r="HQ3428" s="41"/>
      <c r="HR3428" s="41"/>
      <c r="HS3428" s="41"/>
      <c r="HT3428" s="41"/>
      <c r="HU3428" s="41"/>
      <c r="HV3428" s="41"/>
      <c r="HW3428" s="41"/>
      <c r="HX3428" s="41"/>
      <c r="HY3428" s="41"/>
      <c r="HZ3428" s="41"/>
      <c r="IA3428" s="41"/>
      <c r="IB3428" s="41"/>
      <c r="IC3428" s="41"/>
      <c r="ID3428" s="41"/>
      <c r="IE3428" s="41"/>
      <c r="IF3428" s="41"/>
      <c r="IG3428" s="41"/>
      <c r="IH3428" s="41"/>
      <c r="II3428" s="41"/>
      <c r="IJ3428" s="41"/>
      <c r="IK3428" s="41"/>
      <c r="IL3428" s="41"/>
      <c r="IM3428" s="41"/>
      <c r="IN3428" s="41"/>
      <c r="IO3428" s="41"/>
      <c r="IP3428" s="41"/>
      <c r="IQ3428" s="41"/>
      <c r="IR3428" s="41"/>
      <c r="IS3428" s="41"/>
      <c r="IT3428" s="41"/>
      <c r="IU3428" s="41"/>
    </row>
    <row r="3430" spans="68:255" x14ac:dyDescent="0.2">
      <c r="BP3430" s="41"/>
      <c r="BQ3430" s="41"/>
      <c r="BR3430" s="41"/>
      <c r="BS3430" s="41"/>
      <c r="BU3430" s="41"/>
      <c r="BV3430" s="41"/>
      <c r="BW3430" s="41"/>
      <c r="BX3430" s="41"/>
      <c r="BY3430" s="41"/>
      <c r="BZ3430" s="41"/>
      <c r="CA3430" s="41"/>
      <c r="CB3430" s="41"/>
      <c r="CC3430" s="41"/>
      <c r="CD3430" s="41"/>
      <c r="CE3430" s="41"/>
      <c r="CF3430" s="41"/>
      <c r="CG3430" s="41"/>
      <c r="CH3430" s="41"/>
      <c r="CI3430" s="41"/>
      <c r="CJ3430" s="41"/>
      <c r="CK3430" s="41"/>
      <c r="CL3430" s="41"/>
      <c r="CM3430" s="41"/>
      <c r="CN3430" s="41"/>
      <c r="CO3430" s="41"/>
      <c r="CP3430" s="41"/>
      <c r="CQ3430" s="41"/>
      <c r="CR3430" s="41"/>
      <c r="CS3430" s="41"/>
      <c r="CT3430" s="41"/>
      <c r="CU3430" s="41"/>
      <c r="CV3430" s="41"/>
      <c r="CW3430" s="41"/>
      <c r="CX3430" s="41"/>
      <c r="CY3430" s="41"/>
      <c r="CZ3430" s="41"/>
      <c r="DA3430" s="41"/>
      <c r="DB3430" s="41"/>
      <c r="DC3430" s="41"/>
      <c r="DD3430" s="41"/>
      <c r="DE3430" s="41"/>
      <c r="DF3430" s="41"/>
      <c r="DG3430" s="41"/>
      <c r="DH3430" s="41"/>
      <c r="DI3430" s="41"/>
      <c r="DJ3430" s="41"/>
      <c r="DK3430" s="41"/>
      <c r="DL3430" s="41"/>
      <c r="DM3430" s="41"/>
      <c r="DN3430" s="41"/>
      <c r="DO3430" s="41"/>
      <c r="DP3430" s="41"/>
      <c r="DQ3430" s="41"/>
      <c r="DR3430" s="41"/>
      <c r="DS3430" s="41"/>
      <c r="DT3430" s="41"/>
      <c r="DU3430" s="41"/>
      <c r="DV3430" s="41"/>
      <c r="DW3430" s="41"/>
      <c r="DX3430" s="41"/>
      <c r="DY3430" s="41"/>
      <c r="DZ3430" s="41"/>
      <c r="EA3430" s="41"/>
      <c r="EB3430" s="41"/>
      <c r="EC3430" s="41"/>
      <c r="ED3430" s="41"/>
      <c r="EE3430" s="41"/>
      <c r="EF3430" s="41"/>
      <c r="EG3430" s="41"/>
      <c r="EH3430" s="41"/>
      <c r="EI3430" s="41"/>
      <c r="EJ3430" s="41"/>
      <c r="EK3430" s="41"/>
      <c r="EL3430" s="41"/>
      <c r="EM3430" s="41"/>
      <c r="EN3430" s="41"/>
      <c r="EO3430" s="41"/>
      <c r="EP3430" s="41"/>
      <c r="EQ3430" s="41"/>
      <c r="ER3430" s="41"/>
      <c r="ES3430" s="41"/>
      <c r="ET3430" s="41"/>
      <c r="EU3430" s="41"/>
      <c r="EV3430" s="41"/>
      <c r="EW3430" s="41"/>
      <c r="EX3430" s="41"/>
      <c r="EY3430" s="41"/>
      <c r="EZ3430" s="41"/>
      <c r="FA3430" s="41"/>
      <c r="FB3430" s="41"/>
      <c r="FC3430" s="41"/>
      <c r="FD3430" s="41"/>
      <c r="FE3430" s="41"/>
      <c r="FF3430" s="41"/>
      <c r="FG3430" s="41"/>
      <c r="FH3430" s="41"/>
      <c r="FI3430" s="41"/>
      <c r="FJ3430" s="41"/>
      <c r="FK3430" s="41"/>
      <c r="FL3430" s="41"/>
      <c r="FM3430" s="41"/>
      <c r="FN3430" s="41"/>
      <c r="FO3430" s="41"/>
      <c r="FP3430" s="41"/>
      <c r="FQ3430" s="41"/>
      <c r="FR3430" s="41"/>
      <c r="FS3430" s="41"/>
      <c r="FT3430" s="41"/>
      <c r="FU3430" s="41"/>
      <c r="FV3430" s="41"/>
      <c r="FW3430" s="41"/>
      <c r="FX3430" s="41"/>
      <c r="FY3430" s="41"/>
      <c r="FZ3430" s="41"/>
      <c r="GA3430" s="41"/>
      <c r="GB3430" s="41"/>
      <c r="GC3430" s="41"/>
      <c r="GD3430" s="41"/>
      <c r="GE3430" s="41"/>
      <c r="GF3430" s="41"/>
      <c r="GG3430" s="41"/>
      <c r="GH3430" s="41"/>
      <c r="GI3430" s="41"/>
      <c r="GJ3430" s="41"/>
      <c r="GK3430" s="41"/>
      <c r="GL3430" s="41"/>
      <c r="GM3430" s="41"/>
      <c r="GN3430" s="41"/>
      <c r="GO3430" s="41"/>
      <c r="GP3430" s="41"/>
      <c r="GQ3430" s="41"/>
      <c r="GR3430" s="41"/>
      <c r="GS3430" s="41"/>
      <c r="GT3430" s="41"/>
      <c r="GU3430" s="41"/>
      <c r="GV3430" s="41"/>
      <c r="GW3430" s="41"/>
      <c r="GX3430" s="41"/>
      <c r="GY3430" s="41"/>
      <c r="GZ3430" s="41"/>
      <c r="HA3430" s="41"/>
      <c r="HB3430" s="41"/>
      <c r="HC3430" s="41"/>
      <c r="HD3430" s="41"/>
      <c r="HE3430" s="41"/>
      <c r="HF3430" s="41"/>
      <c r="HG3430" s="41"/>
      <c r="HH3430" s="41"/>
      <c r="HI3430" s="41"/>
      <c r="HJ3430" s="41"/>
      <c r="HK3430" s="41"/>
      <c r="HL3430" s="41"/>
      <c r="HM3430" s="41"/>
      <c r="HN3430" s="41"/>
      <c r="HO3430" s="41"/>
      <c r="HP3430" s="41"/>
      <c r="HQ3430" s="41"/>
      <c r="HR3430" s="41"/>
      <c r="HS3430" s="41"/>
      <c r="HT3430" s="41"/>
      <c r="HU3430" s="41"/>
      <c r="HV3430" s="41"/>
      <c r="HW3430" s="41"/>
      <c r="HX3430" s="41"/>
      <c r="HY3430" s="41"/>
      <c r="HZ3430" s="41"/>
      <c r="IA3430" s="41"/>
      <c r="IB3430" s="41"/>
      <c r="IC3430" s="41"/>
      <c r="ID3430" s="41"/>
      <c r="IE3430" s="41"/>
      <c r="IF3430" s="41"/>
      <c r="IG3430" s="41"/>
      <c r="IH3430" s="41"/>
      <c r="II3430" s="41"/>
      <c r="IJ3430" s="41"/>
      <c r="IK3430" s="41"/>
      <c r="IL3430" s="41"/>
      <c r="IM3430" s="41"/>
      <c r="IN3430" s="41"/>
      <c r="IO3430" s="41"/>
      <c r="IP3430" s="41"/>
      <c r="IQ3430" s="41"/>
      <c r="IR3430" s="41"/>
      <c r="IS3430" s="41"/>
      <c r="IT3430" s="41"/>
      <c r="IU3430" s="41"/>
    </row>
    <row r="3432" spans="68:255" x14ac:dyDescent="0.2">
      <c r="BP3432" s="41"/>
      <c r="BQ3432" s="41"/>
      <c r="BR3432" s="41"/>
      <c r="BS3432" s="41"/>
      <c r="BU3432" s="41"/>
      <c r="BV3432" s="41"/>
      <c r="BW3432" s="41"/>
      <c r="BX3432" s="41"/>
      <c r="BY3432" s="41"/>
      <c r="BZ3432" s="41"/>
      <c r="CA3432" s="41"/>
      <c r="CB3432" s="41"/>
      <c r="CC3432" s="41"/>
      <c r="CD3432" s="41"/>
      <c r="CE3432" s="41"/>
      <c r="CF3432" s="41"/>
      <c r="CG3432" s="41"/>
      <c r="CH3432" s="41"/>
      <c r="CI3432" s="41"/>
      <c r="CJ3432" s="41"/>
      <c r="CK3432" s="41"/>
      <c r="CL3432" s="41"/>
      <c r="CM3432" s="41"/>
      <c r="CN3432" s="41"/>
      <c r="CO3432" s="41"/>
      <c r="CP3432" s="41"/>
      <c r="CQ3432" s="41"/>
      <c r="CR3432" s="41"/>
      <c r="CS3432" s="41"/>
      <c r="CT3432" s="41"/>
      <c r="CU3432" s="41"/>
      <c r="CV3432" s="41"/>
      <c r="CW3432" s="41"/>
      <c r="CX3432" s="41"/>
      <c r="CY3432" s="41"/>
      <c r="CZ3432" s="41"/>
      <c r="DA3432" s="41"/>
      <c r="DB3432" s="41"/>
      <c r="DC3432" s="41"/>
      <c r="DD3432" s="41"/>
      <c r="DE3432" s="41"/>
      <c r="DF3432" s="41"/>
      <c r="DG3432" s="41"/>
      <c r="DH3432" s="41"/>
      <c r="DI3432" s="41"/>
      <c r="DJ3432" s="41"/>
      <c r="DK3432" s="41"/>
      <c r="DL3432" s="41"/>
      <c r="DM3432" s="41"/>
      <c r="DN3432" s="41"/>
      <c r="DO3432" s="41"/>
      <c r="DP3432" s="41"/>
      <c r="DQ3432" s="41"/>
      <c r="DR3432" s="41"/>
      <c r="DS3432" s="41"/>
      <c r="DT3432" s="41"/>
      <c r="DU3432" s="41"/>
      <c r="DV3432" s="41"/>
      <c r="DW3432" s="41"/>
      <c r="DX3432" s="41"/>
      <c r="DY3432" s="41"/>
      <c r="DZ3432" s="41"/>
      <c r="EA3432" s="41"/>
      <c r="EB3432" s="41"/>
      <c r="EC3432" s="41"/>
      <c r="ED3432" s="41"/>
      <c r="EE3432" s="41"/>
      <c r="EF3432" s="41"/>
      <c r="EG3432" s="41"/>
      <c r="EH3432" s="41"/>
      <c r="EI3432" s="41"/>
      <c r="EJ3432" s="41"/>
      <c r="EK3432" s="41"/>
      <c r="EL3432" s="41"/>
      <c r="EM3432" s="41"/>
      <c r="EN3432" s="41"/>
      <c r="EO3432" s="41"/>
      <c r="EP3432" s="41"/>
      <c r="EQ3432" s="41"/>
      <c r="ER3432" s="41"/>
      <c r="ES3432" s="41"/>
      <c r="ET3432" s="41"/>
      <c r="EU3432" s="41"/>
      <c r="EV3432" s="41"/>
      <c r="EW3432" s="41"/>
      <c r="EX3432" s="41"/>
      <c r="EY3432" s="41"/>
      <c r="EZ3432" s="41"/>
      <c r="FA3432" s="41"/>
      <c r="FB3432" s="41"/>
      <c r="FC3432" s="41"/>
      <c r="FD3432" s="41"/>
      <c r="FE3432" s="41"/>
      <c r="FF3432" s="41"/>
      <c r="FG3432" s="41"/>
      <c r="FH3432" s="41"/>
      <c r="FI3432" s="41"/>
      <c r="FJ3432" s="41"/>
      <c r="FK3432" s="41"/>
      <c r="FL3432" s="41"/>
      <c r="FM3432" s="41"/>
      <c r="FN3432" s="41"/>
      <c r="FO3432" s="41"/>
      <c r="FP3432" s="41"/>
      <c r="FQ3432" s="41"/>
      <c r="FR3432" s="41"/>
      <c r="FS3432" s="41"/>
      <c r="FT3432" s="41"/>
      <c r="FU3432" s="41"/>
      <c r="FV3432" s="41"/>
      <c r="FW3432" s="41"/>
      <c r="FX3432" s="41"/>
      <c r="FY3432" s="41"/>
      <c r="FZ3432" s="41"/>
      <c r="GA3432" s="41"/>
      <c r="GB3432" s="41"/>
      <c r="GC3432" s="41"/>
      <c r="GD3432" s="41"/>
      <c r="GE3432" s="41"/>
      <c r="GF3432" s="41"/>
      <c r="GG3432" s="41"/>
      <c r="GH3432" s="41"/>
      <c r="GI3432" s="41"/>
      <c r="GJ3432" s="41"/>
      <c r="GK3432" s="41"/>
      <c r="GL3432" s="41"/>
      <c r="GM3432" s="41"/>
      <c r="GN3432" s="41"/>
      <c r="GO3432" s="41"/>
      <c r="GP3432" s="41"/>
      <c r="GQ3432" s="41"/>
      <c r="GR3432" s="41"/>
      <c r="GS3432" s="41"/>
      <c r="GT3432" s="41"/>
      <c r="GU3432" s="41"/>
      <c r="GV3432" s="41"/>
      <c r="GW3432" s="41"/>
      <c r="GX3432" s="41"/>
      <c r="GY3432" s="41"/>
      <c r="GZ3432" s="41"/>
      <c r="HA3432" s="41"/>
      <c r="HB3432" s="41"/>
      <c r="HC3432" s="41"/>
      <c r="HD3432" s="41"/>
      <c r="HE3432" s="41"/>
      <c r="HF3432" s="41"/>
      <c r="HG3432" s="41"/>
      <c r="HH3432" s="41"/>
      <c r="HI3432" s="41"/>
      <c r="HJ3432" s="41"/>
      <c r="HK3432" s="41"/>
      <c r="HL3432" s="41"/>
      <c r="HM3432" s="41"/>
      <c r="HN3432" s="41"/>
      <c r="HO3432" s="41"/>
      <c r="HP3432" s="41"/>
      <c r="HQ3432" s="41"/>
      <c r="HR3432" s="41"/>
      <c r="HS3432" s="41"/>
      <c r="HT3432" s="41"/>
      <c r="HU3432" s="41"/>
      <c r="HV3432" s="41"/>
      <c r="HW3432" s="41"/>
      <c r="HX3432" s="41"/>
      <c r="HY3432" s="41"/>
      <c r="HZ3432" s="41"/>
      <c r="IA3432" s="41"/>
      <c r="IB3432" s="41"/>
      <c r="IC3432" s="41"/>
      <c r="ID3432" s="41"/>
      <c r="IE3432" s="41"/>
      <c r="IF3432" s="41"/>
      <c r="IG3432" s="41"/>
      <c r="IH3432" s="41"/>
      <c r="II3432" s="41"/>
      <c r="IJ3432" s="41"/>
      <c r="IK3432" s="41"/>
      <c r="IL3432" s="41"/>
      <c r="IM3432" s="41"/>
      <c r="IN3432" s="41"/>
      <c r="IO3432" s="41"/>
      <c r="IP3432" s="41"/>
      <c r="IQ3432" s="41"/>
      <c r="IR3432" s="41"/>
      <c r="IS3432" s="41"/>
      <c r="IT3432" s="41"/>
      <c r="IU3432" s="41"/>
    </row>
    <row r="3434" spans="68:255" x14ac:dyDescent="0.2">
      <c r="BP3434" s="41"/>
      <c r="BQ3434" s="41"/>
      <c r="BR3434" s="41"/>
      <c r="BS3434" s="41"/>
      <c r="BU3434" s="41"/>
      <c r="BV3434" s="41"/>
      <c r="BW3434" s="41"/>
      <c r="BX3434" s="41"/>
      <c r="BY3434" s="41"/>
      <c r="BZ3434" s="41"/>
      <c r="CA3434" s="41"/>
      <c r="CB3434" s="41"/>
      <c r="CC3434" s="41"/>
      <c r="CD3434" s="41"/>
      <c r="CE3434" s="41"/>
      <c r="CF3434" s="41"/>
      <c r="CG3434" s="41"/>
      <c r="CH3434" s="41"/>
      <c r="CI3434" s="41"/>
      <c r="CJ3434" s="41"/>
      <c r="CK3434" s="41"/>
      <c r="CL3434" s="41"/>
      <c r="CM3434" s="41"/>
      <c r="CN3434" s="41"/>
      <c r="CO3434" s="41"/>
      <c r="CP3434" s="41"/>
      <c r="CQ3434" s="41"/>
      <c r="CR3434" s="41"/>
      <c r="CS3434" s="41"/>
      <c r="CT3434" s="41"/>
      <c r="CU3434" s="41"/>
      <c r="CV3434" s="41"/>
      <c r="CW3434" s="41"/>
      <c r="CX3434" s="41"/>
      <c r="CY3434" s="41"/>
      <c r="CZ3434" s="41"/>
      <c r="DA3434" s="41"/>
      <c r="DB3434" s="41"/>
      <c r="DC3434" s="41"/>
      <c r="DD3434" s="41"/>
      <c r="DE3434" s="41"/>
      <c r="DF3434" s="41"/>
      <c r="DG3434" s="41"/>
      <c r="DH3434" s="41"/>
      <c r="DI3434" s="41"/>
      <c r="DJ3434" s="41"/>
      <c r="DK3434" s="41"/>
      <c r="DL3434" s="41"/>
      <c r="DM3434" s="41"/>
      <c r="DN3434" s="41"/>
      <c r="DO3434" s="41"/>
      <c r="DP3434" s="41"/>
      <c r="DQ3434" s="41"/>
      <c r="DR3434" s="41"/>
      <c r="DS3434" s="41"/>
      <c r="DT3434" s="41"/>
      <c r="DU3434" s="41"/>
      <c r="DV3434" s="41"/>
      <c r="DW3434" s="41"/>
      <c r="DX3434" s="41"/>
      <c r="DY3434" s="41"/>
      <c r="DZ3434" s="41"/>
      <c r="EA3434" s="41"/>
      <c r="EB3434" s="41"/>
      <c r="EC3434" s="41"/>
      <c r="ED3434" s="41"/>
      <c r="EE3434" s="41"/>
      <c r="EF3434" s="41"/>
      <c r="EG3434" s="41"/>
      <c r="EH3434" s="41"/>
      <c r="EI3434" s="41"/>
      <c r="EJ3434" s="41"/>
      <c r="EK3434" s="41"/>
      <c r="EL3434" s="41"/>
      <c r="EM3434" s="41"/>
      <c r="EN3434" s="41"/>
      <c r="EO3434" s="41"/>
      <c r="EP3434" s="41"/>
      <c r="EQ3434" s="41"/>
      <c r="ER3434" s="41"/>
      <c r="ES3434" s="41"/>
      <c r="ET3434" s="41"/>
      <c r="EU3434" s="41"/>
      <c r="EV3434" s="41"/>
      <c r="EW3434" s="41"/>
      <c r="EX3434" s="41"/>
      <c r="EY3434" s="41"/>
      <c r="EZ3434" s="41"/>
      <c r="FA3434" s="41"/>
      <c r="FB3434" s="41"/>
      <c r="FC3434" s="41"/>
      <c r="FD3434" s="41"/>
      <c r="FE3434" s="41"/>
      <c r="FF3434" s="41"/>
      <c r="FG3434" s="41"/>
      <c r="FH3434" s="41"/>
      <c r="FI3434" s="41"/>
      <c r="FJ3434" s="41"/>
      <c r="FK3434" s="41"/>
      <c r="FL3434" s="41"/>
      <c r="FM3434" s="41"/>
      <c r="FN3434" s="41"/>
      <c r="FO3434" s="41"/>
      <c r="FP3434" s="41"/>
      <c r="FQ3434" s="41"/>
      <c r="FR3434" s="41"/>
      <c r="FS3434" s="41"/>
      <c r="FT3434" s="41"/>
      <c r="FU3434" s="41"/>
      <c r="FV3434" s="41"/>
      <c r="FW3434" s="41"/>
      <c r="FX3434" s="41"/>
      <c r="FY3434" s="41"/>
      <c r="FZ3434" s="41"/>
      <c r="GA3434" s="41"/>
      <c r="GB3434" s="41"/>
      <c r="GC3434" s="41"/>
      <c r="GD3434" s="41"/>
      <c r="GE3434" s="41"/>
      <c r="GF3434" s="41"/>
      <c r="GG3434" s="41"/>
      <c r="GH3434" s="41"/>
      <c r="GI3434" s="41"/>
      <c r="GJ3434" s="41"/>
      <c r="GK3434" s="41"/>
      <c r="GL3434" s="41"/>
      <c r="GM3434" s="41"/>
      <c r="GN3434" s="41"/>
      <c r="GO3434" s="41"/>
      <c r="GP3434" s="41"/>
      <c r="GQ3434" s="41"/>
      <c r="GR3434" s="41"/>
      <c r="GS3434" s="41"/>
      <c r="GT3434" s="41"/>
      <c r="GU3434" s="41"/>
      <c r="GV3434" s="41"/>
      <c r="GW3434" s="41"/>
      <c r="GX3434" s="41"/>
      <c r="GY3434" s="41"/>
      <c r="GZ3434" s="41"/>
      <c r="HA3434" s="41"/>
      <c r="HB3434" s="41"/>
      <c r="HC3434" s="41"/>
      <c r="HD3434" s="41"/>
      <c r="HE3434" s="41"/>
      <c r="HF3434" s="41"/>
      <c r="HG3434" s="41"/>
      <c r="HH3434" s="41"/>
      <c r="HI3434" s="41"/>
      <c r="HJ3434" s="41"/>
      <c r="HK3434" s="41"/>
      <c r="HL3434" s="41"/>
      <c r="HM3434" s="41"/>
      <c r="HN3434" s="41"/>
      <c r="HO3434" s="41"/>
      <c r="HP3434" s="41"/>
      <c r="HQ3434" s="41"/>
      <c r="HR3434" s="41"/>
      <c r="HS3434" s="41"/>
      <c r="HT3434" s="41"/>
      <c r="HU3434" s="41"/>
      <c r="HV3434" s="41"/>
      <c r="HW3434" s="41"/>
      <c r="HX3434" s="41"/>
      <c r="HY3434" s="41"/>
      <c r="HZ3434" s="41"/>
      <c r="IA3434" s="41"/>
      <c r="IB3434" s="41"/>
      <c r="IC3434" s="41"/>
      <c r="ID3434" s="41"/>
      <c r="IE3434" s="41"/>
      <c r="IF3434" s="41"/>
      <c r="IG3434" s="41"/>
      <c r="IH3434" s="41"/>
      <c r="II3434" s="41"/>
      <c r="IJ3434" s="41"/>
      <c r="IK3434" s="41"/>
      <c r="IL3434" s="41"/>
      <c r="IM3434" s="41"/>
      <c r="IN3434" s="41"/>
      <c r="IO3434" s="41"/>
      <c r="IP3434" s="41"/>
      <c r="IQ3434" s="41"/>
      <c r="IR3434" s="41"/>
      <c r="IS3434" s="41"/>
      <c r="IT3434" s="41"/>
      <c r="IU3434" s="41"/>
    </row>
    <row r="3436" spans="68:255" x14ac:dyDescent="0.2">
      <c r="BP3436" s="41"/>
      <c r="BQ3436" s="41"/>
      <c r="BR3436" s="41"/>
      <c r="BS3436" s="41"/>
      <c r="BU3436" s="41"/>
      <c r="BV3436" s="41"/>
      <c r="BW3436" s="41"/>
      <c r="BX3436" s="41"/>
      <c r="BY3436" s="41"/>
      <c r="BZ3436" s="41"/>
      <c r="CA3436" s="41"/>
      <c r="CB3436" s="41"/>
      <c r="CC3436" s="41"/>
      <c r="CD3436" s="41"/>
      <c r="CE3436" s="41"/>
      <c r="CF3436" s="41"/>
      <c r="CG3436" s="41"/>
      <c r="CH3436" s="41"/>
      <c r="CI3436" s="41"/>
      <c r="CJ3436" s="41"/>
      <c r="CK3436" s="41"/>
      <c r="CL3436" s="41"/>
      <c r="CM3436" s="41"/>
      <c r="CN3436" s="41"/>
      <c r="CO3436" s="41"/>
      <c r="CP3436" s="41"/>
      <c r="CQ3436" s="41"/>
      <c r="CR3436" s="41"/>
      <c r="CS3436" s="41"/>
      <c r="CT3436" s="41"/>
      <c r="CU3436" s="41"/>
      <c r="CV3436" s="41"/>
      <c r="CW3436" s="41"/>
      <c r="CX3436" s="41"/>
      <c r="CY3436" s="41"/>
      <c r="CZ3436" s="41"/>
      <c r="DA3436" s="41"/>
      <c r="DB3436" s="41"/>
      <c r="DC3436" s="41"/>
      <c r="DD3436" s="41"/>
      <c r="DE3436" s="41"/>
      <c r="DF3436" s="41"/>
      <c r="DG3436" s="41"/>
      <c r="DH3436" s="41"/>
      <c r="DI3436" s="41"/>
      <c r="DJ3436" s="41"/>
      <c r="DK3436" s="41"/>
      <c r="DL3436" s="41"/>
      <c r="DM3436" s="41"/>
      <c r="DN3436" s="41"/>
      <c r="DO3436" s="41"/>
      <c r="DP3436" s="41"/>
      <c r="DQ3436" s="41"/>
      <c r="DR3436" s="41"/>
      <c r="DS3436" s="41"/>
      <c r="DT3436" s="41"/>
      <c r="DU3436" s="41"/>
      <c r="DV3436" s="41"/>
      <c r="DW3436" s="41"/>
      <c r="DX3436" s="41"/>
      <c r="DY3436" s="41"/>
      <c r="DZ3436" s="41"/>
      <c r="EA3436" s="41"/>
      <c r="EB3436" s="41"/>
      <c r="EC3436" s="41"/>
      <c r="ED3436" s="41"/>
      <c r="EE3436" s="41"/>
      <c r="EF3436" s="41"/>
      <c r="EG3436" s="41"/>
      <c r="EH3436" s="41"/>
      <c r="EI3436" s="41"/>
      <c r="EJ3436" s="41"/>
      <c r="EK3436" s="41"/>
      <c r="EL3436" s="41"/>
      <c r="EM3436" s="41"/>
      <c r="EN3436" s="41"/>
      <c r="EO3436" s="41"/>
      <c r="EP3436" s="41"/>
      <c r="EQ3436" s="41"/>
      <c r="ER3436" s="41"/>
      <c r="ES3436" s="41"/>
      <c r="ET3436" s="41"/>
      <c r="EU3436" s="41"/>
      <c r="EV3436" s="41"/>
      <c r="EW3436" s="41"/>
      <c r="EX3436" s="41"/>
      <c r="EY3436" s="41"/>
      <c r="EZ3436" s="41"/>
      <c r="FA3436" s="41"/>
      <c r="FB3436" s="41"/>
      <c r="FC3436" s="41"/>
      <c r="FD3436" s="41"/>
      <c r="FE3436" s="41"/>
      <c r="FF3436" s="41"/>
      <c r="FG3436" s="41"/>
      <c r="FH3436" s="41"/>
      <c r="FI3436" s="41"/>
      <c r="FJ3436" s="41"/>
      <c r="FK3436" s="41"/>
      <c r="FL3436" s="41"/>
      <c r="FM3436" s="41"/>
      <c r="FN3436" s="41"/>
      <c r="FO3436" s="41"/>
      <c r="FP3436" s="41"/>
      <c r="FQ3436" s="41"/>
      <c r="FR3436" s="41"/>
      <c r="FS3436" s="41"/>
      <c r="FT3436" s="41"/>
      <c r="FU3436" s="41"/>
      <c r="FV3436" s="41"/>
      <c r="FW3436" s="41"/>
      <c r="FX3436" s="41"/>
      <c r="FY3436" s="41"/>
      <c r="FZ3436" s="41"/>
      <c r="GA3436" s="41"/>
      <c r="GB3436" s="41"/>
      <c r="GC3436" s="41"/>
      <c r="GD3436" s="41"/>
      <c r="GE3436" s="41"/>
      <c r="GF3436" s="41"/>
      <c r="GG3436" s="41"/>
      <c r="GH3436" s="41"/>
      <c r="GI3436" s="41"/>
      <c r="GJ3436" s="41"/>
      <c r="GK3436" s="41"/>
      <c r="GL3436" s="41"/>
      <c r="GM3436" s="41"/>
      <c r="GN3436" s="41"/>
      <c r="GO3436" s="41"/>
      <c r="GP3436" s="41"/>
      <c r="GQ3436" s="41"/>
      <c r="GR3436" s="41"/>
      <c r="GS3436" s="41"/>
      <c r="GT3436" s="41"/>
      <c r="GU3436" s="41"/>
      <c r="GV3436" s="41"/>
      <c r="GW3436" s="41"/>
      <c r="GX3436" s="41"/>
      <c r="GY3436" s="41"/>
      <c r="GZ3436" s="41"/>
      <c r="HA3436" s="41"/>
      <c r="HB3436" s="41"/>
      <c r="HC3436" s="41"/>
      <c r="HD3436" s="41"/>
      <c r="HE3436" s="41"/>
      <c r="HF3436" s="41"/>
      <c r="HG3436" s="41"/>
      <c r="HH3436" s="41"/>
      <c r="HI3436" s="41"/>
      <c r="HJ3436" s="41"/>
      <c r="HK3436" s="41"/>
      <c r="HL3436" s="41"/>
      <c r="HM3436" s="41"/>
      <c r="HN3436" s="41"/>
      <c r="HO3436" s="41"/>
      <c r="HP3436" s="41"/>
      <c r="HQ3436" s="41"/>
      <c r="HR3436" s="41"/>
      <c r="HS3436" s="41"/>
      <c r="HT3436" s="41"/>
      <c r="HU3436" s="41"/>
      <c r="HV3436" s="41"/>
      <c r="HW3436" s="41"/>
      <c r="HX3436" s="41"/>
      <c r="HY3436" s="41"/>
      <c r="HZ3436" s="41"/>
      <c r="IA3436" s="41"/>
      <c r="IB3436" s="41"/>
      <c r="IC3436" s="41"/>
      <c r="ID3436" s="41"/>
      <c r="IE3436" s="41"/>
      <c r="IF3436" s="41"/>
      <c r="IG3436" s="41"/>
      <c r="IH3436" s="41"/>
      <c r="II3436" s="41"/>
      <c r="IJ3436" s="41"/>
      <c r="IK3436" s="41"/>
      <c r="IL3436" s="41"/>
      <c r="IM3436" s="41"/>
      <c r="IN3436" s="41"/>
      <c r="IO3436" s="41"/>
      <c r="IP3436" s="41"/>
      <c r="IQ3436" s="41"/>
      <c r="IR3436" s="41"/>
      <c r="IS3436" s="41"/>
      <c r="IT3436" s="41"/>
      <c r="IU3436" s="41"/>
    </row>
    <row r="3438" spans="68:255" x14ac:dyDescent="0.2">
      <c r="BP3438" s="41"/>
      <c r="BQ3438" s="41"/>
      <c r="BR3438" s="41"/>
      <c r="BS3438" s="41"/>
      <c r="BU3438" s="41"/>
      <c r="BV3438" s="41"/>
      <c r="BW3438" s="41"/>
      <c r="BX3438" s="41"/>
      <c r="BY3438" s="41"/>
      <c r="BZ3438" s="41"/>
      <c r="CA3438" s="41"/>
      <c r="CB3438" s="41"/>
      <c r="CC3438" s="41"/>
      <c r="CD3438" s="41"/>
      <c r="CE3438" s="41"/>
      <c r="CF3438" s="41"/>
      <c r="CG3438" s="41"/>
      <c r="CH3438" s="41"/>
      <c r="CI3438" s="41"/>
      <c r="CJ3438" s="41"/>
      <c r="CK3438" s="41"/>
      <c r="CL3438" s="41"/>
      <c r="CM3438" s="41"/>
      <c r="CN3438" s="41"/>
      <c r="CO3438" s="41"/>
      <c r="CP3438" s="41"/>
      <c r="CQ3438" s="41"/>
      <c r="CR3438" s="41"/>
      <c r="CS3438" s="41"/>
      <c r="CT3438" s="41"/>
      <c r="CU3438" s="41"/>
      <c r="CV3438" s="41"/>
      <c r="CW3438" s="41"/>
      <c r="CX3438" s="41"/>
      <c r="CY3438" s="41"/>
      <c r="CZ3438" s="41"/>
      <c r="DA3438" s="41"/>
      <c r="DB3438" s="41"/>
      <c r="DC3438" s="41"/>
      <c r="DD3438" s="41"/>
      <c r="DE3438" s="41"/>
      <c r="DF3438" s="41"/>
      <c r="DG3438" s="41"/>
      <c r="DH3438" s="41"/>
      <c r="DI3438" s="41"/>
      <c r="DJ3438" s="41"/>
      <c r="DK3438" s="41"/>
      <c r="DL3438" s="41"/>
      <c r="DM3438" s="41"/>
      <c r="DN3438" s="41"/>
      <c r="DO3438" s="41"/>
      <c r="DP3438" s="41"/>
      <c r="DQ3438" s="41"/>
      <c r="DR3438" s="41"/>
      <c r="DS3438" s="41"/>
      <c r="DT3438" s="41"/>
      <c r="DU3438" s="41"/>
      <c r="DV3438" s="41"/>
      <c r="DW3438" s="41"/>
      <c r="DX3438" s="41"/>
      <c r="DY3438" s="41"/>
      <c r="DZ3438" s="41"/>
      <c r="EA3438" s="41"/>
      <c r="EB3438" s="41"/>
      <c r="EC3438" s="41"/>
      <c r="ED3438" s="41"/>
      <c r="EE3438" s="41"/>
      <c r="EF3438" s="41"/>
      <c r="EG3438" s="41"/>
      <c r="EH3438" s="41"/>
      <c r="EI3438" s="41"/>
      <c r="EJ3438" s="41"/>
      <c r="EK3438" s="41"/>
      <c r="EL3438" s="41"/>
      <c r="EM3438" s="41"/>
      <c r="EN3438" s="41"/>
      <c r="EO3438" s="41"/>
      <c r="EP3438" s="41"/>
      <c r="EQ3438" s="41"/>
      <c r="ER3438" s="41"/>
      <c r="ES3438" s="41"/>
      <c r="ET3438" s="41"/>
      <c r="EU3438" s="41"/>
      <c r="EV3438" s="41"/>
      <c r="EW3438" s="41"/>
      <c r="EX3438" s="41"/>
      <c r="EY3438" s="41"/>
      <c r="EZ3438" s="41"/>
      <c r="FA3438" s="41"/>
      <c r="FB3438" s="41"/>
      <c r="FC3438" s="41"/>
      <c r="FD3438" s="41"/>
      <c r="FE3438" s="41"/>
      <c r="FF3438" s="41"/>
      <c r="FG3438" s="41"/>
      <c r="FH3438" s="41"/>
      <c r="FI3438" s="41"/>
      <c r="FJ3438" s="41"/>
      <c r="FK3438" s="41"/>
      <c r="FL3438" s="41"/>
      <c r="FM3438" s="41"/>
      <c r="FN3438" s="41"/>
      <c r="FO3438" s="41"/>
      <c r="FP3438" s="41"/>
      <c r="FQ3438" s="41"/>
      <c r="FR3438" s="41"/>
      <c r="FS3438" s="41"/>
      <c r="FT3438" s="41"/>
      <c r="FU3438" s="41"/>
      <c r="FV3438" s="41"/>
      <c r="FW3438" s="41"/>
      <c r="FX3438" s="41"/>
      <c r="FY3438" s="41"/>
      <c r="FZ3438" s="41"/>
      <c r="GA3438" s="41"/>
      <c r="GB3438" s="41"/>
      <c r="GC3438" s="41"/>
      <c r="GD3438" s="41"/>
      <c r="GE3438" s="41"/>
      <c r="GF3438" s="41"/>
      <c r="GG3438" s="41"/>
      <c r="GH3438" s="41"/>
      <c r="GI3438" s="41"/>
      <c r="GJ3438" s="41"/>
      <c r="GK3438" s="41"/>
      <c r="GL3438" s="41"/>
      <c r="GM3438" s="41"/>
      <c r="GN3438" s="41"/>
      <c r="GO3438" s="41"/>
      <c r="GP3438" s="41"/>
      <c r="GQ3438" s="41"/>
      <c r="GR3438" s="41"/>
      <c r="GS3438" s="41"/>
      <c r="GT3438" s="41"/>
      <c r="GU3438" s="41"/>
      <c r="GV3438" s="41"/>
      <c r="GW3438" s="41"/>
      <c r="GX3438" s="41"/>
      <c r="GY3438" s="41"/>
      <c r="GZ3438" s="41"/>
      <c r="HA3438" s="41"/>
      <c r="HB3438" s="41"/>
      <c r="HC3438" s="41"/>
      <c r="HD3438" s="41"/>
      <c r="HE3438" s="41"/>
      <c r="HF3438" s="41"/>
      <c r="HG3438" s="41"/>
      <c r="HH3438" s="41"/>
      <c r="HI3438" s="41"/>
      <c r="HJ3438" s="41"/>
      <c r="HK3438" s="41"/>
      <c r="HL3438" s="41"/>
      <c r="HM3438" s="41"/>
      <c r="HN3438" s="41"/>
      <c r="HO3438" s="41"/>
      <c r="HP3438" s="41"/>
      <c r="HQ3438" s="41"/>
      <c r="HR3438" s="41"/>
      <c r="HS3438" s="41"/>
      <c r="HT3438" s="41"/>
      <c r="HU3438" s="41"/>
      <c r="HV3438" s="41"/>
      <c r="HW3438" s="41"/>
      <c r="HX3438" s="41"/>
      <c r="HY3438" s="41"/>
      <c r="HZ3438" s="41"/>
      <c r="IA3438" s="41"/>
      <c r="IB3438" s="41"/>
      <c r="IC3438" s="41"/>
      <c r="ID3438" s="41"/>
      <c r="IE3438" s="41"/>
      <c r="IF3438" s="41"/>
      <c r="IG3438" s="41"/>
      <c r="IH3438" s="41"/>
      <c r="II3438" s="41"/>
      <c r="IJ3438" s="41"/>
      <c r="IK3438" s="41"/>
      <c r="IL3438" s="41"/>
      <c r="IM3438" s="41"/>
      <c r="IN3438" s="41"/>
      <c r="IO3438" s="41"/>
      <c r="IP3438" s="41"/>
      <c r="IQ3438" s="41"/>
      <c r="IR3438" s="41"/>
      <c r="IS3438" s="41"/>
      <c r="IT3438" s="41"/>
      <c r="IU3438" s="41"/>
    </row>
    <row r="3440" spans="68:255" x14ac:dyDescent="0.2">
      <c r="BP3440" s="41"/>
      <c r="BQ3440" s="41"/>
      <c r="BR3440" s="41"/>
      <c r="BS3440" s="41"/>
      <c r="BU3440" s="41"/>
      <c r="BV3440" s="41"/>
      <c r="BW3440" s="41"/>
      <c r="BX3440" s="41"/>
      <c r="BY3440" s="41"/>
      <c r="BZ3440" s="41"/>
      <c r="CA3440" s="41"/>
      <c r="CB3440" s="41"/>
      <c r="CC3440" s="41"/>
      <c r="CD3440" s="41"/>
      <c r="CE3440" s="41"/>
      <c r="CF3440" s="41"/>
      <c r="CG3440" s="41"/>
      <c r="CH3440" s="41"/>
      <c r="CI3440" s="41"/>
      <c r="CJ3440" s="41"/>
      <c r="CK3440" s="41"/>
      <c r="CL3440" s="41"/>
      <c r="CM3440" s="41"/>
      <c r="CN3440" s="41"/>
      <c r="CO3440" s="41"/>
      <c r="CP3440" s="41"/>
      <c r="CQ3440" s="41"/>
      <c r="CR3440" s="41"/>
      <c r="CS3440" s="41"/>
      <c r="CT3440" s="41"/>
      <c r="CU3440" s="41"/>
      <c r="CV3440" s="41"/>
      <c r="CW3440" s="41"/>
      <c r="CX3440" s="41"/>
      <c r="CY3440" s="41"/>
      <c r="CZ3440" s="41"/>
      <c r="DA3440" s="41"/>
      <c r="DB3440" s="41"/>
      <c r="DC3440" s="41"/>
      <c r="DD3440" s="41"/>
      <c r="DE3440" s="41"/>
      <c r="DF3440" s="41"/>
      <c r="DG3440" s="41"/>
      <c r="DH3440" s="41"/>
      <c r="DI3440" s="41"/>
      <c r="DJ3440" s="41"/>
      <c r="DK3440" s="41"/>
      <c r="DL3440" s="41"/>
      <c r="DM3440" s="41"/>
      <c r="DN3440" s="41"/>
      <c r="DO3440" s="41"/>
      <c r="DP3440" s="41"/>
      <c r="DQ3440" s="41"/>
      <c r="DR3440" s="41"/>
      <c r="DS3440" s="41"/>
      <c r="DT3440" s="41"/>
      <c r="DU3440" s="41"/>
      <c r="DV3440" s="41"/>
      <c r="DW3440" s="41"/>
      <c r="DX3440" s="41"/>
      <c r="DY3440" s="41"/>
      <c r="DZ3440" s="41"/>
      <c r="EA3440" s="41"/>
      <c r="EB3440" s="41"/>
      <c r="EC3440" s="41"/>
      <c r="ED3440" s="41"/>
      <c r="EE3440" s="41"/>
      <c r="EF3440" s="41"/>
      <c r="EG3440" s="41"/>
      <c r="EH3440" s="41"/>
      <c r="EI3440" s="41"/>
      <c r="EJ3440" s="41"/>
      <c r="EK3440" s="41"/>
      <c r="EL3440" s="41"/>
      <c r="EM3440" s="41"/>
      <c r="EN3440" s="41"/>
      <c r="EO3440" s="41"/>
      <c r="EP3440" s="41"/>
      <c r="EQ3440" s="41"/>
      <c r="ER3440" s="41"/>
      <c r="ES3440" s="41"/>
      <c r="ET3440" s="41"/>
      <c r="EU3440" s="41"/>
      <c r="EV3440" s="41"/>
      <c r="EW3440" s="41"/>
      <c r="EX3440" s="41"/>
      <c r="EY3440" s="41"/>
      <c r="EZ3440" s="41"/>
      <c r="FA3440" s="41"/>
      <c r="FB3440" s="41"/>
      <c r="FC3440" s="41"/>
      <c r="FD3440" s="41"/>
      <c r="FE3440" s="41"/>
      <c r="FF3440" s="41"/>
      <c r="FG3440" s="41"/>
      <c r="FH3440" s="41"/>
      <c r="FI3440" s="41"/>
      <c r="FJ3440" s="41"/>
      <c r="FK3440" s="41"/>
      <c r="FL3440" s="41"/>
      <c r="FM3440" s="41"/>
      <c r="FN3440" s="41"/>
      <c r="FO3440" s="41"/>
      <c r="FP3440" s="41"/>
      <c r="FQ3440" s="41"/>
      <c r="FR3440" s="41"/>
      <c r="FS3440" s="41"/>
      <c r="FT3440" s="41"/>
      <c r="FU3440" s="41"/>
      <c r="FV3440" s="41"/>
      <c r="FW3440" s="41"/>
      <c r="FX3440" s="41"/>
      <c r="FY3440" s="41"/>
      <c r="FZ3440" s="41"/>
      <c r="GA3440" s="41"/>
      <c r="GB3440" s="41"/>
      <c r="GC3440" s="41"/>
      <c r="GD3440" s="41"/>
      <c r="GE3440" s="41"/>
      <c r="GF3440" s="41"/>
      <c r="GG3440" s="41"/>
      <c r="GH3440" s="41"/>
      <c r="GI3440" s="41"/>
      <c r="GJ3440" s="41"/>
      <c r="GK3440" s="41"/>
      <c r="GL3440" s="41"/>
      <c r="GM3440" s="41"/>
      <c r="GN3440" s="41"/>
      <c r="GO3440" s="41"/>
      <c r="GP3440" s="41"/>
      <c r="GQ3440" s="41"/>
      <c r="GR3440" s="41"/>
      <c r="GS3440" s="41"/>
      <c r="GT3440" s="41"/>
      <c r="GU3440" s="41"/>
      <c r="GV3440" s="41"/>
      <c r="GW3440" s="41"/>
      <c r="GX3440" s="41"/>
      <c r="GY3440" s="41"/>
      <c r="GZ3440" s="41"/>
      <c r="HA3440" s="41"/>
      <c r="HB3440" s="41"/>
      <c r="HC3440" s="41"/>
      <c r="HD3440" s="41"/>
      <c r="HE3440" s="41"/>
      <c r="HF3440" s="41"/>
      <c r="HG3440" s="41"/>
      <c r="HH3440" s="41"/>
      <c r="HI3440" s="41"/>
      <c r="HJ3440" s="41"/>
      <c r="HK3440" s="41"/>
      <c r="HL3440" s="41"/>
      <c r="HM3440" s="41"/>
      <c r="HN3440" s="41"/>
      <c r="HO3440" s="41"/>
      <c r="HP3440" s="41"/>
      <c r="HQ3440" s="41"/>
      <c r="HR3440" s="41"/>
      <c r="HS3440" s="41"/>
      <c r="HT3440" s="41"/>
      <c r="HU3440" s="41"/>
      <c r="HV3440" s="41"/>
      <c r="HW3440" s="41"/>
      <c r="HX3440" s="41"/>
      <c r="HY3440" s="41"/>
      <c r="HZ3440" s="41"/>
      <c r="IA3440" s="41"/>
      <c r="IB3440" s="41"/>
      <c r="IC3440" s="41"/>
      <c r="ID3440" s="41"/>
      <c r="IE3440" s="41"/>
      <c r="IF3440" s="41"/>
      <c r="IG3440" s="41"/>
      <c r="IH3440" s="41"/>
      <c r="II3440" s="41"/>
      <c r="IJ3440" s="41"/>
      <c r="IK3440" s="41"/>
      <c r="IL3440" s="41"/>
      <c r="IM3440" s="41"/>
      <c r="IN3440" s="41"/>
      <c r="IO3440" s="41"/>
      <c r="IP3440" s="41"/>
      <c r="IQ3440" s="41"/>
      <c r="IR3440" s="41"/>
      <c r="IS3440" s="41"/>
      <c r="IT3440" s="41"/>
      <c r="IU3440" s="41"/>
    </row>
    <row r="3442" spans="68:255" x14ac:dyDescent="0.2">
      <c r="BP3442" s="41"/>
      <c r="BQ3442" s="41"/>
      <c r="BR3442" s="41"/>
      <c r="BS3442" s="41"/>
      <c r="BU3442" s="41"/>
      <c r="BV3442" s="41"/>
      <c r="BW3442" s="41"/>
      <c r="BX3442" s="41"/>
      <c r="BY3442" s="41"/>
      <c r="BZ3442" s="41"/>
      <c r="CA3442" s="41"/>
      <c r="CB3442" s="41"/>
      <c r="CC3442" s="41"/>
      <c r="CD3442" s="41"/>
      <c r="CE3442" s="41"/>
      <c r="CF3442" s="41"/>
      <c r="CG3442" s="41"/>
      <c r="CH3442" s="41"/>
      <c r="CI3442" s="41"/>
      <c r="CJ3442" s="41"/>
      <c r="CK3442" s="41"/>
      <c r="CL3442" s="41"/>
      <c r="CM3442" s="41"/>
      <c r="CN3442" s="41"/>
      <c r="CO3442" s="41"/>
      <c r="CP3442" s="41"/>
      <c r="CQ3442" s="41"/>
      <c r="CR3442" s="41"/>
      <c r="CS3442" s="41"/>
      <c r="CT3442" s="41"/>
      <c r="CU3442" s="41"/>
      <c r="CV3442" s="41"/>
      <c r="CW3442" s="41"/>
      <c r="CX3442" s="41"/>
      <c r="CY3442" s="41"/>
      <c r="CZ3442" s="41"/>
      <c r="DA3442" s="41"/>
      <c r="DB3442" s="41"/>
      <c r="DC3442" s="41"/>
      <c r="DD3442" s="41"/>
      <c r="DE3442" s="41"/>
      <c r="DF3442" s="41"/>
      <c r="DG3442" s="41"/>
      <c r="DH3442" s="41"/>
      <c r="DI3442" s="41"/>
      <c r="DJ3442" s="41"/>
      <c r="DK3442" s="41"/>
      <c r="DL3442" s="41"/>
      <c r="DM3442" s="41"/>
      <c r="DN3442" s="41"/>
      <c r="DO3442" s="41"/>
      <c r="DP3442" s="41"/>
      <c r="DQ3442" s="41"/>
      <c r="DR3442" s="41"/>
      <c r="DS3442" s="41"/>
      <c r="DT3442" s="41"/>
      <c r="DU3442" s="41"/>
      <c r="DV3442" s="41"/>
      <c r="DW3442" s="41"/>
      <c r="DX3442" s="41"/>
      <c r="DY3442" s="41"/>
      <c r="DZ3442" s="41"/>
      <c r="EA3442" s="41"/>
      <c r="EB3442" s="41"/>
      <c r="EC3442" s="41"/>
      <c r="ED3442" s="41"/>
      <c r="EE3442" s="41"/>
      <c r="EF3442" s="41"/>
      <c r="EG3442" s="41"/>
      <c r="EH3442" s="41"/>
      <c r="EI3442" s="41"/>
      <c r="EJ3442" s="41"/>
      <c r="EK3442" s="41"/>
      <c r="EL3442" s="41"/>
      <c r="EM3442" s="41"/>
      <c r="EN3442" s="41"/>
      <c r="EO3442" s="41"/>
      <c r="EP3442" s="41"/>
      <c r="EQ3442" s="41"/>
      <c r="ER3442" s="41"/>
      <c r="ES3442" s="41"/>
      <c r="ET3442" s="41"/>
      <c r="EU3442" s="41"/>
      <c r="EV3442" s="41"/>
      <c r="EW3442" s="41"/>
      <c r="EX3442" s="41"/>
      <c r="EY3442" s="41"/>
      <c r="EZ3442" s="41"/>
      <c r="FA3442" s="41"/>
      <c r="FB3442" s="41"/>
      <c r="FC3442" s="41"/>
      <c r="FD3442" s="41"/>
      <c r="FE3442" s="41"/>
      <c r="FF3442" s="41"/>
      <c r="FG3442" s="41"/>
      <c r="FH3442" s="41"/>
      <c r="FI3442" s="41"/>
      <c r="FJ3442" s="41"/>
      <c r="FK3442" s="41"/>
      <c r="FL3442" s="41"/>
      <c r="FM3442" s="41"/>
      <c r="FN3442" s="41"/>
      <c r="FO3442" s="41"/>
      <c r="FP3442" s="41"/>
      <c r="FQ3442" s="41"/>
      <c r="FR3442" s="41"/>
      <c r="FS3442" s="41"/>
      <c r="FT3442" s="41"/>
      <c r="FU3442" s="41"/>
      <c r="FV3442" s="41"/>
      <c r="FW3442" s="41"/>
      <c r="FX3442" s="41"/>
      <c r="FY3442" s="41"/>
      <c r="FZ3442" s="41"/>
      <c r="GA3442" s="41"/>
      <c r="GB3442" s="41"/>
      <c r="GC3442" s="41"/>
      <c r="GD3442" s="41"/>
      <c r="GE3442" s="41"/>
      <c r="GF3442" s="41"/>
      <c r="GG3442" s="41"/>
      <c r="GH3442" s="41"/>
      <c r="GI3442" s="41"/>
      <c r="GJ3442" s="41"/>
      <c r="GK3442" s="41"/>
      <c r="GL3442" s="41"/>
      <c r="GM3442" s="41"/>
      <c r="GN3442" s="41"/>
      <c r="GO3442" s="41"/>
      <c r="GP3442" s="41"/>
      <c r="GQ3442" s="41"/>
      <c r="GR3442" s="41"/>
      <c r="GS3442" s="41"/>
      <c r="GT3442" s="41"/>
      <c r="GU3442" s="41"/>
      <c r="GV3442" s="41"/>
      <c r="GW3442" s="41"/>
      <c r="GX3442" s="41"/>
      <c r="GY3442" s="41"/>
      <c r="GZ3442" s="41"/>
      <c r="HA3442" s="41"/>
      <c r="HB3442" s="41"/>
      <c r="HC3442" s="41"/>
      <c r="HD3442" s="41"/>
      <c r="HE3442" s="41"/>
      <c r="HF3442" s="41"/>
      <c r="HG3442" s="41"/>
      <c r="HH3442" s="41"/>
      <c r="HI3442" s="41"/>
      <c r="HJ3442" s="41"/>
      <c r="HK3442" s="41"/>
      <c r="HL3442" s="41"/>
      <c r="HM3442" s="41"/>
      <c r="HN3442" s="41"/>
      <c r="HO3442" s="41"/>
      <c r="HP3442" s="41"/>
      <c r="HQ3442" s="41"/>
      <c r="HR3442" s="41"/>
      <c r="HS3442" s="41"/>
      <c r="HT3442" s="41"/>
      <c r="HU3442" s="41"/>
      <c r="HV3442" s="41"/>
      <c r="HW3442" s="41"/>
      <c r="HX3442" s="41"/>
      <c r="HY3442" s="41"/>
      <c r="HZ3442" s="41"/>
      <c r="IA3442" s="41"/>
      <c r="IB3442" s="41"/>
      <c r="IC3442" s="41"/>
      <c r="ID3442" s="41"/>
      <c r="IE3442" s="41"/>
      <c r="IF3442" s="41"/>
      <c r="IG3442" s="41"/>
      <c r="IH3442" s="41"/>
      <c r="II3442" s="41"/>
      <c r="IJ3442" s="41"/>
      <c r="IK3442" s="41"/>
      <c r="IL3442" s="41"/>
      <c r="IM3442" s="41"/>
      <c r="IN3442" s="41"/>
      <c r="IO3442" s="41"/>
      <c r="IP3442" s="41"/>
      <c r="IQ3442" s="41"/>
      <c r="IR3442" s="41"/>
      <c r="IS3442" s="41"/>
      <c r="IT3442" s="41"/>
      <c r="IU3442" s="41"/>
    </row>
    <row r="3444" spans="68:255" x14ac:dyDescent="0.2">
      <c r="BP3444" s="41"/>
      <c r="BQ3444" s="41"/>
      <c r="BR3444" s="41"/>
      <c r="BS3444" s="41"/>
      <c r="BU3444" s="41"/>
      <c r="BV3444" s="41"/>
      <c r="BW3444" s="41"/>
      <c r="BX3444" s="41"/>
      <c r="BY3444" s="41"/>
      <c r="BZ3444" s="41"/>
      <c r="CA3444" s="41"/>
      <c r="CB3444" s="41"/>
      <c r="CC3444" s="41"/>
      <c r="CD3444" s="41"/>
      <c r="CE3444" s="41"/>
      <c r="CF3444" s="41"/>
      <c r="CG3444" s="41"/>
      <c r="CH3444" s="41"/>
      <c r="CI3444" s="41"/>
      <c r="CJ3444" s="41"/>
      <c r="CK3444" s="41"/>
      <c r="CL3444" s="41"/>
      <c r="CM3444" s="41"/>
      <c r="CN3444" s="41"/>
      <c r="CO3444" s="41"/>
      <c r="CP3444" s="41"/>
      <c r="CQ3444" s="41"/>
      <c r="CR3444" s="41"/>
      <c r="CS3444" s="41"/>
      <c r="CT3444" s="41"/>
      <c r="CU3444" s="41"/>
      <c r="CV3444" s="41"/>
      <c r="CW3444" s="41"/>
      <c r="CX3444" s="41"/>
      <c r="CY3444" s="41"/>
      <c r="CZ3444" s="41"/>
      <c r="DA3444" s="41"/>
      <c r="DB3444" s="41"/>
      <c r="DC3444" s="41"/>
      <c r="DD3444" s="41"/>
      <c r="DE3444" s="41"/>
      <c r="DF3444" s="41"/>
      <c r="DG3444" s="41"/>
      <c r="DH3444" s="41"/>
      <c r="DI3444" s="41"/>
      <c r="DJ3444" s="41"/>
      <c r="DK3444" s="41"/>
      <c r="DL3444" s="41"/>
      <c r="DM3444" s="41"/>
      <c r="DN3444" s="41"/>
      <c r="DO3444" s="41"/>
      <c r="DP3444" s="41"/>
      <c r="DQ3444" s="41"/>
      <c r="DR3444" s="41"/>
      <c r="DS3444" s="41"/>
      <c r="DT3444" s="41"/>
      <c r="DU3444" s="41"/>
      <c r="DV3444" s="41"/>
      <c r="DW3444" s="41"/>
      <c r="DX3444" s="41"/>
      <c r="DY3444" s="41"/>
      <c r="DZ3444" s="41"/>
      <c r="EA3444" s="41"/>
      <c r="EB3444" s="41"/>
      <c r="EC3444" s="41"/>
      <c r="ED3444" s="41"/>
      <c r="EE3444" s="41"/>
      <c r="EF3444" s="41"/>
      <c r="EG3444" s="41"/>
      <c r="EH3444" s="41"/>
      <c r="EI3444" s="41"/>
      <c r="EJ3444" s="41"/>
      <c r="EK3444" s="41"/>
      <c r="EL3444" s="41"/>
      <c r="EM3444" s="41"/>
      <c r="EN3444" s="41"/>
      <c r="EO3444" s="41"/>
      <c r="EP3444" s="41"/>
      <c r="EQ3444" s="41"/>
      <c r="ER3444" s="41"/>
      <c r="ES3444" s="41"/>
      <c r="ET3444" s="41"/>
      <c r="EU3444" s="41"/>
      <c r="EV3444" s="41"/>
      <c r="EW3444" s="41"/>
      <c r="EX3444" s="41"/>
      <c r="EY3444" s="41"/>
      <c r="EZ3444" s="41"/>
      <c r="FA3444" s="41"/>
      <c r="FB3444" s="41"/>
      <c r="FC3444" s="41"/>
      <c r="FD3444" s="41"/>
      <c r="FE3444" s="41"/>
      <c r="FF3444" s="41"/>
      <c r="FG3444" s="41"/>
      <c r="FH3444" s="41"/>
      <c r="FI3444" s="41"/>
      <c r="FJ3444" s="41"/>
      <c r="FK3444" s="41"/>
      <c r="FL3444" s="41"/>
      <c r="FM3444" s="41"/>
      <c r="FN3444" s="41"/>
      <c r="FO3444" s="41"/>
      <c r="FP3444" s="41"/>
      <c r="FQ3444" s="41"/>
      <c r="FR3444" s="41"/>
      <c r="FS3444" s="41"/>
      <c r="FT3444" s="41"/>
      <c r="FU3444" s="41"/>
      <c r="FV3444" s="41"/>
      <c r="FW3444" s="41"/>
      <c r="FX3444" s="41"/>
      <c r="FY3444" s="41"/>
      <c r="FZ3444" s="41"/>
      <c r="GA3444" s="41"/>
      <c r="GB3444" s="41"/>
      <c r="GC3444" s="41"/>
      <c r="GD3444" s="41"/>
      <c r="GE3444" s="41"/>
      <c r="GF3444" s="41"/>
      <c r="GG3444" s="41"/>
      <c r="GH3444" s="41"/>
      <c r="GI3444" s="41"/>
      <c r="GJ3444" s="41"/>
      <c r="GK3444" s="41"/>
      <c r="GL3444" s="41"/>
      <c r="GM3444" s="41"/>
      <c r="GN3444" s="41"/>
      <c r="GO3444" s="41"/>
      <c r="GP3444" s="41"/>
      <c r="GQ3444" s="41"/>
      <c r="GR3444" s="41"/>
      <c r="GS3444" s="41"/>
      <c r="GT3444" s="41"/>
      <c r="GU3444" s="41"/>
      <c r="GV3444" s="41"/>
      <c r="GW3444" s="41"/>
      <c r="GX3444" s="41"/>
      <c r="GY3444" s="41"/>
      <c r="GZ3444" s="41"/>
      <c r="HA3444" s="41"/>
      <c r="HB3444" s="41"/>
      <c r="HC3444" s="41"/>
      <c r="HD3444" s="41"/>
      <c r="HE3444" s="41"/>
      <c r="HF3444" s="41"/>
      <c r="HG3444" s="41"/>
      <c r="HH3444" s="41"/>
      <c r="HI3444" s="41"/>
      <c r="HJ3444" s="41"/>
      <c r="HK3444" s="41"/>
      <c r="HL3444" s="41"/>
      <c r="HM3444" s="41"/>
      <c r="HN3444" s="41"/>
      <c r="HO3444" s="41"/>
      <c r="HP3444" s="41"/>
      <c r="HQ3444" s="41"/>
      <c r="HR3444" s="41"/>
      <c r="HS3444" s="41"/>
      <c r="HT3444" s="41"/>
      <c r="HU3444" s="41"/>
      <c r="HV3444" s="41"/>
      <c r="HW3444" s="41"/>
      <c r="HX3444" s="41"/>
      <c r="HY3444" s="41"/>
      <c r="HZ3444" s="41"/>
      <c r="IA3444" s="41"/>
      <c r="IB3444" s="41"/>
      <c r="IC3444" s="41"/>
      <c r="ID3444" s="41"/>
      <c r="IE3444" s="41"/>
      <c r="IF3444" s="41"/>
      <c r="IG3444" s="41"/>
      <c r="IH3444" s="41"/>
      <c r="II3444" s="41"/>
      <c r="IJ3444" s="41"/>
      <c r="IK3444" s="41"/>
      <c r="IL3444" s="41"/>
      <c r="IM3444" s="41"/>
      <c r="IN3444" s="41"/>
      <c r="IO3444" s="41"/>
      <c r="IP3444" s="41"/>
      <c r="IQ3444" s="41"/>
      <c r="IR3444" s="41"/>
      <c r="IS3444" s="41"/>
      <c r="IT3444" s="41"/>
      <c r="IU3444" s="41"/>
    </row>
    <row r="3446" spans="68:255" x14ac:dyDescent="0.2">
      <c r="BP3446" s="41"/>
      <c r="BQ3446" s="41"/>
      <c r="BR3446" s="41"/>
      <c r="BS3446" s="41"/>
      <c r="BU3446" s="41"/>
      <c r="BV3446" s="41"/>
      <c r="BW3446" s="41"/>
      <c r="BX3446" s="41"/>
      <c r="BY3446" s="41"/>
      <c r="BZ3446" s="41"/>
      <c r="CA3446" s="41"/>
      <c r="CB3446" s="41"/>
      <c r="CC3446" s="41"/>
      <c r="CD3446" s="41"/>
      <c r="CE3446" s="41"/>
      <c r="CF3446" s="41"/>
      <c r="CG3446" s="41"/>
      <c r="CH3446" s="41"/>
      <c r="CI3446" s="41"/>
      <c r="CJ3446" s="41"/>
      <c r="CK3446" s="41"/>
      <c r="CL3446" s="41"/>
      <c r="CM3446" s="41"/>
      <c r="CN3446" s="41"/>
      <c r="CO3446" s="41"/>
      <c r="CP3446" s="41"/>
      <c r="CQ3446" s="41"/>
      <c r="CR3446" s="41"/>
      <c r="CS3446" s="41"/>
      <c r="CT3446" s="41"/>
      <c r="CU3446" s="41"/>
      <c r="CV3446" s="41"/>
      <c r="CW3446" s="41"/>
      <c r="CX3446" s="41"/>
      <c r="CY3446" s="41"/>
      <c r="CZ3446" s="41"/>
      <c r="DA3446" s="41"/>
      <c r="DB3446" s="41"/>
      <c r="DC3446" s="41"/>
      <c r="DD3446" s="41"/>
      <c r="DE3446" s="41"/>
      <c r="DF3446" s="41"/>
      <c r="DG3446" s="41"/>
      <c r="DH3446" s="41"/>
      <c r="DI3446" s="41"/>
      <c r="DJ3446" s="41"/>
      <c r="DK3446" s="41"/>
      <c r="DL3446" s="41"/>
      <c r="DM3446" s="41"/>
      <c r="DN3446" s="41"/>
      <c r="DO3446" s="41"/>
      <c r="DP3446" s="41"/>
      <c r="DQ3446" s="41"/>
      <c r="DR3446" s="41"/>
      <c r="DS3446" s="41"/>
      <c r="DT3446" s="41"/>
      <c r="DU3446" s="41"/>
      <c r="DV3446" s="41"/>
      <c r="DW3446" s="41"/>
      <c r="DX3446" s="41"/>
      <c r="DY3446" s="41"/>
      <c r="DZ3446" s="41"/>
      <c r="EA3446" s="41"/>
      <c r="EB3446" s="41"/>
      <c r="EC3446" s="41"/>
      <c r="ED3446" s="41"/>
      <c r="EE3446" s="41"/>
      <c r="EF3446" s="41"/>
      <c r="EG3446" s="41"/>
      <c r="EH3446" s="41"/>
      <c r="EI3446" s="41"/>
      <c r="EJ3446" s="41"/>
      <c r="EK3446" s="41"/>
      <c r="EL3446" s="41"/>
      <c r="EM3446" s="41"/>
      <c r="EN3446" s="41"/>
      <c r="EO3446" s="41"/>
      <c r="EP3446" s="41"/>
      <c r="EQ3446" s="41"/>
      <c r="ER3446" s="41"/>
      <c r="ES3446" s="41"/>
      <c r="ET3446" s="41"/>
      <c r="EU3446" s="41"/>
      <c r="EV3446" s="41"/>
      <c r="EW3446" s="41"/>
      <c r="EX3446" s="41"/>
      <c r="EY3446" s="41"/>
      <c r="EZ3446" s="41"/>
      <c r="FA3446" s="41"/>
      <c r="FB3446" s="41"/>
      <c r="FC3446" s="41"/>
      <c r="FD3446" s="41"/>
      <c r="FE3446" s="41"/>
      <c r="FF3446" s="41"/>
      <c r="FG3446" s="41"/>
      <c r="FH3446" s="41"/>
      <c r="FI3446" s="41"/>
      <c r="FJ3446" s="41"/>
      <c r="FK3446" s="41"/>
      <c r="FL3446" s="41"/>
      <c r="FM3446" s="41"/>
      <c r="FN3446" s="41"/>
      <c r="FO3446" s="41"/>
      <c r="FP3446" s="41"/>
      <c r="FQ3446" s="41"/>
      <c r="FR3446" s="41"/>
      <c r="FS3446" s="41"/>
      <c r="FT3446" s="41"/>
      <c r="FU3446" s="41"/>
      <c r="FV3446" s="41"/>
      <c r="FW3446" s="41"/>
      <c r="FX3446" s="41"/>
      <c r="FY3446" s="41"/>
      <c r="FZ3446" s="41"/>
      <c r="GA3446" s="41"/>
      <c r="GB3446" s="41"/>
      <c r="GC3446" s="41"/>
      <c r="GD3446" s="41"/>
      <c r="GE3446" s="41"/>
      <c r="GF3446" s="41"/>
      <c r="GG3446" s="41"/>
      <c r="GH3446" s="41"/>
      <c r="GI3446" s="41"/>
      <c r="GJ3446" s="41"/>
      <c r="GK3446" s="41"/>
      <c r="GL3446" s="41"/>
      <c r="GM3446" s="41"/>
      <c r="GN3446" s="41"/>
      <c r="GO3446" s="41"/>
      <c r="GP3446" s="41"/>
      <c r="GQ3446" s="41"/>
      <c r="GR3446" s="41"/>
      <c r="GS3446" s="41"/>
      <c r="GT3446" s="41"/>
      <c r="GU3446" s="41"/>
      <c r="GV3446" s="41"/>
      <c r="GW3446" s="41"/>
      <c r="GX3446" s="41"/>
      <c r="GY3446" s="41"/>
      <c r="GZ3446" s="41"/>
      <c r="HA3446" s="41"/>
      <c r="HB3446" s="41"/>
      <c r="HC3446" s="41"/>
      <c r="HD3446" s="41"/>
      <c r="HE3446" s="41"/>
      <c r="HF3446" s="41"/>
      <c r="HG3446" s="41"/>
      <c r="HH3446" s="41"/>
      <c r="HI3446" s="41"/>
      <c r="HJ3446" s="41"/>
      <c r="HK3446" s="41"/>
      <c r="HL3446" s="41"/>
      <c r="HM3446" s="41"/>
      <c r="HN3446" s="41"/>
      <c r="HO3446" s="41"/>
      <c r="HP3446" s="41"/>
      <c r="HQ3446" s="41"/>
      <c r="HR3446" s="41"/>
      <c r="HS3446" s="41"/>
      <c r="HT3446" s="41"/>
      <c r="HU3446" s="41"/>
      <c r="HV3446" s="41"/>
      <c r="HW3446" s="41"/>
      <c r="HX3446" s="41"/>
      <c r="HY3446" s="41"/>
      <c r="HZ3446" s="41"/>
      <c r="IA3446" s="41"/>
      <c r="IB3446" s="41"/>
      <c r="IC3446" s="41"/>
      <c r="ID3446" s="41"/>
      <c r="IE3446" s="41"/>
      <c r="IF3446" s="41"/>
      <c r="IG3446" s="41"/>
      <c r="IH3446" s="41"/>
      <c r="II3446" s="41"/>
      <c r="IJ3446" s="41"/>
      <c r="IK3446" s="41"/>
      <c r="IL3446" s="41"/>
      <c r="IM3446" s="41"/>
      <c r="IN3446" s="41"/>
      <c r="IO3446" s="41"/>
      <c r="IP3446" s="41"/>
      <c r="IQ3446" s="41"/>
      <c r="IR3446" s="41"/>
      <c r="IS3446" s="41"/>
      <c r="IT3446" s="41"/>
      <c r="IU3446" s="41"/>
    </row>
    <row r="3448" spans="68:255" x14ac:dyDescent="0.2">
      <c r="BP3448" s="41"/>
      <c r="BQ3448" s="41"/>
      <c r="BR3448" s="41"/>
      <c r="BS3448" s="41"/>
      <c r="BU3448" s="41"/>
      <c r="BV3448" s="41"/>
      <c r="BW3448" s="41"/>
      <c r="BX3448" s="41"/>
      <c r="BY3448" s="41"/>
      <c r="BZ3448" s="41"/>
      <c r="CA3448" s="41"/>
      <c r="CB3448" s="41"/>
      <c r="CC3448" s="41"/>
      <c r="CD3448" s="41"/>
      <c r="CE3448" s="41"/>
      <c r="CF3448" s="41"/>
      <c r="CG3448" s="41"/>
      <c r="CH3448" s="41"/>
      <c r="CI3448" s="41"/>
      <c r="CJ3448" s="41"/>
      <c r="CK3448" s="41"/>
      <c r="CL3448" s="41"/>
      <c r="CM3448" s="41"/>
      <c r="CN3448" s="41"/>
      <c r="CO3448" s="41"/>
      <c r="CP3448" s="41"/>
      <c r="CQ3448" s="41"/>
      <c r="CR3448" s="41"/>
      <c r="CS3448" s="41"/>
      <c r="CT3448" s="41"/>
      <c r="CU3448" s="41"/>
      <c r="CV3448" s="41"/>
      <c r="CW3448" s="41"/>
      <c r="CX3448" s="41"/>
      <c r="CY3448" s="41"/>
      <c r="CZ3448" s="41"/>
      <c r="DA3448" s="41"/>
      <c r="DB3448" s="41"/>
      <c r="DC3448" s="41"/>
      <c r="DD3448" s="41"/>
      <c r="DE3448" s="41"/>
      <c r="DF3448" s="41"/>
      <c r="DG3448" s="41"/>
      <c r="DH3448" s="41"/>
      <c r="DI3448" s="41"/>
      <c r="DJ3448" s="41"/>
      <c r="DK3448" s="41"/>
      <c r="DL3448" s="41"/>
      <c r="DM3448" s="41"/>
      <c r="DN3448" s="41"/>
      <c r="DO3448" s="41"/>
      <c r="DP3448" s="41"/>
      <c r="DQ3448" s="41"/>
      <c r="DR3448" s="41"/>
      <c r="DS3448" s="41"/>
      <c r="DT3448" s="41"/>
      <c r="DU3448" s="41"/>
      <c r="DV3448" s="41"/>
      <c r="DW3448" s="41"/>
      <c r="DX3448" s="41"/>
      <c r="DY3448" s="41"/>
      <c r="DZ3448" s="41"/>
      <c r="EA3448" s="41"/>
      <c r="EB3448" s="41"/>
      <c r="EC3448" s="41"/>
      <c r="ED3448" s="41"/>
      <c r="EE3448" s="41"/>
      <c r="EF3448" s="41"/>
      <c r="EG3448" s="41"/>
      <c r="EH3448" s="41"/>
      <c r="EI3448" s="41"/>
      <c r="EJ3448" s="41"/>
      <c r="EK3448" s="41"/>
      <c r="EL3448" s="41"/>
      <c r="EM3448" s="41"/>
      <c r="EN3448" s="41"/>
      <c r="EO3448" s="41"/>
      <c r="EP3448" s="41"/>
      <c r="EQ3448" s="41"/>
      <c r="ER3448" s="41"/>
      <c r="ES3448" s="41"/>
      <c r="ET3448" s="41"/>
      <c r="EU3448" s="41"/>
      <c r="EV3448" s="41"/>
      <c r="EW3448" s="41"/>
      <c r="EX3448" s="41"/>
      <c r="EY3448" s="41"/>
      <c r="EZ3448" s="41"/>
      <c r="FA3448" s="41"/>
      <c r="FB3448" s="41"/>
      <c r="FC3448" s="41"/>
      <c r="FD3448" s="41"/>
      <c r="FE3448" s="41"/>
      <c r="FF3448" s="41"/>
      <c r="FG3448" s="41"/>
      <c r="FH3448" s="41"/>
      <c r="FI3448" s="41"/>
      <c r="FJ3448" s="41"/>
      <c r="FK3448" s="41"/>
      <c r="FL3448" s="41"/>
      <c r="FM3448" s="41"/>
      <c r="FN3448" s="41"/>
      <c r="FO3448" s="41"/>
      <c r="FP3448" s="41"/>
      <c r="FQ3448" s="41"/>
      <c r="FR3448" s="41"/>
      <c r="FS3448" s="41"/>
      <c r="FT3448" s="41"/>
      <c r="FU3448" s="41"/>
      <c r="FV3448" s="41"/>
      <c r="FW3448" s="41"/>
      <c r="FX3448" s="41"/>
      <c r="FY3448" s="41"/>
      <c r="FZ3448" s="41"/>
      <c r="GA3448" s="41"/>
      <c r="GB3448" s="41"/>
      <c r="GC3448" s="41"/>
      <c r="GD3448" s="41"/>
      <c r="GE3448" s="41"/>
      <c r="GF3448" s="41"/>
      <c r="GG3448" s="41"/>
      <c r="GH3448" s="41"/>
      <c r="GI3448" s="41"/>
      <c r="GJ3448" s="41"/>
      <c r="GK3448" s="41"/>
      <c r="GL3448" s="41"/>
      <c r="GM3448" s="41"/>
      <c r="GN3448" s="41"/>
      <c r="GO3448" s="41"/>
      <c r="GP3448" s="41"/>
      <c r="GQ3448" s="41"/>
      <c r="GR3448" s="41"/>
      <c r="GS3448" s="41"/>
      <c r="GT3448" s="41"/>
      <c r="GU3448" s="41"/>
      <c r="GV3448" s="41"/>
      <c r="GW3448" s="41"/>
      <c r="GX3448" s="41"/>
      <c r="GY3448" s="41"/>
      <c r="GZ3448" s="41"/>
      <c r="HA3448" s="41"/>
      <c r="HB3448" s="41"/>
      <c r="HC3448" s="41"/>
      <c r="HD3448" s="41"/>
      <c r="HE3448" s="41"/>
      <c r="HF3448" s="41"/>
      <c r="HG3448" s="41"/>
      <c r="HH3448" s="41"/>
      <c r="HI3448" s="41"/>
      <c r="HJ3448" s="41"/>
      <c r="HK3448" s="41"/>
      <c r="HL3448" s="41"/>
      <c r="HM3448" s="41"/>
      <c r="HN3448" s="41"/>
      <c r="HO3448" s="41"/>
      <c r="HP3448" s="41"/>
      <c r="HQ3448" s="41"/>
      <c r="HR3448" s="41"/>
      <c r="HS3448" s="41"/>
      <c r="HT3448" s="41"/>
      <c r="HU3448" s="41"/>
      <c r="HV3448" s="41"/>
      <c r="HW3448" s="41"/>
      <c r="HX3448" s="41"/>
      <c r="HY3448" s="41"/>
      <c r="HZ3448" s="41"/>
      <c r="IA3448" s="41"/>
      <c r="IB3448" s="41"/>
      <c r="IC3448" s="41"/>
      <c r="ID3448" s="41"/>
      <c r="IE3448" s="41"/>
      <c r="IF3448" s="41"/>
      <c r="IG3448" s="41"/>
      <c r="IH3448" s="41"/>
      <c r="II3448" s="41"/>
      <c r="IJ3448" s="41"/>
      <c r="IK3448" s="41"/>
      <c r="IL3448" s="41"/>
      <c r="IM3448" s="41"/>
      <c r="IN3448" s="41"/>
      <c r="IO3448" s="41"/>
      <c r="IP3448" s="41"/>
      <c r="IQ3448" s="41"/>
      <c r="IR3448" s="41"/>
      <c r="IS3448" s="41"/>
      <c r="IT3448" s="41"/>
      <c r="IU3448" s="41"/>
    </row>
    <row r="3450" spans="68:255" x14ac:dyDescent="0.2">
      <c r="BP3450" s="41"/>
      <c r="BQ3450" s="41"/>
      <c r="BR3450" s="41"/>
      <c r="BS3450" s="41"/>
      <c r="BU3450" s="41"/>
      <c r="BV3450" s="41"/>
      <c r="BW3450" s="41"/>
      <c r="BX3450" s="41"/>
      <c r="BY3450" s="41"/>
      <c r="BZ3450" s="41"/>
      <c r="CA3450" s="41"/>
      <c r="CB3450" s="41"/>
      <c r="CC3450" s="41"/>
      <c r="CD3450" s="41"/>
      <c r="CE3450" s="41"/>
      <c r="CF3450" s="41"/>
      <c r="CG3450" s="41"/>
      <c r="CH3450" s="41"/>
      <c r="CI3450" s="41"/>
      <c r="CJ3450" s="41"/>
      <c r="CK3450" s="41"/>
      <c r="CL3450" s="41"/>
      <c r="CM3450" s="41"/>
      <c r="CN3450" s="41"/>
      <c r="CO3450" s="41"/>
      <c r="CP3450" s="41"/>
      <c r="CQ3450" s="41"/>
      <c r="CR3450" s="41"/>
      <c r="CS3450" s="41"/>
      <c r="CT3450" s="41"/>
      <c r="CU3450" s="41"/>
      <c r="CV3450" s="41"/>
      <c r="CW3450" s="41"/>
      <c r="CX3450" s="41"/>
      <c r="CY3450" s="41"/>
      <c r="CZ3450" s="41"/>
      <c r="DA3450" s="41"/>
      <c r="DB3450" s="41"/>
      <c r="DC3450" s="41"/>
      <c r="DD3450" s="41"/>
      <c r="DE3450" s="41"/>
      <c r="DF3450" s="41"/>
      <c r="DG3450" s="41"/>
      <c r="DH3450" s="41"/>
      <c r="DI3450" s="41"/>
      <c r="DJ3450" s="41"/>
      <c r="DK3450" s="41"/>
      <c r="DL3450" s="41"/>
      <c r="DM3450" s="41"/>
      <c r="DN3450" s="41"/>
      <c r="DO3450" s="41"/>
      <c r="DP3450" s="41"/>
      <c r="DQ3450" s="41"/>
      <c r="DR3450" s="41"/>
      <c r="DS3450" s="41"/>
      <c r="DT3450" s="41"/>
      <c r="DU3450" s="41"/>
      <c r="DV3450" s="41"/>
      <c r="DW3450" s="41"/>
      <c r="DX3450" s="41"/>
      <c r="DY3450" s="41"/>
      <c r="DZ3450" s="41"/>
      <c r="EA3450" s="41"/>
      <c r="EB3450" s="41"/>
      <c r="EC3450" s="41"/>
      <c r="ED3450" s="41"/>
      <c r="EE3450" s="41"/>
      <c r="EF3450" s="41"/>
      <c r="EG3450" s="41"/>
      <c r="EH3450" s="41"/>
      <c r="EI3450" s="41"/>
      <c r="EJ3450" s="41"/>
      <c r="EK3450" s="41"/>
      <c r="EL3450" s="41"/>
      <c r="EM3450" s="41"/>
      <c r="EN3450" s="41"/>
      <c r="EO3450" s="41"/>
      <c r="EP3450" s="41"/>
      <c r="EQ3450" s="41"/>
      <c r="ER3450" s="41"/>
      <c r="ES3450" s="41"/>
      <c r="ET3450" s="41"/>
      <c r="EU3450" s="41"/>
      <c r="EV3450" s="41"/>
      <c r="EW3450" s="41"/>
      <c r="EX3450" s="41"/>
      <c r="EY3450" s="41"/>
      <c r="EZ3450" s="41"/>
      <c r="FA3450" s="41"/>
      <c r="FB3450" s="41"/>
      <c r="FC3450" s="41"/>
      <c r="FD3450" s="41"/>
      <c r="FE3450" s="41"/>
      <c r="FF3450" s="41"/>
      <c r="FG3450" s="41"/>
      <c r="FH3450" s="41"/>
      <c r="FI3450" s="41"/>
      <c r="FJ3450" s="41"/>
      <c r="FK3450" s="41"/>
      <c r="FL3450" s="41"/>
      <c r="FM3450" s="41"/>
      <c r="FN3450" s="41"/>
      <c r="FO3450" s="41"/>
      <c r="FP3450" s="41"/>
      <c r="FQ3450" s="41"/>
      <c r="FR3450" s="41"/>
      <c r="FS3450" s="41"/>
      <c r="FT3450" s="41"/>
      <c r="FU3450" s="41"/>
      <c r="FV3450" s="41"/>
      <c r="FW3450" s="41"/>
      <c r="FX3450" s="41"/>
      <c r="FY3450" s="41"/>
      <c r="FZ3450" s="41"/>
      <c r="GA3450" s="41"/>
      <c r="GB3450" s="41"/>
      <c r="GC3450" s="41"/>
      <c r="GD3450" s="41"/>
      <c r="GE3450" s="41"/>
      <c r="GF3450" s="41"/>
      <c r="GG3450" s="41"/>
      <c r="GH3450" s="41"/>
      <c r="GI3450" s="41"/>
      <c r="GJ3450" s="41"/>
      <c r="GK3450" s="41"/>
      <c r="GL3450" s="41"/>
      <c r="GM3450" s="41"/>
      <c r="GN3450" s="41"/>
      <c r="GO3450" s="41"/>
      <c r="GP3450" s="41"/>
      <c r="GQ3450" s="41"/>
      <c r="GR3450" s="41"/>
      <c r="GS3450" s="41"/>
      <c r="GT3450" s="41"/>
      <c r="GU3450" s="41"/>
      <c r="GV3450" s="41"/>
      <c r="GW3450" s="41"/>
      <c r="GX3450" s="41"/>
      <c r="GY3450" s="41"/>
      <c r="GZ3450" s="41"/>
      <c r="HA3450" s="41"/>
      <c r="HB3450" s="41"/>
      <c r="HC3450" s="41"/>
      <c r="HD3450" s="41"/>
      <c r="HE3450" s="41"/>
      <c r="HF3450" s="41"/>
      <c r="HG3450" s="41"/>
      <c r="HH3450" s="41"/>
      <c r="HI3450" s="41"/>
      <c r="HJ3450" s="41"/>
      <c r="HK3450" s="41"/>
      <c r="HL3450" s="41"/>
      <c r="HM3450" s="41"/>
      <c r="HN3450" s="41"/>
      <c r="HO3450" s="41"/>
      <c r="HP3450" s="41"/>
      <c r="HQ3450" s="41"/>
      <c r="HR3450" s="41"/>
      <c r="HS3450" s="41"/>
      <c r="HT3450" s="41"/>
      <c r="HU3450" s="41"/>
      <c r="HV3450" s="41"/>
      <c r="HW3450" s="41"/>
      <c r="HX3450" s="41"/>
      <c r="HY3450" s="41"/>
      <c r="HZ3450" s="41"/>
      <c r="IA3450" s="41"/>
      <c r="IB3450" s="41"/>
      <c r="IC3450" s="41"/>
      <c r="ID3450" s="41"/>
      <c r="IE3450" s="41"/>
      <c r="IF3450" s="41"/>
      <c r="IG3450" s="41"/>
      <c r="IH3450" s="41"/>
      <c r="II3450" s="41"/>
      <c r="IJ3450" s="41"/>
      <c r="IK3450" s="41"/>
      <c r="IL3450" s="41"/>
      <c r="IM3450" s="41"/>
      <c r="IN3450" s="41"/>
      <c r="IO3450" s="41"/>
      <c r="IP3450" s="41"/>
      <c r="IQ3450" s="41"/>
      <c r="IR3450" s="41"/>
      <c r="IS3450" s="41"/>
      <c r="IT3450" s="41"/>
      <c r="IU3450" s="41"/>
    </row>
    <row r="3452" spans="68:255" x14ac:dyDescent="0.2">
      <c r="BP3452" s="41"/>
      <c r="BQ3452" s="41"/>
      <c r="BR3452" s="41"/>
      <c r="BS3452" s="41"/>
      <c r="BU3452" s="41"/>
      <c r="BV3452" s="41"/>
      <c r="BW3452" s="41"/>
      <c r="BX3452" s="41"/>
      <c r="BY3452" s="41"/>
      <c r="BZ3452" s="41"/>
      <c r="CA3452" s="41"/>
      <c r="CB3452" s="41"/>
      <c r="CC3452" s="41"/>
      <c r="CD3452" s="41"/>
      <c r="CE3452" s="41"/>
      <c r="CF3452" s="41"/>
      <c r="CG3452" s="41"/>
      <c r="CH3452" s="41"/>
      <c r="CI3452" s="41"/>
      <c r="CJ3452" s="41"/>
      <c r="CK3452" s="41"/>
      <c r="CL3452" s="41"/>
      <c r="CM3452" s="41"/>
      <c r="CN3452" s="41"/>
      <c r="CO3452" s="41"/>
      <c r="CP3452" s="41"/>
      <c r="CQ3452" s="41"/>
      <c r="CR3452" s="41"/>
      <c r="CS3452" s="41"/>
      <c r="CT3452" s="41"/>
      <c r="CU3452" s="41"/>
      <c r="CV3452" s="41"/>
      <c r="CW3452" s="41"/>
      <c r="CX3452" s="41"/>
      <c r="CY3452" s="41"/>
      <c r="CZ3452" s="41"/>
      <c r="DA3452" s="41"/>
      <c r="DB3452" s="41"/>
      <c r="DC3452" s="41"/>
      <c r="DD3452" s="41"/>
      <c r="DE3452" s="41"/>
      <c r="DF3452" s="41"/>
      <c r="DG3452" s="41"/>
      <c r="DH3452" s="41"/>
      <c r="DI3452" s="41"/>
      <c r="DJ3452" s="41"/>
      <c r="DK3452" s="41"/>
      <c r="DL3452" s="41"/>
      <c r="DM3452" s="41"/>
      <c r="DN3452" s="41"/>
      <c r="DO3452" s="41"/>
      <c r="DP3452" s="41"/>
      <c r="DQ3452" s="41"/>
      <c r="DR3452" s="41"/>
      <c r="DS3452" s="41"/>
      <c r="DT3452" s="41"/>
      <c r="DU3452" s="41"/>
      <c r="DV3452" s="41"/>
      <c r="DW3452" s="41"/>
      <c r="DX3452" s="41"/>
      <c r="DY3452" s="41"/>
      <c r="DZ3452" s="41"/>
      <c r="EA3452" s="41"/>
      <c r="EB3452" s="41"/>
      <c r="EC3452" s="41"/>
      <c r="ED3452" s="41"/>
      <c r="EE3452" s="41"/>
      <c r="EF3452" s="41"/>
      <c r="EG3452" s="41"/>
      <c r="EH3452" s="41"/>
      <c r="EI3452" s="41"/>
      <c r="EJ3452" s="41"/>
      <c r="EK3452" s="41"/>
      <c r="EL3452" s="41"/>
      <c r="EM3452" s="41"/>
      <c r="EN3452" s="41"/>
      <c r="EO3452" s="41"/>
      <c r="EP3452" s="41"/>
      <c r="EQ3452" s="41"/>
      <c r="ER3452" s="41"/>
      <c r="ES3452" s="41"/>
      <c r="ET3452" s="41"/>
      <c r="EU3452" s="41"/>
      <c r="EV3452" s="41"/>
      <c r="EW3452" s="41"/>
      <c r="EX3452" s="41"/>
      <c r="EY3452" s="41"/>
      <c r="EZ3452" s="41"/>
      <c r="FA3452" s="41"/>
      <c r="FB3452" s="41"/>
      <c r="FC3452" s="41"/>
      <c r="FD3452" s="41"/>
      <c r="FE3452" s="41"/>
      <c r="FF3452" s="41"/>
      <c r="FG3452" s="41"/>
      <c r="FH3452" s="41"/>
      <c r="FI3452" s="41"/>
      <c r="FJ3452" s="41"/>
      <c r="FK3452" s="41"/>
      <c r="FL3452" s="41"/>
      <c r="FM3452" s="41"/>
      <c r="FN3452" s="41"/>
      <c r="FO3452" s="41"/>
      <c r="FP3452" s="41"/>
      <c r="FQ3452" s="41"/>
      <c r="FR3452" s="41"/>
      <c r="FS3452" s="41"/>
      <c r="FT3452" s="41"/>
      <c r="FU3452" s="41"/>
      <c r="FV3452" s="41"/>
      <c r="FW3452" s="41"/>
      <c r="FX3452" s="41"/>
      <c r="FY3452" s="41"/>
      <c r="FZ3452" s="41"/>
      <c r="GA3452" s="41"/>
      <c r="GB3452" s="41"/>
      <c r="GC3452" s="41"/>
      <c r="GD3452" s="41"/>
      <c r="GE3452" s="41"/>
      <c r="GF3452" s="41"/>
      <c r="GG3452" s="41"/>
      <c r="GH3452" s="41"/>
      <c r="GI3452" s="41"/>
      <c r="GJ3452" s="41"/>
      <c r="GK3452" s="41"/>
      <c r="GL3452" s="41"/>
      <c r="GM3452" s="41"/>
      <c r="GN3452" s="41"/>
      <c r="GO3452" s="41"/>
      <c r="GP3452" s="41"/>
      <c r="GQ3452" s="41"/>
      <c r="GR3452" s="41"/>
      <c r="GS3452" s="41"/>
      <c r="GT3452" s="41"/>
      <c r="GU3452" s="41"/>
      <c r="GV3452" s="41"/>
      <c r="GW3452" s="41"/>
      <c r="GX3452" s="41"/>
      <c r="GY3452" s="41"/>
      <c r="GZ3452" s="41"/>
      <c r="HA3452" s="41"/>
      <c r="HB3452" s="41"/>
      <c r="HC3452" s="41"/>
      <c r="HD3452" s="41"/>
      <c r="HE3452" s="41"/>
      <c r="HF3452" s="41"/>
      <c r="HG3452" s="41"/>
      <c r="HH3452" s="41"/>
      <c r="HI3452" s="41"/>
      <c r="HJ3452" s="41"/>
      <c r="HK3452" s="41"/>
      <c r="HL3452" s="41"/>
      <c r="HM3452" s="41"/>
      <c r="HN3452" s="41"/>
      <c r="HO3452" s="41"/>
      <c r="HP3452" s="41"/>
      <c r="HQ3452" s="41"/>
      <c r="HR3452" s="41"/>
      <c r="HS3452" s="41"/>
      <c r="HT3452" s="41"/>
      <c r="HU3452" s="41"/>
      <c r="HV3452" s="41"/>
      <c r="HW3452" s="41"/>
      <c r="HX3452" s="41"/>
      <c r="HY3452" s="41"/>
      <c r="HZ3452" s="41"/>
      <c r="IA3452" s="41"/>
      <c r="IB3452" s="41"/>
      <c r="IC3452" s="41"/>
      <c r="ID3452" s="41"/>
      <c r="IE3452" s="41"/>
      <c r="IF3452" s="41"/>
      <c r="IG3452" s="41"/>
      <c r="IH3452" s="41"/>
      <c r="II3452" s="41"/>
      <c r="IJ3452" s="41"/>
      <c r="IK3452" s="41"/>
      <c r="IL3452" s="41"/>
      <c r="IM3452" s="41"/>
      <c r="IN3452" s="41"/>
      <c r="IO3452" s="41"/>
      <c r="IP3452" s="41"/>
      <c r="IQ3452" s="41"/>
      <c r="IR3452" s="41"/>
      <c r="IS3452" s="41"/>
      <c r="IT3452" s="41"/>
      <c r="IU3452" s="41"/>
    </row>
    <row r="3454" spans="68:255" x14ac:dyDescent="0.2">
      <c r="BP3454" s="41"/>
      <c r="BQ3454" s="41"/>
      <c r="BR3454" s="41"/>
      <c r="BS3454" s="41"/>
      <c r="BU3454" s="41"/>
      <c r="BV3454" s="41"/>
      <c r="BW3454" s="41"/>
      <c r="BX3454" s="41"/>
      <c r="BY3454" s="41"/>
      <c r="BZ3454" s="41"/>
      <c r="CA3454" s="41"/>
      <c r="CB3454" s="41"/>
      <c r="CC3454" s="41"/>
      <c r="CD3454" s="41"/>
      <c r="CE3454" s="41"/>
      <c r="CF3454" s="41"/>
      <c r="CG3454" s="41"/>
      <c r="CH3454" s="41"/>
      <c r="CI3454" s="41"/>
      <c r="CJ3454" s="41"/>
      <c r="CK3454" s="41"/>
      <c r="CL3454" s="41"/>
      <c r="CM3454" s="41"/>
      <c r="CN3454" s="41"/>
      <c r="CO3454" s="41"/>
      <c r="CP3454" s="41"/>
      <c r="CQ3454" s="41"/>
      <c r="CR3454" s="41"/>
      <c r="CS3454" s="41"/>
      <c r="CT3454" s="41"/>
      <c r="CU3454" s="41"/>
      <c r="CV3454" s="41"/>
      <c r="CW3454" s="41"/>
      <c r="CX3454" s="41"/>
      <c r="CY3454" s="41"/>
      <c r="CZ3454" s="41"/>
      <c r="DA3454" s="41"/>
      <c r="DB3454" s="41"/>
      <c r="DC3454" s="41"/>
      <c r="DD3454" s="41"/>
      <c r="DE3454" s="41"/>
      <c r="DF3454" s="41"/>
      <c r="DG3454" s="41"/>
      <c r="DH3454" s="41"/>
      <c r="DI3454" s="41"/>
      <c r="DJ3454" s="41"/>
      <c r="DK3454" s="41"/>
      <c r="DL3454" s="41"/>
      <c r="DM3454" s="41"/>
      <c r="DN3454" s="41"/>
      <c r="DO3454" s="41"/>
      <c r="DP3454" s="41"/>
      <c r="DQ3454" s="41"/>
      <c r="DR3454" s="41"/>
      <c r="DS3454" s="41"/>
      <c r="DT3454" s="41"/>
      <c r="DU3454" s="41"/>
      <c r="DV3454" s="41"/>
      <c r="DW3454" s="41"/>
      <c r="DX3454" s="41"/>
      <c r="DY3454" s="41"/>
      <c r="DZ3454" s="41"/>
      <c r="EA3454" s="41"/>
      <c r="EB3454" s="41"/>
      <c r="EC3454" s="41"/>
      <c r="ED3454" s="41"/>
      <c r="EE3454" s="41"/>
      <c r="EF3454" s="41"/>
      <c r="EG3454" s="41"/>
      <c r="EH3454" s="41"/>
      <c r="EI3454" s="41"/>
      <c r="EJ3454" s="41"/>
      <c r="EK3454" s="41"/>
      <c r="EL3454" s="41"/>
      <c r="EM3454" s="41"/>
      <c r="EN3454" s="41"/>
      <c r="EO3454" s="41"/>
      <c r="EP3454" s="41"/>
      <c r="EQ3454" s="41"/>
      <c r="ER3454" s="41"/>
      <c r="ES3454" s="41"/>
      <c r="ET3454" s="41"/>
      <c r="EU3454" s="41"/>
      <c r="EV3454" s="41"/>
      <c r="EW3454" s="41"/>
      <c r="EX3454" s="41"/>
      <c r="EY3454" s="41"/>
      <c r="EZ3454" s="41"/>
      <c r="FA3454" s="41"/>
      <c r="FB3454" s="41"/>
      <c r="FC3454" s="41"/>
      <c r="FD3454" s="41"/>
      <c r="FE3454" s="41"/>
      <c r="FF3454" s="41"/>
      <c r="FG3454" s="41"/>
      <c r="FH3454" s="41"/>
      <c r="FI3454" s="41"/>
      <c r="FJ3454" s="41"/>
      <c r="FK3454" s="41"/>
      <c r="FL3454" s="41"/>
      <c r="FM3454" s="41"/>
      <c r="FN3454" s="41"/>
      <c r="FO3454" s="41"/>
      <c r="FP3454" s="41"/>
      <c r="FQ3454" s="41"/>
      <c r="FR3454" s="41"/>
      <c r="FS3454" s="41"/>
      <c r="FT3454" s="41"/>
      <c r="FU3454" s="41"/>
      <c r="FV3454" s="41"/>
      <c r="FW3454" s="41"/>
      <c r="FX3454" s="41"/>
      <c r="FY3454" s="41"/>
      <c r="FZ3454" s="41"/>
      <c r="GA3454" s="41"/>
      <c r="GB3454" s="41"/>
      <c r="GC3454" s="41"/>
      <c r="GD3454" s="41"/>
      <c r="GE3454" s="41"/>
      <c r="GF3454" s="41"/>
      <c r="GG3454" s="41"/>
      <c r="GH3454" s="41"/>
      <c r="GI3454" s="41"/>
      <c r="GJ3454" s="41"/>
      <c r="GK3454" s="41"/>
      <c r="GL3454" s="41"/>
      <c r="GM3454" s="41"/>
      <c r="GN3454" s="41"/>
      <c r="GO3454" s="41"/>
      <c r="GP3454" s="41"/>
      <c r="GQ3454" s="41"/>
      <c r="GR3454" s="41"/>
      <c r="GS3454" s="41"/>
      <c r="GT3454" s="41"/>
      <c r="GU3454" s="41"/>
      <c r="GV3454" s="41"/>
      <c r="GW3454" s="41"/>
      <c r="GX3454" s="41"/>
      <c r="GY3454" s="41"/>
      <c r="GZ3454" s="41"/>
      <c r="HA3454" s="41"/>
      <c r="HB3454" s="41"/>
      <c r="HC3454" s="41"/>
      <c r="HD3454" s="41"/>
      <c r="HE3454" s="41"/>
      <c r="HF3454" s="41"/>
      <c r="HG3454" s="41"/>
      <c r="HH3454" s="41"/>
      <c r="HI3454" s="41"/>
      <c r="HJ3454" s="41"/>
      <c r="HK3454" s="41"/>
      <c r="HL3454" s="41"/>
      <c r="HM3454" s="41"/>
      <c r="HN3454" s="41"/>
      <c r="HO3454" s="41"/>
      <c r="HP3454" s="41"/>
      <c r="HQ3454" s="41"/>
      <c r="HR3454" s="41"/>
      <c r="HS3454" s="41"/>
      <c r="HT3454" s="41"/>
      <c r="HU3454" s="41"/>
      <c r="HV3454" s="41"/>
      <c r="HW3454" s="41"/>
      <c r="HX3454" s="41"/>
      <c r="HY3454" s="41"/>
      <c r="HZ3454" s="41"/>
      <c r="IA3454" s="41"/>
      <c r="IB3454" s="41"/>
      <c r="IC3454" s="41"/>
      <c r="ID3454" s="41"/>
      <c r="IE3454" s="41"/>
      <c r="IF3454" s="41"/>
      <c r="IG3454" s="41"/>
      <c r="IH3454" s="41"/>
      <c r="II3454" s="41"/>
      <c r="IJ3454" s="41"/>
      <c r="IK3454" s="41"/>
      <c r="IL3454" s="41"/>
      <c r="IM3454" s="41"/>
      <c r="IN3454" s="41"/>
      <c r="IO3454" s="41"/>
      <c r="IP3454" s="41"/>
      <c r="IQ3454" s="41"/>
      <c r="IR3454" s="41"/>
      <c r="IS3454" s="41"/>
      <c r="IT3454" s="41"/>
      <c r="IU3454" s="41"/>
    </row>
    <row r="3456" spans="68:255" x14ac:dyDescent="0.2">
      <c r="BP3456" s="41"/>
      <c r="BQ3456" s="41"/>
      <c r="BR3456" s="41"/>
      <c r="BS3456" s="41"/>
      <c r="BU3456" s="41"/>
      <c r="BV3456" s="41"/>
      <c r="BW3456" s="41"/>
      <c r="BX3456" s="41"/>
      <c r="BY3456" s="41"/>
      <c r="BZ3456" s="41"/>
      <c r="CA3456" s="41"/>
      <c r="CB3456" s="41"/>
      <c r="CC3456" s="41"/>
      <c r="CD3456" s="41"/>
      <c r="CE3456" s="41"/>
      <c r="CF3456" s="41"/>
      <c r="CG3456" s="41"/>
      <c r="CH3456" s="41"/>
      <c r="CI3456" s="41"/>
      <c r="CJ3456" s="41"/>
      <c r="CK3456" s="41"/>
      <c r="CL3456" s="41"/>
      <c r="CM3456" s="41"/>
      <c r="CN3456" s="41"/>
      <c r="CO3456" s="41"/>
      <c r="CP3456" s="41"/>
      <c r="CQ3456" s="41"/>
      <c r="CR3456" s="41"/>
      <c r="CS3456" s="41"/>
      <c r="CT3456" s="41"/>
      <c r="CU3456" s="41"/>
      <c r="CV3456" s="41"/>
      <c r="CW3456" s="41"/>
      <c r="CX3456" s="41"/>
      <c r="CY3456" s="41"/>
      <c r="CZ3456" s="41"/>
      <c r="DA3456" s="41"/>
      <c r="DB3456" s="41"/>
      <c r="DC3456" s="41"/>
      <c r="DD3456" s="41"/>
      <c r="DE3456" s="41"/>
      <c r="DF3456" s="41"/>
      <c r="DG3456" s="41"/>
      <c r="DH3456" s="41"/>
      <c r="DI3456" s="41"/>
      <c r="DJ3456" s="41"/>
      <c r="DK3456" s="41"/>
      <c r="DL3456" s="41"/>
      <c r="DM3456" s="41"/>
      <c r="DN3456" s="41"/>
      <c r="DO3456" s="41"/>
      <c r="DP3456" s="41"/>
      <c r="DQ3456" s="41"/>
      <c r="DR3456" s="41"/>
      <c r="DS3456" s="41"/>
      <c r="DT3456" s="41"/>
      <c r="DU3456" s="41"/>
      <c r="DV3456" s="41"/>
      <c r="DW3456" s="41"/>
      <c r="DX3456" s="41"/>
      <c r="DY3456" s="41"/>
      <c r="DZ3456" s="41"/>
      <c r="EA3456" s="41"/>
      <c r="EB3456" s="41"/>
      <c r="EC3456" s="41"/>
      <c r="ED3456" s="41"/>
      <c r="EE3456" s="41"/>
      <c r="EF3456" s="41"/>
      <c r="EG3456" s="41"/>
      <c r="EH3456" s="41"/>
      <c r="EI3456" s="41"/>
      <c r="EJ3456" s="41"/>
      <c r="EK3456" s="41"/>
      <c r="EL3456" s="41"/>
      <c r="EM3456" s="41"/>
      <c r="EN3456" s="41"/>
      <c r="EO3456" s="41"/>
      <c r="EP3456" s="41"/>
      <c r="EQ3456" s="41"/>
      <c r="ER3456" s="41"/>
      <c r="ES3456" s="41"/>
      <c r="ET3456" s="41"/>
      <c r="EU3456" s="41"/>
      <c r="EV3456" s="41"/>
      <c r="EW3456" s="41"/>
      <c r="EX3456" s="41"/>
      <c r="EY3456" s="41"/>
      <c r="EZ3456" s="41"/>
      <c r="FA3456" s="41"/>
      <c r="FB3456" s="41"/>
      <c r="FC3456" s="41"/>
      <c r="FD3456" s="41"/>
      <c r="FE3456" s="41"/>
      <c r="FF3456" s="41"/>
      <c r="FG3456" s="41"/>
      <c r="FH3456" s="41"/>
      <c r="FI3456" s="41"/>
      <c r="FJ3456" s="41"/>
      <c r="FK3456" s="41"/>
      <c r="FL3456" s="41"/>
      <c r="FM3456" s="41"/>
      <c r="FN3456" s="41"/>
      <c r="FO3456" s="41"/>
      <c r="FP3456" s="41"/>
      <c r="FQ3456" s="41"/>
      <c r="FR3456" s="41"/>
      <c r="FS3456" s="41"/>
      <c r="FT3456" s="41"/>
      <c r="FU3456" s="41"/>
      <c r="FV3456" s="41"/>
      <c r="FW3456" s="41"/>
      <c r="FX3456" s="41"/>
      <c r="FY3456" s="41"/>
      <c r="FZ3456" s="41"/>
      <c r="GA3456" s="41"/>
      <c r="GB3456" s="41"/>
      <c r="GC3456" s="41"/>
      <c r="GD3456" s="41"/>
      <c r="GE3456" s="41"/>
      <c r="GF3456" s="41"/>
      <c r="GG3456" s="41"/>
      <c r="GH3456" s="41"/>
      <c r="GI3456" s="41"/>
      <c r="GJ3456" s="41"/>
      <c r="GK3456" s="41"/>
      <c r="GL3456" s="41"/>
      <c r="GM3456" s="41"/>
      <c r="GN3456" s="41"/>
      <c r="GO3456" s="41"/>
      <c r="GP3456" s="41"/>
      <c r="GQ3456" s="41"/>
      <c r="GR3456" s="41"/>
      <c r="GS3456" s="41"/>
      <c r="GT3456" s="41"/>
      <c r="GU3456" s="41"/>
      <c r="GV3456" s="41"/>
      <c r="GW3456" s="41"/>
      <c r="GX3456" s="41"/>
      <c r="GY3456" s="41"/>
      <c r="GZ3456" s="41"/>
      <c r="HA3456" s="41"/>
      <c r="HB3456" s="41"/>
      <c r="HC3456" s="41"/>
      <c r="HD3456" s="41"/>
      <c r="HE3456" s="41"/>
      <c r="HF3456" s="41"/>
      <c r="HG3456" s="41"/>
      <c r="HH3456" s="41"/>
      <c r="HI3456" s="41"/>
      <c r="HJ3456" s="41"/>
      <c r="HK3456" s="41"/>
      <c r="HL3456" s="41"/>
      <c r="HM3456" s="41"/>
      <c r="HN3456" s="41"/>
      <c r="HO3456" s="41"/>
      <c r="HP3456" s="41"/>
      <c r="HQ3456" s="41"/>
      <c r="HR3456" s="41"/>
      <c r="HS3456" s="41"/>
      <c r="HT3456" s="41"/>
      <c r="HU3456" s="41"/>
      <c r="HV3456" s="41"/>
      <c r="HW3456" s="41"/>
      <c r="HX3456" s="41"/>
      <c r="HY3456" s="41"/>
      <c r="HZ3456" s="41"/>
      <c r="IA3456" s="41"/>
      <c r="IB3456" s="41"/>
      <c r="IC3456" s="41"/>
      <c r="ID3456" s="41"/>
      <c r="IE3456" s="41"/>
      <c r="IF3456" s="41"/>
      <c r="IG3456" s="41"/>
      <c r="IH3456" s="41"/>
      <c r="II3456" s="41"/>
      <c r="IJ3456" s="41"/>
      <c r="IK3456" s="41"/>
      <c r="IL3456" s="41"/>
      <c r="IM3456" s="41"/>
      <c r="IN3456" s="41"/>
      <c r="IO3456" s="41"/>
      <c r="IP3456" s="41"/>
      <c r="IQ3456" s="41"/>
      <c r="IR3456" s="41"/>
      <c r="IS3456" s="41"/>
      <c r="IT3456" s="41"/>
      <c r="IU3456" s="41"/>
    </row>
    <row r="3458" spans="68:255" x14ac:dyDescent="0.2">
      <c r="BP3458" s="41"/>
      <c r="BQ3458" s="41"/>
      <c r="BR3458" s="41"/>
      <c r="BS3458" s="41"/>
      <c r="BU3458" s="41"/>
      <c r="BV3458" s="41"/>
      <c r="BW3458" s="41"/>
      <c r="BX3458" s="41"/>
      <c r="BY3458" s="41"/>
      <c r="BZ3458" s="41"/>
      <c r="CA3458" s="41"/>
      <c r="CB3458" s="41"/>
      <c r="CC3458" s="41"/>
      <c r="CD3458" s="41"/>
      <c r="CE3458" s="41"/>
      <c r="CF3458" s="41"/>
      <c r="CG3458" s="41"/>
      <c r="CH3458" s="41"/>
      <c r="CI3458" s="41"/>
      <c r="CJ3458" s="41"/>
      <c r="CK3458" s="41"/>
      <c r="CL3458" s="41"/>
      <c r="CM3458" s="41"/>
      <c r="CN3458" s="41"/>
      <c r="CO3458" s="41"/>
      <c r="CP3458" s="41"/>
      <c r="CQ3458" s="41"/>
      <c r="CR3458" s="41"/>
      <c r="CS3458" s="41"/>
      <c r="CT3458" s="41"/>
      <c r="CU3458" s="41"/>
      <c r="CV3458" s="41"/>
      <c r="CW3458" s="41"/>
      <c r="CX3458" s="41"/>
      <c r="CY3458" s="41"/>
      <c r="CZ3458" s="41"/>
      <c r="DA3458" s="41"/>
      <c r="DB3458" s="41"/>
      <c r="DC3458" s="41"/>
      <c r="DD3458" s="41"/>
      <c r="DE3458" s="41"/>
      <c r="DF3458" s="41"/>
      <c r="DG3458" s="41"/>
      <c r="DH3458" s="41"/>
      <c r="DI3458" s="41"/>
      <c r="DJ3458" s="41"/>
      <c r="DK3458" s="41"/>
      <c r="DL3458" s="41"/>
      <c r="DM3458" s="41"/>
      <c r="DN3458" s="41"/>
      <c r="DO3458" s="41"/>
      <c r="DP3458" s="41"/>
      <c r="DQ3458" s="41"/>
      <c r="DR3458" s="41"/>
      <c r="DS3458" s="41"/>
      <c r="DT3458" s="41"/>
      <c r="DU3458" s="41"/>
      <c r="DV3458" s="41"/>
      <c r="DW3458" s="41"/>
      <c r="DX3458" s="41"/>
      <c r="DY3458" s="41"/>
      <c r="DZ3458" s="41"/>
      <c r="EA3458" s="41"/>
      <c r="EB3458" s="41"/>
      <c r="EC3458" s="41"/>
      <c r="ED3458" s="41"/>
      <c r="EE3458" s="41"/>
      <c r="EF3458" s="41"/>
      <c r="EG3458" s="41"/>
      <c r="EH3458" s="41"/>
      <c r="EI3458" s="41"/>
      <c r="EJ3458" s="41"/>
      <c r="EK3458" s="41"/>
      <c r="EL3458" s="41"/>
      <c r="EM3458" s="41"/>
      <c r="EN3458" s="41"/>
      <c r="EO3458" s="41"/>
      <c r="EP3458" s="41"/>
      <c r="EQ3458" s="41"/>
      <c r="ER3458" s="41"/>
      <c r="ES3458" s="41"/>
      <c r="ET3458" s="41"/>
      <c r="EU3458" s="41"/>
      <c r="EV3458" s="41"/>
      <c r="EW3458" s="41"/>
      <c r="EX3458" s="41"/>
      <c r="EY3458" s="41"/>
      <c r="EZ3458" s="41"/>
      <c r="FA3458" s="41"/>
      <c r="FB3458" s="41"/>
      <c r="FC3458" s="41"/>
      <c r="FD3458" s="41"/>
      <c r="FE3458" s="41"/>
      <c r="FF3458" s="41"/>
      <c r="FG3458" s="41"/>
      <c r="FH3458" s="41"/>
      <c r="FI3458" s="41"/>
      <c r="FJ3458" s="41"/>
      <c r="FK3458" s="41"/>
      <c r="FL3458" s="41"/>
      <c r="FM3458" s="41"/>
      <c r="FN3458" s="41"/>
      <c r="FO3458" s="41"/>
      <c r="FP3458" s="41"/>
      <c r="FQ3458" s="41"/>
      <c r="FR3458" s="41"/>
      <c r="FS3458" s="41"/>
      <c r="FT3458" s="41"/>
      <c r="FU3458" s="41"/>
      <c r="FV3458" s="41"/>
      <c r="FW3458" s="41"/>
      <c r="FX3458" s="41"/>
      <c r="FY3458" s="41"/>
      <c r="FZ3458" s="41"/>
      <c r="GA3458" s="41"/>
      <c r="GB3458" s="41"/>
      <c r="GC3458" s="41"/>
      <c r="GD3458" s="41"/>
      <c r="GE3458" s="41"/>
      <c r="GF3458" s="41"/>
      <c r="GG3458" s="41"/>
      <c r="GH3458" s="41"/>
      <c r="GI3458" s="41"/>
      <c r="GJ3458" s="41"/>
      <c r="GK3458" s="41"/>
      <c r="GL3458" s="41"/>
      <c r="GM3458" s="41"/>
      <c r="GN3458" s="41"/>
      <c r="GO3458" s="41"/>
      <c r="GP3458" s="41"/>
      <c r="GQ3458" s="41"/>
      <c r="GR3458" s="41"/>
      <c r="GS3458" s="41"/>
      <c r="GT3458" s="41"/>
      <c r="GU3458" s="41"/>
      <c r="GV3458" s="41"/>
      <c r="GW3458" s="41"/>
      <c r="GX3458" s="41"/>
      <c r="GY3458" s="41"/>
      <c r="GZ3458" s="41"/>
      <c r="HA3458" s="41"/>
      <c r="HB3458" s="41"/>
      <c r="HC3458" s="41"/>
      <c r="HD3458" s="41"/>
      <c r="HE3458" s="41"/>
      <c r="HF3458" s="41"/>
      <c r="HG3458" s="41"/>
      <c r="HH3458" s="41"/>
      <c r="HI3458" s="41"/>
      <c r="HJ3458" s="41"/>
      <c r="HK3458" s="41"/>
      <c r="HL3458" s="41"/>
      <c r="HM3458" s="41"/>
      <c r="HN3458" s="41"/>
      <c r="HO3458" s="41"/>
      <c r="HP3458" s="41"/>
      <c r="HQ3458" s="41"/>
      <c r="HR3458" s="41"/>
      <c r="HS3458" s="41"/>
      <c r="HT3458" s="41"/>
      <c r="HU3458" s="41"/>
      <c r="HV3458" s="41"/>
      <c r="HW3458" s="41"/>
      <c r="HX3458" s="41"/>
      <c r="HY3458" s="41"/>
      <c r="HZ3458" s="41"/>
      <c r="IA3458" s="41"/>
      <c r="IB3458" s="41"/>
      <c r="IC3458" s="41"/>
      <c r="ID3458" s="41"/>
      <c r="IE3458" s="41"/>
      <c r="IF3458" s="41"/>
      <c r="IG3458" s="41"/>
      <c r="IH3458" s="41"/>
      <c r="II3458" s="41"/>
      <c r="IJ3458" s="41"/>
      <c r="IK3458" s="41"/>
      <c r="IL3458" s="41"/>
      <c r="IM3458" s="41"/>
      <c r="IN3458" s="41"/>
      <c r="IO3458" s="41"/>
      <c r="IP3458" s="41"/>
      <c r="IQ3458" s="41"/>
      <c r="IR3458" s="41"/>
      <c r="IS3458" s="41"/>
      <c r="IT3458" s="41"/>
      <c r="IU3458" s="41"/>
    </row>
    <row r="3460" spans="68:255" x14ac:dyDescent="0.2">
      <c r="BP3460" s="41"/>
      <c r="BQ3460" s="41"/>
      <c r="BR3460" s="41"/>
      <c r="BS3460" s="41"/>
      <c r="BU3460" s="41"/>
      <c r="BV3460" s="41"/>
      <c r="BW3460" s="41"/>
      <c r="BX3460" s="41"/>
      <c r="BY3460" s="41"/>
      <c r="BZ3460" s="41"/>
      <c r="CA3460" s="41"/>
      <c r="CB3460" s="41"/>
      <c r="CC3460" s="41"/>
      <c r="CD3460" s="41"/>
      <c r="CE3460" s="41"/>
      <c r="CF3460" s="41"/>
      <c r="CG3460" s="41"/>
      <c r="CH3460" s="41"/>
      <c r="CI3460" s="41"/>
      <c r="CJ3460" s="41"/>
      <c r="CK3460" s="41"/>
      <c r="CL3460" s="41"/>
      <c r="CM3460" s="41"/>
      <c r="CN3460" s="41"/>
      <c r="CO3460" s="41"/>
      <c r="CP3460" s="41"/>
      <c r="CQ3460" s="41"/>
      <c r="CR3460" s="41"/>
      <c r="CS3460" s="41"/>
      <c r="CT3460" s="41"/>
      <c r="CU3460" s="41"/>
      <c r="CV3460" s="41"/>
      <c r="CW3460" s="41"/>
      <c r="CX3460" s="41"/>
      <c r="CY3460" s="41"/>
      <c r="CZ3460" s="41"/>
      <c r="DA3460" s="41"/>
      <c r="DB3460" s="41"/>
      <c r="DC3460" s="41"/>
      <c r="DD3460" s="41"/>
      <c r="DE3460" s="41"/>
      <c r="DF3460" s="41"/>
      <c r="DG3460" s="41"/>
      <c r="DH3460" s="41"/>
      <c r="DI3460" s="41"/>
      <c r="DJ3460" s="41"/>
      <c r="DK3460" s="41"/>
      <c r="DL3460" s="41"/>
      <c r="DM3460" s="41"/>
      <c r="DN3460" s="41"/>
      <c r="DO3460" s="41"/>
      <c r="DP3460" s="41"/>
      <c r="DQ3460" s="41"/>
      <c r="DR3460" s="41"/>
      <c r="DS3460" s="41"/>
      <c r="DT3460" s="41"/>
      <c r="DU3460" s="41"/>
      <c r="DV3460" s="41"/>
      <c r="DW3460" s="41"/>
      <c r="DX3460" s="41"/>
      <c r="DY3460" s="41"/>
      <c r="DZ3460" s="41"/>
      <c r="EA3460" s="41"/>
      <c r="EB3460" s="41"/>
      <c r="EC3460" s="41"/>
      <c r="ED3460" s="41"/>
      <c r="EE3460" s="41"/>
      <c r="EF3460" s="41"/>
      <c r="EG3460" s="41"/>
      <c r="EH3460" s="41"/>
      <c r="EI3460" s="41"/>
      <c r="EJ3460" s="41"/>
      <c r="EK3460" s="41"/>
      <c r="EL3460" s="41"/>
      <c r="EM3460" s="41"/>
      <c r="EN3460" s="41"/>
      <c r="EO3460" s="41"/>
      <c r="EP3460" s="41"/>
      <c r="EQ3460" s="41"/>
      <c r="ER3460" s="41"/>
      <c r="ES3460" s="41"/>
      <c r="ET3460" s="41"/>
      <c r="EU3460" s="41"/>
      <c r="EV3460" s="41"/>
      <c r="EW3460" s="41"/>
      <c r="EX3460" s="41"/>
      <c r="EY3460" s="41"/>
      <c r="EZ3460" s="41"/>
      <c r="FA3460" s="41"/>
      <c r="FB3460" s="41"/>
      <c r="FC3460" s="41"/>
      <c r="FD3460" s="41"/>
      <c r="FE3460" s="41"/>
      <c r="FF3460" s="41"/>
      <c r="FG3460" s="41"/>
      <c r="FH3460" s="41"/>
      <c r="FI3460" s="41"/>
      <c r="FJ3460" s="41"/>
      <c r="FK3460" s="41"/>
      <c r="FL3460" s="41"/>
      <c r="FM3460" s="41"/>
      <c r="FN3460" s="41"/>
      <c r="FO3460" s="41"/>
      <c r="FP3460" s="41"/>
      <c r="FQ3460" s="41"/>
      <c r="FR3460" s="41"/>
      <c r="FS3460" s="41"/>
      <c r="FT3460" s="41"/>
      <c r="FU3460" s="41"/>
      <c r="FV3460" s="41"/>
      <c r="FW3460" s="41"/>
      <c r="FX3460" s="41"/>
      <c r="FY3460" s="41"/>
      <c r="FZ3460" s="41"/>
      <c r="GA3460" s="41"/>
      <c r="GB3460" s="41"/>
      <c r="GC3460" s="41"/>
      <c r="GD3460" s="41"/>
      <c r="GE3460" s="41"/>
      <c r="GF3460" s="41"/>
      <c r="GG3460" s="41"/>
      <c r="GH3460" s="41"/>
      <c r="GI3460" s="41"/>
      <c r="GJ3460" s="41"/>
      <c r="GK3460" s="41"/>
      <c r="GL3460" s="41"/>
      <c r="GM3460" s="41"/>
      <c r="GN3460" s="41"/>
      <c r="GO3460" s="41"/>
      <c r="GP3460" s="41"/>
      <c r="GQ3460" s="41"/>
      <c r="GR3460" s="41"/>
      <c r="GS3460" s="41"/>
      <c r="GT3460" s="41"/>
      <c r="GU3460" s="41"/>
      <c r="GV3460" s="41"/>
      <c r="GW3460" s="41"/>
      <c r="GX3460" s="41"/>
      <c r="GY3460" s="41"/>
      <c r="GZ3460" s="41"/>
      <c r="HA3460" s="41"/>
      <c r="HB3460" s="41"/>
      <c r="HC3460" s="41"/>
      <c r="HD3460" s="41"/>
      <c r="HE3460" s="41"/>
      <c r="HF3460" s="41"/>
      <c r="HG3460" s="41"/>
      <c r="HH3460" s="41"/>
      <c r="HI3460" s="41"/>
      <c r="HJ3460" s="41"/>
      <c r="HK3460" s="41"/>
      <c r="HL3460" s="41"/>
      <c r="HM3460" s="41"/>
      <c r="HN3460" s="41"/>
      <c r="HO3460" s="41"/>
      <c r="HP3460" s="41"/>
      <c r="HQ3460" s="41"/>
      <c r="HR3460" s="41"/>
      <c r="HS3460" s="41"/>
      <c r="HT3460" s="41"/>
      <c r="HU3460" s="41"/>
      <c r="HV3460" s="41"/>
      <c r="HW3460" s="41"/>
      <c r="HX3460" s="41"/>
      <c r="HY3460" s="41"/>
      <c r="HZ3460" s="41"/>
      <c r="IA3460" s="41"/>
      <c r="IB3460" s="41"/>
      <c r="IC3460" s="41"/>
      <c r="ID3460" s="41"/>
      <c r="IE3460" s="41"/>
      <c r="IF3460" s="41"/>
      <c r="IG3460" s="41"/>
      <c r="IH3460" s="41"/>
      <c r="II3460" s="41"/>
      <c r="IJ3460" s="41"/>
      <c r="IK3460" s="41"/>
      <c r="IL3460" s="41"/>
      <c r="IM3460" s="41"/>
      <c r="IN3460" s="41"/>
      <c r="IO3460" s="41"/>
      <c r="IP3460" s="41"/>
      <c r="IQ3460" s="41"/>
      <c r="IR3460" s="41"/>
      <c r="IS3460" s="41"/>
      <c r="IT3460" s="41"/>
      <c r="IU3460" s="41"/>
    </row>
    <row r="3462" spans="68:255" x14ac:dyDescent="0.2">
      <c r="BP3462" s="41"/>
      <c r="BQ3462" s="41"/>
      <c r="BR3462" s="41"/>
      <c r="BS3462" s="41"/>
      <c r="BU3462" s="41"/>
      <c r="BV3462" s="41"/>
      <c r="BW3462" s="41"/>
      <c r="BX3462" s="41"/>
      <c r="BY3462" s="41"/>
      <c r="BZ3462" s="41"/>
      <c r="CA3462" s="41"/>
      <c r="CB3462" s="41"/>
      <c r="CC3462" s="41"/>
      <c r="CD3462" s="41"/>
      <c r="CE3462" s="41"/>
      <c r="CF3462" s="41"/>
      <c r="CG3462" s="41"/>
      <c r="CH3462" s="41"/>
      <c r="CI3462" s="41"/>
      <c r="CJ3462" s="41"/>
      <c r="CK3462" s="41"/>
      <c r="CL3462" s="41"/>
      <c r="CM3462" s="41"/>
      <c r="CN3462" s="41"/>
      <c r="CO3462" s="41"/>
      <c r="CP3462" s="41"/>
      <c r="CQ3462" s="41"/>
      <c r="CR3462" s="41"/>
      <c r="CS3462" s="41"/>
      <c r="CT3462" s="41"/>
      <c r="CU3462" s="41"/>
      <c r="CV3462" s="41"/>
      <c r="CW3462" s="41"/>
      <c r="CX3462" s="41"/>
      <c r="CY3462" s="41"/>
      <c r="CZ3462" s="41"/>
      <c r="DA3462" s="41"/>
      <c r="DB3462" s="41"/>
      <c r="DC3462" s="41"/>
      <c r="DD3462" s="41"/>
      <c r="DE3462" s="41"/>
      <c r="DF3462" s="41"/>
      <c r="DG3462" s="41"/>
      <c r="DH3462" s="41"/>
      <c r="DI3462" s="41"/>
      <c r="DJ3462" s="41"/>
      <c r="DK3462" s="41"/>
      <c r="DL3462" s="41"/>
      <c r="DM3462" s="41"/>
      <c r="DN3462" s="41"/>
      <c r="DO3462" s="41"/>
      <c r="DP3462" s="41"/>
      <c r="DQ3462" s="41"/>
      <c r="DR3462" s="41"/>
      <c r="DS3462" s="41"/>
      <c r="DT3462" s="41"/>
      <c r="DU3462" s="41"/>
      <c r="DV3462" s="41"/>
      <c r="DW3462" s="41"/>
      <c r="DX3462" s="41"/>
      <c r="DY3462" s="41"/>
      <c r="DZ3462" s="41"/>
      <c r="EA3462" s="41"/>
      <c r="EB3462" s="41"/>
      <c r="EC3462" s="41"/>
      <c r="ED3462" s="41"/>
      <c r="EE3462" s="41"/>
      <c r="EF3462" s="41"/>
      <c r="EG3462" s="41"/>
      <c r="EH3462" s="41"/>
      <c r="EI3462" s="41"/>
      <c r="EJ3462" s="41"/>
      <c r="EK3462" s="41"/>
      <c r="EL3462" s="41"/>
      <c r="EM3462" s="41"/>
      <c r="EN3462" s="41"/>
      <c r="EO3462" s="41"/>
      <c r="EP3462" s="41"/>
      <c r="EQ3462" s="41"/>
      <c r="ER3462" s="41"/>
      <c r="ES3462" s="41"/>
      <c r="ET3462" s="41"/>
      <c r="EU3462" s="41"/>
      <c r="EV3462" s="41"/>
      <c r="EW3462" s="41"/>
      <c r="EX3462" s="41"/>
      <c r="EY3462" s="41"/>
      <c r="EZ3462" s="41"/>
      <c r="FA3462" s="41"/>
      <c r="FB3462" s="41"/>
      <c r="FC3462" s="41"/>
      <c r="FD3462" s="41"/>
      <c r="FE3462" s="41"/>
      <c r="FF3462" s="41"/>
      <c r="FG3462" s="41"/>
      <c r="FH3462" s="41"/>
      <c r="FI3462" s="41"/>
      <c r="FJ3462" s="41"/>
      <c r="FK3462" s="41"/>
      <c r="FL3462" s="41"/>
      <c r="FM3462" s="41"/>
      <c r="FN3462" s="41"/>
      <c r="FO3462" s="41"/>
      <c r="FP3462" s="41"/>
      <c r="FQ3462" s="41"/>
      <c r="FR3462" s="41"/>
      <c r="FS3462" s="41"/>
      <c r="FT3462" s="41"/>
      <c r="FU3462" s="41"/>
      <c r="FV3462" s="41"/>
      <c r="FW3462" s="41"/>
      <c r="FX3462" s="41"/>
      <c r="FY3462" s="41"/>
      <c r="FZ3462" s="41"/>
      <c r="GA3462" s="41"/>
      <c r="GB3462" s="41"/>
      <c r="GC3462" s="41"/>
      <c r="GD3462" s="41"/>
      <c r="GE3462" s="41"/>
      <c r="GF3462" s="41"/>
      <c r="GG3462" s="41"/>
      <c r="GH3462" s="41"/>
      <c r="GI3462" s="41"/>
      <c r="GJ3462" s="41"/>
      <c r="GK3462" s="41"/>
      <c r="GL3462" s="41"/>
      <c r="GM3462" s="41"/>
      <c r="GN3462" s="41"/>
      <c r="GO3462" s="41"/>
      <c r="GP3462" s="41"/>
      <c r="GQ3462" s="41"/>
      <c r="GR3462" s="41"/>
      <c r="GS3462" s="41"/>
      <c r="GT3462" s="41"/>
      <c r="GU3462" s="41"/>
      <c r="GV3462" s="41"/>
      <c r="GW3462" s="41"/>
      <c r="GX3462" s="41"/>
      <c r="GY3462" s="41"/>
      <c r="GZ3462" s="41"/>
      <c r="HA3462" s="41"/>
      <c r="HB3462" s="41"/>
      <c r="HC3462" s="41"/>
      <c r="HD3462" s="41"/>
      <c r="HE3462" s="41"/>
      <c r="HF3462" s="41"/>
      <c r="HG3462" s="41"/>
      <c r="HH3462" s="41"/>
      <c r="HI3462" s="41"/>
      <c r="HJ3462" s="41"/>
      <c r="HK3462" s="41"/>
      <c r="HL3462" s="41"/>
      <c r="HM3462" s="41"/>
      <c r="HN3462" s="41"/>
      <c r="HO3462" s="41"/>
      <c r="HP3462" s="41"/>
      <c r="HQ3462" s="41"/>
      <c r="HR3462" s="41"/>
      <c r="HS3462" s="41"/>
      <c r="HT3462" s="41"/>
      <c r="HU3462" s="41"/>
      <c r="HV3462" s="41"/>
      <c r="HW3462" s="41"/>
      <c r="HX3462" s="41"/>
      <c r="HY3462" s="41"/>
      <c r="HZ3462" s="41"/>
      <c r="IA3462" s="41"/>
      <c r="IB3462" s="41"/>
      <c r="IC3462" s="41"/>
      <c r="ID3462" s="41"/>
      <c r="IE3462" s="41"/>
      <c r="IF3462" s="41"/>
      <c r="IG3462" s="41"/>
      <c r="IH3462" s="41"/>
      <c r="II3462" s="41"/>
      <c r="IJ3462" s="41"/>
      <c r="IK3462" s="41"/>
      <c r="IL3462" s="41"/>
      <c r="IM3462" s="41"/>
      <c r="IN3462" s="41"/>
      <c r="IO3462" s="41"/>
      <c r="IP3462" s="41"/>
      <c r="IQ3462" s="41"/>
      <c r="IR3462" s="41"/>
      <c r="IS3462" s="41"/>
      <c r="IT3462" s="41"/>
      <c r="IU3462" s="41"/>
    </row>
    <row r="3464" spans="68:255" x14ac:dyDescent="0.2">
      <c r="BP3464" s="41"/>
      <c r="BQ3464" s="41"/>
      <c r="BR3464" s="41"/>
      <c r="BS3464" s="41"/>
      <c r="BU3464" s="41"/>
      <c r="BV3464" s="41"/>
      <c r="BW3464" s="41"/>
      <c r="BX3464" s="41"/>
      <c r="BY3464" s="41"/>
      <c r="BZ3464" s="41"/>
      <c r="CA3464" s="41"/>
      <c r="CB3464" s="41"/>
      <c r="CC3464" s="41"/>
      <c r="CD3464" s="41"/>
      <c r="CE3464" s="41"/>
      <c r="CF3464" s="41"/>
      <c r="CG3464" s="41"/>
      <c r="CH3464" s="41"/>
      <c r="CI3464" s="41"/>
      <c r="CJ3464" s="41"/>
      <c r="CK3464" s="41"/>
      <c r="CL3464" s="41"/>
      <c r="CM3464" s="41"/>
      <c r="CN3464" s="41"/>
      <c r="CO3464" s="41"/>
      <c r="CP3464" s="41"/>
      <c r="CQ3464" s="41"/>
      <c r="CR3464" s="41"/>
      <c r="CS3464" s="41"/>
      <c r="CT3464" s="41"/>
      <c r="CU3464" s="41"/>
      <c r="CV3464" s="41"/>
      <c r="CW3464" s="41"/>
      <c r="CX3464" s="41"/>
      <c r="CY3464" s="41"/>
      <c r="CZ3464" s="41"/>
      <c r="DA3464" s="41"/>
      <c r="DB3464" s="41"/>
      <c r="DC3464" s="41"/>
      <c r="DD3464" s="41"/>
      <c r="DE3464" s="41"/>
      <c r="DF3464" s="41"/>
      <c r="DG3464" s="41"/>
      <c r="DH3464" s="41"/>
      <c r="DI3464" s="41"/>
      <c r="DJ3464" s="41"/>
      <c r="DK3464" s="41"/>
      <c r="DL3464" s="41"/>
      <c r="DM3464" s="41"/>
      <c r="DN3464" s="41"/>
      <c r="DO3464" s="41"/>
      <c r="DP3464" s="41"/>
      <c r="DQ3464" s="41"/>
      <c r="DR3464" s="41"/>
      <c r="DS3464" s="41"/>
      <c r="DT3464" s="41"/>
      <c r="DU3464" s="41"/>
      <c r="DV3464" s="41"/>
      <c r="DW3464" s="41"/>
      <c r="DX3464" s="41"/>
      <c r="DY3464" s="41"/>
      <c r="DZ3464" s="41"/>
      <c r="EA3464" s="41"/>
      <c r="EB3464" s="41"/>
      <c r="EC3464" s="41"/>
      <c r="ED3464" s="41"/>
      <c r="EE3464" s="41"/>
      <c r="EF3464" s="41"/>
      <c r="EG3464" s="41"/>
      <c r="EH3464" s="41"/>
      <c r="EI3464" s="41"/>
      <c r="EJ3464" s="41"/>
      <c r="EK3464" s="41"/>
      <c r="EL3464" s="41"/>
      <c r="EM3464" s="41"/>
      <c r="EN3464" s="41"/>
      <c r="EO3464" s="41"/>
      <c r="EP3464" s="41"/>
      <c r="EQ3464" s="41"/>
      <c r="ER3464" s="41"/>
      <c r="ES3464" s="41"/>
      <c r="ET3464" s="41"/>
      <c r="EU3464" s="41"/>
      <c r="EV3464" s="41"/>
      <c r="EW3464" s="41"/>
      <c r="EX3464" s="41"/>
      <c r="EY3464" s="41"/>
      <c r="EZ3464" s="41"/>
      <c r="FA3464" s="41"/>
      <c r="FB3464" s="41"/>
      <c r="FC3464" s="41"/>
      <c r="FD3464" s="41"/>
      <c r="FE3464" s="41"/>
      <c r="FF3464" s="41"/>
      <c r="FG3464" s="41"/>
      <c r="FH3464" s="41"/>
      <c r="FI3464" s="41"/>
      <c r="FJ3464" s="41"/>
      <c r="FK3464" s="41"/>
      <c r="FL3464" s="41"/>
      <c r="FM3464" s="41"/>
      <c r="FN3464" s="41"/>
      <c r="FO3464" s="41"/>
      <c r="FP3464" s="41"/>
      <c r="FQ3464" s="41"/>
      <c r="FR3464" s="41"/>
      <c r="FS3464" s="41"/>
      <c r="FT3464" s="41"/>
      <c r="FU3464" s="41"/>
      <c r="FV3464" s="41"/>
      <c r="FW3464" s="41"/>
      <c r="FX3464" s="41"/>
      <c r="FY3464" s="41"/>
      <c r="FZ3464" s="41"/>
      <c r="GA3464" s="41"/>
      <c r="GB3464" s="41"/>
      <c r="GC3464" s="41"/>
      <c r="GD3464" s="41"/>
      <c r="GE3464" s="41"/>
      <c r="GF3464" s="41"/>
      <c r="GG3464" s="41"/>
      <c r="GH3464" s="41"/>
      <c r="GI3464" s="41"/>
      <c r="GJ3464" s="41"/>
      <c r="GK3464" s="41"/>
      <c r="GL3464" s="41"/>
      <c r="GM3464" s="41"/>
      <c r="GN3464" s="41"/>
      <c r="GO3464" s="41"/>
      <c r="GP3464" s="41"/>
      <c r="GQ3464" s="41"/>
      <c r="GR3464" s="41"/>
      <c r="GS3464" s="41"/>
      <c r="GT3464" s="41"/>
      <c r="GU3464" s="41"/>
      <c r="GV3464" s="41"/>
      <c r="GW3464" s="41"/>
      <c r="GX3464" s="41"/>
      <c r="GY3464" s="41"/>
      <c r="GZ3464" s="41"/>
      <c r="HA3464" s="41"/>
      <c r="HB3464" s="41"/>
      <c r="HC3464" s="41"/>
      <c r="HD3464" s="41"/>
      <c r="HE3464" s="41"/>
      <c r="HF3464" s="41"/>
      <c r="HG3464" s="41"/>
      <c r="HH3464" s="41"/>
      <c r="HI3464" s="41"/>
      <c r="HJ3464" s="41"/>
      <c r="HK3464" s="41"/>
      <c r="HL3464" s="41"/>
      <c r="HM3464" s="41"/>
      <c r="HN3464" s="41"/>
      <c r="HO3464" s="41"/>
      <c r="HP3464" s="41"/>
      <c r="HQ3464" s="41"/>
      <c r="HR3464" s="41"/>
      <c r="HS3464" s="41"/>
      <c r="HT3464" s="41"/>
      <c r="HU3464" s="41"/>
      <c r="HV3464" s="41"/>
      <c r="HW3464" s="41"/>
      <c r="HX3464" s="41"/>
      <c r="HY3464" s="41"/>
      <c r="HZ3464" s="41"/>
      <c r="IA3464" s="41"/>
      <c r="IB3464" s="41"/>
      <c r="IC3464" s="41"/>
      <c r="ID3464" s="41"/>
      <c r="IE3464" s="41"/>
      <c r="IF3464" s="41"/>
      <c r="IG3464" s="41"/>
      <c r="IH3464" s="41"/>
      <c r="II3464" s="41"/>
      <c r="IJ3464" s="41"/>
      <c r="IK3464" s="41"/>
      <c r="IL3464" s="41"/>
      <c r="IM3464" s="41"/>
      <c r="IN3464" s="41"/>
      <c r="IO3464" s="41"/>
      <c r="IP3464" s="41"/>
      <c r="IQ3464" s="41"/>
      <c r="IR3464" s="41"/>
      <c r="IS3464" s="41"/>
      <c r="IT3464" s="41"/>
      <c r="IU3464" s="41"/>
    </row>
    <row r="3466" spans="68:255" x14ac:dyDescent="0.2">
      <c r="BP3466" s="41"/>
      <c r="BQ3466" s="41"/>
      <c r="BR3466" s="41"/>
      <c r="BS3466" s="41"/>
      <c r="BU3466" s="41"/>
      <c r="BV3466" s="41"/>
      <c r="BW3466" s="41"/>
      <c r="BX3466" s="41"/>
      <c r="BY3466" s="41"/>
      <c r="BZ3466" s="41"/>
      <c r="CA3466" s="41"/>
      <c r="CB3466" s="41"/>
      <c r="CC3466" s="41"/>
      <c r="CD3466" s="41"/>
      <c r="CE3466" s="41"/>
      <c r="CF3466" s="41"/>
      <c r="CG3466" s="41"/>
      <c r="CH3466" s="41"/>
      <c r="CI3466" s="41"/>
      <c r="CJ3466" s="41"/>
      <c r="CK3466" s="41"/>
      <c r="CL3466" s="41"/>
      <c r="CM3466" s="41"/>
      <c r="CN3466" s="41"/>
      <c r="CO3466" s="41"/>
      <c r="CP3466" s="41"/>
      <c r="CQ3466" s="41"/>
      <c r="CR3466" s="41"/>
      <c r="CS3466" s="41"/>
      <c r="CT3466" s="41"/>
      <c r="CU3466" s="41"/>
      <c r="CV3466" s="41"/>
      <c r="CW3466" s="41"/>
      <c r="CX3466" s="41"/>
      <c r="CY3466" s="41"/>
      <c r="CZ3466" s="41"/>
      <c r="DA3466" s="41"/>
      <c r="DB3466" s="41"/>
      <c r="DC3466" s="41"/>
      <c r="DD3466" s="41"/>
      <c r="DE3466" s="41"/>
      <c r="DF3466" s="41"/>
      <c r="DG3466" s="41"/>
      <c r="DH3466" s="41"/>
      <c r="DI3466" s="41"/>
      <c r="DJ3466" s="41"/>
      <c r="DK3466" s="41"/>
      <c r="DL3466" s="41"/>
      <c r="DM3466" s="41"/>
      <c r="DN3466" s="41"/>
      <c r="DO3466" s="41"/>
      <c r="DP3466" s="41"/>
      <c r="DQ3466" s="41"/>
      <c r="DR3466" s="41"/>
      <c r="DS3466" s="41"/>
      <c r="DT3466" s="41"/>
      <c r="DU3466" s="41"/>
      <c r="DV3466" s="41"/>
      <c r="DW3466" s="41"/>
      <c r="DX3466" s="41"/>
      <c r="DY3466" s="41"/>
      <c r="DZ3466" s="41"/>
      <c r="EA3466" s="41"/>
      <c r="EB3466" s="41"/>
      <c r="EC3466" s="41"/>
      <c r="ED3466" s="41"/>
      <c r="EE3466" s="41"/>
      <c r="EF3466" s="41"/>
      <c r="EG3466" s="41"/>
      <c r="EH3466" s="41"/>
      <c r="EI3466" s="41"/>
      <c r="EJ3466" s="41"/>
      <c r="EK3466" s="41"/>
      <c r="EL3466" s="41"/>
      <c r="EM3466" s="41"/>
      <c r="EN3466" s="41"/>
      <c r="EO3466" s="41"/>
      <c r="EP3466" s="41"/>
      <c r="EQ3466" s="41"/>
      <c r="ER3466" s="41"/>
      <c r="ES3466" s="41"/>
      <c r="ET3466" s="41"/>
      <c r="EU3466" s="41"/>
      <c r="EV3466" s="41"/>
      <c r="EW3466" s="41"/>
      <c r="EX3466" s="41"/>
      <c r="EY3466" s="41"/>
      <c r="EZ3466" s="41"/>
      <c r="FA3466" s="41"/>
      <c r="FB3466" s="41"/>
      <c r="FC3466" s="41"/>
      <c r="FD3466" s="41"/>
      <c r="FE3466" s="41"/>
      <c r="FF3466" s="41"/>
      <c r="FG3466" s="41"/>
      <c r="FH3466" s="41"/>
      <c r="FI3466" s="41"/>
      <c r="FJ3466" s="41"/>
      <c r="FK3466" s="41"/>
      <c r="FL3466" s="41"/>
      <c r="FM3466" s="41"/>
      <c r="FN3466" s="41"/>
      <c r="FO3466" s="41"/>
      <c r="FP3466" s="41"/>
      <c r="FQ3466" s="41"/>
      <c r="FR3466" s="41"/>
      <c r="FS3466" s="41"/>
      <c r="FT3466" s="41"/>
      <c r="FU3466" s="41"/>
      <c r="FV3466" s="41"/>
      <c r="FW3466" s="41"/>
      <c r="FX3466" s="41"/>
      <c r="FY3466" s="41"/>
      <c r="FZ3466" s="41"/>
      <c r="GA3466" s="41"/>
      <c r="GB3466" s="41"/>
      <c r="GC3466" s="41"/>
      <c r="GD3466" s="41"/>
      <c r="GE3466" s="41"/>
      <c r="GF3466" s="41"/>
      <c r="GG3466" s="41"/>
      <c r="GH3466" s="41"/>
      <c r="GI3466" s="41"/>
      <c r="GJ3466" s="41"/>
      <c r="GK3466" s="41"/>
      <c r="GL3466" s="41"/>
      <c r="GM3466" s="41"/>
      <c r="GN3466" s="41"/>
      <c r="GO3466" s="41"/>
      <c r="GP3466" s="41"/>
      <c r="GQ3466" s="41"/>
      <c r="GR3466" s="41"/>
      <c r="GS3466" s="41"/>
      <c r="GT3466" s="41"/>
      <c r="GU3466" s="41"/>
      <c r="GV3466" s="41"/>
      <c r="GW3466" s="41"/>
      <c r="GX3466" s="41"/>
      <c r="GY3466" s="41"/>
      <c r="GZ3466" s="41"/>
      <c r="HA3466" s="41"/>
      <c r="HB3466" s="41"/>
      <c r="HC3466" s="41"/>
      <c r="HD3466" s="41"/>
      <c r="HE3466" s="41"/>
      <c r="HF3466" s="41"/>
      <c r="HG3466" s="41"/>
      <c r="HH3466" s="41"/>
      <c r="HI3466" s="41"/>
      <c r="HJ3466" s="41"/>
      <c r="HK3466" s="41"/>
      <c r="HL3466" s="41"/>
      <c r="HM3466" s="41"/>
      <c r="HN3466" s="41"/>
      <c r="HO3466" s="41"/>
      <c r="HP3466" s="41"/>
      <c r="HQ3466" s="41"/>
      <c r="HR3466" s="41"/>
      <c r="HS3466" s="41"/>
      <c r="HT3466" s="41"/>
      <c r="HU3466" s="41"/>
      <c r="HV3466" s="41"/>
      <c r="HW3466" s="41"/>
      <c r="HX3466" s="41"/>
      <c r="HY3466" s="41"/>
      <c r="HZ3466" s="41"/>
      <c r="IA3466" s="41"/>
      <c r="IB3466" s="41"/>
      <c r="IC3466" s="41"/>
      <c r="ID3466" s="41"/>
      <c r="IE3466" s="41"/>
      <c r="IF3466" s="41"/>
      <c r="IG3466" s="41"/>
      <c r="IH3466" s="41"/>
      <c r="II3466" s="41"/>
      <c r="IJ3466" s="41"/>
      <c r="IK3466" s="41"/>
      <c r="IL3466" s="41"/>
      <c r="IM3466" s="41"/>
      <c r="IN3466" s="41"/>
      <c r="IO3466" s="41"/>
      <c r="IP3466" s="41"/>
      <c r="IQ3466" s="41"/>
      <c r="IR3466" s="41"/>
      <c r="IS3466" s="41"/>
      <c r="IT3466" s="41"/>
      <c r="IU3466" s="41"/>
    </row>
    <row r="3468" spans="68:255" x14ac:dyDescent="0.2">
      <c r="BP3468" s="41"/>
      <c r="BQ3468" s="41"/>
      <c r="BR3468" s="41"/>
      <c r="BS3468" s="41"/>
      <c r="BU3468" s="41"/>
      <c r="BV3468" s="41"/>
      <c r="BW3468" s="41"/>
      <c r="BX3468" s="41"/>
      <c r="BY3468" s="41"/>
      <c r="BZ3468" s="41"/>
      <c r="CA3468" s="41"/>
      <c r="CB3468" s="41"/>
      <c r="CC3468" s="41"/>
      <c r="CD3468" s="41"/>
      <c r="CE3468" s="41"/>
      <c r="CF3468" s="41"/>
      <c r="CG3468" s="41"/>
      <c r="CH3468" s="41"/>
      <c r="CI3468" s="41"/>
      <c r="CJ3468" s="41"/>
      <c r="CK3468" s="41"/>
      <c r="CL3468" s="41"/>
      <c r="CM3468" s="41"/>
      <c r="CN3468" s="41"/>
      <c r="CO3468" s="41"/>
      <c r="CP3468" s="41"/>
      <c r="CQ3468" s="41"/>
      <c r="CR3468" s="41"/>
      <c r="CS3468" s="41"/>
      <c r="CT3468" s="41"/>
      <c r="CU3468" s="41"/>
      <c r="CV3468" s="41"/>
      <c r="CW3468" s="41"/>
      <c r="CX3468" s="41"/>
      <c r="CY3468" s="41"/>
      <c r="CZ3468" s="41"/>
      <c r="DA3468" s="41"/>
      <c r="DB3468" s="41"/>
      <c r="DC3468" s="41"/>
      <c r="DD3468" s="41"/>
      <c r="DE3468" s="41"/>
      <c r="DF3468" s="41"/>
      <c r="DG3468" s="41"/>
      <c r="DH3468" s="41"/>
      <c r="DI3468" s="41"/>
      <c r="DJ3468" s="41"/>
      <c r="DK3468" s="41"/>
      <c r="DL3468" s="41"/>
      <c r="DM3468" s="41"/>
      <c r="DN3468" s="41"/>
      <c r="DO3468" s="41"/>
      <c r="DP3468" s="41"/>
      <c r="DQ3468" s="41"/>
      <c r="DR3468" s="41"/>
      <c r="DS3468" s="41"/>
      <c r="DT3468" s="41"/>
      <c r="DU3468" s="41"/>
      <c r="DV3468" s="41"/>
      <c r="DW3468" s="41"/>
      <c r="DX3468" s="41"/>
      <c r="DY3468" s="41"/>
      <c r="DZ3468" s="41"/>
      <c r="EA3468" s="41"/>
      <c r="EB3468" s="41"/>
      <c r="EC3468" s="41"/>
      <c r="ED3468" s="41"/>
      <c r="EE3468" s="41"/>
      <c r="EF3468" s="41"/>
      <c r="EG3468" s="41"/>
      <c r="EH3468" s="41"/>
      <c r="EI3468" s="41"/>
      <c r="EJ3468" s="41"/>
      <c r="EK3468" s="41"/>
      <c r="EL3468" s="41"/>
      <c r="EM3468" s="41"/>
      <c r="EN3468" s="41"/>
      <c r="EO3468" s="41"/>
      <c r="EP3468" s="41"/>
      <c r="EQ3468" s="41"/>
      <c r="ER3468" s="41"/>
      <c r="ES3468" s="41"/>
      <c r="ET3468" s="41"/>
      <c r="EU3468" s="41"/>
      <c r="EV3468" s="41"/>
      <c r="EW3468" s="41"/>
      <c r="EX3468" s="41"/>
      <c r="EY3468" s="41"/>
      <c r="EZ3468" s="41"/>
      <c r="FA3468" s="41"/>
      <c r="FB3468" s="41"/>
      <c r="FC3468" s="41"/>
      <c r="FD3468" s="41"/>
      <c r="FE3468" s="41"/>
      <c r="FF3468" s="41"/>
      <c r="FG3468" s="41"/>
      <c r="FH3468" s="41"/>
      <c r="FI3468" s="41"/>
      <c r="FJ3468" s="41"/>
      <c r="FK3468" s="41"/>
      <c r="FL3468" s="41"/>
      <c r="FM3468" s="41"/>
      <c r="FN3468" s="41"/>
      <c r="FO3468" s="41"/>
      <c r="FP3468" s="41"/>
      <c r="FQ3468" s="41"/>
      <c r="FR3468" s="41"/>
      <c r="FS3468" s="41"/>
      <c r="FT3468" s="41"/>
      <c r="FU3468" s="41"/>
      <c r="FV3468" s="41"/>
      <c r="FW3468" s="41"/>
      <c r="FX3468" s="41"/>
      <c r="FY3468" s="41"/>
      <c r="FZ3468" s="41"/>
      <c r="GA3468" s="41"/>
      <c r="GB3468" s="41"/>
      <c r="GC3468" s="41"/>
      <c r="GD3468" s="41"/>
      <c r="GE3468" s="41"/>
      <c r="GF3468" s="41"/>
      <c r="GG3468" s="41"/>
      <c r="GH3468" s="41"/>
      <c r="GI3468" s="41"/>
      <c r="GJ3468" s="41"/>
      <c r="GK3468" s="41"/>
      <c r="GL3468" s="41"/>
      <c r="GM3468" s="41"/>
      <c r="GN3468" s="41"/>
      <c r="GO3468" s="41"/>
      <c r="GP3468" s="41"/>
      <c r="GQ3468" s="41"/>
      <c r="GR3468" s="41"/>
      <c r="GS3468" s="41"/>
      <c r="GT3468" s="41"/>
      <c r="GU3468" s="41"/>
      <c r="GV3468" s="41"/>
      <c r="GW3468" s="41"/>
      <c r="GX3468" s="41"/>
      <c r="GY3468" s="41"/>
      <c r="GZ3468" s="41"/>
      <c r="HA3468" s="41"/>
      <c r="HB3468" s="41"/>
      <c r="HC3468" s="41"/>
      <c r="HD3468" s="41"/>
      <c r="HE3468" s="41"/>
      <c r="HF3468" s="41"/>
      <c r="HG3468" s="41"/>
      <c r="HH3468" s="41"/>
      <c r="HI3468" s="41"/>
      <c r="HJ3468" s="41"/>
      <c r="HK3468" s="41"/>
      <c r="HL3468" s="41"/>
      <c r="HM3468" s="41"/>
      <c r="HN3468" s="41"/>
      <c r="HO3468" s="41"/>
      <c r="HP3468" s="41"/>
      <c r="HQ3468" s="41"/>
      <c r="HR3468" s="41"/>
      <c r="HS3468" s="41"/>
      <c r="HT3468" s="41"/>
      <c r="HU3468" s="41"/>
      <c r="HV3468" s="41"/>
      <c r="HW3468" s="41"/>
      <c r="HX3468" s="41"/>
      <c r="HY3468" s="41"/>
      <c r="HZ3468" s="41"/>
      <c r="IA3468" s="41"/>
      <c r="IB3468" s="41"/>
      <c r="IC3468" s="41"/>
      <c r="ID3468" s="41"/>
      <c r="IE3468" s="41"/>
      <c r="IF3468" s="41"/>
      <c r="IG3468" s="41"/>
      <c r="IH3468" s="41"/>
      <c r="II3468" s="41"/>
      <c r="IJ3468" s="41"/>
      <c r="IK3468" s="41"/>
      <c r="IL3468" s="41"/>
      <c r="IM3468" s="41"/>
      <c r="IN3468" s="41"/>
      <c r="IO3468" s="41"/>
      <c r="IP3468" s="41"/>
      <c r="IQ3468" s="41"/>
      <c r="IR3468" s="41"/>
      <c r="IS3468" s="41"/>
      <c r="IT3468" s="41"/>
      <c r="IU3468" s="41"/>
    </row>
    <row r="3470" spans="68:255" x14ac:dyDescent="0.2">
      <c r="BP3470" s="41"/>
      <c r="BQ3470" s="41"/>
      <c r="BR3470" s="41"/>
      <c r="BS3470" s="41"/>
      <c r="BU3470" s="41"/>
      <c r="BV3470" s="41"/>
      <c r="BW3470" s="41"/>
      <c r="BX3470" s="41"/>
      <c r="BY3470" s="41"/>
      <c r="BZ3470" s="41"/>
      <c r="CA3470" s="41"/>
      <c r="CB3470" s="41"/>
      <c r="CC3470" s="41"/>
      <c r="CD3470" s="41"/>
      <c r="CE3470" s="41"/>
      <c r="CF3470" s="41"/>
      <c r="CG3470" s="41"/>
      <c r="CH3470" s="41"/>
      <c r="CI3470" s="41"/>
      <c r="CJ3470" s="41"/>
      <c r="CK3470" s="41"/>
      <c r="CL3470" s="41"/>
      <c r="CM3470" s="41"/>
      <c r="CN3470" s="41"/>
      <c r="CO3470" s="41"/>
      <c r="CP3470" s="41"/>
      <c r="CQ3470" s="41"/>
      <c r="CR3470" s="41"/>
      <c r="CS3470" s="41"/>
      <c r="CT3470" s="41"/>
      <c r="CU3470" s="41"/>
      <c r="CV3470" s="41"/>
      <c r="CW3470" s="41"/>
      <c r="CX3470" s="41"/>
      <c r="CY3470" s="41"/>
      <c r="CZ3470" s="41"/>
      <c r="DA3470" s="41"/>
      <c r="DB3470" s="41"/>
      <c r="DC3470" s="41"/>
      <c r="DD3470" s="41"/>
      <c r="DE3470" s="41"/>
      <c r="DF3470" s="41"/>
      <c r="DG3470" s="41"/>
      <c r="DH3470" s="41"/>
      <c r="DI3470" s="41"/>
      <c r="DJ3470" s="41"/>
      <c r="DK3470" s="41"/>
      <c r="DL3470" s="41"/>
      <c r="DM3470" s="41"/>
      <c r="DN3470" s="41"/>
      <c r="DO3470" s="41"/>
      <c r="DP3470" s="41"/>
      <c r="DQ3470" s="41"/>
      <c r="DR3470" s="41"/>
      <c r="DS3470" s="41"/>
      <c r="DT3470" s="41"/>
      <c r="DU3470" s="41"/>
      <c r="DV3470" s="41"/>
      <c r="DW3470" s="41"/>
      <c r="DX3470" s="41"/>
      <c r="DY3470" s="41"/>
      <c r="DZ3470" s="41"/>
      <c r="EA3470" s="41"/>
      <c r="EB3470" s="41"/>
      <c r="EC3470" s="41"/>
      <c r="ED3470" s="41"/>
      <c r="EE3470" s="41"/>
      <c r="EF3470" s="41"/>
      <c r="EG3470" s="41"/>
      <c r="EH3470" s="41"/>
      <c r="EI3470" s="41"/>
      <c r="EJ3470" s="41"/>
      <c r="EK3470" s="41"/>
      <c r="EL3470" s="41"/>
      <c r="EM3470" s="41"/>
      <c r="EN3470" s="41"/>
      <c r="EO3470" s="41"/>
      <c r="EP3470" s="41"/>
      <c r="EQ3470" s="41"/>
      <c r="ER3470" s="41"/>
      <c r="ES3470" s="41"/>
      <c r="ET3470" s="41"/>
      <c r="EU3470" s="41"/>
      <c r="EV3470" s="41"/>
      <c r="EW3470" s="41"/>
      <c r="EX3470" s="41"/>
      <c r="EY3470" s="41"/>
      <c r="EZ3470" s="41"/>
      <c r="FA3470" s="41"/>
      <c r="FB3470" s="41"/>
      <c r="FC3470" s="41"/>
      <c r="FD3470" s="41"/>
      <c r="FE3470" s="41"/>
      <c r="FF3470" s="41"/>
      <c r="FG3470" s="41"/>
      <c r="FH3470" s="41"/>
      <c r="FI3470" s="41"/>
      <c r="FJ3470" s="41"/>
      <c r="FK3470" s="41"/>
      <c r="FL3470" s="41"/>
      <c r="FM3470" s="41"/>
      <c r="FN3470" s="41"/>
      <c r="FO3470" s="41"/>
      <c r="FP3470" s="41"/>
      <c r="FQ3470" s="41"/>
      <c r="FR3470" s="41"/>
      <c r="FS3470" s="41"/>
      <c r="FT3470" s="41"/>
      <c r="FU3470" s="41"/>
      <c r="FV3470" s="41"/>
      <c r="FW3470" s="41"/>
      <c r="FX3470" s="41"/>
      <c r="FY3470" s="41"/>
      <c r="FZ3470" s="41"/>
      <c r="GA3470" s="41"/>
      <c r="GB3470" s="41"/>
      <c r="GC3470" s="41"/>
      <c r="GD3470" s="41"/>
      <c r="GE3470" s="41"/>
      <c r="GF3470" s="41"/>
      <c r="GG3470" s="41"/>
      <c r="GH3470" s="41"/>
      <c r="GI3470" s="41"/>
      <c r="GJ3470" s="41"/>
      <c r="GK3470" s="41"/>
      <c r="GL3470" s="41"/>
      <c r="GM3470" s="41"/>
      <c r="GN3470" s="41"/>
      <c r="GO3470" s="41"/>
      <c r="GP3470" s="41"/>
      <c r="GQ3470" s="41"/>
      <c r="GR3470" s="41"/>
      <c r="GS3470" s="41"/>
      <c r="GT3470" s="41"/>
      <c r="GU3470" s="41"/>
      <c r="GV3470" s="41"/>
      <c r="GW3470" s="41"/>
      <c r="GX3470" s="41"/>
      <c r="GY3470" s="41"/>
      <c r="GZ3470" s="41"/>
      <c r="HA3470" s="41"/>
      <c r="HB3470" s="41"/>
      <c r="HC3470" s="41"/>
      <c r="HD3470" s="41"/>
      <c r="HE3470" s="41"/>
      <c r="HF3470" s="41"/>
      <c r="HG3470" s="41"/>
      <c r="HH3470" s="41"/>
      <c r="HI3470" s="41"/>
      <c r="HJ3470" s="41"/>
      <c r="HK3470" s="41"/>
      <c r="HL3470" s="41"/>
      <c r="HM3470" s="41"/>
      <c r="HN3470" s="41"/>
      <c r="HO3470" s="41"/>
      <c r="HP3470" s="41"/>
      <c r="HQ3470" s="41"/>
      <c r="HR3470" s="41"/>
      <c r="HS3470" s="41"/>
      <c r="HT3470" s="41"/>
      <c r="HU3470" s="41"/>
      <c r="HV3470" s="41"/>
      <c r="HW3470" s="41"/>
      <c r="HX3470" s="41"/>
      <c r="HY3470" s="41"/>
      <c r="HZ3470" s="41"/>
      <c r="IA3470" s="41"/>
      <c r="IB3470" s="41"/>
      <c r="IC3470" s="41"/>
      <c r="ID3470" s="41"/>
      <c r="IE3470" s="41"/>
      <c r="IF3470" s="41"/>
      <c r="IG3470" s="41"/>
      <c r="IH3470" s="41"/>
      <c r="II3470" s="41"/>
      <c r="IJ3470" s="41"/>
      <c r="IK3470" s="41"/>
      <c r="IL3470" s="41"/>
      <c r="IM3470" s="41"/>
      <c r="IN3470" s="41"/>
      <c r="IO3470" s="41"/>
      <c r="IP3470" s="41"/>
      <c r="IQ3470" s="41"/>
      <c r="IR3470" s="41"/>
      <c r="IS3470" s="41"/>
      <c r="IT3470" s="41"/>
      <c r="IU3470" s="41"/>
    </row>
    <row r="3472" spans="68:255" x14ac:dyDescent="0.2">
      <c r="BP3472" s="41"/>
      <c r="BQ3472" s="41"/>
      <c r="BR3472" s="41"/>
      <c r="BS3472" s="41"/>
      <c r="BU3472" s="41"/>
      <c r="BV3472" s="41"/>
      <c r="BW3472" s="41"/>
      <c r="BX3472" s="41"/>
      <c r="BY3472" s="41"/>
      <c r="BZ3472" s="41"/>
      <c r="CA3472" s="41"/>
      <c r="CB3472" s="41"/>
      <c r="CC3472" s="41"/>
      <c r="CD3472" s="41"/>
      <c r="CE3472" s="41"/>
      <c r="CF3472" s="41"/>
      <c r="CG3472" s="41"/>
      <c r="CH3472" s="41"/>
      <c r="CI3472" s="41"/>
      <c r="CJ3472" s="41"/>
      <c r="CK3472" s="41"/>
      <c r="CL3472" s="41"/>
      <c r="CM3472" s="41"/>
      <c r="CN3472" s="41"/>
      <c r="CO3472" s="41"/>
      <c r="CP3472" s="41"/>
      <c r="CQ3472" s="41"/>
      <c r="CR3472" s="41"/>
      <c r="CS3472" s="41"/>
      <c r="CT3472" s="41"/>
      <c r="CU3472" s="41"/>
      <c r="CV3472" s="41"/>
      <c r="CW3472" s="41"/>
      <c r="CX3472" s="41"/>
      <c r="CY3472" s="41"/>
      <c r="CZ3472" s="41"/>
      <c r="DA3472" s="41"/>
      <c r="DB3472" s="41"/>
      <c r="DC3472" s="41"/>
      <c r="DD3472" s="41"/>
      <c r="DE3472" s="41"/>
      <c r="DF3472" s="41"/>
      <c r="DG3472" s="41"/>
      <c r="DH3472" s="41"/>
      <c r="DI3472" s="41"/>
      <c r="DJ3472" s="41"/>
      <c r="DK3472" s="41"/>
      <c r="DL3472" s="41"/>
      <c r="DM3472" s="41"/>
      <c r="DN3472" s="41"/>
      <c r="DO3472" s="41"/>
      <c r="DP3472" s="41"/>
      <c r="DQ3472" s="41"/>
      <c r="DR3472" s="41"/>
      <c r="DS3472" s="41"/>
      <c r="DT3472" s="41"/>
      <c r="DU3472" s="41"/>
      <c r="DV3472" s="41"/>
      <c r="DW3472" s="41"/>
      <c r="DX3472" s="41"/>
      <c r="DY3472" s="41"/>
      <c r="DZ3472" s="41"/>
      <c r="EA3472" s="41"/>
      <c r="EB3472" s="41"/>
      <c r="EC3472" s="41"/>
      <c r="ED3472" s="41"/>
      <c r="EE3472" s="41"/>
      <c r="EF3472" s="41"/>
      <c r="EG3472" s="41"/>
      <c r="EH3472" s="41"/>
      <c r="EI3472" s="41"/>
      <c r="EJ3472" s="41"/>
      <c r="EK3472" s="41"/>
      <c r="EL3472" s="41"/>
      <c r="EM3472" s="41"/>
      <c r="EN3472" s="41"/>
      <c r="EO3472" s="41"/>
      <c r="EP3472" s="41"/>
      <c r="EQ3472" s="41"/>
      <c r="ER3472" s="41"/>
      <c r="ES3472" s="41"/>
      <c r="ET3472" s="41"/>
      <c r="EU3472" s="41"/>
      <c r="EV3472" s="41"/>
      <c r="EW3472" s="41"/>
      <c r="EX3472" s="41"/>
      <c r="EY3472" s="41"/>
      <c r="EZ3472" s="41"/>
      <c r="FA3472" s="41"/>
      <c r="FB3472" s="41"/>
      <c r="FC3472" s="41"/>
      <c r="FD3472" s="41"/>
      <c r="FE3472" s="41"/>
      <c r="FF3472" s="41"/>
      <c r="FG3472" s="41"/>
      <c r="FH3472" s="41"/>
      <c r="FI3472" s="41"/>
      <c r="FJ3472" s="41"/>
      <c r="FK3472" s="41"/>
      <c r="FL3472" s="41"/>
      <c r="FM3472" s="41"/>
      <c r="FN3472" s="41"/>
      <c r="FO3472" s="41"/>
      <c r="FP3472" s="41"/>
      <c r="FQ3472" s="41"/>
      <c r="FR3472" s="41"/>
      <c r="FS3472" s="41"/>
      <c r="FT3472" s="41"/>
      <c r="FU3472" s="41"/>
      <c r="FV3472" s="41"/>
      <c r="FW3472" s="41"/>
      <c r="FX3472" s="41"/>
      <c r="FY3472" s="41"/>
      <c r="FZ3472" s="41"/>
      <c r="GA3472" s="41"/>
      <c r="GB3472" s="41"/>
      <c r="GC3472" s="41"/>
      <c r="GD3472" s="41"/>
      <c r="GE3472" s="41"/>
      <c r="GF3472" s="41"/>
      <c r="GG3472" s="41"/>
      <c r="GH3472" s="41"/>
      <c r="GI3472" s="41"/>
      <c r="GJ3472" s="41"/>
      <c r="GK3472" s="41"/>
      <c r="GL3472" s="41"/>
      <c r="GM3472" s="41"/>
      <c r="GN3472" s="41"/>
      <c r="GO3472" s="41"/>
      <c r="GP3472" s="41"/>
      <c r="GQ3472" s="41"/>
      <c r="GR3472" s="41"/>
      <c r="GS3472" s="41"/>
      <c r="GT3472" s="41"/>
      <c r="GU3472" s="41"/>
      <c r="GV3472" s="41"/>
      <c r="GW3472" s="41"/>
      <c r="GX3472" s="41"/>
      <c r="GY3472" s="41"/>
      <c r="GZ3472" s="41"/>
      <c r="HA3472" s="41"/>
      <c r="HB3472" s="41"/>
      <c r="HC3472" s="41"/>
      <c r="HD3472" s="41"/>
      <c r="HE3472" s="41"/>
      <c r="HF3472" s="41"/>
      <c r="HG3472" s="41"/>
      <c r="HH3472" s="41"/>
      <c r="HI3472" s="41"/>
      <c r="HJ3472" s="41"/>
      <c r="HK3472" s="41"/>
      <c r="HL3472" s="41"/>
      <c r="HM3472" s="41"/>
      <c r="HN3472" s="41"/>
      <c r="HO3472" s="41"/>
      <c r="HP3472" s="41"/>
      <c r="HQ3472" s="41"/>
      <c r="HR3472" s="41"/>
      <c r="HS3472" s="41"/>
      <c r="HT3472" s="41"/>
      <c r="HU3472" s="41"/>
      <c r="HV3472" s="41"/>
      <c r="HW3472" s="41"/>
      <c r="HX3472" s="41"/>
      <c r="HY3472" s="41"/>
      <c r="HZ3472" s="41"/>
      <c r="IA3472" s="41"/>
      <c r="IB3472" s="41"/>
      <c r="IC3472" s="41"/>
      <c r="ID3472" s="41"/>
      <c r="IE3472" s="41"/>
      <c r="IF3472" s="41"/>
      <c r="IG3472" s="41"/>
      <c r="IH3472" s="41"/>
      <c r="II3472" s="41"/>
      <c r="IJ3472" s="41"/>
      <c r="IK3472" s="41"/>
      <c r="IL3472" s="41"/>
      <c r="IM3472" s="41"/>
      <c r="IN3472" s="41"/>
      <c r="IO3472" s="41"/>
      <c r="IP3472" s="41"/>
      <c r="IQ3472" s="41"/>
      <c r="IR3472" s="41"/>
      <c r="IS3472" s="41"/>
      <c r="IT3472" s="41"/>
      <c r="IU3472" s="41"/>
    </row>
    <row r="3474" spans="68:255" x14ac:dyDescent="0.2">
      <c r="BP3474" s="41"/>
      <c r="BQ3474" s="41"/>
      <c r="BR3474" s="41"/>
      <c r="BS3474" s="41"/>
      <c r="BU3474" s="41"/>
      <c r="BV3474" s="41"/>
      <c r="BW3474" s="41"/>
      <c r="BX3474" s="41"/>
      <c r="BY3474" s="41"/>
      <c r="BZ3474" s="41"/>
      <c r="CA3474" s="41"/>
      <c r="CB3474" s="41"/>
      <c r="CC3474" s="41"/>
      <c r="CD3474" s="41"/>
      <c r="CE3474" s="41"/>
      <c r="CF3474" s="41"/>
      <c r="CG3474" s="41"/>
      <c r="CH3474" s="41"/>
      <c r="CI3474" s="41"/>
      <c r="CJ3474" s="41"/>
      <c r="CK3474" s="41"/>
      <c r="CL3474" s="41"/>
      <c r="CM3474" s="41"/>
      <c r="CN3474" s="41"/>
      <c r="CO3474" s="41"/>
      <c r="CP3474" s="41"/>
      <c r="CQ3474" s="41"/>
      <c r="CR3474" s="41"/>
      <c r="CS3474" s="41"/>
      <c r="CT3474" s="41"/>
      <c r="CU3474" s="41"/>
      <c r="CV3474" s="41"/>
      <c r="CW3474" s="41"/>
      <c r="CX3474" s="41"/>
      <c r="CY3474" s="41"/>
      <c r="CZ3474" s="41"/>
      <c r="DA3474" s="41"/>
      <c r="DB3474" s="41"/>
      <c r="DC3474" s="41"/>
      <c r="DD3474" s="41"/>
      <c r="DE3474" s="41"/>
      <c r="DF3474" s="41"/>
      <c r="DG3474" s="41"/>
      <c r="DH3474" s="41"/>
      <c r="DI3474" s="41"/>
      <c r="DJ3474" s="41"/>
      <c r="DK3474" s="41"/>
      <c r="DL3474" s="41"/>
      <c r="DM3474" s="41"/>
      <c r="DN3474" s="41"/>
      <c r="DO3474" s="41"/>
      <c r="DP3474" s="41"/>
      <c r="DQ3474" s="41"/>
      <c r="DR3474" s="41"/>
      <c r="DS3474" s="41"/>
      <c r="DT3474" s="41"/>
      <c r="DU3474" s="41"/>
      <c r="DV3474" s="41"/>
      <c r="DW3474" s="41"/>
      <c r="DX3474" s="41"/>
      <c r="DY3474" s="41"/>
      <c r="DZ3474" s="41"/>
      <c r="EA3474" s="41"/>
      <c r="EB3474" s="41"/>
      <c r="EC3474" s="41"/>
      <c r="ED3474" s="41"/>
      <c r="EE3474" s="41"/>
      <c r="EF3474" s="41"/>
      <c r="EG3474" s="41"/>
      <c r="EH3474" s="41"/>
      <c r="EI3474" s="41"/>
      <c r="EJ3474" s="41"/>
      <c r="EK3474" s="41"/>
      <c r="EL3474" s="41"/>
      <c r="EM3474" s="41"/>
      <c r="EN3474" s="41"/>
      <c r="EO3474" s="41"/>
      <c r="EP3474" s="41"/>
      <c r="EQ3474" s="41"/>
      <c r="ER3474" s="41"/>
      <c r="ES3474" s="41"/>
      <c r="ET3474" s="41"/>
      <c r="EU3474" s="41"/>
      <c r="EV3474" s="41"/>
      <c r="EW3474" s="41"/>
      <c r="EX3474" s="41"/>
      <c r="EY3474" s="41"/>
      <c r="EZ3474" s="41"/>
      <c r="FA3474" s="41"/>
      <c r="FB3474" s="41"/>
      <c r="FC3474" s="41"/>
      <c r="FD3474" s="41"/>
      <c r="FE3474" s="41"/>
      <c r="FF3474" s="41"/>
      <c r="FG3474" s="41"/>
      <c r="FH3474" s="41"/>
      <c r="FI3474" s="41"/>
      <c r="FJ3474" s="41"/>
      <c r="FK3474" s="41"/>
      <c r="FL3474" s="41"/>
      <c r="FM3474" s="41"/>
      <c r="FN3474" s="41"/>
      <c r="FO3474" s="41"/>
      <c r="FP3474" s="41"/>
      <c r="FQ3474" s="41"/>
      <c r="FR3474" s="41"/>
      <c r="FS3474" s="41"/>
      <c r="FT3474" s="41"/>
      <c r="FU3474" s="41"/>
      <c r="FV3474" s="41"/>
      <c r="FW3474" s="41"/>
      <c r="FX3474" s="41"/>
      <c r="FY3474" s="41"/>
      <c r="FZ3474" s="41"/>
      <c r="GA3474" s="41"/>
      <c r="GB3474" s="41"/>
      <c r="GC3474" s="41"/>
      <c r="GD3474" s="41"/>
      <c r="GE3474" s="41"/>
      <c r="GF3474" s="41"/>
      <c r="GG3474" s="41"/>
      <c r="GH3474" s="41"/>
      <c r="GI3474" s="41"/>
      <c r="GJ3474" s="41"/>
      <c r="GK3474" s="41"/>
      <c r="GL3474" s="41"/>
      <c r="GM3474" s="41"/>
      <c r="GN3474" s="41"/>
      <c r="GO3474" s="41"/>
      <c r="GP3474" s="41"/>
      <c r="GQ3474" s="41"/>
      <c r="GR3474" s="41"/>
      <c r="GS3474" s="41"/>
      <c r="GT3474" s="41"/>
      <c r="GU3474" s="41"/>
      <c r="GV3474" s="41"/>
      <c r="GW3474" s="41"/>
      <c r="GX3474" s="41"/>
      <c r="GY3474" s="41"/>
      <c r="GZ3474" s="41"/>
      <c r="HA3474" s="41"/>
      <c r="HB3474" s="41"/>
      <c r="HC3474" s="41"/>
      <c r="HD3474" s="41"/>
      <c r="HE3474" s="41"/>
      <c r="HF3474" s="41"/>
      <c r="HG3474" s="41"/>
      <c r="HH3474" s="41"/>
      <c r="HI3474" s="41"/>
      <c r="HJ3474" s="41"/>
      <c r="HK3474" s="41"/>
      <c r="HL3474" s="41"/>
      <c r="HM3474" s="41"/>
      <c r="HN3474" s="41"/>
      <c r="HO3474" s="41"/>
      <c r="HP3474" s="41"/>
      <c r="HQ3474" s="41"/>
      <c r="HR3474" s="41"/>
      <c r="HS3474" s="41"/>
      <c r="HT3474" s="41"/>
      <c r="HU3474" s="41"/>
      <c r="HV3474" s="41"/>
      <c r="HW3474" s="41"/>
      <c r="HX3474" s="41"/>
      <c r="HY3474" s="41"/>
      <c r="HZ3474" s="41"/>
      <c r="IA3474" s="41"/>
      <c r="IB3474" s="41"/>
      <c r="IC3474" s="41"/>
      <c r="ID3474" s="41"/>
      <c r="IE3474" s="41"/>
      <c r="IF3474" s="41"/>
      <c r="IG3474" s="41"/>
      <c r="IH3474" s="41"/>
      <c r="II3474" s="41"/>
      <c r="IJ3474" s="41"/>
      <c r="IK3474" s="41"/>
      <c r="IL3474" s="41"/>
      <c r="IM3474" s="41"/>
      <c r="IN3474" s="41"/>
      <c r="IO3474" s="41"/>
      <c r="IP3474" s="41"/>
      <c r="IQ3474" s="41"/>
      <c r="IR3474" s="41"/>
      <c r="IS3474" s="41"/>
      <c r="IT3474" s="41"/>
      <c r="IU3474" s="41"/>
    </row>
    <row r="3476" spans="68:255" x14ac:dyDescent="0.2">
      <c r="BP3476" s="41"/>
      <c r="BQ3476" s="41"/>
      <c r="BR3476" s="41"/>
      <c r="BS3476" s="41"/>
      <c r="BU3476" s="41"/>
      <c r="BV3476" s="41"/>
      <c r="BW3476" s="41"/>
      <c r="BX3476" s="41"/>
      <c r="BY3476" s="41"/>
      <c r="BZ3476" s="41"/>
      <c r="CA3476" s="41"/>
      <c r="CB3476" s="41"/>
      <c r="CC3476" s="41"/>
      <c r="CD3476" s="41"/>
      <c r="CE3476" s="41"/>
      <c r="CF3476" s="41"/>
      <c r="CG3476" s="41"/>
      <c r="CH3476" s="41"/>
      <c r="CI3476" s="41"/>
      <c r="CJ3476" s="41"/>
      <c r="CK3476" s="41"/>
      <c r="CL3476" s="41"/>
      <c r="CM3476" s="41"/>
      <c r="CN3476" s="41"/>
      <c r="CO3476" s="41"/>
      <c r="CP3476" s="41"/>
      <c r="CQ3476" s="41"/>
      <c r="CR3476" s="41"/>
      <c r="CS3476" s="41"/>
      <c r="CT3476" s="41"/>
      <c r="CU3476" s="41"/>
      <c r="CV3476" s="41"/>
      <c r="CW3476" s="41"/>
      <c r="CX3476" s="41"/>
      <c r="CY3476" s="41"/>
      <c r="CZ3476" s="41"/>
      <c r="DA3476" s="41"/>
      <c r="DB3476" s="41"/>
      <c r="DC3476" s="41"/>
      <c r="DD3476" s="41"/>
      <c r="DE3476" s="41"/>
      <c r="DF3476" s="41"/>
      <c r="DG3476" s="41"/>
      <c r="DH3476" s="41"/>
      <c r="DI3476" s="41"/>
      <c r="DJ3476" s="41"/>
      <c r="DK3476" s="41"/>
      <c r="DL3476" s="41"/>
      <c r="DM3476" s="41"/>
      <c r="DN3476" s="41"/>
      <c r="DO3476" s="41"/>
      <c r="DP3476" s="41"/>
      <c r="DQ3476" s="41"/>
      <c r="DR3476" s="41"/>
      <c r="DS3476" s="41"/>
      <c r="DT3476" s="41"/>
      <c r="DU3476" s="41"/>
      <c r="DV3476" s="41"/>
      <c r="DW3476" s="41"/>
      <c r="DX3476" s="41"/>
      <c r="DY3476" s="41"/>
      <c r="DZ3476" s="41"/>
      <c r="EA3476" s="41"/>
      <c r="EB3476" s="41"/>
      <c r="EC3476" s="41"/>
      <c r="ED3476" s="41"/>
      <c r="EE3476" s="41"/>
      <c r="EF3476" s="41"/>
      <c r="EG3476" s="41"/>
      <c r="EH3476" s="41"/>
      <c r="EI3476" s="41"/>
      <c r="EJ3476" s="41"/>
      <c r="EK3476" s="41"/>
      <c r="EL3476" s="41"/>
      <c r="EM3476" s="41"/>
      <c r="EN3476" s="41"/>
      <c r="EO3476" s="41"/>
      <c r="EP3476" s="41"/>
      <c r="EQ3476" s="41"/>
      <c r="ER3476" s="41"/>
      <c r="ES3476" s="41"/>
      <c r="ET3476" s="41"/>
      <c r="EU3476" s="41"/>
      <c r="EV3476" s="41"/>
      <c r="EW3476" s="41"/>
      <c r="EX3476" s="41"/>
      <c r="EY3476" s="41"/>
      <c r="EZ3476" s="41"/>
      <c r="FA3476" s="41"/>
      <c r="FB3476" s="41"/>
      <c r="FC3476" s="41"/>
      <c r="FD3476" s="41"/>
      <c r="FE3476" s="41"/>
      <c r="FF3476" s="41"/>
      <c r="FG3476" s="41"/>
      <c r="FH3476" s="41"/>
      <c r="FI3476" s="41"/>
      <c r="FJ3476" s="41"/>
      <c r="FK3476" s="41"/>
      <c r="FL3476" s="41"/>
      <c r="FM3476" s="41"/>
      <c r="FN3476" s="41"/>
      <c r="FO3476" s="41"/>
      <c r="FP3476" s="41"/>
      <c r="FQ3476" s="41"/>
      <c r="FR3476" s="41"/>
      <c r="FS3476" s="41"/>
      <c r="FT3476" s="41"/>
      <c r="FU3476" s="41"/>
      <c r="FV3476" s="41"/>
      <c r="FW3476" s="41"/>
      <c r="FX3476" s="41"/>
      <c r="FY3476" s="41"/>
      <c r="FZ3476" s="41"/>
      <c r="GA3476" s="41"/>
      <c r="GB3476" s="41"/>
      <c r="GC3476" s="41"/>
      <c r="GD3476" s="41"/>
      <c r="GE3476" s="41"/>
      <c r="GF3476" s="41"/>
      <c r="GG3476" s="41"/>
      <c r="GH3476" s="41"/>
      <c r="GI3476" s="41"/>
      <c r="GJ3476" s="41"/>
      <c r="GK3476" s="41"/>
      <c r="GL3476" s="41"/>
      <c r="GM3476" s="41"/>
      <c r="GN3476" s="41"/>
      <c r="GO3476" s="41"/>
      <c r="GP3476" s="41"/>
      <c r="GQ3476" s="41"/>
      <c r="GR3476" s="41"/>
      <c r="GS3476" s="41"/>
      <c r="GT3476" s="41"/>
      <c r="GU3476" s="41"/>
      <c r="GV3476" s="41"/>
      <c r="GW3476" s="41"/>
      <c r="GX3476" s="41"/>
      <c r="GY3476" s="41"/>
      <c r="GZ3476" s="41"/>
      <c r="HA3476" s="41"/>
      <c r="HB3476" s="41"/>
      <c r="HC3476" s="41"/>
      <c r="HD3476" s="41"/>
      <c r="HE3476" s="41"/>
      <c r="HF3476" s="41"/>
      <c r="HG3476" s="41"/>
      <c r="HH3476" s="41"/>
      <c r="HI3476" s="41"/>
      <c r="HJ3476" s="41"/>
      <c r="HK3476" s="41"/>
      <c r="HL3476" s="41"/>
      <c r="HM3476" s="41"/>
      <c r="HN3476" s="41"/>
      <c r="HO3476" s="41"/>
      <c r="HP3476" s="41"/>
      <c r="HQ3476" s="41"/>
      <c r="HR3476" s="41"/>
      <c r="HS3476" s="41"/>
      <c r="HT3476" s="41"/>
      <c r="HU3476" s="41"/>
      <c r="HV3476" s="41"/>
      <c r="HW3476" s="41"/>
      <c r="HX3476" s="41"/>
      <c r="HY3476" s="41"/>
      <c r="HZ3476" s="41"/>
      <c r="IA3476" s="41"/>
      <c r="IB3476" s="41"/>
      <c r="IC3476" s="41"/>
      <c r="ID3476" s="41"/>
      <c r="IE3476" s="41"/>
      <c r="IF3476" s="41"/>
      <c r="IG3476" s="41"/>
      <c r="IH3476" s="41"/>
      <c r="II3476" s="41"/>
      <c r="IJ3476" s="41"/>
      <c r="IK3476" s="41"/>
      <c r="IL3476" s="41"/>
      <c r="IM3476" s="41"/>
      <c r="IN3476" s="41"/>
      <c r="IO3476" s="41"/>
      <c r="IP3476" s="41"/>
      <c r="IQ3476" s="41"/>
      <c r="IR3476" s="41"/>
      <c r="IS3476" s="41"/>
      <c r="IT3476" s="41"/>
      <c r="IU3476" s="41"/>
    </row>
    <row r="3478" spans="68:255" x14ac:dyDescent="0.2">
      <c r="BP3478" s="41"/>
      <c r="BQ3478" s="41"/>
      <c r="BR3478" s="41"/>
      <c r="BS3478" s="41"/>
      <c r="BU3478" s="41"/>
      <c r="BV3478" s="41"/>
      <c r="BW3478" s="41"/>
      <c r="BX3478" s="41"/>
      <c r="BY3478" s="41"/>
      <c r="BZ3478" s="41"/>
      <c r="CA3478" s="41"/>
      <c r="CB3478" s="41"/>
      <c r="CC3478" s="41"/>
      <c r="CD3478" s="41"/>
      <c r="CE3478" s="41"/>
      <c r="CF3478" s="41"/>
      <c r="CG3478" s="41"/>
      <c r="CH3478" s="41"/>
      <c r="CI3478" s="41"/>
      <c r="CJ3478" s="41"/>
      <c r="CK3478" s="41"/>
      <c r="CL3478" s="41"/>
      <c r="CM3478" s="41"/>
      <c r="CN3478" s="41"/>
      <c r="CO3478" s="41"/>
      <c r="CP3478" s="41"/>
      <c r="CQ3478" s="41"/>
      <c r="CR3478" s="41"/>
      <c r="CS3478" s="41"/>
      <c r="CT3478" s="41"/>
      <c r="CU3478" s="41"/>
      <c r="CV3478" s="41"/>
      <c r="CW3478" s="41"/>
      <c r="CX3478" s="41"/>
      <c r="CY3478" s="41"/>
      <c r="CZ3478" s="41"/>
      <c r="DA3478" s="41"/>
      <c r="DB3478" s="41"/>
      <c r="DC3478" s="41"/>
      <c r="DD3478" s="41"/>
      <c r="DE3478" s="41"/>
      <c r="DF3478" s="41"/>
      <c r="DG3478" s="41"/>
      <c r="DH3478" s="41"/>
      <c r="DI3478" s="41"/>
      <c r="DJ3478" s="41"/>
      <c r="DK3478" s="41"/>
      <c r="DL3478" s="41"/>
      <c r="DM3478" s="41"/>
      <c r="DN3478" s="41"/>
      <c r="DO3478" s="41"/>
      <c r="DP3478" s="41"/>
      <c r="DQ3478" s="41"/>
      <c r="DR3478" s="41"/>
      <c r="DS3478" s="41"/>
      <c r="DT3478" s="41"/>
      <c r="DU3478" s="41"/>
      <c r="DV3478" s="41"/>
      <c r="DW3478" s="41"/>
      <c r="DX3478" s="41"/>
      <c r="DY3478" s="41"/>
      <c r="DZ3478" s="41"/>
      <c r="EA3478" s="41"/>
      <c r="EB3478" s="41"/>
      <c r="EC3478" s="41"/>
      <c r="ED3478" s="41"/>
      <c r="EE3478" s="41"/>
      <c r="EF3478" s="41"/>
      <c r="EG3478" s="41"/>
      <c r="EH3478" s="41"/>
      <c r="EI3478" s="41"/>
      <c r="EJ3478" s="41"/>
      <c r="EK3478" s="41"/>
      <c r="EL3478" s="41"/>
      <c r="EM3478" s="41"/>
      <c r="EN3478" s="41"/>
      <c r="EO3478" s="41"/>
      <c r="EP3478" s="41"/>
      <c r="EQ3478" s="41"/>
      <c r="ER3478" s="41"/>
      <c r="ES3478" s="41"/>
      <c r="ET3478" s="41"/>
      <c r="EU3478" s="41"/>
      <c r="EV3478" s="41"/>
      <c r="EW3478" s="41"/>
      <c r="EX3478" s="41"/>
      <c r="EY3478" s="41"/>
      <c r="EZ3478" s="41"/>
      <c r="FA3478" s="41"/>
      <c r="FB3478" s="41"/>
      <c r="FC3478" s="41"/>
      <c r="FD3478" s="41"/>
      <c r="FE3478" s="41"/>
      <c r="FF3478" s="41"/>
      <c r="FG3478" s="41"/>
      <c r="FH3478" s="41"/>
      <c r="FI3478" s="41"/>
      <c r="FJ3478" s="41"/>
      <c r="FK3478" s="41"/>
      <c r="FL3478" s="41"/>
      <c r="FM3478" s="41"/>
      <c r="FN3478" s="41"/>
      <c r="FO3478" s="41"/>
      <c r="FP3478" s="41"/>
      <c r="FQ3478" s="41"/>
      <c r="FR3478" s="41"/>
      <c r="FS3478" s="41"/>
      <c r="FT3478" s="41"/>
      <c r="FU3478" s="41"/>
      <c r="FV3478" s="41"/>
      <c r="FW3478" s="41"/>
      <c r="FX3478" s="41"/>
      <c r="FY3478" s="41"/>
      <c r="FZ3478" s="41"/>
      <c r="GA3478" s="41"/>
      <c r="GB3478" s="41"/>
      <c r="GC3478" s="41"/>
      <c r="GD3478" s="41"/>
      <c r="GE3478" s="41"/>
      <c r="GF3478" s="41"/>
      <c r="GG3478" s="41"/>
      <c r="GH3478" s="41"/>
      <c r="GI3478" s="41"/>
      <c r="GJ3478" s="41"/>
      <c r="GK3478" s="41"/>
      <c r="GL3478" s="41"/>
      <c r="GM3478" s="41"/>
      <c r="GN3478" s="41"/>
      <c r="GO3478" s="41"/>
      <c r="GP3478" s="41"/>
      <c r="GQ3478" s="41"/>
      <c r="GR3478" s="41"/>
      <c r="GS3478" s="41"/>
      <c r="GT3478" s="41"/>
      <c r="GU3478" s="41"/>
      <c r="GV3478" s="41"/>
      <c r="GW3478" s="41"/>
      <c r="GX3478" s="41"/>
      <c r="GY3478" s="41"/>
      <c r="GZ3478" s="41"/>
      <c r="HA3478" s="41"/>
      <c r="HB3478" s="41"/>
      <c r="HC3478" s="41"/>
      <c r="HD3478" s="41"/>
      <c r="HE3478" s="41"/>
      <c r="HF3478" s="41"/>
      <c r="HG3478" s="41"/>
      <c r="HH3478" s="41"/>
      <c r="HI3478" s="41"/>
      <c r="HJ3478" s="41"/>
      <c r="HK3478" s="41"/>
      <c r="HL3478" s="41"/>
      <c r="HM3478" s="41"/>
      <c r="HN3478" s="41"/>
      <c r="HO3478" s="41"/>
      <c r="HP3478" s="41"/>
      <c r="HQ3478" s="41"/>
      <c r="HR3478" s="41"/>
      <c r="HS3478" s="41"/>
      <c r="HT3478" s="41"/>
      <c r="HU3478" s="41"/>
      <c r="HV3478" s="41"/>
      <c r="HW3478" s="41"/>
      <c r="HX3478" s="41"/>
      <c r="HY3478" s="41"/>
      <c r="HZ3478" s="41"/>
      <c r="IA3478" s="41"/>
      <c r="IB3478" s="41"/>
      <c r="IC3478" s="41"/>
      <c r="ID3478" s="41"/>
      <c r="IE3478" s="41"/>
      <c r="IF3478" s="41"/>
      <c r="IG3478" s="41"/>
      <c r="IH3478" s="41"/>
      <c r="II3478" s="41"/>
      <c r="IJ3478" s="41"/>
      <c r="IK3478" s="41"/>
      <c r="IL3478" s="41"/>
      <c r="IM3478" s="41"/>
      <c r="IN3478" s="41"/>
      <c r="IO3478" s="41"/>
      <c r="IP3478" s="41"/>
      <c r="IQ3478" s="41"/>
      <c r="IR3478" s="41"/>
      <c r="IS3478" s="41"/>
      <c r="IT3478" s="41"/>
      <c r="IU3478" s="41"/>
    </row>
    <row r="3480" spans="68:255" x14ac:dyDescent="0.2">
      <c r="BP3480" s="41"/>
      <c r="BQ3480" s="41"/>
      <c r="BR3480" s="41"/>
      <c r="BS3480" s="41"/>
      <c r="BU3480" s="41"/>
      <c r="BV3480" s="41"/>
      <c r="BW3480" s="41"/>
      <c r="BX3480" s="41"/>
      <c r="BY3480" s="41"/>
      <c r="BZ3480" s="41"/>
      <c r="CA3480" s="41"/>
      <c r="CB3480" s="41"/>
      <c r="CC3480" s="41"/>
      <c r="CD3480" s="41"/>
      <c r="CE3480" s="41"/>
      <c r="CF3480" s="41"/>
      <c r="CG3480" s="41"/>
      <c r="CH3480" s="41"/>
      <c r="CI3480" s="41"/>
      <c r="CJ3480" s="41"/>
      <c r="CK3480" s="41"/>
      <c r="CL3480" s="41"/>
      <c r="CM3480" s="41"/>
      <c r="CN3480" s="41"/>
      <c r="CO3480" s="41"/>
      <c r="CP3480" s="41"/>
      <c r="CQ3480" s="41"/>
      <c r="CR3480" s="41"/>
      <c r="CS3480" s="41"/>
      <c r="CT3480" s="41"/>
      <c r="CU3480" s="41"/>
      <c r="CV3480" s="41"/>
      <c r="CW3480" s="41"/>
      <c r="CX3480" s="41"/>
      <c r="CY3480" s="41"/>
      <c r="CZ3480" s="41"/>
      <c r="DA3480" s="41"/>
      <c r="DB3480" s="41"/>
      <c r="DC3480" s="41"/>
      <c r="DD3480" s="41"/>
      <c r="DE3480" s="41"/>
      <c r="DF3480" s="41"/>
      <c r="DG3480" s="41"/>
      <c r="DH3480" s="41"/>
      <c r="DI3480" s="41"/>
      <c r="DJ3480" s="41"/>
      <c r="DK3480" s="41"/>
      <c r="DL3480" s="41"/>
      <c r="DM3480" s="41"/>
      <c r="DN3480" s="41"/>
      <c r="DO3480" s="41"/>
      <c r="DP3480" s="41"/>
      <c r="DQ3480" s="41"/>
      <c r="DR3480" s="41"/>
      <c r="DS3480" s="41"/>
      <c r="DT3480" s="41"/>
      <c r="DU3480" s="41"/>
      <c r="DV3480" s="41"/>
      <c r="DW3480" s="41"/>
      <c r="DX3480" s="41"/>
      <c r="DY3480" s="41"/>
      <c r="DZ3480" s="41"/>
      <c r="EA3480" s="41"/>
      <c r="EB3480" s="41"/>
      <c r="EC3480" s="41"/>
      <c r="ED3480" s="41"/>
      <c r="EE3480" s="41"/>
      <c r="EF3480" s="41"/>
      <c r="EG3480" s="41"/>
      <c r="EH3480" s="41"/>
      <c r="EI3480" s="41"/>
      <c r="EJ3480" s="41"/>
      <c r="EK3480" s="41"/>
      <c r="EL3480" s="41"/>
      <c r="EM3480" s="41"/>
      <c r="EN3480" s="41"/>
      <c r="EO3480" s="41"/>
      <c r="EP3480" s="41"/>
      <c r="EQ3480" s="41"/>
      <c r="ER3480" s="41"/>
      <c r="ES3480" s="41"/>
      <c r="ET3480" s="41"/>
      <c r="EU3480" s="41"/>
      <c r="EV3480" s="41"/>
      <c r="EW3480" s="41"/>
      <c r="EX3480" s="41"/>
      <c r="EY3480" s="41"/>
      <c r="EZ3480" s="41"/>
      <c r="FA3480" s="41"/>
      <c r="FB3480" s="41"/>
      <c r="FC3480" s="41"/>
      <c r="FD3480" s="41"/>
      <c r="FE3480" s="41"/>
      <c r="FF3480" s="41"/>
      <c r="FG3480" s="41"/>
      <c r="FH3480" s="41"/>
      <c r="FI3480" s="41"/>
      <c r="FJ3480" s="41"/>
      <c r="FK3480" s="41"/>
      <c r="FL3480" s="41"/>
      <c r="FM3480" s="41"/>
      <c r="FN3480" s="41"/>
      <c r="FO3480" s="41"/>
      <c r="FP3480" s="41"/>
      <c r="FQ3480" s="41"/>
      <c r="FR3480" s="41"/>
      <c r="FS3480" s="41"/>
      <c r="FT3480" s="41"/>
      <c r="FU3480" s="41"/>
      <c r="FV3480" s="41"/>
      <c r="FW3480" s="41"/>
      <c r="FX3480" s="41"/>
      <c r="FY3480" s="41"/>
      <c r="FZ3480" s="41"/>
      <c r="GA3480" s="41"/>
      <c r="GB3480" s="41"/>
      <c r="GC3480" s="41"/>
      <c r="GD3480" s="41"/>
      <c r="GE3480" s="41"/>
      <c r="GF3480" s="41"/>
      <c r="GG3480" s="41"/>
      <c r="GH3480" s="41"/>
      <c r="GI3480" s="41"/>
      <c r="GJ3480" s="41"/>
      <c r="GK3480" s="41"/>
      <c r="GL3480" s="41"/>
      <c r="GM3480" s="41"/>
      <c r="GN3480" s="41"/>
      <c r="GO3480" s="41"/>
      <c r="GP3480" s="41"/>
      <c r="GQ3480" s="41"/>
      <c r="GR3480" s="41"/>
      <c r="GS3480" s="41"/>
      <c r="GT3480" s="41"/>
      <c r="GU3480" s="41"/>
      <c r="GV3480" s="41"/>
      <c r="GW3480" s="41"/>
      <c r="GX3480" s="41"/>
      <c r="GY3480" s="41"/>
      <c r="GZ3480" s="41"/>
      <c r="HA3480" s="41"/>
      <c r="HB3480" s="41"/>
      <c r="HC3480" s="41"/>
      <c r="HD3480" s="41"/>
      <c r="HE3480" s="41"/>
      <c r="HF3480" s="41"/>
      <c r="HG3480" s="41"/>
      <c r="HH3480" s="41"/>
      <c r="HI3480" s="41"/>
      <c r="HJ3480" s="41"/>
      <c r="HK3480" s="41"/>
      <c r="HL3480" s="41"/>
      <c r="HM3480" s="41"/>
      <c r="HN3480" s="41"/>
      <c r="HO3480" s="41"/>
      <c r="HP3480" s="41"/>
      <c r="HQ3480" s="41"/>
      <c r="HR3480" s="41"/>
      <c r="HS3480" s="41"/>
      <c r="HT3480" s="41"/>
      <c r="HU3480" s="41"/>
      <c r="HV3480" s="41"/>
      <c r="HW3480" s="41"/>
      <c r="HX3480" s="41"/>
      <c r="HY3480" s="41"/>
      <c r="HZ3480" s="41"/>
      <c r="IA3480" s="41"/>
      <c r="IB3480" s="41"/>
      <c r="IC3480" s="41"/>
      <c r="ID3480" s="41"/>
      <c r="IE3480" s="41"/>
      <c r="IF3480" s="41"/>
      <c r="IG3480" s="41"/>
      <c r="IH3480" s="41"/>
      <c r="II3480" s="41"/>
      <c r="IJ3480" s="41"/>
      <c r="IK3480" s="41"/>
      <c r="IL3480" s="41"/>
      <c r="IM3480" s="41"/>
      <c r="IN3480" s="41"/>
      <c r="IO3480" s="41"/>
      <c r="IP3480" s="41"/>
      <c r="IQ3480" s="41"/>
      <c r="IR3480" s="41"/>
      <c r="IS3480" s="41"/>
      <c r="IT3480" s="41"/>
      <c r="IU3480" s="41"/>
    </row>
    <row r="3482" spans="68:255" x14ac:dyDescent="0.2">
      <c r="BP3482" s="41"/>
      <c r="BQ3482" s="41"/>
      <c r="BR3482" s="41"/>
      <c r="BS3482" s="41"/>
      <c r="BU3482" s="41"/>
      <c r="BV3482" s="41"/>
      <c r="BW3482" s="41"/>
      <c r="BX3482" s="41"/>
      <c r="BY3482" s="41"/>
      <c r="BZ3482" s="41"/>
      <c r="CA3482" s="41"/>
      <c r="CB3482" s="41"/>
      <c r="CC3482" s="41"/>
      <c r="CD3482" s="41"/>
      <c r="CE3482" s="41"/>
      <c r="CF3482" s="41"/>
      <c r="CG3482" s="41"/>
      <c r="CH3482" s="41"/>
      <c r="CI3482" s="41"/>
      <c r="CJ3482" s="41"/>
      <c r="CK3482" s="41"/>
      <c r="CL3482" s="41"/>
      <c r="CM3482" s="41"/>
      <c r="CN3482" s="41"/>
      <c r="CO3482" s="41"/>
      <c r="CP3482" s="41"/>
      <c r="CQ3482" s="41"/>
      <c r="CR3482" s="41"/>
      <c r="CS3482" s="41"/>
      <c r="CT3482" s="41"/>
      <c r="CU3482" s="41"/>
      <c r="CV3482" s="41"/>
      <c r="CW3482" s="41"/>
      <c r="CX3482" s="41"/>
      <c r="CY3482" s="41"/>
      <c r="CZ3482" s="41"/>
      <c r="DA3482" s="41"/>
      <c r="DB3482" s="41"/>
      <c r="DC3482" s="41"/>
      <c r="DD3482" s="41"/>
      <c r="DE3482" s="41"/>
      <c r="DF3482" s="41"/>
      <c r="DG3482" s="41"/>
      <c r="DH3482" s="41"/>
      <c r="DI3482" s="41"/>
      <c r="DJ3482" s="41"/>
      <c r="DK3482" s="41"/>
      <c r="DL3482" s="41"/>
      <c r="DM3482" s="41"/>
      <c r="DN3482" s="41"/>
      <c r="DO3482" s="41"/>
      <c r="DP3482" s="41"/>
      <c r="DQ3482" s="41"/>
      <c r="DR3482" s="41"/>
      <c r="DS3482" s="41"/>
      <c r="DT3482" s="41"/>
      <c r="DU3482" s="41"/>
      <c r="DV3482" s="41"/>
      <c r="DW3482" s="41"/>
      <c r="DX3482" s="41"/>
      <c r="DY3482" s="41"/>
      <c r="DZ3482" s="41"/>
      <c r="EA3482" s="41"/>
      <c r="EB3482" s="41"/>
      <c r="EC3482" s="41"/>
      <c r="ED3482" s="41"/>
      <c r="EE3482" s="41"/>
      <c r="EF3482" s="41"/>
      <c r="EG3482" s="41"/>
      <c r="EH3482" s="41"/>
      <c r="EI3482" s="41"/>
      <c r="EJ3482" s="41"/>
      <c r="EK3482" s="41"/>
      <c r="EL3482" s="41"/>
      <c r="EM3482" s="41"/>
      <c r="EN3482" s="41"/>
      <c r="EO3482" s="41"/>
      <c r="EP3482" s="41"/>
      <c r="EQ3482" s="41"/>
      <c r="ER3482" s="41"/>
      <c r="ES3482" s="41"/>
      <c r="ET3482" s="41"/>
      <c r="EU3482" s="41"/>
      <c r="EV3482" s="41"/>
      <c r="EW3482" s="41"/>
      <c r="EX3482" s="41"/>
      <c r="EY3482" s="41"/>
      <c r="EZ3482" s="41"/>
      <c r="FA3482" s="41"/>
      <c r="FB3482" s="41"/>
      <c r="FC3482" s="41"/>
      <c r="FD3482" s="41"/>
      <c r="FE3482" s="41"/>
      <c r="FF3482" s="41"/>
      <c r="FG3482" s="41"/>
      <c r="FH3482" s="41"/>
      <c r="FI3482" s="41"/>
      <c r="FJ3482" s="41"/>
      <c r="FK3482" s="41"/>
      <c r="FL3482" s="41"/>
      <c r="FM3482" s="41"/>
      <c r="FN3482" s="41"/>
      <c r="FO3482" s="41"/>
      <c r="FP3482" s="41"/>
      <c r="FQ3482" s="41"/>
      <c r="FR3482" s="41"/>
      <c r="FS3482" s="41"/>
      <c r="FT3482" s="41"/>
      <c r="FU3482" s="41"/>
      <c r="FV3482" s="41"/>
      <c r="FW3482" s="41"/>
      <c r="FX3482" s="41"/>
      <c r="FY3482" s="41"/>
      <c r="FZ3482" s="41"/>
      <c r="GA3482" s="41"/>
      <c r="GB3482" s="41"/>
      <c r="GC3482" s="41"/>
      <c r="GD3482" s="41"/>
      <c r="GE3482" s="41"/>
      <c r="GF3482" s="41"/>
      <c r="GG3482" s="41"/>
      <c r="GH3482" s="41"/>
      <c r="GI3482" s="41"/>
      <c r="GJ3482" s="41"/>
      <c r="GK3482" s="41"/>
      <c r="GL3482" s="41"/>
      <c r="GM3482" s="41"/>
      <c r="GN3482" s="41"/>
      <c r="GO3482" s="41"/>
      <c r="GP3482" s="41"/>
      <c r="GQ3482" s="41"/>
      <c r="GR3482" s="41"/>
      <c r="GS3482" s="41"/>
      <c r="GT3482" s="41"/>
      <c r="GU3482" s="41"/>
      <c r="GV3482" s="41"/>
      <c r="GW3482" s="41"/>
      <c r="GX3482" s="41"/>
      <c r="GY3482" s="41"/>
      <c r="GZ3482" s="41"/>
      <c r="HA3482" s="41"/>
      <c r="HB3482" s="41"/>
      <c r="HC3482" s="41"/>
      <c r="HD3482" s="41"/>
      <c r="HE3482" s="41"/>
      <c r="HF3482" s="41"/>
      <c r="HG3482" s="41"/>
      <c r="HH3482" s="41"/>
      <c r="HI3482" s="41"/>
      <c r="HJ3482" s="41"/>
      <c r="HK3482" s="41"/>
      <c r="HL3482" s="41"/>
      <c r="HM3482" s="41"/>
      <c r="HN3482" s="41"/>
      <c r="HO3482" s="41"/>
      <c r="HP3482" s="41"/>
      <c r="HQ3482" s="41"/>
      <c r="HR3482" s="41"/>
      <c r="HS3482" s="41"/>
      <c r="HT3482" s="41"/>
      <c r="HU3482" s="41"/>
      <c r="HV3482" s="41"/>
      <c r="HW3482" s="41"/>
      <c r="HX3482" s="41"/>
      <c r="HY3482" s="41"/>
      <c r="HZ3482" s="41"/>
      <c r="IA3482" s="41"/>
      <c r="IB3482" s="41"/>
      <c r="IC3482" s="41"/>
      <c r="ID3482" s="41"/>
      <c r="IE3482" s="41"/>
      <c r="IF3482" s="41"/>
      <c r="IG3482" s="41"/>
      <c r="IH3482" s="41"/>
      <c r="II3482" s="41"/>
      <c r="IJ3482" s="41"/>
      <c r="IK3482" s="41"/>
      <c r="IL3482" s="41"/>
      <c r="IM3482" s="41"/>
      <c r="IN3482" s="41"/>
      <c r="IO3482" s="41"/>
      <c r="IP3482" s="41"/>
      <c r="IQ3482" s="41"/>
      <c r="IR3482" s="41"/>
      <c r="IS3482" s="41"/>
      <c r="IT3482" s="41"/>
      <c r="IU3482" s="41"/>
    </row>
    <row r="3484" spans="68:255" x14ac:dyDescent="0.2">
      <c r="BP3484" s="41"/>
      <c r="BQ3484" s="41"/>
      <c r="BR3484" s="41"/>
      <c r="BS3484" s="41"/>
      <c r="BU3484" s="41"/>
      <c r="BV3484" s="41"/>
      <c r="BW3484" s="41"/>
      <c r="BX3484" s="41"/>
      <c r="BY3484" s="41"/>
      <c r="BZ3484" s="41"/>
      <c r="CA3484" s="41"/>
      <c r="CB3484" s="41"/>
      <c r="CC3484" s="41"/>
      <c r="CD3484" s="41"/>
      <c r="CE3484" s="41"/>
      <c r="CF3484" s="41"/>
      <c r="CG3484" s="41"/>
      <c r="CH3484" s="41"/>
      <c r="CI3484" s="41"/>
      <c r="CJ3484" s="41"/>
      <c r="CK3484" s="41"/>
      <c r="CL3484" s="41"/>
      <c r="CM3484" s="41"/>
      <c r="CN3484" s="41"/>
      <c r="CO3484" s="41"/>
      <c r="CP3484" s="41"/>
      <c r="CQ3484" s="41"/>
      <c r="CR3484" s="41"/>
      <c r="CS3484" s="41"/>
      <c r="CT3484" s="41"/>
      <c r="CU3484" s="41"/>
      <c r="CV3484" s="41"/>
      <c r="CW3484" s="41"/>
      <c r="CX3484" s="41"/>
      <c r="CY3484" s="41"/>
      <c r="CZ3484" s="41"/>
      <c r="DA3484" s="41"/>
      <c r="DB3484" s="41"/>
      <c r="DC3484" s="41"/>
      <c r="DD3484" s="41"/>
      <c r="DE3484" s="41"/>
      <c r="DF3484" s="41"/>
      <c r="DG3484" s="41"/>
      <c r="DH3484" s="41"/>
      <c r="DI3484" s="41"/>
      <c r="DJ3484" s="41"/>
      <c r="DK3484" s="41"/>
      <c r="DL3484" s="41"/>
      <c r="DM3484" s="41"/>
      <c r="DN3484" s="41"/>
      <c r="DO3484" s="41"/>
      <c r="DP3484" s="41"/>
      <c r="DQ3484" s="41"/>
      <c r="DR3484" s="41"/>
      <c r="DS3484" s="41"/>
      <c r="DT3484" s="41"/>
      <c r="DU3484" s="41"/>
      <c r="DV3484" s="41"/>
      <c r="DW3484" s="41"/>
      <c r="DX3484" s="41"/>
      <c r="DY3484" s="41"/>
      <c r="DZ3484" s="41"/>
      <c r="EA3484" s="41"/>
      <c r="EB3484" s="41"/>
      <c r="EC3484" s="41"/>
      <c r="ED3484" s="41"/>
      <c r="EE3484" s="41"/>
      <c r="EF3484" s="41"/>
      <c r="EG3484" s="41"/>
      <c r="EH3484" s="41"/>
      <c r="EI3484" s="41"/>
      <c r="EJ3484" s="41"/>
      <c r="EK3484" s="41"/>
      <c r="EL3484" s="41"/>
      <c r="EM3484" s="41"/>
      <c r="EN3484" s="41"/>
      <c r="EO3484" s="41"/>
      <c r="EP3484" s="41"/>
      <c r="EQ3484" s="41"/>
      <c r="ER3484" s="41"/>
      <c r="ES3484" s="41"/>
      <c r="ET3484" s="41"/>
      <c r="EU3484" s="41"/>
      <c r="EV3484" s="41"/>
      <c r="EW3484" s="41"/>
      <c r="EX3484" s="41"/>
      <c r="EY3484" s="41"/>
      <c r="EZ3484" s="41"/>
      <c r="FA3484" s="41"/>
      <c r="FB3484" s="41"/>
      <c r="FC3484" s="41"/>
      <c r="FD3484" s="41"/>
      <c r="FE3484" s="41"/>
      <c r="FF3484" s="41"/>
      <c r="FG3484" s="41"/>
      <c r="FH3484" s="41"/>
      <c r="FI3484" s="41"/>
      <c r="FJ3484" s="41"/>
      <c r="FK3484" s="41"/>
      <c r="FL3484" s="41"/>
      <c r="FM3484" s="41"/>
      <c r="FN3484" s="41"/>
      <c r="FO3484" s="41"/>
      <c r="FP3484" s="41"/>
      <c r="FQ3484" s="41"/>
      <c r="FR3484" s="41"/>
      <c r="FS3484" s="41"/>
      <c r="FT3484" s="41"/>
      <c r="FU3484" s="41"/>
      <c r="FV3484" s="41"/>
      <c r="FW3484" s="41"/>
      <c r="FX3484" s="41"/>
      <c r="FY3484" s="41"/>
      <c r="FZ3484" s="41"/>
      <c r="GA3484" s="41"/>
      <c r="GB3484" s="41"/>
      <c r="GC3484" s="41"/>
      <c r="GD3484" s="41"/>
      <c r="GE3484" s="41"/>
      <c r="GF3484" s="41"/>
      <c r="GG3484" s="41"/>
      <c r="GH3484" s="41"/>
      <c r="GI3484" s="41"/>
      <c r="GJ3484" s="41"/>
      <c r="GK3484" s="41"/>
      <c r="GL3484" s="41"/>
      <c r="GM3484" s="41"/>
      <c r="GN3484" s="41"/>
      <c r="GO3484" s="41"/>
      <c r="GP3484" s="41"/>
      <c r="GQ3484" s="41"/>
      <c r="GR3484" s="41"/>
      <c r="GS3484" s="41"/>
      <c r="GT3484" s="41"/>
      <c r="GU3484" s="41"/>
      <c r="GV3484" s="41"/>
      <c r="GW3484" s="41"/>
      <c r="GX3484" s="41"/>
      <c r="GY3484" s="41"/>
      <c r="GZ3484" s="41"/>
      <c r="HA3484" s="41"/>
      <c r="HB3484" s="41"/>
      <c r="HC3484" s="41"/>
      <c r="HD3484" s="41"/>
      <c r="HE3484" s="41"/>
      <c r="HF3484" s="41"/>
      <c r="HG3484" s="41"/>
      <c r="HH3484" s="41"/>
      <c r="HI3484" s="41"/>
      <c r="HJ3484" s="41"/>
      <c r="HK3484" s="41"/>
      <c r="HL3484" s="41"/>
      <c r="HM3484" s="41"/>
      <c r="HN3484" s="41"/>
      <c r="HO3484" s="41"/>
      <c r="HP3484" s="41"/>
      <c r="HQ3484" s="41"/>
      <c r="HR3484" s="41"/>
      <c r="HS3484" s="41"/>
      <c r="HT3484" s="41"/>
      <c r="HU3484" s="41"/>
      <c r="HV3484" s="41"/>
      <c r="HW3484" s="41"/>
      <c r="HX3484" s="41"/>
      <c r="HY3484" s="41"/>
      <c r="HZ3484" s="41"/>
      <c r="IA3484" s="41"/>
      <c r="IB3484" s="41"/>
      <c r="IC3484" s="41"/>
      <c r="ID3484" s="41"/>
      <c r="IE3484" s="41"/>
      <c r="IF3484" s="41"/>
      <c r="IG3484" s="41"/>
      <c r="IH3484" s="41"/>
      <c r="II3484" s="41"/>
      <c r="IJ3484" s="41"/>
      <c r="IK3484" s="41"/>
      <c r="IL3484" s="41"/>
      <c r="IM3484" s="41"/>
      <c r="IN3484" s="41"/>
      <c r="IO3484" s="41"/>
      <c r="IP3484" s="41"/>
      <c r="IQ3484" s="41"/>
      <c r="IR3484" s="41"/>
      <c r="IS3484" s="41"/>
      <c r="IT3484" s="41"/>
      <c r="IU3484" s="41"/>
    </row>
    <row r="3486" spans="68:255" x14ac:dyDescent="0.2">
      <c r="BP3486" s="41"/>
      <c r="BQ3486" s="41"/>
      <c r="BR3486" s="41"/>
      <c r="BS3486" s="41"/>
      <c r="BU3486" s="41"/>
      <c r="BV3486" s="41"/>
      <c r="BW3486" s="41"/>
      <c r="BX3486" s="41"/>
      <c r="BY3486" s="41"/>
      <c r="BZ3486" s="41"/>
      <c r="CA3486" s="41"/>
      <c r="CB3486" s="41"/>
      <c r="CC3486" s="41"/>
      <c r="CD3486" s="41"/>
      <c r="CE3486" s="41"/>
      <c r="CF3486" s="41"/>
      <c r="CG3486" s="41"/>
      <c r="CH3486" s="41"/>
      <c r="CI3486" s="41"/>
      <c r="CJ3486" s="41"/>
      <c r="CK3486" s="41"/>
      <c r="CL3486" s="41"/>
      <c r="CM3486" s="41"/>
      <c r="CN3486" s="41"/>
      <c r="CO3486" s="41"/>
      <c r="CP3486" s="41"/>
      <c r="CQ3486" s="41"/>
      <c r="CR3486" s="41"/>
      <c r="CS3486" s="41"/>
      <c r="CT3486" s="41"/>
      <c r="CU3486" s="41"/>
      <c r="CV3486" s="41"/>
      <c r="CW3486" s="41"/>
      <c r="CX3486" s="41"/>
      <c r="CY3486" s="41"/>
      <c r="CZ3486" s="41"/>
      <c r="DA3486" s="41"/>
      <c r="DB3486" s="41"/>
      <c r="DC3486" s="41"/>
      <c r="DD3486" s="41"/>
      <c r="DE3486" s="41"/>
      <c r="DF3486" s="41"/>
      <c r="DG3486" s="41"/>
      <c r="DH3486" s="41"/>
      <c r="DI3486" s="41"/>
      <c r="DJ3486" s="41"/>
      <c r="DK3486" s="41"/>
      <c r="DL3486" s="41"/>
      <c r="DM3486" s="41"/>
      <c r="DN3486" s="41"/>
      <c r="DO3486" s="41"/>
      <c r="DP3486" s="41"/>
      <c r="DQ3486" s="41"/>
      <c r="DR3486" s="41"/>
      <c r="DS3486" s="41"/>
      <c r="DT3486" s="41"/>
      <c r="DU3486" s="41"/>
      <c r="DV3486" s="41"/>
      <c r="DW3486" s="41"/>
      <c r="DX3486" s="41"/>
      <c r="DY3486" s="41"/>
      <c r="DZ3486" s="41"/>
      <c r="EA3486" s="41"/>
      <c r="EB3486" s="41"/>
      <c r="EC3486" s="41"/>
      <c r="ED3486" s="41"/>
      <c r="EE3486" s="41"/>
      <c r="EF3486" s="41"/>
      <c r="EG3486" s="41"/>
      <c r="EH3486" s="41"/>
      <c r="EI3486" s="41"/>
      <c r="EJ3486" s="41"/>
      <c r="EK3486" s="41"/>
      <c r="EL3486" s="41"/>
      <c r="EM3486" s="41"/>
      <c r="EN3486" s="41"/>
      <c r="EO3486" s="41"/>
      <c r="EP3486" s="41"/>
      <c r="EQ3486" s="41"/>
      <c r="ER3486" s="41"/>
      <c r="ES3486" s="41"/>
      <c r="ET3486" s="41"/>
      <c r="EU3486" s="41"/>
      <c r="EV3486" s="41"/>
      <c r="EW3486" s="41"/>
      <c r="EX3486" s="41"/>
      <c r="EY3486" s="41"/>
      <c r="EZ3486" s="41"/>
      <c r="FA3486" s="41"/>
      <c r="FB3486" s="41"/>
      <c r="FC3486" s="41"/>
      <c r="FD3486" s="41"/>
      <c r="FE3486" s="41"/>
      <c r="FF3486" s="41"/>
      <c r="FG3486" s="41"/>
      <c r="FH3486" s="41"/>
      <c r="FI3486" s="41"/>
      <c r="FJ3486" s="41"/>
      <c r="FK3486" s="41"/>
      <c r="FL3486" s="41"/>
      <c r="FM3486" s="41"/>
      <c r="FN3486" s="41"/>
      <c r="FO3486" s="41"/>
      <c r="FP3486" s="41"/>
      <c r="FQ3486" s="41"/>
      <c r="FR3486" s="41"/>
      <c r="FS3486" s="41"/>
      <c r="FT3486" s="41"/>
      <c r="FU3486" s="41"/>
      <c r="FV3486" s="41"/>
      <c r="FW3486" s="41"/>
      <c r="FX3486" s="41"/>
      <c r="FY3486" s="41"/>
      <c r="FZ3486" s="41"/>
      <c r="GA3486" s="41"/>
      <c r="GB3486" s="41"/>
      <c r="GC3486" s="41"/>
      <c r="GD3486" s="41"/>
      <c r="GE3486" s="41"/>
      <c r="GF3486" s="41"/>
      <c r="GG3486" s="41"/>
      <c r="GH3486" s="41"/>
      <c r="GI3486" s="41"/>
      <c r="GJ3486" s="41"/>
      <c r="GK3486" s="41"/>
      <c r="GL3486" s="41"/>
      <c r="GM3486" s="41"/>
      <c r="GN3486" s="41"/>
      <c r="GO3486" s="41"/>
      <c r="GP3486" s="41"/>
      <c r="GQ3486" s="41"/>
      <c r="GR3486" s="41"/>
      <c r="GS3486" s="41"/>
      <c r="GT3486" s="41"/>
      <c r="GU3486" s="41"/>
      <c r="GV3486" s="41"/>
      <c r="GW3486" s="41"/>
      <c r="GX3486" s="41"/>
      <c r="GY3486" s="41"/>
      <c r="GZ3486" s="41"/>
      <c r="HA3486" s="41"/>
      <c r="HB3486" s="41"/>
      <c r="HC3486" s="41"/>
      <c r="HD3486" s="41"/>
      <c r="HE3486" s="41"/>
      <c r="HF3486" s="41"/>
      <c r="HG3486" s="41"/>
      <c r="HH3486" s="41"/>
      <c r="HI3486" s="41"/>
      <c r="HJ3486" s="41"/>
      <c r="HK3486" s="41"/>
      <c r="HL3486" s="41"/>
      <c r="HM3486" s="41"/>
      <c r="HN3486" s="41"/>
      <c r="HO3486" s="41"/>
      <c r="HP3486" s="41"/>
      <c r="HQ3486" s="41"/>
      <c r="HR3486" s="41"/>
      <c r="HS3486" s="41"/>
      <c r="HT3486" s="41"/>
      <c r="HU3486" s="41"/>
      <c r="HV3486" s="41"/>
      <c r="HW3486" s="41"/>
      <c r="HX3486" s="41"/>
      <c r="HY3486" s="41"/>
      <c r="HZ3486" s="41"/>
      <c r="IA3486" s="41"/>
      <c r="IB3486" s="41"/>
      <c r="IC3486" s="41"/>
      <c r="ID3486" s="41"/>
      <c r="IE3486" s="41"/>
      <c r="IF3486" s="41"/>
      <c r="IG3486" s="41"/>
      <c r="IH3486" s="41"/>
      <c r="II3486" s="41"/>
      <c r="IJ3486" s="41"/>
      <c r="IK3486" s="41"/>
      <c r="IL3486" s="41"/>
      <c r="IM3486" s="41"/>
      <c r="IN3486" s="41"/>
      <c r="IO3486" s="41"/>
      <c r="IP3486" s="41"/>
      <c r="IQ3486" s="41"/>
      <c r="IR3486" s="41"/>
      <c r="IS3486" s="41"/>
      <c r="IT3486" s="41"/>
      <c r="IU3486" s="41"/>
    </row>
    <row r="3488" spans="68:255" x14ac:dyDescent="0.2">
      <c r="BP3488" s="41"/>
      <c r="BQ3488" s="41"/>
      <c r="BR3488" s="41"/>
      <c r="BS3488" s="41"/>
      <c r="BU3488" s="41"/>
      <c r="BV3488" s="41"/>
      <c r="BW3488" s="41"/>
      <c r="BX3488" s="41"/>
      <c r="BY3488" s="41"/>
      <c r="BZ3488" s="41"/>
      <c r="CA3488" s="41"/>
      <c r="CB3488" s="41"/>
      <c r="CC3488" s="41"/>
      <c r="CD3488" s="41"/>
      <c r="CE3488" s="41"/>
      <c r="CF3488" s="41"/>
      <c r="CG3488" s="41"/>
      <c r="CH3488" s="41"/>
      <c r="CI3488" s="41"/>
      <c r="CJ3488" s="41"/>
      <c r="CK3488" s="41"/>
      <c r="CL3488" s="41"/>
      <c r="CM3488" s="41"/>
      <c r="CN3488" s="41"/>
      <c r="CO3488" s="41"/>
      <c r="CP3488" s="41"/>
      <c r="CQ3488" s="41"/>
      <c r="CR3488" s="41"/>
      <c r="CS3488" s="41"/>
      <c r="CT3488" s="41"/>
      <c r="CU3488" s="41"/>
      <c r="CV3488" s="41"/>
      <c r="CW3488" s="41"/>
      <c r="CX3488" s="41"/>
      <c r="CY3488" s="41"/>
      <c r="CZ3488" s="41"/>
      <c r="DA3488" s="41"/>
      <c r="DB3488" s="41"/>
      <c r="DC3488" s="41"/>
      <c r="DD3488" s="41"/>
      <c r="DE3488" s="41"/>
      <c r="DF3488" s="41"/>
      <c r="DG3488" s="41"/>
      <c r="DH3488" s="41"/>
      <c r="DI3488" s="41"/>
      <c r="DJ3488" s="41"/>
      <c r="DK3488" s="41"/>
      <c r="DL3488" s="41"/>
      <c r="DM3488" s="41"/>
      <c r="DN3488" s="41"/>
      <c r="DO3488" s="41"/>
      <c r="DP3488" s="41"/>
      <c r="DQ3488" s="41"/>
      <c r="DR3488" s="41"/>
      <c r="DS3488" s="41"/>
      <c r="DT3488" s="41"/>
      <c r="DU3488" s="41"/>
      <c r="DV3488" s="41"/>
      <c r="DW3488" s="41"/>
      <c r="DX3488" s="41"/>
      <c r="DY3488" s="41"/>
      <c r="DZ3488" s="41"/>
      <c r="EA3488" s="41"/>
      <c r="EB3488" s="41"/>
      <c r="EC3488" s="41"/>
      <c r="ED3488" s="41"/>
      <c r="EE3488" s="41"/>
      <c r="EF3488" s="41"/>
      <c r="EG3488" s="41"/>
      <c r="EH3488" s="41"/>
      <c r="EI3488" s="41"/>
      <c r="EJ3488" s="41"/>
      <c r="EK3488" s="41"/>
      <c r="EL3488" s="41"/>
      <c r="EM3488" s="41"/>
      <c r="EN3488" s="41"/>
      <c r="EO3488" s="41"/>
      <c r="EP3488" s="41"/>
      <c r="EQ3488" s="41"/>
      <c r="ER3488" s="41"/>
      <c r="ES3488" s="41"/>
      <c r="ET3488" s="41"/>
      <c r="EU3488" s="41"/>
      <c r="EV3488" s="41"/>
      <c r="EW3488" s="41"/>
      <c r="EX3488" s="41"/>
      <c r="EY3488" s="41"/>
      <c r="EZ3488" s="41"/>
      <c r="FA3488" s="41"/>
      <c r="FB3488" s="41"/>
      <c r="FC3488" s="41"/>
      <c r="FD3488" s="41"/>
      <c r="FE3488" s="41"/>
      <c r="FF3488" s="41"/>
      <c r="FG3488" s="41"/>
      <c r="FH3488" s="41"/>
      <c r="FI3488" s="41"/>
      <c r="FJ3488" s="41"/>
      <c r="FK3488" s="41"/>
      <c r="FL3488" s="41"/>
      <c r="FM3488" s="41"/>
      <c r="FN3488" s="41"/>
      <c r="FO3488" s="41"/>
      <c r="FP3488" s="41"/>
      <c r="FQ3488" s="41"/>
      <c r="FR3488" s="41"/>
      <c r="FS3488" s="41"/>
      <c r="FT3488" s="41"/>
      <c r="FU3488" s="41"/>
      <c r="FV3488" s="41"/>
      <c r="FW3488" s="41"/>
      <c r="FX3488" s="41"/>
      <c r="FY3488" s="41"/>
      <c r="FZ3488" s="41"/>
      <c r="GA3488" s="41"/>
      <c r="GB3488" s="41"/>
      <c r="GC3488" s="41"/>
      <c r="GD3488" s="41"/>
      <c r="GE3488" s="41"/>
      <c r="GF3488" s="41"/>
      <c r="GG3488" s="41"/>
      <c r="GH3488" s="41"/>
      <c r="GI3488" s="41"/>
      <c r="GJ3488" s="41"/>
      <c r="GK3488" s="41"/>
      <c r="GL3488" s="41"/>
      <c r="GM3488" s="41"/>
      <c r="GN3488" s="41"/>
      <c r="GO3488" s="41"/>
      <c r="GP3488" s="41"/>
      <c r="GQ3488" s="41"/>
      <c r="GR3488" s="41"/>
      <c r="GS3488" s="41"/>
      <c r="GT3488" s="41"/>
      <c r="GU3488" s="41"/>
      <c r="GV3488" s="41"/>
      <c r="GW3488" s="41"/>
      <c r="GX3488" s="41"/>
      <c r="GY3488" s="41"/>
      <c r="GZ3488" s="41"/>
      <c r="HA3488" s="41"/>
      <c r="HB3488" s="41"/>
      <c r="HC3488" s="41"/>
      <c r="HD3488" s="41"/>
      <c r="HE3488" s="41"/>
      <c r="HF3488" s="41"/>
      <c r="HG3488" s="41"/>
      <c r="HH3488" s="41"/>
      <c r="HI3488" s="41"/>
      <c r="HJ3488" s="41"/>
      <c r="HK3488" s="41"/>
      <c r="HL3488" s="41"/>
      <c r="HM3488" s="41"/>
      <c r="HN3488" s="41"/>
      <c r="HO3488" s="41"/>
      <c r="HP3488" s="41"/>
      <c r="HQ3488" s="41"/>
      <c r="HR3488" s="41"/>
      <c r="HS3488" s="41"/>
      <c r="HT3488" s="41"/>
      <c r="HU3488" s="41"/>
      <c r="HV3488" s="41"/>
      <c r="HW3488" s="41"/>
      <c r="HX3488" s="41"/>
      <c r="HY3488" s="41"/>
      <c r="HZ3488" s="41"/>
      <c r="IA3488" s="41"/>
      <c r="IB3488" s="41"/>
      <c r="IC3488" s="41"/>
      <c r="ID3488" s="41"/>
      <c r="IE3488" s="41"/>
      <c r="IF3488" s="41"/>
      <c r="IG3488" s="41"/>
      <c r="IH3488" s="41"/>
      <c r="II3488" s="41"/>
      <c r="IJ3488" s="41"/>
      <c r="IK3488" s="41"/>
      <c r="IL3488" s="41"/>
      <c r="IM3488" s="41"/>
      <c r="IN3488" s="41"/>
      <c r="IO3488" s="41"/>
      <c r="IP3488" s="41"/>
      <c r="IQ3488" s="41"/>
      <c r="IR3488" s="41"/>
      <c r="IS3488" s="41"/>
      <c r="IT3488" s="41"/>
      <c r="IU3488" s="41"/>
    </row>
    <row r="3490" spans="68:255" x14ac:dyDescent="0.2">
      <c r="BP3490" s="41"/>
      <c r="BQ3490" s="41"/>
      <c r="BR3490" s="41"/>
      <c r="BS3490" s="41"/>
      <c r="BU3490" s="41"/>
      <c r="BV3490" s="41"/>
      <c r="BW3490" s="41"/>
      <c r="BX3490" s="41"/>
      <c r="BY3490" s="41"/>
      <c r="BZ3490" s="41"/>
      <c r="CA3490" s="41"/>
      <c r="CB3490" s="41"/>
      <c r="CC3490" s="41"/>
      <c r="CD3490" s="41"/>
      <c r="CE3490" s="41"/>
      <c r="CF3490" s="41"/>
      <c r="CG3490" s="41"/>
      <c r="CH3490" s="41"/>
      <c r="CI3490" s="41"/>
      <c r="CJ3490" s="41"/>
      <c r="CK3490" s="41"/>
      <c r="CL3490" s="41"/>
      <c r="CM3490" s="41"/>
      <c r="CN3490" s="41"/>
      <c r="CO3490" s="41"/>
      <c r="CP3490" s="41"/>
      <c r="CQ3490" s="41"/>
      <c r="CR3490" s="41"/>
      <c r="CS3490" s="41"/>
      <c r="CT3490" s="41"/>
      <c r="CU3490" s="41"/>
      <c r="CV3490" s="41"/>
      <c r="CW3490" s="41"/>
      <c r="CX3490" s="41"/>
      <c r="CY3490" s="41"/>
      <c r="CZ3490" s="41"/>
      <c r="DA3490" s="41"/>
      <c r="DB3490" s="41"/>
      <c r="DC3490" s="41"/>
      <c r="DD3490" s="41"/>
      <c r="DE3490" s="41"/>
      <c r="DF3490" s="41"/>
      <c r="DG3490" s="41"/>
      <c r="DH3490" s="41"/>
      <c r="DI3490" s="41"/>
      <c r="DJ3490" s="41"/>
      <c r="DK3490" s="41"/>
      <c r="DL3490" s="41"/>
      <c r="DM3490" s="41"/>
      <c r="DN3490" s="41"/>
      <c r="DO3490" s="41"/>
      <c r="DP3490" s="41"/>
      <c r="DQ3490" s="41"/>
      <c r="DR3490" s="41"/>
      <c r="DS3490" s="41"/>
      <c r="DT3490" s="41"/>
      <c r="DU3490" s="41"/>
      <c r="DV3490" s="41"/>
      <c r="DW3490" s="41"/>
      <c r="DX3490" s="41"/>
      <c r="DY3490" s="41"/>
      <c r="DZ3490" s="41"/>
      <c r="EA3490" s="41"/>
      <c r="EB3490" s="41"/>
      <c r="EC3490" s="41"/>
      <c r="ED3490" s="41"/>
      <c r="EE3490" s="41"/>
      <c r="EF3490" s="41"/>
      <c r="EG3490" s="41"/>
      <c r="EH3490" s="41"/>
      <c r="EI3490" s="41"/>
      <c r="EJ3490" s="41"/>
      <c r="EK3490" s="41"/>
      <c r="EL3490" s="41"/>
      <c r="EM3490" s="41"/>
      <c r="EN3490" s="41"/>
      <c r="EO3490" s="41"/>
      <c r="EP3490" s="41"/>
      <c r="EQ3490" s="41"/>
      <c r="ER3490" s="41"/>
      <c r="ES3490" s="41"/>
      <c r="ET3490" s="41"/>
      <c r="EU3490" s="41"/>
      <c r="EV3490" s="41"/>
      <c r="EW3490" s="41"/>
      <c r="EX3490" s="41"/>
      <c r="EY3490" s="41"/>
      <c r="EZ3490" s="41"/>
      <c r="FA3490" s="41"/>
      <c r="FB3490" s="41"/>
      <c r="FC3490" s="41"/>
      <c r="FD3490" s="41"/>
      <c r="FE3490" s="41"/>
      <c r="FF3490" s="41"/>
      <c r="FG3490" s="41"/>
      <c r="FH3490" s="41"/>
      <c r="FI3490" s="41"/>
      <c r="FJ3490" s="41"/>
      <c r="FK3490" s="41"/>
      <c r="FL3490" s="41"/>
      <c r="FM3490" s="41"/>
      <c r="FN3490" s="41"/>
      <c r="FO3490" s="41"/>
      <c r="FP3490" s="41"/>
      <c r="FQ3490" s="41"/>
      <c r="FR3490" s="41"/>
      <c r="FS3490" s="41"/>
      <c r="FT3490" s="41"/>
      <c r="FU3490" s="41"/>
      <c r="FV3490" s="41"/>
      <c r="FW3490" s="41"/>
      <c r="FX3490" s="41"/>
      <c r="FY3490" s="41"/>
      <c r="FZ3490" s="41"/>
      <c r="GA3490" s="41"/>
      <c r="GB3490" s="41"/>
      <c r="GC3490" s="41"/>
      <c r="GD3490" s="41"/>
      <c r="GE3490" s="41"/>
      <c r="GF3490" s="41"/>
      <c r="GG3490" s="41"/>
      <c r="GH3490" s="41"/>
      <c r="GI3490" s="41"/>
      <c r="GJ3490" s="41"/>
      <c r="GK3490" s="41"/>
      <c r="GL3490" s="41"/>
      <c r="GM3490" s="41"/>
      <c r="GN3490" s="41"/>
      <c r="GO3490" s="41"/>
      <c r="GP3490" s="41"/>
      <c r="GQ3490" s="41"/>
      <c r="GR3490" s="41"/>
      <c r="GS3490" s="41"/>
      <c r="GT3490" s="41"/>
      <c r="GU3490" s="41"/>
      <c r="GV3490" s="41"/>
      <c r="GW3490" s="41"/>
      <c r="GX3490" s="41"/>
      <c r="GY3490" s="41"/>
      <c r="GZ3490" s="41"/>
      <c r="HA3490" s="41"/>
      <c r="HB3490" s="41"/>
      <c r="HC3490" s="41"/>
      <c r="HD3490" s="41"/>
      <c r="HE3490" s="41"/>
      <c r="HF3490" s="41"/>
      <c r="HG3490" s="41"/>
      <c r="HH3490" s="41"/>
      <c r="HI3490" s="41"/>
      <c r="HJ3490" s="41"/>
      <c r="HK3490" s="41"/>
      <c r="HL3490" s="41"/>
      <c r="HM3490" s="41"/>
      <c r="HN3490" s="41"/>
      <c r="HO3490" s="41"/>
      <c r="HP3490" s="41"/>
      <c r="HQ3490" s="41"/>
      <c r="HR3490" s="41"/>
      <c r="HS3490" s="41"/>
      <c r="HT3490" s="41"/>
      <c r="HU3490" s="41"/>
      <c r="HV3490" s="41"/>
      <c r="HW3490" s="41"/>
      <c r="HX3490" s="41"/>
      <c r="HY3490" s="41"/>
      <c r="HZ3490" s="41"/>
      <c r="IA3490" s="41"/>
      <c r="IB3490" s="41"/>
      <c r="IC3490" s="41"/>
      <c r="ID3490" s="41"/>
      <c r="IE3490" s="41"/>
      <c r="IF3490" s="41"/>
      <c r="IG3490" s="41"/>
      <c r="IH3490" s="41"/>
      <c r="II3490" s="41"/>
      <c r="IJ3490" s="41"/>
      <c r="IK3490" s="41"/>
      <c r="IL3490" s="41"/>
      <c r="IM3490" s="41"/>
      <c r="IN3490" s="41"/>
      <c r="IO3490" s="41"/>
      <c r="IP3490" s="41"/>
      <c r="IQ3490" s="41"/>
      <c r="IR3490" s="41"/>
      <c r="IS3490" s="41"/>
      <c r="IT3490" s="41"/>
      <c r="IU3490" s="41"/>
    </row>
    <row r="3492" spans="68:255" x14ac:dyDescent="0.2">
      <c r="BP3492" s="41"/>
      <c r="BQ3492" s="41"/>
      <c r="BR3492" s="41"/>
      <c r="BS3492" s="41"/>
      <c r="BU3492" s="41"/>
      <c r="BV3492" s="41"/>
      <c r="BW3492" s="41"/>
      <c r="BX3492" s="41"/>
      <c r="BY3492" s="41"/>
      <c r="BZ3492" s="41"/>
      <c r="CA3492" s="41"/>
      <c r="CB3492" s="41"/>
      <c r="CC3492" s="41"/>
      <c r="CD3492" s="41"/>
      <c r="CE3492" s="41"/>
      <c r="CF3492" s="41"/>
      <c r="CG3492" s="41"/>
      <c r="CH3492" s="41"/>
      <c r="CI3492" s="41"/>
      <c r="CJ3492" s="41"/>
      <c r="CK3492" s="41"/>
      <c r="CL3492" s="41"/>
      <c r="CM3492" s="41"/>
      <c r="CN3492" s="41"/>
      <c r="CO3492" s="41"/>
      <c r="CP3492" s="41"/>
      <c r="CQ3492" s="41"/>
      <c r="CR3492" s="41"/>
      <c r="CS3492" s="41"/>
      <c r="CT3492" s="41"/>
      <c r="CU3492" s="41"/>
      <c r="CV3492" s="41"/>
      <c r="CW3492" s="41"/>
      <c r="CX3492" s="41"/>
      <c r="CY3492" s="41"/>
      <c r="CZ3492" s="41"/>
      <c r="DA3492" s="41"/>
      <c r="DB3492" s="41"/>
      <c r="DC3492" s="41"/>
      <c r="DD3492" s="41"/>
      <c r="DE3492" s="41"/>
      <c r="DF3492" s="41"/>
      <c r="DG3492" s="41"/>
      <c r="DH3492" s="41"/>
      <c r="DI3492" s="41"/>
      <c r="DJ3492" s="41"/>
      <c r="DK3492" s="41"/>
      <c r="DL3492" s="41"/>
      <c r="DM3492" s="41"/>
      <c r="DN3492" s="41"/>
      <c r="DO3492" s="41"/>
      <c r="DP3492" s="41"/>
      <c r="DQ3492" s="41"/>
      <c r="DR3492" s="41"/>
      <c r="DS3492" s="41"/>
      <c r="DT3492" s="41"/>
      <c r="DU3492" s="41"/>
      <c r="DV3492" s="41"/>
      <c r="DW3492" s="41"/>
      <c r="DX3492" s="41"/>
      <c r="DY3492" s="41"/>
      <c r="DZ3492" s="41"/>
      <c r="EA3492" s="41"/>
      <c r="EB3492" s="41"/>
      <c r="EC3492" s="41"/>
      <c r="ED3492" s="41"/>
      <c r="EE3492" s="41"/>
      <c r="EF3492" s="41"/>
      <c r="EG3492" s="41"/>
      <c r="EH3492" s="41"/>
      <c r="EI3492" s="41"/>
      <c r="EJ3492" s="41"/>
      <c r="EK3492" s="41"/>
      <c r="EL3492" s="41"/>
      <c r="EM3492" s="41"/>
      <c r="EN3492" s="41"/>
      <c r="EO3492" s="41"/>
      <c r="EP3492" s="41"/>
      <c r="EQ3492" s="41"/>
      <c r="ER3492" s="41"/>
      <c r="ES3492" s="41"/>
      <c r="ET3492" s="41"/>
      <c r="EU3492" s="41"/>
      <c r="EV3492" s="41"/>
      <c r="EW3492" s="41"/>
      <c r="EX3492" s="41"/>
      <c r="EY3492" s="41"/>
      <c r="EZ3492" s="41"/>
      <c r="FA3492" s="41"/>
      <c r="FB3492" s="41"/>
      <c r="FC3492" s="41"/>
      <c r="FD3492" s="41"/>
      <c r="FE3492" s="41"/>
      <c r="FF3492" s="41"/>
      <c r="FG3492" s="41"/>
      <c r="FH3492" s="41"/>
      <c r="FI3492" s="41"/>
      <c r="FJ3492" s="41"/>
      <c r="FK3492" s="41"/>
      <c r="FL3492" s="41"/>
      <c r="FM3492" s="41"/>
      <c r="FN3492" s="41"/>
      <c r="FO3492" s="41"/>
      <c r="FP3492" s="41"/>
      <c r="FQ3492" s="41"/>
      <c r="FR3492" s="41"/>
      <c r="FS3492" s="41"/>
      <c r="FT3492" s="41"/>
      <c r="FU3492" s="41"/>
      <c r="FV3492" s="41"/>
      <c r="FW3492" s="41"/>
      <c r="FX3492" s="41"/>
      <c r="FY3492" s="41"/>
      <c r="FZ3492" s="41"/>
      <c r="GA3492" s="41"/>
      <c r="GB3492" s="41"/>
      <c r="GC3492" s="41"/>
      <c r="GD3492" s="41"/>
      <c r="GE3492" s="41"/>
      <c r="GF3492" s="41"/>
      <c r="GG3492" s="41"/>
      <c r="GH3492" s="41"/>
      <c r="GI3492" s="41"/>
      <c r="GJ3492" s="41"/>
      <c r="GK3492" s="41"/>
      <c r="GL3492" s="41"/>
      <c r="GM3492" s="41"/>
      <c r="GN3492" s="41"/>
      <c r="GO3492" s="41"/>
      <c r="GP3492" s="41"/>
      <c r="GQ3492" s="41"/>
      <c r="GR3492" s="41"/>
      <c r="GS3492" s="41"/>
      <c r="GT3492" s="41"/>
      <c r="GU3492" s="41"/>
      <c r="GV3492" s="41"/>
      <c r="GW3492" s="41"/>
      <c r="GX3492" s="41"/>
      <c r="GY3492" s="41"/>
      <c r="GZ3492" s="41"/>
      <c r="HA3492" s="41"/>
      <c r="HB3492" s="41"/>
      <c r="HC3492" s="41"/>
      <c r="HD3492" s="41"/>
      <c r="HE3492" s="41"/>
      <c r="HF3492" s="41"/>
      <c r="HG3492" s="41"/>
      <c r="HH3492" s="41"/>
      <c r="HI3492" s="41"/>
      <c r="HJ3492" s="41"/>
      <c r="HK3492" s="41"/>
      <c r="HL3492" s="41"/>
      <c r="HM3492" s="41"/>
      <c r="HN3492" s="41"/>
      <c r="HO3492" s="41"/>
      <c r="HP3492" s="41"/>
      <c r="HQ3492" s="41"/>
      <c r="HR3492" s="41"/>
      <c r="HS3492" s="41"/>
      <c r="HT3492" s="41"/>
      <c r="HU3492" s="41"/>
      <c r="HV3492" s="41"/>
      <c r="HW3492" s="41"/>
      <c r="HX3492" s="41"/>
      <c r="HY3492" s="41"/>
      <c r="HZ3492" s="41"/>
      <c r="IA3492" s="41"/>
      <c r="IB3492" s="41"/>
      <c r="IC3492" s="41"/>
      <c r="ID3492" s="41"/>
      <c r="IE3492" s="41"/>
      <c r="IF3492" s="41"/>
      <c r="IG3492" s="41"/>
      <c r="IH3492" s="41"/>
      <c r="II3492" s="41"/>
      <c r="IJ3492" s="41"/>
      <c r="IK3492" s="41"/>
      <c r="IL3492" s="41"/>
      <c r="IM3492" s="41"/>
      <c r="IN3492" s="41"/>
      <c r="IO3492" s="41"/>
      <c r="IP3492" s="41"/>
      <c r="IQ3492" s="41"/>
      <c r="IR3492" s="41"/>
      <c r="IS3492" s="41"/>
      <c r="IT3492" s="41"/>
      <c r="IU3492" s="41"/>
    </row>
    <row r="3494" spans="68:255" x14ac:dyDescent="0.2">
      <c r="BP3494" s="41"/>
      <c r="BQ3494" s="41"/>
      <c r="BR3494" s="41"/>
      <c r="BS3494" s="41"/>
      <c r="BU3494" s="41"/>
      <c r="BV3494" s="41"/>
      <c r="BW3494" s="41"/>
      <c r="BX3494" s="41"/>
      <c r="BY3494" s="41"/>
      <c r="BZ3494" s="41"/>
      <c r="CA3494" s="41"/>
      <c r="CB3494" s="41"/>
      <c r="CC3494" s="41"/>
      <c r="CD3494" s="41"/>
      <c r="CE3494" s="41"/>
      <c r="CF3494" s="41"/>
      <c r="CG3494" s="41"/>
      <c r="CH3494" s="41"/>
      <c r="CI3494" s="41"/>
      <c r="CJ3494" s="41"/>
      <c r="CK3494" s="41"/>
      <c r="CL3494" s="41"/>
      <c r="CM3494" s="41"/>
      <c r="CN3494" s="41"/>
      <c r="CO3494" s="41"/>
      <c r="CP3494" s="41"/>
      <c r="CQ3494" s="41"/>
      <c r="CR3494" s="41"/>
      <c r="CS3494" s="41"/>
      <c r="CT3494" s="41"/>
      <c r="CU3494" s="41"/>
      <c r="CV3494" s="41"/>
      <c r="CW3494" s="41"/>
      <c r="CX3494" s="41"/>
      <c r="CY3494" s="41"/>
      <c r="CZ3494" s="41"/>
      <c r="DA3494" s="41"/>
      <c r="DB3494" s="41"/>
      <c r="DC3494" s="41"/>
      <c r="DD3494" s="41"/>
      <c r="DE3494" s="41"/>
      <c r="DF3494" s="41"/>
      <c r="DG3494" s="41"/>
      <c r="DH3494" s="41"/>
      <c r="DI3494" s="41"/>
      <c r="DJ3494" s="41"/>
      <c r="DK3494" s="41"/>
      <c r="DL3494" s="41"/>
      <c r="DM3494" s="41"/>
      <c r="DN3494" s="41"/>
      <c r="DO3494" s="41"/>
      <c r="DP3494" s="41"/>
      <c r="DQ3494" s="41"/>
      <c r="DR3494" s="41"/>
      <c r="DS3494" s="41"/>
      <c r="DT3494" s="41"/>
      <c r="DU3494" s="41"/>
      <c r="DV3494" s="41"/>
      <c r="DW3494" s="41"/>
      <c r="DX3494" s="41"/>
      <c r="DY3494" s="41"/>
      <c r="DZ3494" s="41"/>
      <c r="EA3494" s="41"/>
      <c r="EB3494" s="41"/>
      <c r="EC3494" s="41"/>
      <c r="ED3494" s="41"/>
      <c r="EE3494" s="41"/>
      <c r="EF3494" s="41"/>
      <c r="EG3494" s="41"/>
      <c r="EH3494" s="41"/>
      <c r="EI3494" s="41"/>
      <c r="EJ3494" s="41"/>
      <c r="EK3494" s="41"/>
      <c r="EL3494" s="41"/>
      <c r="EM3494" s="41"/>
      <c r="EN3494" s="41"/>
      <c r="EO3494" s="41"/>
      <c r="EP3494" s="41"/>
      <c r="EQ3494" s="41"/>
      <c r="ER3494" s="41"/>
      <c r="ES3494" s="41"/>
      <c r="ET3494" s="41"/>
      <c r="EU3494" s="41"/>
      <c r="EV3494" s="41"/>
      <c r="EW3494" s="41"/>
      <c r="EX3494" s="41"/>
      <c r="EY3494" s="41"/>
      <c r="EZ3494" s="41"/>
      <c r="FA3494" s="41"/>
      <c r="FB3494" s="41"/>
      <c r="FC3494" s="41"/>
      <c r="FD3494" s="41"/>
      <c r="FE3494" s="41"/>
      <c r="FF3494" s="41"/>
      <c r="FG3494" s="41"/>
      <c r="FH3494" s="41"/>
      <c r="FI3494" s="41"/>
      <c r="FJ3494" s="41"/>
      <c r="FK3494" s="41"/>
      <c r="FL3494" s="41"/>
      <c r="FM3494" s="41"/>
      <c r="FN3494" s="41"/>
      <c r="FO3494" s="41"/>
      <c r="FP3494" s="41"/>
      <c r="FQ3494" s="41"/>
      <c r="FR3494" s="41"/>
      <c r="FS3494" s="41"/>
      <c r="FT3494" s="41"/>
      <c r="FU3494" s="41"/>
      <c r="FV3494" s="41"/>
      <c r="FW3494" s="41"/>
      <c r="FX3494" s="41"/>
      <c r="FY3494" s="41"/>
      <c r="FZ3494" s="41"/>
      <c r="GA3494" s="41"/>
      <c r="GB3494" s="41"/>
      <c r="GC3494" s="41"/>
      <c r="GD3494" s="41"/>
      <c r="GE3494" s="41"/>
      <c r="GF3494" s="41"/>
      <c r="GG3494" s="41"/>
      <c r="GH3494" s="41"/>
      <c r="GI3494" s="41"/>
      <c r="GJ3494" s="41"/>
      <c r="GK3494" s="41"/>
      <c r="GL3494" s="41"/>
      <c r="GM3494" s="41"/>
      <c r="GN3494" s="41"/>
      <c r="GO3494" s="41"/>
      <c r="GP3494" s="41"/>
      <c r="GQ3494" s="41"/>
      <c r="GR3494" s="41"/>
      <c r="GS3494" s="41"/>
      <c r="GT3494" s="41"/>
      <c r="GU3494" s="41"/>
      <c r="GV3494" s="41"/>
      <c r="GW3494" s="41"/>
      <c r="GX3494" s="41"/>
      <c r="GY3494" s="41"/>
      <c r="GZ3494" s="41"/>
      <c r="HA3494" s="41"/>
      <c r="HB3494" s="41"/>
      <c r="HC3494" s="41"/>
      <c r="HD3494" s="41"/>
      <c r="HE3494" s="41"/>
      <c r="HF3494" s="41"/>
      <c r="HG3494" s="41"/>
      <c r="HH3494" s="41"/>
      <c r="HI3494" s="41"/>
      <c r="HJ3494" s="41"/>
      <c r="HK3494" s="41"/>
      <c r="HL3494" s="41"/>
      <c r="HM3494" s="41"/>
      <c r="HN3494" s="41"/>
      <c r="HO3494" s="41"/>
      <c r="HP3494" s="41"/>
      <c r="HQ3494" s="41"/>
      <c r="HR3494" s="41"/>
      <c r="HS3494" s="41"/>
      <c r="HT3494" s="41"/>
      <c r="HU3494" s="41"/>
      <c r="HV3494" s="41"/>
      <c r="HW3494" s="41"/>
      <c r="HX3494" s="41"/>
      <c r="HY3494" s="41"/>
      <c r="HZ3494" s="41"/>
      <c r="IA3494" s="41"/>
      <c r="IB3494" s="41"/>
      <c r="IC3494" s="41"/>
      <c r="ID3494" s="41"/>
      <c r="IE3494" s="41"/>
      <c r="IF3494" s="41"/>
      <c r="IG3494" s="41"/>
      <c r="IH3494" s="41"/>
      <c r="II3494" s="41"/>
      <c r="IJ3494" s="41"/>
      <c r="IK3494" s="41"/>
      <c r="IL3494" s="41"/>
      <c r="IM3494" s="41"/>
      <c r="IN3494" s="41"/>
      <c r="IO3494" s="41"/>
      <c r="IP3494" s="41"/>
      <c r="IQ3494" s="41"/>
      <c r="IR3494" s="41"/>
      <c r="IS3494" s="41"/>
      <c r="IT3494" s="41"/>
      <c r="IU3494" s="41"/>
    </row>
    <row r="3496" spans="68:255" x14ac:dyDescent="0.2">
      <c r="BP3496" s="41"/>
      <c r="BQ3496" s="41"/>
      <c r="BR3496" s="41"/>
      <c r="BS3496" s="41"/>
      <c r="BU3496" s="41"/>
      <c r="BV3496" s="41"/>
      <c r="BW3496" s="41"/>
      <c r="BX3496" s="41"/>
      <c r="BY3496" s="41"/>
      <c r="BZ3496" s="41"/>
      <c r="CA3496" s="41"/>
      <c r="CB3496" s="41"/>
      <c r="CC3496" s="41"/>
      <c r="CD3496" s="41"/>
      <c r="CE3496" s="41"/>
      <c r="CF3496" s="41"/>
      <c r="CG3496" s="41"/>
      <c r="CH3496" s="41"/>
      <c r="CI3496" s="41"/>
      <c r="CJ3496" s="41"/>
      <c r="CK3496" s="41"/>
      <c r="CL3496" s="41"/>
      <c r="CM3496" s="41"/>
      <c r="CN3496" s="41"/>
      <c r="CO3496" s="41"/>
      <c r="CP3496" s="41"/>
      <c r="CQ3496" s="41"/>
      <c r="CR3496" s="41"/>
      <c r="CS3496" s="41"/>
      <c r="CT3496" s="41"/>
      <c r="CU3496" s="41"/>
      <c r="CV3496" s="41"/>
      <c r="CW3496" s="41"/>
      <c r="CX3496" s="41"/>
      <c r="CY3496" s="41"/>
      <c r="CZ3496" s="41"/>
      <c r="DA3496" s="41"/>
      <c r="DB3496" s="41"/>
      <c r="DC3496" s="41"/>
      <c r="DD3496" s="41"/>
      <c r="DE3496" s="41"/>
      <c r="DF3496" s="41"/>
      <c r="DG3496" s="41"/>
      <c r="DH3496" s="41"/>
      <c r="DI3496" s="41"/>
      <c r="DJ3496" s="41"/>
      <c r="DK3496" s="41"/>
      <c r="DL3496" s="41"/>
      <c r="DM3496" s="41"/>
      <c r="DN3496" s="41"/>
      <c r="DO3496" s="41"/>
      <c r="DP3496" s="41"/>
      <c r="DQ3496" s="41"/>
      <c r="DR3496" s="41"/>
      <c r="DS3496" s="41"/>
      <c r="DT3496" s="41"/>
      <c r="DU3496" s="41"/>
      <c r="DV3496" s="41"/>
      <c r="DW3496" s="41"/>
      <c r="DX3496" s="41"/>
      <c r="DY3496" s="41"/>
      <c r="DZ3496" s="41"/>
      <c r="EA3496" s="41"/>
      <c r="EB3496" s="41"/>
      <c r="EC3496" s="41"/>
      <c r="ED3496" s="41"/>
      <c r="EE3496" s="41"/>
      <c r="EF3496" s="41"/>
      <c r="EG3496" s="41"/>
      <c r="EH3496" s="41"/>
      <c r="EI3496" s="41"/>
      <c r="EJ3496" s="41"/>
      <c r="EK3496" s="41"/>
      <c r="EL3496" s="41"/>
      <c r="EM3496" s="41"/>
      <c r="EN3496" s="41"/>
      <c r="EO3496" s="41"/>
      <c r="EP3496" s="41"/>
      <c r="EQ3496" s="41"/>
      <c r="ER3496" s="41"/>
      <c r="ES3496" s="41"/>
      <c r="ET3496" s="41"/>
      <c r="EU3496" s="41"/>
      <c r="EV3496" s="41"/>
      <c r="EW3496" s="41"/>
      <c r="EX3496" s="41"/>
      <c r="EY3496" s="41"/>
      <c r="EZ3496" s="41"/>
      <c r="FA3496" s="41"/>
      <c r="FB3496" s="41"/>
      <c r="FC3496" s="41"/>
      <c r="FD3496" s="41"/>
      <c r="FE3496" s="41"/>
      <c r="FF3496" s="41"/>
      <c r="FG3496" s="41"/>
      <c r="FH3496" s="41"/>
      <c r="FI3496" s="41"/>
      <c r="FJ3496" s="41"/>
      <c r="FK3496" s="41"/>
      <c r="FL3496" s="41"/>
      <c r="FM3496" s="41"/>
      <c r="FN3496" s="41"/>
      <c r="FO3496" s="41"/>
      <c r="FP3496" s="41"/>
      <c r="FQ3496" s="41"/>
      <c r="FR3496" s="41"/>
      <c r="FS3496" s="41"/>
      <c r="FT3496" s="41"/>
      <c r="FU3496" s="41"/>
      <c r="FV3496" s="41"/>
      <c r="FW3496" s="41"/>
      <c r="FX3496" s="41"/>
      <c r="FY3496" s="41"/>
      <c r="FZ3496" s="41"/>
      <c r="GA3496" s="41"/>
      <c r="GB3496" s="41"/>
      <c r="GC3496" s="41"/>
      <c r="GD3496" s="41"/>
      <c r="GE3496" s="41"/>
      <c r="GF3496" s="41"/>
      <c r="GG3496" s="41"/>
      <c r="GH3496" s="41"/>
      <c r="GI3496" s="41"/>
      <c r="GJ3496" s="41"/>
      <c r="GK3496" s="41"/>
      <c r="GL3496" s="41"/>
      <c r="GM3496" s="41"/>
      <c r="GN3496" s="41"/>
      <c r="GO3496" s="41"/>
      <c r="GP3496" s="41"/>
      <c r="GQ3496" s="41"/>
      <c r="GR3496" s="41"/>
      <c r="GS3496" s="41"/>
      <c r="GT3496" s="41"/>
      <c r="GU3496" s="41"/>
      <c r="GV3496" s="41"/>
      <c r="GW3496" s="41"/>
      <c r="GX3496" s="41"/>
      <c r="GY3496" s="41"/>
      <c r="GZ3496" s="41"/>
      <c r="HA3496" s="41"/>
      <c r="HB3496" s="41"/>
      <c r="HC3496" s="41"/>
      <c r="HD3496" s="41"/>
      <c r="HE3496" s="41"/>
      <c r="HF3496" s="41"/>
      <c r="HG3496" s="41"/>
      <c r="HH3496" s="41"/>
      <c r="HI3496" s="41"/>
      <c r="HJ3496" s="41"/>
      <c r="HK3496" s="41"/>
      <c r="HL3496" s="41"/>
      <c r="HM3496" s="41"/>
      <c r="HN3496" s="41"/>
      <c r="HO3496" s="41"/>
      <c r="HP3496" s="41"/>
      <c r="HQ3496" s="41"/>
      <c r="HR3496" s="41"/>
      <c r="HS3496" s="41"/>
      <c r="HT3496" s="41"/>
      <c r="HU3496" s="41"/>
      <c r="HV3496" s="41"/>
      <c r="HW3496" s="41"/>
      <c r="HX3496" s="41"/>
      <c r="HY3496" s="41"/>
      <c r="HZ3496" s="41"/>
      <c r="IA3496" s="41"/>
      <c r="IB3496" s="41"/>
      <c r="IC3496" s="41"/>
      <c r="ID3496" s="41"/>
      <c r="IE3496" s="41"/>
      <c r="IF3496" s="41"/>
      <c r="IG3496" s="41"/>
      <c r="IH3496" s="41"/>
      <c r="II3496" s="41"/>
      <c r="IJ3496" s="41"/>
      <c r="IK3496" s="41"/>
      <c r="IL3496" s="41"/>
      <c r="IM3496" s="41"/>
      <c r="IN3496" s="41"/>
      <c r="IO3496" s="41"/>
      <c r="IP3496" s="41"/>
      <c r="IQ3496" s="41"/>
      <c r="IR3496" s="41"/>
      <c r="IS3496" s="41"/>
      <c r="IT3496" s="41"/>
      <c r="IU3496" s="41"/>
    </row>
    <row r="3498" spans="68:255" x14ac:dyDescent="0.2">
      <c r="BP3498" s="41"/>
      <c r="BQ3498" s="41"/>
      <c r="BR3498" s="41"/>
      <c r="BS3498" s="41"/>
      <c r="BU3498" s="41"/>
      <c r="BV3498" s="41"/>
      <c r="BW3498" s="41"/>
      <c r="BX3498" s="41"/>
      <c r="BY3498" s="41"/>
      <c r="BZ3498" s="41"/>
      <c r="CA3498" s="41"/>
      <c r="CB3498" s="41"/>
      <c r="CC3498" s="41"/>
      <c r="CD3498" s="41"/>
      <c r="CE3498" s="41"/>
      <c r="CF3498" s="41"/>
      <c r="CG3498" s="41"/>
      <c r="CH3498" s="41"/>
      <c r="CI3498" s="41"/>
      <c r="CJ3498" s="41"/>
      <c r="CK3498" s="41"/>
      <c r="CL3498" s="41"/>
      <c r="CM3498" s="41"/>
      <c r="CN3498" s="41"/>
      <c r="CO3498" s="41"/>
      <c r="CP3498" s="41"/>
      <c r="CQ3498" s="41"/>
      <c r="CR3498" s="41"/>
      <c r="CS3498" s="41"/>
      <c r="CT3498" s="41"/>
      <c r="CU3498" s="41"/>
      <c r="CV3498" s="41"/>
      <c r="CW3498" s="41"/>
      <c r="CX3498" s="41"/>
      <c r="CY3498" s="41"/>
      <c r="CZ3498" s="41"/>
      <c r="DA3498" s="41"/>
      <c r="DB3498" s="41"/>
      <c r="DC3498" s="41"/>
      <c r="DD3498" s="41"/>
      <c r="DE3498" s="41"/>
      <c r="DF3498" s="41"/>
      <c r="DG3498" s="41"/>
      <c r="DH3498" s="41"/>
      <c r="DI3498" s="41"/>
      <c r="DJ3498" s="41"/>
      <c r="DK3498" s="41"/>
      <c r="DL3498" s="41"/>
      <c r="DM3498" s="41"/>
      <c r="DN3498" s="41"/>
      <c r="DO3498" s="41"/>
      <c r="DP3498" s="41"/>
      <c r="DQ3498" s="41"/>
      <c r="DR3498" s="41"/>
      <c r="DS3498" s="41"/>
      <c r="DT3498" s="41"/>
      <c r="DU3498" s="41"/>
      <c r="DV3498" s="41"/>
      <c r="DW3498" s="41"/>
      <c r="DX3498" s="41"/>
      <c r="DY3498" s="41"/>
      <c r="DZ3498" s="41"/>
      <c r="EA3498" s="41"/>
      <c r="EB3498" s="41"/>
      <c r="EC3498" s="41"/>
      <c r="ED3498" s="41"/>
      <c r="EE3498" s="41"/>
      <c r="EF3498" s="41"/>
      <c r="EG3498" s="41"/>
      <c r="EH3498" s="41"/>
      <c r="EI3498" s="41"/>
      <c r="EJ3498" s="41"/>
      <c r="EK3498" s="41"/>
      <c r="EL3498" s="41"/>
      <c r="EM3498" s="41"/>
      <c r="EN3498" s="41"/>
      <c r="EO3498" s="41"/>
      <c r="EP3498" s="41"/>
      <c r="EQ3498" s="41"/>
      <c r="ER3498" s="41"/>
      <c r="ES3498" s="41"/>
      <c r="ET3498" s="41"/>
      <c r="EU3498" s="41"/>
      <c r="EV3498" s="41"/>
      <c r="EW3498" s="41"/>
      <c r="EX3498" s="41"/>
      <c r="EY3498" s="41"/>
      <c r="EZ3498" s="41"/>
      <c r="FA3498" s="41"/>
      <c r="FB3498" s="41"/>
      <c r="FC3498" s="41"/>
      <c r="FD3498" s="41"/>
      <c r="FE3498" s="41"/>
      <c r="FF3498" s="41"/>
      <c r="FG3498" s="41"/>
      <c r="FH3498" s="41"/>
      <c r="FI3498" s="41"/>
      <c r="FJ3498" s="41"/>
      <c r="FK3498" s="41"/>
      <c r="FL3498" s="41"/>
      <c r="FM3498" s="41"/>
      <c r="FN3498" s="41"/>
      <c r="FO3498" s="41"/>
      <c r="FP3498" s="41"/>
      <c r="FQ3498" s="41"/>
      <c r="FR3498" s="41"/>
      <c r="FS3498" s="41"/>
      <c r="FT3498" s="41"/>
      <c r="FU3498" s="41"/>
      <c r="FV3498" s="41"/>
      <c r="FW3498" s="41"/>
      <c r="FX3498" s="41"/>
      <c r="FY3498" s="41"/>
      <c r="FZ3498" s="41"/>
      <c r="GA3498" s="41"/>
      <c r="GB3498" s="41"/>
      <c r="GC3498" s="41"/>
      <c r="GD3498" s="41"/>
      <c r="GE3498" s="41"/>
      <c r="GF3498" s="41"/>
      <c r="GG3498" s="41"/>
      <c r="GH3498" s="41"/>
      <c r="GI3498" s="41"/>
      <c r="GJ3498" s="41"/>
      <c r="GK3498" s="41"/>
      <c r="GL3498" s="41"/>
      <c r="GM3498" s="41"/>
      <c r="GN3498" s="41"/>
      <c r="GO3498" s="41"/>
      <c r="GP3498" s="41"/>
      <c r="GQ3498" s="41"/>
      <c r="GR3498" s="41"/>
      <c r="GS3498" s="41"/>
      <c r="GT3498" s="41"/>
      <c r="GU3498" s="41"/>
      <c r="GV3498" s="41"/>
      <c r="GW3498" s="41"/>
      <c r="GX3498" s="41"/>
      <c r="GY3498" s="41"/>
      <c r="GZ3498" s="41"/>
      <c r="HA3498" s="41"/>
      <c r="HB3498" s="41"/>
      <c r="HC3498" s="41"/>
      <c r="HD3498" s="41"/>
      <c r="HE3498" s="41"/>
      <c r="HF3498" s="41"/>
      <c r="HG3498" s="41"/>
      <c r="HH3498" s="41"/>
      <c r="HI3498" s="41"/>
      <c r="HJ3498" s="41"/>
      <c r="HK3498" s="41"/>
      <c r="HL3498" s="41"/>
      <c r="HM3498" s="41"/>
      <c r="HN3498" s="41"/>
      <c r="HO3498" s="41"/>
      <c r="HP3498" s="41"/>
      <c r="HQ3498" s="41"/>
      <c r="HR3498" s="41"/>
      <c r="HS3498" s="41"/>
      <c r="HT3498" s="41"/>
      <c r="HU3498" s="41"/>
      <c r="HV3498" s="41"/>
      <c r="HW3498" s="41"/>
      <c r="HX3498" s="41"/>
      <c r="HY3498" s="41"/>
      <c r="HZ3498" s="41"/>
      <c r="IA3498" s="41"/>
      <c r="IB3498" s="41"/>
      <c r="IC3498" s="41"/>
      <c r="ID3498" s="41"/>
      <c r="IE3498" s="41"/>
      <c r="IF3498" s="41"/>
      <c r="IG3498" s="41"/>
      <c r="IH3498" s="41"/>
      <c r="II3498" s="41"/>
      <c r="IJ3498" s="41"/>
      <c r="IK3498" s="41"/>
      <c r="IL3498" s="41"/>
      <c r="IM3498" s="41"/>
      <c r="IN3498" s="41"/>
      <c r="IO3498" s="41"/>
      <c r="IP3498" s="41"/>
      <c r="IQ3498" s="41"/>
      <c r="IR3498" s="41"/>
      <c r="IS3498" s="41"/>
      <c r="IT3498" s="41"/>
      <c r="IU3498" s="41"/>
    </row>
    <row r="3500" spans="68:255" x14ac:dyDescent="0.2">
      <c r="BP3500" s="41"/>
      <c r="BQ3500" s="41"/>
      <c r="BR3500" s="41"/>
      <c r="BS3500" s="41"/>
      <c r="BU3500" s="41"/>
      <c r="BV3500" s="41"/>
      <c r="BW3500" s="41"/>
      <c r="BX3500" s="41"/>
      <c r="BY3500" s="41"/>
      <c r="BZ3500" s="41"/>
      <c r="CA3500" s="41"/>
      <c r="CB3500" s="41"/>
      <c r="CC3500" s="41"/>
      <c r="CD3500" s="41"/>
      <c r="CE3500" s="41"/>
      <c r="CF3500" s="41"/>
      <c r="CG3500" s="41"/>
      <c r="CH3500" s="41"/>
      <c r="CI3500" s="41"/>
      <c r="CJ3500" s="41"/>
      <c r="CK3500" s="41"/>
      <c r="CL3500" s="41"/>
      <c r="CM3500" s="41"/>
      <c r="CN3500" s="41"/>
      <c r="CO3500" s="41"/>
      <c r="CP3500" s="41"/>
      <c r="CQ3500" s="41"/>
      <c r="CR3500" s="41"/>
      <c r="CS3500" s="41"/>
      <c r="CT3500" s="41"/>
      <c r="CU3500" s="41"/>
      <c r="CV3500" s="41"/>
      <c r="CW3500" s="41"/>
      <c r="CX3500" s="41"/>
      <c r="CY3500" s="41"/>
      <c r="CZ3500" s="41"/>
      <c r="DA3500" s="41"/>
      <c r="DB3500" s="41"/>
      <c r="DC3500" s="41"/>
      <c r="DD3500" s="41"/>
      <c r="DE3500" s="41"/>
      <c r="DF3500" s="41"/>
      <c r="DG3500" s="41"/>
      <c r="DH3500" s="41"/>
      <c r="DI3500" s="41"/>
      <c r="DJ3500" s="41"/>
      <c r="DK3500" s="41"/>
      <c r="DL3500" s="41"/>
      <c r="DM3500" s="41"/>
      <c r="DN3500" s="41"/>
      <c r="DO3500" s="41"/>
      <c r="DP3500" s="41"/>
      <c r="DQ3500" s="41"/>
      <c r="DR3500" s="41"/>
      <c r="DS3500" s="41"/>
      <c r="DT3500" s="41"/>
      <c r="DU3500" s="41"/>
      <c r="DV3500" s="41"/>
      <c r="DW3500" s="41"/>
      <c r="DX3500" s="41"/>
      <c r="DY3500" s="41"/>
      <c r="DZ3500" s="41"/>
      <c r="EA3500" s="41"/>
      <c r="EB3500" s="41"/>
      <c r="EC3500" s="41"/>
      <c r="ED3500" s="41"/>
      <c r="EE3500" s="41"/>
      <c r="EF3500" s="41"/>
      <c r="EG3500" s="41"/>
      <c r="EH3500" s="41"/>
      <c r="EI3500" s="41"/>
      <c r="EJ3500" s="41"/>
      <c r="EK3500" s="41"/>
      <c r="EL3500" s="41"/>
      <c r="EM3500" s="41"/>
      <c r="EN3500" s="41"/>
      <c r="EO3500" s="41"/>
      <c r="EP3500" s="41"/>
      <c r="EQ3500" s="41"/>
      <c r="ER3500" s="41"/>
      <c r="ES3500" s="41"/>
      <c r="ET3500" s="41"/>
      <c r="EU3500" s="41"/>
      <c r="EV3500" s="41"/>
      <c r="EW3500" s="41"/>
      <c r="EX3500" s="41"/>
      <c r="EY3500" s="41"/>
      <c r="EZ3500" s="41"/>
      <c r="FA3500" s="41"/>
      <c r="FB3500" s="41"/>
      <c r="FC3500" s="41"/>
      <c r="FD3500" s="41"/>
      <c r="FE3500" s="41"/>
      <c r="FF3500" s="41"/>
      <c r="FG3500" s="41"/>
      <c r="FH3500" s="41"/>
      <c r="FI3500" s="41"/>
      <c r="FJ3500" s="41"/>
      <c r="FK3500" s="41"/>
      <c r="FL3500" s="41"/>
      <c r="FM3500" s="41"/>
      <c r="FN3500" s="41"/>
      <c r="FO3500" s="41"/>
      <c r="FP3500" s="41"/>
      <c r="FQ3500" s="41"/>
      <c r="FR3500" s="41"/>
      <c r="FS3500" s="41"/>
      <c r="FT3500" s="41"/>
      <c r="FU3500" s="41"/>
      <c r="FV3500" s="41"/>
      <c r="FW3500" s="41"/>
      <c r="FX3500" s="41"/>
      <c r="FY3500" s="41"/>
      <c r="FZ3500" s="41"/>
      <c r="GA3500" s="41"/>
      <c r="GB3500" s="41"/>
      <c r="GC3500" s="41"/>
      <c r="GD3500" s="41"/>
      <c r="GE3500" s="41"/>
      <c r="GF3500" s="41"/>
      <c r="GG3500" s="41"/>
      <c r="GH3500" s="41"/>
      <c r="GI3500" s="41"/>
      <c r="GJ3500" s="41"/>
      <c r="GK3500" s="41"/>
      <c r="GL3500" s="41"/>
      <c r="GM3500" s="41"/>
      <c r="GN3500" s="41"/>
      <c r="GO3500" s="41"/>
      <c r="GP3500" s="41"/>
      <c r="GQ3500" s="41"/>
      <c r="GR3500" s="41"/>
      <c r="GS3500" s="41"/>
      <c r="GT3500" s="41"/>
      <c r="GU3500" s="41"/>
      <c r="GV3500" s="41"/>
      <c r="GW3500" s="41"/>
      <c r="GX3500" s="41"/>
      <c r="GY3500" s="41"/>
      <c r="GZ3500" s="41"/>
      <c r="HA3500" s="41"/>
      <c r="HB3500" s="41"/>
      <c r="HC3500" s="41"/>
      <c r="HD3500" s="41"/>
      <c r="HE3500" s="41"/>
      <c r="HF3500" s="41"/>
      <c r="HG3500" s="41"/>
      <c r="HH3500" s="41"/>
      <c r="HI3500" s="41"/>
      <c r="HJ3500" s="41"/>
      <c r="HK3500" s="41"/>
      <c r="HL3500" s="41"/>
      <c r="HM3500" s="41"/>
      <c r="HN3500" s="41"/>
      <c r="HO3500" s="41"/>
      <c r="HP3500" s="41"/>
      <c r="HQ3500" s="41"/>
      <c r="HR3500" s="41"/>
      <c r="HS3500" s="41"/>
      <c r="HT3500" s="41"/>
      <c r="HU3500" s="41"/>
      <c r="HV3500" s="41"/>
      <c r="HW3500" s="41"/>
      <c r="HX3500" s="41"/>
      <c r="HY3500" s="41"/>
      <c r="HZ3500" s="41"/>
      <c r="IA3500" s="41"/>
      <c r="IB3500" s="41"/>
      <c r="IC3500" s="41"/>
      <c r="ID3500" s="41"/>
      <c r="IE3500" s="41"/>
      <c r="IF3500" s="41"/>
      <c r="IG3500" s="41"/>
      <c r="IH3500" s="41"/>
      <c r="II3500" s="41"/>
      <c r="IJ3500" s="41"/>
      <c r="IK3500" s="41"/>
      <c r="IL3500" s="41"/>
      <c r="IM3500" s="41"/>
      <c r="IN3500" s="41"/>
      <c r="IO3500" s="41"/>
      <c r="IP3500" s="41"/>
      <c r="IQ3500" s="41"/>
      <c r="IR3500" s="41"/>
      <c r="IS3500" s="41"/>
      <c r="IT3500" s="41"/>
      <c r="IU3500" s="41"/>
    </row>
    <row r="3502" spans="68:255" x14ac:dyDescent="0.2">
      <c r="BP3502" s="41"/>
      <c r="BQ3502" s="41"/>
      <c r="BR3502" s="41"/>
      <c r="BS3502" s="41"/>
      <c r="BU3502" s="41"/>
      <c r="BV3502" s="41"/>
      <c r="BW3502" s="41"/>
      <c r="BX3502" s="41"/>
      <c r="BY3502" s="41"/>
      <c r="BZ3502" s="41"/>
      <c r="CA3502" s="41"/>
      <c r="CB3502" s="41"/>
      <c r="CC3502" s="41"/>
      <c r="CD3502" s="41"/>
      <c r="CE3502" s="41"/>
      <c r="CF3502" s="41"/>
      <c r="CG3502" s="41"/>
      <c r="CH3502" s="41"/>
      <c r="CI3502" s="41"/>
      <c r="CJ3502" s="41"/>
      <c r="CK3502" s="41"/>
      <c r="CL3502" s="41"/>
      <c r="CM3502" s="41"/>
      <c r="CN3502" s="41"/>
      <c r="CO3502" s="41"/>
      <c r="CP3502" s="41"/>
      <c r="CQ3502" s="41"/>
      <c r="CR3502" s="41"/>
      <c r="CS3502" s="41"/>
      <c r="CT3502" s="41"/>
      <c r="CU3502" s="41"/>
      <c r="CV3502" s="41"/>
      <c r="CW3502" s="41"/>
      <c r="CX3502" s="41"/>
      <c r="CY3502" s="41"/>
      <c r="CZ3502" s="41"/>
      <c r="DA3502" s="41"/>
      <c r="DB3502" s="41"/>
      <c r="DC3502" s="41"/>
      <c r="DD3502" s="41"/>
      <c r="DE3502" s="41"/>
      <c r="DF3502" s="41"/>
      <c r="DG3502" s="41"/>
      <c r="DH3502" s="41"/>
      <c r="DI3502" s="41"/>
      <c r="DJ3502" s="41"/>
      <c r="DK3502" s="41"/>
      <c r="DL3502" s="41"/>
      <c r="DM3502" s="41"/>
      <c r="DN3502" s="41"/>
      <c r="DO3502" s="41"/>
      <c r="DP3502" s="41"/>
      <c r="DQ3502" s="41"/>
      <c r="DR3502" s="41"/>
      <c r="DS3502" s="41"/>
      <c r="DT3502" s="41"/>
      <c r="DU3502" s="41"/>
      <c r="DV3502" s="41"/>
      <c r="DW3502" s="41"/>
      <c r="DX3502" s="41"/>
      <c r="DY3502" s="41"/>
      <c r="DZ3502" s="41"/>
      <c r="EA3502" s="41"/>
      <c r="EB3502" s="41"/>
      <c r="EC3502" s="41"/>
      <c r="ED3502" s="41"/>
      <c r="EE3502" s="41"/>
      <c r="EF3502" s="41"/>
      <c r="EG3502" s="41"/>
      <c r="EH3502" s="41"/>
      <c r="EI3502" s="41"/>
      <c r="EJ3502" s="41"/>
      <c r="EK3502" s="41"/>
      <c r="EL3502" s="41"/>
      <c r="EM3502" s="41"/>
      <c r="EN3502" s="41"/>
      <c r="EO3502" s="41"/>
      <c r="EP3502" s="41"/>
      <c r="EQ3502" s="41"/>
      <c r="ER3502" s="41"/>
      <c r="ES3502" s="41"/>
      <c r="ET3502" s="41"/>
      <c r="EU3502" s="41"/>
      <c r="EV3502" s="41"/>
      <c r="EW3502" s="41"/>
      <c r="EX3502" s="41"/>
      <c r="EY3502" s="41"/>
      <c r="EZ3502" s="41"/>
      <c r="FA3502" s="41"/>
      <c r="FB3502" s="41"/>
      <c r="FC3502" s="41"/>
      <c r="FD3502" s="41"/>
      <c r="FE3502" s="41"/>
      <c r="FF3502" s="41"/>
      <c r="FG3502" s="41"/>
      <c r="FH3502" s="41"/>
      <c r="FI3502" s="41"/>
      <c r="FJ3502" s="41"/>
      <c r="FK3502" s="41"/>
      <c r="FL3502" s="41"/>
      <c r="FM3502" s="41"/>
      <c r="FN3502" s="41"/>
      <c r="FO3502" s="41"/>
      <c r="FP3502" s="41"/>
      <c r="FQ3502" s="41"/>
      <c r="FR3502" s="41"/>
      <c r="FS3502" s="41"/>
      <c r="FT3502" s="41"/>
      <c r="FU3502" s="41"/>
      <c r="FV3502" s="41"/>
      <c r="FW3502" s="41"/>
      <c r="FX3502" s="41"/>
      <c r="FY3502" s="41"/>
      <c r="FZ3502" s="41"/>
      <c r="GA3502" s="41"/>
      <c r="GB3502" s="41"/>
      <c r="GC3502" s="41"/>
      <c r="GD3502" s="41"/>
      <c r="GE3502" s="41"/>
      <c r="GF3502" s="41"/>
      <c r="GG3502" s="41"/>
      <c r="GH3502" s="41"/>
      <c r="GI3502" s="41"/>
      <c r="GJ3502" s="41"/>
      <c r="GK3502" s="41"/>
      <c r="GL3502" s="41"/>
      <c r="GM3502" s="41"/>
      <c r="GN3502" s="41"/>
      <c r="GO3502" s="41"/>
      <c r="GP3502" s="41"/>
      <c r="GQ3502" s="41"/>
      <c r="GR3502" s="41"/>
      <c r="GS3502" s="41"/>
      <c r="GT3502" s="41"/>
      <c r="GU3502" s="41"/>
      <c r="GV3502" s="41"/>
      <c r="GW3502" s="41"/>
      <c r="GX3502" s="41"/>
      <c r="GY3502" s="41"/>
      <c r="GZ3502" s="41"/>
      <c r="HA3502" s="41"/>
      <c r="HB3502" s="41"/>
      <c r="HC3502" s="41"/>
      <c r="HD3502" s="41"/>
      <c r="HE3502" s="41"/>
      <c r="HF3502" s="41"/>
      <c r="HG3502" s="41"/>
      <c r="HH3502" s="41"/>
      <c r="HI3502" s="41"/>
      <c r="HJ3502" s="41"/>
      <c r="HK3502" s="41"/>
      <c r="HL3502" s="41"/>
      <c r="HM3502" s="41"/>
      <c r="HN3502" s="41"/>
      <c r="HO3502" s="41"/>
      <c r="HP3502" s="41"/>
      <c r="HQ3502" s="41"/>
      <c r="HR3502" s="41"/>
      <c r="HS3502" s="41"/>
      <c r="HT3502" s="41"/>
      <c r="HU3502" s="41"/>
      <c r="HV3502" s="41"/>
      <c r="HW3502" s="41"/>
      <c r="HX3502" s="41"/>
      <c r="HY3502" s="41"/>
      <c r="HZ3502" s="41"/>
      <c r="IA3502" s="41"/>
      <c r="IB3502" s="41"/>
      <c r="IC3502" s="41"/>
      <c r="ID3502" s="41"/>
      <c r="IE3502" s="41"/>
      <c r="IF3502" s="41"/>
      <c r="IG3502" s="41"/>
      <c r="IH3502" s="41"/>
      <c r="II3502" s="41"/>
      <c r="IJ3502" s="41"/>
      <c r="IK3502" s="41"/>
      <c r="IL3502" s="41"/>
      <c r="IM3502" s="41"/>
      <c r="IN3502" s="41"/>
      <c r="IO3502" s="41"/>
      <c r="IP3502" s="41"/>
      <c r="IQ3502" s="41"/>
      <c r="IR3502" s="41"/>
      <c r="IS3502" s="41"/>
      <c r="IT3502" s="41"/>
      <c r="IU3502" s="41"/>
    </row>
    <row r="3504" spans="68:255" x14ac:dyDescent="0.2">
      <c r="BP3504" s="41"/>
      <c r="BQ3504" s="41"/>
      <c r="BR3504" s="41"/>
      <c r="BS3504" s="41"/>
      <c r="BU3504" s="41"/>
      <c r="BV3504" s="41"/>
      <c r="BW3504" s="41"/>
      <c r="BX3504" s="41"/>
      <c r="BY3504" s="41"/>
      <c r="BZ3504" s="41"/>
      <c r="CA3504" s="41"/>
      <c r="CB3504" s="41"/>
      <c r="CC3504" s="41"/>
      <c r="CD3504" s="41"/>
      <c r="CE3504" s="41"/>
      <c r="CF3504" s="41"/>
      <c r="CG3504" s="41"/>
      <c r="CH3504" s="41"/>
      <c r="CI3504" s="41"/>
      <c r="CJ3504" s="41"/>
      <c r="CK3504" s="41"/>
      <c r="CL3504" s="41"/>
      <c r="CM3504" s="41"/>
      <c r="CN3504" s="41"/>
      <c r="CO3504" s="41"/>
      <c r="CP3504" s="41"/>
      <c r="CQ3504" s="41"/>
      <c r="CR3504" s="41"/>
      <c r="CS3504" s="41"/>
      <c r="CT3504" s="41"/>
      <c r="CU3504" s="41"/>
      <c r="CV3504" s="41"/>
      <c r="CW3504" s="41"/>
      <c r="CX3504" s="41"/>
      <c r="CY3504" s="41"/>
      <c r="CZ3504" s="41"/>
      <c r="DA3504" s="41"/>
      <c r="DB3504" s="41"/>
      <c r="DC3504" s="41"/>
      <c r="DD3504" s="41"/>
      <c r="DE3504" s="41"/>
      <c r="DF3504" s="41"/>
      <c r="DG3504" s="41"/>
      <c r="DH3504" s="41"/>
      <c r="DI3504" s="41"/>
      <c r="DJ3504" s="41"/>
      <c r="DK3504" s="41"/>
      <c r="DL3504" s="41"/>
      <c r="DM3504" s="41"/>
      <c r="DN3504" s="41"/>
      <c r="DO3504" s="41"/>
      <c r="DP3504" s="41"/>
      <c r="DQ3504" s="41"/>
      <c r="DR3504" s="41"/>
      <c r="DS3504" s="41"/>
      <c r="DT3504" s="41"/>
      <c r="DU3504" s="41"/>
      <c r="DV3504" s="41"/>
      <c r="DW3504" s="41"/>
      <c r="DX3504" s="41"/>
      <c r="DY3504" s="41"/>
      <c r="DZ3504" s="41"/>
      <c r="EA3504" s="41"/>
      <c r="EB3504" s="41"/>
      <c r="EC3504" s="41"/>
      <c r="ED3504" s="41"/>
      <c r="EE3504" s="41"/>
      <c r="EF3504" s="41"/>
      <c r="EG3504" s="41"/>
      <c r="EH3504" s="41"/>
      <c r="EI3504" s="41"/>
      <c r="EJ3504" s="41"/>
      <c r="EK3504" s="41"/>
      <c r="EL3504" s="41"/>
      <c r="EM3504" s="41"/>
      <c r="EN3504" s="41"/>
      <c r="EO3504" s="41"/>
      <c r="EP3504" s="41"/>
      <c r="EQ3504" s="41"/>
      <c r="ER3504" s="41"/>
      <c r="ES3504" s="41"/>
      <c r="ET3504" s="41"/>
      <c r="EU3504" s="41"/>
      <c r="EV3504" s="41"/>
      <c r="EW3504" s="41"/>
      <c r="EX3504" s="41"/>
      <c r="EY3504" s="41"/>
      <c r="EZ3504" s="41"/>
      <c r="FA3504" s="41"/>
      <c r="FB3504" s="41"/>
      <c r="FC3504" s="41"/>
      <c r="FD3504" s="41"/>
      <c r="FE3504" s="41"/>
      <c r="FF3504" s="41"/>
      <c r="FG3504" s="41"/>
      <c r="FH3504" s="41"/>
      <c r="FI3504" s="41"/>
      <c r="FJ3504" s="41"/>
      <c r="FK3504" s="41"/>
      <c r="FL3504" s="41"/>
      <c r="FM3504" s="41"/>
      <c r="FN3504" s="41"/>
      <c r="FO3504" s="41"/>
      <c r="FP3504" s="41"/>
      <c r="FQ3504" s="41"/>
      <c r="FR3504" s="41"/>
      <c r="FS3504" s="41"/>
      <c r="FT3504" s="41"/>
      <c r="FU3504" s="41"/>
      <c r="FV3504" s="41"/>
      <c r="FW3504" s="41"/>
      <c r="FX3504" s="41"/>
      <c r="FY3504" s="41"/>
      <c r="FZ3504" s="41"/>
      <c r="GA3504" s="41"/>
      <c r="GB3504" s="41"/>
      <c r="GC3504" s="41"/>
      <c r="GD3504" s="41"/>
      <c r="GE3504" s="41"/>
      <c r="GF3504" s="41"/>
      <c r="GG3504" s="41"/>
      <c r="GH3504" s="41"/>
      <c r="GI3504" s="41"/>
      <c r="GJ3504" s="41"/>
      <c r="GK3504" s="41"/>
      <c r="GL3504" s="41"/>
      <c r="GM3504" s="41"/>
      <c r="GN3504" s="41"/>
      <c r="GO3504" s="41"/>
      <c r="GP3504" s="41"/>
      <c r="GQ3504" s="41"/>
      <c r="GR3504" s="41"/>
      <c r="GS3504" s="41"/>
      <c r="GT3504" s="41"/>
      <c r="GU3504" s="41"/>
      <c r="GV3504" s="41"/>
      <c r="GW3504" s="41"/>
      <c r="GX3504" s="41"/>
      <c r="GY3504" s="41"/>
      <c r="GZ3504" s="41"/>
      <c r="HA3504" s="41"/>
      <c r="HB3504" s="41"/>
      <c r="HC3504" s="41"/>
      <c r="HD3504" s="41"/>
      <c r="HE3504" s="41"/>
      <c r="HF3504" s="41"/>
      <c r="HG3504" s="41"/>
      <c r="HH3504" s="41"/>
      <c r="HI3504" s="41"/>
      <c r="HJ3504" s="41"/>
      <c r="HK3504" s="41"/>
      <c r="HL3504" s="41"/>
      <c r="HM3504" s="41"/>
      <c r="HN3504" s="41"/>
      <c r="HO3504" s="41"/>
      <c r="HP3504" s="41"/>
      <c r="HQ3504" s="41"/>
      <c r="HR3504" s="41"/>
      <c r="HS3504" s="41"/>
      <c r="HT3504" s="41"/>
      <c r="HU3504" s="41"/>
      <c r="HV3504" s="41"/>
      <c r="HW3504" s="41"/>
      <c r="HX3504" s="41"/>
      <c r="HY3504" s="41"/>
      <c r="HZ3504" s="41"/>
      <c r="IA3504" s="41"/>
      <c r="IB3504" s="41"/>
      <c r="IC3504" s="41"/>
      <c r="ID3504" s="41"/>
      <c r="IE3504" s="41"/>
      <c r="IF3504" s="41"/>
      <c r="IG3504" s="41"/>
      <c r="IH3504" s="41"/>
      <c r="II3504" s="41"/>
      <c r="IJ3504" s="41"/>
      <c r="IK3504" s="41"/>
      <c r="IL3504" s="41"/>
      <c r="IM3504" s="41"/>
      <c r="IN3504" s="41"/>
      <c r="IO3504" s="41"/>
      <c r="IP3504" s="41"/>
      <c r="IQ3504" s="41"/>
      <c r="IR3504" s="41"/>
      <c r="IS3504" s="41"/>
      <c r="IT3504" s="41"/>
      <c r="IU3504" s="41"/>
    </row>
    <row r="3506" spans="68:255" x14ac:dyDescent="0.2">
      <c r="BP3506" s="41"/>
      <c r="BQ3506" s="41"/>
      <c r="BR3506" s="41"/>
      <c r="BS3506" s="41"/>
      <c r="BU3506" s="41"/>
      <c r="BV3506" s="41"/>
      <c r="BW3506" s="41"/>
      <c r="BX3506" s="41"/>
      <c r="BY3506" s="41"/>
      <c r="BZ3506" s="41"/>
      <c r="CA3506" s="41"/>
      <c r="CB3506" s="41"/>
      <c r="CC3506" s="41"/>
      <c r="CD3506" s="41"/>
      <c r="CE3506" s="41"/>
      <c r="CF3506" s="41"/>
      <c r="CG3506" s="41"/>
      <c r="CH3506" s="41"/>
      <c r="CI3506" s="41"/>
      <c r="CJ3506" s="41"/>
      <c r="CK3506" s="41"/>
      <c r="CL3506" s="41"/>
      <c r="CM3506" s="41"/>
      <c r="CN3506" s="41"/>
      <c r="CO3506" s="41"/>
      <c r="CP3506" s="41"/>
      <c r="CQ3506" s="41"/>
      <c r="CR3506" s="41"/>
      <c r="CS3506" s="41"/>
      <c r="CT3506" s="41"/>
      <c r="CU3506" s="41"/>
      <c r="CV3506" s="41"/>
      <c r="CW3506" s="41"/>
      <c r="CX3506" s="41"/>
      <c r="CY3506" s="41"/>
      <c r="CZ3506" s="41"/>
      <c r="DA3506" s="41"/>
      <c r="DB3506" s="41"/>
      <c r="DC3506" s="41"/>
      <c r="DD3506" s="41"/>
      <c r="DE3506" s="41"/>
      <c r="DF3506" s="41"/>
      <c r="DG3506" s="41"/>
      <c r="DH3506" s="41"/>
      <c r="DI3506" s="41"/>
      <c r="DJ3506" s="41"/>
      <c r="DK3506" s="41"/>
      <c r="DL3506" s="41"/>
      <c r="DM3506" s="41"/>
      <c r="DN3506" s="41"/>
      <c r="DO3506" s="41"/>
      <c r="DP3506" s="41"/>
      <c r="DQ3506" s="41"/>
      <c r="DR3506" s="41"/>
      <c r="DS3506" s="41"/>
      <c r="DT3506" s="41"/>
      <c r="DU3506" s="41"/>
      <c r="DV3506" s="41"/>
      <c r="DW3506" s="41"/>
      <c r="DX3506" s="41"/>
      <c r="DY3506" s="41"/>
      <c r="DZ3506" s="41"/>
      <c r="EA3506" s="41"/>
      <c r="EB3506" s="41"/>
      <c r="EC3506" s="41"/>
      <c r="ED3506" s="41"/>
      <c r="EE3506" s="41"/>
      <c r="EF3506" s="41"/>
      <c r="EG3506" s="41"/>
      <c r="EH3506" s="41"/>
      <c r="EI3506" s="41"/>
      <c r="EJ3506" s="41"/>
      <c r="EK3506" s="41"/>
      <c r="EL3506" s="41"/>
      <c r="EM3506" s="41"/>
      <c r="EN3506" s="41"/>
      <c r="EO3506" s="41"/>
      <c r="EP3506" s="41"/>
      <c r="EQ3506" s="41"/>
      <c r="ER3506" s="41"/>
      <c r="ES3506" s="41"/>
      <c r="ET3506" s="41"/>
      <c r="EU3506" s="41"/>
      <c r="EV3506" s="41"/>
      <c r="EW3506" s="41"/>
      <c r="EX3506" s="41"/>
      <c r="EY3506" s="41"/>
      <c r="EZ3506" s="41"/>
      <c r="FA3506" s="41"/>
      <c r="FB3506" s="41"/>
      <c r="FC3506" s="41"/>
      <c r="FD3506" s="41"/>
      <c r="FE3506" s="41"/>
      <c r="FF3506" s="41"/>
      <c r="FG3506" s="41"/>
      <c r="FH3506" s="41"/>
      <c r="FI3506" s="41"/>
      <c r="FJ3506" s="41"/>
      <c r="FK3506" s="41"/>
      <c r="FL3506" s="41"/>
      <c r="FM3506" s="41"/>
      <c r="FN3506" s="41"/>
      <c r="FO3506" s="41"/>
      <c r="FP3506" s="41"/>
      <c r="FQ3506" s="41"/>
      <c r="FR3506" s="41"/>
      <c r="FS3506" s="41"/>
      <c r="FT3506" s="41"/>
      <c r="FU3506" s="41"/>
      <c r="FV3506" s="41"/>
      <c r="FW3506" s="41"/>
      <c r="FX3506" s="41"/>
      <c r="FY3506" s="41"/>
      <c r="FZ3506" s="41"/>
      <c r="GA3506" s="41"/>
      <c r="GB3506" s="41"/>
      <c r="GC3506" s="41"/>
      <c r="GD3506" s="41"/>
      <c r="GE3506" s="41"/>
      <c r="GF3506" s="41"/>
      <c r="GG3506" s="41"/>
      <c r="GH3506" s="41"/>
      <c r="GI3506" s="41"/>
      <c r="GJ3506" s="41"/>
      <c r="GK3506" s="41"/>
      <c r="GL3506" s="41"/>
      <c r="GM3506" s="41"/>
      <c r="GN3506" s="41"/>
      <c r="GO3506" s="41"/>
      <c r="GP3506" s="41"/>
      <c r="GQ3506" s="41"/>
      <c r="GR3506" s="41"/>
      <c r="GS3506" s="41"/>
      <c r="GT3506" s="41"/>
      <c r="GU3506" s="41"/>
      <c r="GV3506" s="41"/>
      <c r="GW3506" s="41"/>
      <c r="GX3506" s="41"/>
      <c r="GY3506" s="41"/>
      <c r="GZ3506" s="41"/>
      <c r="HA3506" s="41"/>
      <c r="HB3506" s="41"/>
      <c r="HC3506" s="41"/>
      <c r="HD3506" s="41"/>
      <c r="HE3506" s="41"/>
      <c r="HF3506" s="41"/>
      <c r="HG3506" s="41"/>
      <c r="HH3506" s="41"/>
      <c r="HI3506" s="41"/>
      <c r="HJ3506" s="41"/>
      <c r="HK3506" s="41"/>
      <c r="HL3506" s="41"/>
      <c r="HM3506" s="41"/>
      <c r="HN3506" s="41"/>
      <c r="HO3506" s="41"/>
      <c r="HP3506" s="41"/>
      <c r="HQ3506" s="41"/>
      <c r="HR3506" s="41"/>
      <c r="HS3506" s="41"/>
      <c r="HT3506" s="41"/>
      <c r="HU3506" s="41"/>
      <c r="HV3506" s="41"/>
      <c r="HW3506" s="41"/>
      <c r="HX3506" s="41"/>
      <c r="HY3506" s="41"/>
      <c r="HZ3506" s="41"/>
      <c r="IA3506" s="41"/>
      <c r="IB3506" s="41"/>
      <c r="IC3506" s="41"/>
      <c r="ID3506" s="41"/>
      <c r="IE3506" s="41"/>
      <c r="IF3506" s="41"/>
      <c r="IG3506" s="41"/>
      <c r="IH3506" s="41"/>
      <c r="II3506" s="41"/>
      <c r="IJ3506" s="41"/>
      <c r="IK3506" s="41"/>
      <c r="IL3506" s="41"/>
      <c r="IM3506" s="41"/>
      <c r="IN3506" s="41"/>
      <c r="IO3506" s="41"/>
      <c r="IP3506" s="41"/>
      <c r="IQ3506" s="41"/>
      <c r="IR3506" s="41"/>
      <c r="IS3506" s="41"/>
      <c r="IT3506" s="41"/>
      <c r="IU3506" s="41"/>
    </row>
    <row r="3508" spans="68:255" x14ac:dyDescent="0.2">
      <c r="BP3508" s="41"/>
      <c r="BQ3508" s="41"/>
      <c r="BR3508" s="41"/>
      <c r="BS3508" s="41"/>
      <c r="BU3508" s="41"/>
      <c r="BV3508" s="41"/>
      <c r="BW3508" s="41"/>
      <c r="BX3508" s="41"/>
      <c r="BY3508" s="41"/>
      <c r="BZ3508" s="41"/>
      <c r="CA3508" s="41"/>
      <c r="CB3508" s="41"/>
      <c r="CC3508" s="41"/>
      <c r="CD3508" s="41"/>
      <c r="CE3508" s="41"/>
      <c r="CF3508" s="41"/>
      <c r="CG3508" s="41"/>
      <c r="CH3508" s="41"/>
      <c r="CI3508" s="41"/>
      <c r="CJ3508" s="41"/>
      <c r="CK3508" s="41"/>
      <c r="CL3508" s="41"/>
      <c r="CM3508" s="41"/>
      <c r="CN3508" s="41"/>
      <c r="CO3508" s="41"/>
      <c r="CP3508" s="41"/>
      <c r="CQ3508" s="41"/>
      <c r="CR3508" s="41"/>
      <c r="CS3508" s="41"/>
      <c r="CT3508" s="41"/>
      <c r="CU3508" s="41"/>
      <c r="CV3508" s="41"/>
      <c r="CW3508" s="41"/>
      <c r="CX3508" s="41"/>
      <c r="CY3508" s="41"/>
      <c r="CZ3508" s="41"/>
      <c r="DA3508" s="41"/>
      <c r="DB3508" s="41"/>
      <c r="DC3508" s="41"/>
      <c r="DD3508" s="41"/>
      <c r="DE3508" s="41"/>
      <c r="DF3508" s="41"/>
      <c r="DG3508" s="41"/>
      <c r="DH3508" s="41"/>
      <c r="DI3508" s="41"/>
      <c r="DJ3508" s="41"/>
      <c r="DK3508" s="41"/>
      <c r="DL3508" s="41"/>
      <c r="DM3508" s="41"/>
      <c r="DN3508" s="41"/>
      <c r="DO3508" s="41"/>
      <c r="DP3508" s="41"/>
      <c r="DQ3508" s="41"/>
      <c r="DR3508" s="41"/>
      <c r="DS3508" s="41"/>
      <c r="DT3508" s="41"/>
      <c r="DU3508" s="41"/>
      <c r="DV3508" s="41"/>
      <c r="DW3508" s="41"/>
      <c r="DX3508" s="41"/>
      <c r="DY3508" s="41"/>
      <c r="DZ3508" s="41"/>
      <c r="EA3508" s="41"/>
      <c r="EB3508" s="41"/>
      <c r="EC3508" s="41"/>
      <c r="ED3508" s="41"/>
      <c r="EE3508" s="41"/>
      <c r="EF3508" s="41"/>
      <c r="EG3508" s="41"/>
      <c r="EH3508" s="41"/>
      <c r="EI3508" s="41"/>
      <c r="EJ3508" s="41"/>
      <c r="EK3508" s="41"/>
      <c r="EL3508" s="41"/>
      <c r="EM3508" s="41"/>
      <c r="EN3508" s="41"/>
      <c r="EO3508" s="41"/>
      <c r="EP3508" s="41"/>
      <c r="EQ3508" s="41"/>
      <c r="ER3508" s="41"/>
      <c r="ES3508" s="41"/>
      <c r="ET3508" s="41"/>
      <c r="EU3508" s="41"/>
      <c r="EV3508" s="41"/>
      <c r="EW3508" s="41"/>
      <c r="EX3508" s="41"/>
      <c r="EY3508" s="41"/>
      <c r="EZ3508" s="41"/>
      <c r="FA3508" s="41"/>
      <c r="FB3508" s="41"/>
      <c r="FC3508" s="41"/>
      <c r="FD3508" s="41"/>
      <c r="FE3508" s="41"/>
      <c r="FF3508" s="41"/>
      <c r="FG3508" s="41"/>
      <c r="FH3508" s="41"/>
      <c r="FI3508" s="41"/>
      <c r="FJ3508" s="41"/>
      <c r="FK3508" s="41"/>
      <c r="FL3508" s="41"/>
      <c r="FM3508" s="41"/>
      <c r="FN3508" s="41"/>
      <c r="FO3508" s="41"/>
      <c r="FP3508" s="41"/>
      <c r="FQ3508" s="41"/>
      <c r="FR3508" s="41"/>
      <c r="FS3508" s="41"/>
      <c r="FT3508" s="41"/>
      <c r="FU3508" s="41"/>
      <c r="FV3508" s="41"/>
      <c r="FW3508" s="41"/>
      <c r="FX3508" s="41"/>
      <c r="FY3508" s="41"/>
      <c r="FZ3508" s="41"/>
      <c r="GA3508" s="41"/>
      <c r="GB3508" s="41"/>
      <c r="GC3508" s="41"/>
      <c r="GD3508" s="41"/>
      <c r="GE3508" s="41"/>
      <c r="GF3508" s="41"/>
      <c r="GG3508" s="41"/>
      <c r="GH3508" s="41"/>
      <c r="GI3508" s="41"/>
      <c r="GJ3508" s="41"/>
      <c r="GK3508" s="41"/>
      <c r="GL3508" s="41"/>
      <c r="GM3508" s="41"/>
      <c r="GN3508" s="41"/>
      <c r="GO3508" s="41"/>
      <c r="GP3508" s="41"/>
      <c r="GQ3508" s="41"/>
      <c r="GR3508" s="41"/>
      <c r="GS3508" s="41"/>
      <c r="GT3508" s="41"/>
      <c r="GU3508" s="41"/>
      <c r="GV3508" s="41"/>
      <c r="GW3508" s="41"/>
      <c r="GX3508" s="41"/>
      <c r="GY3508" s="41"/>
      <c r="GZ3508" s="41"/>
      <c r="HA3508" s="41"/>
      <c r="HB3508" s="41"/>
      <c r="HC3508" s="41"/>
      <c r="HD3508" s="41"/>
      <c r="HE3508" s="41"/>
      <c r="HF3508" s="41"/>
      <c r="HG3508" s="41"/>
      <c r="HH3508" s="41"/>
      <c r="HI3508" s="41"/>
      <c r="HJ3508" s="41"/>
      <c r="HK3508" s="41"/>
      <c r="HL3508" s="41"/>
      <c r="HM3508" s="41"/>
      <c r="HN3508" s="41"/>
      <c r="HO3508" s="41"/>
      <c r="HP3508" s="41"/>
      <c r="HQ3508" s="41"/>
      <c r="HR3508" s="41"/>
      <c r="HS3508" s="41"/>
      <c r="HT3508" s="41"/>
      <c r="HU3508" s="41"/>
      <c r="HV3508" s="41"/>
      <c r="HW3508" s="41"/>
      <c r="HX3508" s="41"/>
      <c r="HY3508" s="41"/>
      <c r="HZ3508" s="41"/>
      <c r="IA3508" s="41"/>
      <c r="IB3508" s="41"/>
      <c r="IC3508" s="41"/>
      <c r="ID3508" s="41"/>
      <c r="IE3508" s="41"/>
      <c r="IF3508" s="41"/>
      <c r="IG3508" s="41"/>
      <c r="IH3508" s="41"/>
      <c r="II3508" s="41"/>
      <c r="IJ3508" s="41"/>
      <c r="IK3508" s="41"/>
      <c r="IL3508" s="41"/>
      <c r="IM3508" s="41"/>
      <c r="IN3508" s="41"/>
      <c r="IO3508" s="41"/>
      <c r="IP3508" s="41"/>
      <c r="IQ3508" s="41"/>
      <c r="IR3508" s="41"/>
      <c r="IS3508" s="41"/>
      <c r="IT3508" s="41"/>
      <c r="IU3508" s="41"/>
    </row>
    <row r="3510" spans="68:255" x14ac:dyDescent="0.2">
      <c r="BP3510" s="41"/>
      <c r="BQ3510" s="41"/>
      <c r="BR3510" s="41"/>
      <c r="BS3510" s="41"/>
      <c r="BU3510" s="41"/>
      <c r="BV3510" s="41"/>
      <c r="BW3510" s="41"/>
      <c r="BX3510" s="41"/>
      <c r="BY3510" s="41"/>
      <c r="BZ3510" s="41"/>
      <c r="CA3510" s="41"/>
      <c r="CB3510" s="41"/>
      <c r="CC3510" s="41"/>
      <c r="CD3510" s="41"/>
      <c r="CE3510" s="41"/>
      <c r="CF3510" s="41"/>
      <c r="CG3510" s="41"/>
      <c r="CH3510" s="41"/>
      <c r="CI3510" s="41"/>
      <c r="CJ3510" s="41"/>
      <c r="CK3510" s="41"/>
      <c r="CL3510" s="41"/>
      <c r="CM3510" s="41"/>
      <c r="CN3510" s="41"/>
      <c r="CO3510" s="41"/>
      <c r="CP3510" s="41"/>
      <c r="CQ3510" s="41"/>
      <c r="CR3510" s="41"/>
      <c r="CS3510" s="41"/>
      <c r="CT3510" s="41"/>
      <c r="CU3510" s="41"/>
      <c r="CV3510" s="41"/>
      <c r="CW3510" s="41"/>
      <c r="CX3510" s="41"/>
      <c r="CY3510" s="41"/>
      <c r="CZ3510" s="41"/>
      <c r="DA3510" s="41"/>
      <c r="DB3510" s="41"/>
      <c r="DC3510" s="41"/>
      <c r="DD3510" s="41"/>
      <c r="DE3510" s="41"/>
      <c r="DF3510" s="41"/>
      <c r="DG3510" s="41"/>
      <c r="DH3510" s="41"/>
      <c r="DI3510" s="41"/>
      <c r="DJ3510" s="41"/>
      <c r="DK3510" s="41"/>
      <c r="DL3510" s="41"/>
      <c r="DM3510" s="41"/>
      <c r="DN3510" s="41"/>
      <c r="DO3510" s="41"/>
      <c r="DP3510" s="41"/>
      <c r="DQ3510" s="41"/>
      <c r="DR3510" s="41"/>
      <c r="DS3510" s="41"/>
      <c r="DT3510" s="41"/>
      <c r="DU3510" s="41"/>
      <c r="DV3510" s="41"/>
      <c r="DW3510" s="41"/>
      <c r="DX3510" s="41"/>
      <c r="DY3510" s="41"/>
      <c r="DZ3510" s="41"/>
      <c r="EA3510" s="41"/>
      <c r="EB3510" s="41"/>
      <c r="EC3510" s="41"/>
      <c r="ED3510" s="41"/>
      <c r="EE3510" s="41"/>
      <c r="EF3510" s="41"/>
      <c r="EG3510" s="41"/>
      <c r="EH3510" s="41"/>
      <c r="EI3510" s="41"/>
      <c r="EJ3510" s="41"/>
      <c r="EK3510" s="41"/>
      <c r="EL3510" s="41"/>
      <c r="EM3510" s="41"/>
      <c r="EN3510" s="41"/>
      <c r="EO3510" s="41"/>
      <c r="EP3510" s="41"/>
      <c r="EQ3510" s="41"/>
      <c r="ER3510" s="41"/>
      <c r="ES3510" s="41"/>
      <c r="ET3510" s="41"/>
      <c r="EU3510" s="41"/>
      <c r="EV3510" s="41"/>
      <c r="EW3510" s="41"/>
      <c r="EX3510" s="41"/>
      <c r="EY3510" s="41"/>
      <c r="EZ3510" s="41"/>
      <c r="FA3510" s="41"/>
      <c r="FB3510" s="41"/>
      <c r="FC3510" s="41"/>
      <c r="FD3510" s="41"/>
      <c r="FE3510" s="41"/>
      <c r="FF3510" s="41"/>
      <c r="FG3510" s="41"/>
      <c r="FH3510" s="41"/>
      <c r="FI3510" s="41"/>
      <c r="FJ3510" s="41"/>
      <c r="FK3510" s="41"/>
      <c r="FL3510" s="41"/>
      <c r="FM3510" s="41"/>
      <c r="FN3510" s="41"/>
      <c r="FO3510" s="41"/>
      <c r="FP3510" s="41"/>
      <c r="FQ3510" s="41"/>
      <c r="FR3510" s="41"/>
      <c r="FS3510" s="41"/>
      <c r="FT3510" s="41"/>
      <c r="FU3510" s="41"/>
      <c r="FV3510" s="41"/>
      <c r="FW3510" s="41"/>
      <c r="FX3510" s="41"/>
      <c r="FY3510" s="41"/>
      <c r="FZ3510" s="41"/>
      <c r="GA3510" s="41"/>
      <c r="GB3510" s="41"/>
      <c r="GC3510" s="41"/>
      <c r="GD3510" s="41"/>
      <c r="GE3510" s="41"/>
      <c r="GF3510" s="41"/>
      <c r="GG3510" s="41"/>
      <c r="GH3510" s="41"/>
      <c r="GI3510" s="41"/>
      <c r="GJ3510" s="41"/>
      <c r="GK3510" s="41"/>
      <c r="GL3510" s="41"/>
      <c r="GM3510" s="41"/>
      <c r="GN3510" s="41"/>
      <c r="GO3510" s="41"/>
      <c r="GP3510" s="41"/>
      <c r="GQ3510" s="41"/>
      <c r="GR3510" s="41"/>
      <c r="GS3510" s="41"/>
      <c r="GT3510" s="41"/>
      <c r="GU3510" s="41"/>
      <c r="GV3510" s="41"/>
      <c r="GW3510" s="41"/>
      <c r="GX3510" s="41"/>
      <c r="GY3510" s="41"/>
      <c r="GZ3510" s="41"/>
      <c r="HA3510" s="41"/>
      <c r="HB3510" s="41"/>
      <c r="HC3510" s="41"/>
      <c r="HD3510" s="41"/>
      <c r="HE3510" s="41"/>
      <c r="HF3510" s="41"/>
      <c r="HG3510" s="41"/>
      <c r="HH3510" s="41"/>
      <c r="HI3510" s="41"/>
      <c r="HJ3510" s="41"/>
      <c r="HK3510" s="41"/>
      <c r="HL3510" s="41"/>
      <c r="HM3510" s="41"/>
      <c r="HN3510" s="41"/>
      <c r="HO3510" s="41"/>
      <c r="HP3510" s="41"/>
      <c r="HQ3510" s="41"/>
      <c r="HR3510" s="41"/>
      <c r="HS3510" s="41"/>
      <c r="HT3510" s="41"/>
      <c r="HU3510" s="41"/>
      <c r="HV3510" s="41"/>
      <c r="HW3510" s="41"/>
      <c r="HX3510" s="41"/>
      <c r="HY3510" s="41"/>
      <c r="HZ3510" s="41"/>
      <c r="IA3510" s="41"/>
      <c r="IB3510" s="41"/>
      <c r="IC3510" s="41"/>
      <c r="ID3510" s="41"/>
      <c r="IE3510" s="41"/>
      <c r="IF3510" s="41"/>
      <c r="IG3510" s="41"/>
      <c r="IH3510" s="41"/>
      <c r="II3510" s="41"/>
      <c r="IJ3510" s="41"/>
      <c r="IK3510" s="41"/>
      <c r="IL3510" s="41"/>
      <c r="IM3510" s="41"/>
      <c r="IN3510" s="41"/>
      <c r="IO3510" s="41"/>
      <c r="IP3510" s="41"/>
      <c r="IQ3510" s="41"/>
      <c r="IR3510" s="41"/>
      <c r="IS3510" s="41"/>
      <c r="IT3510" s="41"/>
      <c r="IU3510" s="41"/>
    </row>
    <row r="3512" spans="68:255" x14ac:dyDescent="0.2">
      <c r="BP3512" s="41"/>
      <c r="BQ3512" s="41"/>
      <c r="BR3512" s="41"/>
      <c r="BS3512" s="41"/>
      <c r="BU3512" s="41"/>
      <c r="BV3512" s="41"/>
      <c r="BW3512" s="41"/>
      <c r="BX3512" s="41"/>
      <c r="BY3512" s="41"/>
      <c r="BZ3512" s="41"/>
      <c r="CA3512" s="41"/>
      <c r="CB3512" s="41"/>
      <c r="CC3512" s="41"/>
      <c r="CD3512" s="41"/>
      <c r="CE3512" s="41"/>
      <c r="CF3512" s="41"/>
      <c r="CG3512" s="41"/>
      <c r="CH3512" s="41"/>
      <c r="CI3512" s="41"/>
      <c r="CJ3512" s="41"/>
      <c r="CK3512" s="41"/>
      <c r="CL3512" s="41"/>
      <c r="CM3512" s="41"/>
      <c r="CN3512" s="41"/>
      <c r="CO3512" s="41"/>
      <c r="CP3512" s="41"/>
      <c r="CQ3512" s="41"/>
      <c r="CR3512" s="41"/>
      <c r="CS3512" s="41"/>
      <c r="CT3512" s="41"/>
      <c r="CU3512" s="41"/>
      <c r="CV3512" s="41"/>
      <c r="CW3512" s="41"/>
      <c r="CX3512" s="41"/>
      <c r="CY3512" s="41"/>
      <c r="CZ3512" s="41"/>
      <c r="DA3512" s="41"/>
      <c r="DB3512" s="41"/>
      <c r="DC3512" s="41"/>
      <c r="DD3512" s="41"/>
      <c r="DE3512" s="41"/>
      <c r="DF3512" s="41"/>
      <c r="DG3512" s="41"/>
      <c r="DH3512" s="41"/>
      <c r="DI3512" s="41"/>
      <c r="DJ3512" s="41"/>
      <c r="DK3512" s="41"/>
      <c r="DL3512" s="41"/>
      <c r="DM3512" s="41"/>
      <c r="DN3512" s="41"/>
      <c r="DO3512" s="41"/>
      <c r="DP3512" s="41"/>
      <c r="DQ3512" s="41"/>
      <c r="DR3512" s="41"/>
      <c r="DS3512" s="41"/>
      <c r="DT3512" s="41"/>
      <c r="DU3512" s="41"/>
      <c r="DV3512" s="41"/>
      <c r="DW3512" s="41"/>
      <c r="DX3512" s="41"/>
      <c r="DY3512" s="41"/>
      <c r="DZ3512" s="41"/>
      <c r="EA3512" s="41"/>
      <c r="EB3512" s="41"/>
      <c r="EC3512" s="41"/>
      <c r="ED3512" s="41"/>
      <c r="EE3512" s="41"/>
      <c r="EF3512" s="41"/>
      <c r="EG3512" s="41"/>
      <c r="EH3512" s="41"/>
      <c r="EI3512" s="41"/>
      <c r="EJ3512" s="41"/>
      <c r="EK3512" s="41"/>
      <c r="EL3512" s="41"/>
      <c r="EM3512" s="41"/>
      <c r="EN3512" s="41"/>
      <c r="EO3512" s="41"/>
      <c r="EP3512" s="41"/>
      <c r="EQ3512" s="41"/>
      <c r="ER3512" s="41"/>
      <c r="ES3512" s="41"/>
      <c r="ET3512" s="41"/>
      <c r="EU3512" s="41"/>
      <c r="EV3512" s="41"/>
      <c r="EW3512" s="41"/>
      <c r="EX3512" s="41"/>
      <c r="EY3512" s="41"/>
      <c r="EZ3512" s="41"/>
      <c r="FA3512" s="41"/>
      <c r="FB3512" s="41"/>
      <c r="FC3512" s="41"/>
      <c r="FD3512" s="41"/>
      <c r="FE3512" s="41"/>
      <c r="FF3512" s="41"/>
      <c r="FG3512" s="41"/>
      <c r="FH3512" s="41"/>
      <c r="FI3512" s="41"/>
      <c r="FJ3512" s="41"/>
      <c r="FK3512" s="41"/>
      <c r="FL3512" s="41"/>
      <c r="FM3512" s="41"/>
      <c r="FN3512" s="41"/>
      <c r="FO3512" s="41"/>
      <c r="FP3512" s="41"/>
      <c r="FQ3512" s="41"/>
      <c r="FR3512" s="41"/>
      <c r="FS3512" s="41"/>
      <c r="FT3512" s="41"/>
      <c r="FU3512" s="41"/>
      <c r="FV3512" s="41"/>
      <c r="FW3512" s="41"/>
      <c r="FX3512" s="41"/>
      <c r="FY3512" s="41"/>
      <c r="FZ3512" s="41"/>
      <c r="GA3512" s="41"/>
      <c r="GB3512" s="41"/>
      <c r="GC3512" s="41"/>
      <c r="GD3512" s="41"/>
      <c r="GE3512" s="41"/>
      <c r="GF3512" s="41"/>
      <c r="GG3512" s="41"/>
      <c r="GH3512" s="41"/>
      <c r="GI3512" s="41"/>
      <c r="GJ3512" s="41"/>
      <c r="GK3512" s="41"/>
      <c r="GL3512" s="41"/>
      <c r="GM3512" s="41"/>
      <c r="GN3512" s="41"/>
      <c r="GO3512" s="41"/>
      <c r="GP3512" s="41"/>
      <c r="GQ3512" s="41"/>
      <c r="GR3512" s="41"/>
      <c r="GS3512" s="41"/>
      <c r="GT3512" s="41"/>
      <c r="GU3512" s="41"/>
      <c r="GV3512" s="41"/>
      <c r="GW3512" s="41"/>
      <c r="GX3512" s="41"/>
      <c r="GY3512" s="41"/>
      <c r="GZ3512" s="41"/>
      <c r="HA3512" s="41"/>
      <c r="HB3512" s="41"/>
      <c r="HC3512" s="41"/>
      <c r="HD3512" s="41"/>
      <c r="HE3512" s="41"/>
      <c r="HF3512" s="41"/>
      <c r="HG3512" s="41"/>
      <c r="HH3512" s="41"/>
      <c r="HI3512" s="41"/>
      <c r="HJ3512" s="41"/>
      <c r="HK3512" s="41"/>
      <c r="HL3512" s="41"/>
      <c r="HM3512" s="41"/>
      <c r="HN3512" s="41"/>
      <c r="HO3512" s="41"/>
      <c r="HP3512" s="41"/>
      <c r="HQ3512" s="41"/>
      <c r="HR3512" s="41"/>
      <c r="HS3512" s="41"/>
      <c r="HT3512" s="41"/>
      <c r="HU3512" s="41"/>
      <c r="HV3512" s="41"/>
      <c r="HW3512" s="41"/>
      <c r="HX3512" s="41"/>
      <c r="HY3512" s="41"/>
      <c r="HZ3512" s="41"/>
      <c r="IA3512" s="41"/>
      <c r="IB3512" s="41"/>
      <c r="IC3512" s="41"/>
      <c r="ID3512" s="41"/>
      <c r="IE3512" s="41"/>
      <c r="IF3512" s="41"/>
      <c r="IG3512" s="41"/>
      <c r="IH3512" s="41"/>
      <c r="II3512" s="41"/>
      <c r="IJ3512" s="41"/>
      <c r="IK3512" s="41"/>
      <c r="IL3512" s="41"/>
      <c r="IM3512" s="41"/>
      <c r="IN3512" s="41"/>
      <c r="IO3512" s="41"/>
      <c r="IP3512" s="41"/>
      <c r="IQ3512" s="41"/>
      <c r="IR3512" s="41"/>
      <c r="IS3512" s="41"/>
      <c r="IT3512" s="41"/>
      <c r="IU3512" s="41"/>
    </row>
    <row r="3514" spans="68:255" x14ac:dyDescent="0.2">
      <c r="BP3514" s="41"/>
      <c r="BQ3514" s="41"/>
      <c r="BR3514" s="41"/>
      <c r="BS3514" s="41"/>
      <c r="BU3514" s="41"/>
      <c r="BV3514" s="41"/>
      <c r="BW3514" s="41"/>
      <c r="BX3514" s="41"/>
      <c r="BY3514" s="41"/>
      <c r="BZ3514" s="41"/>
      <c r="CA3514" s="41"/>
      <c r="CB3514" s="41"/>
      <c r="CC3514" s="41"/>
      <c r="CD3514" s="41"/>
      <c r="CE3514" s="41"/>
      <c r="CF3514" s="41"/>
      <c r="CG3514" s="41"/>
      <c r="CH3514" s="41"/>
      <c r="CI3514" s="41"/>
      <c r="CJ3514" s="41"/>
      <c r="CK3514" s="41"/>
      <c r="CL3514" s="41"/>
      <c r="CM3514" s="41"/>
      <c r="CN3514" s="41"/>
      <c r="CO3514" s="41"/>
      <c r="CP3514" s="41"/>
      <c r="CQ3514" s="41"/>
      <c r="CR3514" s="41"/>
      <c r="CS3514" s="41"/>
      <c r="CT3514" s="41"/>
      <c r="CU3514" s="41"/>
      <c r="CV3514" s="41"/>
      <c r="CW3514" s="41"/>
      <c r="CX3514" s="41"/>
      <c r="CY3514" s="41"/>
      <c r="CZ3514" s="41"/>
      <c r="DA3514" s="41"/>
      <c r="DB3514" s="41"/>
      <c r="DC3514" s="41"/>
      <c r="DD3514" s="41"/>
      <c r="DE3514" s="41"/>
      <c r="DF3514" s="41"/>
      <c r="DG3514" s="41"/>
      <c r="DH3514" s="41"/>
      <c r="DI3514" s="41"/>
      <c r="DJ3514" s="41"/>
      <c r="DK3514" s="41"/>
      <c r="DL3514" s="41"/>
      <c r="DM3514" s="41"/>
      <c r="DN3514" s="41"/>
      <c r="DO3514" s="41"/>
      <c r="DP3514" s="41"/>
      <c r="DQ3514" s="41"/>
      <c r="DR3514" s="41"/>
      <c r="DS3514" s="41"/>
      <c r="DT3514" s="41"/>
      <c r="DU3514" s="41"/>
      <c r="DV3514" s="41"/>
      <c r="DW3514" s="41"/>
      <c r="DX3514" s="41"/>
      <c r="DY3514" s="41"/>
      <c r="DZ3514" s="41"/>
      <c r="EA3514" s="41"/>
      <c r="EB3514" s="41"/>
      <c r="EC3514" s="41"/>
      <c r="ED3514" s="41"/>
      <c r="EE3514" s="41"/>
      <c r="EF3514" s="41"/>
      <c r="EG3514" s="41"/>
      <c r="EH3514" s="41"/>
      <c r="EI3514" s="41"/>
      <c r="EJ3514" s="41"/>
      <c r="EK3514" s="41"/>
      <c r="EL3514" s="41"/>
      <c r="EM3514" s="41"/>
      <c r="EN3514" s="41"/>
      <c r="EO3514" s="41"/>
      <c r="EP3514" s="41"/>
      <c r="EQ3514" s="41"/>
      <c r="ER3514" s="41"/>
      <c r="ES3514" s="41"/>
      <c r="ET3514" s="41"/>
      <c r="EU3514" s="41"/>
      <c r="EV3514" s="41"/>
      <c r="EW3514" s="41"/>
      <c r="EX3514" s="41"/>
      <c r="EY3514" s="41"/>
      <c r="EZ3514" s="41"/>
      <c r="FA3514" s="41"/>
      <c r="FB3514" s="41"/>
      <c r="FC3514" s="41"/>
      <c r="FD3514" s="41"/>
      <c r="FE3514" s="41"/>
      <c r="FF3514" s="41"/>
      <c r="FG3514" s="41"/>
      <c r="FH3514" s="41"/>
      <c r="FI3514" s="41"/>
      <c r="FJ3514" s="41"/>
      <c r="FK3514" s="41"/>
      <c r="FL3514" s="41"/>
      <c r="FM3514" s="41"/>
      <c r="FN3514" s="41"/>
      <c r="FO3514" s="41"/>
      <c r="FP3514" s="41"/>
      <c r="FQ3514" s="41"/>
      <c r="FR3514" s="41"/>
      <c r="FS3514" s="41"/>
      <c r="FT3514" s="41"/>
      <c r="FU3514" s="41"/>
      <c r="FV3514" s="41"/>
      <c r="FW3514" s="41"/>
      <c r="FX3514" s="41"/>
      <c r="FY3514" s="41"/>
      <c r="FZ3514" s="41"/>
      <c r="GA3514" s="41"/>
      <c r="GB3514" s="41"/>
      <c r="GC3514" s="41"/>
      <c r="GD3514" s="41"/>
      <c r="GE3514" s="41"/>
      <c r="GF3514" s="41"/>
      <c r="GG3514" s="41"/>
      <c r="GH3514" s="41"/>
      <c r="GI3514" s="41"/>
      <c r="GJ3514" s="41"/>
      <c r="GK3514" s="41"/>
      <c r="GL3514" s="41"/>
      <c r="GM3514" s="41"/>
      <c r="GN3514" s="41"/>
      <c r="GO3514" s="41"/>
      <c r="GP3514" s="41"/>
      <c r="GQ3514" s="41"/>
      <c r="GR3514" s="41"/>
      <c r="GS3514" s="41"/>
      <c r="GT3514" s="41"/>
      <c r="GU3514" s="41"/>
      <c r="GV3514" s="41"/>
      <c r="GW3514" s="41"/>
      <c r="GX3514" s="41"/>
      <c r="GY3514" s="41"/>
      <c r="GZ3514" s="41"/>
      <c r="HA3514" s="41"/>
      <c r="HB3514" s="41"/>
      <c r="HC3514" s="41"/>
      <c r="HD3514" s="41"/>
      <c r="HE3514" s="41"/>
      <c r="HF3514" s="41"/>
      <c r="HG3514" s="41"/>
      <c r="HH3514" s="41"/>
      <c r="HI3514" s="41"/>
      <c r="HJ3514" s="41"/>
      <c r="HK3514" s="41"/>
      <c r="HL3514" s="41"/>
      <c r="HM3514" s="41"/>
      <c r="HN3514" s="41"/>
      <c r="HO3514" s="41"/>
      <c r="HP3514" s="41"/>
      <c r="HQ3514" s="41"/>
      <c r="HR3514" s="41"/>
      <c r="HS3514" s="41"/>
      <c r="HT3514" s="41"/>
      <c r="HU3514" s="41"/>
      <c r="HV3514" s="41"/>
      <c r="HW3514" s="41"/>
      <c r="HX3514" s="41"/>
      <c r="HY3514" s="41"/>
      <c r="HZ3514" s="41"/>
      <c r="IA3514" s="41"/>
      <c r="IB3514" s="41"/>
      <c r="IC3514" s="41"/>
      <c r="ID3514" s="41"/>
      <c r="IE3514" s="41"/>
      <c r="IF3514" s="41"/>
      <c r="IG3514" s="41"/>
      <c r="IH3514" s="41"/>
      <c r="II3514" s="41"/>
      <c r="IJ3514" s="41"/>
      <c r="IK3514" s="41"/>
      <c r="IL3514" s="41"/>
      <c r="IM3514" s="41"/>
      <c r="IN3514" s="41"/>
      <c r="IO3514" s="41"/>
      <c r="IP3514" s="41"/>
      <c r="IQ3514" s="41"/>
      <c r="IR3514" s="41"/>
      <c r="IS3514" s="41"/>
      <c r="IT3514" s="41"/>
      <c r="IU3514" s="41"/>
    </row>
    <row r="3516" spans="68:255" x14ac:dyDescent="0.2">
      <c r="BP3516" s="41"/>
      <c r="BQ3516" s="41"/>
      <c r="BR3516" s="41"/>
      <c r="BS3516" s="41"/>
      <c r="BU3516" s="41"/>
      <c r="BV3516" s="41"/>
      <c r="BW3516" s="41"/>
      <c r="BX3516" s="41"/>
      <c r="BY3516" s="41"/>
      <c r="BZ3516" s="41"/>
      <c r="CA3516" s="41"/>
      <c r="CB3516" s="41"/>
      <c r="CC3516" s="41"/>
      <c r="CD3516" s="41"/>
      <c r="CE3516" s="41"/>
      <c r="CF3516" s="41"/>
      <c r="CG3516" s="41"/>
      <c r="CH3516" s="41"/>
      <c r="CI3516" s="41"/>
      <c r="CJ3516" s="41"/>
      <c r="CK3516" s="41"/>
      <c r="CL3516" s="41"/>
      <c r="CM3516" s="41"/>
      <c r="CN3516" s="41"/>
      <c r="CO3516" s="41"/>
      <c r="CP3516" s="41"/>
      <c r="CQ3516" s="41"/>
      <c r="CR3516" s="41"/>
      <c r="CS3516" s="41"/>
      <c r="CT3516" s="41"/>
      <c r="CU3516" s="41"/>
      <c r="CV3516" s="41"/>
      <c r="CW3516" s="41"/>
      <c r="CX3516" s="41"/>
      <c r="CY3516" s="41"/>
      <c r="CZ3516" s="41"/>
      <c r="DA3516" s="41"/>
      <c r="DB3516" s="41"/>
      <c r="DC3516" s="41"/>
      <c r="DD3516" s="41"/>
      <c r="DE3516" s="41"/>
      <c r="DF3516" s="41"/>
      <c r="DG3516" s="41"/>
      <c r="DH3516" s="41"/>
      <c r="DI3516" s="41"/>
      <c r="DJ3516" s="41"/>
      <c r="DK3516" s="41"/>
      <c r="DL3516" s="41"/>
      <c r="DM3516" s="41"/>
      <c r="DN3516" s="41"/>
      <c r="DO3516" s="41"/>
      <c r="DP3516" s="41"/>
      <c r="DQ3516" s="41"/>
      <c r="DR3516" s="41"/>
      <c r="DS3516" s="41"/>
      <c r="DT3516" s="41"/>
      <c r="DU3516" s="41"/>
      <c r="DV3516" s="41"/>
      <c r="DW3516" s="41"/>
      <c r="DX3516" s="41"/>
      <c r="DY3516" s="41"/>
      <c r="DZ3516" s="41"/>
      <c r="EA3516" s="41"/>
      <c r="EB3516" s="41"/>
      <c r="EC3516" s="41"/>
      <c r="ED3516" s="41"/>
      <c r="EE3516" s="41"/>
      <c r="EF3516" s="41"/>
      <c r="EG3516" s="41"/>
      <c r="EH3516" s="41"/>
      <c r="EI3516" s="41"/>
      <c r="EJ3516" s="41"/>
      <c r="EK3516" s="41"/>
      <c r="EL3516" s="41"/>
      <c r="EM3516" s="41"/>
      <c r="EN3516" s="41"/>
      <c r="EO3516" s="41"/>
      <c r="EP3516" s="41"/>
      <c r="EQ3516" s="41"/>
      <c r="ER3516" s="41"/>
      <c r="ES3516" s="41"/>
      <c r="ET3516" s="41"/>
      <c r="EU3516" s="41"/>
      <c r="EV3516" s="41"/>
      <c r="EW3516" s="41"/>
      <c r="EX3516" s="41"/>
      <c r="EY3516" s="41"/>
      <c r="EZ3516" s="41"/>
      <c r="FA3516" s="41"/>
      <c r="FB3516" s="41"/>
      <c r="FC3516" s="41"/>
      <c r="FD3516" s="41"/>
      <c r="FE3516" s="41"/>
      <c r="FF3516" s="41"/>
      <c r="FG3516" s="41"/>
      <c r="FH3516" s="41"/>
      <c r="FI3516" s="41"/>
      <c r="FJ3516" s="41"/>
      <c r="FK3516" s="41"/>
      <c r="FL3516" s="41"/>
      <c r="FM3516" s="41"/>
      <c r="FN3516" s="41"/>
      <c r="FO3516" s="41"/>
      <c r="FP3516" s="41"/>
      <c r="FQ3516" s="41"/>
      <c r="FR3516" s="41"/>
      <c r="FS3516" s="41"/>
      <c r="FT3516" s="41"/>
      <c r="FU3516" s="41"/>
      <c r="FV3516" s="41"/>
      <c r="FW3516" s="41"/>
      <c r="FX3516" s="41"/>
      <c r="FY3516" s="41"/>
      <c r="FZ3516" s="41"/>
      <c r="GA3516" s="41"/>
      <c r="GB3516" s="41"/>
      <c r="GC3516" s="41"/>
      <c r="GD3516" s="41"/>
      <c r="GE3516" s="41"/>
      <c r="GF3516" s="41"/>
      <c r="GG3516" s="41"/>
      <c r="GH3516" s="41"/>
      <c r="GI3516" s="41"/>
      <c r="GJ3516" s="41"/>
      <c r="GK3516" s="41"/>
      <c r="GL3516" s="41"/>
      <c r="GM3516" s="41"/>
      <c r="GN3516" s="41"/>
      <c r="GO3516" s="41"/>
      <c r="GP3516" s="41"/>
      <c r="GQ3516" s="41"/>
      <c r="GR3516" s="41"/>
      <c r="GS3516" s="41"/>
      <c r="GT3516" s="41"/>
      <c r="GU3516" s="41"/>
      <c r="GV3516" s="41"/>
      <c r="GW3516" s="41"/>
      <c r="GX3516" s="41"/>
      <c r="GY3516" s="41"/>
      <c r="GZ3516" s="41"/>
      <c r="HA3516" s="41"/>
      <c r="HB3516" s="41"/>
      <c r="HC3516" s="41"/>
      <c r="HD3516" s="41"/>
      <c r="HE3516" s="41"/>
      <c r="HF3516" s="41"/>
      <c r="HG3516" s="41"/>
      <c r="HH3516" s="41"/>
      <c r="HI3516" s="41"/>
      <c r="HJ3516" s="41"/>
      <c r="HK3516" s="41"/>
      <c r="HL3516" s="41"/>
      <c r="HM3516" s="41"/>
      <c r="HN3516" s="41"/>
      <c r="HO3516" s="41"/>
      <c r="HP3516" s="41"/>
      <c r="HQ3516" s="41"/>
      <c r="HR3516" s="41"/>
      <c r="HS3516" s="41"/>
      <c r="HT3516" s="41"/>
      <c r="HU3516" s="41"/>
      <c r="HV3516" s="41"/>
      <c r="HW3516" s="41"/>
      <c r="HX3516" s="41"/>
      <c r="HY3516" s="41"/>
      <c r="HZ3516" s="41"/>
      <c r="IA3516" s="41"/>
      <c r="IB3516" s="41"/>
      <c r="IC3516" s="41"/>
      <c r="ID3516" s="41"/>
      <c r="IE3516" s="41"/>
      <c r="IF3516" s="41"/>
      <c r="IG3516" s="41"/>
      <c r="IH3516" s="41"/>
      <c r="II3516" s="41"/>
      <c r="IJ3516" s="41"/>
      <c r="IK3516" s="41"/>
      <c r="IL3516" s="41"/>
      <c r="IM3516" s="41"/>
      <c r="IN3516" s="41"/>
      <c r="IO3516" s="41"/>
      <c r="IP3516" s="41"/>
      <c r="IQ3516" s="41"/>
      <c r="IR3516" s="41"/>
      <c r="IS3516" s="41"/>
      <c r="IT3516" s="41"/>
      <c r="IU3516" s="41"/>
    </row>
    <row r="3518" spans="68:255" x14ac:dyDescent="0.2">
      <c r="BP3518" s="41"/>
      <c r="BQ3518" s="41"/>
      <c r="BR3518" s="41"/>
      <c r="BS3518" s="41"/>
      <c r="BU3518" s="41"/>
      <c r="BV3518" s="41"/>
      <c r="BW3518" s="41"/>
      <c r="BX3518" s="41"/>
      <c r="BY3518" s="41"/>
      <c r="BZ3518" s="41"/>
      <c r="CA3518" s="41"/>
      <c r="CB3518" s="41"/>
      <c r="CC3518" s="41"/>
      <c r="CD3518" s="41"/>
      <c r="CE3518" s="41"/>
      <c r="CF3518" s="41"/>
      <c r="CG3518" s="41"/>
      <c r="CH3518" s="41"/>
      <c r="CI3518" s="41"/>
      <c r="CJ3518" s="41"/>
      <c r="CK3518" s="41"/>
      <c r="CL3518" s="41"/>
      <c r="CM3518" s="41"/>
      <c r="CN3518" s="41"/>
      <c r="CO3518" s="41"/>
      <c r="CP3518" s="41"/>
      <c r="CQ3518" s="41"/>
      <c r="CR3518" s="41"/>
      <c r="CS3518" s="41"/>
      <c r="CT3518" s="41"/>
      <c r="CU3518" s="41"/>
      <c r="CV3518" s="41"/>
      <c r="CW3518" s="41"/>
      <c r="CX3518" s="41"/>
      <c r="CY3518" s="41"/>
      <c r="CZ3518" s="41"/>
      <c r="DA3518" s="41"/>
      <c r="DB3518" s="41"/>
      <c r="DC3518" s="41"/>
      <c r="DD3518" s="41"/>
      <c r="DE3518" s="41"/>
      <c r="DF3518" s="41"/>
      <c r="DG3518" s="41"/>
      <c r="DH3518" s="41"/>
      <c r="DI3518" s="41"/>
      <c r="DJ3518" s="41"/>
      <c r="DK3518" s="41"/>
      <c r="DL3518" s="41"/>
      <c r="DM3518" s="41"/>
      <c r="DN3518" s="41"/>
      <c r="DO3518" s="41"/>
      <c r="DP3518" s="41"/>
      <c r="DQ3518" s="41"/>
      <c r="DR3518" s="41"/>
      <c r="DS3518" s="41"/>
      <c r="DT3518" s="41"/>
      <c r="DU3518" s="41"/>
      <c r="DV3518" s="41"/>
      <c r="DW3518" s="41"/>
      <c r="DX3518" s="41"/>
      <c r="DY3518" s="41"/>
      <c r="DZ3518" s="41"/>
      <c r="EA3518" s="41"/>
      <c r="EB3518" s="41"/>
      <c r="EC3518" s="41"/>
      <c r="ED3518" s="41"/>
      <c r="EE3518" s="41"/>
      <c r="EF3518" s="41"/>
      <c r="EG3518" s="41"/>
      <c r="EH3518" s="41"/>
      <c r="EI3518" s="41"/>
      <c r="EJ3518" s="41"/>
      <c r="EK3518" s="41"/>
      <c r="EL3518" s="41"/>
      <c r="EM3518" s="41"/>
      <c r="EN3518" s="41"/>
      <c r="EO3518" s="41"/>
      <c r="EP3518" s="41"/>
      <c r="EQ3518" s="41"/>
      <c r="ER3518" s="41"/>
      <c r="ES3518" s="41"/>
      <c r="ET3518" s="41"/>
      <c r="EU3518" s="41"/>
      <c r="EV3518" s="41"/>
      <c r="EW3518" s="41"/>
      <c r="EX3518" s="41"/>
      <c r="EY3518" s="41"/>
      <c r="EZ3518" s="41"/>
      <c r="FA3518" s="41"/>
      <c r="FB3518" s="41"/>
      <c r="FC3518" s="41"/>
      <c r="FD3518" s="41"/>
      <c r="FE3518" s="41"/>
      <c r="FF3518" s="41"/>
      <c r="FG3518" s="41"/>
      <c r="FH3518" s="41"/>
      <c r="FI3518" s="41"/>
      <c r="FJ3518" s="41"/>
      <c r="FK3518" s="41"/>
      <c r="FL3518" s="41"/>
      <c r="FM3518" s="41"/>
      <c r="FN3518" s="41"/>
      <c r="FO3518" s="41"/>
      <c r="FP3518" s="41"/>
      <c r="FQ3518" s="41"/>
      <c r="FR3518" s="41"/>
      <c r="FS3518" s="41"/>
      <c r="FT3518" s="41"/>
      <c r="FU3518" s="41"/>
      <c r="FV3518" s="41"/>
      <c r="FW3518" s="41"/>
      <c r="FX3518" s="41"/>
      <c r="FY3518" s="41"/>
      <c r="FZ3518" s="41"/>
      <c r="GA3518" s="41"/>
      <c r="GB3518" s="41"/>
      <c r="GC3518" s="41"/>
      <c r="GD3518" s="41"/>
      <c r="GE3518" s="41"/>
      <c r="GF3518" s="41"/>
      <c r="GG3518" s="41"/>
      <c r="GH3518" s="41"/>
      <c r="GI3518" s="41"/>
      <c r="GJ3518" s="41"/>
      <c r="GK3518" s="41"/>
      <c r="GL3518" s="41"/>
      <c r="GM3518" s="41"/>
      <c r="GN3518" s="41"/>
      <c r="GO3518" s="41"/>
      <c r="GP3518" s="41"/>
      <c r="GQ3518" s="41"/>
      <c r="GR3518" s="41"/>
      <c r="GS3518" s="41"/>
      <c r="GT3518" s="41"/>
      <c r="GU3518" s="41"/>
      <c r="GV3518" s="41"/>
      <c r="GW3518" s="41"/>
      <c r="GX3518" s="41"/>
      <c r="GY3518" s="41"/>
      <c r="GZ3518" s="41"/>
      <c r="HA3518" s="41"/>
      <c r="HB3518" s="41"/>
      <c r="HC3518" s="41"/>
      <c r="HD3518" s="41"/>
      <c r="HE3518" s="41"/>
      <c r="HF3518" s="41"/>
      <c r="HG3518" s="41"/>
      <c r="HH3518" s="41"/>
      <c r="HI3518" s="41"/>
      <c r="HJ3518" s="41"/>
      <c r="HK3518" s="41"/>
      <c r="HL3518" s="41"/>
      <c r="HM3518" s="41"/>
      <c r="HN3518" s="41"/>
      <c r="HO3518" s="41"/>
      <c r="HP3518" s="41"/>
      <c r="HQ3518" s="41"/>
      <c r="HR3518" s="41"/>
      <c r="HS3518" s="41"/>
      <c r="HT3518" s="41"/>
      <c r="HU3518" s="41"/>
      <c r="HV3518" s="41"/>
      <c r="HW3518" s="41"/>
      <c r="HX3518" s="41"/>
      <c r="HY3518" s="41"/>
      <c r="HZ3518" s="41"/>
      <c r="IA3518" s="41"/>
      <c r="IB3518" s="41"/>
      <c r="IC3518" s="41"/>
      <c r="ID3518" s="41"/>
      <c r="IE3518" s="41"/>
      <c r="IF3518" s="41"/>
      <c r="IG3518" s="41"/>
      <c r="IH3518" s="41"/>
      <c r="II3518" s="41"/>
      <c r="IJ3518" s="41"/>
      <c r="IK3518" s="41"/>
      <c r="IL3518" s="41"/>
      <c r="IM3518" s="41"/>
      <c r="IN3518" s="41"/>
      <c r="IO3518" s="41"/>
      <c r="IP3518" s="41"/>
      <c r="IQ3518" s="41"/>
      <c r="IR3518" s="41"/>
      <c r="IS3518" s="41"/>
      <c r="IT3518" s="41"/>
      <c r="IU3518" s="41"/>
    </row>
    <row r="3520" spans="68:255" x14ac:dyDescent="0.2">
      <c r="BP3520" s="41"/>
      <c r="BQ3520" s="41"/>
      <c r="BR3520" s="41"/>
      <c r="BS3520" s="41"/>
      <c r="BU3520" s="41"/>
      <c r="BV3520" s="41"/>
      <c r="BW3520" s="41"/>
      <c r="BX3520" s="41"/>
      <c r="BY3520" s="41"/>
      <c r="BZ3520" s="41"/>
      <c r="CA3520" s="41"/>
      <c r="CB3520" s="41"/>
      <c r="CC3520" s="41"/>
      <c r="CD3520" s="41"/>
      <c r="CE3520" s="41"/>
      <c r="CF3520" s="41"/>
      <c r="CG3520" s="41"/>
      <c r="CH3520" s="41"/>
      <c r="CI3520" s="41"/>
      <c r="CJ3520" s="41"/>
      <c r="CK3520" s="41"/>
      <c r="CL3520" s="41"/>
      <c r="CM3520" s="41"/>
      <c r="CN3520" s="41"/>
      <c r="CO3520" s="41"/>
      <c r="CP3520" s="41"/>
      <c r="CQ3520" s="41"/>
      <c r="CR3520" s="41"/>
      <c r="CS3520" s="41"/>
      <c r="CT3520" s="41"/>
      <c r="CU3520" s="41"/>
      <c r="CV3520" s="41"/>
      <c r="CW3520" s="41"/>
      <c r="CX3520" s="41"/>
      <c r="CY3520" s="41"/>
      <c r="CZ3520" s="41"/>
      <c r="DA3520" s="41"/>
      <c r="DB3520" s="41"/>
      <c r="DC3520" s="41"/>
      <c r="DD3520" s="41"/>
      <c r="DE3520" s="41"/>
      <c r="DF3520" s="41"/>
      <c r="DG3520" s="41"/>
      <c r="DH3520" s="41"/>
      <c r="DI3520" s="41"/>
      <c r="DJ3520" s="41"/>
      <c r="DK3520" s="41"/>
      <c r="DL3520" s="41"/>
      <c r="DM3520" s="41"/>
      <c r="DN3520" s="41"/>
      <c r="DO3520" s="41"/>
      <c r="DP3520" s="41"/>
      <c r="DQ3520" s="41"/>
      <c r="DR3520" s="41"/>
      <c r="DS3520" s="41"/>
      <c r="DT3520" s="41"/>
      <c r="DU3520" s="41"/>
      <c r="DV3520" s="41"/>
      <c r="DW3520" s="41"/>
      <c r="DX3520" s="41"/>
      <c r="DY3520" s="41"/>
      <c r="DZ3520" s="41"/>
      <c r="EA3520" s="41"/>
      <c r="EB3520" s="41"/>
      <c r="EC3520" s="41"/>
      <c r="ED3520" s="41"/>
      <c r="EE3520" s="41"/>
      <c r="EF3520" s="41"/>
      <c r="EG3520" s="41"/>
      <c r="EH3520" s="41"/>
      <c r="EI3520" s="41"/>
      <c r="EJ3520" s="41"/>
      <c r="EK3520" s="41"/>
      <c r="EL3520" s="41"/>
      <c r="EM3520" s="41"/>
      <c r="EN3520" s="41"/>
      <c r="EO3520" s="41"/>
      <c r="EP3520" s="41"/>
      <c r="EQ3520" s="41"/>
      <c r="ER3520" s="41"/>
      <c r="ES3520" s="41"/>
      <c r="ET3520" s="41"/>
      <c r="EU3520" s="41"/>
      <c r="EV3520" s="41"/>
      <c r="EW3520" s="41"/>
      <c r="EX3520" s="41"/>
      <c r="EY3520" s="41"/>
      <c r="EZ3520" s="41"/>
      <c r="FA3520" s="41"/>
      <c r="FB3520" s="41"/>
      <c r="FC3520" s="41"/>
      <c r="FD3520" s="41"/>
      <c r="FE3520" s="41"/>
      <c r="FF3520" s="41"/>
      <c r="FG3520" s="41"/>
      <c r="FH3520" s="41"/>
      <c r="FI3520" s="41"/>
      <c r="FJ3520" s="41"/>
      <c r="FK3520" s="41"/>
      <c r="FL3520" s="41"/>
      <c r="FM3520" s="41"/>
      <c r="FN3520" s="41"/>
      <c r="FO3520" s="41"/>
      <c r="FP3520" s="41"/>
      <c r="FQ3520" s="41"/>
      <c r="FR3520" s="41"/>
      <c r="FS3520" s="41"/>
      <c r="FT3520" s="41"/>
      <c r="FU3520" s="41"/>
      <c r="FV3520" s="41"/>
      <c r="FW3520" s="41"/>
      <c r="FX3520" s="41"/>
      <c r="FY3520" s="41"/>
      <c r="FZ3520" s="41"/>
      <c r="GA3520" s="41"/>
      <c r="GB3520" s="41"/>
      <c r="GC3520" s="41"/>
      <c r="GD3520" s="41"/>
      <c r="GE3520" s="41"/>
      <c r="GF3520" s="41"/>
      <c r="GG3520" s="41"/>
      <c r="GH3520" s="41"/>
      <c r="GI3520" s="41"/>
      <c r="GJ3520" s="41"/>
      <c r="GK3520" s="41"/>
      <c r="GL3520" s="41"/>
      <c r="GM3520" s="41"/>
      <c r="GN3520" s="41"/>
      <c r="GO3520" s="41"/>
      <c r="GP3520" s="41"/>
      <c r="GQ3520" s="41"/>
      <c r="GR3520" s="41"/>
      <c r="GS3520" s="41"/>
      <c r="GT3520" s="41"/>
      <c r="GU3520" s="41"/>
      <c r="GV3520" s="41"/>
      <c r="GW3520" s="41"/>
      <c r="GX3520" s="41"/>
      <c r="GY3520" s="41"/>
      <c r="GZ3520" s="41"/>
      <c r="HA3520" s="41"/>
      <c r="HB3520" s="41"/>
      <c r="HC3520" s="41"/>
      <c r="HD3520" s="41"/>
      <c r="HE3520" s="41"/>
      <c r="HF3520" s="41"/>
      <c r="HG3520" s="41"/>
      <c r="HH3520" s="41"/>
      <c r="HI3520" s="41"/>
      <c r="HJ3520" s="41"/>
      <c r="HK3520" s="41"/>
      <c r="HL3520" s="41"/>
      <c r="HM3520" s="41"/>
      <c r="HN3520" s="41"/>
      <c r="HO3520" s="41"/>
      <c r="HP3520" s="41"/>
      <c r="HQ3520" s="41"/>
      <c r="HR3520" s="41"/>
      <c r="HS3520" s="41"/>
      <c r="HT3520" s="41"/>
      <c r="HU3520" s="41"/>
      <c r="HV3520" s="41"/>
      <c r="HW3520" s="41"/>
      <c r="HX3520" s="41"/>
      <c r="HY3520" s="41"/>
      <c r="HZ3520" s="41"/>
      <c r="IA3520" s="41"/>
      <c r="IB3520" s="41"/>
      <c r="IC3520" s="41"/>
      <c r="ID3520" s="41"/>
      <c r="IE3520" s="41"/>
      <c r="IF3520" s="41"/>
      <c r="IG3520" s="41"/>
      <c r="IH3520" s="41"/>
      <c r="II3520" s="41"/>
      <c r="IJ3520" s="41"/>
      <c r="IK3520" s="41"/>
      <c r="IL3520" s="41"/>
      <c r="IM3520" s="41"/>
      <c r="IN3520" s="41"/>
      <c r="IO3520" s="41"/>
      <c r="IP3520" s="41"/>
      <c r="IQ3520" s="41"/>
      <c r="IR3520" s="41"/>
      <c r="IS3520" s="41"/>
      <c r="IT3520" s="41"/>
      <c r="IU3520" s="41"/>
    </row>
    <row r="3522" spans="68:255" x14ac:dyDescent="0.2">
      <c r="BP3522" s="41"/>
      <c r="BQ3522" s="41"/>
      <c r="BR3522" s="41"/>
      <c r="BS3522" s="41"/>
      <c r="BU3522" s="41"/>
      <c r="BV3522" s="41"/>
      <c r="BW3522" s="41"/>
      <c r="BX3522" s="41"/>
      <c r="BY3522" s="41"/>
      <c r="BZ3522" s="41"/>
      <c r="CA3522" s="41"/>
      <c r="CB3522" s="41"/>
      <c r="CC3522" s="41"/>
      <c r="CD3522" s="41"/>
      <c r="CE3522" s="41"/>
      <c r="CF3522" s="41"/>
      <c r="CG3522" s="41"/>
      <c r="CH3522" s="41"/>
      <c r="CI3522" s="41"/>
      <c r="CJ3522" s="41"/>
      <c r="CK3522" s="41"/>
      <c r="CL3522" s="41"/>
      <c r="CM3522" s="41"/>
      <c r="CN3522" s="41"/>
      <c r="CO3522" s="41"/>
      <c r="CP3522" s="41"/>
      <c r="CQ3522" s="41"/>
      <c r="CR3522" s="41"/>
      <c r="CS3522" s="41"/>
      <c r="CT3522" s="41"/>
      <c r="CU3522" s="41"/>
      <c r="CV3522" s="41"/>
      <c r="CW3522" s="41"/>
      <c r="CX3522" s="41"/>
      <c r="CY3522" s="41"/>
      <c r="CZ3522" s="41"/>
      <c r="DA3522" s="41"/>
      <c r="DB3522" s="41"/>
      <c r="DC3522" s="41"/>
      <c r="DD3522" s="41"/>
      <c r="DE3522" s="41"/>
      <c r="DF3522" s="41"/>
      <c r="DG3522" s="41"/>
      <c r="DH3522" s="41"/>
      <c r="DI3522" s="41"/>
      <c r="DJ3522" s="41"/>
      <c r="DK3522" s="41"/>
      <c r="DL3522" s="41"/>
      <c r="DM3522" s="41"/>
      <c r="DN3522" s="41"/>
      <c r="DO3522" s="41"/>
      <c r="DP3522" s="41"/>
      <c r="DQ3522" s="41"/>
      <c r="DR3522" s="41"/>
      <c r="DS3522" s="41"/>
      <c r="DT3522" s="41"/>
      <c r="DU3522" s="41"/>
      <c r="DV3522" s="41"/>
      <c r="DW3522" s="41"/>
      <c r="DX3522" s="41"/>
      <c r="DY3522" s="41"/>
      <c r="DZ3522" s="41"/>
      <c r="EA3522" s="41"/>
      <c r="EB3522" s="41"/>
      <c r="EC3522" s="41"/>
      <c r="ED3522" s="41"/>
      <c r="EE3522" s="41"/>
      <c r="EF3522" s="41"/>
      <c r="EG3522" s="41"/>
      <c r="EH3522" s="41"/>
      <c r="EI3522" s="41"/>
      <c r="EJ3522" s="41"/>
      <c r="EK3522" s="41"/>
      <c r="EL3522" s="41"/>
      <c r="EM3522" s="41"/>
      <c r="EN3522" s="41"/>
      <c r="EO3522" s="41"/>
      <c r="EP3522" s="41"/>
      <c r="EQ3522" s="41"/>
      <c r="ER3522" s="41"/>
      <c r="ES3522" s="41"/>
      <c r="ET3522" s="41"/>
      <c r="EU3522" s="41"/>
      <c r="EV3522" s="41"/>
      <c r="EW3522" s="41"/>
      <c r="EX3522" s="41"/>
      <c r="EY3522" s="41"/>
      <c r="EZ3522" s="41"/>
      <c r="FA3522" s="41"/>
      <c r="FB3522" s="41"/>
      <c r="FC3522" s="41"/>
      <c r="FD3522" s="41"/>
      <c r="FE3522" s="41"/>
      <c r="FF3522" s="41"/>
      <c r="FG3522" s="41"/>
      <c r="FH3522" s="41"/>
      <c r="FI3522" s="41"/>
      <c r="FJ3522" s="41"/>
      <c r="FK3522" s="41"/>
      <c r="FL3522" s="41"/>
      <c r="FM3522" s="41"/>
      <c r="FN3522" s="41"/>
      <c r="FO3522" s="41"/>
      <c r="FP3522" s="41"/>
      <c r="FQ3522" s="41"/>
      <c r="FR3522" s="41"/>
      <c r="FS3522" s="41"/>
      <c r="FT3522" s="41"/>
      <c r="FU3522" s="41"/>
      <c r="FV3522" s="41"/>
      <c r="FW3522" s="41"/>
      <c r="FX3522" s="41"/>
      <c r="FY3522" s="41"/>
      <c r="FZ3522" s="41"/>
      <c r="GA3522" s="41"/>
      <c r="GB3522" s="41"/>
      <c r="GC3522" s="41"/>
      <c r="GD3522" s="41"/>
      <c r="GE3522" s="41"/>
      <c r="GF3522" s="41"/>
      <c r="GG3522" s="41"/>
      <c r="GH3522" s="41"/>
      <c r="GI3522" s="41"/>
      <c r="GJ3522" s="41"/>
      <c r="GK3522" s="41"/>
      <c r="GL3522" s="41"/>
      <c r="GM3522" s="41"/>
      <c r="GN3522" s="41"/>
      <c r="GO3522" s="41"/>
      <c r="GP3522" s="41"/>
      <c r="GQ3522" s="41"/>
      <c r="GR3522" s="41"/>
      <c r="GS3522" s="41"/>
      <c r="GT3522" s="41"/>
      <c r="GU3522" s="41"/>
      <c r="GV3522" s="41"/>
      <c r="GW3522" s="41"/>
      <c r="GX3522" s="41"/>
      <c r="GY3522" s="41"/>
      <c r="GZ3522" s="41"/>
      <c r="HA3522" s="41"/>
      <c r="HB3522" s="41"/>
      <c r="HC3522" s="41"/>
      <c r="HD3522" s="41"/>
      <c r="HE3522" s="41"/>
      <c r="HF3522" s="41"/>
      <c r="HG3522" s="41"/>
      <c r="HH3522" s="41"/>
      <c r="HI3522" s="41"/>
      <c r="HJ3522" s="41"/>
      <c r="HK3522" s="41"/>
      <c r="HL3522" s="41"/>
      <c r="HM3522" s="41"/>
      <c r="HN3522" s="41"/>
      <c r="HO3522" s="41"/>
      <c r="HP3522" s="41"/>
      <c r="HQ3522" s="41"/>
      <c r="HR3522" s="41"/>
      <c r="HS3522" s="41"/>
      <c r="HT3522" s="41"/>
      <c r="HU3522" s="41"/>
      <c r="HV3522" s="41"/>
      <c r="HW3522" s="41"/>
      <c r="HX3522" s="41"/>
      <c r="HY3522" s="41"/>
      <c r="HZ3522" s="41"/>
      <c r="IA3522" s="41"/>
      <c r="IB3522" s="41"/>
      <c r="IC3522" s="41"/>
      <c r="ID3522" s="41"/>
      <c r="IE3522" s="41"/>
      <c r="IF3522" s="41"/>
      <c r="IG3522" s="41"/>
      <c r="IH3522" s="41"/>
      <c r="II3522" s="41"/>
      <c r="IJ3522" s="41"/>
      <c r="IK3522" s="41"/>
      <c r="IL3522" s="41"/>
      <c r="IM3522" s="41"/>
      <c r="IN3522" s="41"/>
      <c r="IO3522" s="41"/>
      <c r="IP3522" s="41"/>
      <c r="IQ3522" s="41"/>
      <c r="IR3522" s="41"/>
      <c r="IS3522" s="41"/>
      <c r="IT3522" s="41"/>
      <c r="IU3522" s="41"/>
    </row>
    <row r="3524" spans="68:255" x14ac:dyDescent="0.2">
      <c r="BP3524" s="41"/>
      <c r="BQ3524" s="41"/>
      <c r="BR3524" s="41"/>
      <c r="BS3524" s="41"/>
      <c r="BU3524" s="41"/>
      <c r="BV3524" s="41"/>
      <c r="BW3524" s="41"/>
      <c r="BX3524" s="41"/>
      <c r="BY3524" s="41"/>
      <c r="BZ3524" s="41"/>
      <c r="CA3524" s="41"/>
      <c r="CB3524" s="41"/>
      <c r="CC3524" s="41"/>
      <c r="CD3524" s="41"/>
      <c r="CE3524" s="41"/>
      <c r="CF3524" s="41"/>
      <c r="CG3524" s="41"/>
      <c r="CH3524" s="41"/>
      <c r="CI3524" s="41"/>
      <c r="CJ3524" s="41"/>
      <c r="CK3524" s="41"/>
      <c r="CL3524" s="41"/>
      <c r="CM3524" s="41"/>
      <c r="CN3524" s="41"/>
      <c r="CO3524" s="41"/>
      <c r="CP3524" s="41"/>
      <c r="CQ3524" s="41"/>
      <c r="CR3524" s="41"/>
      <c r="CS3524" s="41"/>
      <c r="CT3524" s="41"/>
      <c r="CU3524" s="41"/>
      <c r="CV3524" s="41"/>
      <c r="CW3524" s="41"/>
      <c r="CX3524" s="41"/>
      <c r="CY3524" s="41"/>
      <c r="CZ3524" s="41"/>
      <c r="DA3524" s="41"/>
      <c r="DB3524" s="41"/>
      <c r="DC3524" s="41"/>
      <c r="DD3524" s="41"/>
      <c r="DE3524" s="41"/>
      <c r="DF3524" s="41"/>
      <c r="DG3524" s="41"/>
      <c r="DH3524" s="41"/>
      <c r="DI3524" s="41"/>
      <c r="DJ3524" s="41"/>
      <c r="DK3524" s="41"/>
      <c r="DL3524" s="41"/>
      <c r="DM3524" s="41"/>
      <c r="DN3524" s="41"/>
      <c r="DO3524" s="41"/>
      <c r="DP3524" s="41"/>
      <c r="DQ3524" s="41"/>
      <c r="DR3524" s="41"/>
      <c r="DS3524" s="41"/>
      <c r="DT3524" s="41"/>
      <c r="DU3524" s="41"/>
      <c r="DV3524" s="41"/>
      <c r="DW3524" s="41"/>
      <c r="DX3524" s="41"/>
      <c r="DY3524" s="41"/>
      <c r="DZ3524" s="41"/>
      <c r="EA3524" s="41"/>
      <c r="EB3524" s="41"/>
      <c r="EC3524" s="41"/>
      <c r="ED3524" s="41"/>
      <c r="EE3524" s="41"/>
      <c r="EF3524" s="41"/>
      <c r="EG3524" s="41"/>
      <c r="EH3524" s="41"/>
      <c r="EI3524" s="41"/>
      <c r="EJ3524" s="41"/>
      <c r="EK3524" s="41"/>
      <c r="EL3524" s="41"/>
      <c r="EM3524" s="41"/>
      <c r="EN3524" s="41"/>
      <c r="EO3524" s="41"/>
      <c r="EP3524" s="41"/>
      <c r="EQ3524" s="41"/>
      <c r="ER3524" s="41"/>
      <c r="ES3524" s="41"/>
      <c r="ET3524" s="41"/>
      <c r="EU3524" s="41"/>
      <c r="EV3524" s="41"/>
      <c r="EW3524" s="41"/>
      <c r="EX3524" s="41"/>
      <c r="EY3524" s="41"/>
      <c r="EZ3524" s="41"/>
      <c r="FA3524" s="41"/>
      <c r="FB3524" s="41"/>
      <c r="FC3524" s="41"/>
      <c r="FD3524" s="41"/>
      <c r="FE3524" s="41"/>
      <c r="FF3524" s="41"/>
      <c r="FG3524" s="41"/>
      <c r="FH3524" s="41"/>
      <c r="FI3524" s="41"/>
      <c r="FJ3524" s="41"/>
      <c r="FK3524" s="41"/>
      <c r="FL3524" s="41"/>
      <c r="FM3524" s="41"/>
      <c r="FN3524" s="41"/>
      <c r="FO3524" s="41"/>
      <c r="FP3524" s="41"/>
      <c r="FQ3524" s="41"/>
      <c r="FR3524" s="41"/>
      <c r="FS3524" s="41"/>
      <c r="FT3524" s="41"/>
      <c r="FU3524" s="41"/>
      <c r="FV3524" s="41"/>
      <c r="FW3524" s="41"/>
      <c r="FX3524" s="41"/>
      <c r="FY3524" s="41"/>
      <c r="FZ3524" s="41"/>
      <c r="GA3524" s="41"/>
      <c r="GB3524" s="41"/>
      <c r="GC3524" s="41"/>
      <c r="GD3524" s="41"/>
      <c r="GE3524" s="41"/>
      <c r="GF3524" s="41"/>
      <c r="GG3524" s="41"/>
      <c r="GH3524" s="41"/>
      <c r="GI3524" s="41"/>
      <c r="GJ3524" s="41"/>
      <c r="GK3524" s="41"/>
      <c r="GL3524" s="41"/>
      <c r="GM3524" s="41"/>
      <c r="GN3524" s="41"/>
      <c r="GO3524" s="41"/>
      <c r="GP3524" s="41"/>
      <c r="GQ3524" s="41"/>
      <c r="GR3524" s="41"/>
      <c r="GS3524" s="41"/>
      <c r="GT3524" s="41"/>
      <c r="GU3524" s="41"/>
      <c r="GV3524" s="41"/>
      <c r="GW3524" s="41"/>
      <c r="GX3524" s="41"/>
      <c r="GY3524" s="41"/>
      <c r="GZ3524" s="41"/>
      <c r="HA3524" s="41"/>
      <c r="HB3524" s="41"/>
      <c r="HC3524" s="41"/>
      <c r="HD3524" s="41"/>
      <c r="HE3524" s="41"/>
      <c r="HF3524" s="41"/>
      <c r="HG3524" s="41"/>
      <c r="HH3524" s="41"/>
      <c r="HI3524" s="41"/>
      <c r="HJ3524" s="41"/>
      <c r="HK3524" s="41"/>
      <c r="HL3524" s="41"/>
      <c r="HM3524" s="41"/>
      <c r="HN3524" s="41"/>
      <c r="HO3524" s="41"/>
      <c r="HP3524" s="41"/>
      <c r="HQ3524" s="41"/>
      <c r="HR3524" s="41"/>
      <c r="HS3524" s="41"/>
      <c r="HT3524" s="41"/>
      <c r="HU3524" s="41"/>
      <c r="HV3524" s="41"/>
      <c r="HW3524" s="41"/>
      <c r="HX3524" s="41"/>
      <c r="HY3524" s="41"/>
      <c r="HZ3524" s="41"/>
      <c r="IA3524" s="41"/>
      <c r="IB3524" s="41"/>
      <c r="IC3524" s="41"/>
      <c r="ID3524" s="41"/>
      <c r="IE3524" s="41"/>
      <c r="IF3524" s="41"/>
      <c r="IG3524" s="41"/>
      <c r="IH3524" s="41"/>
      <c r="II3524" s="41"/>
      <c r="IJ3524" s="41"/>
      <c r="IK3524" s="41"/>
      <c r="IL3524" s="41"/>
      <c r="IM3524" s="41"/>
      <c r="IN3524" s="41"/>
      <c r="IO3524" s="41"/>
      <c r="IP3524" s="41"/>
      <c r="IQ3524" s="41"/>
      <c r="IR3524" s="41"/>
      <c r="IS3524" s="41"/>
      <c r="IT3524" s="41"/>
      <c r="IU3524" s="41"/>
    </row>
    <row r="3526" spans="68:255" x14ac:dyDescent="0.2">
      <c r="BP3526" s="41"/>
      <c r="BQ3526" s="41"/>
      <c r="BR3526" s="41"/>
      <c r="BS3526" s="41"/>
      <c r="BU3526" s="41"/>
      <c r="BV3526" s="41"/>
      <c r="BW3526" s="41"/>
      <c r="BX3526" s="41"/>
      <c r="BY3526" s="41"/>
      <c r="BZ3526" s="41"/>
      <c r="CA3526" s="41"/>
      <c r="CB3526" s="41"/>
      <c r="CC3526" s="41"/>
      <c r="CD3526" s="41"/>
      <c r="CE3526" s="41"/>
      <c r="CF3526" s="41"/>
      <c r="CG3526" s="41"/>
      <c r="CH3526" s="41"/>
      <c r="CI3526" s="41"/>
      <c r="CJ3526" s="41"/>
      <c r="CK3526" s="41"/>
      <c r="CL3526" s="41"/>
      <c r="CM3526" s="41"/>
      <c r="CN3526" s="41"/>
      <c r="CO3526" s="41"/>
      <c r="CP3526" s="41"/>
      <c r="CQ3526" s="41"/>
      <c r="CR3526" s="41"/>
      <c r="CS3526" s="41"/>
      <c r="CT3526" s="41"/>
      <c r="CU3526" s="41"/>
      <c r="CV3526" s="41"/>
      <c r="CW3526" s="41"/>
      <c r="CX3526" s="41"/>
      <c r="CY3526" s="41"/>
      <c r="CZ3526" s="41"/>
      <c r="DA3526" s="41"/>
      <c r="DB3526" s="41"/>
      <c r="DC3526" s="41"/>
      <c r="DD3526" s="41"/>
      <c r="DE3526" s="41"/>
      <c r="DF3526" s="41"/>
      <c r="DG3526" s="41"/>
      <c r="DH3526" s="41"/>
      <c r="DI3526" s="41"/>
      <c r="DJ3526" s="41"/>
      <c r="DK3526" s="41"/>
      <c r="DL3526" s="41"/>
      <c r="DM3526" s="41"/>
      <c r="DN3526" s="41"/>
      <c r="DO3526" s="41"/>
      <c r="DP3526" s="41"/>
      <c r="DQ3526" s="41"/>
      <c r="DR3526" s="41"/>
      <c r="DS3526" s="41"/>
      <c r="DT3526" s="41"/>
      <c r="DU3526" s="41"/>
      <c r="DV3526" s="41"/>
      <c r="DW3526" s="41"/>
      <c r="DX3526" s="41"/>
      <c r="DY3526" s="41"/>
      <c r="DZ3526" s="41"/>
      <c r="EA3526" s="41"/>
      <c r="EB3526" s="41"/>
      <c r="EC3526" s="41"/>
      <c r="ED3526" s="41"/>
      <c r="EE3526" s="41"/>
      <c r="EF3526" s="41"/>
      <c r="EG3526" s="41"/>
      <c r="EH3526" s="41"/>
      <c r="EI3526" s="41"/>
      <c r="EJ3526" s="41"/>
      <c r="EK3526" s="41"/>
      <c r="EL3526" s="41"/>
      <c r="EM3526" s="41"/>
      <c r="EN3526" s="41"/>
      <c r="EO3526" s="41"/>
      <c r="EP3526" s="41"/>
      <c r="EQ3526" s="41"/>
      <c r="ER3526" s="41"/>
      <c r="ES3526" s="41"/>
      <c r="ET3526" s="41"/>
      <c r="EU3526" s="41"/>
      <c r="EV3526" s="41"/>
      <c r="EW3526" s="41"/>
      <c r="EX3526" s="41"/>
      <c r="EY3526" s="41"/>
      <c r="EZ3526" s="41"/>
      <c r="FA3526" s="41"/>
      <c r="FB3526" s="41"/>
      <c r="FC3526" s="41"/>
      <c r="FD3526" s="41"/>
      <c r="FE3526" s="41"/>
      <c r="FF3526" s="41"/>
      <c r="FG3526" s="41"/>
      <c r="FH3526" s="41"/>
      <c r="FI3526" s="41"/>
      <c r="FJ3526" s="41"/>
      <c r="FK3526" s="41"/>
      <c r="FL3526" s="41"/>
      <c r="FM3526" s="41"/>
      <c r="FN3526" s="41"/>
      <c r="FO3526" s="41"/>
      <c r="FP3526" s="41"/>
      <c r="FQ3526" s="41"/>
      <c r="FR3526" s="41"/>
      <c r="FS3526" s="41"/>
      <c r="FT3526" s="41"/>
      <c r="FU3526" s="41"/>
      <c r="FV3526" s="41"/>
      <c r="FW3526" s="41"/>
      <c r="FX3526" s="41"/>
      <c r="FY3526" s="41"/>
      <c r="FZ3526" s="41"/>
      <c r="GA3526" s="41"/>
      <c r="GB3526" s="41"/>
      <c r="GC3526" s="41"/>
      <c r="GD3526" s="41"/>
      <c r="GE3526" s="41"/>
      <c r="GF3526" s="41"/>
      <c r="GG3526" s="41"/>
      <c r="GH3526" s="41"/>
      <c r="GI3526" s="41"/>
      <c r="GJ3526" s="41"/>
      <c r="GK3526" s="41"/>
      <c r="GL3526" s="41"/>
      <c r="GM3526" s="41"/>
      <c r="GN3526" s="41"/>
      <c r="GO3526" s="41"/>
      <c r="GP3526" s="41"/>
      <c r="GQ3526" s="41"/>
      <c r="GR3526" s="41"/>
      <c r="GS3526" s="41"/>
      <c r="GT3526" s="41"/>
      <c r="GU3526" s="41"/>
      <c r="GV3526" s="41"/>
      <c r="GW3526" s="41"/>
      <c r="GX3526" s="41"/>
      <c r="GY3526" s="41"/>
      <c r="GZ3526" s="41"/>
      <c r="HA3526" s="41"/>
      <c r="HB3526" s="41"/>
      <c r="HC3526" s="41"/>
      <c r="HD3526" s="41"/>
      <c r="HE3526" s="41"/>
      <c r="HF3526" s="41"/>
      <c r="HG3526" s="41"/>
      <c r="HH3526" s="41"/>
      <c r="HI3526" s="41"/>
      <c r="HJ3526" s="41"/>
      <c r="HK3526" s="41"/>
      <c r="HL3526" s="41"/>
      <c r="HM3526" s="41"/>
      <c r="HN3526" s="41"/>
      <c r="HO3526" s="41"/>
      <c r="HP3526" s="41"/>
      <c r="HQ3526" s="41"/>
      <c r="HR3526" s="41"/>
      <c r="HS3526" s="41"/>
      <c r="HT3526" s="41"/>
      <c r="HU3526" s="41"/>
      <c r="HV3526" s="41"/>
      <c r="HW3526" s="41"/>
      <c r="HX3526" s="41"/>
      <c r="HY3526" s="41"/>
      <c r="HZ3526" s="41"/>
      <c r="IA3526" s="41"/>
      <c r="IB3526" s="41"/>
      <c r="IC3526" s="41"/>
      <c r="ID3526" s="41"/>
      <c r="IE3526" s="41"/>
      <c r="IF3526" s="41"/>
      <c r="IG3526" s="41"/>
      <c r="IH3526" s="41"/>
      <c r="II3526" s="41"/>
      <c r="IJ3526" s="41"/>
      <c r="IK3526" s="41"/>
      <c r="IL3526" s="41"/>
      <c r="IM3526" s="41"/>
      <c r="IN3526" s="41"/>
      <c r="IO3526" s="41"/>
      <c r="IP3526" s="41"/>
      <c r="IQ3526" s="41"/>
      <c r="IR3526" s="41"/>
      <c r="IS3526" s="41"/>
      <c r="IT3526" s="41"/>
      <c r="IU3526" s="41"/>
    </row>
    <row r="3528" spans="68:255" x14ac:dyDescent="0.2">
      <c r="BP3528" s="41"/>
      <c r="BQ3528" s="41"/>
      <c r="BR3528" s="41"/>
      <c r="BS3528" s="41"/>
      <c r="BU3528" s="41"/>
      <c r="BV3528" s="41"/>
      <c r="BW3528" s="41"/>
      <c r="BX3528" s="41"/>
      <c r="BY3528" s="41"/>
      <c r="BZ3528" s="41"/>
      <c r="CA3528" s="41"/>
      <c r="CB3528" s="41"/>
      <c r="CC3528" s="41"/>
      <c r="CD3528" s="41"/>
      <c r="CE3528" s="41"/>
      <c r="CF3528" s="41"/>
      <c r="CG3528" s="41"/>
      <c r="CH3528" s="41"/>
      <c r="CI3528" s="41"/>
      <c r="CJ3528" s="41"/>
      <c r="CK3528" s="41"/>
      <c r="CL3528" s="41"/>
      <c r="CM3528" s="41"/>
      <c r="CN3528" s="41"/>
      <c r="CO3528" s="41"/>
      <c r="CP3528" s="41"/>
      <c r="CQ3528" s="41"/>
      <c r="CR3528" s="41"/>
      <c r="CS3528" s="41"/>
      <c r="CT3528" s="41"/>
      <c r="CU3528" s="41"/>
      <c r="CV3528" s="41"/>
      <c r="CW3528" s="41"/>
      <c r="CX3528" s="41"/>
      <c r="CY3528" s="41"/>
      <c r="CZ3528" s="41"/>
      <c r="DA3528" s="41"/>
      <c r="DB3528" s="41"/>
      <c r="DC3528" s="41"/>
      <c r="DD3528" s="41"/>
      <c r="DE3528" s="41"/>
      <c r="DF3528" s="41"/>
      <c r="DG3528" s="41"/>
      <c r="DH3528" s="41"/>
      <c r="DI3528" s="41"/>
      <c r="DJ3528" s="41"/>
      <c r="DK3528" s="41"/>
      <c r="DL3528" s="41"/>
      <c r="DM3528" s="41"/>
      <c r="DN3528" s="41"/>
      <c r="DO3528" s="41"/>
      <c r="DP3528" s="41"/>
      <c r="DQ3528" s="41"/>
      <c r="DR3528" s="41"/>
      <c r="DS3528" s="41"/>
      <c r="DT3528" s="41"/>
      <c r="DU3528" s="41"/>
      <c r="DV3528" s="41"/>
      <c r="DW3528" s="41"/>
      <c r="DX3528" s="41"/>
      <c r="DY3528" s="41"/>
      <c r="DZ3528" s="41"/>
      <c r="EA3528" s="41"/>
      <c r="EB3528" s="41"/>
      <c r="EC3528" s="41"/>
      <c r="ED3528" s="41"/>
      <c r="EE3528" s="41"/>
      <c r="EF3528" s="41"/>
      <c r="EG3528" s="41"/>
      <c r="EH3528" s="41"/>
      <c r="EI3528" s="41"/>
      <c r="EJ3528" s="41"/>
      <c r="EK3528" s="41"/>
      <c r="EL3528" s="41"/>
      <c r="EM3528" s="41"/>
      <c r="EN3528" s="41"/>
      <c r="EO3528" s="41"/>
      <c r="EP3528" s="41"/>
      <c r="EQ3528" s="41"/>
      <c r="ER3528" s="41"/>
      <c r="ES3528" s="41"/>
      <c r="ET3528" s="41"/>
      <c r="EU3528" s="41"/>
      <c r="EV3528" s="41"/>
      <c r="EW3528" s="41"/>
      <c r="EX3528" s="41"/>
      <c r="EY3528" s="41"/>
      <c r="EZ3528" s="41"/>
      <c r="FA3528" s="41"/>
      <c r="FB3528" s="41"/>
      <c r="FC3528" s="41"/>
      <c r="FD3528" s="41"/>
      <c r="FE3528" s="41"/>
      <c r="FF3528" s="41"/>
      <c r="FG3528" s="41"/>
      <c r="FH3528" s="41"/>
      <c r="FI3528" s="41"/>
      <c r="FJ3528" s="41"/>
      <c r="FK3528" s="41"/>
      <c r="FL3528" s="41"/>
      <c r="FM3528" s="41"/>
      <c r="FN3528" s="41"/>
      <c r="FO3528" s="41"/>
      <c r="FP3528" s="41"/>
      <c r="FQ3528" s="41"/>
      <c r="FR3528" s="41"/>
      <c r="FS3528" s="41"/>
      <c r="FT3528" s="41"/>
      <c r="FU3528" s="41"/>
      <c r="FV3528" s="41"/>
      <c r="FW3528" s="41"/>
      <c r="FX3528" s="41"/>
      <c r="FY3528" s="41"/>
      <c r="FZ3528" s="41"/>
      <c r="GA3528" s="41"/>
      <c r="GB3528" s="41"/>
      <c r="GC3528" s="41"/>
      <c r="GD3528" s="41"/>
      <c r="GE3528" s="41"/>
      <c r="GF3528" s="41"/>
      <c r="GG3528" s="41"/>
      <c r="GH3528" s="41"/>
      <c r="GI3528" s="41"/>
      <c r="GJ3528" s="41"/>
      <c r="GK3528" s="41"/>
      <c r="GL3528" s="41"/>
      <c r="GM3528" s="41"/>
      <c r="GN3528" s="41"/>
      <c r="GO3528" s="41"/>
      <c r="GP3528" s="41"/>
      <c r="GQ3528" s="41"/>
      <c r="GR3528" s="41"/>
      <c r="GS3528" s="41"/>
      <c r="GT3528" s="41"/>
      <c r="GU3528" s="41"/>
      <c r="GV3528" s="41"/>
      <c r="GW3528" s="41"/>
      <c r="GX3528" s="41"/>
      <c r="GY3528" s="41"/>
      <c r="GZ3528" s="41"/>
      <c r="HA3528" s="41"/>
      <c r="HB3528" s="41"/>
      <c r="HC3528" s="41"/>
      <c r="HD3528" s="41"/>
      <c r="HE3528" s="41"/>
      <c r="HF3528" s="41"/>
      <c r="HG3528" s="41"/>
      <c r="HH3528" s="41"/>
      <c r="HI3528" s="41"/>
      <c r="HJ3528" s="41"/>
      <c r="HK3528" s="41"/>
      <c r="HL3528" s="41"/>
      <c r="HM3528" s="41"/>
      <c r="HN3528" s="41"/>
      <c r="HO3528" s="41"/>
      <c r="HP3528" s="41"/>
      <c r="HQ3528" s="41"/>
      <c r="HR3528" s="41"/>
      <c r="HS3528" s="41"/>
      <c r="HT3528" s="41"/>
      <c r="HU3528" s="41"/>
      <c r="HV3528" s="41"/>
      <c r="HW3528" s="41"/>
      <c r="HX3528" s="41"/>
      <c r="HY3528" s="41"/>
      <c r="HZ3528" s="41"/>
      <c r="IA3528" s="41"/>
      <c r="IB3528" s="41"/>
      <c r="IC3528" s="41"/>
      <c r="ID3528" s="41"/>
      <c r="IE3528" s="41"/>
      <c r="IF3528" s="41"/>
      <c r="IG3528" s="41"/>
      <c r="IH3528" s="41"/>
      <c r="II3528" s="41"/>
      <c r="IJ3528" s="41"/>
      <c r="IK3528" s="41"/>
      <c r="IL3528" s="41"/>
      <c r="IM3528" s="41"/>
      <c r="IN3528" s="41"/>
      <c r="IO3528" s="41"/>
      <c r="IP3528" s="41"/>
      <c r="IQ3528" s="41"/>
      <c r="IR3528" s="41"/>
      <c r="IS3528" s="41"/>
      <c r="IT3528" s="41"/>
      <c r="IU3528" s="41"/>
    </row>
  </sheetData>
  <mergeCells count="1">
    <mergeCell ref="H34:M34"/>
  </mergeCells>
  <phoneticPr fontId="0" type="noConversion"/>
  <pageMargins left="0.75" right="0.75" top="1.1666666666666667" bottom="1" header="0.5" footer="0.5"/>
  <pageSetup scale="92" orientation="landscape" horizontalDpi="300" verticalDpi="300" r:id="rId1"/>
  <headerFooter alignWithMargins="0">
    <oddHeader>&amp;C&amp;"Times New Roman,Bold"&amp;12Pro-Forma Sales Forecast</oddHeader>
  </headerFooter>
  <colBreaks count="1" manualBreakCount="1">
    <brk id="7" max="1048575" man="1"/>
  </col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2"/>
  </sheetPr>
  <dimension ref="A1:IV1338"/>
  <sheetViews>
    <sheetView topLeftCell="A284" zoomScaleNormal="100" workbookViewId="0">
      <pane xSplit="2" topLeftCell="C1" activePane="topRight" state="frozen"/>
      <selection pane="topRight" activeCell="A316" sqref="A316"/>
    </sheetView>
  </sheetViews>
  <sheetFormatPr defaultColWidth="9.140625" defaultRowHeight="12.75" x14ac:dyDescent="0.2"/>
  <cols>
    <col min="1" max="1" width="11.7109375" style="13" customWidth="1"/>
    <col min="2" max="2" width="35" style="13" bestFit="1" customWidth="1"/>
    <col min="3" max="3" width="11" style="13" customWidth="1"/>
    <col min="4" max="4" width="12.28515625" style="13" customWidth="1"/>
    <col min="5" max="5" width="11.28515625" style="13" customWidth="1"/>
    <col min="6" max="7" width="11" style="13" customWidth="1"/>
    <col min="8" max="11" width="10" style="13" customWidth="1"/>
    <col min="12" max="14" width="11" style="13" customWidth="1"/>
    <col min="15" max="15" width="11" style="103" customWidth="1"/>
    <col min="16" max="18" width="11" style="13" customWidth="1"/>
    <col min="19" max="27" width="10" style="13" customWidth="1"/>
    <col min="28" max="28" width="11" style="112" customWidth="1"/>
    <col min="29" max="40" width="10" style="13" bestFit="1" customWidth="1"/>
    <col min="41" max="41" width="11" style="103" bestFit="1" customWidth="1"/>
    <col min="42" max="53" width="10" style="13" bestFit="1" customWidth="1"/>
    <col min="54" max="54" width="11" style="112" bestFit="1" customWidth="1"/>
    <col min="55" max="66" width="10" style="13" bestFit="1" customWidth="1"/>
    <col min="67" max="67" width="11" style="120" bestFit="1" customWidth="1"/>
    <col min="68" max="68" width="14" style="13" customWidth="1"/>
    <col min="69" max="70" width="10.85546875" style="13" customWidth="1"/>
    <col min="71" max="16384" width="9.140625" style="13"/>
  </cols>
  <sheetData>
    <row r="1" spans="2:67" x14ac:dyDescent="0.2">
      <c r="O1" s="102"/>
      <c r="AB1" s="111"/>
      <c r="AO1" s="102"/>
      <c r="BB1" s="111"/>
      <c r="BO1" s="102"/>
    </row>
    <row r="2" spans="2:67" x14ac:dyDescent="0.2">
      <c r="B2" s="13" t="s">
        <v>446</v>
      </c>
      <c r="C2" s="13">
        <v>1</v>
      </c>
      <c r="BO2" s="103"/>
    </row>
    <row r="3" spans="2:67" x14ac:dyDescent="0.2">
      <c r="BO3" s="103"/>
    </row>
    <row r="4" spans="2:67" x14ac:dyDescent="0.2">
      <c r="B4" s="13" t="s">
        <v>447</v>
      </c>
      <c r="K4" s="45"/>
      <c r="L4" s="46"/>
      <c r="BO4" s="103"/>
    </row>
    <row r="5" spans="2:67" x14ac:dyDescent="0.2">
      <c r="B5" s="27" t="s">
        <v>448</v>
      </c>
      <c r="C5" s="45">
        <v>2.5000000000000001E-2</v>
      </c>
      <c r="D5" s="45"/>
      <c r="E5" s="45"/>
      <c r="F5" s="45"/>
      <c r="G5" s="45"/>
      <c r="H5" s="45"/>
      <c r="I5" s="45"/>
      <c r="J5" s="45"/>
      <c r="K5" s="45"/>
      <c r="BO5" s="103"/>
    </row>
    <row r="6" spans="2:67" x14ac:dyDescent="0.2">
      <c r="B6" s="13" t="s">
        <v>449</v>
      </c>
      <c r="C6" s="575">
        <f>C5/4</f>
        <v>6.2500000000000003E-3</v>
      </c>
      <c r="D6" s="45"/>
      <c r="E6" s="45"/>
      <c r="F6" s="97"/>
      <c r="G6" s="45"/>
      <c r="H6" s="45"/>
      <c r="I6" s="45"/>
      <c r="J6" s="45"/>
      <c r="K6" s="45"/>
      <c r="AM6" s="47"/>
      <c r="BO6" s="103"/>
    </row>
    <row r="7" spans="2:67" x14ac:dyDescent="0.2">
      <c r="C7" s="45"/>
      <c r="D7" s="45"/>
      <c r="E7" s="575"/>
      <c r="F7" s="97"/>
      <c r="G7" s="98"/>
      <c r="H7" s="45"/>
      <c r="I7" s="45"/>
      <c r="J7" s="45"/>
      <c r="K7" s="45"/>
      <c r="AM7" s="47"/>
      <c r="BO7" s="103"/>
    </row>
    <row r="8" spans="2:67" x14ac:dyDescent="0.2">
      <c r="C8" s="82" t="s">
        <v>450</v>
      </c>
      <c r="D8" s="82" t="s">
        <v>451</v>
      </c>
      <c r="E8" s="45"/>
      <c r="F8" s="45"/>
      <c r="G8" s="45"/>
      <c r="H8" s="45"/>
      <c r="I8" s="45"/>
      <c r="J8" s="45"/>
      <c r="K8" s="45"/>
      <c r="AM8" s="47"/>
      <c r="BO8" s="103"/>
    </row>
    <row r="9" spans="2:67" x14ac:dyDescent="0.2">
      <c r="B9" s="13" t="s">
        <v>452</v>
      </c>
      <c r="C9" s="25">
        <v>38000</v>
      </c>
      <c r="D9" s="851">
        <f>+C9/85000</f>
        <v>0.44705882352941179</v>
      </c>
      <c r="E9" s="45"/>
      <c r="F9" s="45"/>
      <c r="G9" s="76"/>
      <c r="H9" s="45"/>
      <c r="I9" s="45"/>
      <c r="J9" s="45"/>
      <c r="K9" s="45"/>
      <c r="AM9" s="47"/>
      <c r="BO9" s="103"/>
    </row>
    <row r="10" spans="2:67" x14ac:dyDescent="0.2">
      <c r="C10" s="45"/>
      <c r="D10" s="45"/>
      <c r="E10" s="45"/>
      <c r="F10" s="45"/>
      <c r="H10" s="45"/>
      <c r="I10" s="45"/>
      <c r="L10" s="25"/>
      <c r="M10" s="46"/>
      <c r="N10" s="46"/>
      <c r="O10" s="104"/>
      <c r="P10" s="48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8"/>
      <c r="AB10" s="113"/>
      <c r="AC10" s="46"/>
      <c r="AD10" s="46"/>
      <c r="AE10" s="46"/>
      <c r="AF10" s="46"/>
      <c r="AG10" s="48"/>
      <c r="AH10" s="48"/>
      <c r="AI10" s="46"/>
      <c r="AJ10" s="46"/>
      <c r="AK10" s="46"/>
      <c r="AL10" s="46"/>
      <c r="AM10" s="48"/>
      <c r="AN10" s="48"/>
      <c r="AO10" s="104"/>
      <c r="BB10" s="113"/>
      <c r="BO10" s="104"/>
    </row>
    <row r="11" spans="2:67" x14ac:dyDescent="0.2">
      <c r="B11" s="13" t="s">
        <v>453</v>
      </c>
      <c r="C11" s="47" t="s">
        <v>454</v>
      </c>
      <c r="D11" s="47" t="s">
        <v>455</v>
      </c>
      <c r="F11" s="45"/>
      <c r="H11" s="45"/>
      <c r="I11" s="45"/>
      <c r="M11" s="46"/>
      <c r="N11" s="46"/>
      <c r="O11" s="104"/>
      <c r="P11" s="48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8"/>
      <c r="AB11" s="113"/>
      <c r="AC11" s="46"/>
      <c r="AD11" s="46"/>
      <c r="AE11" s="46"/>
      <c r="AF11" s="46"/>
      <c r="AG11" s="48"/>
      <c r="AH11" s="48"/>
      <c r="AI11" s="46"/>
      <c r="AJ11" s="46"/>
      <c r="AK11" s="46"/>
      <c r="AL11" s="46"/>
      <c r="AM11" s="48"/>
      <c r="AN11" s="48"/>
      <c r="AO11" s="104"/>
      <c r="BB11" s="113"/>
      <c r="BO11" s="104"/>
    </row>
    <row r="12" spans="2:67" x14ac:dyDescent="0.2">
      <c r="B12" s="13" t="s">
        <v>456</v>
      </c>
      <c r="C12" s="13">
        <v>30</v>
      </c>
      <c r="D12" s="13">
        <v>30</v>
      </c>
      <c r="H12" s="45"/>
      <c r="I12" s="45"/>
      <c r="M12" s="25"/>
      <c r="N12" s="46"/>
      <c r="O12" s="104"/>
      <c r="P12" s="48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8"/>
      <c r="AB12" s="113"/>
      <c r="AC12" s="46"/>
      <c r="AD12" s="46"/>
      <c r="AE12" s="46"/>
      <c r="AF12" s="46"/>
      <c r="AG12" s="48"/>
      <c r="AH12" s="48"/>
      <c r="AI12" s="46"/>
      <c r="AJ12" s="46"/>
      <c r="AK12" s="49"/>
      <c r="AL12" s="49"/>
      <c r="AM12" s="48"/>
      <c r="AN12" s="48"/>
      <c r="AO12" s="104"/>
      <c r="BB12" s="113"/>
      <c r="BO12" s="104"/>
    </row>
    <row r="13" spans="2:67" x14ac:dyDescent="0.2">
      <c r="B13" s="13" t="s">
        <v>457</v>
      </c>
      <c r="C13" s="13">
        <v>30</v>
      </c>
      <c r="D13" s="13">
        <v>90</v>
      </c>
      <c r="H13" s="45"/>
      <c r="I13" s="45"/>
      <c r="M13" s="25"/>
      <c r="N13" s="46"/>
      <c r="O13" s="104"/>
      <c r="P13" s="48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8"/>
      <c r="AB13" s="113"/>
      <c r="AC13" s="46"/>
      <c r="AD13" s="46"/>
      <c r="AE13" s="46"/>
      <c r="AF13" s="46"/>
      <c r="AG13" s="48"/>
      <c r="AH13" s="48"/>
      <c r="AI13" s="46"/>
      <c r="AJ13" s="46"/>
      <c r="AK13" s="46"/>
      <c r="AL13" s="46"/>
      <c r="AM13" s="48"/>
      <c r="AN13" s="48"/>
      <c r="AO13" s="104"/>
      <c r="BB13" s="113"/>
      <c r="BO13" s="104"/>
    </row>
    <row r="14" spans="2:67" x14ac:dyDescent="0.2">
      <c r="G14" s="48"/>
      <c r="H14" s="45"/>
      <c r="I14" s="45"/>
      <c r="J14" s="48"/>
      <c r="K14" s="48"/>
      <c r="M14" s="25"/>
      <c r="N14" s="48"/>
      <c r="O14" s="105"/>
      <c r="P14" s="48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8"/>
      <c r="AB14" s="114"/>
      <c r="AC14" s="46"/>
      <c r="AD14" s="46"/>
      <c r="AE14" s="46"/>
      <c r="AF14" s="46"/>
      <c r="AG14" s="48"/>
      <c r="AH14" s="48"/>
      <c r="AI14" s="46"/>
      <c r="AJ14" s="46"/>
      <c r="AK14" s="46"/>
      <c r="AL14" s="46"/>
      <c r="AM14" s="48"/>
      <c r="AN14" s="48"/>
      <c r="AO14" s="105"/>
      <c r="BB14" s="114"/>
      <c r="BO14" s="105"/>
    </row>
    <row r="15" spans="2:67" x14ac:dyDescent="0.2">
      <c r="B15" s="13" t="s">
        <v>458</v>
      </c>
      <c r="H15" s="45"/>
      <c r="I15" s="45"/>
      <c r="M15" s="25"/>
      <c r="N15" s="46"/>
      <c r="O15" s="105"/>
      <c r="AB15" s="114"/>
      <c r="AO15" s="105"/>
      <c r="BB15" s="114"/>
      <c r="BO15" s="105"/>
    </row>
    <row r="16" spans="2:67" x14ac:dyDescent="0.2">
      <c r="B16" s="13" t="s">
        <v>459</v>
      </c>
      <c r="C16" s="13">
        <v>20</v>
      </c>
      <c r="D16" s="13">
        <v>45</v>
      </c>
      <c r="E16" s="48"/>
      <c r="F16" s="48"/>
      <c r="H16" s="45"/>
      <c r="I16" s="45"/>
      <c r="M16" s="46"/>
      <c r="N16" s="46"/>
      <c r="O16" s="105"/>
      <c r="AB16" s="114"/>
      <c r="AO16" s="105"/>
      <c r="BB16" s="114"/>
      <c r="BO16" s="105"/>
    </row>
    <row r="17" spans="2:68" x14ac:dyDescent="0.2">
      <c r="B17" s="13" t="s">
        <v>457</v>
      </c>
      <c r="C17" s="13">
        <v>30</v>
      </c>
      <c r="D17" s="13">
        <v>90</v>
      </c>
      <c r="L17" s="46"/>
      <c r="M17" s="25"/>
      <c r="N17" s="46"/>
      <c r="O17" s="105"/>
      <c r="P17" s="48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8"/>
      <c r="AB17" s="114"/>
      <c r="AC17" s="46"/>
      <c r="AD17" s="46"/>
      <c r="AE17" s="46"/>
      <c r="AF17" s="46"/>
      <c r="AG17" s="48"/>
      <c r="AH17" s="48"/>
      <c r="AI17" s="46"/>
      <c r="AJ17" s="46"/>
      <c r="AK17" s="46"/>
      <c r="AL17" s="46"/>
      <c r="AM17" s="48"/>
      <c r="AN17" s="48"/>
      <c r="AO17" s="105"/>
      <c r="BB17" s="114"/>
      <c r="BO17" s="105"/>
    </row>
    <row r="18" spans="2:68" x14ac:dyDescent="0.2">
      <c r="L18" s="46"/>
      <c r="M18" s="46"/>
      <c r="N18" s="46"/>
      <c r="P18" s="48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8"/>
      <c r="AC18" s="46"/>
      <c r="AD18" s="46"/>
      <c r="AE18" s="46"/>
      <c r="AF18" s="46"/>
      <c r="AG18" s="48"/>
      <c r="AH18" s="48"/>
      <c r="AI18" s="46"/>
      <c r="AJ18" s="46"/>
      <c r="AK18" s="46"/>
      <c r="AL18" s="46"/>
      <c r="AM18" s="48"/>
      <c r="AN18" s="48"/>
      <c r="BO18" s="103"/>
    </row>
    <row r="19" spans="2:68" x14ac:dyDescent="0.2">
      <c r="B19" s="29" t="s">
        <v>460</v>
      </c>
      <c r="L19" s="46"/>
      <c r="M19" s="46"/>
      <c r="N19" s="46"/>
      <c r="P19" s="48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8"/>
      <c r="AC19" s="46"/>
      <c r="AD19" s="46"/>
      <c r="AE19" s="46"/>
      <c r="AF19" s="46"/>
      <c r="AG19" s="48"/>
      <c r="AH19" s="48"/>
      <c r="AI19" s="46"/>
      <c r="AJ19" s="46"/>
      <c r="AK19" s="46"/>
      <c r="AL19" s="46"/>
      <c r="AM19" s="48"/>
      <c r="AN19" s="48"/>
      <c r="BO19" s="103"/>
    </row>
    <row r="20" spans="2:68" x14ac:dyDescent="0.2">
      <c r="B20" s="13" t="s">
        <v>459</v>
      </c>
      <c r="C20" s="13">
        <v>15</v>
      </c>
      <c r="D20" s="13">
        <v>15</v>
      </c>
      <c r="L20" s="46"/>
      <c r="M20" s="46"/>
      <c r="N20" s="46"/>
      <c r="O20" s="105"/>
      <c r="P20" s="48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8"/>
      <c r="AB20" s="114"/>
      <c r="AC20" s="46"/>
      <c r="AD20" s="46"/>
      <c r="AE20" s="46"/>
      <c r="AF20" s="46"/>
      <c r="AG20" s="48"/>
      <c r="AH20" s="48"/>
      <c r="AI20" s="46"/>
      <c r="AJ20" s="46"/>
      <c r="AK20" s="46"/>
      <c r="AL20" s="46"/>
      <c r="AM20" s="48"/>
      <c r="AN20" s="48"/>
      <c r="AO20" s="105"/>
      <c r="BB20" s="114"/>
      <c r="BO20" s="105"/>
    </row>
    <row r="21" spans="2:68" x14ac:dyDescent="0.2">
      <c r="B21" s="13" t="s">
        <v>457</v>
      </c>
      <c r="C21" s="13">
        <v>30</v>
      </c>
      <c r="D21" s="13">
        <v>90</v>
      </c>
      <c r="L21" s="46"/>
      <c r="M21" s="46"/>
      <c r="N21" s="46"/>
      <c r="O21" s="105"/>
      <c r="P21" s="48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8"/>
      <c r="AB21" s="114"/>
      <c r="AC21" s="46"/>
      <c r="AD21" s="46"/>
      <c r="AE21" s="46"/>
      <c r="AF21" s="46"/>
      <c r="AG21" s="48"/>
      <c r="AH21" s="48"/>
      <c r="AI21" s="46"/>
      <c r="AJ21" s="46"/>
      <c r="AK21" s="46"/>
      <c r="AL21" s="46"/>
      <c r="AM21" s="48"/>
      <c r="AN21" s="48"/>
      <c r="AO21" s="105"/>
      <c r="BB21" s="114"/>
      <c r="BO21" s="105"/>
    </row>
    <row r="22" spans="2:68" x14ac:dyDescent="0.2">
      <c r="L22" s="46"/>
      <c r="M22" s="46"/>
      <c r="N22" s="46"/>
      <c r="O22" s="105"/>
      <c r="P22" s="48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8"/>
      <c r="AB22" s="114"/>
      <c r="AC22" s="46"/>
      <c r="AD22" s="46"/>
      <c r="AE22" s="46"/>
      <c r="AF22" s="46"/>
      <c r="AG22" s="48"/>
      <c r="AH22" s="48"/>
      <c r="AI22" s="46"/>
      <c r="AJ22" s="46"/>
      <c r="AK22" s="46"/>
      <c r="AL22" s="46"/>
      <c r="AM22" s="48"/>
      <c r="AN22" s="48"/>
      <c r="AO22" s="105"/>
      <c r="BB22" s="114"/>
      <c r="BO22" s="105"/>
    </row>
    <row r="23" spans="2:68" x14ac:dyDescent="0.2">
      <c r="C23" s="160" t="s">
        <v>17</v>
      </c>
      <c r="D23" s="47"/>
      <c r="E23" s="47"/>
      <c r="F23" s="47"/>
      <c r="G23" s="47"/>
      <c r="K23" s="50"/>
      <c r="L23" s="51"/>
      <c r="M23" s="51"/>
      <c r="N23" s="51"/>
      <c r="O23" s="105"/>
      <c r="P23" s="48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8"/>
      <c r="AB23" s="114"/>
      <c r="AC23" s="46"/>
      <c r="AD23" s="46"/>
      <c r="AE23" s="46"/>
      <c r="AF23" s="46"/>
      <c r="AG23" s="48"/>
      <c r="AH23" s="48"/>
      <c r="AI23" s="46"/>
      <c r="AJ23" s="46"/>
      <c r="AK23" s="46"/>
      <c r="AL23" s="46"/>
      <c r="AM23" s="48"/>
      <c r="AN23" s="48"/>
      <c r="AO23" s="105"/>
      <c r="BB23" s="114"/>
      <c r="BO23" s="105"/>
    </row>
    <row r="24" spans="2:68" x14ac:dyDescent="0.2">
      <c r="B24" s="13" t="s">
        <v>461</v>
      </c>
      <c r="C24" s="306">
        <f>7.65%+0.6%</f>
        <v>8.2500000000000004E-2</v>
      </c>
      <c r="D24" s="385"/>
      <c r="E24" s="385"/>
      <c r="F24" s="52"/>
      <c r="G24" s="52"/>
      <c r="H24" s="45"/>
      <c r="I24" s="45"/>
      <c r="J24" s="45"/>
      <c r="K24" s="45"/>
      <c r="L24" s="51"/>
      <c r="M24" s="51"/>
      <c r="N24" s="51"/>
      <c r="O24" s="105"/>
      <c r="P24" s="48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8"/>
      <c r="AB24" s="114"/>
      <c r="AC24" s="46"/>
      <c r="AD24" s="46"/>
      <c r="AE24" s="46"/>
      <c r="AF24" s="46"/>
      <c r="AG24" s="48"/>
      <c r="AH24" s="48"/>
      <c r="AI24" s="46"/>
      <c r="AJ24" s="46"/>
      <c r="AK24" s="46"/>
      <c r="AL24" s="46"/>
      <c r="AM24" s="48"/>
      <c r="AN24" s="48"/>
      <c r="AO24" s="105"/>
      <c r="BB24" s="114"/>
      <c r="BO24" s="105"/>
    </row>
    <row r="25" spans="2:68" x14ac:dyDescent="0.2">
      <c r="B25" s="29" t="s">
        <v>430</v>
      </c>
      <c r="C25" s="306">
        <v>8.9999999999999993E-3</v>
      </c>
      <c r="D25" s="52"/>
      <c r="E25" s="52"/>
      <c r="F25" s="52"/>
      <c r="G25" s="52"/>
      <c r="H25" s="45"/>
      <c r="I25" s="45"/>
      <c r="J25" s="45"/>
      <c r="K25" s="45"/>
      <c r="L25" s="51"/>
      <c r="M25" s="51"/>
      <c r="N25" s="51"/>
      <c r="O25" s="105"/>
      <c r="P25" s="48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8"/>
      <c r="AB25" s="114"/>
      <c r="AC25" s="46"/>
      <c r="AD25" s="46"/>
      <c r="AE25" s="46"/>
      <c r="AF25" s="46"/>
      <c r="AG25" s="48"/>
      <c r="AH25" s="48"/>
      <c r="AI25" s="46"/>
      <c r="AJ25" s="46"/>
      <c r="AK25" s="46"/>
      <c r="AL25" s="46"/>
      <c r="AM25" s="48"/>
      <c r="AN25" s="48"/>
      <c r="AO25" s="105"/>
      <c r="BB25" s="114"/>
      <c r="BO25" s="105"/>
    </row>
    <row r="26" spans="2:68" x14ac:dyDescent="0.2">
      <c r="B26" s="27" t="s">
        <v>462</v>
      </c>
      <c r="C26" s="306">
        <v>0.05</v>
      </c>
      <c r="D26" s="52"/>
      <c r="E26" s="385"/>
      <c r="F26" s="52"/>
      <c r="G26" s="52"/>
      <c r="H26" s="336"/>
      <c r="I26" s="45"/>
      <c r="J26" s="45"/>
      <c r="K26" s="45"/>
      <c r="L26" s="51"/>
      <c r="M26" s="51"/>
      <c r="N26" s="51"/>
      <c r="O26" s="104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113"/>
      <c r="AC26" s="51"/>
      <c r="AD26" s="51"/>
      <c r="AE26" s="51"/>
      <c r="AF26" s="51"/>
      <c r="AG26" s="51"/>
      <c r="AI26" s="51"/>
      <c r="AJ26" s="51"/>
      <c r="AK26" s="51"/>
      <c r="AL26" s="51"/>
      <c r="AM26" s="51"/>
      <c r="AO26" s="104"/>
      <c r="BB26" s="113"/>
      <c r="BO26" s="104"/>
    </row>
    <row r="27" spans="2:68" x14ac:dyDescent="0.2">
      <c r="B27" s="27" t="s">
        <v>463</v>
      </c>
      <c r="C27" s="306">
        <v>0.03</v>
      </c>
      <c r="D27" s="52"/>
      <c r="E27" s="385"/>
      <c r="F27" s="52"/>
      <c r="G27" s="52"/>
      <c r="H27" s="336"/>
      <c r="I27" s="45"/>
      <c r="J27" s="45"/>
      <c r="K27" s="45"/>
      <c r="L27" s="51"/>
      <c r="M27" s="51"/>
      <c r="N27" s="51"/>
      <c r="O27" s="104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113"/>
      <c r="AC27" s="51"/>
      <c r="AD27" s="51"/>
      <c r="AE27" s="51"/>
      <c r="AF27" s="51"/>
      <c r="AG27" s="51"/>
      <c r="AI27" s="51"/>
      <c r="AJ27" s="51"/>
      <c r="AK27" s="51"/>
      <c r="AL27" s="51"/>
      <c r="AM27" s="51"/>
      <c r="AO27" s="104"/>
      <c r="BB27" s="113"/>
      <c r="BO27" s="104"/>
    </row>
    <row r="28" spans="2:68" x14ac:dyDescent="0.2">
      <c r="C28" s="53"/>
      <c r="D28" s="53"/>
      <c r="E28" s="53"/>
      <c r="F28" s="53"/>
      <c r="G28" s="53"/>
      <c r="H28" s="45"/>
      <c r="I28" s="45"/>
      <c r="J28" s="51"/>
      <c r="K28" s="51"/>
      <c r="L28" s="51"/>
      <c r="M28" s="51"/>
      <c r="O28" s="106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115"/>
      <c r="AC28" s="51"/>
      <c r="AD28" s="51"/>
      <c r="AE28" s="51"/>
      <c r="AF28" s="51"/>
      <c r="AG28" s="51"/>
      <c r="AI28" s="51"/>
      <c r="AJ28" s="51"/>
      <c r="AK28" s="51"/>
      <c r="AL28" s="51"/>
      <c r="AM28" s="51"/>
      <c r="AO28" s="106"/>
      <c r="BB28" s="115"/>
      <c r="BO28" s="106"/>
    </row>
    <row r="29" spans="2:68" x14ac:dyDescent="0.2">
      <c r="B29" s="13" t="s">
        <v>464</v>
      </c>
      <c r="C29" s="45">
        <v>0.35</v>
      </c>
      <c r="D29" s="52"/>
      <c r="E29" s="52"/>
      <c r="F29" s="52"/>
      <c r="G29" s="52"/>
      <c r="H29" s="45"/>
      <c r="I29" s="45"/>
      <c r="J29" s="51"/>
      <c r="K29" s="51"/>
      <c r="L29" s="51"/>
      <c r="M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C29" s="51"/>
      <c r="AD29" s="51"/>
      <c r="AE29" s="51"/>
      <c r="AF29" s="51"/>
      <c r="AG29" s="51"/>
      <c r="AI29" s="51"/>
      <c r="AJ29" s="51"/>
      <c r="AK29" s="51"/>
      <c r="AL29" s="51"/>
      <c r="AM29" s="51"/>
      <c r="BO29" s="103"/>
      <c r="BP29" s="54"/>
    </row>
    <row r="30" spans="2:68" x14ac:dyDescent="0.2">
      <c r="B30" s="13" t="s">
        <v>465</v>
      </c>
      <c r="C30" s="45">
        <v>0.35</v>
      </c>
      <c r="D30" s="55"/>
      <c r="E30" s="55"/>
      <c r="F30" s="55"/>
      <c r="G30" s="55"/>
      <c r="H30" s="51"/>
      <c r="I30" s="51"/>
      <c r="J30" s="51"/>
      <c r="K30" s="51"/>
      <c r="L30" s="51"/>
      <c r="M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C30" s="51"/>
      <c r="AD30" s="51"/>
      <c r="AE30" s="51"/>
      <c r="AF30" s="51"/>
      <c r="AG30" s="51"/>
      <c r="AI30" s="51"/>
      <c r="AJ30" s="51"/>
      <c r="AK30" s="51"/>
      <c r="AL30" s="51"/>
      <c r="AM30" s="51"/>
      <c r="BO30" s="103"/>
    </row>
    <row r="31" spans="2:68" x14ac:dyDescent="0.2"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BO31" s="103"/>
    </row>
    <row r="32" spans="2:68" x14ac:dyDescent="0.2">
      <c r="B32" s="29" t="s">
        <v>425</v>
      </c>
      <c r="C32" s="54">
        <f>'Forecast COS'!H8</f>
        <v>774712.5</v>
      </c>
      <c r="D32" s="54">
        <f>'Forecast COS'!I8</f>
        <v>774712.5</v>
      </c>
      <c r="E32" s="54">
        <f>'Forecast COS'!J8</f>
        <v>774712.5</v>
      </c>
      <c r="F32" s="54">
        <f>'Forecast COS'!K8</f>
        <v>774712.5</v>
      </c>
      <c r="G32" s="54">
        <f>'Forecast COS'!L8</f>
        <v>774712.5</v>
      </c>
      <c r="H32" s="54">
        <f>'Forecast COS'!M8</f>
        <v>774712.5</v>
      </c>
      <c r="I32" s="54">
        <f>'Forecast COS'!N8</f>
        <v>774712.5</v>
      </c>
      <c r="J32" s="54">
        <f>'Forecast COS'!O8</f>
        <v>774712.5</v>
      </c>
      <c r="K32" s="54">
        <f>'Forecast COS'!P8</f>
        <v>774712.5</v>
      </c>
      <c r="L32" s="54">
        <f>'Forecast COS'!Q8</f>
        <v>774712.5</v>
      </c>
      <c r="M32" s="54">
        <f>'Forecast COS'!R8</f>
        <v>774712.5</v>
      </c>
      <c r="N32" s="54">
        <f>'Forecast COS'!S8</f>
        <v>774712.5</v>
      </c>
      <c r="O32" s="107">
        <f t="shared" ref="O32:O37" si="0">SUM(C32:N32)</f>
        <v>9296550</v>
      </c>
      <c r="P32" s="54">
        <f>'Forecast COS'!U8</f>
        <v>817752.08333333326</v>
      </c>
      <c r="Q32" s="54">
        <f>'Forecast COS'!V8</f>
        <v>817752.08333333326</v>
      </c>
      <c r="R32" s="54">
        <f>'Forecast COS'!W8</f>
        <v>817752.08333333326</v>
      </c>
      <c r="S32" s="54">
        <f>'Forecast COS'!X8</f>
        <v>817752.08333333326</v>
      </c>
      <c r="T32" s="54">
        <f>'Forecast COS'!Y8</f>
        <v>817752.08333333326</v>
      </c>
      <c r="U32" s="54">
        <f>'Forecast COS'!Z8</f>
        <v>817752.08333333326</v>
      </c>
      <c r="V32" s="54">
        <f>'Forecast COS'!AA8</f>
        <v>817752.08333333326</v>
      </c>
      <c r="W32" s="54">
        <f>'Forecast COS'!AB8</f>
        <v>817752.08333333326</v>
      </c>
      <c r="X32" s="54">
        <f>'Forecast COS'!AC8</f>
        <v>817752.08333333326</v>
      </c>
      <c r="Y32" s="54">
        <f>'Forecast COS'!AD8</f>
        <v>817752.08333333326</v>
      </c>
      <c r="Z32" s="54">
        <f>'Forecast COS'!AE8</f>
        <v>817752.08333333326</v>
      </c>
      <c r="AA32" s="54">
        <f>'Forecast COS'!AF8</f>
        <v>817752.08333333326</v>
      </c>
      <c r="AB32" s="116">
        <f>SUM(P32:AA32)</f>
        <v>9813024.9999999981</v>
      </c>
      <c r="AC32" s="54">
        <f>'Forecast COS'!AH8</f>
        <v>910218.75</v>
      </c>
      <c r="AD32" s="54">
        <f>'Forecast COS'!AI8</f>
        <v>910218.75</v>
      </c>
      <c r="AE32" s="54">
        <f>'Forecast COS'!AJ8</f>
        <v>910218.75</v>
      </c>
      <c r="AF32" s="54">
        <f>'Forecast COS'!AK8</f>
        <v>910218.75</v>
      </c>
      <c r="AG32" s="54">
        <f>'Forecast COS'!AL8</f>
        <v>910218.75</v>
      </c>
      <c r="AH32" s="54">
        <f>'Forecast COS'!AM8</f>
        <v>910218.75</v>
      </c>
      <c r="AI32" s="54">
        <f>'Forecast COS'!AN8</f>
        <v>910218.75</v>
      </c>
      <c r="AJ32" s="54">
        <f>'Forecast COS'!AO8</f>
        <v>910218.75</v>
      </c>
      <c r="AK32" s="54">
        <f>'Forecast COS'!AP8</f>
        <v>910218.75</v>
      </c>
      <c r="AL32" s="54">
        <f>'Forecast COS'!AQ8</f>
        <v>910218.75</v>
      </c>
      <c r="AM32" s="54">
        <f>'Forecast COS'!AR8</f>
        <v>910218.75</v>
      </c>
      <c r="AN32" s="54">
        <f>'Forecast COS'!AS8</f>
        <v>910218.75</v>
      </c>
      <c r="AO32" s="107">
        <f t="shared" ref="AO32:AO37" si="1">SUM(AC32:AN32)</f>
        <v>10922625</v>
      </c>
      <c r="AP32" s="54">
        <f>'Forecast COS'!AU8</f>
        <v>953562.5</v>
      </c>
      <c r="AQ32" s="54">
        <f>'Forecast COS'!AV8</f>
        <v>953562.5</v>
      </c>
      <c r="AR32" s="54">
        <f>'Forecast COS'!AW8</f>
        <v>953562.5</v>
      </c>
      <c r="AS32" s="54">
        <f>'Forecast COS'!AX8</f>
        <v>953562.5</v>
      </c>
      <c r="AT32" s="54">
        <f>'Forecast COS'!AY8</f>
        <v>953562.5</v>
      </c>
      <c r="AU32" s="54">
        <f>'Forecast COS'!AZ8</f>
        <v>953562.5</v>
      </c>
      <c r="AV32" s="54">
        <f>'Forecast COS'!BA8</f>
        <v>953562.5</v>
      </c>
      <c r="AW32" s="54">
        <f>'Forecast COS'!BB8</f>
        <v>953562.5</v>
      </c>
      <c r="AX32" s="54">
        <f>'Forecast COS'!BC8</f>
        <v>953562.5</v>
      </c>
      <c r="AY32" s="54">
        <f>'Forecast COS'!BD8</f>
        <v>953562.5</v>
      </c>
      <c r="AZ32" s="54">
        <f>'Forecast COS'!BE8</f>
        <v>953562.5</v>
      </c>
      <c r="BA32" s="54">
        <f>'Forecast COS'!BF8</f>
        <v>953562.5</v>
      </c>
      <c r="BB32" s="116">
        <f t="shared" ref="BB32:BB37" si="2">SUM(AP32:BA32)</f>
        <v>11442750</v>
      </c>
      <c r="BC32" s="54">
        <f>'Forecast COS'!BH8</f>
        <v>1040250</v>
      </c>
      <c r="BD32" s="54">
        <f>'Forecast COS'!BI8</f>
        <v>1040250</v>
      </c>
      <c r="BE32" s="54">
        <f>'Forecast COS'!BJ8</f>
        <v>1040250</v>
      </c>
      <c r="BF32" s="54">
        <f>'Forecast COS'!BK8</f>
        <v>1040250</v>
      </c>
      <c r="BG32" s="54">
        <f>'Forecast COS'!BL8</f>
        <v>1040250</v>
      </c>
      <c r="BH32" s="54">
        <f>'Forecast COS'!BM8</f>
        <v>1040250</v>
      </c>
      <c r="BI32" s="54">
        <f>'Forecast COS'!BN8</f>
        <v>1040250</v>
      </c>
      <c r="BJ32" s="54">
        <f>'Forecast COS'!BO8</f>
        <v>1040250</v>
      </c>
      <c r="BK32" s="54">
        <f>'Forecast COS'!BP8</f>
        <v>1040250</v>
      </c>
      <c r="BL32" s="54">
        <f>'Forecast COS'!BQ8</f>
        <v>1040250</v>
      </c>
      <c r="BM32" s="54">
        <f>'Forecast COS'!BR8</f>
        <v>1040250</v>
      </c>
      <c r="BN32" s="54">
        <f>'Forecast COS'!BS8</f>
        <v>1040250</v>
      </c>
      <c r="BO32" s="107">
        <f t="shared" ref="BO32:BO37" si="3">SUM(BC32:BN32)</f>
        <v>12483000</v>
      </c>
    </row>
    <row r="33" spans="1:256" x14ac:dyDescent="0.2">
      <c r="B33" s="29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107">
        <f t="shared" si="0"/>
        <v>0</v>
      </c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116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107">
        <f t="shared" si="1"/>
        <v>0</v>
      </c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116">
        <f t="shared" si="2"/>
        <v>0</v>
      </c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107">
        <f t="shared" si="3"/>
        <v>0</v>
      </c>
    </row>
    <row r="34" spans="1:256" x14ac:dyDescent="0.2">
      <c r="B34" s="29" t="s">
        <v>466</v>
      </c>
      <c r="C34" s="54">
        <f>C32*'5yr'!$C$12/'5yr'!$C$13</f>
        <v>774712.5</v>
      </c>
      <c r="D34" s="54">
        <f>D32*'5yr'!$C$12/'5yr'!$C$13</f>
        <v>774712.5</v>
      </c>
      <c r="E34" s="54">
        <f>E32*'5yr'!$C$12/'5yr'!$C$13</f>
        <v>774712.5</v>
      </c>
      <c r="F34" s="54">
        <f>F32*'5yr'!$C$12/'5yr'!$C$13</f>
        <v>774712.5</v>
      </c>
      <c r="G34" s="54">
        <f>G32*'5yr'!$C$12/'5yr'!$C$13</f>
        <v>774712.5</v>
      </c>
      <c r="H34" s="54">
        <f>H32*'5yr'!$C$12/'5yr'!$C$13</f>
        <v>774712.5</v>
      </c>
      <c r="I34" s="54">
        <f>I32*'5yr'!$C$12/'5yr'!$C$13</f>
        <v>774712.5</v>
      </c>
      <c r="J34" s="54">
        <f>J32*'5yr'!$C$12/'5yr'!$C$13</f>
        <v>774712.5</v>
      </c>
      <c r="K34" s="54">
        <f>K32*'5yr'!$C$12/'5yr'!$C$13</f>
        <v>774712.5</v>
      </c>
      <c r="L34" s="54">
        <f>L32*'5yr'!$C$12/'5yr'!$C$13</f>
        <v>774712.5</v>
      </c>
      <c r="M34" s="54">
        <f>M32*'5yr'!$C$12/'5yr'!$C$13</f>
        <v>774712.5</v>
      </c>
      <c r="N34" s="54">
        <f>N32*'5yr'!$C$12/'5yr'!$C$13</f>
        <v>774712.5</v>
      </c>
      <c r="O34" s="107">
        <f t="shared" si="0"/>
        <v>9296550</v>
      </c>
      <c r="P34" s="54">
        <f>P32*'5yr'!$D$12/'5yr'!$D$13</f>
        <v>272584.02777777775</v>
      </c>
      <c r="Q34" s="54">
        <f>Q32*'5yr'!$D$12/'5yr'!$D$13</f>
        <v>272584.02777777775</v>
      </c>
      <c r="R34" s="54">
        <f>R32*'5yr'!$D$12/'5yr'!$D$13</f>
        <v>272584.02777777775</v>
      </c>
      <c r="S34" s="54">
        <f>S32*'5yr'!$D$12/'5yr'!$D$13</f>
        <v>272584.02777777775</v>
      </c>
      <c r="T34" s="54">
        <f>T32*'5yr'!$D$12/'5yr'!$D$13</f>
        <v>272584.02777777775</v>
      </c>
      <c r="U34" s="54">
        <f>U32*'5yr'!$D$12/'5yr'!$D$13</f>
        <v>272584.02777777775</v>
      </c>
      <c r="V34" s="54">
        <f>V32*'5yr'!$D$12/'5yr'!$D$13</f>
        <v>272584.02777777775</v>
      </c>
      <c r="W34" s="54">
        <f>W32*'5yr'!$D$12/'5yr'!$D$13</f>
        <v>272584.02777777775</v>
      </c>
      <c r="X34" s="54">
        <f>X32*'5yr'!$D$12/'5yr'!$D$13</f>
        <v>272584.02777777775</v>
      </c>
      <c r="Y34" s="54">
        <f>Y32*'5yr'!$D$12/'5yr'!$D$13</f>
        <v>272584.02777777775</v>
      </c>
      <c r="Z34" s="54">
        <f>Z32*'5yr'!$D$12/'5yr'!$D$13</f>
        <v>272584.02777777775</v>
      </c>
      <c r="AA34" s="54">
        <f>AA32*'5yr'!$D$12/'5yr'!$D$13</f>
        <v>272584.02777777775</v>
      </c>
      <c r="AB34" s="116">
        <f>SUM(P34:AA34)</f>
        <v>3271008.333333334</v>
      </c>
      <c r="AC34" s="54">
        <f>AC32*'5yr'!$D$12/'5yr'!$D$13</f>
        <v>303406.25</v>
      </c>
      <c r="AD34" s="54">
        <f>AD32*'5yr'!$D$12/'5yr'!$D$13</f>
        <v>303406.25</v>
      </c>
      <c r="AE34" s="54">
        <f>AE32*'5yr'!$D$12/'5yr'!$D$13</f>
        <v>303406.25</v>
      </c>
      <c r="AF34" s="54">
        <f>AF32*'5yr'!$D$12/'5yr'!$D$13</f>
        <v>303406.25</v>
      </c>
      <c r="AG34" s="54">
        <f>AG32*'5yr'!$D$12/'5yr'!$D$13</f>
        <v>303406.25</v>
      </c>
      <c r="AH34" s="54">
        <f>AH32*'5yr'!$D$12/'5yr'!$D$13</f>
        <v>303406.25</v>
      </c>
      <c r="AI34" s="54">
        <f>AI32*'5yr'!$D$12/'5yr'!$D$13</f>
        <v>303406.25</v>
      </c>
      <c r="AJ34" s="54">
        <f>AJ32*'5yr'!$D$12/'5yr'!$D$13</f>
        <v>303406.25</v>
      </c>
      <c r="AK34" s="54">
        <f>AK32*'5yr'!$D$12/'5yr'!$D$13</f>
        <v>303406.25</v>
      </c>
      <c r="AL34" s="54">
        <f>AL32*'5yr'!$D$12/'5yr'!$D$13</f>
        <v>303406.25</v>
      </c>
      <c r="AM34" s="54">
        <f>AM32*'5yr'!$D$12/'5yr'!$D$13</f>
        <v>303406.25</v>
      </c>
      <c r="AN34" s="54">
        <f>AN32*'5yr'!$D$12/'5yr'!$D$13</f>
        <v>303406.25</v>
      </c>
      <c r="AO34" s="107">
        <f t="shared" si="1"/>
        <v>3640875</v>
      </c>
      <c r="AP34" s="54">
        <f>AP32*'5yr'!$D$12/'5yr'!$D$13</f>
        <v>317854.16666666669</v>
      </c>
      <c r="AQ34" s="54">
        <f>AQ32*'5yr'!$D$12/'5yr'!$D$13</f>
        <v>317854.16666666669</v>
      </c>
      <c r="AR34" s="54">
        <f>AR32*'5yr'!$D$12/'5yr'!$D$13</f>
        <v>317854.16666666669</v>
      </c>
      <c r="AS34" s="54">
        <f>AS32*'5yr'!$D$12/'5yr'!$D$13</f>
        <v>317854.16666666669</v>
      </c>
      <c r="AT34" s="54">
        <f>AT32*'5yr'!$D$12/'5yr'!$D$13</f>
        <v>317854.16666666669</v>
      </c>
      <c r="AU34" s="54">
        <f>AU32*'5yr'!$D$12/'5yr'!$D$13</f>
        <v>317854.16666666669</v>
      </c>
      <c r="AV34" s="54">
        <f>AV32*'5yr'!$D$12/'5yr'!$D$13</f>
        <v>317854.16666666669</v>
      </c>
      <c r="AW34" s="54">
        <f>AW32*'5yr'!$D$12/'5yr'!$D$13</f>
        <v>317854.16666666669</v>
      </c>
      <c r="AX34" s="54">
        <f>AX32*'5yr'!$D$12/'5yr'!$D$13</f>
        <v>317854.16666666669</v>
      </c>
      <c r="AY34" s="54">
        <f>AY32*'5yr'!$D$12/'5yr'!$D$13</f>
        <v>317854.16666666669</v>
      </c>
      <c r="AZ34" s="54">
        <f>AZ32*'5yr'!$D$12/'5yr'!$D$13</f>
        <v>317854.16666666669</v>
      </c>
      <c r="BA34" s="54">
        <f>BA32*'5yr'!$D$12/'5yr'!$D$13</f>
        <v>317854.16666666669</v>
      </c>
      <c r="BB34" s="116">
        <f t="shared" si="2"/>
        <v>3814249.9999999995</v>
      </c>
      <c r="BC34" s="54">
        <f>BC32*'5yr'!$D$12/'5yr'!$D$13</f>
        <v>346750</v>
      </c>
      <c r="BD34" s="54">
        <f>BD32*'5yr'!$D$12/'5yr'!$D$13</f>
        <v>346750</v>
      </c>
      <c r="BE34" s="54">
        <f>BE32*'5yr'!$D$12/'5yr'!$D$13</f>
        <v>346750</v>
      </c>
      <c r="BF34" s="54">
        <f>BF32*'5yr'!$D$12/'5yr'!$D$13</f>
        <v>346750</v>
      </c>
      <c r="BG34" s="54">
        <f>BG32*'5yr'!$D$12/'5yr'!$D$13</f>
        <v>346750</v>
      </c>
      <c r="BH34" s="54">
        <f>BH32*'5yr'!$D$12/'5yr'!$D$13</f>
        <v>346750</v>
      </c>
      <c r="BI34" s="54">
        <f>BI32*'5yr'!$D$12/'5yr'!$D$13</f>
        <v>346750</v>
      </c>
      <c r="BJ34" s="54">
        <f>BJ32*'5yr'!$D$12/'5yr'!$D$13</f>
        <v>346750</v>
      </c>
      <c r="BK34" s="54">
        <f>BK32*'5yr'!$D$12/'5yr'!$D$13</f>
        <v>346750</v>
      </c>
      <c r="BL34" s="54">
        <f>BL32*'5yr'!$D$12/'5yr'!$D$13</f>
        <v>346750</v>
      </c>
      <c r="BM34" s="54">
        <f>BM32*'5yr'!$D$12/'5yr'!$D$13</f>
        <v>346750</v>
      </c>
      <c r="BN34" s="54">
        <f>BN32*'5yr'!$D$12/'5yr'!$D$13</f>
        <v>346750</v>
      </c>
      <c r="BO34" s="107">
        <f t="shared" si="3"/>
        <v>4161000</v>
      </c>
    </row>
    <row r="35" spans="1:256" x14ac:dyDescent="0.2">
      <c r="B35" s="29"/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107">
        <f t="shared" si="0"/>
        <v>0</v>
      </c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  <c r="AA35" s="54"/>
      <c r="AB35" s="116">
        <f>SUM(P35:AA35)</f>
        <v>0</v>
      </c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107">
        <f t="shared" si="1"/>
        <v>0</v>
      </c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116">
        <f t="shared" si="2"/>
        <v>0</v>
      </c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107">
        <f t="shared" si="3"/>
        <v>0</v>
      </c>
    </row>
    <row r="36" spans="1:256" x14ac:dyDescent="0.2">
      <c r="B36" s="29" t="s">
        <v>458</v>
      </c>
      <c r="C36" s="56">
        <f>SUM(C48:C54)*$C16/$C17+$C$16/$C$17*SUM('Forecast COS'!H26:'Forecast COS'!H28)</f>
        <v>89840.131944444438</v>
      </c>
      <c r="D36" s="56">
        <f t="shared" ref="D36:N36" si="4">SUM(D51:D54)*$C16/$C17</f>
        <v>7747.125</v>
      </c>
      <c r="E36" s="56">
        <f t="shared" si="4"/>
        <v>7747.125</v>
      </c>
      <c r="F36" s="56">
        <f t="shared" si="4"/>
        <v>7747.125</v>
      </c>
      <c r="G36" s="56">
        <f t="shared" si="4"/>
        <v>7747.125</v>
      </c>
      <c r="H36" s="56">
        <f t="shared" si="4"/>
        <v>7747.125</v>
      </c>
      <c r="I36" s="56">
        <f t="shared" si="4"/>
        <v>7747.125</v>
      </c>
      <c r="J36" s="56">
        <f t="shared" si="4"/>
        <v>7747.125</v>
      </c>
      <c r="K36" s="56">
        <f t="shared" si="4"/>
        <v>7747.125</v>
      </c>
      <c r="L36" s="56">
        <f t="shared" si="4"/>
        <v>7747.125</v>
      </c>
      <c r="M36" s="56">
        <f t="shared" si="4"/>
        <v>7747.125</v>
      </c>
      <c r="N36" s="56">
        <f t="shared" si="4"/>
        <v>7747.125</v>
      </c>
      <c r="O36" s="107">
        <f>SUM(C36:N36)</f>
        <v>175058.50694444444</v>
      </c>
      <c r="P36" s="56">
        <f t="shared" ref="P36:AA36" si="5">SUM(P51:P54)*$D16/$D17</f>
        <v>6133.140625</v>
      </c>
      <c r="Q36" s="56">
        <f t="shared" si="5"/>
        <v>6133.140625</v>
      </c>
      <c r="R36" s="56">
        <f t="shared" si="5"/>
        <v>6133.140625</v>
      </c>
      <c r="S36" s="56">
        <f t="shared" si="5"/>
        <v>6133.140625</v>
      </c>
      <c r="T36" s="56">
        <f t="shared" si="5"/>
        <v>6133.140625</v>
      </c>
      <c r="U36" s="56">
        <f t="shared" si="5"/>
        <v>6133.140625</v>
      </c>
      <c r="V36" s="56">
        <f t="shared" si="5"/>
        <v>6133.140625</v>
      </c>
      <c r="W36" s="56">
        <f t="shared" si="5"/>
        <v>6133.140625</v>
      </c>
      <c r="X36" s="56">
        <f t="shared" si="5"/>
        <v>6133.140625</v>
      </c>
      <c r="Y36" s="56">
        <f t="shared" si="5"/>
        <v>6133.140625</v>
      </c>
      <c r="Z36" s="56">
        <f t="shared" si="5"/>
        <v>6133.140625</v>
      </c>
      <c r="AA36" s="56">
        <f t="shared" si="5"/>
        <v>6133.140625</v>
      </c>
      <c r="AB36" s="116">
        <f>SUM(P36:AA36)</f>
        <v>73597.6875</v>
      </c>
      <c r="AC36" s="56">
        <f t="shared" ref="AC36:AN36" si="6">SUM(AC51:AC54)*$D16/$D17</f>
        <v>6826.640625</v>
      </c>
      <c r="AD36" s="56">
        <f t="shared" si="6"/>
        <v>6826.640625</v>
      </c>
      <c r="AE36" s="56">
        <f t="shared" si="6"/>
        <v>6826.640625</v>
      </c>
      <c r="AF36" s="56">
        <f t="shared" si="6"/>
        <v>6826.640625</v>
      </c>
      <c r="AG36" s="56">
        <f t="shared" si="6"/>
        <v>6826.640625</v>
      </c>
      <c r="AH36" s="56">
        <f t="shared" si="6"/>
        <v>6826.640625</v>
      </c>
      <c r="AI36" s="56">
        <f t="shared" si="6"/>
        <v>6826.640625</v>
      </c>
      <c r="AJ36" s="56">
        <f t="shared" si="6"/>
        <v>6826.640625</v>
      </c>
      <c r="AK36" s="56">
        <f t="shared" si="6"/>
        <v>6826.640625</v>
      </c>
      <c r="AL36" s="56">
        <f t="shared" si="6"/>
        <v>6826.640625</v>
      </c>
      <c r="AM36" s="56">
        <f t="shared" si="6"/>
        <v>6826.640625</v>
      </c>
      <c r="AN36" s="56">
        <f t="shared" si="6"/>
        <v>6826.640625</v>
      </c>
      <c r="AO36" s="107">
        <f t="shared" si="1"/>
        <v>81919.6875</v>
      </c>
      <c r="AP36" s="56">
        <f t="shared" ref="AP36:BA36" si="7">SUM(AP51:AP54)*$D16/$D17</f>
        <v>7151.71875</v>
      </c>
      <c r="AQ36" s="56">
        <f t="shared" si="7"/>
        <v>7151.71875</v>
      </c>
      <c r="AR36" s="56">
        <f t="shared" si="7"/>
        <v>7151.71875</v>
      </c>
      <c r="AS36" s="56">
        <f t="shared" si="7"/>
        <v>7151.71875</v>
      </c>
      <c r="AT36" s="56">
        <f t="shared" si="7"/>
        <v>7151.71875</v>
      </c>
      <c r="AU36" s="56">
        <f t="shared" si="7"/>
        <v>7151.71875</v>
      </c>
      <c r="AV36" s="56">
        <f t="shared" si="7"/>
        <v>7151.71875</v>
      </c>
      <c r="AW36" s="56">
        <f t="shared" si="7"/>
        <v>7151.71875</v>
      </c>
      <c r="AX36" s="56">
        <f t="shared" si="7"/>
        <v>7151.71875</v>
      </c>
      <c r="AY36" s="56">
        <f t="shared" si="7"/>
        <v>7151.71875</v>
      </c>
      <c r="AZ36" s="56">
        <f t="shared" si="7"/>
        <v>7151.71875</v>
      </c>
      <c r="BA36" s="56">
        <f t="shared" si="7"/>
        <v>7151.71875</v>
      </c>
      <c r="BB36" s="116">
        <f t="shared" si="2"/>
        <v>85820.625</v>
      </c>
      <c r="BC36" s="56">
        <f t="shared" ref="BC36:BN36" si="8">SUM(BC51:BC54)*$D16/$D17</f>
        <v>7801.875</v>
      </c>
      <c r="BD36" s="56">
        <f t="shared" si="8"/>
        <v>7801.875</v>
      </c>
      <c r="BE36" s="56">
        <f t="shared" si="8"/>
        <v>7801.875</v>
      </c>
      <c r="BF36" s="56">
        <f t="shared" si="8"/>
        <v>7801.875</v>
      </c>
      <c r="BG36" s="56">
        <f t="shared" si="8"/>
        <v>7801.875</v>
      </c>
      <c r="BH36" s="56">
        <f t="shared" si="8"/>
        <v>7801.875</v>
      </c>
      <c r="BI36" s="56">
        <f t="shared" si="8"/>
        <v>7801.875</v>
      </c>
      <c r="BJ36" s="56">
        <f t="shared" si="8"/>
        <v>7801.875</v>
      </c>
      <c r="BK36" s="56">
        <f t="shared" si="8"/>
        <v>7801.875</v>
      </c>
      <c r="BL36" s="56">
        <f t="shared" si="8"/>
        <v>7801.875</v>
      </c>
      <c r="BM36" s="56">
        <f t="shared" si="8"/>
        <v>7801.875</v>
      </c>
      <c r="BN36" s="56">
        <f t="shared" si="8"/>
        <v>7801.875</v>
      </c>
      <c r="BO36" s="107">
        <f t="shared" si="3"/>
        <v>93622.5</v>
      </c>
    </row>
    <row r="37" spans="1:256" x14ac:dyDescent="0.2">
      <c r="B37" s="29" t="s">
        <v>460</v>
      </c>
      <c r="C37" s="56">
        <f t="shared" ref="C37:N37" si="9">SUM(C42:C45)*$C20/$C21</f>
        <v>182408.05975649998</v>
      </c>
      <c r="D37" s="56">
        <f t="shared" si="9"/>
        <v>182408.05975649998</v>
      </c>
      <c r="E37" s="56">
        <f t="shared" si="9"/>
        <v>182408.05975649998</v>
      </c>
      <c r="F37" s="56">
        <f t="shared" si="9"/>
        <v>182408.05975649998</v>
      </c>
      <c r="G37" s="56">
        <f t="shared" si="9"/>
        <v>182408.05975649998</v>
      </c>
      <c r="H37" s="56">
        <f t="shared" si="9"/>
        <v>182408.05975649998</v>
      </c>
      <c r="I37" s="56">
        <f t="shared" si="9"/>
        <v>182408.05975649998</v>
      </c>
      <c r="J37" s="56">
        <f t="shared" si="9"/>
        <v>182408.05975649998</v>
      </c>
      <c r="K37" s="56">
        <f t="shared" si="9"/>
        <v>182408.05975649998</v>
      </c>
      <c r="L37" s="56">
        <f t="shared" si="9"/>
        <v>182408.05975649998</v>
      </c>
      <c r="M37" s="56">
        <f t="shared" si="9"/>
        <v>182408.05975649998</v>
      </c>
      <c r="N37" s="56">
        <f t="shared" si="9"/>
        <v>182408.05975649998</v>
      </c>
      <c r="O37" s="107">
        <f t="shared" si="0"/>
        <v>2188896.7170779998</v>
      </c>
      <c r="P37" s="56">
        <f t="shared" ref="P37:AA37" si="10">SUM(P42:P45)*$D20/$D21</f>
        <v>63475.825706387521</v>
      </c>
      <c r="Q37" s="56">
        <f t="shared" si="10"/>
        <v>63475.825706387521</v>
      </c>
      <c r="R37" s="56">
        <f t="shared" si="10"/>
        <v>63475.825706387521</v>
      </c>
      <c r="S37" s="56">
        <f t="shared" si="10"/>
        <v>63475.825706387521</v>
      </c>
      <c r="T37" s="56">
        <f t="shared" si="10"/>
        <v>63475.825706387521</v>
      </c>
      <c r="U37" s="56">
        <f t="shared" si="10"/>
        <v>63475.825706387521</v>
      </c>
      <c r="V37" s="56">
        <f t="shared" si="10"/>
        <v>63475.825706387521</v>
      </c>
      <c r="W37" s="56">
        <f t="shared" si="10"/>
        <v>63475.825706387521</v>
      </c>
      <c r="X37" s="56">
        <f t="shared" si="10"/>
        <v>63475.825706387521</v>
      </c>
      <c r="Y37" s="56">
        <f t="shared" si="10"/>
        <v>63475.825706387521</v>
      </c>
      <c r="Z37" s="56">
        <f t="shared" si="10"/>
        <v>63475.825706387521</v>
      </c>
      <c r="AA37" s="56">
        <f t="shared" si="10"/>
        <v>63475.825706387521</v>
      </c>
      <c r="AB37" s="116">
        <f>SUM(P37:AA37)</f>
        <v>761709.90847665025</v>
      </c>
      <c r="AC37" s="56">
        <f t="shared" ref="AC37:AN37" si="11">SUM(AC42:AC45)*$D20/$D21</f>
        <v>71672.638218199063</v>
      </c>
      <c r="AD37" s="56">
        <f t="shared" si="11"/>
        <v>71672.638218199063</v>
      </c>
      <c r="AE37" s="56">
        <f t="shared" si="11"/>
        <v>71672.638218199063</v>
      </c>
      <c r="AF37" s="56">
        <f t="shared" si="11"/>
        <v>71672.638218199063</v>
      </c>
      <c r="AG37" s="56">
        <f t="shared" si="11"/>
        <v>71672.638218199063</v>
      </c>
      <c r="AH37" s="56">
        <f t="shared" si="11"/>
        <v>71672.638218199063</v>
      </c>
      <c r="AI37" s="56">
        <f t="shared" si="11"/>
        <v>71672.638218199063</v>
      </c>
      <c r="AJ37" s="56">
        <f t="shared" si="11"/>
        <v>71672.638218199063</v>
      </c>
      <c r="AK37" s="56">
        <f t="shared" si="11"/>
        <v>71672.638218199063</v>
      </c>
      <c r="AL37" s="56">
        <f t="shared" si="11"/>
        <v>71672.638218199063</v>
      </c>
      <c r="AM37" s="56">
        <f t="shared" si="11"/>
        <v>71672.638218199063</v>
      </c>
      <c r="AN37" s="56">
        <f t="shared" si="11"/>
        <v>71672.638218199063</v>
      </c>
      <c r="AO37" s="107">
        <f t="shared" si="1"/>
        <v>860071.65861838858</v>
      </c>
      <c r="AP37" s="56">
        <f t="shared" ref="AP37:BA37" si="12">SUM(AP42:AP45)*$D20/$D21</f>
        <v>74287.154784222279</v>
      </c>
      <c r="AQ37" s="56">
        <f t="shared" si="12"/>
        <v>74287.154784222279</v>
      </c>
      <c r="AR37" s="56">
        <f t="shared" si="12"/>
        <v>74287.154784222279</v>
      </c>
      <c r="AS37" s="56">
        <f t="shared" si="12"/>
        <v>74287.154784222279</v>
      </c>
      <c r="AT37" s="56">
        <f t="shared" si="12"/>
        <v>74287.154784222279</v>
      </c>
      <c r="AU37" s="56">
        <f t="shared" si="12"/>
        <v>74287.154784222279</v>
      </c>
      <c r="AV37" s="56">
        <f t="shared" si="12"/>
        <v>74287.154784222279</v>
      </c>
      <c r="AW37" s="56">
        <f t="shared" si="12"/>
        <v>74287.154784222279</v>
      </c>
      <c r="AX37" s="56">
        <f t="shared" si="12"/>
        <v>74287.154784222279</v>
      </c>
      <c r="AY37" s="56">
        <f t="shared" si="12"/>
        <v>74287.154784222279</v>
      </c>
      <c r="AZ37" s="56">
        <f t="shared" si="12"/>
        <v>74287.154784222279</v>
      </c>
      <c r="BA37" s="56">
        <f t="shared" si="12"/>
        <v>74287.154784222279</v>
      </c>
      <c r="BB37" s="116">
        <f t="shared" si="2"/>
        <v>891445.85741066711</v>
      </c>
      <c r="BC37" s="56">
        <f t="shared" ref="BC37:BN37" si="13">SUM(BC42:BC45)*$D20/$D21</f>
        <v>78031.313270005339</v>
      </c>
      <c r="BD37" s="56">
        <f t="shared" si="13"/>
        <v>78031.313270005339</v>
      </c>
      <c r="BE37" s="56">
        <f t="shared" si="13"/>
        <v>78031.313270005339</v>
      </c>
      <c r="BF37" s="56">
        <f t="shared" si="13"/>
        <v>78031.313270005339</v>
      </c>
      <c r="BG37" s="56">
        <f t="shared" si="13"/>
        <v>78031.313270005339</v>
      </c>
      <c r="BH37" s="56">
        <f t="shared" si="13"/>
        <v>78031.313270005339</v>
      </c>
      <c r="BI37" s="56">
        <f t="shared" si="13"/>
        <v>78031.313270005339</v>
      </c>
      <c r="BJ37" s="56">
        <f t="shared" si="13"/>
        <v>78031.313270005339</v>
      </c>
      <c r="BK37" s="56">
        <f t="shared" si="13"/>
        <v>78031.313270005339</v>
      </c>
      <c r="BL37" s="56">
        <f t="shared" si="13"/>
        <v>78031.313270005339</v>
      </c>
      <c r="BM37" s="56">
        <f t="shared" si="13"/>
        <v>78031.313270005339</v>
      </c>
      <c r="BN37" s="56">
        <f t="shared" si="13"/>
        <v>78031.313270005339</v>
      </c>
      <c r="BO37" s="107">
        <f t="shared" si="3"/>
        <v>936375.7592400643</v>
      </c>
    </row>
    <row r="38" spans="1:256" ht="13.5" thickBot="1" x14ac:dyDescent="0.25">
      <c r="B38" s="29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107"/>
      <c r="P38" s="47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11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107"/>
      <c r="AQ38" s="56"/>
      <c r="AR38" s="56"/>
      <c r="AS38" s="56"/>
      <c r="AT38" s="56"/>
      <c r="AU38" s="56"/>
      <c r="AV38" s="56"/>
      <c r="AW38" s="56"/>
      <c r="AX38" s="56"/>
      <c r="AY38" s="56"/>
      <c r="AZ38" s="56"/>
      <c r="BA38" s="56"/>
      <c r="BB38" s="116"/>
      <c r="BC38" s="56"/>
      <c r="BE38" s="56"/>
      <c r="BF38" s="56"/>
      <c r="BG38" s="56"/>
      <c r="BH38" s="56"/>
      <c r="BI38" s="56"/>
      <c r="BJ38" s="56"/>
      <c r="BK38" s="56"/>
      <c r="BL38" s="56"/>
      <c r="BM38" s="56"/>
      <c r="BN38" s="56"/>
      <c r="BO38" s="107"/>
    </row>
    <row r="39" spans="1:256" s="150" customFormat="1" ht="12.75" customHeight="1" x14ac:dyDescent="0.2">
      <c r="A39" s="145"/>
      <c r="B39" s="144"/>
      <c r="C39" s="144" t="s">
        <v>405</v>
      </c>
      <c r="D39" s="144" t="s">
        <v>406</v>
      </c>
      <c r="E39" s="144" t="s">
        <v>407</v>
      </c>
      <c r="F39" s="144" t="s">
        <v>408</v>
      </c>
      <c r="G39" s="144" t="s">
        <v>409</v>
      </c>
      <c r="H39" s="144" t="s">
        <v>410</v>
      </c>
      <c r="I39" s="144" t="s">
        <v>411</v>
      </c>
      <c r="J39" s="144" t="s">
        <v>412</v>
      </c>
      <c r="K39" s="144" t="s">
        <v>413</v>
      </c>
      <c r="L39" s="144" t="s">
        <v>414</v>
      </c>
      <c r="M39" s="144" t="s">
        <v>415</v>
      </c>
      <c r="N39" s="144" t="s">
        <v>416</v>
      </c>
      <c r="O39" s="149" t="s">
        <v>417</v>
      </c>
      <c r="P39" s="144" t="s">
        <v>405</v>
      </c>
      <c r="Q39" s="144" t="s">
        <v>406</v>
      </c>
      <c r="R39" s="144" t="s">
        <v>407</v>
      </c>
      <c r="S39" s="144" t="s">
        <v>408</v>
      </c>
      <c r="T39" s="144" t="s">
        <v>409</v>
      </c>
      <c r="U39" s="144" t="s">
        <v>410</v>
      </c>
      <c r="V39" s="144" t="s">
        <v>411</v>
      </c>
      <c r="W39" s="144" t="s">
        <v>412</v>
      </c>
      <c r="X39" s="144" t="s">
        <v>413</v>
      </c>
      <c r="Y39" s="144" t="s">
        <v>414</v>
      </c>
      <c r="Z39" s="144" t="s">
        <v>415</v>
      </c>
      <c r="AA39" s="144" t="s">
        <v>416</v>
      </c>
      <c r="AB39" s="149" t="s">
        <v>417</v>
      </c>
      <c r="AC39" s="144" t="s">
        <v>405</v>
      </c>
      <c r="AD39" s="144" t="s">
        <v>406</v>
      </c>
      <c r="AE39" s="144" t="s">
        <v>407</v>
      </c>
      <c r="AF39" s="144" t="s">
        <v>408</v>
      </c>
      <c r="AG39" s="144" t="s">
        <v>409</v>
      </c>
      <c r="AH39" s="144" t="s">
        <v>410</v>
      </c>
      <c r="AI39" s="144" t="s">
        <v>411</v>
      </c>
      <c r="AJ39" s="144" t="s">
        <v>412</v>
      </c>
      <c r="AK39" s="144" t="s">
        <v>413</v>
      </c>
      <c r="AL39" s="144" t="s">
        <v>414</v>
      </c>
      <c r="AM39" s="144" t="s">
        <v>415</v>
      </c>
      <c r="AN39" s="144" t="s">
        <v>416</v>
      </c>
      <c r="AO39" s="149" t="s">
        <v>417</v>
      </c>
      <c r="AP39" s="144" t="s">
        <v>405</v>
      </c>
      <c r="AQ39" s="144" t="s">
        <v>406</v>
      </c>
      <c r="AR39" s="144" t="s">
        <v>407</v>
      </c>
      <c r="AS39" s="144" t="s">
        <v>408</v>
      </c>
      <c r="AT39" s="144" t="s">
        <v>409</v>
      </c>
      <c r="AU39" s="144" t="s">
        <v>410</v>
      </c>
      <c r="AV39" s="144" t="s">
        <v>411</v>
      </c>
      <c r="AW39" s="144" t="s">
        <v>412</v>
      </c>
      <c r="AX39" s="144" t="s">
        <v>413</v>
      </c>
      <c r="AY39" s="144" t="s">
        <v>414</v>
      </c>
      <c r="AZ39" s="144" t="s">
        <v>415</v>
      </c>
      <c r="BA39" s="144" t="s">
        <v>416</v>
      </c>
      <c r="BB39" s="149" t="s">
        <v>417</v>
      </c>
      <c r="BC39" s="144" t="s">
        <v>405</v>
      </c>
      <c r="BD39" s="144" t="s">
        <v>406</v>
      </c>
      <c r="BE39" s="144" t="s">
        <v>407</v>
      </c>
      <c r="BF39" s="144" t="s">
        <v>408</v>
      </c>
      <c r="BG39" s="144" t="s">
        <v>409</v>
      </c>
      <c r="BH39" s="144" t="s">
        <v>410</v>
      </c>
      <c r="BI39" s="144" t="s">
        <v>411</v>
      </c>
      <c r="BJ39" s="144" t="s">
        <v>412</v>
      </c>
      <c r="BK39" s="144" t="s">
        <v>413</v>
      </c>
      <c r="BL39" s="144" t="s">
        <v>414</v>
      </c>
      <c r="BM39" s="144" t="s">
        <v>415</v>
      </c>
      <c r="BN39" s="144" t="s">
        <v>416</v>
      </c>
      <c r="BO39" s="149" t="s">
        <v>417</v>
      </c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  <c r="CQ39" s="147"/>
      <c r="CR39" s="147"/>
      <c r="CS39" s="147"/>
      <c r="CT39" s="147"/>
      <c r="CU39" s="147"/>
      <c r="CV39" s="147"/>
      <c r="CW39" s="147"/>
      <c r="CX39" s="147"/>
      <c r="CY39" s="147"/>
      <c r="CZ39" s="147"/>
      <c r="DA39" s="147"/>
      <c r="DB39" s="147"/>
      <c r="DC39" s="147"/>
      <c r="DD39" s="147"/>
      <c r="DE39" s="147"/>
      <c r="DF39" s="147"/>
      <c r="DG39" s="147"/>
      <c r="DH39" s="147"/>
      <c r="DI39" s="147"/>
      <c r="DJ39" s="147"/>
      <c r="DK39" s="147"/>
      <c r="DL39" s="147"/>
      <c r="DM39" s="147"/>
      <c r="DN39" s="147"/>
      <c r="DO39" s="147"/>
      <c r="DP39" s="147"/>
      <c r="DQ39" s="147"/>
      <c r="DR39" s="147"/>
      <c r="DS39" s="147"/>
      <c r="DT39" s="147"/>
      <c r="DU39" s="147"/>
      <c r="DV39" s="147"/>
      <c r="DW39" s="147"/>
      <c r="DX39" s="147"/>
      <c r="DY39" s="147"/>
      <c r="DZ39" s="147"/>
      <c r="EA39" s="147"/>
      <c r="EB39" s="147"/>
      <c r="EC39" s="147"/>
      <c r="ED39" s="147"/>
      <c r="EE39" s="147"/>
      <c r="EF39" s="147"/>
      <c r="EG39" s="147"/>
      <c r="EH39" s="147"/>
      <c r="EI39" s="147"/>
      <c r="EJ39" s="147"/>
      <c r="EK39" s="147"/>
      <c r="EL39" s="147"/>
      <c r="EM39" s="147"/>
      <c r="EN39" s="147"/>
      <c r="EO39" s="147"/>
      <c r="EP39" s="147"/>
      <c r="EQ39" s="147"/>
      <c r="ER39" s="147"/>
      <c r="ES39" s="147"/>
      <c r="ET39" s="147"/>
      <c r="EU39" s="147"/>
      <c r="EV39" s="147"/>
      <c r="EW39" s="147"/>
      <c r="EX39" s="147"/>
      <c r="EY39" s="147"/>
      <c r="EZ39" s="147"/>
      <c r="FA39" s="147"/>
      <c r="FB39" s="147"/>
      <c r="FC39" s="147"/>
      <c r="FD39" s="147"/>
      <c r="FE39" s="147"/>
      <c r="FF39" s="147"/>
      <c r="FG39" s="147"/>
      <c r="FH39" s="147"/>
      <c r="FI39" s="147"/>
      <c r="FJ39" s="147"/>
      <c r="FK39" s="147"/>
      <c r="FL39" s="147"/>
      <c r="FM39" s="147"/>
      <c r="FN39" s="147"/>
      <c r="FO39" s="147"/>
      <c r="FP39" s="147"/>
      <c r="FQ39" s="147"/>
      <c r="FR39" s="147"/>
      <c r="FS39" s="147"/>
      <c r="FT39" s="147"/>
      <c r="FU39" s="147"/>
      <c r="FV39" s="147"/>
      <c r="FW39" s="147"/>
      <c r="FX39" s="147"/>
      <c r="FY39" s="147"/>
      <c r="FZ39" s="147"/>
      <c r="GA39" s="147"/>
      <c r="GB39" s="147"/>
      <c r="GC39" s="147"/>
      <c r="GD39" s="147"/>
      <c r="GE39" s="147"/>
      <c r="GF39" s="147"/>
      <c r="GG39" s="147"/>
      <c r="GH39" s="147"/>
      <c r="GI39" s="147"/>
      <c r="GJ39" s="147"/>
      <c r="GK39" s="147"/>
      <c r="GL39" s="147"/>
      <c r="GM39" s="147"/>
      <c r="GN39" s="147"/>
      <c r="GO39" s="147"/>
      <c r="GP39" s="147"/>
      <c r="GQ39" s="147"/>
      <c r="GR39" s="147"/>
      <c r="GS39" s="147"/>
      <c r="GT39" s="147"/>
      <c r="GU39" s="147"/>
      <c r="GV39" s="147"/>
      <c r="GW39" s="147"/>
      <c r="GX39" s="147"/>
      <c r="GY39" s="147"/>
      <c r="GZ39" s="147"/>
      <c r="HA39" s="147"/>
      <c r="HB39" s="147"/>
      <c r="HC39" s="147"/>
      <c r="HD39" s="147"/>
      <c r="HE39" s="147"/>
      <c r="HF39" s="147"/>
      <c r="HG39" s="147"/>
      <c r="HH39" s="147"/>
      <c r="HI39" s="147"/>
      <c r="HJ39" s="147"/>
      <c r="HK39" s="147"/>
      <c r="HL39" s="147"/>
      <c r="HM39" s="147"/>
      <c r="HN39" s="147"/>
      <c r="HO39" s="147"/>
      <c r="HP39" s="147"/>
      <c r="HQ39" s="147"/>
      <c r="HR39" s="147"/>
      <c r="HS39" s="147"/>
      <c r="HT39" s="147"/>
      <c r="HU39" s="147"/>
      <c r="HV39" s="147"/>
      <c r="HW39" s="147"/>
      <c r="HX39" s="147"/>
      <c r="HY39" s="147"/>
      <c r="HZ39" s="147"/>
      <c r="IA39" s="147"/>
      <c r="IB39" s="147"/>
      <c r="IC39" s="147"/>
      <c r="ID39" s="147"/>
      <c r="IE39" s="147"/>
      <c r="IF39" s="147"/>
      <c r="IG39" s="147"/>
      <c r="IH39" s="147"/>
      <c r="II39" s="147"/>
      <c r="IJ39" s="147"/>
      <c r="IK39" s="147"/>
      <c r="IL39" s="147"/>
      <c r="IM39" s="147"/>
      <c r="IN39" s="147"/>
      <c r="IO39" s="147"/>
      <c r="IP39" s="147"/>
      <c r="IQ39" s="147"/>
      <c r="IR39" s="147"/>
      <c r="IS39" s="147"/>
      <c r="IT39" s="147"/>
      <c r="IU39" s="147"/>
      <c r="IV39" s="147"/>
    </row>
    <row r="40" spans="1:256" s="151" customFormat="1" ht="15" customHeight="1" thickBot="1" x14ac:dyDescent="0.25">
      <c r="A40" s="145"/>
      <c r="B40" s="144"/>
      <c r="C40" s="144" t="s">
        <v>17</v>
      </c>
      <c r="D40" s="144" t="str">
        <f t="shared" ref="D40:O40" si="14">C40</f>
        <v>Year 1</v>
      </c>
      <c r="E40" s="144" t="str">
        <f t="shared" si="14"/>
        <v>Year 1</v>
      </c>
      <c r="F40" s="144" t="str">
        <f t="shared" si="14"/>
        <v>Year 1</v>
      </c>
      <c r="G40" s="144" t="str">
        <f t="shared" si="14"/>
        <v>Year 1</v>
      </c>
      <c r="H40" s="144" t="str">
        <f t="shared" si="14"/>
        <v>Year 1</v>
      </c>
      <c r="I40" s="144" t="str">
        <f t="shared" si="14"/>
        <v>Year 1</v>
      </c>
      <c r="J40" s="144" t="str">
        <f t="shared" si="14"/>
        <v>Year 1</v>
      </c>
      <c r="K40" s="144" t="str">
        <f t="shared" si="14"/>
        <v>Year 1</v>
      </c>
      <c r="L40" s="144" t="str">
        <f t="shared" si="14"/>
        <v>Year 1</v>
      </c>
      <c r="M40" s="144" t="str">
        <f t="shared" si="14"/>
        <v>Year 1</v>
      </c>
      <c r="N40" s="144" t="str">
        <f t="shared" si="14"/>
        <v>Year 1</v>
      </c>
      <c r="O40" s="149" t="str">
        <f t="shared" si="14"/>
        <v>Year 1</v>
      </c>
      <c r="P40" s="144" t="s">
        <v>18</v>
      </c>
      <c r="Q40" s="144" t="str">
        <f t="shared" ref="Q40:AB40" si="15">P40</f>
        <v>Year 2</v>
      </c>
      <c r="R40" s="144" t="str">
        <f t="shared" si="15"/>
        <v>Year 2</v>
      </c>
      <c r="S40" s="144" t="str">
        <f t="shared" si="15"/>
        <v>Year 2</v>
      </c>
      <c r="T40" s="144" t="str">
        <f t="shared" si="15"/>
        <v>Year 2</v>
      </c>
      <c r="U40" s="144" t="str">
        <f t="shared" si="15"/>
        <v>Year 2</v>
      </c>
      <c r="V40" s="144" t="str">
        <f t="shared" si="15"/>
        <v>Year 2</v>
      </c>
      <c r="W40" s="144" t="str">
        <f t="shared" si="15"/>
        <v>Year 2</v>
      </c>
      <c r="X40" s="144" t="str">
        <f t="shared" si="15"/>
        <v>Year 2</v>
      </c>
      <c r="Y40" s="144" t="str">
        <f t="shared" si="15"/>
        <v>Year 2</v>
      </c>
      <c r="Z40" s="144" t="str">
        <f t="shared" si="15"/>
        <v>Year 2</v>
      </c>
      <c r="AA40" s="144" t="str">
        <f t="shared" si="15"/>
        <v>Year 2</v>
      </c>
      <c r="AB40" s="149" t="str">
        <f t="shared" si="15"/>
        <v>Year 2</v>
      </c>
      <c r="AC40" s="144" t="s">
        <v>467</v>
      </c>
      <c r="AD40" s="144" t="str">
        <f t="shared" ref="AD40:AO40" si="16">AC40</f>
        <v xml:space="preserve">Year 3 </v>
      </c>
      <c r="AE40" s="144" t="str">
        <f t="shared" si="16"/>
        <v xml:space="preserve">Year 3 </v>
      </c>
      <c r="AF40" s="144" t="str">
        <f t="shared" si="16"/>
        <v xml:space="preserve">Year 3 </v>
      </c>
      <c r="AG40" s="144" t="str">
        <f t="shared" si="16"/>
        <v xml:space="preserve">Year 3 </v>
      </c>
      <c r="AH40" s="144" t="str">
        <f t="shared" si="16"/>
        <v xml:space="preserve">Year 3 </v>
      </c>
      <c r="AI40" s="144" t="str">
        <f t="shared" si="16"/>
        <v xml:space="preserve">Year 3 </v>
      </c>
      <c r="AJ40" s="144" t="str">
        <f t="shared" si="16"/>
        <v xml:space="preserve">Year 3 </v>
      </c>
      <c r="AK40" s="144" t="str">
        <f t="shared" si="16"/>
        <v xml:space="preserve">Year 3 </v>
      </c>
      <c r="AL40" s="144" t="str">
        <f t="shared" si="16"/>
        <v xml:space="preserve">Year 3 </v>
      </c>
      <c r="AM40" s="144" t="str">
        <f t="shared" si="16"/>
        <v xml:space="preserve">Year 3 </v>
      </c>
      <c r="AN40" s="144" t="str">
        <f t="shared" si="16"/>
        <v xml:space="preserve">Year 3 </v>
      </c>
      <c r="AO40" s="149" t="str">
        <f t="shared" si="16"/>
        <v xml:space="preserve">Year 3 </v>
      </c>
      <c r="AP40" s="144" t="s">
        <v>20</v>
      </c>
      <c r="AQ40" s="144" t="str">
        <f t="shared" ref="AQ40:BB40" si="17">AP40</f>
        <v>Year 4</v>
      </c>
      <c r="AR40" s="144" t="str">
        <f t="shared" si="17"/>
        <v>Year 4</v>
      </c>
      <c r="AS40" s="144" t="str">
        <f t="shared" si="17"/>
        <v>Year 4</v>
      </c>
      <c r="AT40" s="144" t="str">
        <f t="shared" si="17"/>
        <v>Year 4</v>
      </c>
      <c r="AU40" s="144" t="str">
        <f t="shared" si="17"/>
        <v>Year 4</v>
      </c>
      <c r="AV40" s="144" t="str">
        <f t="shared" si="17"/>
        <v>Year 4</v>
      </c>
      <c r="AW40" s="144" t="str">
        <f t="shared" si="17"/>
        <v>Year 4</v>
      </c>
      <c r="AX40" s="144" t="str">
        <f t="shared" si="17"/>
        <v>Year 4</v>
      </c>
      <c r="AY40" s="144" t="str">
        <f t="shared" si="17"/>
        <v>Year 4</v>
      </c>
      <c r="AZ40" s="144" t="str">
        <f t="shared" si="17"/>
        <v>Year 4</v>
      </c>
      <c r="BA40" s="144" t="str">
        <f t="shared" si="17"/>
        <v>Year 4</v>
      </c>
      <c r="BB40" s="149" t="str">
        <f t="shared" si="17"/>
        <v>Year 4</v>
      </c>
      <c r="BC40" s="144" t="s">
        <v>21</v>
      </c>
      <c r="BD40" s="144" t="str">
        <f t="shared" ref="BD40:BO40" si="18">BC40</f>
        <v>Year 5</v>
      </c>
      <c r="BE40" s="144" t="str">
        <f t="shared" si="18"/>
        <v>Year 5</v>
      </c>
      <c r="BF40" s="144" t="str">
        <f t="shared" si="18"/>
        <v>Year 5</v>
      </c>
      <c r="BG40" s="144" t="str">
        <f t="shared" si="18"/>
        <v>Year 5</v>
      </c>
      <c r="BH40" s="144" t="str">
        <f t="shared" si="18"/>
        <v>Year 5</v>
      </c>
      <c r="BI40" s="144" t="str">
        <f t="shared" si="18"/>
        <v>Year 5</v>
      </c>
      <c r="BJ40" s="144" t="str">
        <f t="shared" si="18"/>
        <v>Year 5</v>
      </c>
      <c r="BK40" s="144" t="str">
        <f t="shared" si="18"/>
        <v>Year 5</v>
      </c>
      <c r="BL40" s="144" t="str">
        <f t="shared" si="18"/>
        <v>Year 5</v>
      </c>
      <c r="BM40" s="144" t="str">
        <f t="shared" si="18"/>
        <v>Year 5</v>
      </c>
      <c r="BN40" s="144" t="str">
        <f t="shared" si="18"/>
        <v>Year 5</v>
      </c>
      <c r="BO40" s="149" t="str">
        <f t="shared" si="18"/>
        <v>Year 5</v>
      </c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  <c r="CQ40" s="147"/>
      <c r="CR40" s="147"/>
      <c r="CS40" s="147"/>
      <c r="CT40" s="147"/>
      <c r="CU40" s="147"/>
      <c r="CV40" s="147"/>
      <c r="CW40" s="147"/>
      <c r="CX40" s="147"/>
      <c r="CY40" s="147"/>
      <c r="CZ40" s="147"/>
      <c r="DA40" s="147"/>
      <c r="DB40" s="147"/>
      <c r="DC40" s="147"/>
      <c r="DD40" s="147"/>
      <c r="DE40" s="147"/>
      <c r="DF40" s="147"/>
      <c r="DG40" s="147"/>
      <c r="DH40" s="147"/>
      <c r="DI40" s="147"/>
      <c r="DJ40" s="147"/>
      <c r="DK40" s="147"/>
      <c r="DL40" s="147"/>
      <c r="DM40" s="147"/>
      <c r="DN40" s="147"/>
      <c r="DO40" s="147"/>
      <c r="DP40" s="147"/>
      <c r="DQ40" s="147"/>
      <c r="DR40" s="147"/>
      <c r="DS40" s="147"/>
      <c r="DT40" s="147"/>
      <c r="DU40" s="147"/>
      <c r="DV40" s="147"/>
      <c r="DW40" s="147"/>
      <c r="DX40" s="147"/>
      <c r="DY40" s="147"/>
      <c r="DZ40" s="147"/>
      <c r="EA40" s="147"/>
      <c r="EB40" s="147"/>
      <c r="EC40" s="147"/>
      <c r="ED40" s="147"/>
      <c r="EE40" s="147"/>
      <c r="EF40" s="147"/>
      <c r="EG40" s="147"/>
      <c r="EH40" s="147"/>
      <c r="EI40" s="147"/>
      <c r="EJ40" s="147"/>
      <c r="EK40" s="147"/>
      <c r="EL40" s="147"/>
      <c r="EM40" s="147"/>
      <c r="EN40" s="147"/>
      <c r="EO40" s="147"/>
      <c r="EP40" s="147"/>
      <c r="EQ40" s="147"/>
      <c r="ER40" s="147"/>
      <c r="ES40" s="147"/>
      <c r="ET40" s="147"/>
      <c r="EU40" s="147"/>
      <c r="EV40" s="147"/>
      <c r="EW40" s="147"/>
      <c r="EX40" s="147"/>
      <c r="EY40" s="147"/>
      <c r="EZ40" s="147"/>
      <c r="FA40" s="147"/>
      <c r="FB40" s="147"/>
      <c r="FC40" s="147"/>
      <c r="FD40" s="147"/>
      <c r="FE40" s="147"/>
      <c r="FF40" s="147"/>
      <c r="FG40" s="147"/>
      <c r="FH40" s="147"/>
      <c r="FI40" s="147"/>
      <c r="FJ40" s="147"/>
      <c r="FK40" s="147"/>
      <c r="FL40" s="147"/>
      <c r="FM40" s="147"/>
      <c r="FN40" s="147"/>
      <c r="FO40" s="147"/>
      <c r="FP40" s="147"/>
      <c r="FQ40" s="147"/>
      <c r="FR40" s="147"/>
      <c r="FS40" s="147"/>
      <c r="FT40" s="147"/>
      <c r="FU40" s="147"/>
      <c r="FV40" s="147"/>
      <c r="FW40" s="147"/>
      <c r="FX40" s="147"/>
      <c r="FY40" s="147"/>
      <c r="FZ40" s="147"/>
      <c r="GA40" s="147"/>
      <c r="GB40" s="147"/>
      <c r="GC40" s="147"/>
      <c r="GD40" s="147"/>
      <c r="GE40" s="147"/>
      <c r="GF40" s="147"/>
      <c r="GG40" s="147"/>
      <c r="GH40" s="147"/>
      <c r="GI40" s="147"/>
      <c r="GJ40" s="147"/>
      <c r="GK40" s="147"/>
      <c r="GL40" s="147"/>
      <c r="GM40" s="147"/>
      <c r="GN40" s="147"/>
      <c r="GO40" s="147"/>
      <c r="GP40" s="147"/>
      <c r="GQ40" s="147"/>
      <c r="GR40" s="147"/>
      <c r="GS40" s="147"/>
      <c r="GT40" s="147"/>
      <c r="GU40" s="147"/>
      <c r="GV40" s="147"/>
      <c r="GW40" s="147"/>
      <c r="GX40" s="147"/>
      <c r="GY40" s="147"/>
      <c r="GZ40" s="147"/>
      <c r="HA40" s="147"/>
      <c r="HB40" s="147"/>
      <c r="HC40" s="147"/>
      <c r="HD40" s="147"/>
      <c r="HE40" s="147"/>
      <c r="HF40" s="147"/>
      <c r="HG40" s="147"/>
      <c r="HH40" s="147"/>
      <c r="HI40" s="147"/>
      <c r="HJ40" s="147"/>
      <c r="HK40" s="147"/>
      <c r="HL40" s="147"/>
      <c r="HM40" s="147"/>
      <c r="HN40" s="147"/>
      <c r="HO40" s="147"/>
      <c r="HP40" s="147"/>
      <c r="HQ40" s="147"/>
      <c r="HR40" s="147"/>
      <c r="HS40" s="147"/>
      <c r="HT40" s="147"/>
      <c r="HU40" s="147"/>
      <c r="HV40" s="147"/>
      <c r="HW40" s="147"/>
      <c r="HX40" s="147"/>
      <c r="HY40" s="147"/>
      <c r="HZ40" s="147"/>
      <c r="IA40" s="147"/>
      <c r="IB40" s="147"/>
      <c r="IC40" s="147"/>
      <c r="ID40" s="147"/>
      <c r="IE40" s="147"/>
      <c r="IF40" s="147"/>
      <c r="IG40" s="147"/>
      <c r="IH40" s="147"/>
      <c r="II40" s="147"/>
      <c r="IJ40" s="147"/>
      <c r="IK40" s="147"/>
      <c r="IL40" s="147"/>
      <c r="IM40" s="147"/>
      <c r="IN40" s="147"/>
      <c r="IO40" s="147"/>
      <c r="IP40" s="147"/>
      <c r="IQ40" s="147"/>
      <c r="IR40" s="147"/>
      <c r="IS40" s="147"/>
      <c r="IT40" s="147"/>
      <c r="IU40" s="147"/>
      <c r="IV40" s="147"/>
    </row>
    <row r="41" spans="1:256" x14ac:dyDescent="0.2">
      <c r="A41" s="29" t="s">
        <v>468</v>
      </c>
      <c r="B41" s="29"/>
      <c r="J41" s="25"/>
      <c r="K41" s="25"/>
      <c r="L41" s="25"/>
      <c r="M41" s="25"/>
      <c r="O41" s="108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108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108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117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108"/>
    </row>
    <row r="42" spans="1:256" x14ac:dyDescent="0.2">
      <c r="A42" s="41"/>
      <c r="B42" s="29" t="s">
        <v>469</v>
      </c>
      <c r="C42" s="57">
        <f>C149</f>
        <v>319593.62199999997</v>
      </c>
      <c r="D42" s="57">
        <f t="shared" ref="D42:N42" si="19">D149</f>
        <v>319593.62199999997</v>
      </c>
      <c r="E42" s="57">
        <f t="shared" si="19"/>
        <v>319593.62199999997</v>
      </c>
      <c r="F42" s="57">
        <f t="shared" si="19"/>
        <v>319593.62199999997</v>
      </c>
      <c r="G42" s="57">
        <f t="shared" si="19"/>
        <v>319593.62199999997</v>
      </c>
      <c r="H42" s="57">
        <f t="shared" si="19"/>
        <v>319593.62199999997</v>
      </c>
      <c r="I42" s="57">
        <f t="shared" si="19"/>
        <v>319593.62199999997</v>
      </c>
      <c r="J42" s="57">
        <f t="shared" si="19"/>
        <v>319593.62199999997</v>
      </c>
      <c r="K42" s="57">
        <f t="shared" si="19"/>
        <v>319593.62199999997</v>
      </c>
      <c r="L42" s="57">
        <f t="shared" si="19"/>
        <v>319593.62199999997</v>
      </c>
      <c r="M42" s="57">
        <f t="shared" si="19"/>
        <v>319593.62199999997</v>
      </c>
      <c r="N42" s="57">
        <f t="shared" si="19"/>
        <v>319593.62199999997</v>
      </c>
      <c r="O42" s="108">
        <f t="shared" ref="O42:O57" si="20">SUM(C42:N42)</f>
        <v>3835123.4639999997</v>
      </c>
      <c r="P42" s="57">
        <f>P149</f>
        <v>333644.28755000012</v>
      </c>
      <c r="Q42" s="57">
        <f t="shared" ref="Q42:AA42" si="21">Q149</f>
        <v>333644.28755000012</v>
      </c>
      <c r="R42" s="57">
        <f t="shared" si="21"/>
        <v>333644.28755000012</v>
      </c>
      <c r="S42" s="57">
        <f t="shared" si="21"/>
        <v>333644.28755000012</v>
      </c>
      <c r="T42" s="57">
        <f t="shared" si="21"/>
        <v>333644.28755000012</v>
      </c>
      <c r="U42" s="57">
        <f t="shared" si="21"/>
        <v>333644.28755000012</v>
      </c>
      <c r="V42" s="57">
        <f t="shared" si="21"/>
        <v>333644.28755000012</v>
      </c>
      <c r="W42" s="57">
        <f t="shared" si="21"/>
        <v>333644.28755000012</v>
      </c>
      <c r="X42" s="57">
        <f t="shared" si="21"/>
        <v>333644.28755000012</v>
      </c>
      <c r="Y42" s="57">
        <f t="shared" si="21"/>
        <v>333644.28755000012</v>
      </c>
      <c r="Z42" s="57">
        <f t="shared" si="21"/>
        <v>333644.28755000012</v>
      </c>
      <c r="AA42" s="57">
        <f t="shared" si="21"/>
        <v>333644.28755000012</v>
      </c>
      <c r="AB42" s="108">
        <f t="shared" ref="AB42:AB57" si="22">SUM(P42:AA42)</f>
        <v>4003731.4506000006</v>
      </c>
      <c r="AC42" s="57">
        <f>AC149</f>
        <v>376728.71599579003</v>
      </c>
      <c r="AD42" s="57">
        <f t="shared" ref="AD42:AN42" si="23">AD149</f>
        <v>376728.71599579003</v>
      </c>
      <c r="AE42" s="57">
        <f t="shared" si="23"/>
        <v>376728.71599579003</v>
      </c>
      <c r="AF42" s="57">
        <f t="shared" si="23"/>
        <v>376728.71599579003</v>
      </c>
      <c r="AG42" s="57">
        <f t="shared" si="23"/>
        <v>376728.71599579003</v>
      </c>
      <c r="AH42" s="57">
        <f t="shared" si="23"/>
        <v>376728.71599579003</v>
      </c>
      <c r="AI42" s="57">
        <f t="shared" si="23"/>
        <v>376728.71599579003</v>
      </c>
      <c r="AJ42" s="57">
        <f t="shared" si="23"/>
        <v>376728.71599579003</v>
      </c>
      <c r="AK42" s="57">
        <f t="shared" si="23"/>
        <v>376728.71599579003</v>
      </c>
      <c r="AL42" s="57">
        <f t="shared" si="23"/>
        <v>376728.71599579003</v>
      </c>
      <c r="AM42" s="57">
        <f t="shared" si="23"/>
        <v>376728.71599579003</v>
      </c>
      <c r="AN42" s="57">
        <f t="shared" si="23"/>
        <v>376728.71599579003</v>
      </c>
      <c r="AO42" s="108">
        <f t="shared" ref="AO42:AO57" si="24">SUM(AC42:AN42)</f>
        <v>4520744.5919494806</v>
      </c>
      <c r="AP42" s="57">
        <f>AP149</f>
        <v>390471.24722324457</v>
      </c>
      <c r="AQ42" s="57">
        <f t="shared" ref="AQ42:BA42" si="25">AQ149</f>
        <v>390471.24722324457</v>
      </c>
      <c r="AR42" s="57">
        <f t="shared" si="25"/>
        <v>390471.24722324457</v>
      </c>
      <c r="AS42" s="57">
        <f t="shared" si="25"/>
        <v>390471.24722324457</v>
      </c>
      <c r="AT42" s="57">
        <f t="shared" si="25"/>
        <v>390471.24722324457</v>
      </c>
      <c r="AU42" s="57">
        <f t="shared" si="25"/>
        <v>390471.24722324457</v>
      </c>
      <c r="AV42" s="57">
        <f t="shared" si="25"/>
        <v>390471.24722324457</v>
      </c>
      <c r="AW42" s="57">
        <f t="shared" si="25"/>
        <v>390471.24722324457</v>
      </c>
      <c r="AX42" s="57">
        <f t="shared" si="25"/>
        <v>390471.24722324457</v>
      </c>
      <c r="AY42" s="57">
        <f t="shared" si="25"/>
        <v>390471.24722324457</v>
      </c>
      <c r="AZ42" s="57">
        <f t="shared" si="25"/>
        <v>390471.24722324457</v>
      </c>
      <c r="BA42" s="57">
        <f t="shared" si="25"/>
        <v>390471.24722324457</v>
      </c>
      <c r="BB42" s="108">
        <f t="shared" ref="BB42:BB57" si="26">SUM(AP42:BA42)</f>
        <v>4685654.9666789351</v>
      </c>
      <c r="BC42" s="57">
        <f>BC149</f>
        <v>410151.4495138257</v>
      </c>
      <c r="BD42" s="57">
        <f t="shared" ref="BD42:BN42" si="27">BD149</f>
        <v>410151.4495138257</v>
      </c>
      <c r="BE42" s="57">
        <f t="shared" si="27"/>
        <v>410151.4495138257</v>
      </c>
      <c r="BF42" s="57">
        <f t="shared" si="27"/>
        <v>410151.4495138257</v>
      </c>
      <c r="BG42" s="57">
        <f t="shared" si="27"/>
        <v>410151.4495138257</v>
      </c>
      <c r="BH42" s="57">
        <f t="shared" si="27"/>
        <v>410151.4495138257</v>
      </c>
      <c r="BI42" s="57">
        <f t="shared" si="27"/>
        <v>410151.4495138257</v>
      </c>
      <c r="BJ42" s="57">
        <f t="shared" si="27"/>
        <v>410151.4495138257</v>
      </c>
      <c r="BK42" s="57">
        <f t="shared" si="27"/>
        <v>410151.4495138257</v>
      </c>
      <c r="BL42" s="57">
        <f t="shared" si="27"/>
        <v>410151.4495138257</v>
      </c>
      <c r="BM42" s="57">
        <f t="shared" si="27"/>
        <v>410151.4495138257</v>
      </c>
      <c r="BN42" s="57">
        <f t="shared" si="27"/>
        <v>410151.4495138257</v>
      </c>
      <c r="BO42" s="108">
        <f>SUM(BC42:BN42)</f>
        <v>4921817.394165908</v>
      </c>
    </row>
    <row r="43" spans="1:256" x14ac:dyDescent="0.2">
      <c r="A43" s="68"/>
      <c r="B43" s="29" t="s">
        <v>338</v>
      </c>
      <c r="C43" s="57">
        <f>C42*$C$24</f>
        <v>26366.473814999998</v>
      </c>
      <c r="D43" s="57">
        <f t="shared" ref="D43:N43" si="28">D42*$C$24</f>
        <v>26366.473814999998</v>
      </c>
      <c r="E43" s="57">
        <f t="shared" si="28"/>
        <v>26366.473814999998</v>
      </c>
      <c r="F43" s="57">
        <f t="shared" si="28"/>
        <v>26366.473814999998</v>
      </c>
      <c r="G43" s="57">
        <f t="shared" si="28"/>
        <v>26366.473814999998</v>
      </c>
      <c r="H43" s="57">
        <f t="shared" si="28"/>
        <v>26366.473814999998</v>
      </c>
      <c r="I43" s="57">
        <f t="shared" si="28"/>
        <v>26366.473814999998</v>
      </c>
      <c r="J43" s="57">
        <f t="shared" si="28"/>
        <v>26366.473814999998</v>
      </c>
      <c r="K43" s="57">
        <f t="shared" si="28"/>
        <v>26366.473814999998</v>
      </c>
      <c r="L43" s="57">
        <f t="shared" si="28"/>
        <v>26366.473814999998</v>
      </c>
      <c r="M43" s="57">
        <f t="shared" si="28"/>
        <v>26366.473814999998</v>
      </c>
      <c r="N43" s="57">
        <f t="shared" si="28"/>
        <v>26366.473814999998</v>
      </c>
      <c r="O43" s="108">
        <f t="shared" si="20"/>
        <v>316397.68577999994</v>
      </c>
      <c r="P43" s="57">
        <f>P42*$C$24</f>
        <v>27525.653722875013</v>
      </c>
      <c r="Q43" s="57">
        <f t="shared" ref="Q43:AA43" si="29">Q42*$C$24</f>
        <v>27525.653722875013</v>
      </c>
      <c r="R43" s="57">
        <f t="shared" si="29"/>
        <v>27525.653722875013</v>
      </c>
      <c r="S43" s="57">
        <f t="shared" si="29"/>
        <v>27525.653722875013</v>
      </c>
      <c r="T43" s="57">
        <f t="shared" si="29"/>
        <v>27525.653722875013</v>
      </c>
      <c r="U43" s="57">
        <f t="shared" si="29"/>
        <v>27525.653722875013</v>
      </c>
      <c r="V43" s="57">
        <f t="shared" si="29"/>
        <v>27525.653722875013</v>
      </c>
      <c r="W43" s="57">
        <f t="shared" si="29"/>
        <v>27525.653722875013</v>
      </c>
      <c r="X43" s="57">
        <f t="shared" si="29"/>
        <v>27525.653722875013</v>
      </c>
      <c r="Y43" s="57">
        <f t="shared" si="29"/>
        <v>27525.653722875013</v>
      </c>
      <c r="Z43" s="57">
        <f t="shared" si="29"/>
        <v>27525.653722875013</v>
      </c>
      <c r="AA43" s="57">
        <f t="shared" si="29"/>
        <v>27525.653722875013</v>
      </c>
      <c r="AB43" s="108">
        <f t="shared" si="22"/>
        <v>330307.84467450017</v>
      </c>
      <c r="AC43" s="57">
        <f>AC42*$C$24</f>
        <v>31080.119069652679</v>
      </c>
      <c r="AD43" s="57">
        <f t="shared" ref="AD43:AN43" si="30">AD42*$C$24</f>
        <v>31080.119069652679</v>
      </c>
      <c r="AE43" s="57">
        <f t="shared" si="30"/>
        <v>31080.119069652679</v>
      </c>
      <c r="AF43" s="57">
        <f t="shared" si="30"/>
        <v>31080.119069652679</v>
      </c>
      <c r="AG43" s="57">
        <f t="shared" si="30"/>
        <v>31080.119069652679</v>
      </c>
      <c r="AH43" s="57">
        <f t="shared" si="30"/>
        <v>31080.119069652679</v>
      </c>
      <c r="AI43" s="57">
        <f t="shared" si="30"/>
        <v>31080.119069652679</v>
      </c>
      <c r="AJ43" s="57">
        <f t="shared" si="30"/>
        <v>31080.119069652679</v>
      </c>
      <c r="AK43" s="57">
        <f t="shared" si="30"/>
        <v>31080.119069652679</v>
      </c>
      <c r="AL43" s="57">
        <f t="shared" si="30"/>
        <v>31080.119069652679</v>
      </c>
      <c r="AM43" s="57">
        <f t="shared" si="30"/>
        <v>31080.119069652679</v>
      </c>
      <c r="AN43" s="57">
        <f t="shared" si="30"/>
        <v>31080.119069652679</v>
      </c>
      <c r="AO43" s="108">
        <f t="shared" si="24"/>
        <v>372961.42883583222</v>
      </c>
      <c r="AP43" s="57">
        <f>AP42*$C$24</f>
        <v>32213.877895917678</v>
      </c>
      <c r="AQ43" s="57">
        <f t="shared" ref="AQ43:BA43" si="31">AQ42*$C$24</f>
        <v>32213.877895917678</v>
      </c>
      <c r="AR43" s="57">
        <f t="shared" si="31"/>
        <v>32213.877895917678</v>
      </c>
      <c r="AS43" s="57">
        <f t="shared" si="31"/>
        <v>32213.877895917678</v>
      </c>
      <c r="AT43" s="57">
        <f t="shared" si="31"/>
        <v>32213.877895917678</v>
      </c>
      <c r="AU43" s="57">
        <f t="shared" si="31"/>
        <v>32213.877895917678</v>
      </c>
      <c r="AV43" s="57">
        <f t="shared" si="31"/>
        <v>32213.877895917678</v>
      </c>
      <c r="AW43" s="57">
        <f t="shared" si="31"/>
        <v>32213.877895917678</v>
      </c>
      <c r="AX43" s="57">
        <f t="shared" si="31"/>
        <v>32213.877895917678</v>
      </c>
      <c r="AY43" s="57">
        <f t="shared" si="31"/>
        <v>32213.877895917678</v>
      </c>
      <c r="AZ43" s="57">
        <f t="shared" si="31"/>
        <v>32213.877895917678</v>
      </c>
      <c r="BA43" s="57">
        <f t="shared" si="31"/>
        <v>32213.877895917678</v>
      </c>
      <c r="BB43" s="108">
        <f t="shared" si="26"/>
        <v>386566.53475101216</v>
      </c>
      <c r="BC43" s="57">
        <f>BC42*$C$24</f>
        <v>33837.494584890621</v>
      </c>
      <c r="BD43" s="57">
        <f t="shared" ref="BD43:BN43" si="32">BD42*$C$24</f>
        <v>33837.494584890621</v>
      </c>
      <c r="BE43" s="57">
        <f t="shared" si="32"/>
        <v>33837.494584890621</v>
      </c>
      <c r="BF43" s="57">
        <f t="shared" si="32"/>
        <v>33837.494584890621</v>
      </c>
      <c r="BG43" s="57">
        <f t="shared" si="32"/>
        <v>33837.494584890621</v>
      </c>
      <c r="BH43" s="57">
        <f t="shared" si="32"/>
        <v>33837.494584890621</v>
      </c>
      <c r="BI43" s="57">
        <f t="shared" si="32"/>
        <v>33837.494584890621</v>
      </c>
      <c r="BJ43" s="57">
        <f t="shared" si="32"/>
        <v>33837.494584890621</v>
      </c>
      <c r="BK43" s="57">
        <f t="shared" si="32"/>
        <v>33837.494584890621</v>
      </c>
      <c r="BL43" s="57">
        <f t="shared" si="32"/>
        <v>33837.494584890621</v>
      </c>
      <c r="BM43" s="57">
        <f t="shared" si="32"/>
        <v>33837.494584890621</v>
      </c>
      <c r="BN43" s="57">
        <f t="shared" si="32"/>
        <v>33837.494584890621</v>
      </c>
      <c r="BO43" s="108">
        <f t="shared" ref="BO43:BO57" si="33">SUM(BC43:BN43)</f>
        <v>406049.93501868733</v>
      </c>
    </row>
    <row r="44" spans="1:256" x14ac:dyDescent="0.2">
      <c r="A44" s="68"/>
      <c r="B44" s="29" t="s">
        <v>430</v>
      </c>
      <c r="C44" s="57">
        <f>+C42*$C25</f>
        <v>2876.3425979999997</v>
      </c>
      <c r="D44" s="57">
        <f t="shared" ref="D44:N44" si="34">+D42*$C25</f>
        <v>2876.3425979999997</v>
      </c>
      <c r="E44" s="57">
        <f t="shared" si="34"/>
        <v>2876.3425979999997</v>
      </c>
      <c r="F44" s="57">
        <f t="shared" si="34"/>
        <v>2876.3425979999997</v>
      </c>
      <c r="G44" s="57">
        <f t="shared" si="34"/>
        <v>2876.3425979999997</v>
      </c>
      <c r="H44" s="57">
        <f t="shared" si="34"/>
        <v>2876.3425979999997</v>
      </c>
      <c r="I44" s="57">
        <f t="shared" si="34"/>
        <v>2876.3425979999997</v>
      </c>
      <c r="J44" s="57">
        <f t="shared" si="34"/>
        <v>2876.3425979999997</v>
      </c>
      <c r="K44" s="57">
        <f t="shared" si="34"/>
        <v>2876.3425979999997</v>
      </c>
      <c r="L44" s="57">
        <f t="shared" si="34"/>
        <v>2876.3425979999997</v>
      </c>
      <c r="M44" s="57">
        <f t="shared" si="34"/>
        <v>2876.3425979999997</v>
      </c>
      <c r="N44" s="57">
        <f t="shared" si="34"/>
        <v>2876.3425979999997</v>
      </c>
      <c r="O44" s="108">
        <f t="shared" si="20"/>
        <v>34516.111175999999</v>
      </c>
      <c r="P44" s="57">
        <f>+P42*$C25</f>
        <v>3002.7985879500011</v>
      </c>
      <c r="Q44" s="57">
        <f t="shared" ref="Q44:AA44" si="35">+Q42*$C25</f>
        <v>3002.7985879500011</v>
      </c>
      <c r="R44" s="57">
        <f t="shared" si="35"/>
        <v>3002.7985879500011</v>
      </c>
      <c r="S44" s="57">
        <f t="shared" si="35"/>
        <v>3002.7985879500011</v>
      </c>
      <c r="T44" s="57">
        <f t="shared" si="35"/>
        <v>3002.7985879500011</v>
      </c>
      <c r="U44" s="57">
        <f t="shared" si="35"/>
        <v>3002.7985879500011</v>
      </c>
      <c r="V44" s="57">
        <f t="shared" si="35"/>
        <v>3002.7985879500011</v>
      </c>
      <c r="W44" s="57">
        <f t="shared" si="35"/>
        <v>3002.7985879500011</v>
      </c>
      <c r="X44" s="57">
        <f t="shared" si="35"/>
        <v>3002.7985879500011</v>
      </c>
      <c r="Y44" s="57">
        <f t="shared" si="35"/>
        <v>3002.7985879500011</v>
      </c>
      <c r="Z44" s="57">
        <f t="shared" si="35"/>
        <v>3002.7985879500011</v>
      </c>
      <c r="AA44" s="57">
        <f t="shared" si="35"/>
        <v>3002.7985879500011</v>
      </c>
      <c r="AB44" s="108">
        <f t="shared" si="22"/>
        <v>36033.583055400013</v>
      </c>
      <c r="AC44" s="57">
        <f>+AC42*$C25</f>
        <v>3390.5584439621102</v>
      </c>
      <c r="AD44" s="57">
        <f t="shared" ref="AD44:AN44" si="36">+AD42*$C25</f>
        <v>3390.5584439621102</v>
      </c>
      <c r="AE44" s="57">
        <f t="shared" si="36"/>
        <v>3390.5584439621102</v>
      </c>
      <c r="AF44" s="57">
        <f t="shared" si="36"/>
        <v>3390.5584439621102</v>
      </c>
      <c r="AG44" s="57">
        <f t="shared" si="36"/>
        <v>3390.5584439621102</v>
      </c>
      <c r="AH44" s="57">
        <f t="shared" si="36"/>
        <v>3390.5584439621102</v>
      </c>
      <c r="AI44" s="57">
        <f t="shared" si="36"/>
        <v>3390.5584439621102</v>
      </c>
      <c r="AJ44" s="57">
        <f t="shared" si="36"/>
        <v>3390.5584439621102</v>
      </c>
      <c r="AK44" s="57">
        <f t="shared" si="36"/>
        <v>3390.5584439621102</v>
      </c>
      <c r="AL44" s="57">
        <f t="shared" si="36"/>
        <v>3390.5584439621102</v>
      </c>
      <c r="AM44" s="57">
        <f t="shared" si="36"/>
        <v>3390.5584439621102</v>
      </c>
      <c r="AN44" s="57">
        <f t="shared" si="36"/>
        <v>3390.5584439621102</v>
      </c>
      <c r="AO44" s="108">
        <f t="shared" si="24"/>
        <v>40686.701327545314</v>
      </c>
      <c r="AP44" s="57">
        <f>+AP42*$C25</f>
        <v>3514.2412250092007</v>
      </c>
      <c r="AQ44" s="57">
        <f t="shared" ref="AQ44:BA44" si="37">+AQ42*$C25</f>
        <v>3514.2412250092007</v>
      </c>
      <c r="AR44" s="57">
        <f t="shared" si="37"/>
        <v>3514.2412250092007</v>
      </c>
      <c r="AS44" s="57">
        <f t="shared" si="37"/>
        <v>3514.2412250092007</v>
      </c>
      <c r="AT44" s="57">
        <f t="shared" si="37"/>
        <v>3514.2412250092007</v>
      </c>
      <c r="AU44" s="57">
        <f t="shared" si="37"/>
        <v>3514.2412250092007</v>
      </c>
      <c r="AV44" s="57">
        <f t="shared" si="37"/>
        <v>3514.2412250092007</v>
      </c>
      <c r="AW44" s="57">
        <f t="shared" si="37"/>
        <v>3514.2412250092007</v>
      </c>
      <c r="AX44" s="57">
        <f t="shared" si="37"/>
        <v>3514.2412250092007</v>
      </c>
      <c r="AY44" s="57">
        <f t="shared" si="37"/>
        <v>3514.2412250092007</v>
      </c>
      <c r="AZ44" s="57">
        <f t="shared" si="37"/>
        <v>3514.2412250092007</v>
      </c>
      <c r="BA44" s="57">
        <f t="shared" si="37"/>
        <v>3514.2412250092007</v>
      </c>
      <c r="BB44" s="108">
        <f t="shared" si="26"/>
        <v>42170.894700110417</v>
      </c>
      <c r="BC44" s="57">
        <f>+BC42*$C25</f>
        <v>3691.3630456244309</v>
      </c>
      <c r="BD44" s="57">
        <f t="shared" ref="BD44:BN44" si="38">+BD42*$C25</f>
        <v>3691.3630456244309</v>
      </c>
      <c r="BE44" s="57">
        <f t="shared" si="38"/>
        <v>3691.3630456244309</v>
      </c>
      <c r="BF44" s="57">
        <f t="shared" si="38"/>
        <v>3691.3630456244309</v>
      </c>
      <c r="BG44" s="57">
        <f t="shared" si="38"/>
        <v>3691.3630456244309</v>
      </c>
      <c r="BH44" s="57">
        <f t="shared" si="38"/>
        <v>3691.3630456244309</v>
      </c>
      <c r="BI44" s="57">
        <f t="shared" si="38"/>
        <v>3691.3630456244309</v>
      </c>
      <c r="BJ44" s="57">
        <f t="shared" si="38"/>
        <v>3691.3630456244309</v>
      </c>
      <c r="BK44" s="57">
        <f t="shared" si="38"/>
        <v>3691.3630456244309</v>
      </c>
      <c r="BL44" s="57">
        <f t="shared" si="38"/>
        <v>3691.3630456244309</v>
      </c>
      <c r="BM44" s="57">
        <f t="shared" si="38"/>
        <v>3691.3630456244309</v>
      </c>
      <c r="BN44" s="57">
        <f t="shared" si="38"/>
        <v>3691.3630456244309</v>
      </c>
      <c r="BO44" s="108">
        <f t="shared" si="33"/>
        <v>44296.356547493167</v>
      </c>
    </row>
    <row r="45" spans="1:256" x14ac:dyDescent="0.2">
      <c r="A45" s="68"/>
      <c r="B45" s="29" t="s">
        <v>470</v>
      </c>
      <c r="C45" s="57">
        <f>C42*$C$26</f>
        <v>15979.6811</v>
      </c>
      <c r="D45" s="57">
        <f t="shared" ref="D45:N45" si="39">D42*$C$26</f>
        <v>15979.6811</v>
      </c>
      <c r="E45" s="57">
        <f t="shared" si="39"/>
        <v>15979.6811</v>
      </c>
      <c r="F45" s="57">
        <f t="shared" si="39"/>
        <v>15979.6811</v>
      </c>
      <c r="G45" s="57">
        <f t="shared" si="39"/>
        <v>15979.6811</v>
      </c>
      <c r="H45" s="57">
        <f t="shared" si="39"/>
        <v>15979.6811</v>
      </c>
      <c r="I45" s="57">
        <f t="shared" si="39"/>
        <v>15979.6811</v>
      </c>
      <c r="J45" s="57">
        <f t="shared" si="39"/>
        <v>15979.6811</v>
      </c>
      <c r="K45" s="57">
        <f t="shared" si="39"/>
        <v>15979.6811</v>
      </c>
      <c r="L45" s="57">
        <f t="shared" si="39"/>
        <v>15979.6811</v>
      </c>
      <c r="M45" s="57">
        <f t="shared" si="39"/>
        <v>15979.6811</v>
      </c>
      <c r="N45" s="57">
        <f t="shared" si="39"/>
        <v>15979.6811</v>
      </c>
      <c r="O45" s="108">
        <f t="shared" si="20"/>
        <v>191756.17319999996</v>
      </c>
      <c r="P45" s="57">
        <f t="shared" ref="P45:AA45" si="40">P42*$C$26</f>
        <v>16682.214377500008</v>
      </c>
      <c r="Q45" s="57">
        <f t="shared" si="40"/>
        <v>16682.214377500008</v>
      </c>
      <c r="R45" s="57">
        <f t="shared" si="40"/>
        <v>16682.214377500008</v>
      </c>
      <c r="S45" s="57">
        <f t="shared" si="40"/>
        <v>16682.214377500008</v>
      </c>
      <c r="T45" s="57">
        <f t="shared" si="40"/>
        <v>16682.214377500008</v>
      </c>
      <c r="U45" s="57">
        <f t="shared" si="40"/>
        <v>16682.214377500008</v>
      </c>
      <c r="V45" s="57">
        <f t="shared" si="40"/>
        <v>16682.214377500008</v>
      </c>
      <c r="W45" s="57">
        <f t="shared" si="40"/>
        <v>16682.214377500008</v>
      </c>
      <c r="X45" s="57">
        <f t="shared" si="40"/>
        <v>16682.214377500008</v>
      </c>
      <c r="Y45" s="57">
        <f t="shared" si="40"/>
        <v>16682.214377500008</v>
      </c>
      <c r="Z45" s="57">
        <f t="shared" si="40"/>
        <v>16682.214377500008</v>
      </c>
      <c r="AA45" s="57">
        <f t="shared" si="40"/>
        <v>16682.214377500008</v>
      </c>
      <c r="AB45" s="108">
        <f t="shared" si="22"/>
        <v>200186.57253000003</v>
      </c>
      <c r="AC45" s="57">
        <f t="shared" ref="AC45:AN45" si="41">AC42*$C$26</f>
        <v>18836.435799789502</v>
      </c>
      <c r="AD45" s="57">
        <f t="shared" si="41"/>
        <v>18836.435799789502</v>
      </c>
      <c r="AE45" s="57">
        <f t="shared" si="41"/>
        <v>18836.435799789502</v>
      </c>
      <c r="AF45" s="57">
        <f t="shared" si="41"/>
        <v>18836.435799789502</v>
      </c>
      <c r="AG45" s="57">
        <f t="shared" si="41"/>
        <v>18836.435799789502</v>
      </c>
      <c r="AH45" s="57">
        <f t="shared" si="41"/>
        <v>18836.435799789502</v>
      </c>
      <c r="AI45" s="57">
        <f t="shared" si="41"/>
        <v>18836.435799789502</v>
      </c>
      <c r="AJ45" s="57">
        <f t="shared" si="41"/>
        <v>18836.435799789502</v>
      </c>
      <c r="AK45" s="57">
        <f t="shared" si="41"/>
        <v>18836.435799789502</v>
      </c>
      <c r="AL45" s="57">
        <f t="shared" si="41"/>
        <v>18836.435799789502</v>
      </c>
      <c r="AM45" s="57">
        <f t="shared" si="41"/>
        <v>18836.435799789502</v>
      </c>
      <c r="AN45" s="57">
        <f t="shared" si="41"/>
        <v>18836.435799789502</v>
      </c>
      <c r="AO45" s="108">
        <f t="shared" si="24"/>
        <v>226037.22959747401</v>
      </c>
      <c r="AP45" s="57">
        <f t="shared" ref="AP45:BA45" si="42">AP42*$C$26</f>
        <v>19523.562361162229</v>
      </c>
      <c r="AQ45" s="57">
        <f t="shared" si="42"/>
        <v>19523.562361162229</v>
      </c>
      <c r="AR45" s="57">
        <f t="shared" si="42"/>
        <v>19523.562361162229</v>
      </c>
      <c r="AS45" s="57">
        <f t="shared" si="42"/>
        <v>19523.562361162229</v>
      </c>
      <c r="AT45" s="57">
        <f t="shared" si="42"/>
        <v>19523.562361162229</v>
      </c>
      <c r="AU45" s="57">
        <f t="shared" si="42"/>
        <v>19523.562361162229</v>
      </c>
      <c r="AV45" s="57">
        <f t="shared" si="42"/>
        <v>19523.562361162229</v>
      </c>
      <c r="AW45" s="57">
        <f t="shared" si="42"/>
        <v>19523.562361162229</v>
      </c>
      <c r="AX45" s="57">
        <f t="shared" si="42"/>
        <v>19523.562361162229</v>
      </c>
      <c r="AY45" s="57">
        <f t="shared" si="42"/>
        <v>19523.562361162229</v>
      </c>
      <c r="AZ45" s="57">
        <f t="shared" si="42"/>
        <v>19523.562361162229</v>
      </c>
      <c r="BA45" s="57">
        <f t="shared" si="42"/>
        <v>19523.562361162229</v>
      </c>
      <c r="BB45" s="108">
        <f t="shared" si="26"/>
        <v>234282.74833394669</v>
      </c>
      <c r="BC45" s="57">
        <f t="shared" ref="BC45:BN45" si="43">BC42*$C$26</f>
        <v>20507.572475691286</v>
      </c>
      <c r="BD45" s="57">
        <f t="shared" si="43"/>
        <v>20507.572475691286</v>
      </c>
      <c r="BE45" s="57">
        <f t="shared" si="43"/>
        <v>20507.572475691286</v>
      </c>
      <c r="BF45" s="57">
        <f t="shared" si="43"/>
        <v>20507.572475691286</v>
      </c>
      <c r="BG45" s="57">
        <f t="shared" si="43"/>
        <v>20507.572475691286</v>
      </c>
      <c r="BH45" s="57">
        <f t="shared" si="43"/>
        <v>20507.572475691286</v>
      </c>
      <c r="BI45" s="57">
        <f t="shared" si="43"/>
        <v>20507.572475691286</v>
      </c>
      <c r="BJ45" s="57">
        <f t="shared" si="43"/>
        <v>20507.572475691286</v>
      </c>
      <c r="BK45" s="57">
        <f t="shared" si="43"/>
        <v>20507.572475691286</v>
      </c>
      <c r="BL45" s="57">
        <f t="shared" si="43"/>
        <v>20507.572475691286</v>
      </c>
      <c r="BM45" s="57">
        <f t="shared" si="43"/>
        <v>20507.572475691286</v>
      </c>
      <c r="BN45" s="57">
        <f t="shared" si="43"/>
        <v>20507.572475691286</v>
      </c>
      <c r="BO45" s="108">
        <f t="shared" si="33"/>
        <v>246090.86970829547</v>
      </c>
    </row>
    <row r="46" spans="1:256" x14ac:dyDescent="0.2">
      <c r="A46" s="68"/>
      <c r="B46" s="29" t="s">
        <v>344</v>
      </c>
      <c r="C46" s="57">
        <f>+$C42*C27</f>
        <v>9587.8086599999988</v>
      </c>
      <c r="D46" s="57">
        <f>+SUM($D42*$C27)</f>
        <v>9587.8086599999988</v>
      </c>
      <c r="E46" s="57">
        <f>+SUM($E42*$C27)</f>
        <v>9587.8086599999988</v>
      </c>
      <c r="F46" s="57">
        <f>+SUM($F42*$C27)</f>
        <v>9587.8086599999988</v>
      </c>
      <c r="G46" s="57">
        <f>+SUM($G42*$C27)</f>
        <v>9587.8086599999988</v>
      </c>
      <c r="H46" s="57">
        <f>+SUM($H42*$C27)</f>
        <v>9587.8086599999988</v>
      </c>
      <c r="I46" s="57">
        <f>+SUM($I42*$C27)</f>
        <v>9587.8086599999988</v>
      </c>
      <c r="J46" s="57">
        <f>+SUM($J42*$C27)</f>
        <v>9587.8086599999988</v>
      </c>
      <c r="K46" s="57">
        <f>+SUM($K42*$C27)</f>
        <v>9587.8086599999988</v>
      </c>
      <c r="L46" s="57">
        <f>+SUM($L42*$C27)</f>
        <v>9587.8086599999988</v>
      </c>
      <c r="M46" s="57">
        <f>+SUM($M42*$C27)</f>
        <v>9587.8086599999988</v>
      </c>
      <c r="N46" s="57">
        <f>+SUM($N42*$C27)</f>
        <v>9587.8086599999988</v>
      </c>
      <c r="O46" s="108">
        <f t="shared" si="20"/>
        <v>115053.70391999996</v>
      </c>
      <c r="P46" s="57">
        <f>+$P42*C27</f>
        <v>10009.328626500004</v>
      </c>
      <c r="Q46" s="57">
        <f>+SUM($Q42*$C27)</f>
        <v>10009.328626500004</v>
      </c>
      <c r="R46" s="57">
        <f>+SUM($R42*$C27)</f>
        <v>10009.328626500004</v>
      </c>
      <c r="S46" s="57">
        <f>+SUM($S42*$C27)</f>
        <v>10009.328626500004</v>
      </c>
      <c r="T46" s="57">
        <f>+SUM($T42*$C27)</f>
        <v>10009.328626500004</v>
      </c>
      <c r="U46" s="57">
        <f>+SUM($U42*$C27)</f>
        <v>10009.328626500004</v>
      </c>
      <c r="V46" s="57">
        <f>+SUM($V42*$C27)</f>
        <v>10009.328626500004</v>
      </c>
      <c r="W46" s="57">
        <f>+SUM($W42*$C27)</f>
        <v>10009.328626500004</v>
      </c>
      <c r="X46" s="57">
        <f>+SUM($X42*$C27)</f>
        <v>10009.328626500004</v>
      </c>
      <c r="Y46" s="57">
        <f>+SUM($Y42*$C27)</f>
        <v>10009.328626500004</v>
      </c>
      <c r="Z46" s="57">
        <f>+SUM($Z42*$C27)</f>
        <v>10009.328626500004</v>
      </c>
      <c r="AA46" s="57">
        <f>+SUM($AA42*$C27)</f>
        <v>10009.328626500004</v>
      </c>
      <c r="AB46" s="108">
        <f t="shared" si="22"/>
        <v>120111.94351800006</v>
      </c>
      <c r="AC46" s="57">
        <f>+SUM($AC42*$C27)</f>
        <v>11301.8614798737</v>
      </c>
      <c r="AD46" s="57">
        <f>+SUM($AD42*$C27)</f>
        <v>11301.8614798737</v>
      </c>
      <c r="AE46" s="57">
        <f>+SUM(AE42*$C27)</f>
        <v>11301.8614798737</v>
      </c>
      <c r="AF46" s="57">
        <f t="shared" ref="AF46:BN46" si="44">+SUM(AF42*$C27)</f>
        <v>11301.8614798737</v>
      </c>
      <c r="AG46" s="57">
        <f t="shared" si="44"/>
        <v>11301.8614798737</v>
      </c>
      <c r="AH46" s="57">
        <f t="shared" si="44"/>
        <v>11301.8614798737</v>
      </c>
      <c r="AI46" s="57">
        <f t="shared" si="44"/>
        <v>11301.8614798737</v>
      </c>
      <c r="AJ46" s="57">
        <f t="shared" si="44"/>
        <v>11301.8614798737</v>
      </c>
      <c r="AK46" s="57">
        <f t="shared" si="44"/>
        <v>11301.8614798737</v>
      </c>
      <c r="AL46" s="57">
        <f t="shared" si="44"/>
        <v>11301.8614798737</v>
      </c>
      <c r="AM46" s="57">
        <f t="shared" si="44"/>
        <v>11301.8614798737</v>
      </c>
      <c r="AN46" s="57">
        <f t="shared" si="44"/>
        <v>11301.8614798737</v>
      </c>
      <c r="AO46" s="108">
        <f t="shared" si="24"/>
        <v>135622.33775848438</v>
      </c>
      <c r="AP46" s="57">
        <f t="shared" si="44"/>
        <v>11714.137416697336</v>
      </c>
      <c r="AQ46" s="57">
        <f t="shared" si="44"/>
        <v>11714.137416697336</v>
      </c>
      <c r="AR46" s="57">
        <f t="shared" si="44"/>
        <v>11714.137416697336</v>
      </c>
      <c r="AS46" s="57">
        <f t="shared" si="44"/>
        <v>11714.137416697336</v>
      </c>
      <c r="AT46" s="57">
        <f t="shared" si="44"/>
        <v>11714.137416697336</v>
      </c>
      <c r="AU46" s="57">
        <f t="shared" si="44"/>
        <v>11714.137416697336</v>
      </c>
      <c r="AV46" s="57">
        <f t="shared" si="44"/>
        <v>11714.137416697336</v>
      </c>
      <c r="AW46" s="57">
        <f t="shared" si="44"/>
        <v>11714.137416697336</v>
      </c>
      <c r="AX46" s="57">
        <f t="shared" si="44"/>
        <v>11714.137416697336</v>
      </c>
      <c r="AY46" s="57">
        <f t="shared" si="44"/>
        <v>11714.137416697336</v>
      </c>
      <c r="AZ46" s="57">
        <f t="shared" si="44"/>
        <v>11714.137416697336</v>
      </c>
      <c r="BA46" s="57">
        <f t="shared" si="44"/>
        <v>11714.137416697336</v>
      </c>
      <c r="BB46" s="108">
        <f t="shared" si="26"/>
        <v>140569.64900036805</v>
      </c>
      <c r="BC46" s="57">
        <f t="shared" si="44"/>
        <v>12304.543485414772</v>
      </c>
      <c r="BD46" s="57">
        <f t="shared" si="44"/>
        <v>12304.543485414772</v>
      </c>
      <c r="BE46" s="57">
        <f t="shared" si="44"/>
        <v>12304.543485414772</v>
      </c>
      <c r="BF46" s="57">
        <f t="shared" si="44"/>
        <v>12304.543485414772</v>
      </c>
      <c r="BG46" s="57">
        <f t="shared" si="44"/>
        <v>12304.543485414772</v>
      </c>
      <c r="BH46" s="57">
        <f t="shared" si="44"/>
        <v>12304.543485414772</v>
      </c>
      <c r="BI46" s="57">
        <f t="shared" si="44"/>
        <v>12304.543485414772</v>
      </c>
      <c r="BJ46" s="57">
        <f t="shared" si="44"/>
        <v>12304.543485414772</v>
      </c>
      <c r="BK46" s="57">
        <f t="shared" si="44"/>
        <v>12304.543485414772</v>
      </c>
      <c r="BL46" s="57">
        <f t="shared" si="44"/>
        <v>12304.543485414772</v>
      </c>
      <c r="BM46" s="57">
        <f t="shared" si="44"/>
        <v>12304.543485414772</v>
      </c>
      <c r="BN46" s="57">
        <f t="shared" si="44"/>
        <v>12304.543485414772</v>
      </c>
      <c r="BO46" s="108">
        <f t="shared" si="33"/>
        <v>147654.52182497727</v>
      </c>
    </row>
    <row r="47" spans="1:256" x14ac:dyDescent="0.2">
      <c r="A47" s="68"/>
      <c r="B47" s="85" t="s">
        <v>471</v>
      </c>
      <c r="C47" s="57">
        <f>C285</f>
        <v>0</v>
      </c>
      <c r="D47" s="57">
        <f t="shared" ref="D47:N47" si="45">D285</f>
        <v>0</v>
      </c>
      <c r="E47" s="57">
        <f t="shared" si="45"/>
        <v>0</v>
      </c>
      <c r="F47" s="57">
        <f t="shared" si="45"/>
        <v>0</v>
      </c>
      <c r="G47" s="57">
        <f t="shared" si="45"/>
        <v>0</v>
      </c>
      <c r="H47" s="57">
        <f t="shared" si="45"/>
        <v>0</v>
      </c>
      <c r="I47" s="57">
        <f t="shared" si="45"/>
        <v>0</v>
      </c>
      <c r="J47" s="57">
        <f t="shared" si="45"/>
        <v>0</v>
      </c>
      <c r="K47" s="57">
        <f t="shared" si="45"/>
        <v>0</v>
      </c>
      <c r="L47" s="57">
        <f t="shared" si="45"/>
        <v>0</v>
      </c>
      <c r="M47" s="57">
        <f t="shared" si="45"/>
        <v>0</v>
      </c>
      <c r="N47" s="57">
        <f t="shared" si="45"/>
        <v>0</v>
      </c>
      <c r="O47" s="108">
        <f t="shared" si="20"/>
        <v>0</v>
      </c>
      <c r="P47" s="57">
        <f t="shared" ref="P47:AA47" si="46">P285</f>
        <v>0</v>
      </c>
      <c r="Q47" s="57">
        <f t="shared" si="46"/>
        <v>0</v>
      </c>
      <c r="R47" s="57">
        <f t="shared" si="46"/>
        <v>0</v>
      </c>
      <c r="S47" s="57">
        <f t="shared" si="46"/>
        <v>0</v>
      </c>
      <c r="T47" s="57">
        <f t="shared" si="46"/>
        <v>0</v>
      </c>
      <c r="U47" s="57">
        <f t="shared" si="46"/>
        <v>0</v>
      </c>
      <c r="V47" s="57">
        <f t="shared" si="46"/>
        <v>0</v>
      </c>
      <c r="W47" s="57">
        <f t="shared" si="46"/>
        <v>0</v>
      </c>
      <c r="X47" s="57">
        <f t="shared" si="46"/>
        <v>0</v>
      </c>
      <c r="Y47" s="57">
        <f t="shared" si="46"/>
        <v>0</v>
      </c>
      <c r="Z47" s="57">
        <f t="shared" si="46"/>
        <v>0</v>
      </c>
      <c r="AA47" s="57">
        <f t="shared" si="46"/>
        <v>0</v>
      </c>
      <c r="AB47" s="108">
        <f t="shared" si="22"/>
        <v>0</v>
      </c>
      <c r="AC47" s="57">
        <f t="shared" ref="AC47:AN47" si="47">AC285</f>
        <v>0</v>
      </c>
      <c r="AD47" s="57">
        <f t="shared" si="47"/>
        <v>0</v>
      </c>
      <c r="AE47" s="57">
        <f t="shared" si="47"/>
        <v>0</v>
      </c>
      <c r="AF47" s="57">
        <f t="shared" si="47"/>
        <v>0</v>
      </c>
      <c r="AG47" s="57">
        <f t="shared" si="47"/>
        <v>0</v>
      </c>
      <c r="AH47" s="57">
        <f t="shared" si="47"/>
        <v>0</v>
      </c>
      <c r="AI47" s="57">
        <f t="shared" si="47"/>
        <v>0</v>
      </c>
      <c r="AJ47" s="57">
        <f t="shared" si="47"/>
        <v>0</v>
      </c>
      <c r="AK47" s="57">
        <f t="shared" si="47"/>
        <v>0</v>
      </c>
      <c r="AL47" s="57">
        <f t="shared" si="47"/>
        <v>0</v>
      </c>
      <c r="AM47" s="57">
        <f t="shared" si="47"/>
        <v>0</v>
      </c>
      <c r="AN47" s="57">
        <f t="shared" si="47"/>
        <v>0</v>
      </c>
      <c r="AO47" s="108">
        <f t="shared" si="24"/>
        <v>0</v>
      </c>
      <c r="AP47" s="57">
        <f t="shared" ref="AP47:BA47" si="48">AP285</f>
        <v>0</v>
      </c>
      <c r="AQ47" s="57">
        <f t="shared" si="48"/>
        <v>0</v>
      </c>
      <c r="AR47" s="57">
        <f t="shared" si="48"/>
        <v>0</v>
      </c>
      <c r="AS47" s="57">
        <f t="shared" si="48"/>
        <v>0</v>
      </c>
      <c r="AT47" s="57">
        <f t="shared" si="48"/>
        <v>0</v>
      </c>
      <c r="AU47" s="57">
        <f t="shared" si="48"/>
        <v>0</v>
      </c>
      <c r="AV47" s="57">
        <f t="shared" si="48"/>
        <v>0</v>
      </c>
      <c r="AW47" s="57">
        <f t="shared" si="48"/>
        <v>0</v>
      </c>
      <c r="AX47" s="57">
        <f t="shared" si="48"/>
        <v>0</v>
      </c>
      <c r="AY47" s="57">
        <f t="shared" si="48"/>
        <v>0</v>
      </c>
      <c r="AZ47" s="57">
        <f t="shared" si="48"/>
        <v>0</v>
      </c>
      <c r="BA47" s="57">
        <f t="shared" si="48"/>
        <v>0</v>
      </c>
      <c r="BB47" s="108">
        <f t="shared" si="26"/>
        <v>0</v>
      </c>
      <c r="BC47" s="57">
        <f t="shared" ref="BC47:BN47" si="49">BC285</f>
        <v>0</v>
      </c>
      <c r="BD47" s="57">
        <f t="shared" si="49"/>
        <v>0</v>
      </c>
      <c r="BE47" s="57">
        <f t="shared" si="49"/>
        <v>0</v>
      </c>
      <c r="BF47" s="57">
        <f t="shared" si="49"/>
        <v>0</v>
      </c>
      <c r="BG47" s="57">
        <f t="shared" si="49"/>
        <v>0</v>
      </c>
      <c r="BH47" s="57">
        <f t="shared" si="49"/>
        <v>0</v>
      </c>
      <c r="BI47" s="57">
        <f t="shared" si="49"/>
        <v>0</v>
      </c>
      <c r="BJ47" s="57">
        <f t="shared" si="49"/>
        <v>0</v>
      </c>
      <c r="BK47" s="57">
        <f t="shared" si="49"/>
        <v>0</v>
      </c>
      <c r="BL47" s="57">
        <f t="shared" si="49"/>
        <v>0</v>
      </c>
      <c r="BM47" s="57">
        <f t="shared" si="49"/>
        <v>0</v>
      </c>
      <c r="BN47" s="57">
        <f t="shared" si="49"/>
        <v>0</v>
      </c>
      <c r="BO47" s="108">
        <f t="shared" si="33"/>
        <v>0</v>
      </c>
    </row>
    <row r="48" spans="1:256" x14ac:dyDescent="0.2">
      <c r="B48" s="85" t="s">
        <v>148</v>
      </c>
      <c r="C48" s="57">
        <f t="shared" ref="C48:N48" si="50">C286</f>
        <v>89500</v>
      </c>
      <c r="D48" s="57">
        <f t="shared" si="50"/>
        <v>89500</v>
      </c>
      <c r="E48" s="57">
        <f t="shared" si="50"/>
        <v>89500</v>
      </c>
      <c r="F48" s="57">
        <f t="shared" si="50"/>
        <v>89500</v>
      </c>
      <c r="G48" s="57">
        <f t="shared" si="50"/>
        <v>89500</v>
      </c>
      <c r="H48" s="57">
        <f t="shared" si="50"/>
        <v>89500</v>
      </c>
      <c r="I48" s="57">
        <f t="shared" si="50"/>
        <v>89500</v>
      </c>
      <c r="J48" s="57">
        <f t="shared" si="50"/>
        <v>89500</v>
      </c>
      <c r="K48" s="57">
        <f t="shared" si="50"/>
        <v>89500</v>
      </c>
      <c r="L48" s="57">
        <f t="shared" si="50"/>
        <v>89500</v>
      </c>
      <c r="M48" s="57">
        <f t="shared" si="50"/>
        <v>89500</v>
      </c>
      <c r="N48" s="57">
        <f t="shared" si="50"/>
        <v>89500</v>
      </c>
      <c r="O48" s="108">
        <f t="shared" si="20"/>
        <v>1074000</v>
      </c>
      <c r="P48" s="57">
        <f t="shared" ref="P48:AA48" si="51">P286</f>
        <v>89500</v>
      </c>
      <c r="Q48" s="57">
        <f t="shared" si="51"/>
        <v>89500</v>
      </c>
      <c r="R48" s="57">
        <f t="shared" si="51"/>
        <v>89500</v>
      </c>
      <c r="S48" s="57">
        <f t="shared" si="51"/>
        <v>89500</v>
      </c>
      <c r="T48" s="57">
        <f t="shared" si="51"/>
        <v>89500</v>
      </c>
      <c r="U48" s="57">
        <f t="shared" si="51"/>
        <v>89500</v>
      </c>
      <c r="V48" s="57">
        <f t="shared" si="51"/>
        <v>89500</v>
      </c>
      <c r="W48" s="57">
        <f t="shared" si="51"/>
        <v>89500</v>
      </c>
      <c r="X48" s="57">
        <f t="shared" si="51"/>
        <v>89500</v>
      </c>
      <c r="Y48" s="57">
        <f t="shared" si="51"/>
        <v>89500</v>
      </c>
      <c r="Z48" s="57">
        <f t="shared" si="51"/>
        <v>89500</v>
      </c>
      <c r="AA48" s="57">
        <f t="shared" si="51"/>
        <v>89500</v>
      </c>
      <c r="AB48" s="108">
        <f t="shared" si="22"/>
        <v>1074000</v>
      </c>
      <c r="AC48" s="57">
        <f t="shared" ref="AC48:AN48" si="52">AC286</f>
        <v>89500</v>
      </c>
      <c r="AD48" s="57">
        <f t="shared" si="52"/>
        <v>89500</v>
      </c>
      <c r="AE48" s="57">
        <f t="shared" si="52"/>
        <v>89500</v>
      </c>
      <c r="AF48" s="57">
        <f t="shared" si="52"/>
        <v>89500</v>
      </c>
      <c r="AG48" s="57">
        <f t="shared" si="52"/>
        <v>89500</v>
      </c>
      <c r="AH48" s="57">
        <f t="shared" si="52"/>
        <v>89500</v>
      </c>
      <c r="AI48" s="57">
        <f t="shared" si="52"/>
        <v>89500</v>
      </c>
      <c r="AJ48" s="57">
        <f t="shared" si="52"/>
        <v>89500</v>
      </c>
      <c r="AK48" s="57">
        <f t="shared" si="52"/>
        <v>89500</v>
      </c>
      <c r="AL48" s="57">
        <f t="shared" si="52"/>
        <v>89500</v>
      </c>
      <c r="AM48" s="57">
        <f t="shared" si="52"/>
        <v>89500</v>
      </c>
      <c r="AN48" s="57">
        <f t="shared" si="52"/>
        <v>89500</v>
      </c>
      <c r="AO48" s="108">
        <f t="shared" si="24"/>
        <v>1074000</v>
      </c>
      <c r="AP48" s="57">
        <f t="shared" ref="AP48:BA48" si="53">AP286</f>
        <v>89500</v>
      </c>
      <c r="AQ48" s="57">
        <f t="shared" si="53"/>
        <v>89500</v>
      </c>
      <c r="AR48" s="57">
        <f t="shared" si="53"/>
        <v>89500</v>
      </c>
      <c r="AS48" s="57">
        <f t="shared" si="53"/>
        <v>89500</v>
      </c>
      <c r="AT48" s="57">
        <f t="shared" si="53"/>
        <v>89500</v>
      </c>
      <c r="AU48" s="57">
        <f t="shared" si="53"/>
        <v>89500</v>
      </c>
      <c r="AV48" s="57">
        <f t="shared" si="53"/>
        <v>89500</v>
      </c>
      <c r="AW48" s="57">
        <f t="shared" si="53"/>
        <v>89500</v>
      </c>
      <c r="AX48" s="57">
        <f t="shared" si="53"/>
        <v>89500</v>
      </c>
      <c r="AY48" s="57">
        <f t="shared" si="53"/>
        <v>89500</v>
      </c>
      <c r="AZ48" s="57">
        <f t="shared" si="53"/>
        <v>89500</v>
      </c>
      <c r="BA48" s="57">
        <f t="shared" si="53"/>
        <v>89500</v>
      </c>
      <c r="BB48" s="108">
        <f t="shared" si="26"/>
        <v>1074000</v>
      </c>
      <c r="BC48" s="57">
        <f t="shared" ref="BC48:BN48" si="54">BC286</f>
        <v>89500</v>
      </c>
      <c r="BD48" s="57">
        <f t="shared" si="54"/>
        <v>89500</v>
      </c>
      <c r="BE48" s="57">
        <f t="shared" si="54"/>
        <v>89500</v>
      </c>
      <c r="BF48" s="57">
        <f t="shared" si="54"/>
        <v>89500</v>
      </c>
      <c r="BG48" s="57">
        <f t="shared" si="54"/>
        <v>89500</v>
      </c>
      <c r="BH48" s="57">
        <f t="shared" si="54"/>
        <v>89500</v>
      </c>
      <c r="BI48" s="57">
        <f t="shared" si="54"/>
        <v>89500</v>
      </c>
      <c r="BJ48" s="57">
        <f t="shared" si="54"/>
        <v>89500</v>
      </c>
      <c r="BK48" s="57">
        <f t="shared" si="54"/>
        <v>89500</v>
      </c>
      <c r="BL48" s="57">
        <f t="shared" si="54"/>
        <v>89500</v>
      </c>
      <c r="BM48" s="57">
        <f t="shared" si="54"/>
        <v>89500</v>
      </c>
      <c r="BN48" s="57">
        <f t="shared" si="54"/>
        <v>89500</v>
      </c>
      <c r="BO48" s="108">
        <f t="shared" si="33"/>
        <v>1074000</v>
      </c>
    </row>
    <row r="49" spans="1:67" s="99" customFormat="1" x14ac:dyDescent="0.2">
      <c r="A49" s="13"/>
      <c r="B49" s="85" t="s">
        <v>149</v>
      </c>
      <c r="C49" s="57">
        <f t="shared" ref="C49:N49" si="55">C287</f>
        <v>3873.5625</v>
      </c>
      <c r="D49" s="57">
        <f t="shared" si="55"/>
        <v>3873.5625</v>
      </c>
      <c r="E49" s="57">
        <f t="shared" si="55"/>
        <v>3873.5625</v>
      </c>
      <c r="F49" s="57">
        <f t="shared" si="55"/>
        <v>3873.5625</v>
      </c>
      <c r="G49" s="57">
        <f t="shared" si="55"/>
        <v>3873.5625</v>
      </c>
      <c r="H49" s="57">
        <f t="shared" si="55"/>
        <v>3873.5625</v>
      </c>
      <c r="I49" s="57">
        <f t="shared" si="55"/>
        <v>3873.5625</v>
      </c>
      <c r="J49" s="57">
        <f t="shared" si="55"/>
        <v>3873.5625</v>
      </c>
      <c r="K49" s="57">
        <f t="shared" si="55"/>
        <v>3873.5625</v>
      </c>
      <c r="L49" s="57">
        <f t="shared" si="55"/>
        <v>3873.5625</v>
      </c>
      <c r="M49" s="57">
        <f t="shared" si="55"/>
        <v>3873.5625</v>
      </c>
      <c r="N49" s="57">
        <f t="shared" si="55"/>
        <v>3873.5625</v>
      </c>
      <c r="O49" s="108">
        <f t="shared" si="20"/>
        <v>46482.75</v>
      </c>
      <c r="P49" s="57">
        <f t="shared" ref="P49:AA49" si="56">P287</f>
        <v>4088.7604166666665</v>
      </c>
      <c r="Q49" s="57">
        <f t="shared" si="56"/>
        <v>4088.7604166666665</v>
      </c>
      <c r="R49" s="57">
        <f t="shared" si="56"/>
        <v>4088.7604166666665</v>
      </c>
      <c r="S49" s="57">
        <f t="shared" si="56"/>
        <v>4088.7604166666665</v>
      </c>
      <c r="T49" s="57">
        <f t="shared" si="56"/>
        <v>4088.7604166666665</v>
      </c>
      <c r="U49" s="57">
        <f t="shared" si="56"/>
        <v>4088.7604166666665</v>
      </c>
      <c r="V49" s="57">
        <f t="shared" si="56"/>
        <v>4088.7604166666665</v>
      </c>
      <c r="W49" s="57">
        <f t="shared" si="56"/>
        <v>4088.7604166666665</v>
      </c>
      <c r="X49" s="57">
        <f t="shared" si="56"/>
        <v>4088.7604166666665</v>
      </c>
      <c r="Y49" s="57">
        <f t="shared" si="56"/>
        <v>4088.7604166666665</v>
      </c>
      <c r="Z49" s="57">
        <f t="shared" si="56"/>
        <v>4088.7604166666665</v>
      </c>
      <c r="AA49" s="57">
        <f t="shared" si="56"/>
        <v>4088.7604166666665</v>
      </c>
      <c r="AB49" s="108">
        <f t="shared" si="22"/>
        <v>49065.124999999993</v>
      </c>
      <c r="AC49" s="57">
        <f t="shared" ref="AC49:AN49" si="57">AC287</f>
        <v>4551.09375</v>
      </c>
      <c r="AD49" s="57">
        <f t="shared" si="57"/>
        <v>4551.09375</v>
      </c>
      <c r="AE49" s="57">
        <f t="shared" si="57"/>
        <v>4551.09375</v>
      </c>
      <c r="AF49" s="57">
        <f t="shared" si="57"/>
        <v>4551.09375</v>
      </c>
      <c r="AG49" s="57">
        <f t="shared" si="57"/>
        <v>4551.09375</v>
      </c>
      <c r="AH49" s="57">
        <f t="shared" si="57"/>
        <v>4551.09375</v>
      </c>
      <c r="AI49" s="57">
        <f t="shared" si="57"/>
        <v>4551.09375</v>
      </c>
      <c r="AJ49" s="57">
        <f t="shared" si="57"/>
        <v>4551.09375</v>
      </c>
      <c r="AK49" s="57">
        <f t="shared" si="57"/>
        <v>4551.09375</v>
      </c>
      <c r="AL49" s="57">
        <f t="shared" si="57"/>
        <v>4551.09375</v>
      </c>
      <c r="AM49" s="57">
        <f t="shared" si="57"/>
        <v>4551.09375</v>
      </c>
      <c r="AN49" s="57">
        <f t="shared" si="57"/>
        <v>4551.09375</v>
      </c>
      <c r="AO49" s="108">
        <f t="shared" si="24"/>
        <v>54613.125</v>
      </c>
      <c r="AP49" s="57">
        <f t="shared" ref="AP49:BA49" si="58">AP287</f>
        <v>4767.8125</v>
      </c>
      <c r="AQ49" s="57">
        <f t="shared" si="58"/>
        <v>4767.8125</v>
      </c>
      <c r="AR49" s="57">
        <f t="shared" si="58"/>
        <v>4767.8125</v>
      </c>
      <c r="AS49" s="57">
        <f t="shared" si="58"/>
        <v>4767.8125</v>
      </c>
      <c r="AT49" s="57">
        <f t="shared" si="58"/>
        <v>4767.8125</v>
      </c>
      <c r="AU49" s="57">
        <f t="shared" si="58"/>
        <v>4767.8125</v>
      </c>
      <c r="AV49" s="57">
        <f t="shared" si="58"/>
        <v>4767.8125</v>
      </c>
      <c r="AW49" s="57">
        <f t="shared" si="58"/>
        <v>4767.8125</v>
      </c>
      <c r="AX49" s="57">
        <f t="shared" si="58"/>
        <v>4767.8125</v>
      </c>
      <c r="AY49" s="57">
        <f t="shared" si="58"/>
        <v>4767.8125</v>
      </c>
      <c r="AZ49" s="57">
        <f t="shared" si="58"/>
        <v>4767.8125</v>
      </c>
      <c r="BA49" s="57">
        <f t="shared" si="58"/>
        <v>4767.8125</v>
      </c>
      <c r="BB49" s="108">
        <f t="shared" si="26"/>
        <v>57213.75</v>
      </c>
      <c r="BC49" s="57">
        <f t="shared" ref="BC49:BN49" si="59">BC287</f>
        <v>5201.25</v>
      </c>
      <c r="BD49" s="57">
        <f t="shared" si="59"/>
        <v>5201.25</v>
      </c>
      <c r="BE49" s="57">
        <f t="shared" si="59"/>
        <v>5201.25</v>
      </c>
      <c r="BF49" s="57">
        <f t="shared" si="59"/>
        <v>5201.25</v>
      </c>
      <c r="BG49" s="57">
        <f t="shared" si="59"/>
        <v>5201.25</v>
      </c>
      <c r="BH49" s="57">
        <f t="shared" si="59"/>
        <v>5201.25</v>
      </c>
      <c r="BI49" s="57">
        <f t="shared" si="59"/>
        <v>5201.25</v>
      </c>
      <c r="BJ49" s="57">
        <f t="shared" si="59"/>
        <v>5201.25</v>
      </c>
      <c r="BK49" s="57">
        <f t="shared" si="59"/>
        <v>5201.25</v>
      </c>
      <c r="BL49" s="57">
        <f t="shared" si="59"/>
        <v>5201.25</v>
      </c>
      <c r="BM49" s="57">
        <f t="shared" si="59"/>
        <v>5201.25</v>
      </c>
      <c r="BN49" s="57">
        <f t="shared" si="59"/>
        <v>5201.25</v>
      </c>
      <c r="BO49" s="108">
        <f t="shared" si="33"/>
        <v>62415</v>
      </c>
    </row>
    <row r="50" spans="1:67" x14ac:dyDescent="0.2">
      <c r="A50" s="68"/>
      <c r="B50" s="85" t="s">
        <v>150</v>
      </c>
      <c r="C50" s="57">
        <f>C288</f>
        <v>11916.666666666666</v>
      </c>
      <c r="D50" s="57">
        <f t="shared" ref="D50:N50" si="60">D288</f>
        <v>11916.666666666666</v>
      </c>
      <c r="E50" s="57">
        <f t="shared" si="60"/>
        <v>11916.666666666666</v>
      </c>
      <c r="F50" s="57">
        <f t="shared" si="60"/>
        <v>11916.666666666666</v>
      </c>
      <c r="G50" s="57">
        <f t="shared" si="60"/>
        <v>11916.666666666666</v>
      </c>
      <c r="H50" s="57">
        <f t="shared" si="60"/>
        <v>11916.666666666666</v>
      </c>
      <c r="I50" s="57">
        <f t="shared" si="60"/>
        <v>11916.666666666666</v>
      </c>
      <c r="J50" s="57">
        <f t="shared" si="60"/>
        <v>11916.666666666666</v>
      </c>
      <c r="K50" s="57">
        <f t="shared" si="60"/>
        <v>11916.666666666666</v>
      </c>
      <c r="L50" s="57">
        <f t="shared" si="60"/>
        <v>11916.666666666666</v>
      </c>
      <c r="M50" s="57">
        <f t="shared" si="60"/>
        <v>11916.666666666666</v>
      </c>
      <c r="N50" s="57">
        <f t="shared" si="60"/>
        <v>11916.666666666666</v>
      </c>
      <c r="O50" s="108">
        <f t="shared" si="20"/>
        <v>143000</v>
      </c>
      <c r="P50" s="57">
        <f t="shared" ref="P50:AA50" si="61">P288</f>
        <v>11916.666666666666</v>
      </c>
      <c r="Q50" s="57">
        <f t="shared" si="61"/>
        <v>11916.666666666666</v>
      </c>
      <c r="R50" s="57">
        <f t="shared" si="61"/>
        <v>11916.666666666666</v>
      </c>
      <c r="S50" s="57">
        <f t="shared" si="61"/>
        <v>11916.666666666666</v>
      </c>
      <c r="T50" s="57">
        <f t="shared" si="61"/>
        <v>11916.666666666666</v>
      </c>
      <c r="U50" s="57">
        <f t="shared" si="61"/>
        <v>11916.666666666666</v>
      </c>
      <c r="V50" s="57">
        <f t="shared" si="61"/>
        <v>11916.666666666666</v>
      </c>
      <c r="W50" s="57">
        <f t="shared" si="61"/>
        <v>11916.666666666666</v>
      </c>
      <c r="X50" s="57">
        <f t="shared" si="61"/>
        <v>11916.666666666666</v>
      </c>
      <c r="Y50" s="57">
        <f t="shared" si="61"/>
        <v>11916.666666666666</v>
      </c>
      <c r="Z50" s="57">
        <f t="shared" si="61"/>
        <v>11916.666666666666</v>
      </c>
      <c r="AA50" s="57">
        <f t="shared" si="61"/>
        <v>11916.666666666666</v>
      </c>
      <c r="AB50" s="108">
        <f t="shared" si="22"/>
        <v>143000</v>
      </c>
      <c r="AC50" s="57">
        <f t="shared" ref="AC50:AN50" si="62">AC288</f>
        <v>11916.666666666666</v>
      </c>
      <c r="AD50" s="57">
        <f t="shared" si="62"/>
        <v>11916.666666666666</v>
      </c>
      <c r="AE50" s="57">
        <f t="shared" si="62"/>
        <v>11916.666666666666</v>
      </c>
      <c r="AF50" s="57">
        <f t="shared" si="62"/>
        <v>11916.666666666666</v>
      </c>
      <c r="AG50" s="57">
        <f t="shared" si="62"/>
        <v>11916.666666666666</v>
      </c>
      <c r="AH50" s="57">
        <f t="shared" si="62"/>
        <v>11916.666666666666</v>
      </c>
      <c r="AI50" s="57">
        <f t="shared" si="62"/>
        <v>11916.666666666666</v>
      </c>
      <c r="AJ50" s="57">
        <f t="shared" si="62"/>
        <v>11916.666666666666</v>
      </c>
      <c r="AK50" s="57">
        <f t="shared" si="62"/>
        <v>11916.666666666666</v>
      </c>
      <c r="AL50" s="57">
        <f t="shared" si="62"/>
        <v>11916.666666666666</v>
      </c>
      <c r="AM50" s="57">
        <f t="shared" si="62"/>
        <v>11916.666666666666</v>
      </c>
      <c r="AN50" s="57">
        <f t="shared" si="62"/>
        <v>11916.666666666666</v>
      </c>
      <c r="AO50" s="108">
        <f t="shared" si="24"/>
        <v>143000</v>
      </c>
      <c r="AP50" s="57">
        <f t="shared" ref="AP50:BA50" si="63">AP288</f>
        <v>11916.666666666666</v>
      </c>
      <c r="AQ50" s="57">
        <f t="shared" si="63"/>
        <v>11916.666666666666</v>
      </c>
      <c r="AR50" s="57">
        <f t="shared" si="63"/>
        <v>11916.666666666666</v>
      </c>
      <c r="AS50" s="57">
        <f t="shared" si="63"/>
        <v>11916.666666666666</v>
      </c>
      <c r="AT50" s="57">
        <f t="shared" si="63"/>
        <v>11916.666666666666</v>
      </c>
      <c r="AU50" s="57">
        <f t="shared" si="63"/>
        <v>11916.666666666666</v>
      </c>
      <c r="AV50" s="57">
        <f t="shared" si="63"/>
        <v>11916.666666666666</v>
      </c>
      <c r="AW50" s="57">
        <f t="shared" si="63"/>
        <v>11916.666666666666</v>
      </c>
      <c r="AX50" s="57">
        <f t="shared" si="63"/>
        <v>11916.666666666666</v>
      </c>
      <c r="AY50" s="57">
        <f t="shared" si="63"/>
        <v>11916.666666666666</v>
      </c>
      <c r="AZ50" s="57">
        <f t="shared" si="63"/>
        <v>11916.666666666666</v>
      </c>
      <c r="BA50" s="57">
        <f t="shared" si="63"/>
        <v>11916.666666666666</v>
      </c>
      <c r="BB50" s="108">
        <f t="shared" si="26"/>
        <v>143000</v>
      </c>
      <c r="BC50" s="57">
        <f t="shared" ref="BC50:BN50" si="64">BC288</f>
        <v>11916.666666666666</v>
      </c>
      <c r="BD50" s="57">
        <f t="shared" si="64"/>
        <v>11916.666666666666</v>
      </c>
      <c r="BE50" s="57">
        <f t="shared" si="64"/>
        <v>11916.666666666666</v>
      </c>
      <c r="BF50" s="57">
        <f t="shared" si="64"/>
        <v>11916.666666666666</v>
      </c>
      <c r="BG50" s="57">
        <f t="shared" si="64"/>
        <v>11916.666666666666</v>
      </c>
      <c r="BH50" s="57">
        <f t="shared" si="64"/>
        <v>11916.666666666666</v>
      </c>
      <c r="BI50" s="57">
        <f t="shared" si="64"/>
        <v>11916.666666666666</v>
      </c>
      <c r="BJ50" s="57">
        <f t="shared" si="64"/>
        <v>11916.666666666666</v>
      </c>
      <c r="BK50" s="57">
        <f t="shared" si="64"/>
        <v>11916.666666666666</v>
      </c>
      <c r="BL50" s="57">
        <f t="shared" si="64"/>
        <v>11916.666666666666</v>
      </c>
      <c r="BM50" s="57">
        <f t="shared" si="64"/>
        <v>11916.666666666666</v>
      </c>
      <c r="BN50" s="57">
        <f t="shared" si="64"/>
        <v>11916.666666666666</v>
      </c>
      <c r="BO50" s="108">
        <f t="shared" si="33"/>
        <v>143000</v>
      </c>
    </row>
    <row r="51" spans="1:67" x14ac:dyDescent="0.2">
      <c r="A51" s="68"/>
      <c r="B51" s="85" t="s">
        <v>269</v>
      </c>
      <c r="C51" s="57">
        <f t="shared" ref="C51:N51" si="65">C289</f>
        <v>774.71249999999998</v>
      </c>
      <c r="D51" s="57">
        <f t="shared" si="65"/>
        <v>774.71249999999998</v>
      </c>
      <c r="E51" s="57">
        <f t="shared" si="65"/>
        <v>774.71249999999998</v>
      </c>
      <c r="F51" s="57">
        <f t="shared" si="65"/>
        <v>774.71249999999998</v>
      </c>
      <c r="G51" s="57">
        <f t="shared" si="65"/>
        <v>774.71249999999998</v>
      </c>
      <c r="H51" s="57">
        <f t="shared" si="65"/>
        <v>774.71249999999998</v>
      </c>
      <c r="I51" s="57">
        <f t="shared" si="65"/>
        <v>774.71249999999998</v>
      </c>
      <c r="J51" s="57">
        <f t="shared" si="65"/>
        <v>774.71249999999998</v>
      </c>
      <c r="K51" s="57">
        <f t="shared" si="65"/>
        <v>774.71249999999998</v>
      </c>
      <c r="L51" s="57">
        <f t="shared" si="65"/>
        <v>774.71249999999998</v>
      </c>
      <c r="M51" s="57">
        <f t="shared" si="65"/>
        <v>774.71249999999998</v>
      </c>
      <c r="N51" s="57">
        <f t="shared" si="65"/>
        <v>774.71249999999998</v>
      </c>
      <c r="O51" s="108">
        <f t="shared" si="20"/>
        <v>9296.5499999999975</v>
      </c>
      <c r="P51" s="57">
        <f t="shared" ref="P51:AA51" si="66">P289</f>
        <v>817.7520833333333</v>
      </c>
      <c r="Q51" s="57">
        <f t="shared" si="66"/>
        <v>817.7520833333333</v>
      </c>
      <c r="R51" s="57">
        <f t="shared" si="66"/>
        <v>817.7520833333333</v>
      </c>
      <c r="S51" s="57">
        <f t="shared" si="66"/>
        <v>817.7520833333333</v>
      </c>
      <c r="T51" s="57">
        <f t="shared" si="66"/>
        <v>817.7520833333333</v>
      </c>
      <c r="U51" s="57">
        <f t="shared" si="66"/>
        <v>817.7520833333333</v>
      </c>
      <c r="V51" s="57">
        <f t="shared" si="66"/>
        <v>817.7520833333333</v>
      </c>
      <c r="W51" s="57">
        <f t="shared" si="66"/>
        <v>817.7520833333333</v>
      </c>
      <c r="X51" s="57">
        <f t="shared" si="66"/>
        <v>817.7520833333333</v>
      </c>
      <c r="Y51" s="57">
        <f t="shared" si="66"/>
        <v>817.7520833333333</v>
      </c>
      <c r="Z51" s="57">
        <f t="shared" si="66"/>
        <v>817.7520833333333</v>
      </c>
      <c r="AA51" s="57">
        <f t="shared" si="66"/>
        <v>817.7520833333333</v>
      </c>
      <c r="AB51" s="108">
        <f t="shared" si="22"/>
        <v>9813.0249999999978</v>
      </c>
      <c r="AC51" s="57">
        <f t="shared" ref="AC51:AN51" si="67">AC289</f>
        <v>910.21875</v>
      </c>
      <c r="AD51" s="57">
        <f t="shared" si="67"/>
        <v>910.21875</v>
      </c>
      <c r="AE51" s="57">
        <f t="shared" si="67"/>
        <v>910.21875</v>
      </c>
      <c r="AF51" s="57">
        <f t="shared" si="67"/>
        <v>910.21875</v>
      </c>
      <c r="AG51" s="57">
        <f t="shared" si="67"/>
        <v>910.21875</v>
      </c>
      <c r="AH51" s="57">
        <f t="shared" si="67"/>
        <v>910.21875</v>
      </c>
      <c r="AI51" s="57">
        <f t="shared" si="67"/>
        <v>910.21875</v>
      </c>
      <c r="AJ51" s="57">
        <f t="shared" si="67"/>
        <v>910.21875</v>
      </c>
      <c r="AK51" s="57">
        <f t="shared" si="67"/>
        <v>910.21875</v>
      </c>
      <c r="AL51" s="57">
        <f t="shared" si="67"/>
        <v>910.21875</v>
      </c>
      <c r="AM51" s="57">
        <f t="shared" si="67"/>
        <v>910.21875</v>
      </c>
      <c r="AN51" s="57">
        <f t="shared" si="67"/>
        <v>910.21875</v>
      </c>
      <c r="AO51" s="108">
        <f t="shared" si="24"/>
        <v>10922.625</v>
      </c>
      <c r="AP51" s="57">
        <f t="shared" ref="AP51:BA51" si="68">AP289</f>
        <v>953.5625</v>
      </c>
      <c r="AQ51" s="57">
        <f t="shared" si="68"/>
        <v>953.5625</v>
      </c>
      <c r="AR51" s="57">
        <f t="shared" si="68"/>
        <v>953.5625</v>
      </c>
      <c r="AS51" s="57">
        <f t="shared" si="68"/>
        <v>953.5625</v>
      </c>
      <c r="AT51" s="57">
        <f t="shared" si="68"/>
        <v>953.5625</v>
      </c>
      <c r="AU51" s="57">
        <f t="shared" si="68"/>
        <v>953.5625</v>
      </c>
      <c r="AV51" s="57">
        <f t="shared" si="68"/>
        <v>953.5625</v>
      </c>
      <c r="AW51" s="57">
        <f t="shared" si="68"/>
        <v>953.5625</v>
      </c>
      <c r="AX51" s="57">
        <f t="shared" si="68"/>
        <v>953.5625</v>
      </c>
      <c r="AY51" s="57">
        <f t="shared" si="68"/>
        <v>953.5625</v>
      </c>
      <c r="AZ51" s="57">
        <f t="shared" si="68"/>
        <v>953.5625</v>
      </c>
      <c r="BA51" s="57">
        <f t="shared" si="68"/>
        <v>953.5625</v>
      </c>
      <c r="BB51" s="108">
        <f t="shared" si="26"/>
        <v>11442.75</v>
      </c>
      <c r="BC51" s="57">
        <f t="shared" ref="BC51:BN51" si="69">BC289</f>
        <v>1040.25</v>
      </c>
      <c r="BD51" s="57">
        <f t="shared" si="69"/>
        <v>1040.25</v>
      </c>
      <c r="BE51" s="57">
        <f t="shared" si="69"/>
        <v>1040.25</v>
      </c>
      <c r="BF51" s="57">
        <f t="shared" si="69"/>
        <v>1040.25</v>
      </c>
      <c r="BG51" s="57">
        <f t="shared" si="69"/>
        <v>1040.25</v>
      </c>
      <c r="BH51" s="57">
        <f t="shared" si="69"/>
        <v>1040.25</v>
      </c>
      <c r="BI51" s="57">
        <f t="shared" si="69"/>
        <v>1040.25</v>
      </c>
      <c r="BJ51" s="57">
        <f t="shared" si="69"/>
        <v>1040.25</v>
      </c>
      <c r="BK51" s="57">
        <f t="shared" si="69"/>
        <v>1040.25</v>
      </c>
      <c r="BL51" s="57">
        <f t="shared" si="69"/>
        <v>1040.25</v>
      </c>
      <c r="BM51" s="57">
        <f t="shared" si="69"/>
        <v>1040.25</v>
      </c>
      <c r="BN51" s="57">
        <f t="shared" si="69"/>
        <v>1040.25</v>
      </c>
      <c r="BO51" s="108">
        <f t="shared" si="33"/>
        <v>12483</v>
      </c>
    </row>
    <row r="52" spans="1:67" x14ac:dyDescent="0.2">
      <c r="B52" s="85" t="s">
        <v>151</v>
      </c>
      <c r="C52" s="57">
        <f>C290</f>
        <v>3098.85</v>
      </c>
      <c r="D52" s="57">
        <f t="shared" ref="D52:N52" si="70">D290</f>
        <v>3098.85</v>
      </c>
      <c r="E52" s="57">
        <f t="shared" si="70"/>
        <v>3098.85</v>
      </c>
      <c r="F52" s="57">
        <f t="shared" si="70"/>
        <v>3098.85</v>
      </c>
      <c r="G52" s="57">
        <f t="shared" si="70"/>
        <v>3098.85</v>
      </c>
      <c r="H52" s="57">
        <f t="shared" si="70"/>
        <v>3098.85</v>
      </c>
      <c r="I52" s="57">
        <f t="shared" si="70"/>
        <v>3098.85</v>
      </c>
      <c r="J52" s="57">
        <f t="shared" si="70"/>
        <v>3098.85</v>
      </c>
      <c r="K52" s="57">
        <f t="shared" si="70"/>
        <v>3098.85</v>
      </c>
      <c r="L52" s="57">
        <f t="shared" si="70"/>
        <v>3098.85</v>
      </c>
      <c r="M52" s="57">
        <f t="shared" si="70"/>
        <v>3098.85</v>
      </c>
      <c r="N52" s="57">
        <f t="shared" si="70"/>
        <v>3098.85</v>
      </c>
      <c r="O52" s="108">
        <f t="shared" si="20"/>
        <v>37186.19999999999</v>
      </c>
      <c r="P52" s="57">
        <f t="shared" ref="P52:AA52" si="71">P290</f>
        <v>3271.0083333333332</v>
      </c>
      <c r="Q52" s="57">
        <f t="shared" si="71"/>
        <v>3271.0083333333332</v>
      </c>
      <c r="R52" s="57">
        <f t="shared" si="71"/>
        <v>3271.0083333333332</v>
      </c>
      <c r="S52" s="57">
        <f t="shared" si="71"/>
        <v>3271.0083333333332</v>
      </c>
      <c r="T52" s="57">
        <f t="shared" si="71"/>
        <v>3271.0083333333332</v>
      </c>
      <c r="U52" s="57">
        <f t="shared" si="71"/>
        <v>3271.0083333333332</v>
      </c>
      <c r="V52" s="57">
        <f t="shared" si="71"/>
        <v>3271.0083333333332</v>
      </c>
      <c r="W52" s="57">
        <f t="shared" si="71"/>
        <v>3271.0083333333332</v>
      </c>
      <c r="X52" s="57">
        <f t="shared" si="71"/>
        <v>3271.0083333333332</v>
      </c>
      <c r="Y52" s="57">
        <f t="shared" si="71"/>
        <v>3271.0083333333332</v>
      </c>
      <c r="Z52" s="57">
        <f t="shared" si="71"/>
        <v>3271.0083333333332</v>
      </c>
      <c r="AA52" s="57">
        <f t="shared" si="71"/>
        <v>3271.0083333333332</v>
      </c>
      <c r="AB52" s="108">
        <f t="shared" si="22"/>
        <v>39252.099999999991</v>
      </c>
      <c r="AC52" s="57">
        <f t="shared" ref="AC52:AN52" si="72">AC290</f>
        <v>3640.875</v>
      </c>
      <c r="AD52" s="57">
        <f t="shared" si="72"/>
        <v>3640.875</v>
      </c>
      <c r="AE52" s="57">
        <f t="shared" si="72"/>
        <v>3640.875</v>
      </c>
      <c r="AF52" s="57">
        <f t="shared" si="72"/>
        <v>3640.875</v>
      </c>
      <c r="AG52" s="57">
        <f t="shared" si="72"/>
        <v>3640.875</v>
      </c>
      <c r="AH52" s="57">
        <f t="shared" si="72"/>
        <v>3640.875</v>
      </c>
      <c r="AI52" s="57">
        <f t="shared" si="72"/>
        <v>3640.875</v>
      </c>
      <c r="AJ52" s="57">
        <f t="shared" si="72"/>
        <v>3640.875</v>
      </c>
      <c r="AK52" s="57">
        <f t="shared" si="72"/>
        <v>3640.875</v>
      </c>
      <c r="AL52" s="57">
        <f t="shared" si="72"/>
        <v>3640.875</v>
      </c>
      <c r="AM52" s="57">
        <f t="shared" si="72"/>
        <v>3640.875</v>
      </c>
      <c r="AN52" s="57">
        <f t="shared" si="72"/>
        <v>3640.875</v>
      </c>
      <c r="AO52" s="108">
        <f t="shared" si="24"/>
        <v>43690.5</v>
      </c>
      <c r="AP52" s="57">
        <f t="shared" ref="AP52:BA52" si="73">AP290</f>
        <v>3814.25</v>
      </c>
      <c r="AQ52" s="57">
        <f t="shared" si="73"/>
        <v>3814.25</v>
      </c>
      <c r="AR52" s="57">
        <f t="shared" si="73"/>
        <v>3814.25</v>
      </c>
      <c r="AS52" s="57">
        <f t="shared" si="73"/>
        <v>3814.25</v>
      </c>
      <c r="AT52" s="57">
        <f t="shared" si="73"/>
        <v>3814.25</v>
      </c>
      <c r="AU52" s="57">
        <f t="shared" si="73"/>
        <v>3814.25</v>
      </c>
      <c r="AV52" s="57">
        <f t="shared" si="73"/>
        <v>3814.25</v>
      </c>
      <c r="AW52" s="57">
        <f t="shared" si="73"/>
        <v>3814.25</v>
      </c>
      <c r="AX52" s="57">
        <f t="shared" si="73"/>
        <v>3814.25</v>
      </c>
      <c r="AY52" s="57">
        <f t="shared" si="73"/>
        <v>3814.25</v>
      </c>
      <c r="AZ52" s="57">
        <f t="shared" si="73"/>
        <v>3814.25</v>
      </c>
      <c r="BA52" s="57">
        <f t="shared" si="73"/>
        <v>3814.25</v>
      </c>
      <c r="BB52" s="108">
        <f t="shared" si="26"/>
        <v>45771</v>
      </c>
      <c r="BC52" s="57">
        <f t="shared" ref="BC52:BN52" si="74">BC290</f>
        <v>4161</v>
      </c>
      <c r="BD52" s="57">
        <f t="shared" si="74"/>
        <v>4161</v>
      </c>
      <c r="BE52" s="57">
        <f t="shared" si="74"/>
        <v>4161</v>
      </c>
      <c r="BF52" s="57">
        <f t="shared" si="74"/>
        <v>4161</v>
      </c>
      <c r="BG52" s="57">
        <f t="shared" si="74"/>
        <v>4161</v>
      </c>
      <c r="BH52" s="57">
        <f t="shared" si="74"/>
        <v>4161</v>
      </c>
      <c r="BI52" s="57">
        <f t="shared" si="74"/>
        <v>4161</v>
      </c>
      <c r="BJ52" s="57">
        <f t="shared" si="74"/>
        <v>4161</v>
      </c>
      <c r="BK52" s="57">
        <f t="shared" si="74"/>
        <v>4161</v>
      </c>
      <c r="BL52" s="57">
        <f t="shared" si="74"/>
        <v>4161</v>
      </c>
      <c r="BM52" s="57">
        <f t="shared" si="74"/>
        <v>4161</v>
      </c>
      <c r="BN52" s="57">
        <f t="shared" si="74"/>
        <v>4161</v>
      </c>
      <c r="BO52" s="108">
        <f t="shared" si="33"/>
        <v>49932</v>
      </c>
    </row>
    <row r="53" spans="1:67" x14ac:dyDescent="0.2">
      <c r="B53" s="85" t="s">
        <v>152</v>
      </c>
      <c r="C53" s="57">
        <f>C291</f>
        <v>5810.34375</v>
      </c>
      <c r="D53" s="57">
        <f t="shared" ref="D53:N53" si="75">D291</f>
        <v>5810.34375</v>
      </c>
      <c r="E53" s="57">
        <f t="shared" si="75"/>
        <v>5810.34375</v>
      </c>
      <c r="F53" s="57">
        <f t="shared" si="75"/>
        <v>5810.34375</v>
      </c>
      <c r="G53" s="57">
        <f t="shared" si="75"/>
        <v>5810.34375</v>
      </c>
      <c r="H53" s="57">
        <f t="shared" si="75"/>
        <v>5810.34375</v>
      </c>
      <c r="I53" s="57">
        <f t="shared" si="75"/>
        <v>5810.34375</v>
      </c>
      <c r="J53" s="57">
        <f t="shared" si="75"/>
        <v>5810.34375</v>
      </c>
      <c r="K53" s="57">
        <f t="shared" si="75"/>
        <v>5810.34375</v>
      </c>
      <c r="L53" s="57">
        <f t="shared" si="75"/>
        <v>5810.34375</v>
      </c>
      <c r="M53" s="57">
        <f t="shared" si="75"/>
        <v>5810.34375</v>
      </c>
      <c r="N53" s="57">
        <f t="shared" si="75"/>
        <v>5810.34375</v>
      </c>
      <c r="O53" s="108">
        <f t="shared" si="20"/>
        <v>69724.125</v>
      </c>
      <c r="P53" s="57">
        <f t="shared" ref="P53:AA53" si="76">P291</f>
        <v>6133.1406249999991</v>
      </c>
      <c r="Q53" s="57">
        <f t="shared" si="76"/>
        <v>6133.1406249999991</v>
      </c>
      <c r="R53" s="57">
        <f t="shared" si="76"/>
        <v>6133.1406249999991</v>
      </c>
      <c r="S53" s="57">
        <f t="shared" si="76"/>
        <v>6133.1406249999991</v>
      </c>
      <c r="T53" s="57">
        <f t="shared" si="76"/>
        <v>6133.1406249999991</v>
      </c>
      <c r="U53" s="57">
        <f t="shared" si="76"/>
        <v>6133.1406249999991</v>
      </c>
      <c r="V53" s="57">
        <f t="shared" si="76"/>
        <v>6133.1406249999991</v>
      </c>
      <c r="W53" s="57">
        <f t="shared" si="76"/>
        <v>6133.1406249999991</v>
      </c>
      <c r="X53" s="57">
        <f t="shared" si="76"/>
        <v>6133.1406249999991</v>
      </c>
      <c r="Y53" s="57">
        <f t="shared" si="76"/>
        <v>6133.1406249999991</v>
      </c>
      <c r="Z53" s="57">
        <f t="shared" si="76"/>
        <v>6133.1406249999991</v>
      </c>
      <c r="AA53" s="57">
        <f t="shared" si="76"/>
        <v>6133.1406249999991</v>
      </c>
      <c r="AB53" s="108">
        <f t="shared" si="22"/>
        <v>73597.687499999985</v>
      </c>
      <c r="AC53" s="57">
        <f t="shared" ref="AC53:AN53" si="77">AC291</f>
        <v>6826.640625</v>
      </c>
      <c r="AD53" s="57">
        <f t="shared" si="77"/>
        <v>6826.640625</v>
      </c>
      <c r="AE53" s="57">
        <f t="shared" si="77"/>
        <v>6826.640625</v>
      </c>
      <c r="AF53" s="57">
        <f t="shared" si="77"/>
        <v>6826.640625</v>
      </c>
      <c r="AG53" s="57">
        <f t="shared" si="77"/>
        <v>6826.640625</v>
      </c>
      <c r="AH53" s="57">
        <f t="shared" si="77"/>
        <v>6826.640625</v>
      </c>
      <c r="AI53" s="57">
        <f t="shared" si="77"/>
        <v>6826.640625</v>
      </c>
      <c r="AJ53" s="57">
        <f t="shared" si="77"/>
        <v>6826.640625</v>
      </c>
      <c r="AK53" s="57">
        <f t="shared" si="77"/>
        <v>6826.640625</v>
      </c>
      <c r="AL53" s="57">
        <f t="shared" si="77"/>
        <v>6826.640625</v>
      </c>
      <c r="AM53" s="57">
        <f t="shared" si="77"/>
        <v>6826.640625</v>
      </c>
      <c r="AN53" s="57">
        <f t="shared" si="77"/>
        <v>6826.640625</v>
      </c>
      <c r="AO53" s="108">
        <f t="shared" si="24"/>
        <v>81919.6875</v>
      </c>
      <c r="AP53" s="57">
        <f t="shared" ref="AP53:BA53" si="78">AP291</f>
        <v>7151.71875</v>
      </c>
      <c r="AQ53" s="57">
        <f t="shared" si="78"/>
        <v>7151.71875</v>
      </c>
      <c r="AR53" s="57">
        <f t="shared" si="78"/>
        <v>7151.71875</v>
      </c>
      <c r="AS53" s="57">
        <f t="shared" si="78"/>
        <v>7151.71875</v>
      </c>
      <c r="AT53" s="57">
        <f t="shared" si="78"/>
        <v>7151.71875</v>
      </c>
      <c r="AU53" s="57">
        <f t="shared" si="78"/>
        <v>7151.71875</v>
      </c>
      <c r="AV53" s="57">
        <f t="shared" si="78"/>
        <v>7151.71875</v>
      </c>
      <c r="AW53" s="57">
        <f t="shared" si="78"/>
        <v>7151.71875</v>
      </c>
      <c r="AX53" s="57">
        <f t="shared" si="78"/>
        <v>7151.71875</v>
      </c>
      <c r="AY53" s="57">
        <f t="shared" si="78"/>
        <v>7151.71875</v>
      </c>
      <c r="AZ53" s="57">
        <f t="shared" si="78"/>
        <v>7151.71875</v>
      </c>
      <c r="BA53" s="57">
        <f t="shared" si="78"/>
        <v>7151.71875</v>
      </c>
      <c r="BB53" s="108">
        <f t="shared" si="26"/>
        <v>85820.625</v>
      </c>
      <c r="BC53" s="57">
        <f t="shared" ref="BC53:BN53" si="79">BC291</f>
        <v>7801.875</v>
      </c>
      <c r="BD53" s="57">
        <f t="shared" si="79"/>
        <v>7801.875</v>
      </c>
      <c r="BE53" s="57">
        <f t="shared" si="79"/>
        <v>7801.875</v>
      </c>
      <c r="BF53" s="57">
        <f t="shared" si="79"/>
        <v>7801.875</v>
      </c>
      <c r="BG53" s="57">
        <f t="shared" si="79"/>
        <v>7801.875</v>
      </c>
      <c r="BH53" s="57">
        <f t="shared" si="79"/>
        <v>7801.875</v>
      </c>
      <c r="BI53" s="57">
        <f t="shared" si="79"/>
        <v>7801.875</v>
      </c>
      <c r="BJ53" s="57">
        <f t="shared" si="79"/>
        <v>7801.875</v>
      </c>
      <c r="BK53" s="57">
        <f t="shared" si="79"/>
        <v>7801.875</v>
      </c>
      <c r="BL53" s="57">
        <f t="shared" si="79"/>
        <v>7801.875</v>
      </c>
      <c r="BM53" s="57">
        <f t="shared" si="79"/>
        <v>7801.875</v>
      </c>
      <c r="BN53" s="57">
        <f t="shared" si="79"/>
        <v>7801.875</v>
      </c>
      <c r="BO53" s="108">
        <f t="shared" si="33"/>
        <v>93622.5</v>
      </c>
    </row>
    <row r="54" spans="1:67" x14ac:dyDescent="0.2">
      <c r="B54" s="85" t="s">
        <v>153</v>
      </c>
      <c r="C54" s="57">
        <f t="shared" ref="C54:N54" si="80">C292</f>
        <v>1936.78125</v>
      </c>
      <c r="D54" s="57">
        <f t="shared" si="80"/>
        <v>1936.78125</v>
      </c>
      <c r="E54" s="57">
        <f t="shared" si="80"/>
        <v>1936.78125</v>
      </c>
      <c r="F54" s="57">
        <f t="shared" si="80"/>
        <v>1936.78125</v>
      </c>
      <c r="G54" s="57">
        <f t="shared" si="80"/>
        <v>1936.78125</v>
      </c>
      <c r="H54" s="57">
        <f t="shared" si="80"/>
        <v>1936.78125</v>
      </c>
      <c r="I54" s="57">
        <f t="shared" si="80"/>
        <v>1936.78125</v>
      </c>
      <c r="J54" s="57">
        <f t="shared" si="80"/>
        <v>1936.78125</v>
      </c>
      <c r="K54" s="57">
        <f t="shared" si="80"/>
        <v>1936.78125</v>
      </c>
      <c r="L54" s="57">
        <f t="shared" si="80"/>
        <v>1936.78125</v>
      </c>
      <c r="M54" s="57">
        <f t="shared" si="80"/>
        <v>1936.78125</v>
      </c>
      <c r="N54" s="57">
        <f t="shared" si="80"/>
        <v>1936.78125</v>
      </c>
      <c r="O54" s="108">
        <f t="shared" si="20"/>
        <v>23241.375</v>
      </c>
      <c r="P54" s="57">
        <f t="shared" ref="P54:AA54" si="81">P292</f>
        <v>2044.3802083333333</v>
      </c>
      <c r="Q54" s="57">
        <f t="shared" si="81"/>
        <v>2044.3802083333333</v>
      </c>
      <c r="R54" s="57">
        <f t="shared" si="81"/>
        <v>2044.3802083333333</v>
      </c>
      <c r="S54" s="57">
        <f t="shared" si="81"/>
        <v>2044.3802083333333</v>
      </c>
      <c r="T54" s="57">
        <f t="shared" si="81"/>
        <v>2044.3802083333333</v>
      </c>
      <c r="U54" s="57">
        <f t="shared" si="81"/>
        <v>2044.3802083333333</v>
      </c>
      <c r="V54" s="57">
        <f t="shared" si="81"/>
        <v>2044.3802083333333</v>
      </c>
      <c r="W54" s="57">
        <f t="shared" si="81"/>
        <v>2044.3802083333333</v>
      </c>
      <c r="X54" s="57">
        <f t="shared" si="81"/>
        <v>2044.3802083333333</v>
      </c>
      <c r="Y54" s="57">
        <f t="shared" si="81"/>
        <v>2044.3802083333333</v>
      </c>
      <c r="Z54" s="57">
        <f t="shared" si="81"/>
        <v>2044.3802083333333</v>
      </c>
      <c r="AA54" s="57">
        <f t="shared" si="81"/>
        <v>2044.3802083333333</v>
      </c>
      <c r="AB54" s="108">
        <f t="shared" si="22"/>
        <v>24532.562499999996</v>
      </c>
      <c r="AC54" s="57">
        <f t="shared" ref="AC54:AN54" si="82">AC292</f>
        <v>2275.546875</v>
      </c>
      <c r="AD54" s="57">
        <f t="shared" si="82"/>
        <v>2275.546875</v>
      </c>
      <c r="AE54" s="57">
        <f t="shared" si="82"/>
        <v>2275.546875</v>
      </c>
      <c r="AF54" s="57">
        <f t="shared" si="82"/>
        <v>2275.546875</v>
      </c>
      <c r="AG54" s="57">
        <f t="shared" si="82"/>
        <v>2275.546875</v>
      </c>
      <c r="AH54" s="57">
        <f t="shared" si="82"/>
        <v>2275.546875</v>
      </c>
      <c r="AI54" s="57">
        <f t="shared" si="82"/>
        <v>2275.546875</v>
      </c>
      <c r="AJ54" s="57">
        <f t="shared" si="82"/>
        <v>2275.546875</v>
      </c>
      <c r="AK54" s="57">
        <f t="shared" si="82"/>
        <v>2275.546875</v>
      </c>
      <c r="AL54" s="57">
        <f t="shared" si="82"/>
        <v>2275.546875</v>
      </c>
      <c r="AM54" s="57">
        <f t="shared" si="82"/>
        <v>2275.546875</v>
      </c>
      <c r="AN54" s="57">
        <f t="shared" si="82"/>
        <v>2275.546875</v>
      </c>
      <c r="AO54" s="108">
        <f t="shared" si="24"/>
        <v>27306.5625</v>
      </c>
      <c r="AP54" s="57">
        <f t="shared" ref="AP54:BA54" si="83">AP292</f>
        <v>2383.90625</v>
      </c>
      <c r="AQ54" s="57">
        <f t="shared" si="83"/>
        <v>2383.90625</v>
      </c>
      <c r="AR54" s="57">
        <f t="shared" si="83"/>
        <v>2383.90625</v>
      </c>
      <c r="AS54" s="57">
        <f t="shared" si="83"/>
        <v>2383.90625</v>
      </c>
      <c r="AT54" s="57">
        <f t="shared" si="83"/>
        <v>2383.90625</v>
      </c>
      <c r="AU54" s="57">
        <f t="shared" si="83"/>
        <v>2383.90625</v>
      </c>
      <c r="AV54" s="57">
        <f t="shared" si="83"/>
        <v>2383.90625</v>
      </c>
      <c r="AW54" s="57">
        <f t="shared" si="83"/>
        <v>2383.90625</v>
      </c>
      <c r="AX54" s="57">
        <f t="shared" si="83"/>
        <v>2383.90625</v>
      </c>
      <c r="AY54" s="57">
        <f t="shared" si="83"/>
        <v>2383.90625</v>
      </c>
      <c r="AZ54" s="57">
        <f t="shared" si="83"/>
        <v>2383.90625</v>
      </c>
      <c r="BA54" s="57">
        <f t="shared" si="83"/>
        <v>2383.90625</v>
      </c>
      <c r="BB54" s="108">
        <f t="shared" si="26"/>
        <v>28606.875</v>
      </c>
      <c r="BC54" s="57">
        <f t="shared" ref="BC54:BN54" si="84">BC292</f>
        <v>2600.625</v>
      </c>
      <c r="BD54" s="57">
        <f t="shared" si="84"/>
        <v>2600.625</v>
      </c>
      <c r="BE54" s="57">
        <f t="shared" si="84"/>
        <v>2600.625</v>
      </c>
      <c r="BF54" s="57">
        <f t="shared" si="84"/>
        <v>2600.625</v>
      </c>
      <c r="BG54" s="57">
        <f t="shared" si="84"/>
        <v>2600.625</v>
      </c>
      <c r="BH54" s="57">
        <f t="shared" si="84"/>
        <v>2600.625</v>
      </c>
      <c r="BI54" s="57">
        <f t="shared" si="84"/>
        <v>2600.625</v>
      </c>
      <c r="BJ54" s="57">
        <f t="shared" si="84"/>
        <v>2600.625</v>
      </c>
      <c r="BK54" s="57">
        <f t="shared" si="84"/>
        <v>2600.625</v>
      </c>
      <c r="BL54" s="57">
        <f t="shared" si="84"/>
        <v>2600.625</v>
      </c>
      <c r="BM54" s="57">
        <f t="shared" si="84"/>
        <v>2600.625</v>
      </c>
      <c r="BN54" s="57">
        <f t="shared" si="84"/>
        <v>2600.625</v>
      </c>
      <c r="BO54" s="108">
        <f t="shared" si="33"/>
        <v>31207.5</v>
      </c>
    </row>
    <row r="55" spans="1:67" x14ac:dyDescent="0.2">
      <c r="B55" s="85" t="s">
        <v>154</v>
      </c>
      <c r="C55" s="57">
        <f t="shared" ref="C55:N55" si="85">C293</f>
        <v>1549.425</v>
      </c>
      <c r="D55" s="57">
        <f t="shared" si="85"/>
        <v>1549.425</v>
      </c>
      <c r="E55" s="57">
        <f t="shared" si="85"/>
        <v>1549.425</v>
      </c>
      <c r="F55" s="57">
        <f t="shared" si="85"/>
        <v>1549.425</v>
      </c>
      <c r="G55" s="57">
        <f t="shared" si="85"/>
        <v>1549.425</v>
      </c>
      <c r="H55" s="57">
        <f t="shared" si="85"/>
        <v>1549.425</v>
      </c>
      <c r="I55" s="57">
        <f t="shared" si="85"/>
        <v>1549.425</v>
      </c>
      <c r="J55" s="57">
        <f t="shared" si="85"/>
        <v>1549.425</v>
      </c>
      <c r="K55" s="57">
        <f t="shared" si="85"/>
        <v>1549.425</v>
      </c>
      <c r="L55" s="57">
        <f t="shared" si="85"/>
        <v>1549.425</v>
      </c>
      <c r="M55" s="57">
        <f t="shared" si="85"/>
        <v>1549.425</v>
      </c>
      <c r="N55" s="57">
        <f t="shared" si="85"/>
        <v>1549.425</v>
      </c>
      <c r="O55" s="108">
        <f t="shared" si="20"/>
        <v>18593.099999999995</v>
      </c>
      <c r="P55" s="57">
        <f t="shared" ref="P55:AA55" si="86">P293</f>
        <v>1635.5041666666666</v>
      </c>
      <c r="Q55" s="57">
        <f t="shared" si="86"/>
        <v>1635.5041666666666</v>
      </c>
      <c r="R55" s="57">
        <f t="shared" si="86"/>
        <v>1635.5041666666666</v>
      </c>
      <c r="S55" s="57">
        <f t="shared" si="86"/>
        <v>1635.5041666666666</v>
      </c>
      <c r="T55" s="57">
        <f t="shared" si="86"/>
        <v>1635.5041666666666</v>
      </c>
      <c r="U55" s="57">
        <f t="shared" si="86"/>
        <v>1635.5041666666666</v>
      </c>
      <c r="V55" s="57">
        <f t="shared" si="86"/>
        <v>1635.5041666666666</v>
      </c>
      <c r="W55" s="57">
        <f t="shared" si="86"/>
        <v>1635.5041666666666</v>
      </c>
      <c r="X55" s="57">
        <f t="shared" si="86"/>
        <v>1635.5041666666666</v>
      </c>
      <c r="Y55" s="57">
        <f t="shared" si="86"/>
        <v>1635.5041666666666</v>
      </c>
      <c r="Z55" s="57">
        <f t="shared" si="86"/>
        <v>1635.5041666666666</v>
      </c>
      <c r="AA55" s="57">
        <f t="shared" si="86"/>
        <v>1635.5041666666666</v>
      </c>
      <c r="AB55" s="108">
        <f t="shared" si="22"/>
        <v>19626.049999999996</v>
      </c>
      <c r="AC55" s="57">
        <f t="shared" ref="AC55:AN55" si="87">AC293</f>
        <v>1820.4375</v>
      </c>
      <c r="AD55" s="57">
        <f t="shared" si="87"/>
        <v>1820.4375</v>
      </c>
      <c r="AE55" s="57">
        <f t="shared" si="87"/>
        <v>1820.4375</v>
      </c>
      <c r="AF55" s="57">
        <f t="shared" si="87"/>
        <v>1820.4375</v>
      </c>
      <c r="AG55" s="57">
        <f t="shared" si="87"/>
        <v>1820.4375</v>
      </c>
      <c r="AH55" s="57">
        <f t="shared" si="87"/>
        <v>1820.4375</v>
      </c>
      <c r="AI55" s="57">
        <f t="shared" si="87"/>
        <v>1820.4375</v>
      </c>
      <c r="AJ55" s="57">
        <f t="shared" si="87"/>
        <v>1820.4375</v>
      </c>
      <c r="AK55" s="57">
        <f t="shared" si="87"/>
        <v>1820.4375</v>
      </c>
      <c r="AL55" s="57">
        <f t="shared" si="87"/>
        <v>1820.4375</v>
      </c>
      <c r="AM55" s="57">
        <f t="shared" si="87"/>
        <v>1820.4375</v>
      </c>
      <c r="AN55" s="57">
        <f t="shared" si="87"/>
        <v>1820.4375</v>
      </c>
      <c r="AO55" s="108">
        <f t="shared" si="24"/>
        <v>21845.25</v>
      </c>
      <c r="AP55" s="57">
        <f t="shared" ref="AP55:BA55" si="88">AP293</f>
        <v>1907.125</v>
      </c>
      <c r="AQ55" s="57">
        <f t="shared" si="88"/>
        <v>1907.125</v>
      </c>
      <c r="AR55" s="57">
        <f t="shared" si="88"/>
        <v>1907.125</v>
      </c>
      <c r="AS55" s="57">
        <f t="shared" si="88"/>
        <v>1907.125</v>
      </c>
      <c r="AT55" s="57">
        <f t="shared" si="88"/>
        <v>1907.125</v>
      </c>
      <c r="AU55" s="57">
        <f t="shared" si="88"/>
        <v>1907.125</v>
      </c>
      <c r="AV55" s="57">
        <f t="shared" si="88"/>
        <v>1907.125</v>
      </c>
      <c r="AW55" s="57">
        <f t="shared" si="88"/>
        <v>1907.125</v>
      </c>
      <c r="AX55" s="57">
        <f t="shared" si="88"/>
        <v>1907.125</v>
      </c>
      <c r="AY55" s="57">
        <f t="shared" si="88"/>
        <v>1907.125</v>
      </c>
      <c r="AZ55" s="57">
        <f t="shared" si="88"/>
        <v>1907.125</v>
      </c>
      <c r="BA55" s="57">
        <f t="shared" si="88"/>
        <v>1907.125</v>
      </c>
      <c r="BB55" s="108">
        <f t="shared" si="26"/>
        <v>22885.5</v>
      </c>
      <c r="BC55" s="57">
        <f t="shared" ref="BC55:BN55" si="89">BC293</f>
        <v>2080.5</v>
      </c>
      <c r="BD55" s="57">
        <f t="shared" si="89"/>
        <v>2080.5</v>
      </c>
      <c r="BE55" s="57">
        <f t="shared" si="89"/>
        <v>2080.5</v>
      </c>
      <c r="BF55" s="57">
        <f t="shared" si="89"/>
        <v>2080.5</v>
      </c>
      <c r="BG55" s="57">
        <f t="shared" si="89"/>
        <v>2080.5</v>
      </c>
      <c r="BH55" s="57">
        <f t="shared" si="89"/>
        <v>2080.5</v>
      </c>
      <c r="BI55" s="57">
        <f t="shared" si="89"/>
        <v>2080.5</v>
      </c>
      <c r="BJ55" s="57">
        <f t="shared" si="89"/>
        <v>2080.5</v>
      </c>
      <c r="BK55" s="57">
        <f t="shared" si="89"/>
        <v>2080.5</v>
      </c>
      <c r="BL55" s="57">
        <f t="shared" si="89"/>
        <v>2080.5</v>
      </c>
      <c r="BM55" s="57">
        <f t="shared" si="89"/>
        <v>2080.5</v>
      </c>
      <c r="BN55" s="57">
        <f t="shared" si="89"/>
        <v>2080.5</v>
      </c>
      <c r="BO55" s="108">
        <f t="shared" si="33"/>
        <v>24966</v>
      </c>
    </row>
    <row r="56" spans="1:67" x14ac:dyDescent="0.2">
      <c r="B56" s="85" t="s">
        <v>155</v>
      </c>
      <c r="C56" s="57">
        <f t="shared" ref="C56:N56" si="90">C294</f>
        <v>3098.85</v>
      </c>
      <c r="D56" s="57">
        <f t="shared" si="90"/>
        <v>3098.85</v>
      </c>
      <c r="E56" s="57">
        <f t="shared" si="90"/>
        <v>3098.85</v>
      </c>
      <c r="F56" s="57">
        <f t="shared" si="90"/>
        <v>3098.85</v>
      </c>
      <c r="G56" s="57">
        <f t="shared" si="90"/>
        <v>3098.85</v>
      </c>
      <c r="H56" s="57">
        <f t="shared" si="90"/>
        <v>3098.85</v>
      </c>
      <c r="I56" s="57">
        <f t="shared" si="90"/>
        <v>3098.85</v>
      </c>
      <c r="J56" s="57">
        <f t="shared" si="90"/>
        <v>3098.85</v>
      </c>
      <c r="K56" s="57">
        <f t="shared" si="90"/>
        <v>3098.85</v>
      </c>
      <c r="L56" s="57">
        <f t="shared" si="90"/>
        <v>3098.85</v>
      </c>
      <c r="M56" s="57">
        <f t="shared" si="90"/>
        <v>3098.85</v>
      </c>
      <c r="N56" s="57">
        <f t="shared" si="90"/>
        <v>3098.85</v>
      </c>
      <c r="O56" s="108">
        <f t="shared" si="20"/>
        <v>37186.19999999999</v>
      </c>
      <c r="P56" s="57">
        <f t="shared" ref="P56:AA56" si="91">P294</f>
        <v>3271.0083333333332</v>
      </c>
      <c r="Q56" s="57">
        <f t="shared" si="91"/>
        <v>3271.0083333333332</v>
      </c>
      <c r="R56" s="57">
        <f t="shared" si="91"/>
        <v>3271.0083333333332</v>
      </c>
      <c r="S56" s="57">
        <f t="shared" si="91"/>
        <v>3271.0083333333332</v>
      </c>
      <c r="T56" s="57">
        <f t="shared" si="91"/>
        <v>3271.0083333333332</v>
      </c>
      <c r="U56" s="57">
        <f t="shared" si="91"/>
        <v>3271.0083333333332</v>
      </c>
      <c r="V56" s="57">
        <f t="shared" si="91"/>
        <v>3271.0083333333332</v>
      </c>
      <c r="W56" s="57">
        <f t="shared" si="91"/>
        <v>3271.0083333333332</v>
      </c>
      <c r="X56" s="57">
        <f t="shared" si="91"/>
        <v>3271.0083333333332</v>
      </c>
      <c r="Y56" s="57">
        <f t="shared" si="91"/>
        <v>3271.0083333333332</v>
      </c>
      <c r="Z56" s="57">
        <f t="shared" si="91"/>
        <v>3271.0083333333332</v>
      </c>
      <c r="AA56" s="57">
        <f t="shared" si="91"/>
        <v>3271.0083333333332</v>
      </c>
      <c r="AB56" s="108">
        <f t="shared" si="22"/>
        <v>39252.099999999991</v>
      </c>
      <c r="AC56" s="57">
        <f t="shared" ref="AC56:AN56" si="92">AC294</f>
        <v>3640.875</v>
      </c>
      <c r="AD56" s="57">
        <f t="shared" si="92"/>
        <v>3640.875</v>
      </c>
      <c r="AE56" s="57">
        <f t="shared" si="92"/>
        <v>3640.875</v>
      </c>
      <c r="AF56" s="57">
        <f t="shared" si="92"/>
        <v>3640.875</v>
      </c>
      <c r="AG56" s="57">
        <f t="shared" si="92"/>
        <v>3640.875</v>
      </c>
      <c r="AH56" s="57">
        <f t="shared" si="92"/>
        <v>3640.875</v>
      </c>
      <c r="AI56" s="57">
        <f t="shared" si="92"/>
        <v>3640.875</v>
      </c>
      <c r="AJ56" s="57">
        <f t="shared" si="92"/>
        <v>3640.875</v>
      </c>
      <c r="AK56" s="57">
        <f t="shared" si="92"/>
        <v>3640.875</v>
      </c>
      <c r="AL56" s="57">
        <f t="shared" si="92"/>
        <v>3640.875</v>
      </c>
      <c r="AM56" s="57">
        <f t="shared" si="92"/>
        <v>3640.875</v>
      </c>
      <c r="AN56" s="57">
        <f t="shared" si="92"/>
        <v>3640.875</v>
      </c>
      <c r="AO56" s="108">
        <f t="shared" si="24"/>
        <v>43690.5</v>
      </c>
      <c r="AP56" s="57">
        <f t="shared" ref="AP56:BA56" si="93">AP294</f>
        <v>3814.25</v>
      </c>
      <c r="AQ56" s="57">
        <f t="shared" si="93"/>
        <v>3814.25</v>
      </c>
      <c r="AR56" s="57">
        <f t="shared" si="93"/>
        <v>3814.25</v>
      </c>
      <c r="AS56" s="57">
        <f t="shared" si="93"/>
        <v>3814.25</v>
      </c>
      <c r="AT56" s="57">
        <f t="shared" si="93"/>
        <v>3814.25</v>
      </c>
      <c r="AU56" s="57">
        <f t="shared" si="93"/>
        <v>3814.25</v>
      </c>
      <c r="AV56" s="57">
        <f t="shared" si="93"/>
        <v>3814.25</v>
      </c>
      <c r="AW56" s="57">
        <f t="shared" si="93"/>
        <v>3814.25</v>
      </c>
      <c r="AX56" s="57">
        <f t="shared" si="93"/>
        <v>3814.25</v>
      </c>
      <c r="AY56" s="57">
        <f t="shared" si="93"/>
        <v>3814.25</v>
      </c>
      <c r="AZ56" s="57">
        <f t="shared" si="93"/>
        <v>3814.25</v>
      </c>
      <c r="BA56" s="57">
        <f t="shared" si="93"/>
        <v>3814.25</v>
      </c>
      <c r="BB56" s="108">
        <f t="shared" si="26"/>
        <v>45771</v>
      </c>
      <c r="BC56" s="57">
        <f t="shared" ref="BC56:BN56" si="94">BC294</f>
        <v>4161</v>
      </c>
      <c r="BD56" s="57">
        <f t="shared" si="94"/>
        <v>4161</v>
      </c>
      <c r="BE56" s="57">
        <f t="shared" si="94"/>
        <v>4161</v>
      </c>
      <c r="BF56" s="57">
        <f t="shared" si="94"/>
        <v>4161</v>
      </c>
      <c r="BG56" s="57">
        <f t="shared" si="94"/>
        <v>4161</v>
      </c>
      <c r="BH56" s="57">
        <f t="shared" si="94"/>
        <v>4161</v>
      </c>
      <c r="BI56" s="57">
        <f t="shared" si="94"/>
        <v>4161</v>
      </c>
      <c r="BJ56" s="57">
        <f t="shared" si="94"/>
        <v>4161</v>
      </c>
      <c r="BK56" s="57">
        <f t="shared" si="94"/>
        <v>4161</v>
      </c>
      <c r="BL56" s="57">
        <f t="shared" si="94"/>
        <v>4161</v>
      </c>
      <c r="BM56" s="57">
        <f t="shared" si="94"/>
        <v>4161</v>
      </c>
      <c r="BN56" s="57">
        <f t="shared" si="94"/>
        <v>4161</v>
      </c>
      <c r="BO56" s="108">
        <f t="shared" si="33"/>
        <v>49932</v>
      </c>
    </row>
    <row r="57" spans="1:67" x14ac:dyDescent="0.2">
      <c r="B57" s="85" t="s">
        <v>156</v>
      </c>
      <c r="C57" s="57">
        <f t="shared" ref="C57:N57" si="95">C295</f>
        <v>5422.9875000000002</v>
      </c>
      <c r="D57" s="57">
        <f t="shared" si="95"/>
        <v>5422.9875000000002</v>
      </c>
      <c r="E57" s="57">
        <f t="shared" si="95"/>
        <v>5422.9875000000002</v>
      </c>
      <c r="F57" s="57">
        <f t="shared" si="95"/>
        <v>5422.9875000000002</v>
      </c>
      <c r="G57" s="57">
        <f t="shared" si="95"/>
        <v>5422.9875000000002</v>
      </c>
      <c r="H57" s="57">
        <f t="shared" si="95"/>
        <v>5422.9875000000002</v>
      </c>
      <c r="I57" s="57">
        <f t="shared" si="95"/>
        <v>5422.9875000000002</v>
      </c>
      <c r="J57" s="57">
        <f t="shared" si="95"/>
        <v>5422.9875000000002</v>
      </c>
      <c r="K57" s="57">
        <f t="shared" si="95"/>
        <v>5422.9875000000002</v>
      </c>
      <c r="L57" s="57">
        <f t="shared" si="95"/>
        <v>5422.9875000000002</v>
      </c>
      <c r="M57" s="57">
        <f t="shared" si="95"/>
        <v>5422.9875000000002</v>
      </c>
      <c r="N57" s="57">
        <f t="shared" si="95"/>
        <v>5422.9875000000002</v>
      </c>
      <c r="O57" s="108">
        <f t="shared" si="20"/>
        <v>65075.850000000013</v>
      </c>
      <c r="P57" s="57">
        <f t="shared" ref="P57:AA57" si="96">P295</f>
        <v>5724.2645833333327</v>
      </c>
      <c r="Q57" s="57">
        <f t="shared" si="96"/>
        <v>5724.2645833333327</v>
      </c>
      <c r="R57" s="57">
        <f t="shared" si="96"/>
        <v>5724.2645833333327</v>
      </c>
      <c r="S57" s="57">
        <f t="shared" si="96"/>
        <v>5724.2645833333327</v>
      </c>
      <c r="T57" s="57">
        <f t="shared" si="96"/>
        <v>5724.2645833333327</v>
      </c>
      <c r="U57" s="57">
        <f t="shared" si="96"/>
        <v>5724.2645833333327</v>
      </c>
      <c r="V57" s="57">
        <f t="shared" si="96"/>
        <v>5724.2645833333327</v>
      </c>
      <c r="W57" s="57">
        <f t="shared" si="96"/>
        <v>5724.2645833333327</v>
      </c>
      <c r="X57" s="57">
        <f t="shared" si="96"/>
        <v>5724.2645833333327</v>
      </c>
      <c r="Y57" s="57">
        <f t="shared" si="96"/>
        <v>5724.2645833333327</v>
      </c>
      <c r="Z57" s="57">
        <f t="shared" si="96"/>
        <v>5724.2645833333327</v>
      </c>
      <c r="AA57" s="57">
        <f t="shared" si="96"/>
        <v>5724.2645833333327</v>
      </c>
      <c r="AB57" s="108">
        <f t="shared" si="22"/>
        <v>68691.174999999974</v>
      </c>
      <c r="AC57" s="57">
        <f t="shared" ref="AC57:AN57" si="97">AC295</f>
        <v>6371.53125</v>
      </c>
      <c r="AD57" s="57">
        <f t="shared" si="97"/>
        <v>6371.53125</v>
      </c>
      <c r="AE57" s="57">
        <f t="shared" si="97"/>
        <v>6371.53125</v>
      </c>
      <c r="AF57" s="57">
        <f t="shared" si="97"/>
        <v>6371.53125</v>
      </c>
      <c r="AG57" s="57">
        <f t="shared" si="97"/>
        <v>6371.53125</v>
      </c>
      <c r="AH57" s="57">
        <f t="shared" si="97"/>
        <v>6371.53125</v>
      </c>
      <c r="AI57" s="57">
        <f t="shared" si="97"/>
        <v>6371.53125</v>
      </c>
      <c r="AJ57" s="57">
        <f t="shared" si="97"/>
        <v>6371.53125</v>
      </c>
      <c r="AK57" s="57">
        <f t="shared" si="97"/>
        <v>6371.53125</v>
      </c>
      <c r="AL57" s="57">
        <f t="shared" si="97"/>
        <v>6371.53125</v>
      </c>
      <c r="AM57" s="57">
        <f t="shared" si="97"/>
        <v>6371.53125</v>
      </c>
      <c r="AN57" s="57">
        <f t="shared" si="97"/>
        <v>6371.53125</v>
      </c>
      <c r="AO57" s="108">
        <f t="shared" si="24"/>
        <v>76458.375</v>
      </c>
      <c r="AP57" s="57">
        <f t="shared" ref="AP57:BA57" si="98">AP295</f>
        <v>6674.9375</v>
      </c>
      <c r="AQ57" s="57">
        <f t="shared" si="98"/>
        <v>6674.9375</v>
      </c>
      <c r="AR57" s="57">
        <f t="shared" si="98"/>
        <v>6674.9375</v>
      </c>
      <c r="AS57" s="57">
        <f t="shared" si="98"/>
        <v>6674.9375</v>
      </c>
      <c r="AT57" s="57">
        <f t="shared" si="98"/>
        <v>6674.9375</v>
      </c>
      <c r="AU57" s="57">
        <f t="shared" si="98"/>
        <v>6674.9375</v>
      </c>
      <c r="AV57" s="57">
        <f t="shared" si="98"/>
        <v>6674.9375</v>
      </c>
      <c r="AW57" s="57">
        <f t="shared" si="98"/>
        <v>6674.9375</v>
      </c>
      <c r="AX57" s="57">
        <f t="shared" si="98"/>
        <v>6674.9375</v>
      </c>
      <c r="AY57" s="57">
        <f t="shared" si="98"/>
        <v>6674.9375</v>
      </c>
      <c r="AZ57" s="57">
        <f t="shared" si="98"/>
        <v>6674.9375</v>
      </c>
      <c r="BA57" s="57">
        <f t="shared" si="98"/>
        <v>6674.9375</v>
      </c>
      <c r="BB57" s="108">
        <f t="shared" si="26"/>
        <v>80099.25</v>
      </c>
      <c r="BC57" s="57">
        <f t="shared" ref="BC57:BN57" si="99">BC295</f>
        <v>7281.75</v>
      </c>
      <c r="BD57" s="57">
        <f t="shared" si="99"/>
        <v>7281.75</v>
      </c>
      <c r="BE57" s="57">
        <f t="shared" si="99"/>
        <v>7281.75</v>
      </c>
      <c r="BF57" s="57">
        <f t="shared" si="99"/>
        <v>7281.75</v>
      </c>
      <c r="BG57" s="57">
        <f t="shared" si="99"/>
        <v>7281.75</v>
      </c>
      <c r="BH57" s="57">
        <f t="shared" si="99"/>
        <v>7281.75</v>
      </c>
      <c r="BI57" s="57">
        <f t="shared" si="99"/>
        <v>7281.75</v>
      </c>
      <c r="BJ57" s="57">
        <f t="shared" si="99"/>
        <v>7281.75</v>
      </c>
      <c r="BK57" s="57">
        <f t="shared" si="99"/>
        <v>7281.75</v>
      </c>
      <c r="BL57" s="57">
        <f t="shared" si="99"/>
        <v>7281.75</v>
      </c>
      <c r="BM57" s="57">
        <f t="shared" si="99"/>
        <v>7281.75</v>
      </c>
      <c r="BN57" s="57">
        <f t="shared" si="99"/>
        <v>7281.75</v>
      </c>
      <c r="BO57" s="108">
        <f t="shared" si="33"/>
        <v>87381</v>
      </c>
    </row>
    <row r="58" spans="1:67" x14ac:dyDescent="0.2">
      <c r="B58" s="85" t="s">
        <v>157</v>
      </c>
      <c r="C58" s="57">
        <f t="shared" ref="C58:N58" si="100">C296</f>
        <v>774.71249999999998</v>
      </c>
      <c r="D58" s="57">
        <f t="shared" si="100"/>
        <v>774.71249999999998</v>
      </c>
      <c r="E58" s="57">
        <f t="shared" si="100"/>
        <v>774.71249999999998</v>
      </c>
      <c r="F58" s="57">
        <f t="shared" si="100"/>
        <v>774.71249999999998</v>
      </c>
      <c r="G58" s="57">
        <f t="shared" si="100"/>
        <v>774.71249999999998</v>
      </c>
      <c r="H58" s="57">
        <f t="shared" si="100"/>
        <v>774.71249999999998</v>
      </c>
      <c r="I58" s="57">
        <f t="shared" si="100"/>
        <v>774.71249999999998</v>
      </c>
      <c r="J58" s="57">
        <f t="shared" si="100"/>
        <v>774.71249999999998</v>
      </c>
      <c r="K58" s="57">
        <f t="shared" si="100"/>
        <v>774.71249999999998</v>
      </c>
      <c r="L58" s="57">
        <f t="shared" si="100"/>
        <v>774.71249999999998</v>
      </c>
      <c r="M58" s="57">
        <f t="shared" si="100"/>
        <v>774.71249999999998</v>
      </c>
      <c r="N58" s="57">
        <f t="shared" si="100"/>
        <v>774.71249999999998</v>
      </c>
      <c r="O58" s="108">
        <f t="shared" ref="O58:O86" si="101">SUM(C58:N58)</f>
        <v>9296.5499999999975</v>
      </c>
      <c r="P58" s="57">
        <f t="shared" ref="P58:AA58" si="102">P296</f>
        <v>817.7520833333333</v>
      </c>
      <c r="Q58" s="57">
        <f t="shared" si="102"/>
        <v>817.7520833333333</v>
      </c>
      <c r="R58" s="57">
        <f t="shared" si="102"/>
        <v>817.7520833333333</v>
      </c>
      <c r="S58" s="57">
        <f t="shared" si="102"/>
        <v>817.7520833333333</v>
      </c>
      <c r="T58" s="57">
        <f t="shared" si="102"/>
        <v>817.7520833333333</v>
      </c>
      <c r="U58" s="57">
        <f t="shared" si="102"/>
        <v>817.7520833333333</v>
      </c>
      <c r="V58" s="57">
        <f t="shared" si="102"/>
        <v>817.7520833333333</v>
      </c>
      <c r="W58" s="57">
        <f t="shared" si="102"/>
        <v>817.7520833333333</v>
      </c>
      <c r="X58" s="57">
        <f t="shared" si="102"/>
        <v>817.7520833333333</v>
      </c>
      <c r="Y58" s="57">
        <f t="shared" si="102"/>
        <v>817.7520833333333</v>
      </c>
      <c r="Z58" s="57">
        <f t="shared" si="102"/>
        <v>817.7520833333333</v>
      </c>
      <c r="AA58" s="57">
        <f t="shared" si="102"/>
        <v>817.7520833333333</v>
      </c>
      <c r="AB58" s="108">
        <f t="shared" ref="AB58:AB86" si="103">SUM(P58:AA58)</f>
        <v>9813.0249999999978</v>
      </c>
      <c r="AC58" s="57">
        <f t="shared" ref="AC58:AN58" si="104">AC296</f>
        <v>910.21875</v>
      </c>
      <c r="AD58" s="57">
        <f t="shared" si="104"/>
        <v>910.21875</v>
      </c>
      <c r="AE58" s="57">
        <f t="shared" si="104"/>
        <v>910.21875</v>
      </c>
      <c r="AF58" s="57">
        <f t="shared" si="104"/>
        <v>910.21875</v>
      </c>
      <c r="AG58" s="57">
        <f t="shared" si="104"/>
        <v>910.21875</v>
      </c>
      <c r="AH58" s="57">
        <f t="shared" si="104"/>
        <v>910.21875</v>
      </c>
      <c r="AI58" s="57">
        <f t="shared" si="104"/>
        <v>910.21875</v>
      </c>
      <c r="AJ58" s="57">
        <f t="shared" si="104"/>
        <v>910.21875</v>
      </c>
      <c r="AK58" s="57">
        <f t="shared" si="104"/>
        <v>910.21875</v>
      </c>
      <c r="AL58" s="57">
        <f t="shared" si="104"/>
        <v>910.21875</v>
      </c>
      <c r="AM58" s="57">
        <f t="shared" si="104"/>
        <v>910.21875</v>
      </c>
      <c r="AN58" s="57">
        <f t="shared" si="104"/>
        <v>910.21875</v>
      </c>
      <c r="AO58" s="108">
        <f t="shared" ref="AO58:AO86" si="105">SUM(AC58:AN58)</f>
        <v>10922.625</v>
      </c>
      <c r="AP58" s="57">
        <f t="shared" ref="AP58:BA58" si="106">AP296</f>
        <v>953.5625</v>
      </c>
      <c r="AQ58" s="57">
        <f t="shared" si="106"/>
        <v>953.5625</v>
      </c>
      <c r="AR58" s="57">
        <f t="shared" si="106"/>
        <v>953.5625</v>
      </c>
      <c r="AS58" s="57">
        <f t="shared" si="106"/>
        <v>953.5625</v>
      </c>
      <c r="AT58" s="57">
        <f t="shared" si="106"/>
        <v>953.5625</v>
      </c>
      <c r="AU58" s="57">
        <f t="shared" si="106"/>
        <v>953.5625</v>
      </c>
      <c r="AV58" s="57">
        <f t="shared" si="106"/>
        <v>953.5625</v>
      </c>
      <c r="AW58" s="57">
        <f t="shared" si="106"/>
        <v>953.5625</v>
      </c>
      <c r="AX58" s="57">
        <f t="shared" si="106"/>
        <v>953.5625</v>
      </c>
      <c r="AY58" s="57">
        <f t="shared" si="106"/>
        <v>953.5625</v>
      </c>
      <c r="AZ58" s="57">
        <f t="shared" si="106"/>
        <v>953.5625</v>
      </c>
      <c r="BA58" s="57">
        <f t="shared" si="106"/>
        <v>953.5625</v>
      </c>
      <c r="BB58" s="108">
        <f t="shared" ref="BB58:BB86" si="107">SUM(AP58:BA58)</f>
        <v>11442.75</v>
      </c>
      <c r="BC58" s="57">
        <f t="shared" ref="BC58:BN58" si="108">BC296</f>
        <v>1040.25</v>
      </c>
      <c r="BD58" s="57">
        <f t="shared" si="108"/>
        <v>1040.25</v>
      </c>
      <c r="BE58" s="57">
        <f t="shared" si="108"/>
        <v>1040.25</v>
      </c>
      <c r="BF58" s="57">
        <f t="shared" si="108"/>
        <v>1040.25</v>
      </c>
      <c r="BG58" s="57">
        <f t="shared" si="108"/>
        <v>1040.25</v>
      </c>
      <c r="BH58" s="57">
        <f t="shared" si="108"/>
        <v>1040.25</v>
      </c>
      <c r="BI58" s="57">
        <f t="shared" si="108"/>
        <v>1040.25</v>
      </c>
      <c r="BJ58" s="57">
        <f t="shared" si="108"/>
        <v>1040.25</v>
      </c>
      <c r="BK58" s="57">
        <f t="shared" si="108"/>
        <v>1040.25</v>
      </c>
      <c r="BL58" s="57">
        <f t="shared" si="108"/>
        <v>1040.25</v>
      </c>
      <c r="BM58" s="57">
        <f t="shared" si="108"/>
        <v>1040.25</v>
      </c>
      <c r="BN58" s="57">
        <f t="shared" si="108"/>
        <v>1040.25</v>
      </c>
      <c r="BO58" s="108">
        <f t="shared" ref="BO58:BO86" si="109">SUM(BC58:BN58)</f>
        <v>12483</v>
      </c>
    </row>
    <row r="59" spans="1:67" x14ac:dyDescent="0.2">
      <c r="B59" s="85" t="s">
        <v>158</v>
      </c>
      <c r="C59" s="57">
        <f t="shared" ref="C59:N59" si="110">C297</f>
        <v>1549.425</v>
      </c>
      <c r="D59" s="57">
        <f t="shared" si="110"/>
        <v>1549.425</v>
      </c>
      <c r="E59" s="57">
        <f t="shared" si="110"/>
        <v>1549.425</v>
      </c>
      <c r="F59" s="57">
        <f t="shared" si="110"/>
        <v>1549.425</v>
      </c>
      <c r="G59" s="57">
        <f t="shared" si="110"/>
        <v>1549.425</v>
      </c>
      <c r="H59" s="57">
        <f t="shared" si="110"/>
        <v>1549.425</v>
      </c>
      <c r="I59" s="57">
        <f t="shared" si="110"/>
        <v>1549.425</v>
      </c>
      <c r="J59" s="57">
        <f t="shared" si="110"/>
        <v>1549.425</v>
      </c>
      <c r="K59" s="57">
        <f t="shared" si="110"/>
        <v>1549.425</v>
      </c>
      <c r="L59" s="57">
        <f t="shared" si="110"/>
        <v>1549.425</v>
      </c>
      <c r="M59" s="57">
        <f t="shared" si="110"/>
        <v>1549.425</v>
      </c>
      <c r="N59" s="57">
        <f t="shared" si="110"/>
        <v>1549.425</v>
      </c>
      <c r="O59" s="108">
        <f t="shared" si="101"/>
        <v>18593.099999999995</v>
      </c>
      <c r="P59" s="57">
        <f t="shared" ref="P59:AA59" si="111">P297</f>
        <v>1635.5041666666666</v>
      </c>
      <c r="Q59" s="57">
        <f t="shared" si="111"/>
        <v>1635.5041666666666</v>
      </c>
      <c r="R59" s="57">
        <f t="shared" si="111"/>
        <v>1635.5041666666666</v>
      </c>
      <c r="S59" s="57">
        <f t="shared" si="111"/>
        <v>1635.5041666666666</v>
      </c>
      <c r="T59" s="57">
        <f t="shared" si="111"/>
        <v>1635.5041666666666</v>
      </c>
      <c r="U59" s="57">
        <f t="shared" si="111"/>
        <v>1635.5041666666666</v>
      </c>
      <c r="V59" s="57">
        <f t="shared" si="111"/>
        <v>1635.5041666666666</v>
      </c>
      <c r="W59" s="57">
        <f t="shared" si="111"/>
        <v>1635.5041666666666</v>
      </c>
      <c r="X59" s="57">
        <f t="shared" si="111"/>
        <v>1635.5041666666666</v>
      </c>
      <c r="Y59" s="57">
        <f t="shared" si="111"/>
        <v>1635.5041666666666</v>
      </c>
      <c r="Z59" s="57">
        <f t="shared" si="111"/>
        <v>1635.5041666666666</v>
      </c>
      <c r="AA59" s="57">
        <f t="shared" si="111"/>
        <v>1635.5041666666666</v>
      </c>
      <c r="AB59" s="108">
        <f t="shared" si="103"/>
        <v>19626.049999999996</v>
      </c>
      <c r="AC59" s="57">
        <f t="shared" ref="AC59:AN59" si="112">AC297</f>
        <v>1820.4375</v>
      </c>
      <c r="AD59" s="57">
        <f t="shared" si="112"/>
        <v>1820.4375</v>
      </c>
      <c r="AE59" s="57">
        <f t="shared" si="112"/>
        <v>1820.4375</v>
      </c>
      <c r="AF59" s="57">
        <f t="shared" si="112"/>
        <v>1820.4375</v>
      </c>
      <c r="AG59" s="57">
        <f t="shared" si="112"/>
        <v>1820.4375</v>
      </c>
      <c r="AH59" s="57">
        <f t="shared" si="112"/>
        <v>1820.4375</v>
      </c>
      <c r="AI59" s="57">
        <f t="shared" si="112"/>
        <v>1820.4375</v>
      </c>
      <c r="AJ59" s="57">
        <f t="shared" si="112"/>
        <v>1820.4375</v>
      </c>
      <c r="AK59" s="57">
        <f t="shared" si="112"/>
        <v>1820.4375</v>
      </c>
      <c r="AL59" s="57">
        <f t="shared" si="112"/>
        <v>1820.4375</v>
      </c>
      <c r="AM59" s="57">
        <f t="shared" si="112"/>
        <v>1820.4375</v>
      </c>
      <c r="AN59" s="57">
        <f t="shared" si="112"/>
        <v>1820.4375</v>
      </c>
      <c r="AO59" s="108">
        <f t="shared" si="105"/>
        <v>21845.25</v>
      </c>
      <c r="AP59" s="57">
        <f t="shared" ref="AP59:BA59" si="113">AP297</f>
        <v>1907.125</v>
      </c>
      <c r="AQ59" s="57">
        <f t="shared" si="113"/>
        <v>1907.125</v>
      </c>
      <c r="AR59" s="57">
        <f t="shared" si="113"/>
        <v>1907.125</v>
      </c>
      <c r="AS59" s="57">
        <f t="shared" si="113"/>
        <v>1907.125</v>
      </c>
      <c r="AT59" s="57">
        <f t="shared" si="113"/>
        <v>1907.125</v>
      </c>
      <c r="AU59" s="57">
        <f t="shared" si="113"/>
        <v>1907.125</v>
      </c>
      <c r="AV59" s="57">
        <f t="shared" si="113"/>
        <v>1907.125</v>
      </c>
      <c r="AW59" s="57">
        <f t="shared" si="113"/>
        <v>1907.125</v>
      </c>
      <c r="AX59" s="57">
        <f t="shared" si="113"/>
        <v>1907.125</v>
      </c>
      <c r="AY59" s="57">
        <f t="shared" si="113"/>
        <v>1907.125</v>
      </c>
      <c r="AZ59" s="57">
        <f t="shared" si="113"/>
        <v>1907.125</v>
      </c>
      <c r="BA59" s="57">
        <f t="shared" si="113"/>
        <v>1907.125</v>
      </c>
      <c r="BB59" s="108">
        <f t="shared" si="107"/>
        <v>22885.5</v>
      </c>
      <c r="BC59" s="57">
        <f t="shared" ref="BC59:BN59" si="114">BC297</f>
        <v>2080.5</v>
      </c>
      <c r="BD59" s="57">
        <f t="shared" si="114"/>
        <v>2080.5</v>
      </c>
      <c r="BE59" s="57">
        <f t="shared" si="114"/>
        <v>2080.5</v>
      </c>
      <c r="BF59" s="57">
        <f t="shared" si="114"/>
        <v>2080.5</v>
      </c>
      <c r="BG59" s="57">
        <f t="shared" si="114"/>
        <v>2080.5</v>
      </c>
      <c r="BH59" s="57">
        <f t="shared" si="114"/>
        <v>2080.5</v>
      </c>
      <c r="BI59" s="57">
        <f t="shared" si="114"/>
        <v>2080.5</v>
      </c>
      <c r="BJ59" s="57">
        <f t="shared" si="114"/>
        <v>2080.5</v>
      </c>
      <c r="BK59" s="57">
        <f t="shared" si="114"/>
        <v>2080.5</v>
      </c>
      <c r="BL59" s="57">
        <f t="shared" si="114"/>
        <v>2080.5</v>
      </c>
      <c r="BM59" s="57">
        <f t="shared" si="114"/>
        <v>2080.5</v>
      </c>
      <c r="BN59" s="57">
        <f t="shared" si="114"/>
        <v>2080.5</v>
      </c>
      <c r="BO59" s="108">
        <f t="shared" si="109"/>
        <v>24966</v>
      </c>
    </row>
    <row r="60" spans="1:67" x14ac:dyDescent="0.2">
      <c r="B60" s="85" t="s">
        <v>159</v>
      </c>
      <c r="C60" s="57">
        <f>C298</f>
        <v>774.71249999999998</v>
      </c>
      <c r="D60" s="57">
        <f t="shared" ref="D60:N60" si="115">D298</f>
        <v>774.71249999999998</v>
      </c>
      <c r="E60" s="57">
        <f t="shared" si="115"/>
        <v>774.71249999999998</v>
      </c>
      <c r="F60" s="57">
        <f t="shared" si="115"/>
        <v>774.71249999999998</v>
      </c>
      <c r="G60" s="57">
        <f t="shared" si="115"/>
        <v>774.71249999999998</v>
      </c>
      <c r="H60" s="57">
        <f t="shared" si="115"/>
        <v>774.71249999999998</v>
      </c>
      <c r="I60" s="57">
        <f t="shared" si="115"/>
        <v>774.71249999999998</v>
      </c>
      <c r="J60" s="57">
        <f t="shared" si="115"/>
        <v>774.71249999999998</v>
      </c>
      <c r="K60" s="57">
        <f t="shared" si="115"/>
        <v>774.71249999999998</v>
      </c>
      <c r="L60" s="57">
        <f t="shared" si="115"/>
        <v>774.71249999999998</v>
      </c>
      <c r="M60" s="57">
        <f t="shared" si="115"/>
        <v>774.71249999999998</v>
      </c>
      <c r="N60" s="57">
        <f t="shared" si="115"/>
        <v>774.71249999999998</v>
      </c>
      <c r="O60" s="108">
        <f t="shared" si="101"/>
        <v>9296.5499999999975</v>
      </c>
      <c r="P60" s="57">
        <f t="shared" ref="P60:AA60" si="116">P298</f>
        <v>817.7520833333333</v>
      </c>
      <c r="Q60" s="57">
        <f t="shared" si="116"/>
        <v>817.7520833333333</v>
      </c>
      <c r="R60" s="57">
        <f t="shared" si="116"/>
        <v>817.7520833333333</v>
      </c>
      <c r="S60" s="57">
        <f t="shared" si="116"/>
        <v>817.7520833333333</v>
      </c>
      <c r="T60" s="57">
        <f t="shared" si="116"/>
        <v>817.7520833333333</v>
      </c>
      <c r="U60" s="57">
        <f t="shared" si="116"/>
        <v>817.7520833333333</v>
      </c>
      <c r="V60" s="57">
        <f t="shared" si="116"/>
        <v>817.7520833333333</v>
      </c>
      <c r="W60" s="57">
        <f t="shared" si="116"/>
        <v>817.7520833333333</v>
      </c>
      <c r="X60" s="57">
        <f t="shared" si="116"/>
        <v>817.7520833333333</v>
      </c>
      <c r="Y60" s="57">
        <f t="shared" si="116"/>
        <v>817.7520833333333</v>
      </c>
      <c r="Z60" s="57">
        <f t="shared" si="116"/>
        <v>817.7520833333333</v>
      </c>
      <c r="AA60" s="57">
        <f t="shared" si="116"/>
        <v>817.7520833333333</v>
      </c>
      <c r="AB60" s="108">
        <f t="shared" si="103"/>
        <v>9813.0249999999978</v>
      </c>
      <c r="AC60" s="57">
        <f t="shared" ref="AC60:AN60" si="117">AC298</f>
        <v>910.21875</v>
      </c>
      <c r="AD60" s="57">
        <f t="shared" si="117"/>
        <v>910.21875</v>
      </c>
      <c r="AE60" s="57">
        <f t="shared" si="117"/>
        <v>910.21875</v>
      </c>
      <c r="AF60" s="57">
        <f t="shared" si="117"/>
        <v>910.21875</v>
      </c>
      <c r="AG60" s="57">
        <f t="shared" si="117"/>
        <v>910.21875</v>
      </c>
      <c r="AH60" s="57">
        <f t="shared" si="117"/>
        <v>910.21875</v>
      </c>
      <c r="AI60" s="57">
        <f t="shared" si="117"/>
        <v>910.21875</v>
      </c>
      <c r="AJ60" s="57">
        <f t="shared" si="117"/>
        <v>910.21875</v>
      </c>
      <c r="AK60" s="57">
        <f t="shared" si="117"/>
        <v>910.21875</v>
      </c>
      <c r="AL60" s="57">
        <f t="shared" si="117"/>
        <v>910.21875</v>
      </c>
      <c r="AM60" s="57">
        <f t="shared" si="117"/>
        <v>910.21875</v>
      </c>
      <c r="AN60" s="57">
        <f t="shared" si="117"/>
        <v>910.21875</v>
      </c>
      <c r="AO60" s="108">
        <f t="shared" si="105"/>
        <v>10922.625</v>
      </c>
      <c r="AP60" s="57">
        <f t="shared" ref="AP60:BA60" si="118">AP298</f>
        <v>953.5625</v>
      </c>
      <c r="AQ60" s="57">
        <f t="shared" si="118"/>
        <v>953.5625</v>
      </c>
      <c r="AR60" s="57">
        <f t="shared" si="118"/>
        <v>953.5625</v>
      </c>
      <c r="AS60" s="57">
        <f t="shared" si="118"/>
        <v>953.5625</v>
      </c>
      <c r="AT60" s="57">
        <f t="shared" si="118"/>
        <v>953.5625</v>
      </c>
      <c r="AU60" s="57">
        <f t="shared" si="118"/>
        <v>953.5625</v>
      </c>
      <c r="AV60" s="57">
        <f t="shared" si="118"/>
        <v>953.5625</v>
      </c>
      <c r="AW60" s="57">
        <f t="shared" si="118"/>
        <v>953.5625</v>
      </c>
      <c r="AX60" s="57">
        <f t="shared" si="118"/>
        <v>953.5625</v>
      </c>
      <c r="AY60" s="57">
        <f t="shared" si="118"/>
        <v>953.5625</v>
      </c>
      <c r="AZ60" s="57">
        <f t="shared" si="118"/>
        <v>953.5625</v>
      </c>
      <c r="BA60" s="57">
        <f t="shared" si="118"/>
        <v>953.5625</v>
      </c>
      <c r="BB60" s="108">
        <f t="shared" si="107"/>
        <v>11442.75</v>
      </c>
      <c r="BC60" s="57">
        <f t="shared" ref="BC60:BN60" si="119">BC298</f>
        <v>1040.25</v>
      </c>
      <c r="BD60" s="57">
        <f t="shared" si="119"/>
        <v>1040.25</v>
      </c>
      <c r="BE60" s="57">
        <f t="shared" si="119"/>
        <v>1040.25</v>
      </c>
      <c r="BF60" s="57">
        <f t="shared" si="119"/>
        <v>1040.25</v>
      </c>
      <c r="BG60" s="57">
        <f t="shared" si="119"/>
        <v>1040.25</v>
      </c>
      <c r="BH60" s="57">
        <f t="shared" si="119"/>
        <v>1040.25</v>
      </c>
      <c r="BI60" s="57">
        <f t="shared" si="119"/>
        <v>1040.25</v>
      </c>
      <c r="BJ60" s="57">
        <f t="shared" si="119"/>
        <v>1040.25</v>
      </c>
      <c r="BK60" s="57">
        <f t="shared" si="119"/>
        <v>1040.25</v>
      </c>
      <c r="BL60" s="57">
        <f t="shared" si="119"/>
        <v>1040.25</v>
      </c>
      <c r="BM60" s="57">
        <f t="shared" si="119"/>
        <v>1040.25</v>
      </c>
      <c r="BN60" s="57">
        <f t="shared" si="119"/>
        <v>1040.25</v>
      </c>
      <c r="BO60" s="108">
        <f t="shared" si="109"/>
        <v>12483</v>
      </c>
    </row>
    <row r="61" spans="1:67" x14ac:dyDescent="0.2">
      <c r="B61" s="85" t="s">
        <v>653</v>
      </c>
      <c r="C61" s="57">
        <f>C299</f>
        <v>7550</v>
      </c>
      <c r="D61" s="57">
        <f t="shared" ref="D61:N61" si="120">D299</f>
        <v>7550</v>
      </c>
      <c r="E61" s="57">
        <f t="shared" si="120"/>
        <v>7550</v>
      </c>
      <c r="F61" s="57">
        <f t="shared" si="120"/>
        <v>7550</v>
      </c>
      <c r="G61" s="57">
        <f t="shared" si="120"/>
        <v>7550</v>
      </c>
      <c r="H61" s="57">
        <f t="shared" si="120"/>
        <v>7550</v>
      </c>
      <c r="I61" s="57">
        <f t="shared" si="120"/>
        <v>7550</v>
      </c>
      <c r="J61" s="57">
        <f t="shared" si="120"/>
        <v>7550</v>
      </c>
      <c r="K61" s="57">
        <f t="shared" si="120"/>
        <v>7550</v>
      </c>
      <c r="L61" s="57">
        <f t="shared" si="120"/>
        <v>7550</v>
      </c>
      <c r="M61" s="57">
        <f t="shared" si="120"/>
        <v>7550</v>
      </c>
      <c r="N61" s="57">
        <f t="shared" si="120"/>
        <v>7550</v>
      </c>
      <c r="O61" s="108">
        <f t="shared" si="101"/>
        <v>90600</v>
      </c>
      <c r="P61" s="57">
        <f t="shared" ref="P61:AA61" si="121">P299</f>
        <v>7550</v>
      </c>
      <c r="Q61" s="57">
        <f t="shared" si="121"/>
        <v>7550</v>
      </c>
      <c r="R61" s="57">
        <f t="shared" si="121"/>
        <v>7550</v>
      </c>
      <c r="S61" s="57">
        <f t="shared" si="121"/>
        <v>7550</v>
      </c>
      <c r="T61" s="57">
        <f t="shared" si="121"/>
        <v>7550</v>
      </c>
      <c r="U61" s="57">
        <f t="shared" si="121"/>
        <v>7550</v>
      </c>
      <c r="V61" s="57">
        <f t="shared" si="121"/>
        <v>7550</v>
      </c>
      <c r="W61" s="57">
        <f t="shared" si="121"/>
        <v>7550</v>
      </c>
      <c r="X61" s="57">
        <f t="shared" si="121"/>
        <v>7550</v>
      </c>
      <c r="Y61" s="57">
        <f t="shared" si="121"/>
        <v>7550</v>
      </c>
      <c r="Z61" s="57">
        <f t="shared" si="121"/>
        <v>7550</v>
      </c>
      <c r="AA61" s="57">
        <f t="shared" si="121"/>
        <v>7550</v>
      </c>
      <c r="AB61" s="108">
        <f t="shared" si="103"/>
        <v>90600</v>
      </c>
      <c r="AC61" s="57">
        <f t="shared" ref="AC61:AN61" si="122">AC299</f>
        <v>7550</v>
      </c>
      <c r="AD61" s="57">
        <f t="shared" si="122"/>
        <v>7550</v>
      </c>
      <c r="AE61" s="57">
        <f t="shared" si="122"/>
        <v>7550</v>
      </c>
      <c r="AF61" s="57">
        <f t="shared" si="122"/>
        <v>7550</v>
      </c>
      <c r="AG61" s="57">
        <f t="shared" si="122"/>
        <v>7550</v>
      </c>
      <c r="AH61" s="57">
        <f t="shared" si="122"/>
        <v>7550</v>
      </c>
      <c r="AI61" s="57">
        <f t="shared" si="122"/>
        <v>7550</v>
      </c>
      <c r="AJ61" s="57">
        <f t="shared" si="122"/>
        <v>7550</v>
      </c>
      <c r="AK61" s="57">
        <f t="shared" si="122"/>
        <v>7550</v>
      </c>
      <c r="AL61" s="57">
        <f t="shared" si="122"/>
        <v>7550</v>
      </c>
      <c r="AM61" s="57">
        <f t="shared" si="122"/>
        <v>7550</v>
      </c>
      <c r="AN61" s="57">
        <f t="shared" si="122"/>
        <v>7550</v>
      </c>
      <c r="AO61" s="108">
        <f t="shared" si="105"/>
        <v>90600</v>
      </c>
      <c r="AP61" s="57">
        <f t="shared" ref="AP61:BA61" si="123">AP299</f>
        <v>7550</v>
      </c>
      <c r="AQ61" s="57">
        <f t="shared" si="123"/>
        <v>7550</v>
      </c>
      <c r="AR61" s="57">
        <f t="shared" si="123"/>
        <v>7550</v>
      </c>
      <c r="AS61" s="57">
        <f t="shared" si="123"/>
        <v>7550</v>
      </c>
      <c r="AT61" s="57">
        <f t="shared" si="123"/>
        <v>7550</v>
      </c>
      <c r="AU61" s="57">
        <f t="shared" si="123"/>
        <v>7550</v>
      </c>
      <c r="AV61" s="57">
        <f t="shared" si="123"/>
        <v>7550</v>
      </c>
      <c r="AW61" s="57">
        <f t="shared" si="123"/>
        <v>7550</v>
      </c>
      <c r="AX61" s="57">
        <f t="shared" si="123"/>
        <v>7550</v>
      </c>
      <c r="AY61" s="57">
        <f t="shared" si="123"/>
        <v>7550</v>
      </c>
      <c r="AZ61" s="57">
        <f t="shared" si="123"/>
        <v>7550</v>
      </c>
      <c r="BA61" s="57">
        <f t="shared" si="123"/>
        <v>7550</v>
      </c>
      <c r="BB61" s="108">
        <f t="shared" si="107"/>
        <v>90600</v>
      </c>
      <c r="BC61" s="57">
        <f t="shared" ref="BC61:BN61" si="124">BC299</f>
        <v>7550</v>
      </c>
      <c r="BD61" s="57">
        <f t="shared" si="124"/>
        <v>7550</v>
      </c>
      <c r="BE61" s="57">
        <f t="shared" si="124"/>
        <v>7550</v>
      </c>
      <c r="BF61" s="57">
        <f t="shared" si="124"/>
        <v>7550</v>
      </c>
      <c r="BG61" s="57">
        <f t="shared" si="124"/>
        <v>7550</v>
      </c>
      <c r="BH61" s="57">
        <f t="shared" si="124"/>
        <v>7550</v>
      </c>
      <c r="BI61" s="57">
        <f t="shared" si="124"/>
        <v>7550</v>
      </c>
      <c r="BJ61" s="57">
        <f t="shared" si="124"/>
        <v>7550</v>
      </c>
      <c r="BK61" s="57">
        <f t="shared" si="124"/>
        <v>7550</v>
      </c>
      <c r="BL61" s="57">
        <f t="shared" si="124"/>
        <v>7550</v>
      </c>
      <c r="BM61" s="57">
        <f t="shared" si="124"/>
        <v>7550</v>
      </c>
      <c r="BN61" s="57">
        <f t="shared" si="124"/>
        <v>7550</v>
      </c>
      <c r="BO61" s="108">
        <f t="shared" si="109"/>
        <v>90600</v>
      </c>
    </row>
    <row r="62" spans="1:67" x14ac:dyDescent="0.2">
      <c r="B62" s="85" t="s">
        <v>161</v>
      </c>
      <c r="C62" s="57">
        <f t="shared" ref="C62:N62" si="125">C300</f>
        <v>1549.425</v>
      </c>
      <c r="D62" s="57">
        <f t="shared" si="125"/>
        <v>1549.425</v>
      </c>
      <c r="E62" s="57">
        <f t="shared" si="125"/>
        <v>1549.425</v>
      </c>
      <c r="F62" s="57">
        <f t="shared" si="125"/>
        <v>1549.425</v>
      </c>
      <c r="G62" s="57">
        <f t="shared" si="125"/>
        <v>1549.425</v>
      </c>
      <c r="H62" s="57">
        <f t="shared" si="125"/>
        <v>1549.425</v>
      </c>
      <c r="I62" s="57">
        <f t="shared" si="125"/>
        <v>1549.425</v>
      </c>
      <c r="J62" s="57">
        <f t="shared" si="125"/>
        <v>1549.425</v>
      </c>
      <c r="K62" s="57">
        <f t="shared" si="125"/>
        <v>1549.425</v>
      </c>
      <c r="L62" s="57">
        <f t="shared" si="125"/>
        <v>1549.425</v>
      </c>
      <c r="M62" s="57">
        <f t="shared" si="125"/>
        <v>1549.425</v>
      </c>
      <c r="N62" s="57">
        <f t="shared" si="125"/>
        <v>1549.425</v>
      </c>
      <c r="O62" s="108">
        <f t="shared" si="101"/>
        <v>18593.099999999995</v>
      </c>
      <c r="P62" s="57">
        <f t="shared" ref="P62:AA62" si="126">P300</f>
        <v>1635.5041666666666</v>
      </c>
      <c r="Q62" s="57">
        <f t="shared" si="126"/>
        <v>1635.5041666666666</v>
      </c>
      <c r="R62" s="57">
        <f t="shared" si="126"/>
        <v>1635.5041666666666</v>
      </c>
      <c r="S62" s="57">
        <f t="shared" si="126"/>
        <v>1635.5041666666666</v>
      </c>
      <c r="T62" s="57">
        <f t="shared" si="126"/>
        <v>1635.5041666666666</v>
      </c>
      <c r="U62" s="57">
        <f t="shared" si="126"/>
        <v>1635.5041666666666</v>
      </c>
      <c r="V62" s="57">
        <f t="shared" si="126"/>
        <v>1635.5041666666666</v>
      </c>
      <c r="W62" s="57">
        <f t="shared" si="126"/>
        <v>1635.5041666666666</v>
      </c>
      <c r="X62" s="57">
        <f t="shared" si="126"/>
        <v>1635.5041666666666</v>
      </c>
      <c r="Y62" s="57">
        <f t="shared" si="126"/>
        <v>1635.5041666666666</v>
      </c>
      <c r="Z62" s="57">
        <f t="shared" si="126"/>
        <v>1635.5041666666666</v>
      </c>
      <c r="AA62" s="57">
        <f t="shared" si="126"/>
        <v>1635.5041666666666</v>
      </c>
      <c r="AB62" s="108">
        <f t="shared" si="103"/>
        <v>19626.049999999996</v>
      </c>
      <c r="AC62" s="57">
        <f t="shared" ref="AC62:AN62" si="127">AC300</f>
        <v>1820.4375</v>
      </c>
      <c r="AD62" s="57">
        <f t="shared" si="127"/>
        <v>1820.4375</v>
      </c>
      <c r="AE62" s="57">
        <f t="shared" si="127"/>
        <v>1820.4375</v>
      </c>
      <c r="AF62" s="57">
        <f t="shared" si="127"/>
        <v>1820.4375</v>
      </c>
      <c r="AG62" s="57">
        <f t="shared" si="127"/>
        <v>1820.4375</v>
      </c>
      <c r="AH62" s="57">
        <f t="shared" si="127"/>
        <v>1820.4375</v>
      </c>
      <c r="AI62" s="57">
        <f t="shared" si="127"/>
        <v>1820.4375</v>
      </c>
      <c r="AJ62" s="57">
        <f t="shared" si="127"/>
        <v>1820.4375</v>
      </c>
      <c r="AK62" s="57">
        <f t="shared" si="127"/>
        <v>1820.4375</v>
      </c>
      <c r="AL62" s="57">
        <f t="shared" si="127"/>
        <v>1820.4375</v>
      </c>
      <c r="AM62" s="57">
        <f t="shared" si="127"/>
        <v>1820.4375</v>
      </c>
      <c r="AN62" s="57">
        <f t="shared" si="127"/>
        <v>1820.4375</v>
      </c>
      <c r="AO62" s="108">
        <f t="shared" si="105"/>
        <v>21845.25</v>
      </c>
      <c r="AP62" s="57">
        <f t="shared" ref="AP62:BA62" si="128">AP300</f>
        <v>1907.125</v>
      </c>
      <c r="AQ62" s="57">
        <f t="shared" si="128"/>
        <v>1907.125</v>
      </c>
      <c r="AR62" s="57">
        <f t="shared" si="128"/>
        <v>1907.125</v>
      </c>
      <c r="AS62" s="57">
        <f t="shared" si="128"/>
        <v>1907.125</v>
      </c>
      <c r="AT62" s="57">
        <f t="shared" si="128"/>
        <v>1907.125</v>
      </c>
      <c r="AU62" s="57">
        <f t="shared" si="128"/>
        <v>1907.125</v>
      </c>
      <c r="AV62" s="57">
        <f t="shared" si="128"/>
        <v>1907.125</v>
      </c>
      <c r="AW62" s="57">
        <f t="shared" si="128"/>
        <v>1907.125</v>
      </c>
      <c r="AX62" s="57">
        <f t="shared" si="128"/>
        <v>1907.125</v>
      </c>
      <c r="AY62" s="57">
        <f t="shared" si="128"/>
        <v>1907.125</v>
      </c>
      <c r="AZ62" s="57">
        <f t="shared" si="128"/>
        <v>1907.125</v>
      </c>
      <c r="BA62" s="57">
        <f t="shared" si="128"/>
        <v>1907.125</v>
      </c>
      <c r="BB62" s="108">
        <f t="shared" si="107"/>
        <v>22885.5</v>
      </c>
      <c r="BC62" s="57">
        <f t="shared" ref="BC62:BN62" si="129">BC300</f>
        <v>2080.5</v>
      </c>
      <c r="BD62" s="57">
        <f t="shared" si="129"/>
        <v>2080.5</v>
      </c>
      <c r="BE62" s="57">
        <f t="shared" si="129"/>
        <v>2080.5</v>
      </c>
      <c r="BF62" s="57">
        <f t="shared" si="129"/>
        <v>2080.5</v>
      </c>
      <c r="BG62" s="57">
        <f t="shared" si="129"/>
        <v>2080.5</v>
      </c>
      <c r="BH62" s="57">
        <f t="shared" si="129"/>
        <v>2080.5</v>
      </c>
      <c r="BI62" s="57">
        <f t="shared" si="129"/>
        <v>2080.5</v>
      </c>
      <c r="BJ62" s="57">
        <f t="shared" si="129"/>
        <v>2080.5</v>
      </c>
      <c r="BK62" s="57">
        <f t="shared" si="129"/>
        <v>2080.5</v>
      </c>
      <c r="BL62" s="57">
        <f t="shared" si="129"/>
        <v>2080.5</v>
      </c>
      <c r="BM62" s="57">
        <f t="shared" si="129"/>
        <v>2080.5</v>
      </c>
      <c r="BN62" s="57">
        <f t="shared" si="129"/>
        <v>2080.5</v>
      </c>
      <c r="BO62" s="108">
        <f t="shared" si="109"/>
        <v>24966</v>
      </c>
    </row>
    <row r="63" spans="1:67" x14ac:dyDescent="0.2">
      <c r="B63" s="85" t="s">
        <v>162</v>
      </c>
      <c r="C63" s="57">
        <f t="shared" ref="C63:N63" si="130">C301</f>
        <v>774.71249999999998</v>
      </c>
      <c r="D63" s="57">
        <f t="shared" si="130"/>
        <v>774.71249999999998</v>
      </c>
      <c r="E63" s="57">
        <f t="shared" si="130"/>
        <v>774.71249999999998</v>
      </c>
      <c r="F63" s="57">
        <f t="shared" si="130"/>
        <v>774.71249999999998</v>
      </c>
      <c r="G63" s="57">
        <f t="shared" si="130"/>
        <v>774.71249999999998</v>
      </c>
      <c r="H63" s="57">
        <f t="shared" si="130"/>
        <v>774.71249999999998</v>
      </c>
      <c r="I63" s="57">
        <f t="shared" si="130"/>
        <v>774.71249999999998</v>
      </c>
      <c r="J63" s="57">
        <f t="shared" si="130"/>
        <v>774.71249999999998</v>
      </c>
      <c r="K63" s="57">
        <f t="shared" si="130"/>
        <v>774.71249999999998</v>
      </c>
      <c r="L63" s="57">
        <f t="shared" si="130"/>
        <v>774.71249999999998</v>
      </c>
      <c r="M63" s="57">
        <f t="shared" si="130"/>
        <v>774.71249999999998</v>
      </c>
      <c r="N63" s="57">
        <f t="shared" si="130"/>
        <v>774.71249999999998</v>
      </c>
      <c r="O63" s="108">
        <f t="shared" si="101"/>
        <v>9296.5499999999975</v>
      </c>
      <c r="P63" s="57">
        <f t="shared" ref="P63:AA63" si="131">P301</f>
        <v>817.7520833333333</v>
      </c>
      <c r="Q63" s="57">
        <f t="shared" si="131"/>
        <v>817.7520833333333</v>
      </c>
      <c r="R63" s="57">
        <f t="shared" si="131"/>
        <v>817.7520833333333</v>
      </c>
      <c r="S63" s="57">
        <f t="shared" si="131"/>
        <v>817.7520833333333</v>
      </c>
      <c r="T63" s="57">
        <f t="shared" si="131"/>
        <v>817.7520833333333</v>
      </c>
      <c r="U63" s="57">
        <f t="shared" si="131"/>
        <v>817.7520833333333</v>
      </c>
      <c r="V63" s="57">
        <f t="shared" si="131"/>
        <v>817.7520833333333</v>
      </c>
      <c r="W63" s="57">
        <f t="shared" si="131"/>
        <v>817.7520833333333</v>
      </c>
      <c r="X63" s="57">
        <f t="shared" si="131"/>
        <v>817.7520833333333</v>
      </c>
      <c r="Y63" s="57">
        <f t="shared" si="131"/>
        <v>817.7520833333333</v>
      </c>
      <c r="Z63" s="57">
        <f t="shared" si="131"/>
        <v>817.7520833333333</v>
      </c>
      <c r="AA63" s="57">
        <f t="shared" si="131"/>
        <v>817.7520833333333</v>
      </c>
      <c r="AB63" s="108">
        <f t="shared" si="103"/>
        <v>9813.0249999999978</v>
      </c>
      <c r="AC63" s="57">
        <f t="shared" ref="AC63:AN63" si="132">AC301</f>
        <v>910.21875</v>
      </c>
      <c r="AD63" s="57">
        <f t="shared" si="132"/>
        <v>910.21875</v>
      </c>
      <c r="AE63" s="57">
        <f t="shared" si="132"/>
        <v>910.21875</v>
      </c>
      <c r="AF63" s="57">
        <f t="shared" si="132"/>
        <v>910.21875</v>
      </c>
      <c r="AG63" s="57">
        <f t="shared" si="132"/>
        <v>910.21875</v>
      </c>
      <c r="AH63" s="57">
        <f t="shared" si="132"/>
        <v>910.21875</v>
      </c>
      <c r="AI63" s="57">
        <f t="shared" si="132"/>
        <v>910.21875</v>
      </c>
      <c r="AJ63" s="57">
        <f t="shared" si="132"/>
        <v>910.21875</v>
      </c>
      <c r="AK63" s="57">
        <f t="shared" si="132"/>
        <v>910.21875</v>
      </c>
      <c r="AL63" s="57">
        <f t="shared" si="132"/>
        <v>910.21875</v>
      </c>
      <c r="AM63" s="57">
        <f t="shared" si="132"/>
        <v>910.21875</v>
      </c>
      <c r="AN63" s="57">
        <f t="shared" si="132"/>
        <v>910.21875</v>
      </c>
      <c r="AO63" s="108">
        <f t="shared" si="105"/>
        <v>10922.625</v>
      </c>
      <c r="AP63" s="57">
        <f t="shared" ref="AP63:BA63" si="133">AP301</f>
        <v>953.5625</v>
      </c>
      <c r="AQ63" s="57">
        <f t="shared" si="133"/>
        <v>953.5625</v>
      </c>
      <c r="AR63" s="57">
        <f t="shared" si="133"/>
        <v>953.5625</v>
      </c>
      <c r="AS63" s="57">
        <f t="shared" si="133"/>
        <v>953.5625</v>
      </c>
      <c r="AT63" s="57">
        <f t="shared" si="133"/>
        <v>953.5625</v>
      </c>
      <c r="AU63" s="57">
        <f t="shared" si="133"/>
        <v>953.5625</v>
      </c>
      <c r="AV63" s="57">
        <f t="shared" si="133"/>
        <v>953.5625</v>
      </c>
      <c r="AW63" s="57">
        <f t="shared" si="133"/>
        <v>953.5625</v>
      </c>
      <c r="AX63" s="57">
        <f t="shared" si="133"/>
        <v>953.5625</v>
      </c>
      <c r="AY63" s="57">
        <f t="shared" si="133"/>
        <v>953.5625</v>
      </c>
      <c r="AZ63" s="57">
        <f t="shared" si="133"/>
        <v>953.5625</v>
      </c>
      <c r="BA63" s="57">
        <f t="shared" si="133"/>
        <v>953.5625</v>
      </c>
      <c r="BB63" s="108">
        <f t="shared" si="107"/>
        <v>11442.75</v>
      </c>
      <c r="BC63" s="57">
        <f t="shared" ref="BC63:BN63" si="134">BC301</f>
        <v>1040.25</v>
      </c>
      <c r="BD63" s="57">
        <f t="shared" si="134"/>
        <v>1040.25</v>
      </c>
      <c r="BE63" s="57">
        <f t="shared" si="134"/>
        <v>1040.25</v>
      </c>
      <c r="BF63" s="57">
        <f t="shared" si="134"/>
        <v>1040.25</v>
      </c>
      <c r="BG63" s="57">
        <f t="shared" si="134"/>
        <v>1040.25</v>
      </c>
      <c r="BH63" s="57">
        <f t="shared" si="134"/>
        <v>1040.25</v>
      </c>
      <c r="BI63" s="57">
        <f t="shared" si="134"/>
        <v>1040.25</v>
      </c>
      <c r="BJ63" s="57">
        <f t="shared" si="134"/>
        <v>1040.25</v>
      </c>
      <c r="BK63" s="57">
        <f t="shared" si="134"/>
        <v>1040.25</v>
      </c>
      <c r="BL63" s="57">
        <f t="shared" si="134"/>
        <v>1040.25</v>
      </c>
      <c r="BM63" s="57">
        <f t="shared" si="134"/>
        <v>1040.25</v>
      </c>
      <c r="BN63" s="57">
        <f t="shared" si="134"/>
        <v>1040.25</v>
      </c>
      <c r="BO63" s="108">
        <f t="shared" si="109"/>
        <v>12483</v>
      </c>
    </row>
    <row r="64" spans="1:67" x14ac:dyDescent="0.2">
      <c r="B64" s="85" t="s">
        <v>163</v>
      </c>
      <c r="C64" s="57">
        <f t="shared" ref="C64:N64" si="135">C302</f>
        <v>1394.4825000000001</v>
      </c>
      <c r="D64" s="57">
        <f t="shared" si="135"/>
        <v>1394.4825000000001</v>
      </c>
      <c r="E64" s="57">
        <f t="shared" si="135"/>
        <v>1394.4825000000001</v>
      </c>
      <c r="F64" s="57">
        <f t="shared" si="135"/>
        <v>1394.4825000000001</v>
      </c>
      <c r="G64" s="57">
        <f t="shared" si="135"/>
        <v>1394.4825000000001</v>
      </c>
      <c r="H64" s="57">
        <f t="shared" si="135"/>
        <v>1394.4825000000001</v>
      </c>
      <c r="I64" s="57">
        <f t="shared" si="135"/>
        <v>1394.4825000000001</v>
      </c>
      <c r="J64" s="57">
        <f t="shared" si="135"/>
        <v>1394.4825000000001</v>
      </c>
      <c r="K64" s="57">
        <f t="shared" si="135"/>
        <v>1394.4825000000001</v>
      </c>
      <c r="L64" s="57">
        <f t="shared" si="135"/>
        <v>1394.4825000000001</v>
      </c>
      <c r="M64" s="57">
        <f t="shared" si="135"/>
        <v>1394.4825000000001</v>
      </c>
      <c r="N64" s="57">
        <f t="shared" si="135"/>
        <v>1394.4825000000001</v>
      </c>
      <c r="O64" s="108">
        <f t="shared" si="101"/>
        <v>16733.79</v>
      </c>
      <c r="P64" s="57">
        <f t="shared" ref="P64:AA64" si="136">P302</f>
        <v>1471.9537499999999</v>
      </c>
      <c r="Q64" s="57">
        <f t="shared" si="136"/>
        <v>1471.9537499999999</v>
      </c>
      <c r="R64" s="57">
        <f t="shared" si="136"/>
        <v>1471.9537499999999</v>
      </c>
      <c r="S64" s="57">
        <f t="shared" si="136"/>
        <v>1471.9537499999999</v>
      </c>
      <c r="T64" s="57">
        <f t="shared" si="136"/>
        <v>1471.9537499999999</v>
      </c>
      <c r="U64" s="57">
        <f t="shared" si="136"/>
        <v>1471.9537499999999</v>
      </c>
      <c r="V64" s="57">
        <f t="shared" si="136"/>
        <v>1471.9537499999999</v>
      </c>
      <c r="W64" s="57">
        <f t="shared" si="136"/>
        <v>1471.9537499999999</v>
      </c>
      <c r="X64" s="57">
        <f t="shared" si="136"/>
        <v>1471.9537499999999</v>
      </c>
      <c r="Y64" s="57">
        <f t="shared" si="136"/>
        <v>1471.9537499999999</v>
      </c>
      <c r="Z64" s="57">
        <f t="shared" si="136"/>
        <v>1471.9537499999999</v>
      </c>
      <c r="AA64" s="57">
        <f t="shared" si="136"/>
        <v>1471.9537499999999</v>
      </c>
      <c r="AB64" s="108">
        <f t="shared" si="103"/>
        <v>17663.445000000003</v>
      </c>
      <c r="AC64" s="57">
        <f t="shared" ref="AC64:AN64" si="137">AC302</f>
        <v>1638.39375</v>
      </c>
      <c r="AD64" s="57">
        <f t="shared" si="137"/>
        <v>1638.39375</v>
      </c>
      <c r="AE64" s="57">
        <f t="shared" si="137"/>
        <v>1638.39375</v>
      </c>
      <c r="AF64" s="57">
        <f t="shared" si="137"/>
        <v>1638.39375</v>
      </c>
      <c r="AG64" s="57">
        <f t="shared" si="137"/>
        <v>1638.39375</v>
      </c>
      <c r="AH64" s="57">
        <f t="shared" si="137"/>
        <v>1638.39375</v>
      </c>
      <c r="AI64" s="57">
        <f t="shared" si="137"/>
        <v>1638.39375</v>
      </c>
      <c r="AJ64" s="57">
        <f t="shared" si="137"/>
        <v>1638.39375</v>
      </c>
      <c r="AK64" s="57">
        <f t="shared" si="137"/>
        <v>1638.39375</v>
      </c>
      <c r="AL64" s="57">
        <f t="shared" si="137"/>
        <v>1638.39375</v>
      </c>
      <c r="AM64" s="57">
        <f t="shared" si="137"/>
        <v>1638.39375</v>
      </c>
      <c r="AN64" s="57">
        <f t="shared" si="137"/>
        <v>1638.39375</v>
      </c>
      <c r="AO64" s="108">
        <f t="shared" si="105"/>
        <v>19660.724999999995</v>
      </c>
      <c r="AP64" s="57">
        <f t="shared" ref="AP64:BA64" si="138">AP302</f>
        <v>1716.4124999999999</v>
      </c>
      <c r="AQ64" s="57">
        <f t="shared" si="138"/>
        <v>1716.4124999999999</v>
      </c>
      <c r="AR64" s="57">
        <f t="shared" si="138"/>
        <v>1716.4124999999999</v>
      </c>
      <c r="AS64" s="57">
        <f t="shared" si="138"/>
        <v>1716.4124999999999</v>
      </c>
      <c r="AT64" s="57">
        <f t="shared" si="138"/>
        <v>1716.4124999999999</v>
      </c>
      <c r="AU64" s="57">
        <f t="shared" si="138"/>
        <v>1716.4124999999999</v>
      </c>
      <c r="AV64" s="57">
        <f t="shared" si="138"/>
        <v>1716.4124999999999</v>
      </c>
      <c r="AW64" s="57">
        <f t="shared" si="138"/>
        <v>1716.4124999999999</v>
      </c>
      <c r="AX64" s="57">
        <f t="shared" si="138"/>
        <v>1716.4124999999999</v>
      </c>
      <c r="AY64" s="57">
        <f t="shared" si="138"/>
        <v>1716.4124999999999</v>
      </c>
      <c r="AZ64" s="57">
        <f t="shared" si="138"/>
        <v>1716.4124999999999</v>
      </c>
      <c r="BA64" s="57">
        <f t="shared" si="138"/>
        <v>1716.4124999999999</v>
      </c>
      <c r="BB64" s="108">
        <f t="shared" si="107"/>
        <v>20596.949999999997</v>
      </c>
      <c r="BC64" s="57">
        <f t="shared" ref="BC64:BN64" si="139">BC302</f>
        <v>1872.45</v>
      </c>
      <c r="BD64" s="57">
        <f t="shared" si="139"/>
        <v>1872.45</v>
      </c>
      <c r="BE64" s="57">
        <f t="shared" si="139"/>
        <v>1872.45</v>
      </c>
      <c r="BF64" s="57">
        <f t="shared" si="139"/>
        <v>1872.45</v>
      </c>
      <c r="BG64" s="57">
        <f t="shared" si="139"/>
        <v>1872.45</v>
      </c>
      <c r="BH64" s="57">
        <f t="shared" si="139"/>
        <v>1872.45</v>
      </c>
      <c r="BI64" s="57">
        <f t="shared" si="139"/>
        <v>1872.45</v>
      </c>
      <c r="BJ64" s="57">
        <f t="shared" si="139"/>
        <v>1872.45</v>
      </c>
      <c r="BK64" s="57">
        <f t="shared" si="139"/>
        <v>1872.45</v>
      </c>
      <c r="BL64" s="57">
        <f t="shared" si="139"/>
        <v>1872.45</v>
      </c>
      <c r="BM64" s="57">
        <f t="shared" si="139"/>
        <v>1872.45</v>
      </c>
      <c r="BN64" s="57">
        <f t="shared" si="139"/>
        <v>1872.45</v>
      </c>
      <c r="BO64" s="108">
        <f t="shared" si="109"/>
        <v>22469.400000000005</v>
      </c>
    </row>
    <row r="65" spans="2:68" x14ac:dyDescent="0.2">
      <c r="B65" s="85" t="s">
        <v>164</v>
      </c>
      <c r="C65" s="57">
        <f t="shared" ref="C65:N65" si="140">C303</f>
        <v>387.35624999999999</v>
      </c>
      <c r="D65" s="57">
        <f t="shared" si="140"/>
        <v>387.35624999999999</v>
      </c>
      <c r="E65" s="57">
        <f t="shared" si="140"/>
        <v>387.35624999999999</v>
      </c>
      <c r="F65" s="57">
        <f t="shared" si="140"/>
        <v>387.35624999999999</v>
      </c>
      <c r="G65" s="57">
        <f t="shared" si="140"/>
        <v>387.35624999999999</v>
      </c>
      <c r="H65" s="57">
        <f t="shared" si="140"/>
        <v>387.35624999999999</v>
      </c>
      <c r="I65" s="57">
        <f t="shared" si="140"/>
        <v>387.35624999999999</v>
      </c>
      <c r="J65" s="57">
        <f t="shared" si="140"/>
        <v>387.35624999999999</v>
      </c>
      <c r="K65" s="57">
        <f t="shared" si="140"/>
        <v>387.35624999999999</v>
      </c>
      <c r="L65" s="57">
        <f t="shared" si="140"/>
        <v>387.35624999999999</v>
      </c>
      <c r="M65" s="57">
        <f t="shared" si="140"/>
        <v>387.35624999999999</v>
      </c>
      <c r="N65" s="57">
        <f t="shared" si="140"/>
        <v>387.35624999999999</v>
      </c>
      <c r="O65" s="108">
        <f t="shared" si="101"/>
        <v>4648.2749999999987</v>
      </c>
      <c r="P65" s="57">
        <f t="shared" ref="P65:AA65" si="141">P303</f>
        <v>408.87604166666665</v>
      </c>
      <c r="Q65" s="57">
        <f t="shared" si="141"/>
        <v>408.87604166666665</v>
      </c>
      <c r="R65" s="57">
        <f t="shared" si="141"/>
        <v>408.87604166666665</v>
      </c>
      <c r="S65" s="57">
        <f t="shared" si="141"/>
        <v>408.87604166666665</v>
      </c>
      <c r="T65" s="57">
        <f t="shared" si="141"/>
        <v>408.87604166666665</v>
      </c>
      <c r="U65" s="57">
        <f t="shared" si="141"/>
        <v>408.87604166666665</v>
      </c>
      <c r="V65" s="57">
        <f t="shared" si="141"/>
        <v>408.87604166666665</v>
      </c>
      <c r="W65" s="57">
        <f t="shared" si="141"/>
        <v>408.87604166666665</v>
      </c>
      <c r="X65" s="57">
        <f t="shared" si="141"/>
        <v>408.87604166666665</v>
      </c>
      <c r="Y65" s="57">
        <f t="shared" si="141"/>
        <v>408.87604166666665</v>
      </c>
      <c r="Z65" s="57">
        <f t="shared" si="141"/>
        <v>408.87604166666665</v>
      </c>
      <c r="AA65" s="57">
        <f t="shared" si="141"/>
        <v>408.87604166666665</v>
      </c>
      <c r="AB65" s="108">
        <f t="shared" si="103"/>
        <v>4906.5124999999989</v>
      </c>
      <c r="AC65" s="57">
        <f t="shared" ref="AC65:AN65" si="142">AC303</f>
        <v>455.109375</v>
      </c>
      <c r="AD65" s="57">
        <f t="shared" si="142"/>
        <v>455.109375</v>
      </c>
      <c r="AE65" s="57">
        <f t="shared" si="142"/>
        <v>455.109375</v>
      </c>
      <c r="AF65" s="57">
        <f t="shared" si="142"/>
        <v>455.109375</v>
      </c>
      <c r="AG65" s="57">
        <f t="shared" si="142"/>
        <v>455.109375</v>
      </c>
      <c r="AH65" s="57">
        <f t="shared" si="142"/>
        <v>455.109375</v>
      </c>
      <c r="AI65" s="57">
        <f t="shared" si="142"/>
        <v>455.109375</v>
      </c>
      <c r="AJ65" s="57">
        <f t="shared" si="142"/>
        <v>455.109375</v>
      </c>
      <c r="AK65" s="57">
        <f t="shared" si="142"/>
        <v>455.109375</v>
      </c>
      <c r="AL65" s="57">
        <f t="shared" si="142"/>
        <v>455.109375</v>
      </c>
      <c r="AM65" s="57">
        <f t="shared" si="142"/>
        <v>455.109375</v>
      </c>
      <c r="AN65" s="57">
        <f t="shared" si="142"/>
        <v>455.109375</v>
      </c>
      <c r="AO65" s="108">
        <f t="shared" si="105"/>
        <v>5461.3125</v>
      </c>
      <c r="AP65" s="57">
        <f t="shared" ref="AP65:BA65" si="143">AP303</f>
        <v>476.78125</v>
      </c>
      <c r="AQ65" s="57">
        <f t="shared" si="143"/>
        <v>476.78125</v>
      </c>
      <c r="AR65" s="57">
        <f t="shared" si="143"/>
        <v>476.78125</v>
      </c>
      <c r="AS65" s="57">
        <f t="shared" si="143"/>
        <v>476.78125</v>
      </c>
      <c r="AT65" s="57">
        <f t="shared" si="143"/>
        <v>476.78125</v>
      </c>
      <c r="AU65" s="57">
        <f t="shared" si="143"/>
        <v>476.78125</v>
      </c>
      <c r="AV65" s="57">
        <f t="shared" si="143"/>
        <v>476.78125</v>
      </c>
      <c r="AW65" s="57">
        <f t="shared" si="143"/>
        <v>476.78125</v>
      </c>
      <c r="AX65" s="57">
        <f t="shared" si="143"/>
        <v>476.78125</v>
      </c>
      <c r="AY65" s="57">
        <f t="shared" si="143"/>
        <v>476.78125</v>
      </c>
      <c r="AZ65" s="57">
        <f t="shared" si="143"/>
        <v>476.78125</v>
      </c>
      <c r="BA65" s="57">
        <f t="shared" si="143"/>
        <v>476.78125</v>
      </c>
      <c r="BB65" s="108">
        <f t="shared" si="107"/>
        <v>5721.375</v>
      </c>
      <c r="BC65" s="57">
        <f t="shared" ref="BC65:BN65" si="144">BC303</f>
        <v>520.125</v>
      </c>
      <c r="BD65" s="57">
        <f t="shared" si="144"/>
        <v>520.125</v>
      </c>
      <c r="BE65" s="57">
        <f t="shared" si="144"/>
        <v>520.125</v>
      </c>
      <c r="BF65" s="57">
        <f t="shared" si="144"/>
        <v>520.125</v>
      </c>
      <c r="BG65" s="57">
        <f t="shared" si="144"/>
        <v>520.125</v>
      </c>
      <c r="BH65" s="57">
        <f t="shared" si="144"/>
        <v>520.125</v>
      </c>
      <c r="BI65" s="57">
        <f t="shared" si="144"/>
        <v>520.125</v>
      </c>
      <c r="BJ65" s="57">
        <f t="shared" si="144"/>
        <v>520.125</v>
      </c>
      <c r="BK65" s="57">
        <f t="shared" si="144"/>
        <v>520.125</v>
      </c>
      <c r="BL65" s="57">
        <f t="shared" si="144"/>
        <v>520.125</v>
      </c>
      <c r="BM65" s="57">
        <f t="shared" si="144"/>
        <v>520.125</v>
      </c>
      <c r="BN65" s="57">
        <f t="shared" si="144"/>
        <v>520.125</v>
      </c>
      <c r="BO65" s="108">
        <f t="shared" si="109"/>
        <v>6241.5</v>
      </c>
    </row>
    <row r="66" spans="2:68" x14ac:dyDescent="0.2">
      <c r="B66" s="85" t="s">
        <v>165</v>
      </c>
      <c r="C66" s="57">
        <f t="shared" ref="C66:N66" si="145">C304</f>
        <v>774.71249999999998</v>
      </c>
      <c r="D66" s="57">
        <f t="shared" si="145"/>
        <v>774.71249999999998</v>
      </c>
      <c r="E66" s="57">
        <f t="shared" si="145"/>
        <v>774.71249999999998</v>
      </c>
      <c r="F66" s="57">
        <f t="shared" si="145"/>
        <v>774.71249999999998</v>
      </c>
      <c r="G66" s="57">
        <f t="shared" si="145"/>
        <v>774.71249999999998</v>
      </c>
      <c r="H66" s="57">
        <f t="shared" si="145"/>
        <v>774.71249999999998</v>
      </c>
      <c r="I66" s="57">
        <f t="shared" si="145"/>
        <v>774.71249999999998</v>
      </c>
      <c r="J66" s="57">
        <f t="shared" si="145"/>
        <v>774.71249999999998</v>
      </c>
      <c r="K66" s="57">
        <f t="shared" si="145"/>
        <v>774.71249999999998</v>
      </c>
      <c r="L66" s="57">
        <f t="shared" si="145"/>
        <v>774.71249999999998</v>
      </c>
      <c r="M66" s="57">
        <f t="shared" si="145"/>
        <v>774.71249999999998</v>
      </c>
      <c r="N66" s="57">
        <f t="shared" si="145"/>
        <v>774.71249999999998</v>
      </c>
      <c r="O66" s="108">
        <f t="shared" si="101"/>
        <v>9296.5499999999975</v>
      </c>
      <c r="P66" s="57">
        <f t="shared" ref="P66:AA66" si="146">P304</f>
        <v>817.7520833333333</v>
      </c>
      <c r="Q66" s="57">
        <f t="shared" si="146"/>
        <v>817.7520833333333</v>
      </c>
      <c r="R66" s="57">
        <f t="shared" si="146"/>
        <v>817.7520833333333</v>
      </c>
      <c r="S66" s="57">
        <f t="shared" si="146"/>
        <v>817.7520833333333</v>
      </c>
      <c r="T66" s="57">
        <f t="shared" si="146"/>
        <v>817.7520833333333</v>
      </c>
      <c r="U66" s="57">
        <f t="shared" si="146"/>
        <v>817.7520833333333</v>
      </c>
      <c r="V66" s="57">
        <f t="shared" si="146"/>
        <v>817.7520833333333</v>
      </c>
      <c r="W66" s="57">
        <f t="shared" si="146"/>
        <v>817.7520833333333</v>
      </c>
      <c r="X66" s="57">
        <f t="shared" si="146"/>
        <v>817.7520833333333</v>
      </c>
      <c r="Y66" s="57">
        <f t="shared" si="146"/>
        <v>817.7520833333333</v>
      </c>
      <c r="Z66" s="57">
        <f t="shared" si="146"/>
        <v>817.7520833333333</v>
      </c>
      <c r="AA66" s="57">
        <f t="shared" si="146"/>
        <v>817.7520833333333</v>
      </c>
      <c r="AB66" s="108">
        <f t="shared" si="103"/>
        <v>9813.0249999999978</v>
      </c>
      <c r="AC66" s="57">
        <f t="shared" ref="AC66:AN66" si="147">AC304</f>
        <v>910.21875</v>
      </c>
      <c r="AD66" s="57">
        <f t="shared" si="147"/>
        <v>910.21875</v>
      </c>
      <c r="AE66" s="57">
        <f t="shared" si="147"/>
        <v>910.21875</v>
      </c>
      <c r="AF66" s="57">
        <f t="shared" si="147"/>
        <v>910.21875</v>
      </c>
      <c r="AG66" s="57">
        <f t="shared" si="147"/>
        <v>910.21875</v>
      </c>
      <c r="AH66" s="57">
        <f t="shared" si="147"/>
        <v>910.21875</v>
      </c>
      <c r="AI66" s="57">
        <f t="shared" si="147"/>
        <v>910.21875</v>
      </c>
      <c r="AJ66" s="57">
        <f t="shared" si="147"/>
        <v>910.21875</v>
      </c>
      <c r="AK66" s="57">
        <f t="shared" si="147"/>
        <v>910.21875</v>
      </c>
      <c r="AL66" s="57">
        <f t="shared" si="147"/>
        <v>910.21875</v>
      </c>
      <c r="AM66" s="57">
        <f t="shared" si="147"/>
        <v>910.21875</v>
      </c>
      <c r="AN66" s="57">
        <f t="shared" si="147"/>
        <v>910.21875</v>
      </c>
      <c r="AO66" s="108">
        <f t="shared" si="105"/>
        <v>10922.625</v>
      </c>
      <c r="AP66" s="57">
        <f t="shared" ref="AP66:BA66" si="148">AP304</f>
        <v>953.5625</v>
      </c>
      <c r="AQ66" s="57">
        <f t="shared" si="148"/>
        <v>953.5625</v>
      </c>
      <c r="AR66" s="57">
        <f t="shared" si="148"/>
        <v>953.5625</v>
      </c>
      <c r="AS66" s="57">
        <f t="shared" si="148"/>
        <v>953.5625</v>
      </c>
      <c r="AT66" s="57">
        <f t="shared" si="148"/>
        <v>953.5625</v>
      </c>
      <c r="AU66" s="57">
        <f t="shared" si="148"/>
        <v>953.5625</v>
      </c>
      <c r="AV66" s="57">
        <f t="shared" si="148"/>
        <v>953.5625</v>
      </c>
      <c r="AW66" s="57">
        <f t="shared" si="148"/>
        <v>953.5625</v>
      </c>
      <c r="AX66" s="57">
        <f t="shared" si="148"/>
        <v>953.5625</v>
      </c>
      <c r="AY66" s="57">
        <f t="shared" si="148"/>
        <v>953.5625</v>
      </c>
      <c r="AZ66" s="57">
        <f t="shared" si="148"/>
        <v>953.5625</v>
      </c>
      <c r="BA66" s="57">
        <f t="shared" si="148"/>
        <v>953.5625</v>
      </c>
      <c r="BB66" s="108">
        <f t="shared" si="107"/>
        <v>11442.75</v>
      </c>
      <c r="BC66" s="57">
        <f t="shared" ref="BC66:BN66" si="149">BC304</f>
        <v>1040.25</v>
      </c>
      <c r="BD66" s="57">
        <f t="shared" si="149"/>
        <v>1040.25</v>
      </c>
      <c r="BE66" s="57">
        <f t="shared" si="149"/>
        <v>1040.25</v>
      </c>
      <c r="BF66" s="57">
        <f t="shared" si="149"/>
        <v>1040.25</v>
      </c>
      <c r="BG66" s="57">
        <f t="shared" si="149"/>
        <v>1040.25</v>
      </c>
      <c r="BH66" s="57">
        <f t="shared" si="149"/>
        <v>1040.25</v>
      </c>
      <c r="BI66" s="57">
        <f t="shared" si="149"/>
        <v>1040.25</v>
      </c>
      <c r="BJ66" s="57">
        <f t="shared" si="149"/>
        <v>1040.25</v>
      </c>
      <c r="BK66" s="57">
        <f t="shared" si="149"/>
        <v>1040.25</v>
      </c>
      <c r="BL66" s="57">
        <f t="shared" si="149"/>
        <v>1040.25</v>
      </c>
      <c r="BM66" s="57">
        <f t="shared" si="149"/>
        <v>1040.25</v>
      </c>
      <c r="BN66" s="57">
        <f t="shared" si="149"/>
        <v>1040.25</v>
      </c>
      <c r="BO66" s="108">
        <f t="shared" si="109"/>
        <v>12483</v>
      </c>
    </row>
    <row r="67" spans="2:68" x14ac:dyDescent="0.2">
      <c r="B67" s="85" t="s">
        <v>166</v>
      </c>
      <c r="C67" s="57">
        <f>C305</f>
        <v>1549.425</v>
      </c>
      <c r="D67" s="57">
        <f t="shared" ref="D67:N67" si="150">D305</f>
        <v>1549.425</v>
      </c>
      <c r="E67" s="57">
        <f t="shared" si="150"/>
        <v>1549.425</v>
      </c>
      <c r="F67" s="57">
        <f t="shared" si="150"/>
        <v>1549.425</v>
      </c>
      <c r="G67" s="57">
        <f t="shared" si="150"/>
        <v>1549.425</v>
      </c>
      <c r="H67" s="57">
        <f t="shared" si="150"/>
        <v>1549.425</v>
      </c>
      <c r="I67" s="57">
        <f t="shared" si="150"/>
        <v>1549.425</v>
      </c>
      <c r="J67" s="57">
        <f t="shared" si="150"/>
        <v>1549.425</v>
      </c>
      <c r="K67" s="57">
        <f t="shared" si="150"/>
        <v>1549.425</v>
      </c>
      <c r="L67" s="57">
        <f t="shared" si="150"/>
        <v>1549.425</v>
      </c>
      <c r="M67" s="57">
        <f t="shared" si="150"/>
        <v>1549.425</v>
      </c>
      <c r="N67" s="57">
        <f t="shared" si="150"/>
        <v>1549.425</v>
      </c>
      <c r="O67" s="108">
        <f t="shared" si="101"/>
        <v>18593.099999999995</v>
      </c>
      <c r="P67" s="57">
        <f t="shared" ref="P67:AA67" si="151">P305</f>
        <v>1635.5041666666666</v>
      </c>
      <c r="Q67" s="57">
        <f t="shared" si="151"/>
        <v>1635.5041666666666</v>
      </c>
      <c r="R67" s="57">
        <f t="shared" si="151"/>
        <v>1635.5041666666666</v>
      </c>
      <c r="S67" s="57">
        <f t="shared" si="151"/>
        <v>1635.5041666666666</v>
      </c>
      <c r="T67" s="57">
        <f t="shared" si="151"/>
        <v>1635.5041666666666</v>
      </c>
      <c r="U67" s="57">
        <f t="shared" si="151"/>
        <v>1635.5041666666666</v>
      </c>
      <c r="V67" s="57">
        <f t="shared" si="151"/>
        <v>1635.5041666666666</v>
      </c>
      <c r="W67" s="57">
        <f t="shared" si="151"/>
        <v>1635.5041666666666</v>
      </c>
      <c r="X67" s="57">
        <f t="shared" si="151"/>
        <v>1635.5041666666666</v>
      </c>
      <c r="Y67" s="57">
        <f t="shared" si="151"/>
        <v>1635.5041666666666</v>
      </c>
      <c r="Z67" s="57">
        <f t="shared" si="151"/>
        <v>1635.5041666666666</v>
      </c>
      <c r="AA67" s="57">
        <f t="shared" si="151"/>
        <v>1635.5041666666666</v>
      </c>
      <c r="AB67" s="108">
        <f t="shared" si="103"/>
        <v>19626.049999999996</v>
      </c>
      <c r="AC67" s="57">
        <f t="shared" ref="AC67:AN67" si="152">AC305</f>
        <v>1820.4375</v>
      </c>
      <c r="AD67" s="57">
        <f t="shared" si="152"/>
        <v>1820.4375</v>
      </c>
      <c r="AE67" s="57">
        <f t="shared" si="152"/>
        <v>1820.4375</v>
      </c>
      <c r="AF67" s="57">
        <f t="shared" si="152"/>
        <v>1820.4375</v>
      </c>
      <c r="AG67" s="57">
        <f t="shared" si="152"/>
        <v>1820.4375</v>
      </c>
      <c r="AH67" s="57">
        <f t="shared" si="152"/>
        <v>1820.4375</v>
      </c>
      <c r="AI67" s="57">
        <f t="shared" si="152"/>
        <v>1820.4375</v>
      </c>
      <c r="AJ67" s="57">
        <f t="shared" si="152"/>
        <v>1820.4375</v>
      </c>
      <c r="AK67" s="57">
        <f t="shared" si="152"/>
        <v>1820.4375</v>
      </c>
      <c r="AL67" s="57">
        <f t="shared" si="152"/>
        <v>1820.4375</v>
      </c>
      <c r="AM67" s="57">
        <f t="shared" si="152"/>
        <v>1820.4375</v>
      </c>
      <c r="AN67" s="57">
        <f t="shared" si="152"/>
        <v>1820.4375</v>
      </c>
      <c r="AO67" s="108">
        <f t="shared" si="105"/>
        <v>21845.25</v>
      </c>
      <c r="AP67" s="57">
        <f t="shared" ref="AP67:BA67" si="153">AP305</f>
        <v>1907.125</v>
      </c>
      <c r="AQ67" s="57">
        <f t="shared" si="153"/>
        <v>1907.125</v>
      </c>
      <c r="AR67" s="57">
        <f t="shared" si="153"/>
        <v>1907.125</v>
      </c>
      <c r="AS67" s="57">
        <f t="shared" si="153"/>
        <v>1907.125</v>
      </c>
      <c r="AT67" s="57">
        <f t="shared" si="153"/>
        <v>1907.125</v>
      </c>
      <c r="AU67" s="57">
        <f t="shared" si="153"/>
        <v>1907.125</v>
      </c>
      <c r="AV67" s="57">
        <f t="shared" si="153"/>
        <v>1907.125</v>
      </c>
      <c r="AW67" s="57">
        <f t="shared" si="153"/>
        <v>1907.125</v>
      </c>
      <c r="AX67" s="57">
        <f t="shared" si="153"/>
        <v>1907.125</v>
      </c>
      <c r="AY67" s="57">
        <f t="shared" si="153"/>
        <v>1907.125</v>
      </c>
      <c r="AZ67" s="57">
        <f t="shared" si="153"/>
        <v>1907.125</v>
      </c>
      <c r="BA67" s="57">
        <f t="shared" si="153"/>
        <v>1907.125</v>
      </c>
      <c r="BB67" s="108">
        <f t="shared" si="107"/>
        <v>22885.5</v>
      </c>
      <c r="BC67" s="57">
        <f t="shared" ref="BC67:BN67" si="154">BC305</f>
        <v>2080.5</v>
      </c>
      <c r="BD67" s="57">
        <f t="shared" si="154"/>
        <v>2080.5</v>
      </c>
      <c r="BE67" s="57">
        <f t="shared" si="154"/>
        <v>2080.5</v>
      </c>
      <c r="BF67" s="57">
        <f t="shared" si="154"/>
        <v>2080.5</v>
      </c>
      <c r="BG67" s="57">
        <f t="shared" si="154"/>
        <v>2080.5</v>
      </c>
      <c r="BH67" s="57">
        <f t="shared" si="154"/>
        <v>2080.5</v>
      </c>
      <c r="BI67" s="57">
        <f t="shared" si="154"/>
        <v>2080.5</v>
      </c>
      <c r="BJ67" s="57">
        <f t="shared" si="154"/>
        <v>2080.5</v>
      </c>
      <c r="BK67" s="57">
        <f t="shared" si="154"/>
        <v>2080.5</v>
      </c>
      <c r="BL67" s="57">
        <f t="shared" si="154"/>
        <v>2080.5</v>
      </c>
      <c r="BM67" s="57">
        <f t="shared" si="154"/>
        <v>2080.5</v>
      </c>
      <c r="BN67" s="57">
        <f t="shared" si="154"/>
        <v>2080.5</v>
      </c>
      <c r="BO67" s="108">
        <f t="shared" si="109"/>
        <v>24966</v>
      </c>
    </row>
    <row r="68" spans="2:68" x14ac:dyDescent="0.2">
      <c r="B68" s="85" t="s">
        <v>167</v>
      </c>
      <c r="C68" s="57">
        <f t="shared" ref="C68:N68" si="155">C306</f>
        <v>774.71249999999998</v>
      </c>
      <c r="D68" s="57">
        <f t="shared" si="155"/>
        <v>774.71249999999998</v>
      </c>
      <c r="E68" s="57">
        <f t="shared" si="155"/>
        <v>774.71249999999998</v>
      </c>
      <c r="F68" s="57">
        <f t="shared" si="155"/>
        <v>774.71249999999998</v>
      </c>
      <c r="G68" s="57">
        <f t="shared" si="155"/>
        <v>774.71249999999998</v>
      </c>
      <c r="H68" s="57">
        <f t="shared" si="155"/>
        <v>774.71249999999998</v>
      </c>
      <c r="I68" s="57">
        <f t="shared" si="155"/>
        <v>774.71249999999998</v>
      </c>
      <c r="J68" s="57">
        <f t="shared" si="155"/>
        <v>774.71249999999998</v>
      </c>
      <c r="K68" s="57">
        <f t="shared" si="155"/>
        <v>774.71249999999998</v>
      </c>
      <c r="L68" s="57">
        <f t="shared" si="155"/>
        <v>774.71249999999998</v>
      </c>
      <c r="M68" s="57">
        <f t="shared" si="155"/>
        <v>774.71249999999998</v>
      </c>
      <c r="N68" s="57">
        <f t="shared" si="155"/>
        <v>774.71249999999998</v>
      </c>
      <c r="O68" s="108">
        <f t="shared" si="101"/>
        <v>9296.5499999999975</v>
      </c>
      <c r="P68" s="57">
        <f t="shared" ref="P68:AA68" si="156">P306</f>
        <v>817.7520833333333</v>
      </c>
      <c r="Q68" s="57">
        <f t="shared" si="156"/>
        <v>817.7520833333333</v>
      </c>
      <c r="R68" s="57">
        <f t="shared" si="156"/>
        <v>817.7520833333333</v>
      </c>
      <c r="S68" s="57">
        <f t="shared" si="156"/>
        <v>817.7520833333333</v>
      </c>
      <c r="T68" s="57">
        <f t="shared" si="156"/>
        <v>817.7520833333333</v>
      </c>
      <c r="U68" s="57">
        <f t="shared" si="156"/>
        <v>817.7520833333333</v>
      </c>
      <c r="V68" s="57">
        <f t="shared" si="156"/>
        <v>817.7520833333333</v>
      </c>
      <c r="W68" s="57">
        <f t="shared" si="156"/>
        <v>817.7520833333333</v>
      </c>
      <c r="X68" s="57">
        <f t="shared" si="156"/>
        <v>817.7520833333333</v>
      </c>
      <c r="Y68" s="57">
        <f t="shared" si="156"/>
        <v>817.7520833333333</v>
      </c>
      <c r="Z68" s="57">
        <f t="shared" si="156"/>
        <v>817.7520833333333</v>
      </c>
      <c r="AA68" s="57">
        <f t="shared" si="156"/>
        <v>817.7520833333333</v>
      </c>
      <c r="AB68" s="108">
        <f t="shared" si="103"/>
        <v>9813.0249999999978</v>
      </c>
      <c r="AC68" s="57">
        <f t="shared" ref="AC68:AN68" si="157">AC306</f>
        <v>910.21875</v>
      </c>
      <c r="AD68" s="57">
        <f t="shared" si="157"/>
        <v>910.21875</v>
      </c>
      <c r="AE68" s="57">
        <f t="shared" si="157"/>
        <v>910.21875</v>
      </c>
      <c r="AF68" s="57">
        <f t="shared" si="157"/>
        <v>910.21875</v>
      </c>
      <c r="AG68" s="57">
        <f t="shared" si="157"/>
        <v>910.21875</v>
      </c>
      <c r="AH68" s="57">
        <f t="shared" si="157"/>
        <v>910.21875</v>
      </c>
      <c r="AI68" s="57">
        <f t="shared" si="157"/>
        <v>910.21875</v>
      </c>
      <c r="AJ68" s="57">
        <f t="shared" si="157"/>
        <v>910.21875</v>
      </c>
      <c r="AK68" s="57">
        <f t="shared" si="157"/>
        <v>910.21875</v>
      </c>
      <c r="AL68" s="57">
        <f t="shared" si="157"/>
        <v>910.21875</v>
      </c>
      <c r="AM68" s="57">
        <f t="shared" si="157"/>
        <v>910.21875</v>
      </c>
      <c r="AN68" s="57">
        <f t="shared" si="157"/>
        <v>910.21875</v>
      </c>
      <c r="AO68" s="108">
        <f t="shared" si="105"/>
        <v>10922.625</v>
      </c>
      <c r="AP68" s="57">
        <f t="shared" ref="AP68:BA68" si="158">AP306</f>
        <v>953.5625</v>
      </c>
      <c r="AQ68" s="57">
        <f t="shared" si="158"/>
        <v>953.5625</v>
      </c>
      <c r="AR68" s="57">
        <f t="shared" si="158"/>
        <v>953.5625</v>
      </c>
      <c r="AS68" s="57">
        <f t="shared" si="158"/>
        <v>953.5625</v>
      </c>
      <c r="AT68" s="57">
        <f t="shared" si="158"/>
        <v>953.5625</v>
      </c>
      <c r="AU68" s="57">
        <f t="shared" si="158"/>
        <v>953.5625</v>
      </c>
      <c r="AV68" s="57">
        <f t="shared" si="158"/>
        <v>953.5625</v>
      </c>
      <c r="AW68" s="57">
        <f t="shared" si="158"/>
        <v>953.5625</v>
      </c>
      <c r="AX68" s="57">
        <f t="shared" si="158"/>
        <v>953.5625</v>
      </c>
      <c r="AY68" s="57">
        <f t="shared" si="158"/>
        <v>953.5625</v>
      </c>
      <c r="AZ68" s="57">
        <f t="shared" si="158"/>
        <v>953.5625</v>
      </c>
      <c r="BA68" s="57">
        <f t="shared" si="158"/>
        <v>953.5625</v>
      </c>
      <c r="BB68" s="108">
        <f t="shared" si="107"/>
        <v>11442.75</v>
      </c>
      <c r="BC68" s="57">
        <f t="shared" ref="BC68:BN68" si="159">BC306</f>
        <v>1040.25</v>
      </c>
      <c r="BD68" s="57">
        <f t="shared" si="159"/>
        <v>1040.25</v>
      </c>
      <c r="BE68" s="57">
        <f t="shared" si="159"/>
        <v>1040.25</v>
      </c>
      <c r="BF68" s="57">
        <f t="shared" si="159"/>
        <v>1040.25</v>
      </c>
      <c r="BG68" s="57">
        <f t="shared" si="159"/>
        <v>1040.25</v>
      </c>
      <c r="BH68" s="57">
        <f t="shared" si="159"/>
        <v>1040.25</v>
      </c>
      <c r="BI68" s="57">
        <f t="shared" si="159"/>
        <v>1040.25</v>
      </c>
      <c r="BJ68" s="57">
        <f t="shared" si="159"/>
        <v>1040.25</v>
      </c>
      <c r="BK68" s="57">
        <f t="shared" si="159"/>
        <v>1040.25</v>
      </c>
      <c r="BL68" s="57">
        <f t="shared" si="159"/>
        <v>1040.25</v>
      </c>
      <c r="BM68" s="57">
        <f t="shared" si="159"/>
        <v>1040.25</v>
      </c>
      <c r="BN68" s="57">
        <f t="shared" si="159"/>
        <v>1040.25</v>
      </c>
      <c r="BO68" s="108">
        <f t="shared" si="109"/>
        <v>12483</v>
      </c>
    </row>
    <row r="69" spans="2:68" x14ac:dyDescent="0.2">
      <c r="B69" s="85" t="s">
        <v>168</v>
      </c>
      <c r="C69" s="57">
        <f>C307</f>
        <v>6350</v>
      </c>
      <c r="D69" s="57">
        <f t="shared" ref="D69:N69" si="160">D307</f>
        <v>6350</v>
      </c>
      <c r="E69" s="57">
        <f t="shared" si="160"/>
        <v>6350</v>
      </c>
      <c r="F69" s="57">
        <f t="shared" si="160"/>
        <v>6350</v>
      </c>
      <c r="G69" s="57">
        <f t="shared" si="160"/>
        <v>6350</v>
      </c>
      <c r="H69" s="57">
        <f t="shared" si="160"/>
        <v>6350</v>
      </c>
      <c r="I69" s="57">
        <f t="shared" si="160"/>
        <v>6350</v>
      </c>
      <c r="J69" s="57">
        <f t="shared" si="160"/>
        <v>6350</v>
      </c>
      <c r="K69" s="57">
        <f t="shared" si="160"/>
        <v>6350</v>
      </c>
      <c r="L69" s="57">
        <f t="shared" si="160"/>
        <v>6350</v>
      </c>
      <c r="M69" s="57">
        <f t="shared" si="160"/>
        <v>6350</v>
      </c>
      <c r="N69" s="57">
        <f t="shared" si="160"/>
        <v>6350</v>
      </c>
      <c r="O69" s="108">
        <f t="shared" si="101"/>
        <v>76200</v>
      </c>
      <c r="P69" s="57">
        <f>P307</f>
        <v>6350</v>
      </c>
      <c r="Q69" s="57">
        <f t="shared" ref="Q69:AA69" si="161">Q307</f>
        <v>6350</v>
      </c>
      <c r="R69" s="57">
        <f t="shared" si="161"/>
        <v>6350</v>
      </c>
      <c r="S69" s="57">
        <f t="shared" si="161"/>
        <v>6350</v>
      </c>
      <c r="T69" s="57">
        <f t="shared" si="161"/>
        <v>6350</v>
      </c>
      <c r="U69" s="57">
        <f t="shared" si="161"/>
        <v>6350</v>
      </c>
      <c r="V69" s="57">
        <f t="shared" si="161"/>
        <v>6350</v>
      </c>
      <c r="W69" s="57">
        <f t="shared" si="161"/>
        <v>6350</v>
      </c>
      <c r="X69" s="57">
        <f t="shared" si="161"/>
        <v>6350</v>
      </c>
      <c r="Y69" s="57">
        <f t="shared" si="161"/>
        <v>6350</v>
      </c>
      <c r="Z69" s="57">
        <f t="shared" si="161"/>
        <v>6350</v>
      </c>
      <c r="AA69" s="57">
        <f t="shared" si="161"/>
        <v>6350</v>
      </c>
      <c r="AB69" s="108">
        <f t="shared" si="103"/>
        <v>76200</v>
      </c>
      <c r="AC69" s="57">
        <f t="shared" ref="AC69:AN69" si="162">AC307</f>
        <v>6350</v>
      </c>
      <c r="AD69" s="57">
        <f t="shared" si="162"/>
        <v>6350</v>
      </c>
      <c r="AE69" s="57">
        <f t="shared" si="162"/>
        <v>6350</v>
      </c>
      <c r="AF69" s="57">
        <f t="shared" si="162"/>
        <v>6350</v>
      </c>
      <c r="AG69" s="57">
        <f t="shared" si="162"/>
        <v>6350</v>
      </c>
      <c r="AH69" s="57">
        <f t="shared" si="162"/>
        <v>6350</v>
      </c>
      <c r="AI69" s="57">
        <f t="shared" si="162"/>
        <v>6350</v>
      </c>
      <c r="AJ69" s="57">
        <f t="shared" si="162"/>
        <v>6350</v>
      </c>
      <c r="AK69" s="57">
        <f t="shared" si="162"/>
        <v>6350</v>
      </c>
      <c r="AL69" s="57">
        <f t="shared" si="162"/>
        <v>6350</v>
      </c>
      <c r="AM69" s="57">
        <f t="shared" si="162"/>
        <v>6350</v>
      </c>
      <c r="AN69" s="57">
        <f t="shared" si="162"/>
        <v>6350</v>
      </c>
      <c r="AO69" s="108">
        <f t="shared" si="105"/>
        <v>76200</v>
      </c>
      <c r="AP69" s="57">
        <f t="shared" ref="AP69:BA69" si="163">AP307</f>
        <v>6350</v>
      </c>
      <c r="AQ69" s="57">
        <f t="shared" si="163"/>
        <v>6350</v>
      </c>
      <c r="AR69" s="57">
        <f t="shared" si="163"/>
        <v>6350</v>
      </c>
      <c r="AS69" s="57">
        <f t="shared" si="163"/>
        <v>6350</v>
      </c>
      <c r="AT69" s="57">
        <f t="shared" si="163"/>
        <v>6350</v>
      </c>
      <c r="AU69" s="57">
        <f t="shared" si="163"/>
        <v>6350</v>
      </c>
      <c r="AV69" s="57">
        <f t="shared" si="163"/>
        <v>6350</v>
      </c>
      <c r="AW69" s="57">
        <f t="shared" si="163"/>
        <v>6350</v>
      </c>
      <c r="AX69" s="57">
        <f t="shared" si="163"/>
        <v>6350</v>
      </c>
      <c r="AY69" s="57">
        <f t="shared" si="163"/>
        <v>6350</v>
      </c>
      <c r="AZ69" s="57">
        <f t="shared" si="163"/>
        <v>6350</v>
      </c>
      <c r="BA69" s="57">
        <f t="shared" si="163"/>
        <v>6350</v>
      </c>
      <c r="BB69" s="108">
        <f t="shared" si="107"/>
        <v>76200</v>
      </c>
      <c r="BC69" s="57">
        <f t="shared" ref="BC69:BN69" si="164">BC307</f>
        <v>6350</v>
      </c>
      <c r="BD69" s="57">
        <f t="shared" si="164"/>
        <v>6350</v>
      </c>
      <c r="BE69" s="57">
        <f t="shared" si="164"/>
        <v>6350</v>
      </c>
      <c r="BF69" s="57">
        <f t="shared" si="164"/>
        <v>6350</v>
      </c>
      <c r="BG69" s="57">
        <f t="shared" si="164"/>
        <v>6350</v>
      </c>
      <c r="BH69" s="57">
        <f t="shared" si="164"/>
        <v>6350</v>
      </c>
      <c r="BI69" s="57">
        <f t="shared" si="164"/>
        <v>6350</v>
      </c>
      <c r="BJ69" s="57">
        <f t="shared" si="164"/>
        <v>6350</v>
      </c>
      <c r="BK69" s="57">
        <f t="shared" si="164"/>
        <v>6350</v>
      </c>
      <c r="BL69" s="57">
        <f t="shared" si="164"/>
        <v>6350</v>
      </c>
      <c r="BM69" s="57">
        <f t="shared" si="164"/>
        <v>6350</v>
      </c>
      <c r="BN69" s="57">
        <f t="shared" si="164"/>
        <v>6350</v>
      </c>
      <c r="BO69" s="108">
        <f t="shared" si="109"/>
        <v>76200</v>
      </c>
    </row>
    <row r="70" spans="2:68" x14ac:dyDescent="0.2">
      <c r="B70" s="85" t="s">
        <v>472</v>
      </c>
      <c r="C70" s="57">
        <f t="shared" ref="C70:N70" si="165">C308</f>
        <v>15000</v>
      </c>
      <c r="D70" s="57">
        <f t="shared" si="165"/>
        <v>15000</v>
      </c>
      <c r="E70" s="57">
        <f t="shared" si="165"/>
        <v>15000</v>
      </c>
      <c r="F70" s="57">
        <f t="shared" si="165"/>
        <v>15000</v>
      </c>
      <c r="G70" s="57">
        <f t="shared" si="165"/>
        <v>15000</v>
      </c>
      <c r="H70" s="57">
        <f t="shared" si="165"/>
        <v>15000</v>
      </c>
      <c r="I70" s="57">
        <f t="shared" si="165"/>
        <v>15000</v>
      </c>
      <c r="J70" s="57">
        <f t="shared" si="165"/>
        <v>15000</v>
      </c>
      <c r="K70" s="57">
        <f t="shared" si="165"/>
        <v>15000</v>
      </c>
      <c r="L70" s="57">
        <f t="shared" si="165"/>
        <v>15000</v>
      </c>
      <c r="M70" s="57">
        <f t="shared" si="165"/>
        <v>15000</v>
      </c>
      <c r="N70" s="57">
        <f t="shared" si="165"/>
        <v>15000</v>
      </c>
      <c r="O70" s="108">
        <f t="shared" si="101"/>
        <v>180000</v>
      </c>
      <c r="P70" s="57">
        <f t="shared" ref="P70:AA70" si="166">P308</f>
        <v>15000</v>
      </c>
      <c r="Q70" s="57">
        <f t="shared" si="166"/>
        <v>15000</v>
      </c>
      <c r="R70" s="57">
        <f t="shared" si="166"/>
        <v>15000</v>
      </c>
      <c r="S70" s="57">
        <f t="shared" si="166"/>
        <v>15000</v>
      </c>
      <c r="T70" s="57">
        <f t="shared" si="166"/>
        <v>15000</v>
      </c>
      <c r="U70" s="57">
        <f t="shared" si="166"/>
        <v>15000</v>
      </c>
      <c r="V70" s="57">
        <f t="shared" si="166"/>
        <v>15000</v>
      </c>
      <c r="W70" s="57">
        <f t="shared" si="166"/>
        <v>15000</v>
      </c>
      <c r="X70" s="57">
        <f t="shared" si="166"/>
        <v>15000</v>
      </c>
      <c r="Y70" s="57">
        <f t="shared" si="166"/>
        <v>15000</v>
      </c>
      <c r="Z70" s="57">
        <f t="shared" si="166"/>
        <v>15000</v>
      </c>
      <c r="AA70" s="57">
        <f t="shared" si="166"/>
        <v>15000</v>
      </c>
      <c r="AB70" s="108">
        <f t="shared" si="103"/>
        <v>180000</v>
      </c>
      <c r="AC70" s="57">
        <f t="shared" ref="AC70:AN70" si="167">AC308</f>
        <v>15000</v>
      </c>
      <c r="AD70" s="57">
        <f t="shared" si="167"/>
        <v>15000</v>
      </c>
      <c r="AE70" s="57">
        <f t="shared" si="167"/>
        <v>15000</v>
      </c>
      <c r="AF70" s="57">
        <f t="shared" si="167"/>
        <v>15000</v>
      </c>
      <c r="AG70" s="57">
        <f t="shared" si="167"/>
        <v>15000</v>
      </c>
      <c r="AH70" s="57">
        <f t="shared" si="167"/>
        <v>15000</v>
      </c>
      <c r="AI70" s="57">
        <f t="shared" si="167"/>
        <v>15000</v>
      </c>
      <c r="AJ70" s="57">
        <f t="shared" si="167"/>
        <v>15000</v>
      </c>
      <c r="AK70" s="57">
        <f t="shared" si="167"/>
        <v>15000</v>
      </c>
      <c r="AL70" s="57">
        <f t="shared" si="167"/>
        <v>15000</v>
      </c>
      <c r="AM70" s="57">
        <f t="shared" si="167"/>
        <v>15000</v>
      </c>
      <c r="AN70" s="57">
        <f t="shared" si="167"/>
        <v>15000</v>
      </c>
      <c r="AO70" s="108">
        <f t="shared" si="105"/>
        <v>180000</v>
      </c>
      <c r="AP70" s="57">
        <f t="shared" ref="AP70:BA70" si="168">AP308</f>
        <v>15000</v>
      </c>
      <c r="AQ70" s="57">
        <f t="shared" si="168"/>
        <v>15000</v>
      </c>
      <c r="AR70" s="57">
        <f t="shared" si="168"/>
        <v>15000</v>
      </c>
      <c r="AS70" s="57">
        <f t="shared" si="168"/>
        <v>15000</v>
      </c>
      <c r="AT70" s="57">
        <f t="shared" si="168"/>
        <v>15000</v>
      </c>
      <c r="AU70" s="57">
        <f t="shared" si="168"/>
        <v>15000</v>
      </c>
      <c r="AV70" s="57">
        <f t="shared" si="168"/>
        <v>15000</v>
      </c>
      <c r="AW70" s="57">
        <f t="shared" si="168"/>
        <v>15000</v>
      </c>
      <c r="AX70" s="57">
        <f t="shared" si="168"/>
        <v>15000</v>
      </c>
      <c r="AY70" s="57">
        <f t="shared" si="168"/>
        <v>15000</v>
      </c>
      <c r="AZ70" s="57">
        <f t="shared" si="168"/>
        <v>15000</v>
      </c>
      <c r="BA70" s="57">
        <f t="shared" si="168"/>
        <v>15000</v>
      </c>
      <c r="BB70" s="108">
        <f t="shared" si="107"/>
        <v>180000</v>
      </c>
      <c r="BC70" s="57">
        <f t="shared" ref="BC70:BN70" si="169">BC308</f>
        <v>15000</v>
      </c>
      <c r="BD70" s="57">
        <f t="shared" si="169"/>
        <v>15000</v>
      </c>
      <c r="BE70" s="57">
        <f t="shared" si="169"/>
        <v>15000</v>
      </c>
      <c r="BF70" s="57">
        <f t="shared" si="169"/>
        <v>15000</v>
      </c>
      <c r="BG70" s="57">
        <f t="shared" si="169"/>
        <v>15000</v>
      </c>
      <c r="BH70" s="57">
        <f t="shared" si="169"/>
        <v>15000</v>
      </c>
      <c r="BI70" s="57">
        <f t="shared" si="169"/>
        <v>15000</v>
      </c>
      <c r="BJ70" s="57">
        <f t="shared" si="169"/>
        <v>15000</v>
      </c>
      <c r="BK70" s="57">
        <f t="shared" si="169"/>
        <v>15000</v>
      </c>
      <c r="BL70" s="57">
        <f t="shared" si="169"/>
        <v>15000</v>
      </c>
      <c r="BM70" s="57">
        <f t="shared" si="169"/>
        <v>15000</v>
      </c>
      <c r="BN70" s="57">
        <f t="shared" si="169"/>
        <v>15000</v>
      </c>
      <c r="BO70" s="108">
        <f t="shared" si="109"/>
        <v>180000</v>
      </c>
    </row>
    <row r="71" spans="2:68" x14ac:dyDescent="0.2">
      <c r="B71" s="85" t="s">
        <v>170</v>
      </c>
      <c r="C71" s="57">
        <f t="shared" ref="C71:N71" si="170">C309</f>
        <v>774.71249999999998</v>
      </c>
      <c r="D71" s="57">
        <f t="shared" si="170"/>
        <v>774.71249999999998</v>
      </c>
      <c r="E71" s="57">
        <f t="shared" si="170"/>
        <v>774.71249999999998</v>
      </c>
      <c r="F71" s="57">
        <f t="shared" si="170"/>
        <v>774.71249999999998</v>
      </c>
      <c r="G71" s="57">
        <f t="shared" si="170"/>
        <v>774.71249999999998</v>
      </c>
      <c r="H71" s="57">
        <f t="shared" si="170"/>
        <v>774.71249999999998</v>
      </c>
      <c r="I71" s="57">
        <f t="shared" si="170"/>
        <v>774.71249999999998</v>
      </c>
      <c r="J71" s="57">
        <f t="shared" si="170"/>
        <v>774.71249999999998</v>
      </c>
      <c r="K71" s="57">
        <f t="shared" si="170"/>
        <v>774.71249999999998</v>
      </c>
      <c r="L71" s="57">
        <f t="shared" si="170"/>
        <v>774.71249999999998</v>
      </c>
      <c r="M71" s="57">
        <f t="shared" si="170"/>
        <v>774.71249999999998</v>
      </c>
      <c r="N71" s="57">
        <f t="shared" si="170"/>
        <v>774.71249999999998</v>
      </c>
      <c r="O71" s="108">
        <f t="shared" si="101"/>
        <v>9296.5499999999975</v>
      </c>
      <c r="P71" s="57">
        <f t="shared" ref="P71:AA71" si="171">P309</f>
        <v>817.7520833333333</v>
      </c>
      <c r="Q71" s="57">
        <f t="shared" si="171"/>
        <v>817.7520833333333</v>
      </c>
      <c r="R71" s="57">
        <f t="shared" si="171"/>
        <v>817.7520833333333</v>
      </c>
      <c r="S71" s="57">
        <f t="shared" si="171"/>
        <v>817.7520833333333</v>
      </c>
      <c r="T71" s="57">
        <f t="shared" si="171"/>
        <v>817.7520833333333</v>
      </c>
      <c r="U71" s="57">
        <f t="shared" si="171"/>
        <v>817.7520833333333</v>
      </c>
      <c r="V71" s="57">
        <f t="shared" si="171"/>
        <v>817.7520833333333</v>
      </c>
      <c r="W71" s="57">
        <f t="shared" si="171"/>
        <v>817.7520833333333</v>
      </c>
      <c r="X71" s="57">
        <f t="shared" si="171"/>
        <v>817.7520833333333</v>
      </c>
      <c r="Y71" s="57">
        <f t="shared" si="171"/>
        <v>817.7520833333333</v>
      </c>
      <c r="Z71" s="57">
        <f t="shared" si="171"/>
        <v>817.7520833333333</v>
      </c>
      <c r="AA71" s="57">
        <f t="shared" si="171"/>
        <v>817.7520833333333</v>
      </c>
      <c r="AB71" s="108">
        <f t="shared" si="103"/>
        <v>9813.0249999999978</v>
      </c>
      <c r="AC71" s="57">
        <f t="shared" ref="AC71:AN71" si="172">AC309</f>
        <v>910.21875</v>
      </c>
      <c r="AD71" s="57">
        <f t="shared" si="172"/>
        <v>910.21875</v>
      </c>
      <c r="AE71" s="57">
        <f t="shared" si="172"/>
        <v>910.21875</v>
      </c>
      <c r="AF71" s="57">
        <f t="shared" si="172"/>
        <v>910.21875</v>
      </c>
      <c r="AG71" s="57">
        <f t="shared" si="172"/>
        <v>910.21875</v>
      </c>
      <c r="AH71" s="57">
        <f t="shared" si="172"/>
        <v>910.21875</v>
      </c>
      <c r="AI71" s="57">
        <f t="shared" si="172"/>
        <v>910.21875</v>
      </c>
      <c r="AJ71" s="57">
        <f t="shared" si="172"/>
        <v>910.21875</v>
      </c>
      <c r="AK71" s="57">
        <f t="shared" si="172"/>
        <v>910.21875</v>
      </c>
      <c r="AL71" s="57">
        <f t="shared" si="172"/>
        <v>910.21875</v>
      </c>
      <c r="AM71" s="57">
        <f t="shared" si="172"/>
        <v>910.21875</v>
      </c>
      <c r="AN71" s="57">
        <f t="shared" si="172"/>
        <v>910.21875</v>
      </c>
      <c r="AO71" s="108">
        <f t="shared" si="105"/>
        <v>10922.625</v>
      </c>
      <c r="AP71" s="57">
        <f t="shared" ref="AP71:BA71" si="173">AP309</f>
        <v>953.5625</v>
      </c>
      <c r="AQ71" s="57">
        <f t="shared" si="173"/>
        <v>953.5625</v>
      </c>
      <c r="AR71" s="57">
        <f t="shared" si="173"/>
        <v>953.5625</v>
      </c>
      <c r="AS71" s="57">
        <f t="shared" si="173"/>
        <v>953.5625</v>
      </c>
      <c r="AT71" s="57">
        <f t="shared" si="173"/>
        <v>953.5625</v>
      </c>
      <c r="AU71" s="57">
        <f t="shared" si="173"/>
        <v>953.5625</v>
      </c>
      <c r="AV71" s="57">
        <f t="shared" si="173"/>
        <v>953.5625</v>
      </c>
      <c r="AW71" s="57">
        <f t="shared" si="173"/>
        <v>953.5625</v>
      </c>
      <c r="AX71" s="57">
        <f t="shared" si="173"/>
        <v>953.5625</v>
      </c>
      <c r="AY71" s="57">
        <f t="shared" si="173"/>
        <v>953.5625</v>
      </c>
      <c r="AZ71" s="57">
        <f t="shared" si="173"/>
        <v>953.5625</v>
      </c>
      <c r="BA71" s="57">
        <f t="shared" si="173"/>
        <v>953.5625</v>
      </c>
      <c r="BB71" s="108">
        <f t="shared" si="107"/>
        <v>11442.75</v>
      </c>
      <c r="BC71" s="57">
        <f t="shared" ref="BC71:BN71" si="174">BC309</f>
        <v>1040.25</v>
      </c>
      <c r="BD71" s="57">
        <f t="shared" si="174"/>
        <v>1040.25</v>
      </c>
      <c r="BE71" s="57">
        <f t="shared" si="174"/>
        <v>1040.25</v>
      </c>
      <c r="BF71" s="57">
        <f t="shared" si="174"/>
        <v>1040.25</v>
      </c>
      <c r="BG71" s="57">
        <f t="shared" si="174"/>
        <v>1040.25</v>
      </c>
      <c r="BH71" s="57">
        <f t="shared" si="174"/>
        <v>1040.25</v>
      </c>
      <c r="BI71" s="57">
        <f t="shared" si="174"/>
        <v>1040.25</v>
      </c>
      <c r="BJ71" s="57">
        <f t="shared" si="174"/>
        <v>1040.25</v>
      </c>
      <c r="BK71" s="57">
        <f t="shared" si="174"/>
        <v>1040.25</v>
      </c>
      <c r="BL71" s="57">
        <f t="shared" si="174"/>
        <v>1040.25</v>
      </c>
      <c r="BM71" s="57">
        <f t="shared" si="174"/>
        <v>1040.25</v>
      </c>
      <c r="BN71" s="57">
        <f t="shared" si="174"/>
        <v>1040.25</v>
      </c>
      <c r="BO71" s="108">
        <f t="shared" si="109"/>
        <v>12483</v>
      </c>
    </row>
    <row r="72" spans="2:68" x14ac:dyDescent="0.2">
      <c r="B72" s="85" t="s">
        <v>171</v>
      </c>
      <c r="C72" s="57">
        <f t="shared" ref="C72:N72" si="175">C310</f>
        <v>10000</v>
      </c>
      <c r="D72" s="57">
        <f t="shared" si="175"/>
        <v>10000</v>
      </c>
      <c r="E72" s="57">
        <f t="shared" si="175"/>
        <v>10000</v>
      </c>
      <c r="F72" s="57">
        <f t="shared" si="175"/>
        <v>10000</v>
      </c>
      <c r="G72" s="57">
        <f t="shared" si="175"/>
        <v>10000</v>
      </c>
      <c r="H72" s="57">
        <f t="shared" si="175"/>
        <v>10000</v>
      </c>
      <c r="I72" s="57">
        <f t="shared" si="175"/>
        <v>10000</v>
      </c>
      <c r="J72" s="57">
        <f t="shared" si="175"/>
        <v>10000</v>
      </c>
      <c r="K72" s="57">
        <f t="shared" si="175"/>
        <v>10000</v>
      </c>
      <c r="L72" s="57">
        <f t="shared" si="175"/>
        <v>10000</v>
      </c>
      <c r="M72" s="57">
        <f t="shared" si="175"/>
        <v>10000</v>
      </c>
      <c r="N72" s="57">
        <f t="shared" si="175"/>
        <v>10000</v>
      </c>
      <c r="O72" s="108">
        <f t="shared" si="101"/>
        <v>120000</v>
      </c>
      <c r="P72" s="57">
        <f t="shared" ref="P72:AA72" si="176">P310</f>
        <v>10000</v>
      </c>
      <c r="Q72" s="57">
        <f t="shared" si="176"/>
        <v>10000</v>
      </c>
      <c r="R72" s="57">
        <f t="shared" si="176"/>
        <v>10000</v>
      </c>
      <c r="S72" s="57">
        <f t="shared" si="176"/>
        <v>10000</v>
      </c>
      <c r="T72" s="57">
        <f t="shared" si="176"/>
        <v>10000</v>
      </c>
      <c r="U72" s="57">
        <f t="shared" si="176"/>
        <v>10000</v>
      </c>
      <c r="V72" s="57">
        <f t="shared" si="176"/>
        <v>10000</v>
      </c>
      <c r="W72" s="57">
        <f t="shared" si="176"/>
        <v>10000</v>
      </c>
      <c r="X72" s="57">
        <f t="shared" si="176"/>
        <v>10000</v>
      </c>
      <c r="Y72" s="57">
        <f t="shared" si="176"/>
        <v>10000</v>
      </c>
      <c r="Z72" s="57">
        <f t="shared" si="176"/>
        <v>10000</v>
      </c>
      <c r="AA72" s="57">
        <f t="shared" si="176"/>
        <v>10000</v>
      </c>
      <c r="AB72" s="108">
        <f t="shared" si="103"/>
        <v>120000</v>
      </c>
      <c r="AC72" s="57">
        <f t="shared" ref="AC72:AN72" si="177">AC310</f>
        <v>10000</v>
      </c>
      <c r="AD72" s="57">
        <f t="shared" si="177"/>
        <v>10000</v>
      </c>
      <c r="AE72" s="57">
        <f t="shared" si="177"/>
        <v>10000</v>
      </c>
      <c r="AF72" s="57">
        <f t="shared" si="177"/>
        <v>10000</v>
      </c>
      <c r="AG72" s="57">
        <f t="shared" si="177"/>
        <v>10000</v>
      </c>
      <c r="AH72" s="57">
        <f t="shared" si="177"/>
        <v>10000</v>
      </c>
      <c r="AI72" s="57">
        <f t="shared" si="177"/>
        <v>10000</v>
      </c>
      <c r="AJ72" s="57">
        <f t="shared" si="177"/>
        <v>10000</v>
      </c>
      <c r="AK72" s="57">
        <f t="shared" si="177"/>
        <v>10000</v>
      </c>
      <c r="AL72" s="57">
        <f t="shared" si="177"/>
        <v>10000</v>
      </c>
      <c r="AM72" s="57">
        <f t="shared" si="177"/>
        <v>10000</v>
      </c>
      <c r="AN72" s="57">
        <f t="shared" si="177"/>
        <v>10000</v>
      </c>
      <c r="AO72" s="108">
        <f t="shared" si="105"/>
        <v>120000</v>
      </c>
      <c r="AP72" s="57">
        <f t="shared" ref="AP72:BA72" si="178">AP310</f>
        <v>10000</v>
      </c>
      <c r="AQ72" s="57">
        <f t="shared" si="178"/>
        <v>10000</v>
      </c>
      <c r="AR72" s="57">
        <f t="shared" si="178"/>
        <v>10000</v>
      </c>
      <c r="AS72" s="57">
        <f t="shared" si="178"/>
        <v>10000</v>
      </c>
      <c r="AT72" s="57">
        <f t="shared" si="178"/>
        <v>10000</v>
      </c>
      <c r="AU72" s="57">
        <f t="shared" si="178"/>
        <v>10000</v>
      </c>
      <c r="AV72" s="57">
        <f t="shared" si="178"/>
        <v>10000</v>
      </c>
      <c r="AW72" s="57">
        <f t="shared" si="178"/>
        <v>10000</v>
      </c>
      <c r="AX72" s="57">
        <f t="shared" si="178"/>
        <v>10000</v>
      </c>
      <c r="AY72" s="57">
        <f t="shared" si="178"/>
        <v>10000</v>
      </c>
      <c r="AZ72" s="57">
        <f t="shared" si="178"/>
        <v>10000</v>
      </c>
      <c r="BA72" s="57">
        <f t="shared" si="178"/>
        <v>10000</v>
      </c>
      <c r="BB72" s="108">
        <f t="shared" si="107"/>
        <v>120000</v>
      </c>
      <c r="BC72" s="57">
        <f t="shared" ref="BC72:BN72" si="179">BC310</f>
        <v>10000</v>
      </c>
      <c r="BD72" s="57">
        <f t="shared" si="179"/>
        <v>10000</v>
      </c>
      <c r="BE72" s="57">
        <f t="shared" si="179"/>
        <v>10000</v>
      </c>
      <c r="BF72" s="57">
        <f t="shared" si="179"/>
        <v>10000</v>
      </c>
      <c r="BG72" s="57">
        <f t="shared" si="179"/>
        <v>10000</v>
      </c>
      <c r="BH72" s="57">
        <f t="shared" si="179"/>
        <v>10000</v>
      </c>
      <c r="BI72" s="57">
        <f t="shared" si="179"/>
        <v>10000</v>
      </c>
      <c r="BJ72" s="57">
        <f t="shared" si="179"/>
        <v>10000</v>
      </c>
      <c r="BK72" s="57">
        <f t="shared" si="179"/>
        <v>10000</v>
      </c>
      <c r="BL72" s="57">
        <f t="shared" si="179"/>
        <v>10000</v>
      </c>
      <c r="BM72" s="57">
        <f t="shared" si="179"/>
        <v>10000</v>
      </c>
      <c r="BN72" s="57">
        <f t="shared" si="179"/>
        <v>10000</v>
      </c>
      <c r="BO72" s="108">
        <f t="shared" si="109"/>
        <v>120000</v>
      </c>
    </row>
    <row r="73" spans="2:68" x14ac:dyDescent="0.2">
      <c r="B73" s="85" t="s">
        <v>172</v>
      </c>
      <c r="C73" s="57">
        <f>C311</f>
        <v>18258.333333333332</v>
      </c>
      <c r="D73" s="57">
        <f t="shared" ref="D73:N73" si="180">D311</f>
        <v>18258.333333333332</v>
      </c>
      <c r="E73" s="57">
        <f t="shared" si="180"/>
        <v>18258.333333333332</v>
      </c>
      <c r="F73" s="57">
        <f t="shared" si="180"/>
        <v>18258.333333333332</v>
      </c>
      <c r="G73" s="57">
        <f t="shared" si="180"/>
        <v>18258.333333333332</v>
      </c>
      <c r="H73" s="57">
        <f t="shared" si="180"/>
        <v>18258.333333333332</v>
      </c>
      <c r="I73" s="57">
        <f t="shared" si="180"/>
        <v>18258.333333333332</v>
      </c>
      <c r="J73" s="57">
        <f t="shared" si="180"/>
        <v>18258.333333333332</v>
      </c>
      <c r="K73" s="57">
        <f t="shared" si="180"/>
        <v>18258.333333333332</v>
      </c>
      <c r="L73" s="57">
        <f t="shared" si="180"/>
        <v>18258.333333333332</v>
      </c>
      <c r="M73" s="57">
        <f t="shared" si="180"/>
        <v>18258.333333333332</v>
      </c>
      <c r="N73" s="57">
        <f t="shared" si="180"/>
        <v>18258.333333333332</v>
      </c>
      <c r="O73" s="108">
        <f t="shared" si="101"/>
        <v>219100.00000000003</v>
      </c>
      <c r="P73" s="57">
        <f t="shared" ref="P73:AA73" si="181">P311</f>
        <v>18258.333333333332</v>
      </c>
      <c r="Q73" s="57">
        <f t="shared" si="181"/>
        <v>18258.333333333332</v>
      </c>
      <c r="R73" s="57">
        <f t="shared" si="181"/>
        <v>18258.333333333332</v>
      </c>
      <c r="S73" s="57">
        <f t="shared" si="181"/>
        <v>18258.333333333332</v>
      </c>
      <c r="T73" s="57">
        <f t="shared" si="181"/>
        <v>18258.333333333332</v>
      </c>
      <c r="U73" s="57">
        <f t="shared" si="181"/>
        <v>18258.333333333332</v>
      </c>
      <c r="V73" s="57">
        <f t="shared" si="181"/>
        <v>18258.333333333332</v>
      </c>
      <c r="W73" s="57">
        <f t="shared" si="181"/>
        <v>18258.333333333332</v>
      </c>
      <c r="X73" s="57">
        <f t="shared" si="181"/>
        <v>18258.333333333332</v>
      </c>
      <c r="Y73" s="57">
        <f t="shared" si="181"/>
        <v>18258.333333333332</v>
      </c>
      <c r="Z73" s="57">
        <f t="shared" si="181"/>
        <v>18258.333333333332</v>
      </c>
      <c r="AA73" s="57">
        <f t="shared" si="181"/>
        <v>18258.333333333332</v>
      </c>
      <c r="AB73" s="108">
        <f t="shared" si="103"/>
        <v>219100.00000000003</v>
      </c>
      <c r="AC73" s="57">
        <f t="shared" ref="AC73:AN73" si="182">AC311</f>
        <v>18258.333333333332</v>
      </c>
      <c r="AD73" s="57">
        <f t="shared" si="182"/>
        <v>18258.333333333332</v>
      </c>
      <c r="AE73" s="57">
        <f t="shared" si="182"/>
        <v>18258.333333333332</v>
      </c>
      <c r="AF73" s="57">
        <f t="shared" si="182"/>
        <v>18258.333333333332</v>
      </c>
      <c r="AG73" s="57">
        <f t="shared" si="182"/>
        <v>18258.333333333332</v>
      </c>
      <c r="AH73" s="57">
        <f t="shared" si="182"/>
        <v>18258.333333333332</v>
      </c>
      <c r="AI73" s="57">
        <f t="shared" si="182"/>
        <v>18258.333333333332</v>
      </c>
      <c r="AJ73" s="57">
        <f t="shared" si="182"/>
        <v>18258.333333333332</v>
      </c>
      <c r="AK73" s="57">
        <f t="shared" si="182"/>
        <v>18258.333333333332</v>
      </c>
      <c r="AL73" s="57">
        <f t="shared" si="182"/>
        <v>18258.333333333332</v>
      </c>
      <c r="AM73" s="57">
        <f t="shared" si="182"/>
        <v>18258.333333333332</v>
      </c>
      <c r="AN73" s="57">
        <f t="shared" si="182"/>
        <v>18258.333333333332</v>
      </c>
      <c r="AO73" s="108">
        <f t="shared" si="105"/>
        <v>219100.00000000003</v>
      </c>
      <c r="AP73" s="57">
        <f t="shared" ref="AP73:BA73" si="183">AP311</f>
        <v>18258.333333333332</v>
      </c>
      <c r="AQ73" s="57">
        <f t="shared" si="183"/>
        <v>18258.333333333332</v>
      </c>
      <c r="AR73" s="57">
        <f t="shared" si="183"/>
        <v>18258.333333333332</v>
      </c>
      <c r="AS73" s="57">
        <f t="shared" si="183"/>
        <v>18258.333333333332</v>
      </c>
      <c r="AT73" s="57">
        <f t="shared" si="183"/>
        <v>18258.333333333332</v>
      </c>
      <c r="AU73" s="57">
        <f t="shared" si="183"/>
        <v>18258.333333333332</v>
      </c>
      <c r="AV73" s="57">
        <f t="shared" si="183"/>
        <v>18258.333333333332</v>
      </c>
      <c r="AW73" s="57">
        <f t="shared" si="183"/>
        <v>18258.333333333332</v>
      </c>
      <c r="AX73" s="57">
        <f t="shared" si="183"/>
        <v>18258.333333333332</v>
      </c>
      <c r="AY73" s="57">
        <f t="shared" si="183"/>
        <v>18258.333333333332</v>
      </c>
      <c r="AZ73" s="57">
        <f t="shared" si="183"/>
        <v>18258.333333333332</v>
      </c>
      <c r="BA73" s="57">
        <f t="shared" si="183"/>
        <v>18258.333333333332</v>
      </c>
      <c r="BB73" s="108">
        <f t="shared" si="107"/>
        <v>219100.00000000003</v>
      </c>
      <c r="BC73" s="57">
        <f t="shared" ref="BC73:BN73" si="184">BC311</f>
        <v>18258.333333333332</v>
      </c>
      <c r="BD73" s="57">
        <f t="shared" si="184"/>
        <v>18258.333333333332</v>
      </c>
      <c r="BE73" s="57">
        <f t="shared" si="184"/>
        <v>18258.333333333332</v>
      </c>
      <c r="BF73" s="57">
        <f t="shared" si="184"/>
        <v>18258.333333333332</v>
      </c>
      <c r="BG73" s="57">
        <f t="shared" si="184"/>
        <v>18258.333333333332</v>
      </c>
      <c r="BH73" s="57">
        <f t="shared" si="184"/>
        <v>18258.333333333332</v>
      </c>
      <c r="BI73" s="57">
        <f t="shared" si="184"/>
        <v>18258.333333333332</v>
      </c>
      <c r="BJ73" s="57">
        <f t="shared" si="184"/>
        <v>18258.333333333332</v>
      </c>
      <c r="BK73" s="57">
        <f t="shared" si="184"/>
        <v>18258.333333333332</v>
      </c>
      <c r="BL73" s="57">
        <f t="shared" si="184"/>
        <v>18258.333333333332</v>
      </c>
      <c r="BM73" s="57">
        <f t="shared" si="184"/>
        <v>18258.333333333332</v>
      </c>
      <c r="BN73" s="57">
        <f t="shared" si="184"/>
        <v>18258.333333333332</v>
      </c>
      <c r="BO73" s="108">
        <f t="shared" si="109"/>
        <v>219100.00000000003</v>
      </c>
    </row>
    <row r="74" spans="2:68" x14ac:dyDescent="0.2">
      <c r="B74" s="85" t="s">
        <v>173</v>
      </c>
      <c r="C74" s="57">
        <f>C312</f>
        <v>774.71249999999998</v>
      </c>
      <c r="D74" s="57">
        <f t="shared" ref="D74:N74" si="185">D312</f>
        <v>774.71249999999998</v>
      </c>
      <c r="E74" s="57">
        <f t="shared" si="185"/>
        <v>774.71249999999998</v>
      </c>
      <c r="F74" s="57">
        <f t="shared" si="185"/>
        <v>774.71249999999998</v>
      </c>
      <c r="G74" s="57">
        <f t="shared" si="185"/>
        <v>774.71249999999998</v>
      </c>
      <c r="H74" s="57">
        <f t="shared" si="185"/>
        <v>774.71249999999998</v>
      </c>
      <c r="I74" s="57">
        <f t="shared" si="185"/>
        <v>774.71249999999998</v>
      </c>
      <c r="J74" s="57">
        <f t="shared" si="185"/>
        <v>774.71249999999998</v>
      </c>
      <c r="K74" s="57">
        <f t="shared" si="185"/>
        <v>774.71249999999998</v>
      </c>
      <c r="L74" s="57">
        <f t="shared" si="185"/>
        <v>774.71249999999998</v>
      </c>
      <c r="M74" s="57">
        <f t="shared" si="185"/>
        <v>774.71249999999998</v>
      </c>
      <c r="N74" s="57">
        <f t="shared" si="185"/>
        <v>774.71249999999998</v>
      </c>
      <c r="O74" s="108">
        <f t="shared" si="101"/>
        <v>9296.5499999999975</v>
      </c>
      <c r="P74" s="57">
        <f t="shared" ref="P74:AA74" si="186">P312</f>
        <v>817.7520833333333</v>
      </c>
      <c r="Q74" s="57">
        <f t="shared" si="186"/>
        <v>817.7520833333333</v>
      </c>
      <c r="R74" s="57">
        <f t="shared" si="186"/>
        <v>817.7520833333333</v>
      </c>
      <c r="S74" s="57">
        <f t="shared" si="186"/>
        <v>817.7520833333333</v>
      </c>
      <c r="T74" s="57">
        <f t="shared" si="186"/>
        <v>817.7520833333333</v>
      </c>
      <c r="U74" s="57">
        <f t="shared" si="186"/>
        <v>817.7520833333333</v>
      </c>
      <c r="V74" s="57">
        <f t="shared" si="186"/>
        <v>817.7520833333333</v>
      </c>
      <c r="W74" s="57">
        <f t="shared" si="186"/>
        <v>817.7520833333333</v>
      </c>
      <c r="X74" s="57">
        <f t="shared" si="186"/>
        <v>817.7520833333333</v>
      </c>
      <c r="Y74" s="57">
        <f t="shared" si="186"/>
        <v>817.7520833333333</v>
      </c>
      <c r="Z74" s="57">
        <f t="shared" si="186"/>
        <v>817.7520833333333</v>
      </c>
      <c r="AA74" s="57">
        <f t="shared" si="186"/>
        <v>817.7520833333333</v>
      </c>
      <c r="AB74" s="108">
        <f t="shared" si="103"/>
        <v>9813.0249999999978</v>
      </c>
      <c r="AC74" s="57">
        <f t="shared" ref="AC74:AN74" si="187">AC312</f>
        <v>910.21875</v>
      </c>
      <c r="AD74" s="57">
        <f t="shared" si="187"/>
        <v>910.21875</v>
      </c>
      <c r="AE74" s="57">
        <f t="shared" si="187"/>
        <v>910.21875</v>
      </c>
      <c r="AF74" s="57">
        <f t="shared" si="187"/>
        <v>910.21875</v>
      </c>
      <c r="AG74" s="57">
        <f t="shared" si="187"/>
        <v>910.21875</v>
      </c>
      <c r="AH74" s="57">
        <f t="shared" si="187"/>
        <v>910.21875</v>
      </c>
      <c r="AI74" s="57">
        <f t="shared" si="187"/>
        <v>910.21875</v>
      </c>
      <c r="AJ74" s="57">
        <f t="shared" si="187"/>
        <v>910.21875</v>
      </c>
      <c r="AK74" s="57">
        <f t="shared" si="187"/>
        <v>910.21875</v>
      </c>
      <c r="AL74" s="57">
        <f t="shared" si="187"/>
        <v>910.21875</v>
      </c>
      <c r="AM74" s="57">
        <f t="shared" si="187"/>
        <v>910.21875</v>
      </c>
      <c r="AN74" s="57">
        <f t="shared" si="187"/>
        <v>910.21875</v>
      </c>
      <c r="AO74" s="108">
        <f t="shared" si="105"/>
        <v>10922.625</v>
      </c>
      <c r="AP74" s="57">
        <f t="shared" ref="AP74:BA74" si="188">AP312</f>
        <v>953.5625</v>
      </c>
      <c r="AQ74" s="57">
        <f t="shared" si="188"/>
        <v>953.5625</v>
      </c>
      <c r="AR74" s="57">
        <f t="shared" si="188"/>
        <v>953.5625</v>
      </c>
      <c r="AS74" s="57">
        <f t="shared" si="188"/>
        <v>953.5625</v>
      </c>
      <c r="AT74" s="57">
        <f t="shared" si="188"/>
        <v>953.5625</v>
      </c>
      <c r="AU74" s="57">
        <f t="shared" si="188"/>
        <v>953.5625</v>
      </c>
      <c r="AV74" s="57">
        <f t="shared" si="188"/>
        <v>953.5625</v>
      </c>
      <c r="AW74" s="57">
        <f t="shared" si="188"/>
        <v>953.5625</v>
      </c>
      <c r="AX74" s="57">
        <f t="shared" si="188"/>
        <v>953.5625</v>
      </c>
      <c r="AY74" s="57">
        <f t="shared" si="188"/>
        <v>953.5625</v>
      </c>
      <c r="AZ74" s="57">
        <f t="shared" si="188"/>
        <v>953.5625</v>
      </c>
      <c r="BA74" s="57">
        <f t="shared" si="188"/>
        <v>953.5625</v>
      </c>
      <c r="BB74" s="108">
        <f t="shared" si="107"/>
        <v>11442.75</v>
      </c>
      <c r="BC74" s="57">
        <f t="shared" ref="BC74:BN74" si="189">BC312</f>
        <v>1040.25</v>
      </c>
      <c r="BD74" s="57">
        <f t="shared" si="189"/>
        <v>1040.25</v>
      </c>
      <c r="BE74" s="57">
        <f t="shared" si="189"/>
        <v>1040.25</v>
      </c>
      <c r="BF74" s="57">
        <f t="shared" si="189"/>
        <v>1040.25</v>
      </c>
      <c r="BG74" s="57">
        <f t="shared" si="189"/>
        <v>1040.25</v>
      </c>
      <c r="BH74" s="57">
        <f t="shared" si="189"/>
        <v>1040.25</v>
      </c>
      <c r="BI74" s="57">
        <f t="shared" si="189"/>
        <v>1040.25</v>
      </c>
      <c r="BJ74" s="57">
        <f t="shared" si="189"/>
        <v>1040.25</v>
      </c>
      <c r="BK74" s="57">
        <f t="shared" si="189"/>
        <v>1040.25</v>
      </c>
      <c r="BL74" s="57">
        <f t="shared" si="189"/>
        <v>1040.25</v>
      </c>
      <c r="BM74" s="57">
        <f t="shared" si="189"/>
        <v>1040.25</v>
      </c>
      <c r="BN74" s="57">
        <f t="shared" si="189"/>
        <v>1040.25</v>
      </c>
      <c r="BO74" s="108">
        <f t="shared" si="109"/>
        <v>12483</v>
      </c>
      <c r="BP74" s="57">
        <f>BP312</f>
        <v>0</v>
      </c>
    </row>
    <row r="75" spans="2:68" x14ac:dyDescent="0.2">
      <c r="B75" s="85" t="s">
        <v>174</v>
      </c>
      <c r="C75" s="57">
        <f>C313</f>
        <v>387.35624999999999</v>
      </c>
      <c r="D75" s="57">
        <f t="shared" ref="D75:N75" si="190">D313</f>
        <v>387.35624999999999</v>
      </c>
      <c r="E75" s="57">
        <f t="shared" si="190"/>
        <v>387.35624999999999</v>
      </c>
      <c r="F75" s="57">
        <f t="shared" si="190"/>
        <v>387.35624999999999</v>
      </c>
      <c r="G75" s="57">
        <f t="shared" si="190"/>
        <v>387.35624999999999</v>
      </c>
      <c r="H75" s="57">
        <f t="shared" si="190"/>
        <v>387.35624999999999</v>
      </c>
      <c r="I75" s="57">
        <f t="shared" si="190"/>
        <v>387.35624999999999</v>
      </c>
      <c r="J75" s="57">
        <f t="shared" si="190"/>
        <v>387.35624999999999</v>
      </c>
      <c r="K75" s="57">
        <f t="shared" si="190"/>
        <v>387.35624999999999</v>
      </c>
      <c r="L75" s="57">
        <f t="shared" si="190"/>
        <v>387.35624999999999</v>
      </c>
      <c r="M75" s="57">
        <f t="shared" si="190"/>
        <v>387.35624999999999</v>
      </c>
      <c r="N75" s="57">
        <f t="shared" si="190"/>
        <v>387.35624999999999</v>
      </c>
      <c r="O75" s="108">
        <f t="shared" si="101"/>
        <v>4648.2749999999987</v>
      </c>
      <c r="P75" s="57">
        <f t="shared" ref="P75:AA75" si="191">P313</f>
        <v>408.87604166666665</v>
      </c>
      <c r="Q75" s="57">
        <f t="shared" si="191"/>
        <v>408.87604166666665</v>
      </c>
      <c r="R75" s="57">
        <f t="shared" si="191"/>
        <v>408.87604166666665</v>
      </c>
      <c r="S75" s="57">
        <f t="shared" si="191"/>
        <v>408.87604166666665</v>
      </c>
      <c r="T75" s="57">
        <f t="shared" si="191"/>
        <v>408.87604166666665</v>
      </c>
      <c r="U75" s="57">
        <f t="shared" si="191"/>
        <v>408.87604166666665</v>
      </c>
      <c r="V75" s="57">
        <f t="shared" si="191"/>
        <v>408.87604166666665</v>
      </c>
      <c r="W75" s="57">
        <f t="shared" si="191"/>
        <v>408.87604166666665</v>
      </c>
      <c r="X75" s="57">
        <f t="shared" si="191"/>
        <v>408.87604166666665</v>
      </c>
      <c r="Y75" s="57">
        <f t="shared" si="191"/>
        <v>408.87604166666665</v>
      </c>
      <c r="Z75" s="57">
        <f t="shared" si="191"/>
        <v>408.87604166666665</v>
      </c>
      <c r="AA75" s="57">
        <f t="shared" si="191"/>
        <v>408.87604166666665</v>
      </c>
      <c r="AB75" s="108">
        <f t="shared" si="103"/>
        <v>4906.5124999999989</v>
      </c>
      <c r="AC75" s="57">
        <f t="shared" ref="AC75:AN75" si="192">AC313</f>
        <v>455.109375</v>
      </c>
      <c r="AD75" s="57">
        <f t="shared" si="192"/>
        <v>455.109375</v>
      </c>
      <c r="AE75" s="57">
        <f t="shared" si="192"/>
        <v>455.109375</v>
      </c>
      <c r="AF75" s="57">
        <f t="shared" si="192"/>
        <v>455.109375</v>
      </c>
      <c r="AG75" s="57">
        <f t="shared" si="192"/>
        <v>455.109375</v>
      </c>
      <c r="AH75" s="57">
        <f t="shared" si="192"/>
        <v>455.109375</v>
      </c>
      <c r="AI75" s="57">
        <f t="shared" si="192"/>
        <v>455.109375</v>
      </c>
      <c r="AJ75" s="57">
        <f t="shared" si="192"/>
        <v>455.109375</v>
      </c>
      <c r="AK75" s="57">
        <f t="shared" si="192"/>
        <v>455.109375</v>
      </c>
      <c r="AL75" s="57">
        <f t="shared" si="192"/>
        <v>455.109375</v>
      </c>
      <c r="AM75" s="57">
        <f t="shared" si="192"/>
        <v>455.109375</v>
      </c>
      <c r="AN75" s="57">
        <f t="shared" si="192"/>
        <v>455.109375</v>
      </c>
      <c r="AO75" s="108">
        <f t="shared" si="105"/>
        <v>5461.3125</v>
      </c>
      <c r="AP75" s="57">
        <f t="shared" ref="AP75:BA75" si="193">AP313</f>
        <v>476.78125</v>
      </c>
      <c r="AQ75" s="57">
        <f t="shared" si="193"/>
        <v>476.78125</v>
      </c>
      <c r="AR75" s="57">
        <f t="shared" si="193"/>
        <v>476.78125</v>
      </c>
      <c r="AS75" s="57">
        <f t="shared" si="193"/>
        <v>476.78125</v>
      </c>
      <c r="AT75" s="57">
        <f t="shared" si="193"/>
        <v>476.78125</v>
      </c>
      <c r="AU75" s="57">
        <f t="shared" si="193"/>
        <v>476.78125</v>
      </c>
      <c r="AV75" s="57">
        <f t="shared" si="193"/>
        <v>476.78125</v>
      </c>
      <c r="AW75" s="57">
        <f t="shared" si="193"/>
        <v>476.78125</v>
      </c>
      <c r="AX75" s="57">
        <f t="shared" si="193"/>
        <v>476.78125</v>
      </c>
      <c r="AY75" s="57">
        <f t="shared" si="193"/>
        <v>476.78125</v>
      </c>
      <c r="AZ75" s="57">
        <f t="shared" si="193"/>
        <v>476.78125</v>
      </c>
      <c r="BA75" s="57">
        <f t="shared" si="193"/>
        <v>476.78125</v>
      </c>
      <c r="BB75" s="108">
        <f t="shared" si="107"/>
        <v>5721.375</v>
      </c>
      <c r="BC75" s="57">
        <f t="shared" ref="BC75:BN75" si="194">BC313</f>
        <v>520.125</v>
      </c>
      <c r="BD75" s="57">
        <f t="shared" si="194"/>
        <v>520.125</v>
      </c>
      <c r="BE75" s="57">
        <f t="shared" si="194"/>
        <v>520.125</v>
      </c>
      <c r="BF75" s="57">
        <f t="shared" si="194"/>
        <v>520.125</v>
      </c>
      <c r="BG75" s="57">
        <f t="shared" si="194"/>
        <v>520.125</v>
      </c>
      <c r="BH75" s="57">
        <f t="shared" si="194"/>
        <v>520.125</v>
      </c>
      <c r="BI75" s="57">
        <f t="shared" si="194"/>
        <v>520.125</v>
      </c>
      <c r="BJ75" s="57">
        <f t="shared" si="194"/>
        <v>520.125</v>
      </c>
      <c r="BK75" s="57">
        <f t="shared" si="194"/>
        <v>520.125</v>
      </c>
      <c r="BL75" s="57">
        <f t="shared" si="194"/>
        <v>520.125</v>
      </c>
      <c r="BM75" s="57">
        <f t="shared" si="194"/>
        <v>520.125</v>
      </c>
      <c r="BN75" s="57">
        <f t="shared" si="194"/>
        <v>520.125</v>
      </c>
      <c r="BO75" s="108">
        <f t="shared" si="109"/>
        <v>6241.5</v>
      </c>
      <c r="BP75" s="57">
        <f>BP313</f>
        <v>0</v>
      </c>
    </row>
    <row r="76" spans="2:68" x14ac:dyDescent="0.2">
      <c r="B76" s="85" t="s">
        <v>175</v>
      </c>
      <c r="C76" s="57">
        <f t="shared" ref="C76:R77" si="195">C314</f>
        <v>0</v>
      </c>
      <c r="D76" s="57">
        <f t="shared" si="195"/>
        <v>0</v>
      </c>
      <c r="E76" s="57">
        <f t="shared" si="195"/>
        <v>0</v>
      </c>
      <c r="F76" s="57">
        <f t="shared" si="195"/>
        <v>0</v>
      </c>
      <c r="G76" s="57">
        <f t="shared" si="195"/>
        <v>0</v>
      </c>
      <c r="H76" s="57">
        <f t="shared" si="195"/>
        <v>0</v>
      </c>
      <c r="I76" s="57">
        <f t="shared" si="195"/>
        <v>0</v>
      </c>
      <c r="J76" s="57">
        <f t="shared" si="195"/>
        <v>0</v>
      </c>
      <c r="K76" s="57">
        <f t="shared" si="195"/>
        <v>0</v>
      </c>
      <c r="L76" s="57">
        <f t="shared" si="195"/>
        <v>0</v>
      </c>
      <c r="M76" s="57">
        <f t="shared" si="195"/>
        <v>0</v>
      </c>
      <c r="N76" s="57">
        <f t="shared" si="195"/>
        <v>0</v>
      </c>
      <c r="O76" s="108">
        <f t="shared" si="101"/>
        <v>0</v>
      </c>
      <c r="P76" s="57">
        <f t="shared" si="195"/>
        <v>0</v>
      </c>
      <c r="Q76" s="57">
        <f t="shared" si="195"/>
        <v>0</v>
      </c>
      <c r="R76" s="57">
        <f t="shared" si="195"/>
        <v>0</v>
      </c>
      <c r="S76" s="57">
        <f t="shared" ref="S76:AE77" si="196">S314</f>
        <v>0</v>
      </c>
      <c r="T76" s="57">
        <f t="shared" si="196"/>
        <v>0</v>
      </c>
      <c r="U76" s="57">
        <f t="shared" si="196"/>
        <v>0</v>
      </c>
      <c r="V76" s="57">
        <f t="shared" si="196"/>
        <v>0</v>
      </c>
      <c r="W76" s="57">
        <f t="shared" si="196"/>
        <v>0</v>
      </c>
      <c r="X76" s="57">
        <f t="shared" si="196"/>
        <v>0</v>
      </c>
      <c r="Y76" s="57">
        <f t="shared" si="196"/>
        <v>0</v>
      </c>
      <c r="Z76" s="57">
        <f t="shared" si="196"/>
        <v>0</v>
      </c>
      <c r="AA76" s="57">
        <f t="shared" si="196"/>
        <v>0</v>
      </c>
      <c r="AB76" s="108">
        <f t="shared" si="103"/>
        <v>0</v>
      </c>
      <c r="AC76" s="57">
        <f t="shared" si="196"/>
        <v>0</v>
      </c>
      <c r="AD76" s="57">
        <f t="shared" si="196"/>
        <v>0</v>
      </c>
      <c r="AE76" s="57">
        <f t="shared" si="196"/>
        <v>0</v>
      </c>
      <c r="AF76" s="57">
        <f t="shared" ref="AF76:AN76" si="197">AF314</f>
        <v>0</v>
      </c>
      <c r="AG76" s="57">
        <f t="shared" si="197"/>
        <v>0</v>
      </c>
      <c r="AH76" s="57">
        <f t="shared" si="197"/>
        <v>0</v>
      </c>
      <c r="AI76" s="57">
        <f t="shared" si="197"/>
        <v>0</v>
      </c>
      <c r="AJ76" s="57">
        <f t="shared" si="197"/>
        <v>0</v>
      </c>
      <c r="AK76" s="57">
        <f t="shared" si="197"/>
        <v>0</v>
      </c>
      <c r="AL76" s="57">
        <f t="shared" si="197"/>
        <v>0</v>
      </c>
      <c r="AM76" s="57">
        <f t="shared" si="197"/>
        <v>0</v>
      </c>
      <c r="AN76" s="57">
        <f t="shared" si="197"/>
        <v>0</v>
      </c>
      <c r="AO76" s="108">
        <f t="shared" si="105"/>
        <v>0</v>
      </c>
      <c r="AP76" s="57">
        <f t="shared" ref="AP76:AR77" si="198">AP314</f>
        <v>0</v>
      </c>
      <c r="AQ76" s="57">
        <f t="shared" si="198"/>
        <v>0</v>
      </c>
      <c r="AR76" s="57">
        <f t="shared" si="198"/>
        <v>0</v>
      </c>
      <c r="AS76" s="57">
        <f t="shared" ref="AS76:BE77" si="199">AS314</f>
        <v>0</v>
      </c>
      <c r="AT76" s="57">
        <f t="shared" si="199"/>
        <v>0</v>
      </c>
      <c r="AU76" s="57">
        <f t="shared" si="199"/>
        <v>0</v>
      </c>
      <c r="AV76" s="57">
        <f t="shared" si="199"/>
        <v>0</v>
      </c>
      <c r="AW76" s="57">
        <f t="shared" si="199"/>
        <v>0</v>
      </c>
      <c r="AX76" s="57">
        <f t="shared" si="199"/>
        <v>0</v>
      </c>
      <c r="AY76" s="57">
        <f t="shared" si="199"/>
        <v>0</v>
      </c>
      <c r="AZ76" s="57">
        <f t="shared" si="199"/>
        <v>0</v>
      </c>
      <c r="BA76" s="57">
        <f t="shared" si="199"/>
        <v>0</v>
      </c>
      <c r="BB76" s="108">
        <f t="shared" si="107"/>
        <v>0</v>
      </c>
      <c r="BC76" s="57">
        <f t="shared" si="199"/>
        <v>0</v>
      </c>
      <c r="BD76" s="57">
        <f t="shared" si="199"/>
        <v>0</v>
      </c>
      <c r="BE76" s="57">
        <f t="shared" si="199"/>
        <v>0</v>
      </c>
      <c r="BF76" s="57">
        <f t="shared" ref="BF76:BP77" si="200">BF314</f>
        <v>0</v>
      </c>
      <c r="BG76" s="57">
        <f t="shared" si="200"/>
        <v>0</v>
      </c>
      <c r="BH76" s="57">
        <f t="shared" si="200"/>
        <v>0</v>
      </c>
      <c r="BI76" s="57">
        <f t="shared" si="200"/>
        <v>0</v>
      </c>
      <c r="BJ76" s="57">
        <f t="shared" si="200"/>
        <v>0</v>
      </c>
      <c r="BK76" s="57">
        <f t="shared" si="200"/>
        <v>0</v>
      </c>
      <c r="BL76" s="57">
        <f t="shared" si="200"/>
        <v>0</v>
      </c>
      <c r="BM76" s="57">
        <f t="shared" si="200"/>
        <v>0</v>
      </c>
      <c r="BN76" s="57">
        <f t="shared" si="200"/>
        <v>0</v>
      </c>
      <c r="BO76" s="108">
        <f t="shared" si="109"/>
        <v>0</v>
      </c>
      <c r="BP76" s="57">
        <f t="shared" si="200"/>
        <v>0</v>
      </c>
    </row>
    <row r="77" spans="2:68" x14ac:dyDescent="0.2">
      <c r="B77" s="85" t="s">
        <v>176</v>
      </c>
      <c r="C77" s="57">
        <f t="shared" si="195"/>
        <v>0</v>
      </c>
      <c r="D77" s="57">
        <f t="shared" si="195"/>
        <v>0</v>
      </c>
      <c r="E77" s="57">
        <f t="shared" si="195"/>
        <v>0</v>
      </c>
      <c r="F77" s="57">
        <f t="shared" si="195"/>
        <v>0</v>
      </c>
      <c r="G77" s="57">
        <f t="shared" si="195"/>
        <v>0</v>
      </c>
      <c r="H77" s="57">
        <f t="shared" si="195"/>
        <v>0</v>
      </c>
      <c r="I77" s="57">
        <f t="shared" si="195"/>
        <v>0</v>
      </c>
      <c r="J77" s="57">
        <f t="shared" si="195"/>
        <v>0</v>
      </c>
      <c r="K77" s="57">
        <f t="shared" si="195"/>
        <v>0</v>
      </c>
      <c r="L77" s="57">
        <f t="shared" si="195"/>
        <v>0</v>
      </c>
      <c r="M77" s="57">
        <f t="shared" si="195"/>
        <v>0</v>
      </c>
      <c r="N77" s="57">
        <f t="shared" si="195"/>
        <v>0</v>
      </c>
      <c r="O77" s="108">
        <f t="shared" si="101"/>
        <v>0</v>
      </c>
      <c r="P77" s="57">
        <f t="shared" si="195"/>
        <v>0</v>
      </c>
      <c r="Q77" s="57">
        <f t="shared" si="195"/>
        <v>0</v>
      </c>
      <c r="R77" s="57">
        <f t="shared" si="195"/>
        <v>0</v>
      </c>
      <c r="S77" s="57">
        <f t="shared" si="196"/>
        <v>0</v>
      </c>
      <c r="T77" s="57">
        <f t="shared" si="196"/>
        <v>0</v>
      </c>
      <c r="U77" s="57">
        <f t="shared" si="196"/>
        <v>0</v>
      </c>
      <c r="V77" s="57">
        <f t="shared" si="196"/>
        <v>0</v>
      </c>
      <c r="W77" s="57">
        <f t="shared" si="196"/>
        <v>0</v>
      </c>
      <c r="X77" s="57">
        <f t="shared" si="196"/>
        <v>0</v>
      </c>
      <c r="Y77" s="57">
        <f t="shared" si="196"/>
        <v>0</v>
      </c>
      <c r="Z77" s="57">
        <f t="shared" si="196"/>
        <v>0</v>
      </c>
      <c r="AA77" s="57">
        <f t="shared" si="196"/>
        <v>0</v>
      </c>
      <c r="AB77" s="108">
        <f t="shared" si="103"/>
        <v>0</v>
      </c>
      <c r="AC77" s="57">
        <f t="shared" si="196"/>
        <v>0</v>
      </c>
      <c r="AD77" s="57">
        <f t="shared" si="196"/>
        <v>0</v>
      </c>
      <c r="AE77" s="57">
        <f t="shared" si="196"/>
        <v>0</v>
      </c>
      <c r="AF77" s="57">
        <f t="shared" ref="AF77:AN77" si="201">AF315</f>
        <v>0</v>
      </c>
      <c r="AG77" s="57">
        <f t="shared" si="201"/>
        <v>0</v>
      </c>
      <c r="AH77" s="57">
        <f t="shared" si="201"/>
        <v>0</v>
      </c>
      <c r="AI77" s="57">
        <f t="shared" si="201"/>
        <v>0</v>
      </c>
      <c r="AJ77" s="57">
        <f t="shared" si="201"/>
        <v>0</v>
      </c>
      <c r="AK77" s="57">
        <f t="shared" si="201"/>
        <v>0</v>
      </c>
      <c r="AL77" s="57">
        <f t="shared" si="201"/>
        <v>0</v>
      </c>
      <c r="AM77" s="57">
        <f t="shared" si="201"/>
        <v>0</v>
      </c>
      <c r="AN77" s="57">
        <f t="shared" si="201"/>
        <v>0</v>
      </c>
      <c r="AO77" s="108">
        <f t="shared" si="105"/>
        <v>0</v>
      </c>
      <c r="AP77" s="57">
        <f t="shared" si="198"/>
        <v>0</v>
      </c>
      <c r="AQ77" s="57">
        <f t="shared" si="198"/>
        <v>0</v>
      </c>
      <c r="AR77" s="57">
        <f t="shared" si="198"/>
        <v>0</v>
      </c>
      <c r="AS77" s="57">
        <f t="shared" si="199"/>
        <v>0</v>
      </c>
      <c r="AT77" s="57">
        <f t="shared" si="199"/>
        <v>0</v>
      </c>
      <c r="AU77" s="57">
        <f t="shared" si="199"/>
        <v>0</v>
      </c>
      <c r="AV77" s="57">
        <f t="shared" si="199"/>
        <v>0</v>
      </c>
      <c r="AW77" s="57">
        <f t="shared" si="199"/>
        <v>0</v>
      </c>
      <c r="AX77" s="57">
        <f t="shared" si="199"/>
        <v>0</v>
      </c>
      <c r="AY77" s="57">
        <f t="shared" si="199"/>
        <v>0</v>
      </c>
      <c r="AZ77" s="57">
        <f t="shared" si="199"/>
        <v>0</v>
      </c>
      <c r="BA77" s="57">
        <f t="shared" si="199"/>
        <v>0</v>
      </c>
      <c r="BB77" s="108">
        <f t="shared" si="107"/>
        <v>0</v>
      </c>
      <c r="BC77" s="57">
        <f t="shared" si="199"/>
        <v>0</v>
      </c>
      <c r="BD77" s="57">
        <f t="shared" si="199"/>
        <v>0</v>
      </c>
      <c r="BE77" s="57">
        <f t="shared" si="199"/>
        <v>0</v>
      </c>
      <c r="BF77" s="57">
        <f t="shared" si="200"/>
        <v>0</v>
      </c>
      <c r="BG77" s="57">
        <f t="shared" si="200"/>
        <v>0</v>
      </c>
      <c r="BH77" s="57">
        <f t="shared" si="200"/>
        <v>0</v>
      </c>
      <c r="BI77" s="57">
        <f t="shared" si="200"/>
        <v>0</v>
      </c>
      <c r="BJ77" s="57">
        <f t="shared" si="200"/>
        <v>0</v>
      </c>
      <c r="BK77" s="57">
        <f t="shared" si="200"/>
        <v>0</v>
      </c>
      <c r="BL77" s="57">
        <f t="shared" si="200"/>
        <v>0</v>
      </c>
      <c r="BM77" s="57">
        <f t="shared" si="200"/>
        <v>0</v>
      </c>
      <c r="BN77" s="57">
        <f t="shared" si="200"/>
        <v>0</v>
      </c>
      <c r="BO77" s="108">
        <f t="shared" si="109"/>
        <v>0</v>
      </c>
      <c r="BP77" s="57">
        <f t="shared" si="200"/>
        <v>0</v>
      </c>
    </row>
    <row r="78" spans="2:68" x14ac:dyDescent="0.2">
      <c r="B78" s="85" t="s">
        <v>177</v>
      </c>
      <c r="C78" s="57">
        <f t="shared" ref="C78:N78" si="202">C316</f>
        <v>54229.875000000007</v>
      </c>
      <c r="D78" s="57">
        <f t="shared" si="202"/>
        <v>54229.875000000007</v>
      </c>
      <c r="E78" s="57">
        <f t="shared" si="202"/>
        <v>54229.875000000007</v>
      </c>
      <c r="F78" s="57">
        <f t="shared" si="202"/>
        <v>54229.875000000007</v>
      </c>
      <c r="G78" s="57">
        <f t="shared" si="202"/>
        <v>54229.875000000007</v>
      </c>
      <c r="H78" s="57">
        <f t="shared" si="202"/>
        <v>54229.875000000007</v>
      </c>
      <c r="I78" s="57">
        <f t="shared" si="202"/>
        <v>54229.875000000007</v>
      </c>
      <c r="J78" s="57">
        <f t="shared" si="202"/>
        <v>54229.875000000007</v>
      </c>
      <c r="K78" s="57">
        <f t="shared" si="202"/>
        <v>54229.875000000007</v>
      </c>
      <c r="L78" s="57">
        <f t="shared" si="202"/>
        <v>54229.875000000007</v>
      </c>
      <c r="M78" s="57">
        <f t="shared" si="202"/>
        <v>54229.875000000007</v>
      </c>
      <c r="N78" s="57">
        <f t="shared" si="202"/>
        <v>54229.875000000007</v>
      </c>
      <c r="O78" s="881">
        <f t="shared" si="101"/>
        <v>650758.50000000012</v>
      </c>
      <c r="P78" s="57">
        <f t="shared" ref="P78:AA78" si="203">P316</f>
        <v>57242.645833333336</v>
      </c>
      <c r="Q78" s="57">
        <f t="shared" si="203"/>
        <v>57242.645833333336</v>
      </c>
      <c r="R78" s="57">
        <f t="shared" si="203"/>
        <v>57242.645833333336</v>
      </c>
      <c r="S78" s="57">
        <f t="shared" si="203"/>
        <v>57242.645833333336</v>
      </c>
      <c r="T78" s="57">
        <f t="shared" si="203"/>
        <v>57242.645833333336</v>
      </c>
      <c r="U78" s="57">
        <f t="shared" si="203"/>
        <v>57242.645833333336</v>
      </c>
      <c r="V78" s="57">
        <f t="shared" si="203"/>
        <v>57242.645833333336</v>
      </c>
      <c r="W78" s="57">
        <f t="shared" si="203"/>
        <v>57242.645833333336</v>
      </c>
      <c r="X78" s="57">
        <f t="shared" si="203"/>
        <v>57242.645833333336</v>
      </c>
      <c r="Y78" s="57">
        <f t="shared" si="203"/>
        <v>57242.645833333336</v>
      </c>
      <c r="Z78" s="57">
        <f t="shared" si="203"/>
        <v>57242.645833333336</v>
      </c>
      <c r="AA78" s="57">
        <f t="shared" si="203"/>
        <v>57242.645833333336</v>
      </c>
      <c r="AB78" s="108">
        <f t="shared" si="103"/>
        <v>686911.75</v>
      </c>
      <c r="AC78" s="57">
        <f t="shared" ref="AC78:AN78" si="204">AC316</f>
        <v>63715.312500000007</v>
      </c>
      <c r="AD78" s="57">
        <f t="shared" si="204"/>
        <v>63715.312500000007</v>
      </c>
      <c r="AE78" s="57">
        <f t="shared" si="204"/>
        <v>63715.312500000007</v>
      </c>
      <c r="AF78" s="57">
        <f t="shared" si="204"/>
        <v>63715.312500000007</v>
      </c>
      <c r="AG78" s="57">
        <f t="shared" si="204"/>
        <v>63715.312500000007</v>
      </c>
      <c r="AH78" s="57">
        <f t="shared" si="204"/>
        <v>63715.312500000007</v>
      </c>
      <c r="AI78" s="57">
        <f t="shared" si="204"/>
        <v>63715.312500000007</v>
      </c>
      <c r="AJ78" s="57">
        <f t="shared" si="204"/>
        <v>63715.312500000007</v>
      </c>
      <c r="AK78" s="57">
        <f t="shared" si="204"/>
        <v>63715.312500000007</v>
      </c>
      <c r="AL78" s="57">
        <f t="shared" si="204"/>
        <v>63715.312500000007</v>
      </c>
      <c r="AM78" s="57">
        <f t="shared" si="204"/>
        <v>63715.312500000007</v>
      </c>
      <c r="AN78" s="57">
        <f t="shared" si="204"/>
        <v>63715.312500000007</v>
      </c>
      <c r="AO78" s="108">
        <f t="shared" si="105"/>
        <v>764583.75000000012</v>
      </c>
      <c r="AP78" s="57">
        <f t="shared" ref="AP78:BA78" si="205">AP316</f>
        <v>66749.375</v>
      </c>
      <c r="AQ78" s="57">
        <f t="shared" si="205"/>
        <v>66749.375</v>
      </c>
      <c r="AR78" s="57">
        <f t="shared" si="205"/>
        <v>66749.375</v>
      </c>
      <c r="AS78" s="57">
        <f t="shared" si="205"/>
        <v>66749.375</v>
      </c>
      <c r="AT78" s="57">
        <f t="shared" si="205"/>
        <v>66749.375</v>
      </c>
      <c r="AU78" s="57">
        <f t="shared" si="205"/>
        <v>66749.375</v>
      </c>
      <c r="AV78" s="57">
        <f t="shared" si="205"/>
        <v>66749.375</v>
      </c>
      <c r="AW78" s="57">
        <f t="shared" si="205"/>
        <v>66749.375</v>
      </c>
      <c r="AX78" s="57">
        <f t="shared" si="205"/>
        <v>66749.375</v>
      </c>
      <c r="AY78" s="57">
        <f t="shared" si="205"/>
        <v>66749.375</v>
      </c>
      <c r="AZ78" s="57">
        <f t="shared" si="205"/>
        <v>66749.375</v>
      </c>
      <c r="BA78" s="57">
        <f t="shared" si="205"/>
        <v>66749.375</v>
      </c>
      <c r="BB78" s="108">
        <f t="shared" si="107"/>
        <v>800992.5</v>
      </c>
      <c r="BC78" s="57">
        <f t="shared" ref="BC78:BN78" si="206">BC316</f>
        <v>72817.5</v>
      </c>
      <c r="BD78" s="57">
        <f t="shared" si="206"/>
        <v>72817.5</v>
      </c>
      <c r="BE78" s="57">
        <f t="shared" si="206"/>
        <v>72817.5</v>
      </c>
      <c r="BF78" s="57">
        <f t="shared" si="206"/>
        <v>72817.5</v>
      </c>
      <c r="BG78" s="57">
        <f t="shared" si="206"/>
        <v>72817.5</v>
      </c>
      <c r="BH78" s="57">
        <f t="shared" si="206"/>
        <v>72817.5</v>
      </c>
      <c r="BI78" s="57">
        <f t="shared" si="206"/>
        <v>72817.5</v>
      </c>
      <c r="BJ78" s="57">
        <f t="shared" si="206"/>
        <v>72817.5</v>
      </c>
      <c r="BK78" s="57">
        <f t="shared" si="206"/>
        <v>72817.5</v>
      </c>
      <c r="BL78" s="57">
        <f t="shared" si="206"/>
        <v>72817.5</v>
      </c>
      <c r="BM78" s="57">
        <f t="shared" si="206"/>
        <v>72817.5</v>
      </c>
      <c r="BN78" s="57">
        <f t="shared" si="206"/>
        <v>72817.5</v>
      </c>
      <c r="BO78" s="108">
        <f t="shared" si="109"/>
        <v>873810</v>
      </c>
    </row>
    <row r="79" spans="2:68" x14ac:dyDescent="0.2">
      <c r="B79" s="85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108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108">
        <f t="shared" si="103"/>
        <v>0</v>
      </c>
      <c r="AC79" s="57"/>
      <c r="AD79" s="57"/>
      <c r="AE79" s="57"/>
      <c r="AF79" s="57"/>
      <c r="AG79" s="57"/>
      <c r="AH79" s="57"/>
      <c r="AI79" s="57"/>
      <c r="AJ79" s="57"/>
      <c r="AK79" s="57"/>
      <c r="AL79" s="57"/>
      <c r="AM79" s="57"/>
      <c r="AN79" s="57"/>
      <c r="AO79" s="108"/>
      <c r="AP79" s="57"/>
      <c r="AQ79" s="57"/>
      <c r="AR79" s="57"/>
      <c r="AS79" s="57"/>
      <c r="AT79" s="57"/>
      <c r="AU79" s="57"/>
      <c r="AV79" s="57"/>
      <c r="AW79" s="57"/>
      <c r="AX79" s="57"/>
      <c r="AY79" s="57"/>
      <c r="AZ79" s="57"/>
      <c r="BA79" s="57"/>
      <c r="BB79" s="108"/>
      <c r="BC79" s="57"/>
      <c r="BD79" s="57"/>
      <c r="BE79" s="57"/>
      <c r="BF79" s="57"/>
      <c r="BG79" s="57"/>
      <c r="BH79" s="57"/>
      <c r="BI79" s="57"/>
      <c r="BJ79" s="57"/>
      <c r="BK79" s="57"/>
      <c r="BL79" s="57"/>
      <c r="BM79" s="57"/>
      <c r="BN79" s="57"/>
      <c r="BO79" s="108">
        <f t="shared" si="109"/>
        <v>0</v>
      </c>
    </row>
    <row r="80" spans="2:68" x14ac:dyDescent="0.2">
      <c r="B80" s="85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108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108"/>
      <c r="AC80" s="57"/>
      <c r="AD80" s="57"/>
      <c r="AE80" s="57"/>
      <c r="AF80" s="57"/>
      <c r="AG80" s="57"/>
      <c r="AH80" s="57"/>
      <c r="AI80" s="57"/>
      <c r="AJ80" s="57"/>
      <c r="AK80" s="57"/>
      <c r="AL80" s="57"/>
      <c r="AM80" s="57"/>
      <c r="AN80" s="57"/>
      <c r="AO80" s="108"/>
      <c r="AP80" s="57"/>
      <c r="AQ80" s="57"/>
      <c r="AR80" s="57"/>
      <c r="AS80" s="57"/>
      <c r="AT80" s="57"/>
      <c r="AU80" s="57"/>
      <c r="AV80" s="57"/>
      <c r="AW80" s="57"/>
      <c r="AX80" s="57"/>
      <c r="AY80" s="57"/>
      <c r="AZ80" s="57"/>
      <c r="BA80" s="57"/>
      <c r="BB80" s="108"/>
      <c r="BC80" s="57"/>
      <c r="BD80" s="57"/>
      <c r="BE80" s="57"/>
      <c r="BF80" s="57"/>
      <c r="BG80" s="57"/>
      <c r="BH80" s="57"/>
      <c r="BI80" s="57"/>
      <c r="BJ80" s="57"/>
      <c r="BK80" s="57"/>
      <c r="BL80" s="57"/>
      <c r="BM80" s="57"/>
      <c r="BN80" s="57"/>
      <c r="BO80" s="108"/>
    </row>
    <row r="81" spans="1:256" x14ac:dyDescent="0.2">
      <c r="B81" s="85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108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108"/>
      <c r="AC81" s="57"/>
      <c r="AD81" s="57"/>
      <c r="AE81" s="57"/>
      <c r="AF81" s="57"/>
      <c r="AG81" s="57"/>
      <c r="AH81" s="57"/>
      <c r="AI81" s="57"/>
      <c r="AJ81" s="57"/>
      <c r="AK81" s="57"/>
      <c r="AL81" s="57"/>
      <c r="AM81" s="57"/>
      <c r="AN81" s="57"/>
      <c r="AO81" s="108"/>
      <c r="AP81" s="57"/>
      <c r="AQ81" s="57"/>
      <c r="AR81" s="57"/>
      <c r="AS81" s="57"/>
      <c r="AT81" s="57"/>
      <c r="AU81" s="57"/>
      <c r="AV81" s="57"/>
      <c r="AW81" s="57"/>
      <c r="AX81" s="57"/>
      <c r="AY81" s="57"/>
      <c r="AZ81" s="57"/>
      <c r="BA81" s="57"/>
      <c r="BB81" s="108"/>
      <c r="BC81" s="57"/>
      <c r="BD81" s="57"/>
      <c r="BE81" s="57"/>
      <c r="BF81" s="57"/>
      <c r="BG81" s="57"/>
      <c r="BH81" s="57"/>
      <c r="BI81" s="57"/>
      <c r="BJ81" s="57"/>
      <c r="BK81" s="57"/>
      <c r="BL81" s="57"/>
      <c r="BM81" s="57"/>
      <c r="BN81" s="57"/>
      <c r="BO81" s="108"/>
    </row>
    <row r="82" spans="1:256" x14ac:dyDescent="0.2">
      <c r="B82" s="85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108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108"/>
      <c r="AC82" s="57"/>
      <c r="AD82" s="57"/>
      <c r="AE82" s="57"/>
      <c r="AF82" s="57"/>
      <c r="AG82" s="57"/>
      <c r="AH82" s="57"/>
      <c r="AI82" s="57"/>
      <c r="AJ82" s="57"/>
      <c r="AK82" s="57"/>
      <c r="AL82" s="57"/>
      <c r="AM82" s="57"/>
      <c r="AN82" s="57"/>
      <c r="AO82" s="108"/>
      <c r="AP82" s="57"/>
      <c r="AQ82" s="57"/>
      <c r="AR82" s="57"/>
      <c r="AS82" s="57"/>
      <c r="AT82" s="57"/>
      <c r="AU82" s="57"/>
      <c r="AV82" s="57"/>
      <c r="AW82" s="57"/>
      <c r="AX82" s="57"/>
      <c r="AY82" s="57"/>
      <c r="AZ82" s="57"/>
      <c r="BA82" s="57"/>
      <c r="BB82" s="108"/>
      <c r="BC82" s="57"/>
      <c r="BD82" s="57"/>
      <c r="BE82" s="57"/>
      <c r="BF82" s="57"/>
      <c r="BG82" s="57"/>
      <c r="BH82" s="57"/>
      <c r="BI82" s="57"/>
      <c r="BJ82" s="57"/>
      <c r="BK82" s="57"/>
      <c r="BL82" s="57"/>
      <c r="BM82" s="57"/>
      <c r="BN82" s="57"/>
      <c r="BO82" s="108"/>
    </row>
    <row r="83" spans="1:256" x14ac:dyDescent="0.2">
      <c r="B83" s="85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108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108"/>
      <c r="AC83" s="57"/>
      <c r="AD83" s="57"/>
      <c r="AE83" s="57"/>
      <c r="AF83" s="57"/>
      <c r="AG83" s="57"/>
      <c r="AH83" s="57"/>
      <c r="AI83" s="57"/>
      <c r="AJ83" s="57"/>
      <c r="AK83" s="57"/>
      <c r="AL83" s="57"/>
      <c r="AM83" s="57"/>
      <c r="AN83" s="57"/>
      <c r="AO83" s="108"/>
      <c r="AP83" s="57"/>
      <c r="AQ83" s="57"/>
      <c r="AR83" s="57"/>
      <c r="AS83" s="57"/>
      <c r="AT83" s="57"/>
      <c r="AU83" s="57"/>
      <c r="AV83" s="57"/>
      <c r="AW83" s="57"/>
      <c r="AX83" s="57"/>
      <c r="AY83" s="57"/>
      <c r="AZ83" s="57"/>
      <c r="BA83" s="57"/>
      <c r="BB83" s="108"/>
      <c r="BC83" s="57"/>
      <c r="BD83" s="57"/>
      <c r="BE83" s="57"/>
      <c r="BF83" s="57"/>
      <c r="BG83" s="57"/>
      <c r="BH83" s="57"/>
      <c r="BI83" s="57"/>
      <c r="BJ83" s="57"/>
      <c r="BK83" s="57"/>
      <c r="BL83" s="57"/>
      <c r="BM83" s="57"/>
      <c r="BN83" s="57"/>
      <c r="BO83" s="108"/>
    </row>
    <row r="84" spans="1:256" x14ac:dyDescent="0.2">
      <c r="B84" s="85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108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108"/>
      <c r="AC84" s="57"/>
      <c r="AD84" s="57"/>
      <c r="AE84" s="57"/>
      <c r="AF84" s="57"/>
      <c r="AG84" s="57"/>
      <c r="AH84" s="57"/>
      <c r="AI84" s="57"/>
      <c r="AJ84" s="57"/>
      <c r="AK84" s="57"/>
      <c r="AL84" s="57"/>
      <c r="AM84" s="57"/>
      <c r="AN84" s="57"/>
      <c r="AO84" s="108"/>
      <c r="AP84" s="57"/>
      <c r="AQ84" s="57"/>
      <c r="AR84" s="57"/>
      <c r="AS84" s="57"/>
      <c r="AT84" s="57"/>
      <c r="AU84" s="57"/>
      <c r="AV84" s="57"/>
      <c r="AW84" s="57"/>
      <c r="AX84" s="57"/>
      <c r="AY84" s="57"/>
      <c r="AZ84" s="57"/>
      <c r="BA84" s="57"/>
      <c r="BB84" s="108"/>
      <c r="BC84" s="57"/>
      <c r="BD84" s="57"/>
      <c r="BE84" s="57"/>
      <c r="BF84" s="57"/>
      <c r="BG84" s="57"/>
      <c r="BH84" s="57"/>
      <c r="BI84" s="57"/>
      <c r="BJ84" s="57"/>
      <c r="BK84" s="57"/>
      <c r="BL84" s="57"/>
      <c r="BM84" s="57"/>
      <c r="BN84" s="57"/>
      <c r="BO84" s="108"/>
    </row>
    <row r="85" spans="1:256" x14ac:dyDescent="0.2">
      <c r="B85" s="85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108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108"/>
      <c r="AC85" s="57"/>
      <c r="AD85" s="57"/>
      <c r="AE85" s="57"/>
      <c r="AF85" s="57"/>
      <c r="AG85" s="57"/>
      <c r="AH85" s="57"/>
      <c r="AI85" s="57"/>
      <c r="AJ85" s="57"/>
      <c r="AK85" s="57"/>
      <c r="AL85" s="57"/>
      <c r="AM85" s="57"/>
      <c r="AN85" s="57"/>
      <c r="AO85" s="108"/>
      <c r="AP85" s="57"/>
      <c r="AQ85" s="57"/>
      <c r="AR85" s="57"/>
      <c r="AS85" s="57"/>
      <c r="AT85" s="57"/>
      <c r="AU85" s="57"/>
      <c r="AV85" s="57"/>
      <c r="AW85" s="57"/>
      <c r="AX85" s="57"/>
      <c r="AY85" s="57"/>
      <c r="AZ85" s="57"/>
      <c r="BA85" s="57"/>
      <c r="BB85" s="108"/>
      <c r="BC85" s="57"/>
      <c r="BD85" s="57"/>
      <c r="BE85" s="57"/>
      <c r="BF85" s="57"/>
      <c r="BG85" s="57"/>
      <c r="BH85" s="57"/>
      <c r="BI85" s="57"/>
      <c r="BJ85" s="57"/>
      <c r="BK85" s="57"/>
      <c r="BL85" s="57"/>
      <c r="BM85" s="57"/>
      <c r="BN85" s="57"/>
      <c r="BO85" s="108"/>
    </row>
    <row r="86" spans="1:256" s="99" customFormat="1" x14ac:dyDescent="0.2">
      <c r="B86" s="99" t="s">
        <v>35</v>
      </c>
      <c r="C86" s="127">
        <f t="shared" ref="C86:N86" si="207">SUM(C42:C85)</f>
        <v>625014.77317300008</v>
      </c>
      <c r="D86" s="127">
        <f t="shared" si="207"/>
        <v>625014.77317300008</v>
      </c>
      <c r="E86" s="127">
        <f t="shared" si="207"/>
        <v>625014.77317300008</v>
      </c>
      <c r="F86" s="127">
        <f t="shared" si="207"/>
        <v>625014.77317300008</v>
      </c>
      <c r="G86" s="127">
        <f t="shared" si="207"/>
        <v>625014.77317300008</v>
      </c>
      <c r="H86" s="127">
        <f t="shared" si="207"/>
        <v>625014.77317300008</v>
      </c>
      <c r="I86" s="127">
        <f t="shared" si="207"/>
        <v>625014.77317300008</v>
      </c>
      <c r="J86" s="127">
        <f t="shared" si="207"/>
        <v>625014.77317300008</v>
      </c>
      <c r="K86" s="127">
        <f t="shared" si="207"/>
        <v>625014.77317300008</v>
      </c>
      <c r="L86" s="127">
        <f t="shared" si="207"/>
        <v>625014.77317300008</v>
      </c>
      <c r="M86" s="127">
        <f t="shared" si="207"/>
        <v>625014.77317300008</v>
      </c>
      <c r="N86" s="127">
        <f t="shared" si="207"/>
        <v>625014.77317300008</v>
      </c>
      <c r="O86" s="108">
        <f t="shared" si="101"/>
        <v>7500177.2780759996</v>
      </c>
      <c r="P86" s="127">
        <f t="shared" ref="P86:AA86" si="208">SUM(P42:P85)</f>
        <v>646588.23036482523</v>
      </c>
      <c r="Q86" s="127">
        <f t="shared" si="208"/>
        <v>646588.23036482523</v>
      </c>
      <c r="R86" s="127">
        <f t="shared" si="208"/>
        <v>646588.23036482523</v>
      </c>
      <c r="S86" s="127">
        <f t="shared" si="208"/>
        <v>646588.23036482523</v>
      </c>
      <c r="T86" s="127">
        <f t="shared" si="208"/>
        <v>646588.23036482523</v>
      </c>
      <c r="U86" s="127">
        <f t="shared" si="208"/>
        <v>646588.23036482523</v>
      </c>
      <c r="V86" s="127">
        <f t="shared" si="208"/>
        <v>646588.23036482523</v>
      </c>
      <c r="W86" s="127">
        <f t="shared" si="208"/>
        <v>646588.23036482523</v>
      </c>
      <c r="X86" s="127">
        <f t="shared" si="208"/>
        <v>646588.23036482523</v>
      </c>
      <c r="Y86" s="127">
        <f t="shared" si="208"/>
        <v>646588.23036482523</v>
      </c>
      <c r="Z86" s="127">
        <f t="shared" si="208"/>
        <v>646588.23036482523</v>
      </c>
      <c r="AA86" s="127">
        <f t="shared" si="208"/>
        <v>646588.23036482523</v>
      </c>
      <c r="AB86" s="108">
        <f t="shared" si="103"/>
        <v>7759058.7643779041</v>
      </c>
      <c r="AC86" s="127">
        <f t="shared" ref="AC86:AN86" si="209">SUM(AC42:AC85)</f>
        <v>708046.67828906816</v>
      </c>
      <c r="AD86" s="127">
        <f t="shared" si="209"/>
        <v>708046.67828906816</v>
      </c>
      <c r="AE86" s="127">
        <f t="shared" si="209"/>
        <v>708046.67828906816</v>
      </c>
      <c r="AF86" s="127">
        <f t="shared" si="209"/>
        <v>708046.67828906816</v>
      </c>
      <c r="AG86" s="127">
        <f t="shared" si="209"/>
        <v>708046.67828906816</v>
      </c>
      <c r="AH86" s="127">
        <f t="shared" si="209"/>
        <v>708046.67828906816</v>
      </c>
      <c r="AI86" s="127">
        <f t="shared" si="209"/>
        <v>708046.67828906816</v>
      </c>
      <c r="AJ86" s="127">
        <f t="shared" si="209"/>
        <v>708046.67828906816</v>
      </c>
      <c r="AK86" s="127">
        <f t="shared" si="209"/>
        <v>708046.67828906816</v>
      </c>
      <c r="AL86" s="127">
        <f t="shared" si="209"/>
        <v>708046.67828906816</v>
      </c>
      <c r="AM86" s="127">
        <f t="shared" si="209"/>
        <v>708046.67828906816</v>
      </c>
      <c r="AN86" s="127">
        <f t="shared" si="209"/>
        <v>708046.67828906816</v>
      </c>
      <c r="AO86" s="108">
        <f t="shared" si="105"/>
        <v>8496560.139468817</v>
      </c>
      <c r="AP86" s="127">
        <f t="shared" ref="AP86:BA86" si="210">SUM(AP42:AP85)</f>
        <v>729295.29112203105</v>
      </c>
      <c r="AQ86" s="127">
        <f t="shared" si="210"/>
        <v>729295.29112203105</v>
      </c>
      <c r="AR86" s="127">
        <f t="shared" si="210"/>
        <v>729295.29112203105</v>
      </c>
      <c r="AS86" s="127">
        <f t="shared" si="210"/>
        <v>729295.29112203105</v>
      </c>
      <c r="AT86" s="127">
        <f t="shared" si="210"/>
        <v>729295.29112203105</v>
      </c>
      <c r="AU86" s="127">
        <f t="shared" si="210"/>
        <v>729295.29112203105</v>
      </c>
      <c r="AV86" s="127">
        <f t="shared" si="210"/>
        <v>729295.29112203105</v>
      </c>
      <c r="AW86" s="127">
        <f t="shared" si="210"/>
        <v>729295.29112203105</v>
      </c>
      <c r="AX86" s="127">
        <f t="shared" si="210"/>
        <v>729295.29112203105</v>
      </c>
      <c r="AY86" s="127">
        <f t="shared" si="210"/>
        <v>729295.29112203105</v>
      </c>
      <c r="AZ86" s="127">
        <f t="shared" si="210"/>
        <v>729295.29112203105</v>
      </c>
      <c r="BA86" s="127">
        <f t="shared" si="210"/>
        <v>729295.29112203105</v>
      </c>
      <c r="BB86" s="108">
        <f t="shared" si="107"/>
        <v>8751543.4934643749</v>
      </c>
      <c r="BC86" s="127">
        <f t="shared" ref="BC86:BN86" si="211">SUM(BC42:BC85)</f>
        <v>762649.12310544681</v>
      </c>
      <c r="BD86" s="127">
        <f t="shared" si="211"/>
        <v>762649.12310544681</v>
      </c>
      <c r="BE86" s="127">
        <f t="shared" si="211"/>
        <v>762649.12310544681</v>
      </c>
      <c r="BF86" s="127">
        <f t="shared" si="211"/>
        <v>762649.12310544681</v>
      </c>
      <c r="BG86" s="127">
        <f t="shared" si="211"/>
        <v>762649.12310544681</v>
      </c>
      <c r="BH86" s="127">
        <f t="shared" si="211"/>
        <v>762649.12310544681</v>
      </c>
      <c r="BI86" s="127">
        <f t="shared" si="211"/>
        <v>762649.12310544681</v>
      </c>
      <c r="BJ86" s="127">
        <f t="shared" si="211"/>
        <v>762649.12310544681</v>
      </c>
      <c r="BK86" s="127">
        <f t="shared" si="211"/>
        <v>762649.12310544681</v>
      </c>
      <c r="BL86" s="127">
        <f t="shared" si="211"/>
        <v>762649.12310544681</v>
      </c>
      <c r="BM86" s="127">
        <f t="shared" si="211"/>
        <v>762649.12310544681</v>
      </c>
      <c r="BN86" s="127">
        <f t="shared" si="211"/>
        <v>762649.12310544681</v>
      </c>
      <c r="BO86" s="108">
        <f t="shared" si="109"/>
        <v>9151789.4772653617</v>
      </c>
    </row>
    <row r="87" spans="1:256" x14ac:dyDescent="0.2"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108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  <c r="AA87" s="25"/>
      <c r="AB87" s="108"/>
      <c r="AC87" s="25"/>
      <c r="AD87" s="25"/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108"/>
      <c r="AP87" s="25"/>
      <c r="AQ87" s="25"/>
      <c r="AR87" s="25"/>
      <c r="AS87" s="25"/>
      <c r="AT87" s="25"/>
      <c r="AU87" s="25"/>
      <c r="AV87" s="25"/>
      <c r="AW87" s="25"/>
      <c r="AX87" s="25"/>
      <c r="AY87" s="25"/>
      <c r="AZ87" s="25"/>
      <c r="BA87" s="25"/>
      <c r="BB87" s="108"/>
      <c r="BC87" s="25"/>
      <c r="BD87" s="25"/>
      <c r="BE87" s="25"/>
      <c r="BF87" s="25"/>
      <c r="BG87" s="25"/>
      <c r="BH87" s="25"/>
      <c r="BI87" s="25"/>
      <c r="BJ87" s="25"/>
      <c r="BK87" s="25"/>
      <c r="BL87" s="25"/>
      <c r="BM87" s="25"/>
      <c r="BN87" s="25"/>
      <c r="BO87" s="108"/>
    </row>
    <row r="88" spans="1:256" ht="13.5" thickBot="1" x14ac:dyDescent="0.25"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58"/>
      <c r="O88" s="108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  <c r="AB88" s="117"/>
      <c r="AO88" s="108"/>
      <c r="BB88" s="117"/>
      <c r="BO88" s="108"/>
    </row>
    <row r="89" spans="1:256" s="150" customFormat="1" ht="12.75" customHeight="1" x14ac:dyDescent="0.2">
      <c r="A89" s="145"/>
      <c r="B89" s="144"/>
      <c r="C89" s="144" t="s">
        <v>405</v>
      </c>
      <c r="D89" s="144" t="s">
        <v>406</v>
      </c>
      <c r="E89" s="144" t="s">
        <v>407</v>
      </c>
      <c r="F89" s="144" t="s">
        <v>408</v>
      </c>
      <c r="G89" s="144" t="s">
        <v>409</v>
      </c>
      <c r="H89" s="144" t="s">
        <v>410</v>
      </c>
      <c r="I89" s="144" t="s">
        <v>411</v>
      </c>
      <c r="J89" s="144" t="s">
        <v>412</v>
      </c>
      <c r="K89" s="144" t="s">
        <v>413</v>
      </c>
      <c r="L89" s="144" t="s">
        <v>414</v>
      </c>
      <c r="M89" s="144" t="s">
        <v>415</v>
      </c>
      <c r="N89" s="144" t="s">
        <v>416</v>
      </c>
      <c r="O89" s="149" t="s">
        <v>417</v>
      </c>
      <c r="P89" s="144" t="s">
        <v>405</v>
      </c>
      <c r="Q89" s="144" t="s">
        <v>406</v>
      </c>
      <c r="R89" s="144" t="s">
        <v>407</v>
      </c>
      <c r="S89" s="144" t="s">
        <v>408</v>
      </c>
      <c r="T89" s="144" t="s">
        <v>409</v>
      </c>
      <c r="U89" s="144" t="s">
        <v>410</v>
      </c>
      <c r="V89" s="144" t="s">
        <v>411</v>
      </c>
      <c r="W89" s="144" t="s">
        <v>412</v>
      </c>
      <c r="X89" s="144" t="s">
        <v>413</v>
      </c>
      <c r="Y89" s="144" t="s">
        <v>414</v>
      </c>
      <c r="Z89" s="144" t="s">
        <v>415</v>
      </c>
      <c r="AA89" s="144" t="s">
        <v>416</v>
      </c>
      <c r="AB89" s="149" t="s">
        <v>417</v>
      </c>
      <c r="AC89" s="144" t="s">
        <v>405</v>
      </c>
      <c r="AD89" s="144" t="s">
        <v>406</v>
      </c>
      <c r="AE89" s="144" t="s">
        <v>407</v>
      </c>
      <c r="AF89" s="144" t="s">
        <v>408</v>
      </c>
      <c r="AG89" s="144" t="s">
        <v>409</v>
      </c>
      <c r="AH89" s="144" t="s">
        <v>410</v>
      </c>
      <c r="AI89" s="144" t="s">
        <v>411</v>
      </c>
      <c r="AJ89" s="144" t="s">
        <v>412</v>
      </c>
      <c r="AK89" s="144" t="s">
        <v>413</v>
      </c>
      <c r="AL89" s="144" t="s">
        <v>414</v>
      </c>
      <c r="AM89" s="144" t="s">
        <v>415</v>
      </c>
      <c r="AN89" s="144" t="s">
        <v>416</v>
      </c>
      <c r="AO89" s="149" t="s">
        <v>417</v>
      </c>
      <c r="AP89" s="144" t="s">
        <v>405</v>
      </c>
      <c r="AQ89" s="144" t="s">
        <v>406</v>
      </c>
      <c r="AR89" s="144" t="s">
        <v>407</v>
      </c>
      <c r="AS89" s="144" t="s">
        <v>408</v>
      </c>
      <c r="AT89" s="144" t="s">
        <v>409</v>
      </c>
      <c r="AU89" s="144" t="s">
        <v>410</v>
      </c>
      <c r="AV89" s="144" t="s">
        <v>411</v>
      </c>
      <c r="AW89" s="144" t="s">
        <v>412</v>
      </c>
      <c r="AX89" s="144" t="s">
        <v>413</v>
      </c>
      <c r="AY89" s="144" t="s">
        <v>414</v>
      </c>
      <c r="AZ89" s="144" t="s">
        <v>415</v>
      </c>
      <c r="BA89" s="144" t="s">
        <v>416</v>
      </c>
      <c r="BB89" s="149" t="s">
        <v>417</v>
      </c>
      <c r="BC89" s="144" t="s">
        <v>405</v>
      </c>
      <c r="BD89" s="144" t="s">
        <v>406</v>
      </c>
      <c r="BE89" s="144" t="s">
        <v>407</v>
      </c>
      <c r="BF89" s="144" t="s">
        <v>408</v>
      </c>
      <c r="BG89" s="144" t="s">
        <v>409</v>
      </c>
      <c r="BH89" s="144" t="s">
        <v>410</v>
      </c>
      <c r="BI89" s="144" t="s">
        <v>411</v>
      </c>
      <c r="BJ89" s="144" t="s">
        <v>412</v>
      </c>
      <c r="BK89" s="144" t="s">
        <v>413</v>
      </c>
      <c r="BL89" s="144" t="s">
        <v>414</v>
      </c>
      <c r="BM89" s="144" t="s">
        <v>415</v>
      </c>
      <c r="BN89" s="144" t="s">
        <v>416</v>
      </c>
      <c r="BO89" s="149" t="s">
        <v>417</v>
      </c>
      <c r="BP89" s="147"/>
      <c r="BQ89" s="147"/>
      <c r="BR89" s="147"/>
      <c r="BS89" s="147"/>
      <c r="BT89" s="147"/>
      <c r="BU89" s="147"/>
      <c r="BV89" s="147"/>
      <c r="BW89" s="147"/>
      <c r="BX89" s="147"/>
      <c r="BY89" s="147"/>
      <c r="BZ89" s="147"/>
      <c r="CA89" s="147"/>
      <c r="CB89" s="147"/>
      <c r="CC89" s="147"/>
      <c r="CD89" s="147"/>
      <c r="CE89" s="147"/>
      <c r="CF89" s="147"/>
      <c r="CG89" s="147"/>
      <c r="CH89" s="147"/>
      <c r="CI89" s="147"/>
      <c r="CJ89" s="147"/>
      <c r="CK89" s="147"/>
      <c r="CL89" s="147"/>
      <c r="CM89" s="147"/>
      <c r="CN89" s="147"/>
      <c r="CO89" s="147"/>
      <c r="CP89" s="147"/>
      <c r="CQ89" s="147"/>
      <c r="CR89" s="147"/>
      <c r="CS89" s="147"/>
      <c r="CT89" s="147"/>
      <c r="CU89" s="147"/>
      <c r="CV89" s="147"/>
      <c r="CW89" s="147"/>
      <c r="CX89" s="147"/>
      <c r="CY89" s="147"/>
      <c r="CZ89" s="147"/>
      <c r="DA89" s="147"/>
      <c r="DB89" s="147"/>
      <c r="DC89" s="147"/>
      <c r="DD89" s="147"/>
      <c r="DE89" s="147"/>
      <c r="DF89" s="147"/>
      <c r="DG89" s="147"/>
      <c r="DH89" s="147"/>
      <c r="DI89" s="147"/>
      <c r="DJ89" s="147"/>
      <c r="DK89" s="147"/>
      <c r="DL89" s="147"/>
      <c r="DM89" s="147"/>
      <c r="DN89" s="147"/>
      <c r="DO89" s="147"/>
      <c r="DP89" s="147"/>
      <c r="DQ89" s="147"/>
      <c r="DR89" s="147"/>
      <c r="DS89" s="147"/>
      <c r="DT89" s="147"/>
      <c r="DU89" s="147"/>
      <c r="DV89" s="147"/>
      <c r="DW89" s="147"/>
      <c r="DX89" s="147"/>
      <c r="DY89" s="147"/>
      <c r="DZ89" s="147"/>
      <c r="EA89" s="147"/>
      <c r="EB89" s="147"/>
      <c r="EC89" s="147"/>
      <c r="ED89" s="147"/>
      <c r="EE89" s="147"/>
      <c r="EF89" s="147"/>
      <c r="EG89" s="147"/>
      <c r="EH89" s="147"/>
      <c r="EI89" s="147"/>
      <c r="EJ89" s="147"/>
      <c r="EK89" s="147"/>
      <c r="EL89" s="147"/>
      <c r="EM89" s="147"/>
      <c r="EN89" s="147"/>
      <c r="EO89" s="147"/>
      <c r="EP89" s="147"/>
      <c r="EQ89" s="147"/>
      <c r="ER89" s="147"/>
      <c r="ES89" s="147"/>
      <c r="ET89" s="147"/>
      <c r="EU89" s="147"/>
      <c r="EV89" s="147"/>
      <c r="EW89" s="147"/>
      <c r="EX89" s="147"/>
      <c r="EY89" s="147"/>
      <c r="EZ89" s="147"/>
      <c r="FA89" s="147"/>
      <c r="FB89" s="147"/>
      <c r="FC89" s="147"/>
      <c r="FD89" s="147"/>
      <c r="FE89" s="147"/>
      <c r="FF89" s="147"/>
      <c r="FG89" s="147"/>
      <c r="FH89" s="147"/>
      <c r="FI89" s="147"/>
      <c r="FJ89" s="147"/>
      <c r="FK89" s="147"/>
      <c r="FL89" s="147"/>
      <c r="FM89" s="147"/>
      <c r="FN89" s="147"/>
      <c r="FO89" s="147"/>
      <c r="FP89" s="147"/>
      <c r="FQ89" s="147"/>
      <c r="FR89" s="147"/>
      <c r="FS89" s="147"/>
      <c r="FT89" s="147"/>
      <c r="FU89" s="147"/>
      <c r="FV89" s="147"/>
      <c r="FW89" s="147"/>
      <c r="FX89" s="147"/>
      <c r="FY89" s="147"/>
      <c r="FZ89" s="147"/>
      <c r="GA89" s="147"/>
      <c r="GB89" s="147"/>
      <c r="GC89" s="147"/>
      <c r="GD89" s="147"/>
      <c r="GE89" s="147"/>
      <c r="GF89" s="147"/>
      <c r="GG89" s="147"/>
      <c r="GH89" s="147"/>
      <c r="GI89" s="147"/>
      <c r="GJ89" s="147"/>
      <c r="GK89" s="147"/>
      <c r="GL89" s="147"/>
      <c r="GM89" s="147"/>
      <c r="GN89" s="147"/>
      <c r="GO89" s="147"/>
      <c r="GP89" s="147"/>
      <c r="GQ89" s="147"/>
      <c r="GR89" s="147"/>
      <c r="GS89" s="147"/>
      <c r="GT89" s="147"/>
      <c r="GU89" s="147"/>
      <c r="GV89" s="147"/>
      <c r="GW89" s="147"/>
      <c r="GX89" s="147"/>
      <c r="GY89" s="147"/>
      <c r="GZ89" s="147"/>
      <c r="HA89" s="147"/>
      <c r="HB89" s="147"/>
      <c r="HC89" s="147"/>
      <c r="HD89" s="147"/>
      <c r="HE89" s="147"/>
      <c r="HF89" s="147"/>
      <c r="HG89" s="147"/>
      <c r="HH89" s="147"/>
      <c r="HI89" s="147"/>
      <c r="HJ89" s="147"/>
      <c r="HK89" s="147"/>
      <c r="HL89" s="147"/>
      <c r="HM89" s="147"/>
      <c r="HN89" s="147"/>
      <c r="HO89" s="147"/>
      <c r="HP89" s="147"/>
      <c r="HQ89" s="147"/>
      <c r="HR89" s="147"/>
      <c r="HS89" s="147"/>
      <c r="HT89" s="147"/>
      <c r="HU89" s="147"/>
      <c r="HV89" s="147"/>
      <c r="HW89" s="147"/>
      <c r="HX89" s="147"/>
      <c r="HY89" s="147"/>
      <c r="HZ89" s="147"/>
      <c r="IA89" s="147"/>
      <c r="IB89" s="147"/>
      <c r="IC89" s="147"/>
      <c r="ID89" s="147"/>
      <c r="IE89" s="147"/>
      <c r="IF89" s="147"/>
      <c r="IG89" s="147"/>
      <c r="IH89" s="147"/>
      <c r="II89" s="147"/>
      <c r="IJ89" s="147"/>
      <c r="IK89" s="147"/>
      <c r="IL89" s="147"/>
      <c r="IM89" s="147"/>
      <c r="IN89" s="147"/>
      <c r="IO89" s="147"/>
      <c r="IP89" s="147"/>
      <c r="IQ89" s="147"/>
      <c r="IR89" s="147"/>
      <c r="IS89" s="147"/>
      <c r="IT89" s="147"/>
      <c r="IU89" s="147"/>
      <c r="IV89" s="147"/>
    </row>
    <row r="90" spans="1:256" s="151" customFormat="1" ht="15" customHeight="1" thickBot="1" x14ac:dyDescent="0.25">
      <c r="A90" s="145"/>
      <c r="B90" s="144"/>
      <c r="C90" s="144" t="s">
        <v>17</v>
      </c>
      <c r="D90" s="144" t="str">
        <f t="shared" ref="D90:O90" si="212">C90</f>
        <v>Year 1</v>
      </c>
      <c r="E90" s="144" t="str">
        <f t="shared" si="212"/>
        <v>Year 1</v>
      </c>
      <c r="F90" s="144" t="str">
        <f t="shared" si="212"/>
        <v>Year 1</v>
      </c>
      <c r="G90" s="144" t="str">
        <f t="shared" si="212"/>
        <v>Year 1</v>
      </c>
      <c r="H90" s="144" t="str">
        <f t="shared" si="212"/>
        <v>Year 1</v>
      </c>
      <c r="I90" s="144" t="str">
        <f t="shared" si="212"/>
        <v>Year 1</v>
      </c>
      <c r="J90" s="144" t="str">
        <f t="shared" si="212"/>
        <v>Year 1</v>
      </c>
      <c r="K90" s="144" t="str">
        <f t="shared" si="212"/>
        <v>Year 1</v>
      </c>
      <c r="L90" s="144" t="str">
        <f t="shared" si="212"/>
        <v>Year 1</v>
      </c>
      <c r="M90" s="144" t="str">
        <f t="shared" si="212"/>
        <v>Year 1</v>
      </c>
      <c r="N90" s="144" t="str">
        <f t="shared" si="212"/>
        <v>Year 1</v>
      </c>
      <c r="O90" s="149" t="str">
        <f t="shared" si="212"/>
        <v>Year 1</v>
      </c>
      <c r="P90" s="144" t="s">
        <v>18</v>
      </c>
      <c r="Q90" s="144" t="str">
        <f t="shared" ref="Q90:AB90" si="213">P90</f>
        <v>Year 2</v>
      </c>
      <c r="R90" s="144" t="str">
        <f t="shared" si="213"/>
        <v>Year 2</v>
      </c>
      <c r="S90" s="144" t="str">
        <f t="shared" si="213"/>
        <v>Year 2</v>
      </c>
      <c r="T90" s="144" t="str">
        <f t="shared" si="213"/>
        <v>Year 2</v>
      </c>
      <c r="U90" s="144" t="str">
        <f t="shared" si="213"/>
        <v>Year 2</v>
      </c>
      <c r="V90" s="144" t="str">
        <f t="shared" si="213"/>
        <v>Year 2</v>
      </c>
      <c r="W90" s="144" t="str">
        <f t="shared" si="213"/>
        <v>Year 2</v>
      </c>
      <c r="X90" s="144" t="str">
        <f t="shared" si="213"/>
        <v>Year 2</v>
      </c>
      <c r="Y90" s="144" t="str">
        <f t="shared" si="213"/>
        <v>Year 2</v>
      </c>
      <c r="Z90" s="144" t="str">
        <f t="shared" si="213"/>
        <v>Year 2</v>
      </c>
      <c r="AA90" s="144" t="str">
        <f t="shared" si="213"/>
        <v>Year 2</v>
      </c>
      <c r="AB90" s="149" t="str">
        <f t="shared" si="213"/>
        <v>Year 2</v>
      </c>
      <c r="AC90" s="144" t="s">
        <v>467</v>
      </c>
      <c r="AD90" s="144" t="str">
        <f t="shared" ref="AD90:AO90" si="214">AC90</f>
        <v xml:space="preserve">Year 3 </v>
      </c>
      <c r="AE90" s="144" t="str">
        <f t="shared" si="214"/>
        <v xml:space="preserve">Year 3 </v>
      </c>
      <c r="AF90" s="144" t="str">
        <f t="shared" si="214"/>
        <v xml:space="preserve">Year 3 </v>
      </c>
      <c r="AG90" s="144" t="str">
        <f t="shared" si="214"/>
        <v xml:space="preserve">Year 3 </v>
      </c>
      <c r="AH90" s="144" t="str">
        <f t="shared" si="214"/>
        <v xml:space="preserve">Year 3 </v>
      </c>
      <c r="AI90" s="144" t="str">
        <f t="shared" si="214"/>
        <v xml:space="preserve">Year 3 </v>
      </c>
      <c r="AJ90" s="144" t="str">
        <f t="shared" si="214"/>
        <v xml:space="preserve">Year 3 </v>
      </c>
      <c r="AK90" s="144" t="str">
        <f t="shared" si="214"/>
        <v xml:space="preserve">Year 3 </v>
      </c>
      <c r="AL90" s="144" t="str">
        <f t="shared" si="214"/>
        <v xml:space="preserve">Year 3 </v>
      </c>
      <c r="AM90" s="144" t="str">
        <f t="shared" si="214"/>
        <v xml:space="preserve">Year 3 </v>
      </c>
      <c r="AN90" s="144" t="str">
        <f t="shared" si="214"/>
        <v xml:space="preserve">Year 3 </v>
      </c>
      <c r="AO90" s="149" t="str">
        <f t="shared" si="214"/>
        <v xml:space="preserve">Year 3 </v>
      </c>
      <c r="AP90" s="144" t="s">
        <v>20</v>
      </c>
      <c r="AQ90" s="144" t="str">
        <f t="shared" ref="AQ90:BB90" si="215">AP90</f>
        <v>Year 4</v>
      </c>
      <c r="AR90" s="144" t="str">
        <f t="shared" si="215"/>
        <v>Year 4</v>
      </c>
      <c r="AS90" s="144" t="str">
        <f t="shared" si="215"/>
        <v>Year 4</v>
      </c>
      <c r="AT90" s="144" t="str">
        <f t="shared" si="215"/>
        <v>Year 4</v>
      </c>
      <c r="AU90" s="144" t="str">
        <f t="shared" si="215"/>
        <v>Year 4</v>
      </c>
      <c r="AV90" s="144" t="str">
        <f t="shared" si="215"/>
        <v>Year 4</v>
      </c>
      <c r="AW90" s="144" t="str">
        <f t="shared" si="215"/>
        <v>Year 4</v>
      </c>
      <c r="AX90" s="144" t="str">
        <f t="shared" si="215"/>
        <v>Year 4</v>
      </c>
      <c r="AY90" s="144" t="str">
        <f t="shared" si="215"/>
        <v>Year 4</v>
      </c>
      <c r="AZ90" s="144" t="str">
        <f t="shared" si="215"/>
        <v>Year 4</v>
      </c>
      <c r="BA90" s="144" t="str">
        <f t="shared" si="215"/>
        <v>Year 4</v>
      </c>
      <c r="BB90" s="149" t="str">
        <f t="shared" si="215"/>
        <v>Year 4</v>
      </c>
      <c r="BC90" s="144" t="s">
        <v>21</v>
      </c>
      <c r="BD90" s="144" t="str">
        <f t="shared" ref="BD90:BO90" si="216">BC90</f>
        <v>Year 5</v>
      </c>
      <c r="BE90" s="144" t="str">
        <f t="shared" si="216"/>
        <v>Year 5</v>
      </c>
      <c r="BF90" s="144" t="str">
        <f t="shared" si="216"/>
        <v>Year 5</v>
      </c>
      <c r="BG90" s="144" t="str">
        <f t="shared" si="216"/>
        <v>Year 5</v>
      </c>
      <c r="BH90" s="144" t="str">
        <f t="shared" si="216"/>
        <v>Year 5</v>
      </c>
      <c r="BI90" s="144" t="str">
        <f t="shared" si="216"/>
        <v>Year 5</v>
      </c>
      <c r="BJ90" s="144" t="str">
        <f t="shared" si="216"/>
        <v>Year 5</v>
      </c>
      <c r="BK90" s="144" t="str">
        <f t="shared" si="216"/>
        <v>Year 5</v>
      </c>
      <c r="BL90" s="144" t="str">
        <f t="shared" si="216"/>
        <v>Year 5</v>
      </c>
      <c r="BM90" s="144" t="str">
        <f t="shared" si="216"/>
        <v>Year 5</v>
      </c>
      <c r="BN90" s="144" t="str">
        <f t="shared" si="216"/>
        <v>Year 5</v>
      </c>
      <c r="BO90" s="149" t="str">
        <f t="shared" si="216"/>
        <v>Year 5</v>
      </c>
      <c r="BP90" s="147"/>
      <c r="BQ90" s="147"/>
      <c r="BR90" s="147"/>
      <c r="BS90" s="147"/>
      <c r="BT90" s="147"/>
      <c r="BU90" s="147"/>
      <c r="BV90" s="147"/>
      <c r="BW90" s="147"/>
      <c r="BX90" s="147"/>
      <c r="BY90" s="147"/>
      <c r="BZ90" s="147"/>
      <c r="CA90" s="147"/>
      <c r="CB90" s="147"/>
      <c r="CC90" s="147"/>
      <c r="CD90" s="147"/>
      <c r="CE90" s="147"/>
      <c r="CF90" s="147"/>
      <c r="CG90" s="147"/>
      <c r="CH90" s="147"/>
      <c r="CI90" s="147"/>
      <c r="CJ90" s="147"/>
      <c r="CK90" s="147"/>
      <c r="CL90" s="147"/>
      <c r="CM90" s="147"/>
      <c r="CN90" s="147"/>
      <c r="CO90" s="147"/>
      <c r="CP90" s="147"/>
      <c r="CQ90" s="147"/>
      <c r="CR90" s="147"/>
      <c r="CS90" s="147"/>
      <c r="CT90" s="147"/>
      <c r="CU90" s="147"/>
      <c r="CV90" s="147"/>
      <c r="CW90" s="147"/>
      <c r="CX90" s="147"/>
      <c r="CY90" s="147"/>
      <c r="CZ90" s="147"/>
      <c r="DA90" s="147"/>
      <c r="DB90" s="147"/>
      <c r="DC90" s="147"/>
      <c r="DD90" s="147"/>
      <c r="DE90" s="147"/>
      <c r="DF90" s="147"/>
      <c r="DG90" s="147"/>
      <c r="DH90" s="147"/>
      <c r="DI90" s="147"/>
      <c r="DJ90" s="147"/>
      <c r="DK90" s="147"/>
      <c r="DL90" s="147"/>
      <c r="DM90" s="147"/>
      <c r="DN90" s="147"/>
      <c r="DO90" s="147"/>
      <c r="DP90" s="147"/>
      <c r="DQ90" s="147"/>
      <c r="DR90" s="147"/>
      <c r="DS90" s="147"/>
      <c r="DT90" s="147"/>
      <c r="DU90" s="147"/>
      <c r="DV90" s="147"/>
      <c r="DW90" s="147"/>
      <c r="DX90" s="147"/>
      <c r="DY90" s="147"/>
      <c r="DZ90" s="147"/>
      <c r="EA90" s="147"/>
      <c r="EB90" s="147"/>
      <c r="EC90" s="147"/>
      <c r="ED90" s="147"/>
      <c r="EE90" s="147"/>
      <c r="EF90" s="147"/>
      <c r="EG90" s="147"/>
      <c r="EH90" s="147"/>
      <c r="EI90" s="147"/>
      <c r="EJ90" s="147"/>
      <c r="EK90" s="147"/>
      <c r="EL90" s="147"/>
      <c r="EM90" s="147"/>
      <c r="EN90" s="147"/>
      <c r="EO90" s="147"/>
      <c r="EP90" s="147"/>
      <c r="EQ90" s="147"/>
      <c r="ER90" s="147"/>
      <c r="ES90" s="147"/>
      <c r="ET90" s="147"/>
      <c r="EU90" s="147"/>
      <c r="EV90" s="147"/>
      <c r="EW90" s="147"/>
      <c r="EX90" s="147"/>
      <c r="EY90" s="147"/>
      <c r="EZ90" s="147"/>
      <c r="FA90" s="147"/>
      <c r="FB90" s="147"/>
      <c r="FC90" s="147"/>
      <c r="FD90" s="147"/>
      <c r="FE90" s="147"/>
      <c r="FF90" s="147"/>
      <c r="FG90" s="147"/>
      <c r="FH90" s="147"/>
      <c r="FI90" s="147"/>
      <c r="FJ90" s="147"/>
      <c r="FK90" s="147"/>
      <c r="FL90" s="147"/>
      <c r="FM90" s="147"/>
      <c r="FN90" s="147"/>
      <c r="FO90" s="147"/>
      <c r="FP90" s="147"/>
      <c r="FQ90" s="147"/>
      <c r="FR90" s="147"/>
      <c r="FS90" s="147"/>
      <c r="FT90" s="147"/>
      <c r="FU90" s="147"/>
      <c r="FV90" s="147"/>
      <c r="FW90" s="147"/>
      <c r="FX90" s="147"/>
      <c r="FY90" s="147"/>
      <c r="FZ90" s="147"/>
      <c r="GA90" s="147"/>
      <c r="GB90" s="147"/>
      <c r="GC90" s="147"/>
      <c r="GD90" s="147"/>
      <c r="GE90" s="147"/>
      <c r="GF90" s="147"/>
      <c r="GG90" s="147"/>
      <c r="GH90" s="147"/>
      <c r="GI90" s="147"/>
      <c r="GJ90" s="147"/>
      <c r="GK90" s="147"/>
      <c r="GL90" s="147"/>
      <c r="GM90" s="147"/>
      <c r="GN90" s="147"/>
      <c r="GO90" s="147"/>
      <c r="GP90" s="147"/>
      <c r="GQ90" s="147"/>
      <c r="GR90" s="147"/>
      <c r="GS90" s="147"/>
      <c r="GT90" s="147"/>
      <c r="GU90" s="147"/>
      <c r="GV90" s="147"/>
      <c r="GW90" s="147"/>
      <c r="GX90" s="147"/>
      <c r="GY90" s="147"/>
      <c r="GZ90" s="147"/>
      <c r="HA90" s="147"/>
      <c r="HB90" s="147"/>
      <c r="HC90" s="147"/>
      <c r="HD90" s="147"/>
      <c r="HE90" s="147"/>
      <c r="HF90" s="147"/>
      <c r="HG90" s="147"/>
      <c r="HH90" s="147"/>
      <c r="HI90" s="147"/>
      <c r="HJ90" s="147"/>
      <c r="HK90" s="147"/>
      <c r="HL90" s="147"/>
      <c r="HM90" s="147"/>
      <c r="HN90" s="147"/>
      <c r="HO90" s="147"/>
      <c r="HP90" s="147"/>
      <c r="HQ90" s="147"/>
      <c r="HR90" s="147"/>
      <c r="HS90" s="147"/>
      <c r="HT90" s="147"/>
      <c r="HU90" s="147"/>
      <c r="HV90" s="147"/>
      <c r="HW90" s="147"/>
      <c r="HX90" s="147"/>
      <c r="HY90" s="147"/>
      <c r="HZ90" s="147"/>
      <c r="IA90" s="147"/>
      <c r="IB90" s="147"/>
      <c r="IC90" s="147"/>
      <c r="ID90" s="147"/>
      <c r="IE90" s="147"/>
      <c r="IF90" s="147"/>
      <c r="IG90" s="147"/>
      <c r="IH90" s="147"/>
      <c r="II90" s="147"/>
      <c r="IJ90" s="147"/>
      <c r="IK90" s="147"/>
      <c r="IL90" s="147"/>
      <c r="IM90" s="147"/>
      <c r="IN90" s="147"/>
      <c r="IO90" s="147"/>
      <c r="IP90" s="147"/>
      <c r="IQ90" s="147"/>
      <c r="IR90" s="147"/>
      <c r="IS90" s="147"/>
      <c r="IT90" s="147"/>
      <c r="IU90" s="147"/>
      <c r="IV90" s="147"/>
    </row>
    <row r="91" spans="1:256" x14ac:dyDescent="0.2">
      <c r="A91" s="13" t="s">
        <v>473</v>
      </c>
      <c r="O91" s="109"/>
      <c r="AB91" s="118"/>
      <c r="AO91" s="109"/>
      <c r="BB91" s="118"/>
      <c r="BO91" s="109"/>
    </row>
    <row r="92" spans="1:256" x14ac:dyDescent="0.2">
      <c r="O92" s="109"/>
      <c r="AB92" s="118"/>
      <c r="AO92" s="109"/>
      <c r="BB92" s="118"/>
      <c r="BO92" s="109"/>
    </row>
    <row r="93" spans="1:256" x14ac:dyDescent="0.2">
      <c r="A93" s="13" t="s">
        <v>474</v>
      </c>
      <c r="O93" s="109"/>
      <c r="AB93" s="118"/>
      <c r="AO93" s="109"/>
      <c r="BB93" s="118"/>
      <c r="BO93" s="109"/>
    </row>
    <row r="94" spans="1:256" s="28" customFormat="1" x14ac:dyDescent="0.2">
      <c r="A94" s="47">
        <v>1</v>
      </c>
      <c r="B94" s="13" t="s">
        <v>475</v>
      </c>
      <c r="C94" s="24">
        <v>0</v>
      </c>
      <c r="D94" s="24">
        <f t="shared" ref="D94:N94" si="217">D156*D211</f>
        <v>0</v>
      </c>
      <c r="E94" s="24">
        <f t="shared" si="217"/>
        <v>0</v>
      </c>
      <c r="F94" s="24">
        <f t="shared" si="217"/>
        <v>0</v>
      </c>
      <c r="G94" s="24">
        <f t="shared" si="217"/>
        <v>0</v>
      </c>
      <c r="H94" s="24">
        <f t="shared" si="217"/>
        <v>0</v>
      </c>
      <c r="I94" s="24">
        <f t="shared" si="217"/>
        <v>0</v>
      </c>
      <c r="J94" s="24">
        <f t="shared" si="217"/>
        <v>0</v>
      </c>
      <c r="K94" s="24">
        <f t="shared" si="217"/>
        <v>0</v>
      </c>
      <c r="L94" s="24">
        <f t="shared" si="217"/>
        <v>0</v>
      </c>
      <c r="M94" s="24">
        <f t="shared" si="217"/>
        <v>0</v>
      </c>
      <c r="N94" s="24">
        <f t="shared" si="217"/>
        <v>0</v>
      </c>
      <c r="O94" s="304">
        <f>SUM(C94:N94)</f>
        <v>0</v>
      </c>
      <c r="P94" s="24">
        <f t="shared" ref="P94:AA94" si="218">P156*P211</f>
        <v>0</v>
      </c>
      <c r="Q94" s="24">
        <f t="shared" si="218"/>
        <v>0</v>
      </c>
      <c r="R94" s="24">
        <f t="shared" si="218"/>
        <v>0</v>
      </c>
      <c r="S94" s="24">
        <f t="shared" si="218"/>
        <v>0</v>
      </c>
      <c r="T94" s="24">
        <f t="shared" si="218"/>
        <v>0</v>
      </c>
      <c r="U94" s="24">
        <f t="shared" si="218"/>
        <v>0</v>
      </c>
      <c r="V94" s="24">
        <f t="shared" si="218"/>
        <v>0</v>
      </c>
      <c r="W94" s="24">
        <f t="shared" si="218"/>
        <v>0</v>
      </c>
      <c r="X94" s="24">
        <f t="shared" si="218"/>
        <v>0</v>
      </c>
      <c r="Y94" s="24">
        <f t="shared" si="218"/>
        <v>0</v>
      </c>
      <c r="Z94" s="24">
        <f t="shared" si="218"/>
        <v>0</v>
      </c>
      <c r="AA94" s="24">
        <f t="shared" si="218"/>
        <v>0</v>
      </c>
      <c r="AB94" s="305">
        <f>SUM(P94:AA94)</f>
        <v>0</v>
      </c>
      <c r="AC94" s="24">
        <f t="shared" ref="AC94:AN94" si="219">AC156*AC211</f>
        <v>0</v>
      </c>
      <c r="AD94" s="24">
        <f t="shared" si="219"/>
        <v>0</v>
      </c>
      <c r="AE94" s="24">
        <f t="shared" si="219"/>
        <v>0</v>
      </c>
      <c r="AF94" s="24">
        <f t="shared" si="219"/>
        <v>0</v>
      </c>
      <c r="AG94" s="24">
        <f t="shared" si="219"/>
        <v>0</v>
      </c>
      <c r="AH94" s="24">
        <f t="shared" si="219"/>
        <v>0</v>
      </c>
      <c r="AI94" s="24">
        <f t="shared" si="219"/>
        <v>0</v>
      </c>
      <c r="AJ94" s="24">
        <f t="shared" si="219"/>
        <v>0</v>
      </c>
      <c r="AK94" s="24">
        <f t="shared" si="219"/>
        <v>0</v>
      </c>
      <c r="AL94" s="24">
        <f t="shared" si="219"/>
        <v>0</v>
      </c>
      <c r="AM94" s="24">
        <f t="shared" si="219"/>
        <v>0</v>
      </c>
      <c r="AN94" s="24">
        <f t="shared" si="219"/>
        <v>0</v>
      </c>
      <c r="AO94" s="304">
        <f>SUM(AC94:AN94)</f>
        <v>0</v>
      </c>
      <c r="AP94" s="24">
        <f t="shared" ref="AP94:BA94" si="220">AP156*AP211</f>
        <v>0</v>
      </c>
      <c r="AQ94" s="24">
        <f t="shared" si="220"/>
        <v>0</v>
      </c>
      <c r="AR94" s="24">
        <f t="shared" si="220"/>
        <v>0</v>
      </c>
      <c r="AS94" s="24">
        <f t="shared" si="220"/>
        <v>0</v>
      </c>
      <c r="AT94" s="24">
        <f t="shared" si="220"/>
        <v>0</v>
      </c>
      <c r="AU94" s="24">
        <f t="shared" si="220"/>
        <v>0</v>
      </c>
      <c r="AV94" s="24">
        <f t="shared" si="220"/>
        <v>0</v>
      </c>
      <c r="AW94" s="24">
        <f t="shared" si="220"/>
        <v>0</v>
      </c>
      <c r="AX94" s="24">
        <f t="shared" si="220"/>
        <v>0</v>
      </c>
      <c r="AY94" s="24">
        <f t="shared" si="220"/>
        <v>0</v>
      </c>
      <c r="AZ94" s="24">
        <f t="shared" si="220"/>
        <v>0</v>
      </c>
      <c r="BA94" s="24">
        <f t="shared" si="220"/>
        <v>0</v>
      </c>
      <c r="BB94" s="305">
        <f>SUM(AP94:BA94)</f>
        <v>0</v>
      </c>
      <c r="BC94" s="24">
        <f t="shared" ref="BC94:BN94" si="221">BC156*BC211</f>
        <v>0</v>
      </c>
      <c r="BD94" s="24">
        <f t="shared" si="221"/>
        <v>0</v>
      </c>
      <c r="BE94" s="24">
        <f t="shared" si="221"/>
        <v>0</v>
      </c>
      <c r="BF94" s="24">
        <f t="shared" si="221"/>
        <v>0</v>
      </c>
      <c r="BG94" s="24">
        <f t="shared" si="221"/>
        <v>0</v>
      </c>
      <c r="BH94" s="24">
        <f t="shared" si="221"/>
        <v>0</v>
      </c>
      <c r="BI94" s="24">
        <f t="shared" si="221"/>
        <v>0</v>
      </c>
      <c r="BJ94" s="24">
        <f t="shared" si="221"/>
        <v>0</v>
      </c>
      <c r="BK94" s="24">
        <f t="shared" si="221"/>
        <v>0</v>
      </c>
      <c r="BL94" s="24">
        <f t="shared" si="221"/>
        <v>0</v>
      </c>
      <c r="BM94" s="24">
        <f t="shared" si="221"/>
        <v>0</v>
      </c>
      <c r="BN94" s="24">
        <f t="shared" si="221"/>
        <v>0</v>
      </c>
      <c r="BO94" s="304">
        <f>SUM(BC94:BN94)</f>
        <v>0</v>
      </c>
    </row>
    <row r="95" spans="1:256" s="28" customFormat="1" x14ac:dyDescent="0.2">
      <c r="A95" s="47">
        <v>2</v>
      </c>
      <c r="B95" s="13" t="s">
        <v>476</v>
      </c>
      <c r="C95" s="24">
        <f>C157*C212</f>
        <v>7875.0000000000009</v>
      </c>
      <c r="D95" s="24">
        <f t="shared" ref="D95:N95" si="222">D157*D212</f>
        <v>7875.0000000000009</v>
      </c>
      <c r="E95" s="24">
        <f t="shared" si="222"/>
        <v>7875.0000000000009</v>
      </c>
      <c r="F95" s="24">
        <f t="shared" si="222"/>
        <v>7875.0000000000009</v>
      </c>
      <c r="G95" s="24">
        <f t="shared" si="222"/>
        <v>7875.0000000000009</v>
      </c>
      <c r="H95" s="24">
        <f t="shared" si="222"/>
        <v>7875.0000000000009</v>
      </c>
      <c r="I95" s="24">
        <f t="shared" si="222"/>
        <v>7875.0000000000009</v>
      </c>
      <c r="J95" s="24">
        <f t="shared" si="222"/>
        <v>7875.0000000000009</v>
      </c>
      <c r="K95" s="24">
        <f t="shared" si="222"/>
        <v>7875.0000000000009</v>
      </c>
      <c r="L95" s="24">
        <f t="shared" si="222"/>
        <v>7875.0000000000009</v>
      </c>
      <c r="M95" s="24">
        <f t="shared" si="222"/>
        <v>7875.0000000000009</v>
      </c>
      <c r="N95" s="24">
        <f t="shared" si="222"/>
        <v>7875.0000000000009</v>
      </c>
      <c r="O95" s="304">
        <f>SUM(C95:N95)</f>
        <v>94500.000000000015</v>
      </c>
      <c r="P95" s="24">
        <f t="shared" ref="P95:AA95" si="223">P157*P212</f>
        <v>8071.875</v>
      </c>
      <c r="Q95" s="24">
        <f t="shared" si="223"/>
        <v>8071.875</v>
      </c>
      <c r="R95" s="24">
        <f t="shared" si="223"/>
        <v>8071.875</v>
      </c>
      <c r="S95" s="24">
        <f t="shared" si="223"/>
        <v>8071.875</v>
      </c>
      <c r="T95" s="24">
        <f t="shared" si="223"/>
        <v>8071.875</v>
      </c>
      <c r="U95" s="24">
        <f t="shared" si="223"/>
        <v>8071.875</v>
      </c>
      <c r="V95" s="24">
        <f t="shared" si="223"/>
        <v>8071.875</v>
      </c>
      <c r="W95" s="24">
        <f t="shared" si="223"/>
        <v>8071.875</v>
      </c>
      <c r="X95" s="24">
        <f t="shared" si="223"/>
        <v>8071.875</v>
      </c>
      <c r="Y95" s="24">
        <f t="shared" si="223"/>
        <v>8071.875</v>
      </c>
      <c r="Z95" s="24">
        <f t="shared" si="223"/>
        <v>8071.875</v>
      </c>
      <c r="AA95" s="24">
        <f t="shared" si="223"/>
        <v>8071.875</v>
      </c>
      <c r="AB95" s="305">
        <f>SUM(P95:AA95)</f>
        <v>96862.5</v>
      </c>
      <c r="AC95" s="24">
        <f t="shared" ref="AC95:AN95" si="224">AC157*AC212</f>
        <v>8273.671875</v>
      </c>
      <c r="AD95" s="24">
        <f t="shared" si="224"/>
        <v>8273.671875</v>
      </c>
      <c r="AE95" s="24">
        <f t="shared" si="224"/>
        <v>8273.671875</v>
      </c>
      <c r="AF95" s="24">
        <f t="shared" si="224"/>
        <v>8273.671875</v>
      </c>
      <c r="AG95" s="24">
        <f t="shared" si="224"/>
        <v>8273.671875</v>
      </c>
      <c r="AH95" s="24">
        <f t="shared" si="224"/>
        <v>8273.671875</v>
      </c>
      <c r="AI95" s="24">
        <f t="shared" si="224"/>
        <v>8273.671875</v>
      </c>
      <c r="AJ95" s="24">
        <f t="shared" si="224"/>
        <v>8273.671875</v>
      </c>
      <c r="AK95" s="24">
        <f t="shared" si="224"/>
        <v>8273.671875</v>
      </c>
      <c r="AL95" s="24">
        <f t="shared" si="224"/>
        <v>8273.671875</v>
      </c>
      <c r="AM95" s="24">
        <f t="shared" si="224"/>
        <v>8273.671875</v>
      </c>
      <c r="AN95" s="24">
        <f t="shared" si="224"/>
        <v>8273.671875</v>
      </c>
      <c r="AO95" s="407">
        <f>SUM(AC95:AN95)</f>
        <v>99284.0625</v>
      </c>
      <c r="AP95" s="24">
        <f t="shared" ref="AP95:BA95" si="225">AP157*AP212</f>
        <v>8480.513671875</v>
      </c>
      <c r="AQ95" s="24">
        <f t="shared" si="225"/>
        <v>8480.513671875</v>
      </c>
      <c r="AR95" s="24">
        <f t="shared" si="225"/>
        <v>8480.513671875</v>
      </c>
      <c r="AS95" s="24">
        <f t="shared" si="225"/>
        <v>8480.513671875</v>
      </c>
      <c r="AT95" s="24">
        <f t="shared" si="225"/>
        <v>8480.513671875</v>
      </c>
      <c r="AU95" s="24">
        <f t="shared" si="225"/>
        <v>8480.513671875</v>
      </c>
      <c r="AV95" s="24">
        <f t="shared" si="225"/>
        <v>8480.513671875</v>
      </c>
      <c r="AW95" s="24">
        <f t="shared" si="225"/>
        <v>8480.513671875</v>
      </c>
      <c r="AX95" s="24">
        <f t="shared" si="225"/>
        <v>8480.513671875</v>
      </c>
      <c r="AY95" s="24">
        <f t="shared" si="225"/>
        <v>8480.513671875</v>
      </c>
      <c r="AZ95" s="24">
        <f t="shared" si="225"/>
        <v>8480.513671875</v>
      </c>
      <c r="BA95" s="24">
        <f t="shared" si="225"/>
        <v>8480.513671875</v>
      </c>
      <c r="BB95" s="305">
        <f>SUM(AP95:BA95)</f>
        <v>101766.1640625</v>
      </c>
      <c r="BC95" s="24">
        <f t="shared" ref="BC95:BN95" si="226">BC157*BC212</f>
        <v>8692.5265136718754</v>
      </c>
      <c r="BD95" s="24">
        <f t="shared" si="226"/>
        <v>8692.5265136718754</v>
      </c>
      <c r="BE95" s="24">
        <f t="shared" si="226"/>
        <v>8692.5265136718754</v>
      </c>
      <c r="BF95" s="24">
        <f t="shared" si="226"/>
        <v>8692.5265136718754</v>
      </c>
      <c r="BG95" s="24">
        <f t="shared" si="226"/>
        <v>8692.5265136718754</v>
      </c>
      <c r="BH95" s="24">
        <f t="shared" si="226"/>
        <v>8692.5265136718754</v>
      </c>
      <c r="BI95" s="24">
        <f t="shared" si="226"/>
        <v>8692.5265136718754</v>
      </c>
      <c r="BJ95" s="24">
        <f t="shared" si="226"/>
        <v>8692.5265136718754</v>
      </c>
      <c r="BK95" s="24">
        <f t="shared" si="226"/>
        <v>8692.5265136718754</v>
      </c>
      <c r="BL95" s="24">
        <f t="shared" si="226"/>
        <v>8692.5265136718754</v>
      </c>
      <c r="BM95" s="24">
        <f t="shared" si="226"/>
        <v>8692.5265136718754</v>
      </c>
      <c r="BN95" s="24">
        <f t="shared" si="226"/>
        <v>8692.5265136718754</v>
      </c>
      <c r="BO95" s="304">
        <f>SUM(BC95:BN95)</f>
        <v>104310.31816406253</v>
      </c>
    </row>
    <row r="96" spans="1:256" s="28" customFormat="1" x14ac:dyDescent="0.2">
      <c r="A96" s="47">
        <f>+A95+1</f>
        <v>3</v>
      </c>
      <c r="B96" s="13" t="s">
        <v>477</v>
      </c>
      <c r="C96" s="24">
        <f>C158*C213</f>
        <v>4050.0000000000005</v>
      </c>
      <c r="D96" s="24">
        <f t="shared" ref="D96:N96" si="227">D158*D213</f>
        <v>4050.0000000000005</v>
      </c>
      <c r="E96" s="24">
        <f t="shared" si="227"/>
        <v>4050.0000000000005</v>
      </c>
      <c r="F96" s="24">
        <f t="shared" si="227"/>
        <v>4050.0000000000005</v>
      </c>
      <c r="G96" s="24">
        <f t="shared" si="227"/>
        <v>4050.0000000000005</v>
      </c>
      <c r="H96" s="24">
        <f t="shared" si="227"/>
        <v>4050.0000000000005</v>
      </c>
      <c r="I96" s="24">
        <f t="shared" si="227"/>
        <v>4050.0000000000005</v>
      </c>
      <c r="J96" s="24">
        <f t="shared" si="227"/>
        <v>4050.0000000000005</v>
      </c>
      <c r="K96" s="24">
        <f t="shared" si="227"/>
        <v>4050.0000000000005</v>
      </c>
      <c r="L96" s="24">
        <f t="shared" si="227"/>
        <v>4050.0000000000005</v>
      </c>
      <c r="M96" s="24">
        <f t="shared" si="227"/>
        <v>4050.0000000000005</v>
      </c>
      <c r="N96" s="24">
        <f t="shared" si="227"/>
        <v>4050.0000000000005</v>
      </c>
      <c r="O96" s="304">
        <f>SUM(C96:N96)</f>
        <v>48600.000000000007</v>
      </c>
      <c r="P96" s="24">
        <f>P158*P213</f>
        <v>4151.25</v>
      </c>
      <c r="Q96" s="24">
        <f t="shared" ref="Q96:AA96" si="228">Q158*Q213</f>
        <v>4151.25</v>
      </c>
      <c r="R96" s="24">
        <f t="shared" si="228"/>
        <v>4151.25</v>
      </c>
      <c r="S96" s="24">
        <f t="shared" si="228"/>
        <v>4151.25</v>
      </c>
      <c r="T96" s="24">
        <f t="shared" si="228"/>
        <v>4151.25</v>
      </c>
      <c r="U96" s="24">
        <f t="shared" si="228"/>
        <v>4151.25</v>
      </c>
      <c r="V96" s="24">
        <f t="shared" si="228"/>
        <v>4151.25</v>
      </c>
      <c r="W96" s="24">
        <f t="shared" si="228"/>
        <v>4151.25</v>
      </c>
      <c r="X96" s="24">
        <f t="shared" si="228"/>
        <v>4151.25</v>
      </c>
      <c r="Y96" s="24">
        <f t="shared" si="228"/>
        <v>4151.25</v>
      </c>
      <c r="Z96" s="24">
        <f t="shared" si="228"/>
        <v>4151.25</v>
      </c>
      <c r="AA96" s="24">
        <f t="shared" si="228"/>
        <v>4151.25</v>
      </c>
      <c r="AB96" s="305">
        <f>SUM(P96:AA96)</f>
        <v>49815</v>
      </c>
      <c r="AC96" s="24">
        <f t="shared" ref="AC96:AN96" si="229">AC158*AC213</f>
        <v>4255.03125</v>
      </c>
      <c r="AD96" s="24">
        <f t="shared" si="229"/>
        <v>4255.03125</v>
      </c>
      <c r="AE96" s="24">
        <f t="shared" si="229"/>
        <v>4255.03125</v>
      </c>
      <c r="AF96" s="24">
        <f t="shared" si="229"/>
        <v>4255.03125</v>
      </c>
      <c r="AG96" s="24">
        <f t="shared" si="229"/>
        <v>4255.03125</v>
      </c>
      <c r="AH96" s="24">
        <f t="shared" si="229"/>
        <v>4255.03125</v>
      </c>
      <c r="AI96" s="24">
        <f t="shared" si="229"/>
        <v>4255.03125</v>
      </c>
      <c r="AJ96" s="24">
        <f t="shared" si="229"/>
        <v>4255.03125</v>
      </c>
      <c r="AK96" s="24">
        <f t="shared" si="229"/>
        <v>4255.03125</v>
      </c>
      <c r="AL96" s="24">
        <f t="shared" si="229"/>
        <v>4255.03125</v>
      </c>
      <c r="AM96" s="24">
        <f t="shared" si="229"/>
        <v>4255.03125</v>
      </c>
      <c r="AN96" s="24">
        <f t="shared" si="229"/>
        <v>4255.03125</v>
      </c>
      <c r="AO96" s="407">
        <f>SUM(AC96:AN96)</f>
        <v>51060.375</v>
      </c>
      <c r="AP96" s="24">
        <f t="shared" ref="AP96:BA96" si="230">AP158*AP213</f>
        <v>4361.4070312500007</v>
      </c>
      <c r="AQ96" s="24">
        <f t="shared" si="230"/>
        <v>4361.4070312500007</v>
      </c>
      <c r="AR96" s="24">
        <f t="shared" si="230"/>
        <v>4361.4070312500007</v>
      </c>
      <c r="AS96" s="24">
        <f t="shared" si="230"/>
        <v>4361.4070312500007</v>
      </c>
      <c r="AT96" s="24">
        <f t="shared" si="230"/>
        <v>4361.4070312500007</v>
      </c>
      <c r="AU96" s="24">
        <f t="shared" si="230"/>
        <v>4361.4070312500007</v>
      </c>
      <c r="AV96" s="24">
        <f t="shared" si="230"/>
        <v>4361.4070312500007</v>
      </c>
      <c r="AW96" s="24">
        <f t="shared" si="230"/>
        <v>4361.4070312500007</v>
      </c>
      <c r="AX96" s="24">
        <f t="shared" si="230"/>
        <v>4361.4070312500007</v>
      </c>
      <c r="AY96" s="24">
        <f t="shared" si="230"/>
        <v>4361.4070312500007</v>
      </c>
      <c r="AZ96" s="24">
        <f t="shared" si="230"/>
        <v>4361.4070312500007</v>
      </c>
      <c r="BA96" s="24">
        <f t="shared" si="230"/>
        <v>4361.4070312500007</v>
      </c>
      <c r="BB96" s="305">
        <f>SUM(AP96:BA96)</f>
        <v>52336.884374999994</v>
      </c>
      <c r="BC96" s="24">
        <f t="shared" ref="BC96:BN96" si="231">BC158*BC213</f>
        <v>4470.4422070312503</v>
      </c>
      <c r="BD96" s="24">
        <f t="shared" si="231"/>
        <v>4470.4422070312503</v>
      </c>
      <c r="BE96" s="24">
        <f t="shared" si="231"/>
        <v>4470.4422070312503</v>
      </c>
      <c r="BF96" s="24">
        <f t="shared" si="231"/>
        <v>4470.4422070312503</v>
      </c>
      <c r="BG96" s="24">
        <f t="shared" si="231"/>
        <v>4470.4422070312503</v>
      </c>
      <c r="BH96" s="24">
        <f t="shared" si="231"/>
        <v>4470.4422070312503</v>
      </c>
      <c r="BI96" s="24">
        <f t="shared" si="231"/>
        <v>4470.4422070312503</v>
      </c>
      <c r="BJ96" s="24">
        <f t="shared" si="231"/>
        <v>4470.4422070312503</v>
      </c>
      <c r="BK96" s="24">
        <f t="shared" si="231"/>
        <v>4470.4422070312503</v>
      </c>
      <c r="BL96" s="24">
        <f t="shared" si="231"/>
        <v>4470.4422070312503</v>
      </c>
      <c r="BM96" s="24">
        <f t="shared" si="231"/>
        <v>4470.4422070312503</v>
      </c>
      <c r="BN96" s="24">
        <f t="shared" si="231"/>
        <v>4470.4422070312503</v>
      </c>
      <c r="BO96" s="304">
        <f>SUM(BC96:BN96)</f>
        <v>53645.306484375003</v>
      </c>
    </row>
    <row r="97" spans="1:67" s="28" customFormat="1" x14ac:dyDescent="0.2">
      <c r="A97" s="47">
        <f t="shared" ref="A97:A106" si="232">+A96+1</f>
        <v>4</v>
      </c>
      <c r="B97" s="13" t="s">
        <v>608</v>
      </c>
      <c r="C97" s="24">
        <f>C159*C214</f>
        <v>0</v>
      </c>
      <c r="D97" s="24">
        <f t="shared" ref="D97:N97" si="233">D159*D214</f>
        <v>0</v>
      </c>
      <c r="E97" s="24">
        <f t="shared" si="233"/>
        <v>0</v>
      </c>
      <c r="F97" s="24">
        <f t="shared" si="233"/>
        <v>0</v>
      </c>
      <c r="G97" s="24">
        <f t="shared" si="233"/>
        <v>0</v>
      </c>
      <c r="H97" s="24">
        <f t="shared" si="233"/>
        <v>0</v>
      </c>
      <c r="I97" s="24">
        <f t="shared" si="233"/>
        <v>0</v>
      </c>
      <c r="J97" s="24">
        <f t="shared" si="233"/>
        <v>0</v>
      </c>
      <c r="K97" s="24">
        <f t="shared" si="233"/>
        <v>0</v>
      </c>
      <c r="L97" s="24">
        <f t="shared" si="233"/>
        <v>0</v>
      </c>
      <c r="M97" s="24">
        <f t="shared" si="233"/>
        <v>0</v>
      </c>
      <c r="N97" s="24">
        <f t="shared" si="233"/>
        <v>0</v>
      </c>
      <c r="O97" s="304">
        <f>SUM(C97:N97)</f>
        <v>0</v>
      </c>
      <c r="P97" s="24">
        <f>P159*P214</f>
        <v>0</v>
      </c>
      <c r="Q97" s="24">
        <f t="shared" ref="Q97:AA97" si="234">Q159*Q214</f>
        <v>0</v>
      </c>
      <c r="R97" s="24">
        <f t="shared" si="234"/>
        <v>0</v>
      </c>
      <c r="S97" s="24">
        <f t="shared" si="234"/>
        <v>0</v>
      </c>
      <c r="T97" s="24">
        <f t="shared" si="234"/>
        <v>0</v>
      </c>
      <c r="U97" s="24">
        <f t="shared" si="234"/>
        <v>0</v>
      </c>
      <c r="V97" s="24">
        <f t="shared" si="234"/>
        <v>0</v>
      </c>
      <c r="W97" s="24">
        <f t="shared" si="234"/>
        <v>0</v>
      </c>
      <c r="X97" s="24">
        <f t="shared" si="234"/>
        <v>0</v>
      </c>
      <c r="Y97" s="24">
        <f t="shared" si="234"/>
        <v>0</v>
      </c>
      <c r="Z97" s="24">
        <f t="shared" si="234"/>
        <v>0</v>
      </c>
      <c r="AA97" s="24">
        <f t="shared" si="234"/>
        <v>0</v>
      </c>
      <c r="AB97" s="305">
        <f>SUM(P97:AA97)</f>
        <v>0</v>
      </c>
      <c r="AC97" s="24">
        <f t="shared" ref="AC97:AN97" si="235">AC159*AC214</f>
        <v>0</v>
      </c>
      <c r="AD97" s="24">
        <f t="shared" si="235"/>
        <v>0</v>
      </c>
      <c r="AE97" s="24">
        <f t="shared" si="235"/>
        <v>0</v>
      </c>
      <c r="AF97" s="24">
        <f t="shared" si="235"/>
        <v>0</v>
      </c>
      <c r="AG97" s="24">
        <f t="shared" si="235"/>
        <v>0</v>
      </c>
      <c r="AH97" s="24">
        <f t="shared" si="235"/>
        <v>0</v>
      </c>
      <c r="AI97" s="24">
        <f t="shared" si="235"/>
        <v>0</v>
      </c>
      <c r="AJ97" s="24">
        <f t="shared" si="235"/>
        <v>0</v>
      </c>
      <c r="AK97" s="24">
        <f t="shared" si="235"/>
        <v>0</v>
      </c>
      <c r="AL97" s="24">
        <f t="shared" si="235"/>
        <v>0</v>
      </c>
      <c r="AM97" s="24">
        <f t="shared" si="235"/>
        <v>0</v>
      </c>
      <c r="AN97" s="24">
        <f t="shared" si="235"/>
        <v>0</v>
      </c>
      <c r="AO97" s="407">
        <f>SUM(AC97:AN97)</f>
        <v>0</v>
      </c>
      <c r="AP97" s="24">
        <f t="shared" ref="AP97:BA97" si="236">AP159*AP214</f>
        <v>0</v>
      </c>
      <c r="AQ97" s="24">
        <f t="shared" si="236"/>
        <v>0</v>
      </c>
      <c r="AR97" s="24">
        <f t="shared" si="236"/>
        <v>0</v>
      </c>
      <c r="AS97" s="24">
        <f t="shared" si="236"/>
        <v>0</v>
      </c>
      <c r="AT97" s="24">
        <f t="shared" si="236"/>
        <v>0</v>
      </c>
      <c r="AU97" s="24">
        <f t="shared" si="236"/>
        <v>0</v>
      </c>
      <c r="AV97" s="24">
        <f t="shared" si="236"/>
        <v>0</v>
      </c>
      <c r="AW97" s="24">
        <f t="shared" si="236"/>
        <v>0</v>
      </c>
      <c r="AX97" s="24">
        <f t="shared" si="236"/>
        <v>0</v>
      </c>
      <c r="AY97" s="24">
        <f t="shared" si="236"/>
        <v>0</v>
      </c>
      <c r="AZ97" s="24">
        <f t="shared" si="236"/>
        <v>0</v>
      </c>
      <c r="BA97" s="24">
        <f t="shared" si="236"/>
        <v>0</v>
      </c>
      <c r="BB97" s="305">
        <f>SUM(AP97:BA97)</f>
        <v>0</v>
      </c>
      <c r="BC97" s="24">
        <f t="shared" ref="BC97:BN97" si="237">BC159*BC214</f>
        <v>0</v>
      </c>
      <c r="BD97" s="24">
        <f t="shared" si="237"/>
        <v>0</v>
      </c>
      <c r="BE97" s="24">
        <f t="shared" si="237"/>
        <v>0</v>
      </c>
      <c r="BF97" s="24">
        <f t="shared" si="237"/>
        <v>0</v>
      </c>
      <c r="BG97" s="24">
        <f t="shared" si="237"/>
        <v>0</v>
      </c>
      <c r="BH97" s="24">
        <f t="shared" si="237"/>
        <v>0</v>
      </c>
      <c r="BI97" s="24">
        <f t="shared" si="237"/>
        <v>0</v>
      </c>
      <c r="BJ97" s="24">
        <f t="shared" si="237"/>
        <v>0</v>
      </c>
      <c r="BK97" s="24">
        <f t="shared" si="237"/>
        <v>0</v>
      </c>
      <c r="BL97" s="24">
        <f t="shared" si="237"/>
        <v>0</v>
      </c>
      <c r="BM97" s="24">
        <f t="shared" si="237"/>
        <v>0</v>
      </c>
      <c r="BN97" s="24">
        <f t="shared" si="237"/>
        <v>0</v>
      </c>
      <c r="BO97" s="304">
        <f>SUM(BC97:BN97)</f>
        <v>0</v>
      </c>
    </row>
    <row r="98" spans="1:67" s="28" customFormat="1" x14ac:dyDescent="0.2">
      <c r="A98" s="843">
        <f t="shared" si="232"/>
        <v>5</v>
      </c>
      <c r="B98" s="29" t="s">
        <v>635</v>
      </c>
      <c r="C98" s="24">
        <f t="shared" ref="C98:N98" si="238">C160*C215</f>
        <v>0</v>
      </c>
      <c r="D98" s="24">
        <f t="shared" si="238"/>
        <v>0</v>
      </c>
      <c r="E98" s="24">
        <f t="shared" si="238"/>
        <v>0</v>
      </c>
      <c r="F98" s="24">
        <f t="shared" si="238"/>
        <v>0</v>
      </c>
      <c r="G98" s="24">
        <f t="shared" si="238"/>
        <v>0</v>
      </c>
      <c r="H98" s="24">
        <f t="shared" si="238"/>
        <v>0</v>
      </c>
      <c r="I98" s="24">
        <f t="shared" si="238"/>
        <v>0</v>
      </c>
      <c r="J98" s="24">
        <f t="shared" si="238"/>
        <v>0</v>
      </c>
      <c r="K98" s="24">
        <f t="shared" si="238"/>
        <v>0</v>
      </c>
      <c r="L98" s="24">
        <f t="shared" si="238"/>
        <v>0</v>
      </c>
      <c r="M98" s="24">
        <f t="shared" si="238"/>
        <v>0</v>
      </c>
      <c r="N98" s="24">
        <f t="shared" si="238"/>
        <v>0</v>
      </c>
      <c r="O98" s="304">
        <f>SUM(C98:N98)</f>
        <v>0</v>
      </c>
      <c r="P98" s="24">
        <f t="shared" ref="P98:AA98" si="239">P160*P215</f>
        <v>0</v>
      </c>
      <c r="Q98" s="24">
        <f t="shared" si="239"/>
        <v>0</v>
      </c>
      <c r="R98" s="24">
        <f t="shared" si="239"/>
        <v>0</v>
      </c>
      <c r="S98" s="24">
        <f t="shared" si="239"/>
        <v>0</v>
      </c>
      <c r="T98" s="24">
        <f t="shared" si="239"/>
        <v>0</v>
      </c>
      <c r="U98" s="24">
        <f t="shared" si="239"/>
        <v>0</v>
      </c>
      <c r="V98" s="24">
        <f t="shared" si="239"/>
        <v>0</v>
      </c>
      <c r="W98" s="24">
        <f t="shared" si="239"/>
        <v>0</v>
      </c>
      <c r="X98" s="24">
        <f t="shared" si="239"/>
        <v>0</v>
      </c>
      <c r="Y98" s="24">
        <f t="shared" si="239"/>
        <v>0</v>
      </c>
      <c r="Z98" s="24">
        <f t="shared" si="239"/>
        <v>0</v>
      </c>
      <c r="AA98" s="24">
        <f t="shared" si="239"/>
        <v>0</v>
      </c>
      <c r="AB98" s="305">
        <f>SUM(P98:AA98)</f>
        <v>0</v>
      </c>
      <c r="AC98" s="24">
        <f t="shared" ref="AC98:AN98" si="240">AC160*AC215</f>
        <v>0</v>
      </c>
      <c r="AD98" s="24">
        <f t="shared" si="240"/>
        <v>0</v>
      </c>
      <c r="AE98" s="24">
        <f t="shared" si="240"/>
        <v>0</v>
      </c>
      <c r="AF98" s="24">
        <f t="shared" si="240"/>
        <v>0</v>
      </c>
      <c r="AG98" s="24">
        <f t="shared" si="240"/>
        <v>0</v>
      </c>
      <c r="AH98" s="24">
        <f t="shared" si="240"/>
        <v>0</v>
      </c>
      <c r="AI98" s="24">
        <f t="shared" si="240"/>
        <v>0</v>
      </c>
      <c r="AJ98" s="24">
        <f t="shared" si="240"/>
        <v>0</v>
      </c>
      <c r="AK98" s="24">
        <f t="shared" si="240"/>
        <v>0</v>
      </c>
      <c r="AL98" s="24">
        <f t="shared" si="240"/>
        <v>0</v>
      </c>
      <c r="AM98" s="24">
        <f t="shared" si="240"/>
        <v>0</v>
      </c>
      <c r="AN98" s="24">
        <f t="shared" si="240"/>
        <v>0</v>
      </c>
      <c r="AO98" s="407">
        <f>SUM(AC98:AN98)</f>
        <v>0</v>
      </c>
      <c r="AP98" s="24">
        <f>AP160*AP213</f>
        <v>0</v>
      </c>
      <c r="AQ98" s="24">
        <f t="shared" ref="AQ98:BA98" si="241">AQ160*AQ215</f>
        <v>0</v>
      </c>
      <c r="AR98" s="24">
        <f t="shared" si="241"/>
        <v>0</v>
      </c>
      <c r="AS98" s="24">
        <f t="shared" si="241"/>
        <v>0</v>
      </c>
      <c r="AT98" s="24">
        <f t="shared" si="241"/>
        <v>0</v>
      </c>
      <c r="AU98" s="24">
        <f t="shared" si="241"/>
        <v>0</v>
      </c>
      <c r="AV98" s="24">
        <f t="shared" si="241"/>
        <v>0</v>
      </c>
      <c r="AW98" s="24">
        <f t="shared" si="241"/>
        <v>0</v>
      </c>
      <c r="AX98" s="24">
        <f t="shared" si="241"/>
        <v>0</v>
      </c>
      <c r="AY98" s="24">
        <f t="shared" si="241"/>
        <v>0</v>
      </c>
      <c r="AZ98" s="24">
        <f t="shared" si="241"/>
        <v>0</v>
      </c>
      <c r="BA98" s="24">
        <f t="shared" si="241"/>
        <v>0</v>
      </c>
      <c r="BB98" s="305">
        <f>SUM(AP98:BA98)</f>
        <v>0</v>
      </c>
      <c r="BC98" s="24">
        <f t="shared" ref="BC98:BN98" si="242">BC160*BC215</f>
        <v>0</v>
      </c>
      <c r="BD98" s="24">
        <f t="shared" si="242"/>
        <v>0</v>
      </c>
      <c r="BE98" s="24">
        <f t="shared" si="242"/>
        <v>0</v>
      </c>
      <c r="BF98" s="24">
        <f t="shared" si="242"/>
        <v>0</v>
      </c>
      <c r="BG98" s="24">
        <f t="shared" si="242"/>
        <v>0</v>
      </c>
      <c r="BH98" s="24">
        <f t="shared" si="242"/>
        <v>0</v>
      </c>
      <c r="BI98" s="24">
        <f t="shared" si="242"/>
        <v>0</v>
      </c>
      <c r="BJ98" s="24">
        <f t="shared" si="242"/>
        <v>0</v>
      </c>
      <c r="BK98" s="24">
        <f t="shared" si="242"/>
        <v>0</v>
      </c>
      <c r="BL98" s="24">
        <f t="shared" si="242"/>
        <v>0</v>
      </c>
      <c r="BM98" s="24">
        <f t="shared" si="242"/>
        <v>0</v>
      </c>
      <c r="BN98" s="24">
        <f t="shared" si="242"/>
        <v>0</v>
      </c>
      <c r="BO98" s="304">
        <f>SUM(BC98:BN98)</f>
        <v>0</v>
      </c>
    </row>
    <row r="99" spans="1:67" s="28" customFormat="1" x14ac:dyDescent="0.2">
      <c r="A99" s="47">
        <f t="shared" si="232"/>
        <v>6</v>
      </c>
      <c r="B99" s="29" t="s">
        <v>478</v>
      </c>
      <c r="C99" s="24">
        <f t="shared" ref="C99:N105" si="243">C161*C216</f>
        <v>4275</v>
      </c>
      <c r="D99" s="24">
        <f t="shared" ref="D99:N99" si="244">D161*D216</f>
        <v>4275</v>
      </c>
      <c r="E99" s="24">
        <f t="shared" si="244"/>
        <v>4275</v>
      </c>
      <c r="F99" s="24">
        <f t="shared" si="244"/>
        <v>4275</v>
      </c>
      <c r="G99" s="24">
        <f t="shared" si="244"/>
        <v>4275</v>
      </c>
      <c r="H99" s="24">
        <f t="shared" si="244"/>
        <v>4275</v>
      </c>
      <c r="I99" s="24">
        <f t="shared" si="244"/>
        <v>4275</v>
      </c>
      <c r="J99" s="24">
        <f t="shared" si="244"/>
        <v>4275</v>
      </c>
      <c r="K99" s="24">
        <f t="shared" si="244"/>
        <v>4275</v>
      </c>
      <c r="L99" s="24">
        <f t="shared" si="244"/>
        <v>4275</v>
      </c>
      <c r="M99" s="24">
        <f t="shared" si="244"/>
        <v>4275</v>
      </c>
      <c r="N99" s="24">
        <f t="shared" si="244"/>
        <v>4275</v>
      </c>
      <c r="O99" s="304">
        <f t="shared" ref="O99:O105" si="245">SUM(C99:N99)</f>
        <v>51300</v>
      </c>
      <c r="P99" s="24">
        <f t="shared" ref="P99" si="246">P161*P216</f>
        <v>4381.875</v>
      </c>
      <c r="Q99" s="24">
        <f t="shared" ref="Q99:AA99" si="247">Q161*Q216</f>
        <v>4381.875</v>
      </c>
      <c r="R99" s="24">
        <f t="shared" si="247"/>
        <v>4381.875</v>
      </c>
      <c r="S99" s="24">
        <f t="shared" si="247"/>
        <v>4381.875</v>
      </c>
      <c r="T99" s="24">
        <f t="shared" si="247"/>
        <v>4381.875</v>
      </c>
      <c r="U99" s="24">
        <f t="shared" si="247"/>
        <v>4381.875</v>
      </c>
      <c r="V99" s="24">
        <f t="shared" si="247"/>
        <v>4381.875</v>
      </c>
      <c r="W99" s="24">
        <f t="shared" si="247"/>
        <v>4381.875</v>
      </c>
      <c r="X99" s="24">
        <f t="shared" si="247"/>
        <v>4381.875</v>
      </c>
      <c r="Y99" s="24">
        <f t="shared" si="247"/>
        <v>4381.875</v>
      </c>
      <c r="Z99" s="24">
        <f t="shared" si="247"/>
        <v>4381.875</v>
      </c>
      <c r="AA99" s="24">
        <f t="shared" si="247"/>
        <v>4381.875</v>
      </c>
      <c r="AB99" s="305">
        <f t="shared" ref="AB99:AB106" si="248">SUM(P99:AA99)</f>
        <v>52582.5</v>
      </c>
      <c r="AC99" s="24">
        <f t="shared" ref="AC99" si="249">AC161*AC216</f>
        <v>4491.421875</v>
      </c>
      <c r="AD99" s="24">
        <f t="shared" ref="AD99:AN99" si="250">AD161*AD216</f>
        <v>4491.421875</v>
      </c>
      <c r="AE99" s="24">
        <f t="shared" si="250"/>
        <v>4491.421875</v>
      </c>
      <c r="AF99" s="24">
        <f t="shared" si="250"/>
        <v>4491.421875</v>
      </c>
      <c r="AG99" s="24">
        <f t="shared" si="250"/>
        <v>4491.421875</v>
      </c>
      <c r="AH99" s="24">
        <f t="shared" si="250"/>
        <v>4491.421875</v>
      </c>
      <c r="AI99" s="24">
        <f t="shared" si="250"/>
        <v>4491.421875</v>
      </c>
      <c r="AJ99" s="24">
        <f t="shared" si="250"/>
        <v>4491.421875</v>
      </c>
      <c r="AK99" s="24">
        <f t="shared" si="250"/>
        <v>4491.421875</v>
      </c>
      <c r="AL99" s="24">
        <f t="shared" si="250"/>
        <v>4491.421875</v>
      </c>
      <c r="AM99" s="24">
        <f t="shared" si="250"/>
        <v>4491.421875</v>
      </c>
      <c r="AN99" s="24">
        <f t="shared" si="250"/>
        <v>4491.421875</v>
      </c>
      <c r="AO99" s="407">
        <f t="shared" ref="AO99:AO108" si="251">SUM(AC99:AN99)</f>
        <v>53897.0625</v>
      </c>
      <c r="AP99" s="24">
        <f>AP161*AP216</f>
        <v>4603.7074218750004</v>
      </c>
      <c r="AQ99" s="24">
        <f t="shared" ref="AQ99:BA99" si="252">AQ161*AQ216</f>
        <v>4603.7074218750004</v>
      </c>
      <c r="AR99" s="24">
        <f t="shared" si="252"/>
        <v>4603.7074218750004</v>
      </c>
      <c r="AS99" s="24">
        <f t="shared" si="252"/>
        <v>4603.7074218750004</v>
      </c>
      <c r="AT99" s="24">
        <f t="shared" si="252"/>
        <v>4603.7074218750004</v>
      </c>
      <c r="AU99" s="24">
        <f t="shared" si="252"/>
        <v>4603.7074218750004</v>
      </c>
      <c r="AV99" s="24">
        <f t="shared" si="252"/>
        <v>4603.7074218750004</v>
      </c>
      <c r="AW99" s="24">
        <f t="shared" si="252"/>
        <v>4603.7074218750004</v>
      </c>
      <c r="AX99" s="24">
        <f t="shared" si="252"/>
        <v>4603.7074218750004</v>
      </c>
      <c r="AY99" s="24">
        <f t="shared" si="252"/>
        <v>4603.7074218750004</v>
      </c>
      <c r="AZ99" s="24">
        <f t="shared" si="252"/>
        <v>4603.7074218750004</v>
      </c>
      <c r="BA99" s="24">
        <f t="shared" si="252"/>
        <v>4603.7074218750004</v>
      </c>
      <c r="BB99" s="305">
        <f t="shared" ref="BB99:BB108" si="253">SUM(AP99:BA99)</f>
        <v>55244.48906249999</v>
      </c>
      <c r="BC99" s="24">
        <f t="shared" ref="BC99:BN99" si="254">BC161*BC216</f>
        <v>4718.8001074218746</v>
      </c>
      <c r="BD99" s="24">
        <f t="shared" si="254"/>
        <v>4718.8001074218746</v>
      </c>
      <c r="BE99" s="24">
        <f t="shared" si="254"/>
        <v>4718.8001074218746</v>
      </c>
      <c r="BF99" s="24">
        <f t="shared" si="254"/>
        <v>4718.8001074218746</v>
      </c>
      <c r="BG99" s="24">
        <f t="shared" si="254"/>
        <v>4718.8001074218746</v>
      </c>
      <c r="BH99" s="24">
        <f t="shared" si="254"/>
        <v>4718.8001074218746</v>
      </c>
      <c r="BI99" s="24">
        <f t="shared" si="254"/>
        <v>4718.8001074218746</v>
      </c>
      <c r="BJ99" s="24">
        <f t="shared" si="254"/>
        <v>4718.8001074218746</v>
      </c>
      <c r="BK99" s="24">
        <f t="shared" si="254"/>
        <v>4718.8001074218746</v>
      </c>
      <c r="BL99" s="24">
        <f t="shared" si="254"/>
        <v>4718.8001074218746</v>
      </c>
      <c r="BM99" s="24">
        <f t="shared" si="254"/>
        <v>4718.8001074218746</v>
      </c>
      <c r="BN99" s="24">
        <f t="shared" si="254"/>
        <v>4718.8001074218746</v>
      </c>
      <c r="BO99" s="304">
        <f t="shared" ref="BO99:BO108" si="255">SUM(BC99:BN99)</f>
        <v>56625.601289062506</v>
      </c>
    </row>
    <row r="100" spans="1:67" s="28" customFormat="1" x14ac:dyDescent="0.2">
      <c r="A100" s="47">
        <f t="shared" si="232"/>
        <v>7</v>
      </c>
      <c r="B100" s="29" t="s">
        <v>479</v>
      </c>
      <c r="C100" s="24">
        <f t="shared" si="243"/>
        <v>7998.25</v>
      </c>
      <c r="D100" s="24">
        <f t="shared" si="243"/>
        <v>7998.25</v>
      </c>
      <c r="E100" s="24">
        <f t="shared" si="243"/>
        <v>7998.25</v>
      </c>
      <c r="F100" s="24">
        <f t="shared" si="243"/>
        <v>7998.25</v>
      </c>
      <c r="G100" s="24">
        <f t="shared" si="243"/>
        <v>7998.25</v>
      </c>
      <c r="H100" s="24">
        <f t="shared" si="243"/>
        <v>7998.25</v>
      </c>
      <c r="I100" s="24">
        <f t="shared" si="243"/>
        <v>7998.25</v>
      </c>
      <c r="J100" s="24">
        <f t="shared" si="243"/>
        <v>7998.25</v>
      </c>
      <c r="K100" s="24">
        <f t="shared" si="243"/>
        <v>7998.25</v>
      </c>
      <c r="L100" s="24">
        <f t="shared" si="243"/>
        <v>7998.25</v>
      </c>
      <c r="M100" s="24">
        <f t="shared" si="243"/>
        <v>7998.25</v>
      </c>
      <c r="N100" s="24">
        <f t="shared" si="243"/>
        <v>7998.25</v>
      </c>
      <c r="O100" s="304">
        <f t="shared" si="245"/>
        <v>95979</v>
      </c>
      <c r="P100" s="24">
        <f t="shared" ref="P100" si="256">P162*P217</f>
        <v>8198.2062500000011</v>
      </c>
      <c r="Q100" s="24">
        <f t="shared" ref="Q100:AA100" si="257">Q162*Q217</f>
        <v>8198.2062500000011</v>
      </c>
      <c r="R100" s="24">
        <f t="shared" si="257"/>
        <v>8198.2062500000011</v>
      </c>
      <c r="S100" s="24">
        <f t="shared" si="257"/>
        <v>8198.2062500000011</v>
      </c>
      <c r="T100" s="24">
        <f t="shared" si="257"/>
        <v>8198.2062500000011</v>
      </c>
      <c r="U100" s="24">
        <f t="shared" si="257"/>
        <v>8198.2062500000011</v>
      </c>
      <c r="V100" s="24">
        <f t="shared" si="257"/>
        <v>8198.2062500000011</v>
      </c>
      <c r="W100" s="24">
        <f t="shared" si="257"/>
        <v>8198.2062500000011</v>
      </c>
      <c r="X100" s="24">
        <f t="shared" si="257"/>
        <v>8198.2062500000011</v>
      </c>
      <c r="Y100" s="24">
        <f t="shared" si="257"/>
        <v>8198.2062500000011</v>
      </c>
      <c r="Z100" s="24">
        <f t="shared" si="257"/>
        <v>8198.2062500000011</v>
      </c>
      <c r="AA100" s="24">
        <f t="shared" si="257"/>
        <v>8198.2062500000011</v>
      </c>
      <c r="AB100" s="305">
        <f t="shared" si="248"/>
        <v>98378.47500000002</v>
      </c>
      <c r="AC100" s="24">
        <f t="shared" ref="AC100" si="258">AC162*AC217</f>
        <v>8403.1614062499993</v>
      </c>
      <c r="AD100" s="24">
        <f t="shared" ref="AD100:AN100" si="259">AD162*AD217</f>
        <v>8403.1614062499993</v>
      </c>
      <c r="AE100" s="24">
        <f t="shared" si="259"/>
        <v>8403.1614062499993</v>
      </c>
      <c r="AF100" s="24">
        <f t="shared" si="259"/>
        <v>8403.1614062499993</v>
      </c>
      <c r="AG100" s="24">
        <f t="shared" si="259"/>
        <v>8403.1614062499993</v>
      </c>
      <c r="AH100" s="24">
        <f t="shared" si="259"/>
        <v>8403.1614062499993</v>
      </c>
      <c r="AI100" s="24">
        <f t="shared" si="259"/>
        <v>8403.1614062499993</v>
      </c>
      <c r="AJ100" s="24">
        <f t="shared" si="259"/>
        <v>8403.1614062499993</v>
      </c>
      <c r="AK100" s="24">
        <f t="shared" si="259"/>
        <v>8403.1614062499993</v>
      </c>
      <c r="AL100" s="24">
        <f t="shared" si="259"/>
        <v>8403.1614062499993</v>
      </c>
      <c r="AM100" s="24">
        <f t="shared" si="259"/>
        <v>8403.1614062499993</v>
      </c>
      <c r="AN100" s="24">
        <f t="shared" si="259"/>
        <v>8403.1614062499993</v>
      </c>
      <c r="AO100" s="407">
        <f t="shared" si="251"/>
        <v>100837.936875</v>
      </c>
      <c r="AP100" s="24">
        <f t="shared" ref="AP100:AP105" si="260">AP162*AP216</f>
        <v>8613.2404414062494</v>
      </c>
      <c r="AQ100" s="24">
        <f t="shared" ref="AQ100:BA100" si="261">AQ162*AQ217</f>
        <v>8613.2404414062494</v>
      </c>
      <c r="AR100" s="24">
        <f t="shared" si="261"/>
        <v>8613.2404414062494</v>
      </c>
      <c r="AS100" s="24">
        <f t="shared" si="261"/>
        <v>8613.2404414062494</v>
      </c>
      <c r="AT100" s="24">
        <f t="shared" si="261"/>
        <v>8613.2404414062494</v>
      </c>
      <c r="AU100" s="24">
        <f t="shared" si="261"/>
        <v>8613.2404414062494</v>
      </c>
      <c r="AV100" s="24">
        <f t="shared" si="261"/>
        <v>8613.2404414062494</v>
      </c>
      <c r="AW100" s="24">
        <f t="shared" si="261"/>
        <v>8613.2404414062494</v>
      </c>
      <c r="AX100" s="24">
        <f t="shared" si="261"/>
        <v>8613.2404414062494</v>
      </c>
      <c r="AY100" s="24">
        <f t="shared" si="261"/>
        <v>8613.2404414062494</v>
      </c>
      <c r="AZ100" s="24">
        <f t="shared" si="261"/>
        <v>8613.2404414062494</v>
      </c>
      <c r="BA100" s="24">
        <f t="shared" si="261"/>
        <v>8613.2404414062494</v>
      </c>
      <c r="BB100" s="305">
        <f t="shared" si="253"/>
        <v>103358.88529687499</v>
      </c>
      <c r="BC100" s="24">
        <f t="shared" ref="BC100:BN100" si="262">BC162*BC217</f>
        <v>8828.5714524414052</v>
      </c>
      <c r="BD100" s="24">
        <f t="shared" si="262"/>
        <v>8828.5714524414052</v>
      </c>
      <c r="BE100" s="24">
        <f t="shared" si="262"/>
        <v>8828.5714524414052</v>
      </c>
      <c r="BF100" s="24">
        <f t="shared" si="262"/>
        <v>8828.5714524414052</v>
      </c>
      <c r="BG100" s="24">
        <f t="shared" si="262"/>
        <v>8828.5714524414052</v>
      </c>
      <c r="BH100" s="24">
        <f t="shared" si="262"/>
        <v>8828.5714524414052</v>
      </c>
      <c r="BI100" s="24">
        <f t="shared" si="262"/>
        <v>8828.5714524414052</v>
      </c>
      <c r="BJ100" s="24">
        <f t="shared" si="262"/>
        <v>8828.5714524414052</v>
      </c>
      <c r="BK100" s="24">
        <f t="shared" si="262"/>
        <v>8828.5714524414052</v>
      </c>
      <c r="BL100" s="24">
        <f t="shared" si="262"/>
        <v>8828.5714524414052</v>
      </c>
      <c r="BM100" s="24">
        <f t="shared" si="262"/>
        <v>8828.5714524414052</v>
      </c>
      <c r="BN100" s="24">
        <f t="shared" si="262"/>
        <v>8828.5714524414052</v>
      </c>
      <c r="BO100" s="304">
        <f t="shared" si="255"/>
        <v>105942.85742929687</v>
      </c>
    </row>
    <row r="101" spans="1:67" s="28" customFormat="1" x14ac:dyDescent="0.2">
      <c r="A101" s="47">
        <f t="shared" si="232"/>
        <v>8</v>
      </c>
      <c r="B101" s="29" t="s">
        <v>480</v>
      </c>
      <c r="C101" s="24">
        <f t="shared" si="243"/>
        <v>4869.072000000001</v>
      </c>
      <c r="D101" s="24">
        <f t="shared" si="243"/>
        <v>4869.072000000001</v>
      </c>
      <c r="E101" s="24">
        <f t="shared" si="243"/>
        <v>4869.072000000001</v>
      </c>
      <c r="F101" s="24">
        <f t="shared" si="243"/>
        <v>4869.072000000001</v>
      </c>
      <c r="G101" s="24">
        <f t="shared" si="243"/>
        <v>4869.072000000001</v>
      </c>
      <c r="H101" s="24">
        <f t="shared" si="243"/>
        <v>4869.072000000001</v>
      </c>
      <c r="I101" s="24">
        <f t="shared" si="243"/>
        <v>4869.072000000001</v>
      </c>
      <c r="J101" s="24">
        <f t="shared" si="243"/>
        <v>4869.072000000001</v>
      </c>
      <c r="K101" s="24">
        <f t="shared" si="243"/>
        <v>4869.072000000001</v>
      </c>
      <c r="L101" s="24">
        <f t="shared" si="243"/>
        <v>4869.072000000001</v>
      </c>
      <c r="M101" s="24">
        <f t="shared" si="243"/>
        <v>4869.072000000001</v>
      </c>
      <c r="N101" s="24">
        <f t="shared" si="243"/>
        <v>4869.072000000001</v>
      </c>
      <c r="O101" s="304">
        <f t="shared" si="245"/>
        <v>58428.864000000009</v>
      </c>
      <c r="P101" s="24">
        <f t="shared" ref="P101" si="263">P163*P218</f>
        <v>4990.7987999999996</v>
      </c>
      <c r="Q101" s="24">
        <f t="shared" ref="Q101:AA101" si="264">Q163*Q218</f>
        <v>4990.7987999999996</v>
      </c>
      <c r="R101" s="24">
        <f t="shared" si="264"/>
        <v>4990.7987999999996</v>
      </c>
      <c r="S101" s="24">
        <f t="shared" si="264"/>
        <v>4990.7987999999996</v>
      </c>
      <c r="T101" s="24">
        <f t="shared" si="264"/>
        <v>4990.7987999999996</v>
      </c>
      <c r="U101" s="24">
        <f t="shared" si="264"/>
        <v>4990.7987999999996</v>
      </c>
      <c r="V101" s="24">
        <f t="shared" si="264"/>
        <v>4990.7987999999996</v>
      </c>
      <c r="W101" s="24">
        <f t="shared" si="264"/>
        <v>4990.7987999999996</v>
      </c>
      <c r="X101" s="24">
        <f t="shared" si="264"/>
        <v>4990.7987999999996</v>
      </c>
      <c r="Y101" s="24">
        <f t="shared" si="264"/>
        <v>4990.7987999999996</v>
      </c>
      <c r="Z101" s="24">
        <f t="shared" si="264"/>
        <v>4990.7987999999996</v>
      </c>
      <c r="AA101" s="24">
        <f t="shared" si="264"/>
        <v>4990.7987999999996</v>
      </c>
      <c r="AB101" s="305">
        <f t="shared" si="248"/>
        <v>59889.585599999984</v>
      </c>
      <c r="AC101" s="24">
        <f t="shared" ref="AC101" si="265">AC163*AC218</f>
        <v>5115.5687699999999</v>
      </c>
      <c r="AD101" s="24">
        <f t="shared" ref="AD101:AN101" si="266">AD163*AD218</f>
        <v>5115.5687699999999</v>
      </c>
      <c r="AE101" s="24">
        <f t="shared" si="266"/>
        <v>5115.5687699999999</v>
      </c>
      <c r="AF101" s="24">
        <f t="shared" si="266"/>
        <v>5115.5687699999999</v>
      </c>
      <c r="AG101" s="24">
        <f t="shared" si="266"/>
        <v>5115.5687699999999</v>
      </c>
      <c r="AH101" s="24">
        <f t="shared" si="266"/>
        <v>5115.5687699999999</v>
      </c>
      <c r="AI101" s="24">
        <f t="shared" si="266"/>
        <v>5115.5687699999999</v>
      </c>
      <c r="AJ101" s="24">
        <f t="shared" si="266"/>
        <v>5115.5687699999999</v>
      </c>
      <c r="AK101" s="24">
        <f t="shared" si="266"/>
        <v>5115.5687699999999</v>
      </c>
      <c r="AL101" s="24">
        <f t="shared" si="266"/>
        <v>5115.5687699999999</v>
      </c>
      <c r="AM101" s="24">
        <f t="shared" si="266"/>
        <v>5115.5687699999999</v>
      </c>
      <c r="AN101" s="24">
        <f t="shared" si="266"/>
        <v>5115.5687699999999</v>
      </c>
      <c r="AO101" s="407">
        <f t="shared" si="251"/>
        <v>61386.825239999984</v>
      </c>
      <c r="AP101" s="24">
        <f t="shared" si="260"/>
        <v>5243.4579892500005</v>
      </c>
      <c r="AQ101" s="24">
        <f t="shared" ref="AQ101:BA101" si="267">AQ163*AQ218</f>
        <v>5243.4579892500005</v>
      </c>
      <c r="AR101" s="24">
        <f t="shared" si="267"/>
        <v>5243.4579892500005</v>
      </c>
      <c r="AS101" s="24">
        <f t="shared" si="267"/>
        <v>5243.4579892500005</v>
      </c>
      <c r="AT101" s="24">
        <f t="shared" si="267"/>
        <v>5243.4579892500005</v>
      </c>
      <c r="AU101" s="24">
        <f t="shared" si="267"/>
        <v>5243.4579892500005</v>
      </c>
      <c r="AV101" s="24">
        <f t="shared" si="267"/>
        <v>5243.4579892500005</v>
      </c>
      <c r="AW101" s="24">
        <f t="shared" si="267"/>
        <v>5243.4579892500005</v>
      </c>
      <c r="AX101" s="24">
        <f t="shared" si="267"/>
        <v>5243.4579892500005</v>
      </c>
      <c r="AY101" s="24">
        <f t="shared" si="267"/>
        <v>5243.4579892500005</v>
      </c>
      <c r="AZ101" s="24">
        <f t="shared" si="267"/>
        <v>5243.4579892500005</v>
      </c>
      <c r="BA101" s="24">
        <f t="shared" si="267"/>
        <v>5243.4579892500005</v>
      </c>
      <c r="BB101" s="305">
        <f t="shared" si="253"/>
        <v>62921.495871000021</v>
      </c>
      <c r="BC101" s="24">
        <f t="shared" ref="BC101:BN101" si="268">BC163*BC218</f>
        <v>5374.5444389812501</v>
      </c>
      <c r="BD101" s="24">
        <f t="shared" si="268"/>
        <v>5374.5444389812501</v>
      </c>
      <c r="BE101" s="24">
        <f t="shared" si="268"/>
        <v>5374.5444389812501</v>
      </c>
      <c r="BF101" s="24">
        <f t="shared" si="268"/>
        <v>5374.5444389812501</v>
      </c>
      <c r="BG101" s="24">
        <f t="shared" si="268"/>
        <v>5374.5444389812501</v>
      </c>
      <c r="BH101" s="24">
        <f t="shared" si="268"/>
        <v>5374.5444389812501</v>
      </c>
      <c r="BI101" s="24">
        <f t="shared" si="268"/>
        <v>5374.5444389812501</v>
      </c>
      <c r="BJ101" s="24">
        <f t="shared" si="268"/>
        <v>5374.5444389812501</v>
      </c>
      <c r="BK101" s="24">
        <f t="shared" si="268"/>
        <v>5374.5444389812501</v>
      </c>
      <c r="BL101" s="24">
        <f t="shared" si="268"/>
        <v>5374.5444389812501</v>
      </c>
      <c r="BM101" s="24">
        <f t="shared" si="268"/>
        <v>5374.5444389812501</v>
      </c>
      <c r="BN101" s="24">
        <f t="shared" si="268"/>
        <v>5374.5444389812501</v>
      </c>
      <c r="BO101" s="304">
        <f t="shared" si="255"/>
        <v>64494.53326777499</v>
      </c>
    </row>
    <row r="102" spans="1:67" s="28" customFormat="1" x14ac:dyDescent="0.2">
      <c r="A102" s="47">
        <f t="shared" si="232"/>
        <v>9</v>
      </c>
      <c r="B102" s="29" t="s">
        <v>481</v>
      </c>
      <c r="C102" s="24">
        <f t="shared" si="243"/>
        <v>2070</v>
      </c>
      <c r="D102" s="24">
        <f t="shared" si="243"/>
        <v>2070</v>
      </c>
      <c r="E102" s="24">
        <f t="shared" si="243"/>
        <v>2070</v>
      </c>
      <c r="F102" s="24">
        <f t="shared" si="243"/>
        <v>2070</v>
      </c>
      <c r="G102" s="24">
        <f t="shared" si="243"/>
        <v>2070</v>
      </c>
      <c r="H102" s="24">
        <f t="shared" si="243"/>
        <v>2070</v>
      </c>
      <c r="I102" s="24">
        <f t="shared" si="243"/>
        <v>2070</v>
      </c>
      <c r="J102" s="24">
        <f t="shared" si="243"/>
        <v>2070</v>
      </c>
      <c r="K102" s="24">
        <f t="shared" si="243"/>
        <v>2070</v>
      </c>
      <c r="L102" s="24">
        <f t="shared" si="243"/>
        <v>2070</v>
      </c>
      <c r="M102" s="24">
        <f t="shared" si="243"/>
        <v>2070</v>
      </c>
      <c r="N102" s="24">
        <f t="shared" si="243"/>
        <v>2070</v>
      </c>
      <c r="O102" s="304">
        <f t="shared" si="245"/>
        <v>24840</v>
      </c>
      <c r="P102" s="24">
        <f t="shared" ref="P102" si="269">P164*P219</f>
        <v>2121.75</v>
      </c>
      <c r="Q102" s="24">
        <f t="shared" ref="Q102:AA102" si="270">Q164*Q219</f>
        <v>2121.75</v>
      </c>
      <c r="R102" s="24">
        <f t="shared" si="270"/>
        <v>2121.75</v>
      </c>
      <c r="S102" s="24">
        <f t="shared" si="270"/>
        <v>2121.75</v>
      </c>
      <c r="T102" s="24">
        <f t="shared" si="270"/>
        <v>2121.75</v>
      </c>
      <c r="U102" s="24">
        <f t="shared" si="270"/>
        <v>2121.75</v>
      </c>
      <c r="V102" s="24">
        <f t="shared" si="270"/>
        <v>2121.75</v>
      </c>
      <c r="W102" s="24">
        <f t="shared" si="270"/>
        <v>2121.75</v>
      </c>
      <c r="X102" s="24">
        <f t="shared" si="270"/>
        <v>2121.75</v>
      </c>
      <c r="Y102" s="24">
        <f t="shared" si="270"/>
        <v>2121.75</v>
      </c>
      <c r="Z102" s="24">
        <f t="shared" si="270"/>
        <v>2121.75</v>
      </c>
      <c r="AA102" s="24">
        <f t="shared" si="270"/>
        <v>2121.75</v>
      </c>
      <c r="AB102" s="304">
        <f t="shared" si="248"/>
        <v>25461</v>
      </c>
      <c r="AC102" s="24">
        <f t="shared" ref="AC102" si="271">AC164*AC219</f>
        <v>2174.7937500000003</v>
      </c>
      <c r="AD102" s="24">
        <f t="shared" ref="AD102:AN102" si="272">AD164*AD219</f>
        <v>2174.7937500000003</v>
      </c>
      <c r="AE102" s="24">
        <f t="shared" si="272"/>
        <v>2174.7937500000003</v>
      </c>
      <c r="AF102" s="24">
        <f t="shared" si="272"/>
        <v>2174.7937500000003</v>
      </c>
      <c r="AG102" s="24">
        <f t="shared" si="272"/>
        <v>2174.7937500000003</v>
      </c>
      <c r="AH102" s="24">
        <f t="shared" si="272"/>
        <v>2174.7937500000003</v>
      </c>
      <c r="AI102" s="24">
        <f t="shared" si="272"/>
        <v>2174.7937500000003</v>
      </c>
      <c r="AJ102" s="24">
        <f t="shared" si="272"/>
        <v>2174.7937500000003</v>
      </c>
      <c r="AK102" s="24">
        <f t="shared" si="272"/>
        <v>2174.7937500000003</v>
      </c>
      <c r="AL102" s="24">
        <f t="shared" si="272"/>
        <v>2174.7937500000003</v>
      </c>
      <c r="AM102" s="24">
        <f t="shared" si="272"/>
        <v>2174.7937500000003</v>
      </c>
      <c r="AN102" s="24">
        <f t="shared" si="272"/>
        <v>2174.7937500000003</v>
      </c>
      <c r="AO102" s="407">
        <f t="shared" si="251"/>
        <v>26097.525000000005</v>
      </c>
      <c r="AP102" s="24">
        <f t="shared" si="260"/>
        <v>2229.1635937500005</v>
      </c>
      <c r="AQ102" s="24">
        <f t="shared" ref="AQ102:BA102" si="273">AQ164*AQ219</f>
        <v>2229.1635937500005</v>
      </c>
      <c r="AR102" s="24">
        <f t="shared" si="273"/>
        <v>2229.1635937500005</v>
      </c>
      <c r="AS102" s="24">
        <f t="shared" si="273"/>
        <v>2229.1635937500005</v>
      </c>
      <c r="AT102" s="24">
        <f t="shared" si="273"/>
        <v>2229.1635937500005</v>
      </c>
      <c r="AU102" s="24">
        <f t="shared" si="273"/>
        <v>2229.1635937500005</v>
      </c>
      <c r="AV102" s="24">
        <f t="shared" si="273"/>
        <v>2229.1635937500005</v>
      </c>
      <c r="AW102" s="24">
        <f t="shared" si="273"/>
        <v>2229.1635937500005</v>
      </c>
      <c r="AX102" s="24">
        <f t="shared" si="273"/>
        <v>2229.1635937500005</v>
      </c>
      <c r="AY102" s="24">
        <f t="shared" si="273"/>
        <v>2229.1635937500005</v>
      </c>
      <c r="AZ102" s="24">
        <f t="shared" si="273"/>
        <v>2229.1635937500005</v>
      </c>
      <c r="BA102" s="24">
        <f t="shared" si="273"/>
        <v>2229.1635937500005</v>
      </c>
      <c r="BB102" s="305">
        <f t="shared" si="253"/>
        <v>26749.963124999998</v>
      </c>
      <c r="BC102" s="24">
        <f t="shared" ref="BC102:BN102" si="274">BC164*BC219</f>
        <v>2284.89268359375</v>
      </c>
      <c r="BD102" s="24">
        <f t="shared" si="274"/>
        <v>2284.89268359375</v>
      </c>
      <c r="BE102" s="24">
        <f t="shared" si="274"/>
        <v>2284.89268359375</v>
      </c>
      <c r="BF102" s="24">
        <f t="shared" si="274"/>
        <v>2284.89268359375</v>
      </c>
      <c r="BG102" s="24">
        <f t="shared" si="274"/>
        <v>2284.89268359375</v>
      </c>
      <c r="BH102" s="24">
        <f t="shared" si="274"/>
        <v>2284.89268359375</v>
      </c>
      <c r="BI102" s="24">
        <f t="shared" si="274"/>
        <v>2284.89268359375</v>
      </c>
      <c r="BJ102" s="24">
        <f t="shared" si="274"/>
        <v>2284.89268359375</v>
      </c>
      <c r="BK102" s="24">
        <f t="shared" si="274"/>
        <v>2284.89268359375</v>
      </c>
      <c r="BL102" s="24">
        <f t="shared" si="274"/>
        <v>2284.89268359375</v>
      </c>
      <c r="BM102" s="24">
        <f t="shared" si="274"/>
        <v>2284.89268359375</v>
      </c>
      <c r="BN102" s="24">
        <f t="shared" si="274"/>
        <v>2284.89268359375</v>
      </c>
      <c r="BO102" s="304">
        <f t="shared" si="255"/>
        <v>27418.712203124993</v>
      </c>
    </row>
    <row r="103" spans="1:67" s="28" customFormat="1" x14ac:dyDescent="0.2">
      <c r="A103" s="47">
        <f t="shared" si="232"/>
        <v>10</v>
      </c>
      <c r="B103" s="29" t="s">
        <v>482</v>
      </c>
      <c r="C103" s="24">
        <f t="shared" si="243"/>
        <v>5400</v>
      </c>
      <c r="D103" s="24">
        <f t="shared" si="243"/>
        <v>5400</v>
      </c>
      <c r="E103" s="24">
        <f t="shared" si="243"/>
        <v>5400</v>
      </c>
      <c r="F103" s="24">
        <f t="shared" si="243"/>
        <v>5400</v>
      </c>
      <c r="G103" s="24">
        <f t="shared" si="243"/>
        <v>5400</v>
      </c>
      <c r="H103" s="24">
        <f t="shared" si="243"/>
        <v>5400</v>
      </c>
      <c r="I103" s="24">
        <f t="shared" si="243"/>
        <v>5400</v>
      </c>
      <c r="J103" s="24">
        <f t="shared" si="243"/>
        <v>5400</v>
      </c>
      <c r="K103" s="24">
        <f t="shared" si="243"/>
        <v>5400</v>
      </c>
      <c r="L103" s="24">
        <f t="shared" si="243"/>
        <v>5400</v>
      </c>
      <c r="M103" s="24">
        <f t="shared" si="243"/>
        <v>5400</v>
      </c>
      <c r="N103" s="24">
        <f t="shared" si="243"/>
        <v>5400</v>
      </c>
      <c r="O103" s="304">
        <f t="shared" si="245"/>
        <v>64800</v>
      </c>
      <c r="P103" s="24">
        <f t="shared" ref="P103" si="275">P165*P220</f>
        <v>5535</v>
      </c>
      <c r="Q103" s="24">
        <f t="shared" ref="Q103:AA103" si="276">Q165*Q220</f>
        <v>5535</v>
      </c>
      <c r="R103" s="24">
        <f t="shared" si="276"/>
        <v>5535</v>
      </c>
      <c r="S103" s="24">
        <f t="shared" si="276"/>
        <v>5535</v>
      </c>
      <c r="T103" s="24">
        <f t="shared" si="276"/>
        <v>5535</v>
      </c>
      <c r="U103" s="24">
        <f t="shared" si="276"/>
        <v>5535</v>
      </c>
      <c r="V103" s="24">
        <f t="shared" si="276"/>
        <v>5535</v>
      </c>
      <c r="W103" s="24">
        <f t="shared" si="276"/>
        <v>5535</v>
      </c>
      <c r="X103" s="24">
        <f t="shared" si="276"/>
        <v>5535</v>
      </c>
      <c r="Y103" s="24">
        <f t="shared" si="276"/>
        <v>5535</v>
      </c>
      <c r="Z103" s="24">
        <f t="shared" si="276"/>
        <v>5535</v>
      </c>
      <c r="AA103" s="24">
        <f t="shared" si="276"/>
        <v>5535</v>
      </c>
      <c r="AB103" s="304">
        <f t="shared" si="248"/>
        <v>66420</v>
      </c>
      <c r="AC103" s="24">
        <f t="shared" ref="AC103" si="277">AC165*AC220</f>
        <v>5673.375</v>
      </c>
      <c r="AD103" s="24">
        <f t="shared" ref="AD103:AN103" si="278">AD165*AD220</f>
        <v>5673.375</v>
      </c>
      <c r="AE103" s="24">
        <f t="shared" si="278"/>
        <v>5673.375</v>
      </c>
      <c r="AF103" s="24">
        <f t="shared" si="278"/>
        <v>5673.375</v>
      </c>
      <c r="AG103" s="24">
        <f t="shared" si="278"/>
        <v>5673.375</v>
      </c>
      <c r="AH103" s="24">
        <f t="shared" si="278"/>
        <v>5673.375</v>
      </c>
      <c r="AI103" s="24">
        <f t="shared" si="278"/>
        <v>5673.375</v>
      </c>
      <c r="AJ103" s="24">
        <f t="shared" si="278"/>
        <v>5673.375</v>
      </c>
      <c r="AK103" s="24">
        <f t="shared" si="278"/>
        <v>5673.375</v>
      </c>
      <c r="AL103" s="24">
        <f t="shared" si="278"/>
        <v>5673.375</v>
      </c>
      <c r="AM103" s="24">
        <f t="shared" si="278"/>
        <v>5673.375</v>
      </c>
      <c r="AN103" s="24">
        <f t="shared" si="278"/>
        <v>5673.375</v>
      </c>
      <c r="AO103" s="407">
        <f t="shared" si="251"/>
        <v>68080.5</v>
      </c>
      <c r="AP103" s="24">
        <f t="shared" si="260"/>
        <v>5815.2093750000004</v>
      </c>
      <c r="AQ103" s="24">
        <f t="shared" ref="AQ103:BA103" si="279">AQ165*AQ220</f>
        <v>5815.2093750000004</v>
      </c>
      <c r="AR103" s="24">
        <f t="shared" si="279"/>
        <v>5815.2093750000004</v>
      </c>
      <c r="AS103" s="24">
        <f t="shared" si="279"/>
        <v>5815.2093750000004</v>
      </c>
      <c r="AT103" s="24">
        <f t="shared" si="279"/>
        <v>5815.2093750000004</v>
      </c>
      <c r="AU103" s="24">
        <f t="shared" si="279"/>
        <v>5815.2093750000004</v>
      </c>
      <c r="AV103" s="24">
        <f t="shared" si="279"/>
        <v>5815.2093750000004</v>
      </c>
      <c r="AW103" s="24">
        <f t="shared" si="279"/>
        <v>5815.2093750000004</v>
      </c>
      <c r="AX103" s="24">
        <f t="shared" si="279"/>
        <v>5815.2093750000004</v>
      </c>
      <c r="AY103" s="24">
        <f t="shared" si="279"/>
        <v>5815.2093750000004</v>
      </c>
      <c r="AZ103" s="24">
        <f t="shared" si="279"/>
        <v>5815.2093750000004</v>
      </c>
      <c r="BA103" s="24">
        <f t="shared" si="279"/>
        <v>5815.2093750000004</v>
      </c>
      <c r="BB103" s="305">
        <f t="shared" si="253"/>
        <v>69782.512499999997</v>
      </c>
      <c r="BC103" s="24">
        <f t="shared" ref="BC103:BN103" si="280">BC165*BC220</f>
        <v>5960.5896093750007</v>
      </c>
      <c r="BD103" s="24">
        <f t="shared" si="280"/>
        <v>5960.5896093750007</v>
      </c>
      <c r="BE103" s="24">
        <f t="shared" si="280"/>
        <v>5960.5896093750007</v>
      </c>
      <c r="BF103" s="24">
        <f t="shared" si="280"/>
        <v>5960.5896093750007</v>
      </c>
      <c r="BG103" s="24">
        <f t="shared" si="280"/>
        <v>5960.5896093750007</v>
      </c>
      <c r="BH103" s="24">
        <f t="shared" si="280"/>
        <v>5960.5896093750007</v>
      </c>
      <c r="BI103" s="24">
        <f t="shared" si="280"/>
        <v>5960.5896093750007</v>
      </c>
      <c r="BJ103" s="24">
        <f t="shared" si="280"/>
        <v>5960.5896093750007</v>
      </c>
      <c r="BK103" s="24">
        <f t="shared" si="280"/>
        <v>5960.5896093750007</v>
      </c>
      <c r="BL103" s="24">
        <f t="shared" si="280"/>
        <v>5960.5896093750007</v>
      </c>
      <c r="BM103" s="24">
        <f t="shared" si="280"/>
        <v>5960.5896093750007</v>
      </c>
      <c r="BN103" s="24">
        <f t="shared" si="280"/>
        <v>5960.5896093750007</v>
      </c>
      <c r="BO103" s="304">
        <f t="shared" si="255"/>
        <v>71527.075312500005</v>
      </c>
    </row>
    <row r="104" spans="1:67" s="28" customFormat="1" x14ac:dyDescent="0.2">
      <c r="A104" s="47">
        <f t="shared" si="232"/>
        <v>11</v>
      </c>
      <c r="B104" s="29" t="s">
        <v>483</v>
      </c>
      <c r="C104" s="24">
        <f>C166*C221</f>
        <v>5850.0000000000009</v>
      </c>
      <c r="D104" s="24">
        <f t="shared" ref="D104:N104" si="281">D166*D221</f>
        <v>5850.0000000000009</v>
      </c>
      <c r="E104" s="24">
        <f t="shared" si="281"/>
        <v>5850.0000000000009</v>
      </c>
      <c r="F104" s="24">
        <f t="shared" si="281"/>
        <v>5850.0000000000009</v>
      </c>
      <c r="G104" s="24">
        <f t="shared" si="281"/>
        <v>5850.0000000000009</v>
      </c>
      <c r="H104" s="24">
        <f t="shared" si="281"/>
        <v>5850.0000000000009</v>
      </c>
      <c r="I104" s="24">
        <f t="shared" si="281"/>
        <v>5850.0000000000009</v>
      </c>
      <c r="J104" s="24">
        <f t="shared" si="281"/>
        <v>5850.0000000000009</v>
      </c>
      <c r="K104" s="24">
        <f t="shared" si="281"/>
        <v>5850.0000000000009</v>
      </c>
      <c r="L104" s="24">
        <f t="shared" si="281"/>
        <v>5850.0000000000009</v>
      </c>
      <c r="M104" s="24">
        <f t="shared" si="281"/>
        <v>5850.0000000000009</v>
      </c>
      <c r="N104" s="24">
        <f t="shared" si="281"/>
        <v>5850.0000000000009</v>
      </c>
      <c r="O104" s="304">
        <f t="shared" si="245"/>
        <v>70200.000000000015</v>
      </c>
      <c r="P104" s="24">
        <f t="shared" ref="P104" si="282">P166*P221</f>
        <v>5996.25</v>
      </c>
      <c r="Q104" s="24">
        <f t="shared" ref="Q104:AA104" si="283">Q166*Q221</f>
        <v>5996.25</v>
      </c>
      <c r="R104" s="24">
        <f t="shared" si="283"/>
        <v>5996.25</v>
      </c>
      <c r="S104" s="24">
        <f t="shared" si="283"/>
        <v>5996.25</v>
      </c>
      <c r="T104" s="24">
        <f t="shared" si="283"/>
        <v>5996.25</v>
      </c>
      <c r="U104" s="24">
        <f t="shared" si="283"/>
        <v>5996.25</v>
      </c>
      <c r="V104" s="24">
        <f t="shared" si="283"/>
        <v>5996.25</v>
      </c>
      <c r="W104" s="24">
        <f t="shared" si="283"/>
        <v>5996.25</v>
      </c>
      <c r="X104" s="24">
        <f t="shared" si="283"/>
        <v>5996.25</v>
      </c>
      <c r="Y104" s="24">
        <f t="shared" si="283"/>
        <v>5996.25</v>
      </c>
      <c r="Z104" s="24">
        <f t="shared" si="283"/>
        <v>5996.25</v>
      </c>
      <c r="AA104" s="24">
        <f t="shared" si="283"/>
        <v>5996.25</v>
      </c>
      <c r="AB104" s="304">
        <f t="shared" si="248"/>
        <v>71955</v>
      </c>
      <c r="AC104" s="24">
        <f t="shared" ref="AC104" si="284">AC166*AC221</f>
        <v>6146.1562500000009</v>
      </c>
      <c r="AD104" s="24">
        <f t="shared" ref="AD104:AN104" si="285">AD166*AD221</f>
        <v>6146.1562500000009</v>
      </c>
      <c r="AE104" s="24">
        <f t="shared" si="285"/>
        <v>6146.1562500000009</v>
      </c>
      <c r="AF104" s="24">
        <f t="shared" si="285"/>
        <v>6146.1562500000009</v>
      </c>
      <c r="AG104" s="24">
        <f t="shared" si="285"/>
        <v>6146.1562500000009</v>
      </c>
      <c r="AH104" s="24">
        <f t="shared" si="285"/>
        <v>6146.1562500000009</v>
      </c>
      <c r="AI104" s="24">
        <f t="shared" si="285"/>
        <v>6146.1562500000009</v>
      </c>
      <c r="AJ104" s="24">
        <f t="shared" si="285"/>
        <v>6146.1562500000009</v>
      </c>
      <c r="AK104" s="24">
        <f t="shared" si="285"/>
        <v>6146.1562500000009</v>
      </c>
      <c r="AL104" s="24">
        <f t="shared" si="285"/>
        <v>6146.1562500000009</v>
      </c>
      <c r="AM104" s="24">
        <f t="shared" si="285"/>
        <v>6146.1562500000009</v>
      </c>
      <c r="AN104" s="24">
        <f t="shared" si="285"/>
        <v>6146.1562500000009</v>
      </c>
      <c r="AO104" s="407">
        <f t="shared" si="251"/>
        <v>73753.875000000015</v>
      </c>
      <c r="AP104" s="24">
        <f t="shared" si="260"/>
        <v>6299.8101562499996</v>
      </c>
      <c r="AQ104" s="24">
        <f t="shared" ref="AQ104:BA104" si="286">AQ166*AQ221</f>
        <v>6299.8101562499996</v>
      </c>
      <c r="AR104" s="24">
        <f t="shared" si="286"/>
        <v>6299.8101562499996</v>
      </c>
      <c r="AS104" s="24">
        <f t="shared" si="286"/>
        <v>6299.8101562499996</v>
      </c>
      <c r="AT104" s="24">
        <f t="shared" si="286"/>
        <v>6299.8101562499996</v>
      </c>
      <c r="AU104" s="24">
        <f t="shared" si="286"/>
        <v>6299.8101562499996</v>
      </c>
      <c r="AV104" s="24">
        <f t="shared" si="286"/>
        <v>6299.8101562499996</v>
      </c>
      <c r="AW104" s="24">
        <f t="shared" si="286"/>
        <v>6299.8101562499996</v>
      </c>
      <c r="AX104" s="24">
        <f t="shared" si="286"/>
        <v>6299.8101562499996</v>
      </c>
      <c r="AY104" s="24">
        <f t="shared" si="286"/>
        <v>6299.8101562499996</v>
      </c>
      <c r="AZ104" s="24">
        <f t="shared" si="286"/>
        <v>6299.8101562499996</v>
      </c>
      <c r="BA104" s="24">
        <f t="shared" si="286"/>
        <v>6299.8101562499996</v>
      </c>
      <c r="BB104" s="305">
        <f t="shared" si="253"/>
        <v>75597.721875000003</v>
      </c>
      <c r="BC104" s="24">
        <f t="shared" ref="BC104:BN104" si="287">BC166*BC221</f>
        <v>6457.3054101562511</v>
      </c>
      <c r="BD104" s="24">
        <f t="shared" si="287"/>
        <v>6457.3054101562511</v>
      </c>
      <c r="BE104" s="24">
        <f t="shared" si="287"/>
        <v>6457.3054101562511</v>
      </c>
      <c r="BF104" s="24">
        <f t="shared" si="287"/>
        <v>6457.3054101562511</v>
      </c>
      <c r="BG104" s="24">
        <f t="shared" si="287"/>
        <v>6457.3054101562511</v>
      </c>
      <c r="BH104" s="24">
        <f t="shared" si="287"/>
        <v>6457.3054101562511</v>
      </c>
      <c r="BI104" s="24">
        <f t="shared" si="287"/>
        <v>6457.3054101562511</v>
      </c>
      <c r="BJ104" s="24">
        <f t="shared" si="287"/>
        <v>6457.3054101562511</v>
      </c>
      <c r="BK104" s="24">
        <f t="shared" si="287"/>
        <v>6457.3054101562511</v>
      </c>
      <c r="BL104" s="24">
        <f t="shared" si="287"/>
        <v>6457.3054101562511</v>
      </c>
      <c r="BM104" s="24">
        <f t="shared" si="287"/>
        <v>6457.3054101562511</v>
      </c>
      <c r="BN104" s="24">
        <f t="shared" si="287"/>
        <v>6457.3054101562511</v>
      </c>
      <c r="BO104" s="304">
        <f t="shared" si="255"/>
        <v>77487.66492187501</v>
      </c>
    </row>
    <row r="105" spans="1:67" s="28" customFormat="1" x14ac:dyDescent="0.2">
      <c r="A105" s="843">
        <f t="shared" si="232"/>
        <v>12</v>
      </c>
      <c r="B105" s="29" t="s">
        <v>484</v>
      </c>
      <c r="C105" s="24">
        <f t="shared" si="243"/>
        <v>0</v>
      </c>
      <c r="D105" s="24">
        <f t="shared" ref="D105:N105" si="288">D167*D222</f>
        <v>0</v>
      </c>
      <c r="E105" s="24">
        <f t="shared" si="288"/>
        <v>0</v>
      </c>
      <c r="F105" s="24">
        <f t="shared" si="288"/>
        <v>0</v>
      </c>
      <c r="G105" s="24">
        <f t="shared" si="288"/>
        <v>0</v>
      </c>
      <c r="H105" s="24">
        <f t="shared" si="288"/>
        <v>0</v>
      </c>
      <c r="I105" s="24">
        <f t="shared" si="288"/>
        <v>0</v>
      </c>
      <c r="J105" s="24">
        <f t="shared" si="288"/>
        <v>0</v>
      </c>
      <c r="K105" s="24">
        <f t="shared" si="288"/>
        <v>0</v>
      </c>
      <c r="L105" s="24">
        <f t="shared" si="288"/>
        <v>0</v>
      </c>
      <c r="M105" s="24">
        <f t="shared" si="288"/>
        <v>0</v>
      </c>
      <c r="N105" s="24">
        <f t="shared" si="288"/>
        <v>0</v>
      </c>
      <c r="O105" s="304">
        <f t="shared" si="245"/>
        <v>0</v>
      </c>
      <c r="P105" s="24">
        <f t="shared" ref="P105:AA105" si="289">P167*P222</f>
        <v>0</v>
      </c>
      <c r="Q105" s="24">
        <f t="shared" si="289"/>
        <v>0</v>
      </c>
      <c r="R105" s="24">
        <f t="shared" si="289"/>
        <v>0</v>
      </c>
      <c r="S105" s="24">
        <f t="shared" si="289"/>
        <v>0</v>
      </c>
      <c r="T105" s="24">
        <f t="shared" si="289"/>
        <v>0</v>
      </c>
      <c r="U105" s="24">
        <f t="shared" si="289"/>
        <v>0</v>
      </c>
      <c r="V105" s="24">
        <f t="shared" si="289"/>
        <v>0</v>
      </c>
      <c r="W105" s="24">
        <f t="shared" si="289"/>
        <v>0</v>
      </c>
      <c r="X105" s="24">
        <f t="shared" si="289"/>
        <v>0</v>
      </c>
      <c r="Y105" s="24">
        <f t="shared" si="289"/>
        <v>0</v>
      </c>
      <c r="Z105" s="24">
        <f t="shared" si="289"/>
        <v>0</v>
      </c>
      <c r="AA105" s="24">
        <f t="shared" si="289"/>
        <v>0</v>
      </c>
      <c r="AB105" s="304">
        <f t="shared" si="248"/>
        <v>0</v>
      </c>
      <c r="AC105" s="24">
        <f t="shared" ref="AC105:AN105" si="290">AC167*AC222</f>
        <v>0</v>
      </c>
      <c r="AD105" s="24">
        <f t="shared" si="290"/>
        <v>0</v>
      </c>
      <c r="AE105" s="24">
        <f t="shared" si="290"/>
        <v>0</v>
      </c>
      <c r="AF105" s="24">
        <f t="shared" si="290"/>
        <v>0</v>
      </c>
      <c r="AG105" s="24">
        <f t="shared" si="290"/>
        <v>0</v>
      </c>
      <c r="AH105" s="24">
        <f t="shared" si="290"/>
        <v>0</v>
      </c>
      <c r="AI105" s="24">
        <f t="shared" si="290"/>
        <v>0</v>
      </c>
      <c r="AJ105" s="24">
        <f t="shared" si="290"/>
        <v>0</v>
      </c>
      <c r="AK105" s="24">
        <f t="shared" si="290"/>
        <v>0</v>
      </c>
      <c r="AL105" s="24">
        <f t="shared" si="290"/>
        <v>0</v>
      </c>
      <c r="AM105" s="24">
        <f t="shared" si="290"/>
        <v>0</v>
      </c>
      <c r="AN105" s="24">
        <f t="shared" si="290"/>
        <v>0</v>
      </c>
      <c r="AO105" s="407">
        <f t="shared" si="251"/>
        <v>0</v>
      </c>
      <c r="AP105" s="24">
        <f t="shared" si="260"/>
        <v>0</v>
      </c>
      <c r="AQ105" s="24">
        <f t="shared" ref="AQ105:BA105" si="291">AQ167*AQ222</f>
        <v>0</v>
      </c>
      <c r="AR105" s="24">
        <f t="shared" si="291"/>
        <v>0</v>
      </c>
      <c r="AS105" s="24">
        <f t="shared" si="291"/>
        <v>0</v>
      </c>
      <c r="AT105" s="24">
        <f t="shared" si="291"/>
        <v>0</v>
      </c>
      <c r="AU105" s="24">
        <f t="shared" si="291"/>
        <v>0</v>
      </c>
      <c r="AV105" s="24">
        <f t="shared" si="291"/>
        <v>0</v>
      </c>
      <c r="AW105" s="24">
        <f t="shared" si="291"/>
        <v>0</v>
      </c>
      <c r="AX105" s="24">
        <f t="shared" si="291"/>
        <v>0</v>
      </c>
      <c r="AY105" s="24">
        <f t="shared" si="291"/>
        <v>0</v>
      </c>
      <c r="AZ105" s="24">
        <f t="shared" si="291"/>
        <v>0</v>
      </c>
      <c r="BA105" s="24">
        <f t="shared" si="291"/>
        <v>0</v>
      </c>
      <c r="BB105" s="305">
        <f t="shared" si="253"/>
        <v>0</v>
      </c>
      <c r="BC105" s="24">
        <f t="shared" ref="BC105:BN105" si="292">BC167*BC222</f>
        <v>0</v>
      </c>
      <c r="BD105" s="24">
        <f t="shared" si="292"/>
        <v>0</v>
      </c>
      <c r="BE105" s="24">
        <f t="shared" si="292"/>
        <v>0</v>
      </c>
      <c r="BF105" s="24">
        <f t="shared" si="292"/>
        <v>0</v>
      </c>
      <c r="BG105" s="24">
        <f t="shared" si="292"/>
        <v>0</v>
      </c>
      <c r="BH105" s="24">
        <f t="shared" si="292"/>
        <v>0</v>
      </c>
      <c r="BI105" s="24">
        <f t="shared" si="292"/>
        <v>0</v>
      </c>
      <c r="BJ105" s="24">
        <f t="shared" si="292"/>
        <v>0</v>
      </c>
      <c r="BK105" s="24">
        <f t="shared" si="292"/>
        <v>0</v>
      </c>
      <c r="BL105" s="24">
        <f t="shared" si="292"/>
        <v>0</v>
      </c>
      <c r="BM105" s="24">
        <f t="shared" si="292"/>
        <v>0</v>
      </c>
      <c r="BN105" s="24">
        <f t="shared" si="292"/>
        <v>0</v>
      </c>
      <c r="BO105" s="304">
        <f t="shared" si="255"/>
        <v>0</v>
      </c>
    </row>
    <row r="106" spans="1:67" s="28" customFormat="1" x14ac:dyDescent="0.2">
      <c r="A106" s="47">
        <f t="shared" si="232"/>
        <v>13</v>
      </c>
      <c r="B106" s="29" t="s">
        <v>650</v>
      </c>
      <c r="C106" s="24">
        <f>C168*C223</f>
        <v>2812.5</v>
      </c>
      <c r="D106" s="24">
        <f t="shared" ref="D106:N106" si="293">D168*D223</f>
        <v>2812.5</v>
      </c>
      <c r="E106" s="24">
        <f t="shared" si="293"/>
        <v>2812.5</v>
      </c>
      <c r="F106" s="24">
        <f t="shared" si="293"/>
        <v>2812.5</v>
      </c>
      <c r="G106" s="24">
        <f t="shared" si="293"/>
        <v>2812.5</v>
      </c>
      <c r="H106" s="24">
        <f t="shared" si="293"/>
        <v>2812.5</v>
      </c>
      <c r="I106" s="24">
        <f t="shared" si="293"/>
        <v>2812.5</v>
      </c>
      <c r="J106" s="24">
        <f t="shared" si="293"/>
        <v>2812.5</v>
      </c>
      <c r="K106" s="24">
        <f t="shared" si="293"/>
        <v>2812.5</v>
      </c>
      <c r="L106" s="24">
        <f t="shared" si="293"/>
        <v>2812.5</v>
      </c>
      <c r="M106" s="24">
        <f t="shared" si="293"/>
        <v>2812.5</v>
      </c>
      <c r="N106" s="24">
        <f t="shared" si="293"/>
        <v>2812.5</v>
      </c>
      <c r="O106" s="304">
        <f>SUM(C106:N106)</f>
        <v>33750</v>
      </c>
      <c r="P106" s="24">
        <f t="shared" ref="P106:AA106" si="294">P168*P223</f>
        <v>2882.8125000000005</v>
      </c>
      <c r="Q106" s="24">
        <f t="shared" si="294"/>
        <v>2882.8125000000005</v>
      </c>
      <c r="R106" s="24">
        <f t="shared" si="294"/>
        <v>2882.8125000000005</v>
      </c>
      <c r="S106" s="24">
        <f t="shared" si="294"/>
        <v>2882.8125000000005</v>
      </c>
      <c r="T106" s="24">
        <f t="shared" si="294"/>
        <v>2882.8125000000005</v>
      </c>
      <c r="U106" s="24">
        <f t="shared" si="294"/>
        <v>2882.8125000000005</v>
      </c>
      <c r="V106" s="24">
        <f t="shared" si="294"/>
        <v>2882.8125000000005</v>
      </c>
      <c r="W106" s="24">
        <f t="shared" si="294"/>
        <v>2882.8125000000005</v>
      </c>
      <c r="X106" s="24">
        <f t="shared" si="294"/>
        <v>2882.8125000000005</v>
      </c>
      <c r="Y106" s="24">
        <f t="shared" si="294"/>
        <v>2882.8125000000005</v>
      </c>
      <c r="Z106" s="24">
        <f t="shared" si="294"/>
        <v>2882.8125000000005</v>
      </c>
      <c r="AA106" s="24">
        <f t="shared" si="294"/>
        <v>2882.8125000000005</v>
      </c>
      <c r="AB106" s="304">
        <f t="shared" si="248"/>
        <v>34593.750000000007</v>
      </c>
      <c r="AC106" s="24">
        <f t="shared" ref="AC106:AN106" si="295">AC168*AC223</f>
        <v>2954.8828125</v>
      </c>
      <c r="AD106" s="24">
        <f t="shared" si="295"/>
        <v>2954.8828125</v>
      </c>
      <c r="AE106" s="24">
        <f t="shared" si="295"/>
        <v>2954.8828125</v>
      </c>
      <c r="AF106" s="24">
        <f t="shared" si="295"/>
        <v>2954.8828125</v>
      </c>
      <c r="AG106" s="24">
        <f t="shared" si="295"/>
        <v>2954.8828125</v>
      </c>
      <c r="AH106" s="24">
        <f t="shared" si="295"/>
        <v>2954.8828125</v>
      </c>
      <c r="AI106" s="24">
        <f t="shared" si="295"/>
        <v>2954.8828125</v>
      </c>
      <c r="AJ106" s="24">
        <f t="shared" si="295"/>
        <v>2954.8828125</v>
      </c>
      <c r="AK106" s="24">
        <f t="shared" si="295"/>
        <v>2954.8828125</v>
      </c>
      <c r="AL106" s="24">
        <f t="shared" si="295"/>
        <v>2954.8828125</v>
      </c>
      <c r="AM106" s="24">
        <f t="shared" si="295"/>
        <v>2954.8828125</v>
      </c>
      <c r="AN106" s="24">
        <f t="shared" si="295"/>
        <v>2954.8828125</v>
      </c>
      <c r="AO106" s="407">
        <f t="shared" si="251"/>
        <v>35458.59375</v>
      </c>
      <c r="AP106" s="24">
        <f>AP168*AP223</f>
        <v>3028.7548828125005</v>
      </c>
      <c r="AQ106" s="24">
        <f t="shared" ref="AQ106:BA106" si="296">AQ168*AQ223</f>
        <v>3028.7548828125005</v>
      </c>
      <c r="AR106" s="24">
        <f t="shared" si="296"/>
        <v>3028.7548828125005</v>
      </c>
      <c r="AS106" s="24">
        <f t="shared" si="296"/>
        <v>3028.7548828125005</v>
      </c>
      <c r="AT106" s="24">
        <f t="shared" si="296"/>
        <v>3028.7548828125005</v>
      </c>
      <c r="AU106" s="24">
        <f t="shared" si="296"/>
        <v>3028.7548828125005</v>
      </c>
      <c r="AV106" s="24">
        <f t="shared" si="296"/>
        <v>3028.7548828125005</v>
      </c>
      <c r="AW106" s="24">
        <f t="shared" si="296"/>
        <v>3028.7548828125005</v>
      </c>
      <c r="AX106" s="24">
        <f t="shared" si="296"/>
        <v>3028.7548828125005</v>
      </c>
      <c r="AY106" s="24">
        <f t="shared" si="296"/>
        <v>3028.7548828125005</v>
      </c>
      <c r="AZ106" s="24">
        <f t="shared" si="296"/>
        <v>3028.7548828125005</v>
      </c>
      <c r="BA106" s="24">
        <f t="shared" si="296"/>
        <v>3028.7548828125005</v>
      </c>
      <c r="BB106" s="305">
        <f t="shared" si="253"/>
        <v>36345.058593750007</v>
      </c>
      <c r="BC106" s="24">
        <f t="shared" ref="BC106:BN106" si="297">BC168*BC223</f>
        <v>3104.4737548828125</v>
      </c>
      <c r="BD106" s="24">
        <f t="shared" si="297"/>
        <v>3104.4737548828125</v>
      </c>
      <c r="BE106" s="24">
        <f t="shared" si="297"/>
        <v>3104.4737548828125</v>
      </c>
      <c r="BF106" s="24">
        <f t="shared" si="297"/>
        <v>3104.4737548828125</v>
      </c>
      <c r="BG106" s="24">
        <f t="shared" si="297"/>
        <v>3104.4737548828125</v>
      </c>
      <c r="BH106" s="24">
        <f t="shared" si="297"/>
        <v>3104.4737548828125</v>
      </c>
      <c r="BI106" s="24">
        <f t="shared" si="297"/>
        <v>3104.4737548828125</v>
      </c>
      <c r="BJ106" s="24">
        <f t="shared" si="297"/>
        <v>3104.4737548828125</v>
      </c>
      <c r="BK106" s="24">
        <f t="shared" si="297"/>
        <v>3104.4737548828125</v>
      </c>
      <c r="BL106" s="24">
        <f t="shared" si="297"/>
        <v>3104.4737548828125</v>
      </c>
      <c r="BM106" s="24">
        <f t="shared" si="297"/>
        <v>3104.4737548828125</v>
      </c>
      <c r="BN106" s="24">
        <f t="shared" si="297"/>
        <v>3104.4737548828125</v>
      </c>
      <c r="BO106" s="304">
        <f t="shared" si="255"/>
        <v>37253.68505859375</v>
      </c>
    </row>
    <row r="107" spans="1:67" x14ac:dyDescent="0.2">
      <c r="A107" s="47"/>
      <c r="B107" s="29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108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  <c r="AA107" s="25"/>
      <c r="AB107" s="108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407">
        <f t="shared" si="251"/>
        <v>0</v>
      </c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117">
        <f t="shared" si="253"/>
        <v>0</v>
      </c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N107" s="25"/>
      <c r="BO107" s="108">
        <f t="shared" si="255"/>
        <v>0</v>
      </c>
    </row>
    <row r="108" spans="1:67" x14ac:dyDescent="0.2">
      <c r="A108" s="47"/>
      <c r="B108" s="13" t="s">
        <v>283</v>
      </c>
      <c r="C108" s="25">
        <f>SUM(C95:C107)</f>
        <v>45199.822</v>
      </c>
      <c r="D108" s="25">
        <f t="shared" ref="D108:N108" si="298">SUM(D95:D107)</f>
        <v>45199.822</v>
      </c>
      <c r="E108" s="25">
        <f t="shared" si="298"/>
        <v>45199.822</v>
      </c>
      <c r="F108" s="25">
        <f t="shared" si="298"/>
        <v>45199.822</v>
      </c>
      <c r="G108" s="25">
        <f t="shared" si="298"/>
        <v>45199.822</v>
      </c>
      <c r="H108" s="25">
        <f t="shared" si="298"/>
        <v>45199.822</v>
      </c>
      <c r="I108" s="25">
        <f t="shared" si="298"/>
        <v>45199.822</v>
      </c>
      <c r="J108" s="25">
        <f t="shared" si="298"/>
        <v>45199.822</v>
      </c>
      <c r="K108" s="25">
        <f t="shared" si="298"/>
        <v>45199.822</v>
      </c>
      <c r="L108" s="25">
        <f t="shared" si="298"/>
        <v>45199.822</v>
      </c>
      <c r="M108" s="25">
        <f t="shared" si="298"/>
        <v>45199.822</v>
      </c>
      <c r="N108" s="25">
        <f t="shared" si="298"/>
        <v>45199.822</v>
      </c>
      <c r="O108" s="881">
        <f>SUM(C108:N108)</f>
        <v>542397.86399999994</v>
      </c>
      <c r="P108" s="25">
        <f>SUM(P95:P107)</f>
        <v>46329.817550000007</v>
      </c>
      <c r="Q108" s="25">
        <f t="shared" ref="Q108:AB108" si="299">SUM(Q95:Q107)</f>
        <v>46329.817550000007</v>
      </c>
      <c r="R108" s="25">
        <f t="shared" si="299"/>
        <v>46329.817550000007</v>
      </c>
      <c r="S108" s="25">
        <f t="shared" si="299"/>
        <v>46329.817550000007</v>
      </c>
      <c r="T108" s="25">
        <f t="shared" si="299"/>
        <v>46329.817550000007</v>
      </c>
      <c r="U108" s="25">
        <f t="shared" si="299"/>
        <v>46329.817550000007</v>
      </c>
      <c r="V108" s="25">
        <f t="shared" si="299"/>
        <v>46329.817550000007</v>
      </c>
      <c r="W108" s="25">
        <f t="shared" si="299"/>
        <v>46329.817550000007</v>
      </c>
      <c r="X108" s="25">
        <f t="shared" si="299"/>
        <v>46329.817550000007</v>
      </c>
      <c r="Y108" s="25">
        <f t="shared" si="299"/>
        <v>46329.817550000007</v>
      </c>
      <c r="Z108" s="25">
        <f t="shared" si="299"/>
        <v>46329.817550000007</v>
      </c>
      <c r="AA108" s="25">
        <f t="shared" si="299"/>
        <v>46329.817550000007</v>
      </c>
      <c r="AB108" s="108">
        <f t="shared" si="299"/>
        <v>555957.81060000008</v>
      </c>
      <c r="AC108" s="25">
        <f t="shared" ref="AC108:AN108" si="300">SUM(AC95:AC107)</f>
        <v>47488.062988749996</v>
      </c>
      <c r="AD108" s="25">
        <f t="shared" si="300"/>
        <v>47488.062988749996</v>
      </c>
      <c r="AE108" s="25">
        <f t="shared" si="300"/>
        <v>47488.062988749996</v>
      </c>
      <c r="AF108" s="25">
        <f t="shared" si="300"/>
        <v>47488.062988749996</v>
      </c>
      <c r="AG108" s="25">
        <f t="shared" si="300"/>
        <v>47488.062988749996</v>
      </c>
      <c r="AH108" s="25">
        <f t="shared" si="300"/>
        <v>47488.062988749996</v>
      </c>
      <c r="AI108" s="25">
        <f t="shared" si="300"/>
        <v>47488.062988749996</v>
      </c>
      <c r="AJ108" s="25">
        <f t="shared" si="300"/>
        <v>47488.062988749996</v>
      </c>
      <c r="AK108" s="25">
        <f t="shared" si="300"/>
        <v>47488.062988749996</v>
      </c>
      <c r="AL108" s="25">
        <f t="shared" si="300"/>
        <v>47488.062988749996</v>
      </c>
      <c r="AM108" s="25">
        <f t="shared" si="300"/>
        <v>47488.062988749996</v>
      </c>
      <c r="AN108" s="25">
        <f t="shared" si="300"/>
        <v>47488.062988749996</v>
      </c>
      <c r="AO108" s="108">
        <f t="shared" si="251"/>
        <v>569856.75586499996</v>
      </c>
      <c r="AP108" s="25">
        <f t="shared" ref="AP108:BA108" si="301">SUM(AP95:AP107)</f>
        <v>48675.264563468751</v>
      </c>
      <c r="AQ108" s="25">
        <f t="shared" si="301"/>
        <v>48675.264563468751</v>
      </c>
      <c r="AR108" s="25">
        <f t="shared" si="301"/>
        <v>48675.264563468751</v>
      </c>
      <c r="AS108" s="25">
        <f t="shared" si="301"/>
        <v>48675.264563468751</v>
      </c>
      <c r="AT108" s="25">
        <f t="shared" si="301"/>
        <v>48675.264563468751</v>
      </c>
      <c r="AU108" s="25">
        <f t="shared" si="301"/>
        <v>48675.264563468751</v>
      </c>
      <c r="AV108" s="25">
        <f t="shared" si="301"/>
        <v>48675.264563468751</v>
      </c>
      <c r="AW108" s="25">
        <f t="shared" si="301"/>
        <v>48675.264563468751</v>
      </c>
      <c r="AX108" s="25">
        <f t="shared" si="301"/>
        <v>48675.264563468751</v>
      </c>
      <c r="AY108" s="25">
        <f t="shared" si="301"/>
        <v>48675.264563468751</v>
      </c>
      <c r="AZ108" s="25">
        <f t="shared" si="301"/>
        <v>48675.264563468751</v>
      </c>
      <c r="BA108" s="25">
        <f t="shared" si="301"/>
        <v>48675.264563468751</v>
      </c>
      <c r="BB108" s="117">
        <f t="shared" si="253"/>
        <v>584103.17476162501</v>
      </c>
      <c r="BC108" s="25">
        <f t="shared" ref="BC108:BN108" si="302">SUM(BC95:BC107)</f>
        <v>49892.146177555471</v>
      </c>
      <c r="BD108" s="25">
        <f t="shared" si="302"/>
        <v>49892.146177555471</v>
      </c>
      <c r="BE108" s="25">
        <f t="shared" si="302"/>
        <v>49892.146177555471</v>
      </c>
      <c r="BF108" s="25">
        <f t="shared" si="302"/>
        <v>49892.146177555471</v>
      </c>
      <c r="BG108" s="25">
        <f t="shared" si="302"/>
        <v>49892.146177555471</v>
      </c>
      <c r="BH108" s="25">
        <f t="shared" si="302"/>
        <v>49892.146177555471</v>
      </c>
      <c r="BI108" s="25">
        <f t="shared" si="302"/>
        <v>49892.146177555471</v>
      </c>
      <c r="BJ108" s="25">
        <f t="shared" si="302"/>
        <v>49892.146177555471</v>
      </c>
      <c r="BK108" s="25">
        <f t="shared" si="302"/>
        <v>49892.146177555471</v>
      </c>
      <c r="BL108" s="25">
        <f t="shared" si="302"/>
        <v>49892.146177555471</v>
      </c>
      <c r="BM108" s="25">
        <f t="shared" si="302"/>
        <v>49892.146177555471</v>
      </c>
      <c r="BN108" s="25">
        <f t="shared" si="302"/>
        <v>49892.146177555471</v>
      </c>
      <c r="BO108" s="108">
        <f t="shared" si="255"/>
        <v>598705.75413066568</v>
      </c>
    </row>
    <row r="109" spans="1:67" x14ac:dyDescent="0.2">
      <c r="A109" s="29" t="s">
        <v>485</v>
      </c>
      <c r="B109" s="29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108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  <c r="AA109" s="25"/>
      <c r="AB109" s="108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108"/>
      <c r="AP109" s="25"/>
      <c r="AQ109" s="25"/>
      <c r="AR109" s="25"/>
      <c r="AS109" s="25"/>
      <c r="AT109" s="25"/>
      <c r="AU109" s="25"/>
      <c r="AV109" s="25"/>
      <c r="AW109" s="25"/>
      <c r="AX109" s="25"/>
      <c r="AY109" s="25"/>
      <c r="AZ109" s="25"/>
      <c r="BA109" s="25"/>
      <c r="BB109" s="117"/>
      <c r="BC109" s="25"/>
      <c r="BD109" s="25"/>
      <c r="BE109" s="25"/>
      <c r="BF109" s="25"/>
      <c r="BG109" s="25"/>
      <c r="BH109" s="25"/>
      <c r="BI109" s="25"/>
      <c r="BJ109" s="25"/>
      <c r="BK109" s="25"/>
      <c r="BL109" s="25"/>
      <c r="BM109" s="25"/>
      <c r="BN109" s="25"/>
      <c r="BO109" s="108"/>
    </row>
    <row r="110" spans="1:67" x14ac:dyDescent="0.2">
      <c r="A110" s="47">
        <f>+A106+1</f>
        <v>14</v>
      </c>
      <c r="B110" s="411" t="s">
        <v>53</v>
      </c>
      <c r="C110" s="24">
        <f>C172*C232</f>
        <v>34689.600000000006</v>
      </c>
      <c r="D110" s="24">
        <f t="shared" ref="D110:N110" si="303">D172*D232</f>
        <v>34689.600000000006</v>
      </c>
      <c r="E110" s="24">
        <f t="shared" si="303"/>
        <v>34689.600000000006</v>
      </c>
      <c r="F110" s="24">
        <f t="shared" si="303"/>
        <v>34689.600000000006</v>
      </c>
      <c r="G110" s="24">
        <f t="shared" si="303"/>
        <v>34689.600000000006</v>
      </c>
      <c r="H110" s="24">
        <f t="shared" si="303"/>
        <v>34689.600000000006</v>
      </c>
      <c r="I110" s="24">
        <f t="shared" si="303"/>
        <v>34689.600000000006</v>
      </c>
      <c r="J110" s="24">
        <f t="shared" si="303"/>
        <v>34689.600000000006</v>
      </c>
      <c r="K110" s="24">
        <f t="shared" si="303"/>
        <v>34689.600000000006</v>
      </c>
      <c r="L110" s="24">
        <f t="shared" si="303"/>
        <v>34689.600000000006</v>
      </c>
      <c r="M110" s="24">
        <f t="shared" si="303"/>
        <v>34689.600000000006</v>
      </c>
      <c r="N110" s="24">
        <f t="shared" si="303"/>
        <v>34689.600000000006</v>
      </c>
      <c r="O110" s="881">
        <f t="shared" ref="O110:O136" si="304">SUM(C110:N110)</f>
        <v>416275.19999999995</v>
      </c>
      <c r="P110" s="24">
        <f t="shared" ref="P110:AA110" si="305">P172*P232</f>
        <v>35556.839999999997</v>
      </c>
      <c r="Q110" s="24">
        <f t="shared" si="305"/>
        <v>35556.839999999997</v>
      </c>
      <c r="R110" s="24">
        <f t="shared" si="305"/>
        <v>35556.839999999997</v>
      </c>
      <c r="S110" s="24">
        <f t="shared" si="305"/>
        <v>35556.839999999997</v>
      </c>
      <c r="T110" s="24">
        <f t="shared" si="305"/>
        <v>35556.839999999997</v>
      </c>
      <c r="U110" s="24">
        <f t="shared" si="305"/>
        <v>35556.839999999997</v>
      </c>
      <c r="V110" s="24">
        <f t="shared" si="305"/>
        <v>35556.839999999997</v>
      </c>
      <c r="W110" s="24">
        <f t="shared" si="305"/>
        <v>35556.839999999997</v>
      </c>
      <c r="X110" s="24">
        <f t="shared" si="305"/>
        <v>35556.839999999997</v>
      </c>
      <c r="Y110" s="24">
        <f t="shared" si="305"/>
        <v>35556.839999999997</v>
      </c>
      <c r="Z110" s="24">
        <f t="shared" si="305"/>
        <v>35556.839999999997</v>
      </c>
      <c r="AA110" s="24">
        <f t="shared" si="305"/>
        <v>35556.839999999997</v>
      </c>
      <c r="AB110" s="108">
        <f t="shared" ref="AB110:AB137" si="306">SUM(P110:AA110)</f>
        <v>426682.07999999984</v>
      </c>
      <c r="AC110" s="24">
        <f>AC172*AC232</f>
        <v>36445.761000000006</v>
      </c>
      <c r="AD110" s="24">
        <f>AD172*AD232</f>
        <v>36445.761000000006</v>
      </c>
      <c r="AE110" s="24">
        <f t="shared" ref="AE110:AN110" si="307">AE172*AE232</f>
        <v>36445.761000000006</v>
      </c>
      <c r="AF110" s="24">
        <f t="shared" si="307"/>
        <v>36445.761000000006</v>
      </c>
      <c r="AG110" s="24">
        <f t="shared" si="307"/>
        <v>36445.761000000006</v>
      </c>
      <c r="AH110" s="24">
        <f t="shared" si="307"/>
        <v>36445.761000000006</v>
      </c>
      <c r="AI110" s="24">
        <f t="shared" si="307"/>
        <v>36445.761000000006</v>
      </c>
      <c r="AJ110" s="24">
        <f t="shared" si="307"/>
        <v>36445.761000000006</v>
      </c>
      <c r="AK110" s="24">
        <f t="shared" si="307"/>
        <v>36445.761000000006</v>
      </c>
      <c r="AL110" s="24">
        <f t="shared" si="307"/>
        <v>36445.761000000006</v>
      </c>
      <c r="AM110" s="24">
        <f t="shared" si="307"/>
        <v>36445.761000000006</v>
      </c>
      <c r="AN110" s="24">
        <f t="shared" si="307"/>
        <v>36445.761000000006</v>
      </c>
      <c r="AO110" s="108">
        <f t="shared" ref="AO110:AO137" si="308">SUM(AC110:AN110)</f>
        <v>437349.13200000004</v>
      </c>
      <c r="AP110" s="24">
        <f>AP172*AP232</f>
        <v>37356.905025</v>
      </c>
      <c r="AQ110" s="24">
        <f t="shared" ref="AQ110:BA110" si="309">AQ172*AQ232</f>
        <v>37356.905025</v>
      </c>
      <c r="AR110" s="24">
        <f t="shared" si="309"/>
        <v>37356.905025</v>
      </c>
      <c r="AS110" s="24">
        <f t="shared" si="309"/>
        <v>37356.905025</v>
      </c>
      <c r="AT110" s="24">
        <f t="shared" si="309"/>
        <v>37356.905025</v>
      </c>
      <c r="AU110" s="24">
        <f t="shared" si="309"/>
        <v>37356.905025</v>
      </c>
      <c r="AV110" s="24">
        <f t="shared" si="309"/>
        <v>37356.905025</v>
      </c>
      <c r="AW110" s="24">
        <f t="shared" si="309"/>
        <v>37356.905025</v>
      </c>
      <c r="AX110" s="24">
        <f t="shared" si="309"/>
        <v>37356.905025</v>
      </c>
      <c r="AY110" s="24">
        <f t="shared" si="309"/>
        <v>37356.905025</v>
      </c>
      <c r="AZ110" s="24">
        <f t="shared" si="309"/>
        <v>37356.905025</v>
      </c>
      <c r="BA110" s="24">
        <f t="shared" si="309"/>
        <v>37356.905025</v>
      </c>
      <c r="BB110" s="117">
        <f t="shared" ref="BB110:BB137" si="310">SUM(AP110:BA110)</f>
        <v>448282.86029999988</v>
      </c>
      <c r="BC110" s="24">
        <f>BC172*BC232</f>
        <v>38290.827650624997</v>
      </c>
      <c r="BD110" s="24">
        <f t="shared" ref="BD110:BN110" si="311">BD172*BD232</f>
        <v>38290.827650624997</v>
      </c>
      <c r="BE110" s="24">
        <f t="shared" si="311"/>
        <v>38290.827650624997</v>
      </c>
      <c r="BF110" s="24">
        <f t="shared" si="311"/>
        <v>38290.827650624997</v>
      </c>
      <c r="BG110" s="24">
        <f t="shared" si="311"/>
        <v>38290.827650624997</v>
      </c>
      <c r="BH110" s="24">
        <f t="shared" si="311"/>
        <v>38290.827650624997</v>
      </c>
      <c r="BI110" s="24">
        <f t="shared" si="311"/>
        <v>38290.827650624997</v>
      </c>
      <c r="BJ110" s="24">
        <f t="shared" si="311"/>
        <v>38290.827650624997</v>
      </c>
      <c r="BK110" s="24">
        <f t="shared" si="311"/>
        <v>38290.827650624997</v>
      </c>
      <c r="BL110" s="24">
        <f t="shared" si="311"/>
        <v>38290.827650624997</v>
      </c>
      <c r="BM110" s="24">
        <f t="shared" si="311"/>
        <v>38290.827650624997</v>
      </c>
      <c r="BN110" s="24">
        <f t="shared" si="311"/>
        <v>38290.827650624997</v>
      </c>
      <c r="BO110" s="108">
        <f t="shared" ref="BO110:BO137" si="312">SUM(BC110:BN110)</f>
        <v>459489.93180750008</v>
      </c>
    </row>
    <row r="111" spans="1:67" x14ac:dyDescent="0.2">
      <c r="A111" s="47">
        <f>+A110+1</f>
        <v>15</v>
      </c>
      <c r="B111" s="411" t="s">
        <v>54</v>
      </c>
      <c r="C111" s="24">
        <f>C173*C233</f>
        <v>47304</v>
      </c>
      <c r="D111" s="24">
        <f t="shared" ref="D111:N111" si="313">D173*D233</f>
        <v>47304</v>
      </c>
      <c r="E111" s="24">
        <f t="shared" si="313"/>
        <v>47304</v>
      </c>
      <c r="F111" s="24">
        <f t="shared" si="313"/>
        <v>47304</v>
      </c>
      <c r="G111" s="24">
        <f t="shared" si="313"/>
        <v>47304</v>
      </c>
      <c r="H111" s="24">
        <f t="shared" si="313"/>
        <v>47304</v>
      </c>
      <c r="I111" s="24">
        <f t="shared" si="313"/>
        <v>47304</v>
      </c>
      <c r="J111" s="24">
        <f t="shared" si="313"/>
        <v>47304</v>
      </c>
      <c r="K111" s="24">
        <f t="shared" si="313"/>
        <v>47304</v>
      </c>
      <c r="L111" s="24">
        <f t="shared" si="313"/>
        <v>47304</v>
      </c>
      <c r="M111" s="24">
        <f t="shared" si="313"/>
        <v>47304</v>
      </c>
      <c r="N111" s="24">
        <f t="shared" si="313"/>
        <v>47304</v>
      </c>
      <c r="O111" s="881">
        <f t="shared" si="304"/>
        <v>567648</v>
      </c>
      <c r="P111" s="24">
        <f t="shared" ref="P111:AA111" si="314">P173*P233</f>
        <v>48486.600000000006</v>
      </c>
      <c r="Q111" s="24">
        <f t="shared" si="314"/>
        <v>48486.600000000006</v>
      </c>
      <c r="R111" s="24">
        <f t="shared" si="314"/>
        <v>48486.600000000006</v>
      </c>
      <c r="S111" s="24">
        <f t="shared" si="314"/>
        <v>48486.600000000006</v>
      </c>
      <c r="T111" s="24">
        <f t="shared" si="314"/>
        <v>48486.600000000006</v>
      </c>
      <c r="U111" s="24">
        <f t="shared" si="314"/>
        <v>48486.600000000006</v>
      </c>
      <c r="V111" s="24">
        <f t="shared" si="314"/>
        <v>48486.600000000006</v>
      </c>
      <c r="W111" s="24">
        <f t="shared" si="314"/>
        <v>48486.600000000006</v>
      </c>
      <c r="X111" s="24">
        <f t="shared" si="314"/>
        <v>48486.600000000006</v>
      </c>
      <c r="Y111" s="24">
        <f t="shared" si="314"/>
        <v>48486.600000000006</v>
      </c>
      <c r="Z111" s="24">
        <f t="shared" si="314"/>
        <v>48486.600000000006</v>
      </c>
      <c r="AA111" s="24">
        <f t="shared" si="314"/>
        <v>48486.600000000006</v>
      </c>
      <c r="AB111" s="108">
        <f t="shared" si="306"/>
        <v>581839.19999999995</v>
      </c>
      <c r="AC111" s="24">
        <f>AC173*AC233</f>
        <v>74548.147500000006</v>
      </c>
      <c r="AD111" s="24">
        <f t="shared" ref="AD111:AN111" si="315">AD173*AD233</f>
        <v>74548.147500000006</v>
      </c>
      <c r="AE111" s="24">
        <f t="shared" si="315"/>
        <v>74548.147500000006</v>
      </c>
      <c r="AF111" s="24">
        <f t="shared" si="315"/>
        <v>74548.147500000006</v>
      </c>
      <c r="AG111" s="24">
        <f t="shared" si="315"/>
        <v>74548.147500000006</v>
      </c>
      <c r="AH111" s="24">
        <f t="shared" si="315"/>
        <v>74548.147500000006</v>
      </c>
      <c r="AI111" s="24">
        <f t="shared" si="315"/>
        <v>74548.147500000006</v>
      </c>
      <c r="AJ111" s="24">
        <f t="shared" si="315"/>
        <v>74548.147500000006</v>
      </c>
      <c r="AK111" s="24">
        <f t="shared" si="315"/>
        <v>74548.147500000006</v>
      </c>
      <c r="AL111" s="24">
        <f t="shared" si="315"/>
        <v>74548.147500000006</v>
      </c>
      <c r="AM111" s="24">
        <f t="shared" si="315"/>
        <v>74548.147500000006</v>
      </c>
      <c r="AN111" s="24">
        <f t="shared" si="315"/>
        <v>74548.147500000006</v>
      </c>
      <c r="AO111" s="108">
        <f t="shared" si="308"/>
        <v>894577.7699999999</v>
      </c>
      <c r="AP111" s="24">
        <f>AP173*AP233</f>
        <v>76411.851187500011</v>
      </c>
      <c r="AQ111" s="24">
        <f t="shared" ref="AQ111:BA111" si="316">AQ173*AQ233</f>
        <v>76411.851187500011</v>
      </c>
      <c r="AR111" s="24">
        <f t="shared" si="316"/>
        <v>76411.851187500011</v>
      </c>
      <c r="AS111" s="24">
        <f t="shared" si="316"/>
        <v>76411.851187500011</v>
      </c>
      <c r="AT111" s="24">
        <f t="shared" si="316"/>
        <v>76411.851187500011</v>
      </c>
      <c r="AU111" s="24">
        <f t="shared" si="316"/>
        <v>76411.851187500011</v>
      </c>
      <c r="AV111" s="24">
        <f t="shared" si="316"/>
        <v>76411.851187500011</v>
      </c>
      <c r="AW111" s="24">
        <f t="shared" si="316"/>
        <v>76411.851187500011</v>
      </c>
      <c r="AX111" s="24">
        <f t="shared" si="316"/>
        <v>76411.851187500011</v>
      </c>
      <c r="AY111" s="24">
        <f t="shared" si="316"/>
        <v>76411.851187500011</v>
      </c>
      <c r="AZ111" s="24">
        <f t="shared" si="316"/>
        <v>76411.851187500011</v>
      </c>
      <c r="BA111" s="24">
        <f t="shared" si="316"/>
        <v>76411.851187500011</v>
      </c>
      <c r="BB111" s="117">
        <f t="shared" si="310"/>
        <v>916942.21425000031</v>
      </c>
      <c r="BC111" s="24">
        <f>BC173*BC233</f>
        <v>78322.147467187533</v>
      </c>
      <c r="BD111" s="24">
        <f t="shared" ref="BD111:BN111" si="317">BD173*BD233</f>
        <v>78322.147467187533</v>
      </c>
      <c r="BE111" s="24">
        <f t="shared" si="317"/>
        <v>78322.147467187533</v>
      </c>
      <c r="BF111" s="24">
        <f t="shared" si="317"/>
        <v>78322.147467187533</v>
      </c>
      <c r="BG111" s="24">
        <f t="shared" si="317"/>
        <v>78322.147467187533</v>
      </c>
      <c r="BH111" s="24">
        <f t="shared" si="317"/>
        <v>78322.147467187533</v>
      </c>
      <c r="BI111" s="24">
        <f t="shared" si="317"/>
        <v>78322.147467187533</v>
      </c>
      <c r="BJ111" s="24">
        <f t="shared" si="317"/>
        <v>78322.147467187533</v>
      </c>
      <c r="BK111" s="24">
        <f t="shared" si="317"/>
        <v>78322.147467187533</v>
      </c>
      <c r="BL111" s="24">
        <f t="shared" si="317"/>
        <v>78322.147467187533</v>
      </c>
      <c r="BM111" s="24">
        <f t="shared" si="317"/>
        <v>78322.147467187533</v>
      </c>
      <c r="BN111" s="24">
        <f t="shared" si="317"/>
        <v>78322.147467187533</v>
      </c>
      <c r="BO111" s="108">
        <f t="shared" si="312"/>
        <v>939865.76960625022</v>
      </c>
    </row>
    <row r="112" spans="1:67" x14ac:dyDescent="0.2">
      <c r="A112" s="47">
        <f t="shared" ref="A112:A136" si="318">+A111+1</f>
        <v>16</v>
      </c>
      <c r="B112" s="411" t="s">
        <v>55</v>
      </c>
      <c r="C112" s="24">
        <f>C174*C234</f>
        <v>29565</v>
      </c>
      <c r="D112" s="24">
        <f t="shared" ref="D112:N112" si="319">D174*D234</f>
        <v>29565</v>
      </c>
      <c r="E112" s="24">
        <f t="shared" si="319"/>
        <v>29565</v>
      </c>
      <c r="F112" s="24">
        <f t="shared" si="319"/>
        <v>29565</v>
      </c>
      <c r="G112" s="24">
        <f t="shared" si="319"/>
        <v>29565</v>
      </c>
      <c r="H112" s="24">
        <f t="shared" si="319"/>
        <v>29565</v>
      </c>
      <c r="I112" s="24">
        <f t="shared" si="319"/>
        <v>29565</v>
      </c>
      <c r="J112" s="24">
        <f t="shared" si="319"/>
        <v>29565</v>
      </c>
      <c r="K112" s="24">
        <f t="shared" si="319"/>
        <v>29565</v>
      </c>
      <c r="L112" s="24">
        <f t="shared" si="319"/>
        <v>29565</v>
      </c>
      <c r="M112" s="24">
        <f t="shared" si="319"/>
        <v>29565</v>
      </c>
      <c r="N112" s="24">
        <f t="shared" si="319"/>
        <v>29565</v>
      </c>
      <c r="O112" s="881">
        <f t="shared" si="304"/>
        <v>354780</v>
      </c>
      <c r="P112" s="24">
        <f>P174*P234</f>
        <v>36364.950000000004</v>
      </c>
      <c r="Q112" s="24">
        <f t="shared" ref="Q112:AA112" si="320">Q174*Q234</f>
        <v>36364.950000000004</v>
      </c>
      <c r="R112" s="24">
        <f t="shared" si="320"/>
        <v>36364.950000000004</v>
      </c>
      <c r="S112" s="24">
        <f t="shared" si="320"/>
        <v>36364.950000000004</v>
      </c>
      <c r="T112" s="24">
        <f t="shared" si="320"/>
        <v>36364.950000000004</v>
      </c>
      <c r="U112" s="24">
        <f t="shared" si="320"/>
        <v>36364.950000000004</v>
      </c>
      <c r="V112" s="24">
        <f t="shared" si="320"/>
        <v>36364.950000000004</v>
      </c>
      <c r="W112" s="24">
        <f t="shared" si="320"/>
        <v>36364.950000000004</v>
      </c>
      <c r="X112" s="24">
        <f t="shared" si="320"/>
        <v>36364.950000000004</v>
      </c>
      <c r="Y112" s="24">
        <f t="shared" si="320"/>
        <v>36364.950000000004</v>
      </c>
      <c r="Z112" s="24">
        <f t="shared" si="320"/>
        <v>36364.950000000004</v>
      </c>
      <c r="AA112" s="24">
        <f t="shared" si="320"/>
        <v>36364.950000000004</v>
      </c>
      <c r="AB112" s="108">
        <f t="shared" si="306"/>
        <v>436379.40000000008</v>
      </c>
      <c r="AC112" s="24">
        <f>AC174*AC234</f>
        <v>37274.073750000003</v>
      </c>
      <c r="AD112" s="24">
        <f t="shared" ref="AD112:AN112" si="321">AD174*AD234</f>
        <v>37274.073750000003</v>
      </c>
      <c r="AE112" s="24">
        <f t="shared" si="321"/>
        <v>37274.073750000003</v>
      </c>
      <c r="AF112" s="24">
        <f t="shared" si="321"/>
        <v>37274.073750000003</v>
      </c>
      <c r="AG112" s="24">
        <f t="shared" si="321"/>
        <v>37274.073750000003</v>
      </c>
      <c r="AH112" s="24">
        <f t="shared" si="321"/>
        <v>37274.073750000003</v>
      </c>
      <c r="AI112" s="24">
        <f t="shared" si="321"/>
        <v>37274.073750000003</v>
      </c>
      <c r="AJ112" s="24">
        <f t="shared" si="321"/>
        <v>37274.073750000003</v>
      </c>
      <c r="AK112" s="24">
        <f t="shared" si="321"/>
        <v>37274.073750000003</v>
      </c>
      <c r="AL112" s="24">
        <f t="shared" si="321"/>
        <v>37274.073750000003</v>
      </c>
      <c r="AM112" s="24">
        <f t="shared" si="321"/>
        <v>37274.073750000003</v>
      </c>
      <c r="AN112" s="24">
        <f t="shared" si="321"/>
        <v>37274.073750000003</v>
      </c>
      <c r="AO112" s="108">
        <f t="shared" si="308"/>
        <v>447288.88499999995</v>
      </c>
      <c r="AP112" s="24">
        <f>AP174*AP234</f>
        <v>38205.925593750006</v>
      </c>
      <c r="AQ112" s="24">
        <f t="shared" ref="AQ112:BA112" si="322">AQ174*AQ234</f>
        <v>38205.925593750006</v>
      </c>
      <c r="AR112" s="24">
        <f t="shared" si="322"/>
        <v>38205.925593750006</v>
      </c>
      <c r="AS112" s="24">
        <f t="shared" si="322"/>
        <v>38205.925593750006</v>
      </c>
      <c r="AT112" s="24">
        <f t="shared" si="322"/>
        <v>38205.925593750006</v>
      </c>
      <c r="AU112" s="24">
        <f t="shared" si="322"/>
        <v>38205.925593750006</v>
      </c>
      <c r="AV112" s="24">
        <f t="shared" si="322"/>
        <v>38205.925593750006</v>
      </c>
      <c r="AW112" s="24">
        <f t="shared" si="322"/>
        <v>38205.925593750006</v>
      </c>
      <c r="AX112" s="24">
        <f t="shared" si="322"/>
        <v>38205.925593750006</v>
      </c>
      <c r="AY112" s="24">
        <f t="shared" si="322"/>
        <v>38205.925593750006</v>
      </c>
      <c r="AZ112" s="24">
        <f t="shared" si="322"/>
        <v>38205.925593750006</v>
      </c>
      <c r="BA112" s="24">
        <f t="shared" si="322"/>
        <v>38205.925593750006</v>
      </c>
      <c r="BB112" s="117">
        <f t="shared" si="310"/>
        <v>458471.10712500016</v>
      </c>
      <c r="BC112" s="24">
        <f>BC174*BC234</f>
        <v>39161.073733593767</v>
      </c>
      <c r="BD112" s="24">
        <f t="shared" ref="BD112:BN112" si="323">BD174*BD234</f>
        <v>39161.073733593767</v>
      </c>
      <c r="BE112" s="24">
        <f t="shared" si="323"/>
        <v>39161.073733593767</v>
      </c>
      <c r="BF112" s="24">
        <f t="shared" si="323"/>
        <v>39161.073733593767</v>
      </c>
      <c r="BG112" s="24">
        <f t="shared" si="323"/>
        <v>39161.073733593767</v>
      </c>
      <c r="BH112" s="24">
        <f t="shared" si="323"/>
        <v>39161.073733593767</v>
      </c>
      <c r="BI112" s="24">
        <f t="shared" si="323"/>
        <v>39161.073733593767</v>
      </c>
      <c r="BJ112" s="24">
        <f t="shared" si="323"/>
        <v>39161.073733593767</v>
      </c>
      <c r="BK112" s="24">
        <f t="shared" si="323"/>
        <v>39161.073733593767</v>
      </c>
      <c r="BL112" s="24">
        <f t="shared" si="323"/>
        <v>39161.073733593767</v>
      </c>
      <c r="BM112" s="24">
        <f t="shared" si="323"/>
        <v>39161.073733593767</v>
      </c>
      <c r="BN112" s="24">
        <f t="shared" si="323"/>
        <v>39161.073733593767</v>
      </c>
      <c r="BO112" s="108">
        <f t="shared" si="312"/>
        <v>469932.88480312511</v>
      </c>
    </row>
    <row r="113" spans="1:69" x14ac:dyDescent="0.2">
      <c r="A113" s="47">
        <f t="shared" si="318"/>
        <v>17</v>
      </c>
      <c r="B113" s="411" t="s">
        <v>56</v>
      </c>
      <c r="C113" s="24">
        <f>C175*C236</f>
        <v>2995.2000000000003</v>
      </c>
      <c r="D113" s="24">
        <f t="shared" ref="D113:N113" si="324">D175*D236</f>
        <v>2995.2000000000003</v>
      </c>
      <c r="E113" s="24">
        <f t="shared" si="324"/>
        <v>2995.2000000000003</v>
      </c>
      <c r="F113" s="24">
        <f t="shared" si="324"/>
        <v>2995.2000000000003</v>
      </c>
      <c r="G113" s="24">
        <f t="shared" si="324"/>
        <v>2995.2000000000003</v>
      </c>
      <c r="H113" s="24">
        <f t="shared" si="324"/>
        <v>2995.2000000000003</v>
      </c>
      <c r="I113" s="24">
        <f t="shared" si="324"/>
        <v>2995.2000000000003</v>
      </c>
      <c r="J113" s="24">
        <f t="shared" si="324"/>
        <v>2995.2000000000003</v>
      </c>
      <c r="K113" s="24">
        <f t="shared" si="324"/>
        <v>2995.2000000000003</v>
      </c>
      <c r="L113" s="24">
        <f t="shared" si="324"/>
        <v>2995.2000000000003</v>
      </c>
      <c r="M113" s="24">
        <f t="shared" si="324"/>
        <v>2995.2000000000003</v>
      </c>
      <c r="N113" s="24">
        <f t="shared" si="324"/>
        <v>2995.2000000000003</v>
      </c>
      <c r="O113" s="881">
        <f t="shared" si="304"/>
        <v>35942.400000000001</v>
      </c>
      <c r="P113" s="24">
        <f>P175*P236</f>
        <v>3070.08</v>
      </c>
      <c r="Q113" s="24">
        <f t="shared" ref="Q113:AA113" si="325">Q175*Q237</f>
        <v>3070.08</v>
      </c>
      <c r="R113" s="24">
        <f t="shared" si="325"/>
        <v>3070.08</v>
      </c>
      <c r="S113" s="24">
        <f t="shared" si="325"/>
        <v>3070.08</v>
      </c>
      <c r="T113" s="24">
        <f t="shared" si="325"/>
        <v>3070.08</v>
      </c>
      <c r="U113" s="24">
        <f t="shared" si="325"/>
        <v>3070.08</v>
      </c>
      <c r="V113" s="24">
        <f t="shared" si="325"/>
        <v>3070.08</v>
      </c>
      <c r="W113" s="24">
        <f t="shared" si="325"/>
        <v>3070.08</v>
      </c>
      <c r="X113" s="24">
        <f t="shared" si="325"/>
        <v>3070.08</v>
      </c>
      <c r="Y113" s="24">
        <f t="shared" si="325"/>
        <v>3070.08</v>
      </c>
      <c r="Z113" s="24">
        <f t="shared" si="325"/>
        <v>3070.08</v>
      </c>
      <c r="AA113" s="24">
        <f t="shared" si="325"/>
        <v>3070.08</v>
      </c>
      <c r="AB113" s="108">
        <f t="shared" si="306"/>
        <v>36840.960000000006</v>
      </c>
      <c r="AC113" s="24">
        <f t="shared" ref="AC113:AN113" si="326">AC175*AC236</f>
        <v>3146.8319999999999</v>
      </c>
      <c r="AD113" s="24">
        <f t="shared" si="326"/>
        <v>3146.8319999999999</v>
      </c>
      <c r="AE113" s="24">
        <f t="shared" si="326"/>
        <v>3146.8319999999999</v>
      </c>
      <c r="AF113" s="24">
        <f t="shared" si="326"/>
        <v>3146.8319999999999</v>
      </c>
      <c r="AG113" s="24">
        <f t="shared" si="326"/>
        <v>3146.8319999999999</v>
      </c>
      <c r="AH113" s="24">
        <f t="shared" si="326"/>
        <v>3146.8319999999999</v>
      </c>
      <c r="AI113" s="24">
        <f t="shared" si="326"/>
        <v>3146.8319999999999</v>
      </c>
      <c r="AJ113" s="24">
        <f t="shared" si="326"/>
        <v>3146.8319999999999</v>
      </c>
      <c r="AK113" s="24">
        <f t="shared" si="326"/>
        <v>3146.8319999999999</v>
      </c>
      <c r="AL113" s="24">
        <f t="shared" si="326"/>
        <v>3146.8319999999999</v>
      </c>
      <c r="AM113" s="24">
        <f t="shared" si="326"/>
        <v>3146.8319999999999</v>
      </c>
      <c r="AN113" s="24">
        <f t="shared" si="326"/>
        <v>3146.8319999999999</v>
      </c>
      <c r="AO113" s="108">
        <f t="shared" si="308"/>
        <v>37761.983999999997</v>
      </c>
      <c r="AP113" s="24">
        <f t="shared" ref="AP113:BA113" si="327">AP175*AM236</f>
        <v>3225.5027999999998</v>
      </c>
      <c r="AQ113" s="24">
        <f t="shared" si="327"/>
        <v>3225.5027999999998</v>
      </c>
      <c r="AR113" s="24">
        <f t="shared" si="327"/>
        <v>3225.5027999999998</v>
      </c>
      <c r="AS113" s="24">
        <f t="shared" si="327"/>
        <v>3225.5027999999998</v>
      </c>
      <c r="AT113" s="24">
        <f t="shared" si="327"/>
        <v>3225.5027999999998</v>
      </c>
      <c r="AU113" s="24">
        <f t="shared" si="327"/>
        <v>3225.5027999999998</v>
      </c>
      <c r="AV113" s="24">
        <f t="shared" si="327"/>
        <v>3225.5027999999998</v>
      </c>
      <c r="AW113" s="24">
        <f t="shared" si="327"/>
        <v>3225.5027999999998</v>
      </c>
      <c r="AX113" s="24">
        <f t="shared" si="327"/>
        <v>3225.5027999999998</v>
      </c>
      <c r="AY113" s="24">
        <f t="shared" si="327"/>
        <v>3225.5027999999998</v>
      </c>
      <c r="AZ113" s="24">
        <f t="shared" si="327"/>
        <v>3225.5027999999998</v>
      </c>
      <c r="BA113" s="24">
        <f t="shared" si="327"/>
        <v>3225.5027999999998</v>
      </c>
      <c r="BB113" s="117">
        <f t="shared" si="310"/>
        <v>38706.033599999995</v>
      </c>
      <c r="BC113" s="24">
        <f t="shared" ref="BC113:BN113" si="328">BC175*BC236</f>
        <v>3306.1403699999996</v>
      </c>
      <c r="BD113" s="24">
        <f t="shared" si="328"/>
        <v>3306.1403699999996</v>
      </c>
      <c r="BE113" s="24">
        <f t="shared" si="328"/>
        <v>3306.1403699999996</v>
      </c>
      <c r="BF113" s="24">
        <f t="shared" si="328"/>
        <v>3306.1403699999996</v>
      </c>
      <c r="BG113" s="24">
        <f t="shared" si="328"/>
        <v>3306.1403699999996</v>
      </c>
      <c r="BH113" s="24">
        <f t="shared" si="328"/>
        <v>3306.1403699999996</v>
      </c>
      <c r="BI113" s="24">
        <f t="shared" si="328"/>
        <v>3306.1403699999996</v>
      </c>
      <c r="BJ113" s="24">
        <f t="shared" si="328"/>
        <v>3306.1403699999996</v>
      </c>
      <c r="BK113" s="24">
        <f t="shared" si="328"/>
        <v>3306.1403699999996</v>
      </c>
      <c r="BL113" s="24">
        <f t="shared" si="328"/>
        <v>3306.1403699999996</v>
      </c>
      <c r="BM113" s="24">
        <f t="shared" si="328"/>
        <v>3306.1403699999996</v>
      </c>
      <c r="BN113" s="24">
        <f t="shared" si="328"/>
        <v>3306.1403699999996</v>
      </c>
      <c r="BO113" s="108">
        <f t="shared" si="312"/>
        <v>39673.684440000005</v>
      </c>
    </row>
    <row r="114" spans="1:69" x14ac:dyDescent="0.2">
      <c r="A114" s="47">
        <f t="shared" si="318"/>
        <v>18</v>
      </c>
      <c r="B114" s="411" t="s">
        <v>57</v>
      </c>
      <c r="C114" s="24">
        <f>C176*C237</f>
        <v>10800</v>
      </c>
      <c r="D114" s="24">
        <f t="shared" ref="D114:N114" si="329">D176*D237</f>
        <v>10800</v>
      </c>
      <c r="E114" s="24">
        <f t="shared" si="329"/>
        <v>10800</v>
      </c>
      <c r="F114" s="24">
        <f t="shared" si="329"/>
        <v>10800</v>
      </c>
      <c r="G114" s="24">
        <f t="shared" si="329"/>
        <v>10800</v>
      </c>
      <c r="H114" s="24">
        <f t="shared" si="329"/>
        <v>10800</v>
      </c>
      <c r="I114" s="24">
        <f t="shared" si="329"/>
        <v>10800</v>
      </c>
      <c r="J114" s="24">
        <f t="shared" si="329"/>
        <v>10800</v>
      </c>
      <c r="K114" s="24">
        <f t="shared" si="329"/>
        <v>10800</v>
      </c>
      <c r="L114" s="24">
        <f t="shared" si="329"/>
        <v>10800</v>
      </c>
      <c r="M114" s="24">
        <f t="shared" si="329"/>
        <v>10800</v>
      </c>
      <c r="N114" s="24">
        <f t="shared" si="329"/>
        <v>10800</v>
      </c>
      <c r="O114" s="881">
        <f t="shared" si="304"/>
        <v>129600</v>
      </c>
      <c r="P114" s="24">
        <f>P176*P237</f>
        <v>11070</v>
      </c>
      <c r="Q114" s="24">
        <f t="shared" ref="Q114:AA114" si="330">Q176*Q237</f>
        <v>11070</v>
      </c>
      <c r="R114" s="24">
        <f t="shared" si="330"/>
        <v>11070</v>
      </c>
      <c r="S114" s="24">
        <f t="shared" si="330"/>
        <v>11070</v>
      </c>
      <c r="T114" s="24">
        <f t="shared" si="330"/>
        <v>11070</v>
      </c>
      <c r="U114" s="24">
        <f t="shared" si="330"/>
        <v>11070</v>
      </c>
      <c r="V114" s="24">
        <f t="shared" si="330"/>
        <v>11070</v>
      </c>
      <c r="W114" s="24">
        <f t="shared" si="330"/>
        <v>11070</v>
      </c>
      <c r="X114" s="24">
        <f t="shared" si="330"/>
        <v>11070</v>
      </c>
      <c r="Y114" s="24">
        <f t="shared" si="330"/>
        <v>11070</v>
      </c>
      <c r="Z114" s="24">
        <f t="shared" si="330"/>
        <v>11070</v>
      </c>
      <c r="AA114" s="24">
        <f t="shared" si="330"/>
        <v>11070</v>
      </c>
      <c r="AB114" s="108">
        <f t="shared" si="306"/>
        <v>132840</v>
      </c>
      <c r="AC114" s="24">
        <f t="shared" ref="AC114:AN114" si="331">AC176*AC237</f>
        <v>11346.75</v>
      </c>
      <c r="AD114" s="24">
        <f t="shared" si="331"/>
        <v>11346.75</v>
      </c>
      <c r="AE114" s="24">
        <f t="shared" si="331"/>
        <v>11346.75</v>
      </c>
      <c r="AF114" s="24">
        <f t="shared" si="331"/>
        <v>11346.75</v>
      </c>
      <c r="AG114" s="24">
        <f t="shared" si="331"/>
        <v>11346.75</v>
      </c>
      <c r="AH114" s="24">
        <f t="shared" si="331"/>
        <v>11346.75</v>
      </c>
      <c r="AI114" s="24">
        <f t="shared" si="331"/>
        <v>11346.75</v>
      </c>
      <c r="AJ114" s="24">
        <f t="shared" si="331"/>
        <v>11346.75</v>
      </c>
      <c r="AK114" s="24">
        <f t="shared" si="331"/>
        <v>11346.75</v>
      </c>
      <c r="AL114" s="24">
        <f t="shared" si="331"/>
        <v>11346.75</v>
      </c>
      <c r="AM114" s="24">
        <f t="shared" si="331"/>
        <v>11346.75</v>
      </c>
      <c r="AN114" s="24">
        <f t="shared" si="331"/>
        <v>11346.75</v>
      </c>
      <c r="AO114" s="108">
        <f t="shared" si="308"/>
        <v>136161</v>
      </c>
      <c r="AP114" s="24">
        <f t="shared" ref="AP114:BA114" si="332">AP176*AP237</f>
        <v>11630.418750000001</v>
      </c>
      <c r="AQ114" s="24">
        <f t="shared" si="332"/>
        <v>11630.418750000001</v>
      </c>
      <c r="AR114" s="24">
        <f t="shared" si="332"/>
        <v>11630.418750000001</v>
      </c>
      <c r="AS114" s="24">
        <f t="shared" si="332"/>
        <v>11630.418750000001</v>
      </c>
      <c r="AT114" s="24">
        <f t="shared" si="332"/>
        <v>11630.418750000001</v>
      </c>
      <c r="AU114" s="24">
        <f t="shared" si="332"/>
        <v>11630.418750000001</v>
      </c>
      <c r="AV114" s="24">
        <f t="shared" si="332"/>
        <v>11630.418750000001</v>
      </c>
      <c r="AW114" s="24">
        <f t="shared" si="332"/>
        <v>11630.418750000001</v>
      </c>
      <c r="AX114" s="24">
        <f t="shared" si="332"/>
        <v>11630.418750000001</v>
      </c>
      <c r="AY114" s="24">
        <f t="shared" si="332"/>
        <v>11630.418750000001</v>
      </c>
      <c r="AZ114" s="24">
        <f t="shared" si="332"/>
        <v>11630.418750000001</v>
      </c>
      <c r="BA114" s="24">
        <f t="shared" si="332"/>
        <v>11630.418750000001</v>
      </c>
      <c r="BB114" s="117">
        <f t="shared" si="310"/>
        <v>139565.02499999999</v>
      </c>
      <c r="BC114" s="24">
        <f t="shared" ref="BC114:BN114" si="333">BC176*BC237</f>
        <v>11921.179218750001</v>
      </c>
      <c r="BD114" s="24">
        <f t="shared" si="333"/>
        <v>11921.179218750001</v>
      </c>
      <c r="BE114" s="24">
        <f t="shared" si="333"/>
        <v>11921.179218750001</v>
      </c>
      <c r="BF114" s="24">
        <f t="shared" si="333"/>
        <v>11921.179218750001</v>
      </c>
      <c r="BG114" s="24">
        <f t="shared" si="333"/>
        <v>11921.179218750001</v>
      </c>
      <c r="BH114" s="24">
        <f t="shared" si="333"/>
        <v>11921.179218750001</v>
      </c>
      <c r="BI114" s="24">
        <f t="shared" si="333"/>
        <v>11921.179218750001</v>
      </c>
      <c r="BJ114" s="24">
        <f t="shared" si="333"/>
        <v>11921.179218750001</v>
      </c>
      <c r="BK114" s="24">
        <f t="shared" si="333"/>
        <v>11921.179218750001</v>
      </c>
      <c r="BL114" s="24">
        <f t="shared" si="333"/>
        <v>11921.179218750001</v>
      </c>
      <c r="BM114" s="24">
        <f t="shared" si="333"/>
        <v>11921.179218750001</v>
      </c>
      <c r="BN114" s="24">
        <f t="shared" si="333"/>
        <v>11921.179218750001</v>
      </c>
      <c r="BO114" s="108">
        <f t="shared" si="312"/>
        <v>143054.15062500001</v>
      </c>
      <c r="BP114" s="597"/>
      <c r="BQ114" s="597"/>
    </row>
    <row r="115" spans="1:69" x14ac:dyDescent="0.2">
      <c r="A115" s="843">
        <f t="shared" si="318"/>
        <v>19</v>
      </c>
      <c r="B115" s="411" t="s">
        <v>58</v>
      </c>
      <c r="C115" s="24">
        <f t="shared" ref="C115:N115" si="334">C177*C238</f>
        <v>0</v>
      </c>
      <c r="D115" s="24">
        <f t="shared" si="334"/>
        <v>0</v>
      </c>
      <c r="E115" s="24">
        <f t="shared" si="334"/>
        <v>0</v>
      </c>
      <c r="F115" s="24">
        <f t="shared" si="334"/>
        <v>0</v>
      </c>
      <c r="G115" s="24">
        <f t="shared" si="334"/>
        <v>0</v>
      </c>
      <c r="H115" s="24">
        <f t="shared" si="334"/>
        <v>0</v>
      </c>
      <c r="I115" s="24">
        <f t="shared" si="334"/>
        <v>0</v>
      </c>
      <c r="J115" s="24">
        <f t="shared" si="334"/>
        <v>0</v>
      </c>
      <c r="K115" s="24">
        <f t="shared" si="334"/>
        <v>0</v>
      </c>
      <c r="L115" s="24">
        <f t="shared" si="334"/>
        <v>0</v>
      </c>
      <c r="M115" s="24">
        <f t="shared" si="334"/>
        <v>0</v>
      </c>
      <c r="N115" s="24">
        <f t="shared" si="334"/>
        <v>0</v>
      </c>
      <c r="O115" s="108">
        <f t="shared" si="304"/>
        <v>0</v>
      </c>
      <c r="P115" s="24">
        <f>P177*P238</f>
        <v>0</v>
      </c>
      <c r="Q115" s="24">
        <f t="shared" ref="Q115:AA115" si="335">Q177*Q238</f>
        <v>0</v>
      </c>
      <c r="R115" s="24">
        <f t="shared" si="335"/>
        <v>0</v>
      </c>
      <c r="S115" s="24">
        <f t="shared" si="335"/>
        <v>0</v>
      </c>
      <c r="T115" s="24">
        <f t="shared" si="335"/>
        <v>0</v>
      </c>
      <c r="U115" s="24">
        <f t="shared" si="335"/>
        <v>0</v>
      </c>
      <c r="V115" s="24">
        <f t="shared" si="335"/>
        <v>0</v>
      </c>
      <c r="W115" s="24">
        <f t="shared" si="335"/>
        <v>0</v>
      </c>
      <c r="X115" s="24">
        <f t="shared" si="335"/>
        <v>0</v>
      </c>
      <c r="Y115" s="24">
        <f t="shared" si="335"/>
        <v>0</v>
      </c>
      <c r="Z115" s="24">
        <f t="shared" si="335"/>
        <v>0</v>
      </c>
      <c r="AA115" s="24">
        <f t="shared" si="335"/>
        <v>0</v>
      </c>
      <c r="AB115" s="108">
        <f t="shared" si="306"/>
        <v>0</v>
      </c>
      <c r="AC115" s="24">
        <f t="shared" ref="AC115:AN115" si="336">AC177*AC240</f>
        <v>0</v>
      </c>
      <c r="AD115" s="24">
        <f t="shared" si="336"/>
        <v>0</v>
      </c>
      <c r="AE115" s="24">
        <f t="shared" si="336"/>
        <v>0</v>
      </c>
      <c r="AF115" s="24">
        <f t="shared" si="336"/>
        <v>0</v>
      </c>
      <c r="AG115" s="24">
        <f t="shared" si="336"/>
        <v>0</v>
      </c>
      <c r="AH115" s="24">
        <f t="shared" si="336"/>
        <v>0</v>
      </c>
      <c r="AI115" s="24">
        <f t="shared" si="336"/>
        <v>0</v>
      </c>
      <c r="AJ115" s="24">
        <f t="shared" si="336"/>
        <v>0</v>
      </c>
      <c r="AK115" s="24">
        <f t="shared" si="336"/>
        <v>0</v>
      </c>
      <c r="AL115" s="24">
        <f t="shared" si="336"/>
        <v>0</v>
      </c>
      <c r="AM115" s="24">
        <f t="shared" si="336"/>
        <v>0</v>
      </c>
      <c r="AN115" s="24">
        <f t="shared" si="336"/>
        <v>0</v>
      </c>
      <c r="AO115" s="108">
        <f t="shared" si="308"/>
        <v>0</v>
      </c>
      <c r="AP115" s="24">
        <f t="shared" ref="AP115:BA115" si="337">AP177*AP240</f>
        <v>0</v>
      </c>
      <c r="AQ115" s="24">
        <f t="shared" si="337"/>
        <v>0</v>
      </c>
      <c r="AR115" s="24">
        <f t="shared" si="337"/>
        <v>0</v>
      </c>
      <c r="AS115" s="24">
        <f t="shared" si="337"/>
        <v>0</v>
      </c>
      <c r="AT115" s="24">
        <f t="shared" si="337"/>
        <v>0</v>
      </c>
      <c r="AU115" s="24">
        <f t="shared" si="337"/>
        <v>0</v>
      </c>
      <c r="AV115" s="24">
        <f t="shared" si="337"/>
        <v>0</v>
      </c>
      <c r="AW115" s="24">
        <f t="shared" si="337"/>
        <v>0</v>
      </c>
      <c r="AX115" s="24">
        <f t="shared" si="337"/>
        <v>0</v>
      </c>
      <c r="AY115" s="24">
        <f t="shared" si="337"/>
        <v>0</v>
      </c>
      <c r="AZ115" s="24">
        <f t="shared" si="337"/>
        <v>0</v>
      </c>
      <c r="BA115" s="24">
        <f t="shared" si="337"/>
        <v>0</v>
      </c>
      <c r="BB115" s="117">
        <f t="shared" si="310"/>
        <v>0</v>
      </c>
      <c r="BC115" s="24">
        <f t="shared" ref="BC115:BN115" si="338">BC177*BC240</f>
        <v>0</v>
      </c>
      <c r="BD115" s="24">
        <f t="shared" si="338"/>
        <v>0</v>
      </c>
      <c r="BE115" s="24">
        <f t="shared" si="338"/>
        <v>0</v>
      </c>
      <c r="BF115" s="24">
        <f t="shared" si="338"/>
        <v>0</v>
      </c>
      <c r="BG115" s="24">
        <f t="shared" si="338"/>
        <v>0</v>
      </c>
      <c r="BH115" s="24">
        <f t="shared" si="338"/>
        <v>0</v>
      </c>
      <c r="BI115" s="24">
        <f t="shared" si="338"/>
        <v>0</v>
      </c>
      <c r="BJ115" s="24">
        <f t="shared" si="338"/>
        <v>0</v>
      </c>
      <c r="BK115" s="24">
        <f t="shared" si="338"/>
        <v>0</v>
      </c>
      <c r="BL115" s="24">
        <f t="shared" si="338"/>
        <v>0</v>
      </c>
      <c r="BM115" s="24">
        <f t="shared" si="338"/>
        <v>0</v>
      </c>
      <c r="BN115" s="24">
        <f t="shared" si="338"/>
        <v>0</v>
      </c>
      <c r="BO115" s="108">
        <f t="shared" si="312"/>
        <v>0</v>
      </c>
    </row>
    <row r="116" spans="1:69" x14ac:dyDescent="0.2">
      <c r="A116" s="47">
        <f t="shared" si="318"/>
        <v>20</v>
      </c>
      <c r="B116" s="411" t="s">
        <v>59</v>
      </c>
      <c r="C116" s="24">
        <f>C178*C240</f>
        <v>17971.2</v>
      </c>
      <c r="D116" s="24">
        <f t="shared" ref="D116:BN116" si="339">D178*D240</f>
        <v>17971.2</v>
      </c>
      <c r="E116" s="24">
        <f t="shared" si="339"/>
        <v>17971.2</v>
      </c>
      <c r="F116" s="24">
        <f t="shared" si="339"/>
        <v>17971.2</v>
      </c>
      <c r="G116" s="24">
        <f t="shared" si="339"/>
        <v>17971.2</v>
      </c>
      <c r="H116" s="24">
        <f t="shared" si="339"/>
        <v>17971.2</v>
      </c>
      <c r="I116" s="24">
        <f t="shared" si="339"/>
        <v>17971.2</v>
      </c>
      <c r="J116" s="24">
        <f t="shared" si="339"/>
        <v>17971.2</v>
      </c>
      <c r="K116" s="24">
        <f t="shared" si="339"/>
        <v>17971.2</v>
      </c>
      <c r="L116" s="24">
        <f t="shared" si="339"/>
        <v>17971.2</v>
      </c>
      <c r="M116" s="24">
        <f t="shared" si="339"/>
        <v>17971.2</v>
      </c>
      <c r="N116" s="24">
        <f t="shared" si="339"/>
        <v>17971.2</v>
      </c>
      <c r="O116" s="881">
        <f t="shared" si="304"/>
        <v>215654.40000000005</v>
      </c>
      <c r="P116" s="24">
        <f t="shared" si="339"/>
        <v>18420.48</v>
      </c>
      <c r="Q116" s="24">
        <f t="shared" si="339"/>
        <v>18420.48</v>
      </c>
      <c r="R116" s="24">
        <f t="shared" si="339"/>
        <v>18420.48</v>
      </c>
      <c r="S116" s="24">
        <f t="shared" si="339"/>
        <v>18420.48</v>
      </c>
      <c r="T116" s="24">
        <f t="shared" si="339"/>
        <v>18420.48</v>
      </c>
      <c r="U116" s="24">
        <f t="shared" si="339"/>
        <v>18420.48</v>
      </c>
      <c r="V116" s="24">
        <f t="shared" si="339"/>
        <v>18420.48</v>
      </c>
      <c r="W116" s="24">
        <f t="shared" si="339"/>
        <v>18420.48</v>
      </c>
      <c r="X116" s="24">
        <f t="shared" si="339"/>
        <v>18420.48</v>
      </c>
      <c r="Y116" s="24">
        <f t="shared" si="339"/>
        <v>18420.48</v>
      </c>
      <c r="Z116" s="24">
        <f t="shared" si="339"/>
        <v>18420.48</v>
      </c>
      <c r="AA116" s="24">
        <f t="shared" si="339"/>
        <v>18420.48</v>
      </c>
      <c r="AB116" s="108">
        <f t="shared" si="306"/>
        <v>221045.76000000004</v>
      </c>
      <c r="AC116" s="24">
        <f t="shared" si="339"/>
        <v>18880.991999999998</v>
      </c>
      <c r="AD116" s="24">
        <f t="shared" si="339"/>
        <v>18880.991999999998</v>
      </c>
      <c r="AE116" s="24">
        <f t="shared" si="339"/>
        <v>18880.991999999998</v>
      </c>
      <c r="AF116" s="24">
        <f t="shared" si="339"/>
        <v>18880.991999999998</v>
      </c>
      <c r="AG116" s="24">
        <f t="shared" si="339"/>
        <v>18880.991999999998</v>
      </c>
      <c r="AH116" s="24">
        <f t="shared" si="339"/>
        <v>18880.991999999998</v>
      </c>
      <c r="AI116" s="24">
        <f t="shared" si="339"/>
        <v>18880.991999999998</v>
      </c>
      <c r="AJ116" s="24">
        <f t="shared" si="339"/>
        <v>18880.991999999998</v>
      </c>
      <c r="AK116" s="24">
        <f t="shared" si="339"/>
        <v>18880.991999999998</v>
      </c>
      <c r="AL116" s="24">
        <f t="shared" si="339"/>
        <v>18880.991999999998</v>
      </c>
      <c r="AM116" s="24">
        <f t="shared" si="339"/>
        <v>18880.991999999998</v>
      </c>
      <c r="AN116" s="24">
        <f t="shared" si="339"/>
        <v>18880.991999999998</v>
      </c>
      <c r="AO116" s="108">
        <f t="shared" si="308"/>
        <v>226571.90399999998</v>
      </c>
      <c r="AP116" s="24">
        <f t="shared" si="339"/>
        <v>19353.016800000005</v>
      </c>
      <c r="AQ116" s="24">
        <f t="shared" si="339"/>
        <v>19353.016800000005</v>
      </c>
      <c r="AR116" s="24">
        <f t="shared" si="339"/>
        <v>19353.016800000005</v>
      </c>
      <c r="AS116" s="24">
        <f t="shared" si="339"/>
        <v>19353.016800000005</v>
      </c>
      <c r="AT116" s="24">
        <f t="shared" si="339"/>
        <v>19353.016800000005</v>
      </c>
      <c r="AU116" s="24">
        <f t="shared" si="339"/>
        <v>19353.016800000005</v>
      </c>
      <c r="AV116" s="24">
        <f t="shared" si="339"/>
        <v>19353.016800000005</v>
      </c>
      <c r="AW116" s="24">
        <f t="shared" si="339"/>
        <v>19353.016800000005</v>
      </c>
      <c r="AX116" s="24">
        <f t="shared" si="339"/>
        <v>19353.016800000005</v>
      </c>
      <c r="AY116" s="24">
        <f t="shared" si="339"/>
        <v>19353.016800000005</v>
      </c>
      <c r="AZ116" s="24">
        <f t="shared" si="339"/>
        <v>19353.016800000005</v>
      </c>
      <c r="BA116" s="24">
        <f t="shared" si="339"/>
        <v>19353.016800000005</v>
      </c>
      <c r="BB116" s="117">
        <f t="shared" si="310"/>
        <v>232236.20160000012</v>
      </c>
      <c r="BC116" s="24">
        <f t="shared" si="339"/>
        <v>19836.842220000002</v>
      </c>
      <c r="BD116" s="24">
        <f t="shared" si="339"/>
        <v>19836.842220000002</v>
      </c>
      <c r="BE116" s="24">
        <f t="shared" si="339"/>
        <v>19836.842220000002</v>
      </c>
      <c r="BF116" s="24">
        <f t="shared" si="339"/>
        <v>19836.842220000002</v>
      </c>
      <c r="BG116" s="24">
        <f t="shared" si="339"/>
        <v>19836.842220000002</v>
      </c>
      <c r="BH116" s="24">
        <f t="shared" si="339"/>
        <v>19836.842220000002</v>
      </c>
      <c r="BI116" s="24">
        <f t="shared" si="339"/>
        <v>19836.842220000002</v>
      </c>
      <c r="BJ116" s="24">
        <f t="shared" si="339"/>
        <v>19836.842220000002</v>
      </c>
      <c r="BK116" s="24">
        <f t="shared" si="339"/>
        <v>19836.842220000002</v>
      </c>
      <c r="BL116" s="24">
        <f t="shared" si="339"/>
        <v>19836.842220000002</v>
      </c>
      <c r="BM116" s="24">
        <f t="shared" si="339"/>
        <v>19836.842220000002</v>
      </c>
      <c r="BN116" s="24">
        <f t="shared" si="339"/>
        <v>19836.842220000002</v>
      </c>
      <c r="BO116" s="108">
        <f t="shared" si="312"/>
        <v>238042.10663999998</v>
      </c>
    </row>
    <row r="117" spans="1:69" x14ac:dyDescent="0.2">
      <c r="A117" s="47">
        <f t="shared" si="318"/>
        <v>21</v>
      </c>
      <c r="B117" s="411" t="s">
        <v>60</v>
      </c>
      <c r="C117" s="24">
        <f>C179*C241</f>
        <v>9828.0000000000018</v>
      </c>
      <c r="D117" s="24">
        <f t="shared" ref="D117:BN117" si="340">D179*D241</f>
        <v>9828.0000000000018</v>
      </c>
      <c r="E117" s="24">
        <f t="shared" si="340"/>
        <v>9828.0000000000018</v>
      </c>
      <c r="F117" s="24">
        <f t="shared" si="340"/>
        <v>9828.0000000000018</v>
      </c>
      <c r="G117" s="24">
        <f t="shared" si="340"/>
        <v>9828.0000000000018</v>
      </c>
      <c r="H117" s="24">
        <f t="shared" si="340"/>
        <v>9828.0000000000018</v>
      </c>
      <c r="I117" s="24">
        <f t="shared" si="340"/>
        <v>9828.0000000000018</v>
      </c>
      <c r="J117" s="24">
        <f t="shared" si="340"/>
        <v>9828.0000000000018</v>
      </c>
      <c r="K117" s="24">
        <f t="shared" si="340"/>
        <v>9828.0000000000018</v>
      </c>
      <c r="L117" s="24">
        <f t="shared" si="340"/>
        <v>9828.0000000000018</v>
      </c>
      <c r="M117" s="24">
        <f t="shared" si="340"/>
        <v>9828.0000000000018</v>
      </c>
      <c r="N117" s="24">
        <f t="shared" si="340"/>
        <v>9828.0000000000018</v>
      </c>
      <c r="O117" s="881">
        <f t="shared" si="304"/>
        <v>117936.00000000001</v>
      </c>
      <c r="P117" s="24">
        <f t="shared" si="340"/>
        <v>10073.700000000001</v>
      </c>
      <c r="Q117" s="24">
        <f t="shared" si="340"/>
        <v>10073.700000000001</v>
      </c>
      <c r="R117" s="24">
        <f t="shared" si="340"/>
        <v>10073.700000000001</v>
      </c>
      <c r="S117" s="24">
        <f t="shared" si="340"/>
        <v>10073.700000000001</v>
      </c>
      <c r="T117" s="24">
        <f t="shared" si="340"/>
        <v>10073.700000000001</v>
      </c>
      <c r="U117" s="24">
        <f t="shared" si="340"/>
        <v>10073.700000000001</v>
      </c>
      <c r="V117" s="24">
        <f t="shared" si="340"/>
        <v>10073.700000000001</v>
      </c>
      <c r="W117" s="24">
        <f t="shared" si="340"/>
        <v>10073.700000000001</v>
      </c>
      <c r="X117" s="24">
        <f t="shared" si="340"/>
        <v>10073.700000000001</v>
      </c>
      <c r="Y117" s="24">
        <f t="shared" si="340"/>
        <v>10073.700000000001</v>
      </c>
      <c r="Z117" s="24">
        <f t="shared" si="340"/>
        <v>10073.700000000001</v>
      </c>
      <c r="AA117" s="24">
        <f t="shared" si="340"/>
        <v>10073.700000000001</v>
      </c>
      <c r="AB117" s="108">
        <f t="shared" si="306"/>
        <v>120884.39999999998</v>
      </c>
      <c r="AC117" s="24">
        <f t="shared" si="340"/>
        <v>10325.542500000001</v>
      </c>
      <c r="AD117" s="24">
        <f t="shared" si="340"/>
        <v>10325.542500000001</v>
      </c>
      <c r="AE117" s="24">
        <f t="shared" si="340"/>
        <v>10325.542500000001</v>
      </c>
      <c r="AF117" s="24">
        <f t="shared" si="340"/>
        <v>10325.542500000001</v>
      </c>
      <c r="AG117" s="24">
        <f t="shared" si="340"/>
        <v>10325.542500000001</v>
      </c>
      <c r="AH117" s="24">
        <f t="shared" si="340"/>
        <v>10325.542500000001</v>
      </c>
      <c r="AI117" s="24">
        <f t="shared" si="340"/>
        <v>10325.542500000001</v>
      </c>
      <c r="AJ117" s="24">
        <f t="shared" si="340"/>
        <v>10325.542500000001</v>
      </c>
      <c r="AK117" s="24">
        <f t="shared" si="340"/>
        <v>10325.542500000001</v>
      </c>
      <c r="AL117" s="24">
        <f t="shared" si="340"/>
        <v>10325.542500000001</v>
      </c>
      <c r="AM117" s="24">
        <f t="shared" si="340"/>
        <v>10325.542500000001</v>
      </c>
      <c r="AN117" s="24">
        <f t="shared" si="340"/>
        <v>10325.542500000001</v>
      </c>
      <c r="AO117" s="108">
        <f t="shared" si="308"/>
        <v>123906.51</v>
      </c>
      <c r="AP117" s="24">
        <f t="shared" si="340"/>
        <v>14111.574750000002</v>
      </c>
      <c r="AQ117" s="24">
        <f t="shared" si="340"/>
        <v>14111.574750000002</v>
      </c>
      <c r="AR117" s="24">
        <f t="shared" si="340"/>
        <v>14111.574750000002</v>
      </c>
      <c r="AS117" s="24">
        <f t="shared" si="340"/>
        <v>14111.574750000002</v>
      </c>
      <c r="AT117" s="24">
        <f t="shared" si="340"/>
        <v>14111.574750000002</v>
      </c>
      <c r="AU117" s="24">
        <f t="shared" si="340"/>
        <v>14111.574750000002</v>
      </c>
      <c r="AV117" s="24">
        <f t="shared" si="340"/>
        <v>14111.574750000002</v>
      </c>
      <c r="AW117" s="24">
        <f t="shared" si="340"/>
        <v>14111.574750000002</v>
      </c>
      <c r="AX117" s="24">
        <f t="shared" si="340"/>
        <v>14111.574750000002</v>
      </c>
      <c r="AY117" s="24">
        <f t="shared" si="340"/>
        <v>14111.574750000002</v>
      </c>
      <c r="AZ117" s="24">
        <f t="shared" si="340"/>
        <v>14111.574750000002</v>
      </c>
      <c r="BA117" s="24">
        <f t="shared" si="340"/>
        <v>14111.574750000002</v>
      </c>
      <c r="BB117" s="117">
        <f t="shared" si="310"/>
        <v>169338.89700000003</v>
      </c>
      <c r="BC117" s="24">
        <f t="shared" si="340"/>
        <v>14464.364118750002</v>
      </c>
      <c r="BD117" s="24">
        <f t="shared" si="340"/>
        <v>14464.364118750002</v>
      </c>
      <c r="BE117" s="24">
        <f t="shared" si="340"/>
        <v>14464.364118750002</v>
      </c>
      <c r="BF117" s="24">
        <f t="shared" si="340"/>
        <v>14464.364118750002</v>
      </c>
      <c r="BG117" s="24">
        <f t="shared" si="340"/>
        <v>14464.364118750002</v>
      </c>
      <c r="BH117" s="24">
        <f t="shared" si="340"/>
        <v>14464.364118750002</v>
      </c>
      <c r="BI117" s="24">
        <f t="shared" si="340"/>
        <v>14464.364118750002</v>
      </c>
      <c r="BJ117" s="24">
        <f t="shared" si="340"/>
        <v>14464.364118750002</v>
      </c>
      <c r="BK117" s="24">
        <f t="shared" si="340"/>
        <v>14464.364118750002</v>
      </c>
      <c r="BL117" s="24">
        <f t="shared" si="340"/>
        <v>14464.364118750002</v>
      </c>
      <c r="BM117" s="24">
        <f t="shared" si="340"/>
        <v>14464.364118750002</v>
      </c>
      <c r="BN117" s="24">
        <f t="shared" si="340"/>
        <v>14464.364118750002</v>
      </c>
      <c r="BO117" s="108">
        <f t="shared" si="312"/>
        <v>173572.36942500001</v>
      </c>
    </row>
    <row r="118" spans="1:69" x14ac:dyDescent="0.2">
      <c r="A118" s="47">
        <f t="shared" si="318"/>
        <v>22</v>
      </c>
      <c r="B118" s="411" t="s">
        <v>61</v>
      </c>
      <c r="C118" s="24">
        <f>C180*C242</f>
        <v>8985.6</v>
      </c>
      <c r="D118" s="24">
        <f t="shared" ref="D118:BN118" si="341">D180*D242</f>
        <v>8985.6</v>
      </c>
      <c r="E118" s="24">
        <f t="shared" si="341"/>
        <v>8985.6</v>
      </c>
      <c r="F118" s="24">
        <f t="shared" si="341"/>
        <v>8985.6</v>
      </c>
      <c r="G118" s="24">
        <f t="shared" si="341"/>
        <v>8985.6</v>
      </c>
      <c r="H118" s="24">
        <f t="shared" si="341"/>
        <v>8985.6</v>
      </c>
      <c r="I118" s="24">
        <f t="shared" si="341"/>
        <v>8985.6</v>
      </c>
      <c r="J118" s="24">
        <f t="shared" si="341"/>
        <v>8985.6</v>
      </c>
      <c r="K118" s="24">
        <f t="shared" si="341"/>
        <v>8985.6</v>
      </c>
      <c r="L118" s="24">
        <f t="shared" si="341"/>
        <v>8985.6</v>
      </c>
      <c r="M118" s="24">
        <f t="shared" si="341"/>
        <v>8985.6</v>
      </c>
      <c r="N118" s="24">
        <f t="shared" si="341"/>
        <v>8985.6</v>
      </c>
      <c r="O118" s="881">
        <f t="shared" si="304"/>
        <v>107827.20000000003</v>
      </c>
      <c r="P118" s="24">
        <f t="shared" si="341"/>
        <v>9210.24</v>
      </c>
      <c r="Q118" s="24">
        <f t="shared" si="341"/>
        <v>9210.24</v>
      </c>
      <c r="R118" s="24">
        <f t="shared" si="341"/>
        <v>9210.24</v>
      </c>
      <c r="S118" s="24">
        <f t="shared" si="341"/>
        <v>9210.24</v>
      </c>
      <c r="T118" s="24">
        <f t="shared" si="341"/>
        <v>9210.24</v>
      </c>
      <c r="U118" s="24">
        <f t="shared" si="341"/>
        <v>9210.24</v>
      </c>
      <c r="V118" s="24">
        <f t="shared" si="341"/>
        <v>9210.24</v>
      </c>
      <c r="W118" s="24">
        <f t="shared" si="341"/>
        <v>9210.24</v>
      </c>
      <c r="X118" s="24">
        <f t="shared" si="341"/>
        <v>9210.24</v>
      </c>
      <c r="Y118" s="24">
        <f t="shared" si="341"/>
        <v>9210.24</v>
      </c>
      <c r="Z118" s="24">
        <f t="shared" si="341"/>
        <v>9210.24</v>
      </c>
      <c r="AA118" s="24">
        <f t="shared" si="341"/>
        <v>9210.24</v>
      </c>
      <c r="AB118" s="108">
        <f t="shared" si="306"/>
        <v>110522.88000000002</v>
      </c>
      <c r="AC118" s="24">
        <f t="shared" si="341"/>
        <v>9440.4959999999992</v>
      </c>
      <c r="AD118" s="24">
        <f t="shared" si="341"/>
        <v>9440.4959999999992</v>
      </c>
      <c r="AE118" s="24">
        <f t="shared" si="341"/>
        <v>9440.4959999999992</v>
      </c>
      <c r="AF118" s="24">
        <f t="shared" si="341"/>
        <v>9440.4959999999992</v>
      </c>
      <c r="AG118" s="24">
        <f t="shared" si="341"/>
        <v>9440.4959999999992</v>
      </c>
      <c r="AH118" s="24">
        <f t="shared" si="341"/>
        <v>9440.4959999999992</v>
      </c>
      <c r="AI118" s="24">
        <f t="shared" si="341"/>
        <v>9440.4959999999992</v>
      </c>
      <c r="AJ118" s="24">
        <f t="shared" si="341"/>
        <v>9440.4959999999992</v>
      </c>
      <c r="AK118" s="24">
        <f t="shared" si="341"/>
        <v>9440.4959999999992</v>
      </c>
      <c r="AL118" s="24">
        <f t="shared" si="341"/>
        <v>9440.4959999999992</v>
      </c>
      <c r="AM118" s="24">
        <f t="shared" si="341"/>
        <v>9440.4959999999992</v>
      </c>
      <c r="AN118" s="24">
        <f t="shared" si="341"/>
        <v>9440.4959999999992</v>
      </c>
      <c r="AO118" s="108">
        <f t="shared" si="308"/>
        <v>113285.95199999999</v>
      </c>
      <c r="AP118" s="24">
        <f t="shared" si="341"/>
        <v>9676.5084000000024</v>
      </c>
      <c r="AQ118" s="24">
        <f t="shared" si="341"/>
        <v>9676.5084000000024</v>
      </c>
      <c r="AR118" s="24">
        <f t="shared" si="341"/>
        <v>9676.5084000000024</v>
      </c>
      <c r="AS118" s="24">
        <f t="shared" si="341"/>
        <v>9676.5084000000024</v>
      </c>
      <c r="AT118" s="24">
        <f t="shared" si="341"/>
        <v>9676.5084000000024</v>
      </c>
      <c r="AU118" s="24">
        <f t="shared" si="341"/>
        <v>9676.5084000000024</v>
      </c>
      <c r="AV118" s="24">
        <f t="shared" si="341"/>
        <v>9676.5084000000024</v>
      </c>
      <c r="AW118" s="24">
        <f t="shared" si="341"/>
        <v>9676.5084000000024</v>
      </c>
      <c r="AX118" s="24">
        <f t="shared" si="341"/>
        <v>9676.5084000000024</v>
      </c>
      <c r="AY118" s="24">
        <f t="shared" si="341"/>
        <v>9676.5084000000024</v>
      </c>
      <c r="AZ118" s="24">
        <f t="shared" si="341"/>
        <v>9676.5084000000024</v>
      </c>
      <c r="BA118" s="24">
        <f t="shared" si="341"/>
        <v>9676.5084000000024</v>
      </c>
      <c r="BB118" s="117">
        <f t="shared" si="310"/>
        <v>116118.10080000006</v>
      </c>
      <c r="BC118" s="24">
        <f t="shared" si="341"/>
        <v>19836.842220000002</v>
      </c>
      <c r="BD118" s="24">
        <f t="shared" si="341"/>
        <v>19836.842220000002</v>
      </c>
      <c r="BE118" s="24">
        <f t="shared" si="341"/>
        <v>19836.842220000002</v>
      </c>
      <c r="BF118" s="24">
        <f t="shared" si="341"/>
        <v>19836.842220000002</v>
      </c>
      <c r="BG118" s="24">
        <f t="shared" si="341"/>
        <v>19836.842220000002</v>
      </c>
      <c r="BH118" s="24">
        <f t="shared" si="341"/>
        <v>19836.842220000002</v>
      </c>
      <c r="BI118" s="24">
        <f t="shared" si="341"/>
        <v>19836.842220000002</v>
      </c>
      <c r="BJ118" s="24">
        <f t="shared" si="341"/>
        <v>19836.842220000002</v>
      </c>
      <c r="BK118" s="24">
        <f t="shared" si="341"/>
        <v>19836.842220000002</v>
      </c>
      <c r="BL118" s="24">
        <f t="shared" si="341"/>
        <v>19836.842220000002</v>
      </c>
      <c r="BM118" s="24">
        <f t="shared" si="341"/>
        <v>19836.842220000002</v>
      </c>
      <c r="BN118" s="24">
        <f t="shared" si="341"/>
        <v>19836.842220000002</v>
      </c>
      <c r="BO118" s="108">
        <f t="shared" si="312"/>
        <v>238042.10663999998</v>
      </c>
    </row>
    <row r="119" spans="1:69" ht="13.5" customHeight="1" x14ac:dyDescent="0.2">
      <c r="A119" s="47">
        <f t="shared" si="318"/>
        <v>23</v>
      </c>
      <c r="B119" s="411" t="s">
        <v>62</v>
      </c>
      <c r="C119" s="24">
        <f>C181*C243</f>
        <v>9828.0000000000018</v>
      </c>
      <c r="D119" s="24">
        <f t="shared" ref="D119:BN119" si="342">D181*D243</f>
        <v>9828.0000000000018</v>
      </c>
      <c r="E119" s="24">
        <f t="shared" si="342"/>
        <v>9828.0000000000018</v>
      </c>
      <c r="F119" s="24">
        <f t="shared" si="342"/>
        <v>9828.0000000000018</v>
      </c>
      <c r="G119" s="24">
        <f t="shared" si="342"/>
        <v>9828.0000000000018</v>
      </c>
      <c r="H119" s="24">
        <f t="shared" si="342"/>
        <v>9828.0000000000018</v>
      </c>
      <c r="I119" s="24">
        <f t="shared" si="342"/>
        <v>9828.0000000000018</v>
      </c>
      <c r="J119" s="24">
        <f t="shared" si="342"/>
        <v>9828.0000000000018</v>
      </c>
      <c r="K119" s="24">
        <f t="shared" si="342"/>
        <v>9828.0000000000018</v>
      </c>
      <c r="L119" s="24">
        <f t="shared" si="342"/>
        <v>9828.0000000000018</v>
      </c>
      <c r="M119" s="24">
        <f t="shared" si="342"/>
        <v>9828.0000000000018</v>
      </c>
      <c r="N119" s="24">
        <f t="shared" si="342"/>
        <v>9828.0000000000018</v>
      </c>
      <c r="O119" s="881">
        <f t="shared" si="304"/>
        <v>117936.00000000001</v>
      </c>
      <c r="P119" s="24">
        <f t="shared" si="342"/>
        <v>10073.700000000001</v>
      </c>
      <c r="Q119" s="24">
        <f t="shared" si="342"/>
        <v>10073.700000000001</v>
      </c>
      <c r="R119" s="24">
        <f t="shared" si="342"/>
        <v>10073.700000000001</v>
      </c>
      <c r="S119" s="24">
        <f t="shared" si="342"/>
        <v>10073.700000000001</v>
      </c>
      <c r="T119" s="24">
        <f t="shared" si="342"/>
        <v>10073.700000000001</v>
      </c>
      <c r="U119" s="24">
        <f t="shared" si="342"/>
        <v>10073.700000000001</v>
      </c>
      <c r="V119" s="24">
        <f t="shared" si="342"/>
        <v>10073.700000000001</v>
      </c>
      <c r="W119" s="24">
        <f t="shared" si="342"/>
        <v>10073.700000000001</v>
      </c>
      <c r="X119" s="24">
        <f t="shared" si="342"/>
        <v>10073.700000000001</v>
      </c>
      <c r="Y119" s="24">
        <f t="shared" si="342"/>
        <v>10073.700000000001</v>
      </c>
      <c r="Z119" s="24">
        <f t="shared" si="342"/>
        <v>10073.700000000001</v>
      </c>
      <c r="AA119" s="24">
        <f t="shared" si="342"/>
        <v>10073.700000000001</v>
      </c>
      <c r="AB119" s="108">
        <f t="shared" si="306"/>
        <v>120884.39999999998</v>
      </c>
      <c r="AC119" s="24">
        <f t="shared" si="342"/>
        <v>10325.542500000001</v>
      </c>
      <c r="AD119" s="24">
        <f t="shared" si="342"/>
        <v>10325.542500000001</v>
      </c>
      <c r="AE119" s="24">
        <f t="shared" si="342"/>
        <v>10325.542500000001</v>
      </c>
      <c r="AF119" s="24">
        <f t="shared" si="342"/>
        <v>10325.542500000001</v>
      </c>
      <c r="AG119" s="24">
        <f t="shared" si="342"/>
        <v>10325.542500000001</v>
      </c>
      <c r="AH119" s="24">
        <f t="shared" si="342"/>
        <v>10325.542500000001</v>
      </c>
      <c r="AI119" s="24">
        <f t="shared" si="342"/>
        <v>10325.542500000001</v>
      </c>
      <c r="AJ119" s="24">
        <f t="shared" si="342"/>
        <v>10325.542500000001</v>
      </c>
      <c r="AK119" s="24">
        <f t="shared" si="342"/>
        <v>10325.542500000001</v>
      </c>
      <c r="AL119" s="24">
        <f t="shared" si="342"/>
        <v>10325.542500000001</v>
      </c>
      <c r="AM119" s="24">
        <f t="shared" si="342"/>
        <v>10325.542500000001</v>
      </c>
      <c r="AN119" s="24">
        <f t="shared" si="342"/>
        <v>10325.542500000001</v>
      </c>
      <c r="AO119" s="108">
        <f t="shared" si="308"/>
        <v>123906.51</v>
      </c>
      <c r="AP119" s="24">
        <f t="shared" si="342"/>
        <v>10583.681062500002</v>
      </c>
      <c r="AQ119" s="24">
        <f t="shared" si="342"/>
        <v>10583.681062500002</v>
      </c>
      <c r="AR119" s="24">
        <f t="shared" si="342"/>
        <v>10583.681062500002</v>
      </c>
      <c r="AS119" s="24">
        <f t="shared" si="342"/>
        <v>10583.681062500002</v>
      </c>
      <c r="AT119" s="24">
        <f t="shared" si="342"/>
        <v>10583.681062500002</v>
      </c>
      <c r="AU119" s="24">
        <f t="shared" si="342"/>
        <v>10583.681062500002</v>
      </c>
      <c r="AV119" s="24">
        <f t="shared" si="342"/>
        <v>10583.681062500002</v>
      </c>
      <c r="AW119" s="24">
        <f t="shared" si="342"/>
        <v>10583.681062500002</v>
      </c>
      <c r="AX119" s="24">
        <f t="shared" si="342"/>
        <v>10583.681062500002</v>
      </c>
      <c r="AY119" s="24">
        <f t="shared" si="342"/>
        <v>10583.681062500002</v>
      </c>
      <c r="AZ119" s="24">
        <f t="shared" si="342"/>
        <v>10583.681062500002</v>
      </c>
      <c r="BA119" s="24">
        <f t="shared" si="342"/>
        <v>10583.681062500002</v>
      </c>
      <c r="BB119" s="117">
        <f t="shared" si="310"/>
        <v>127004.17275000004</v>
      </c>
      <c r="BC119" s="24">
        <f t="shared" si="342"/>
        <v>10848.273089062501</v>
      </c>
      <c r="BD119" s="24">
        <f t="shared" si="342"/>
        <v>10848.273089062501</v>
      </c>
      <c r="BE119" s="24">
        <f t="shared" si="342"/>
        <v>10848.273089062501</v>
      </c>
      <c r="BF119" s="24">
        <f t="shared" si="342"/>
        <v>10848.273089062501</v>
      </c>
      <c r="BG119" s="24">
        <f t="shared" si="342"/>
        <v>10848.273089062501</v>
      </c>
      <c r="BH119" s="24">
        <f t="shared" si="342"/>
        <v>10848.273089062501</v>
      </c>
      <c r="BI119" s="24">
        <f t="shared" si="342"/>
        <v>10848.273089062501</v>
      </c>
      <c r="BJ119" s="24">
        <f t="shared" si="342"/>
        <v>10848.273089062501</v>
      </c>
      <c r="BK119" s="24">
        <f t="shared" si="342"/>
        <v>10848.273089062501</v>
      </c>
      <c r="BL119" s="24">
        <f t="shared" si="342"/>
        <v>10848.273089062501</v>
      </c>
      <c r="BM119" s="24">
        <f t="shared" si="342"/>
        <v>10848.273089062501</v>
      </c>
      <c r="BN119" s="24">
        <f t="shared" si="342"/>
        <v>10848.273089062501</v>
      </c>
      <c r="BO119" s="108">
        <f t="shared" si="312"/>
        <v>130179.27706874999</v>
      </c>
    </row>
    <row r="120" spans="1:69" x14ac:dyDescent="0.2">
      <c r="A120" s="47">
        <f t="shared" si="318"/>
        <v>24</v>
      </c>
      <c r="B120" s="411" t="s">
        <v>63</v>
      </c>
      <c r="C120" s="24">
        <f>C182*C244</f>
        <v>13478.400000000001</v>
      </c>
      <c r="D120" s="24">
        <f t="shared" ref="D120:N120" si="343">D182*D244</f>
        <v>13478.400000000001</v>
      </c>
      <c r="E120" s="24">
        <f t="shared" si="343"/>
        <v>13478.400000000001</v>
      </c>
      <c r="F120" s="24">
        <f t="shared" si="343"/>
        <v>13478.400000000001</v>
      </c>
      <c r="G120" s="24">
        <f t="shared" si="343"/>
        <v>13478.400000000001</v>
      </c>
      <c r="H120" s="24">
        <f t="shared" si="343"/>
        <v>13478.400000000001</v>
      </c>
      <c r="I120" s="24">
        <f t="shared" si="343"/>
        <v>13478.400000000001</v>
      </c>
      <c r="J120" s="24">
        <f t="shared" si="343"/>
        <v>13478.400000000001</v>
      </c>
      <c r="K120" s="24">
        <f t="shared" si="343"/>
        <v>13478.400000000001</v>
      </c>
      <c r="L120" s="24">
        <f t="shared" si="343"/>
        <v>13478.400000000001</v>
      </c>
      <c r="M120" s="24">
        <f t="shared" si="343"/>
        <v>13478.400000000001</v>
      </c>
      <c r="N120" s="24">
        <f t="shared" si="343"/>
        <v>13478.400000000001</v>
      </c>
      <c r="O120" s="881">
        <f t="shared" si="304"/>
        <v>161740.79999999996</v>
      </c>
      <c r="P120" s="24">
        <f t="shared" ref="P120:BN120" si="344">P182*P244</f>
        <v>13815.36</v>
      </c>
      <c r="Q120" s="24">
        <f t="shared" si="344"/>
        <v>13815.36</v>
      </c>
      <c r="R120" s="24">
        <f t="shared" si="344"/>
        <v>13815.36</v>
      </c>
      <c r="S120" s="24">
        <f t="shared" si="344"/>
        <v>13815.36</v>
      </c>
      <c r="T120" s="24">
        <f t="shared" si="344"/>
        <v>13815.36</v>
      </c>
      <c r="U120" s="24">
        <f t="shared" si="344"/>
        <v>13815.36</v>
      </c>
      <c r="V120" s="24">
        <f t="shared" si="344"/>
        <v>13815.36</v>
      </c>
      <c r="W120" s="24">
        <f t="shared" si="344"/>
        <v>13815.36</v>
      </c>
      <c r="X120" s="24">
        <f t="shared" si="344"/>
        <v>13815.36</v>
      </c>
      <c r="Y120" s="24">
        <f t="shared" si="344"/>
        <v>13815.36</v>
      </c>
      <c r="Z120" s="24">
        <f t="shared" si="344"/>
        <v>13815.36</v>
      </c>
      <c r="AA120" s="24">
        <f t="shared" si="344"/>
        <v>13815.36</v>
      </c>
      <c r="AB120" s="108">
        <f t="shared" si="306"/>
        <v>165784.32000000001</v>
      </c>
      <c r="AC120" s="24">
        <f t="shared" si="344"/>
        <v>18880.991999999998</v>
      </c>
      <c r="AD120" s="24">
        <f t="shared" si="344"/>
        <v>18880.991999999998</v>
      </c>
      <c r="AE120" s="24">
        <f t="shared" si="344"/>
        <v>18880.991999999998</v>
      </c>
      <c r="AF120" s="24">
        <f t="shared" si="344"/>
        <v>18880.991999999998</v>
      </c>
      <c r="AG120" s="24">
        <f t="shared" si="344"/>
        <v>18880.991999999998</v>
      </c>
      <c r="AH120" s="24">
        <f t="shared" si="344"/>
        <v>18880.991999999998</v>
      </c>
      <c r="AI120" s="24">
        <f t="shared" si="344"/>
        <v>18880.991999999998</v>
      </c>
      <c r="AJ120" s="24">
        <f t="shared" si="344"/>
        <v>18880.991999999998</v>
      </c>
      <c r="AK120" s="24">
        <f t="shared" si="344"/>
        <v>18880.991999999998</v>
      </c>
      <c r="AL120" s="24">
        <f t="shared" si="344"/>
        <v>18880.991999999998</v>
      </c>
      <c r="AM120" s="24">
        <f t="shared" si="344"/>
        <v>18880.991999999998</v>
      </c>
      <c r="AN120" s="24">
        <f t="shared" si="344"/>
        <v>18880.991999999998</v>
      </c>
      <c r="AO120" s="108">
        <f t="shared" si="308"/>
        <v>226571.90399999998</v>
      </c>
      <c r="AP120" s="24">
        <f t="shared" si="344"/>
        <v>19353.016800000005</v>
      </c>
      <c r="AQ120" s="24">
        <f t="shared" si="344"/>
        <v>19353.016800000005</v>
      </c>
      <c r="AR120" s="24">
        <f t="shared" si="344"/>
        <v>19353.016800000005</v>
      </c>
      <c r="AS120" s="24">
        <f t="shared" si="344"/>
        <v>19353.016800000005</v>
      </c>
      <c r="AT120" s="24">
        <f t="shared" si="344"/>
        <v>19353.016800000005</v>
      </c>
      <c r="AU120" s="24">
        <f t="shared" si="344"/>
        <v>19353.016800000005</v>
      </c>
      <c r="AV120" s="24">
        <f t="shared" si="344"/>
        <v>19353.016800000005</v>
      </c>
      <c r="AW120" s="24">
        <f t="shared" si="344"/>
        <v>19353.016800000005</v>
      </c>
      <c r="AX120" s="24">
        <f t="shared" si="344"/>
        <v>19353.016800000005</v>
      </c>
      <c r="AY120" s="24">
        <f t="shared" si="344"/>
        <v>19353.016800000005</v>
      </c>
      <c r="AZ120" s="24">
        <f t="shared" si="344"/>
        <v>19353.016800000005</v>
      </c>
      <c r="BA120" s="24">
        <f t="shared" si="344"/>
        <v>19353.016800000005</v>
      </c>
      <c r="BB120" s="117">
        <f t="shared" si="310"/>
        <v>232236.20160000012</v>
      </c>
      <c r="BC120" s="24">
        <f t="shared" si="344"/>
        <v>19836.842220000002</v>
      </c>
      <c r="BD120" s="24">
        <f t="shared" si="344"/>
        <v>19836.842220000002</v>
      </c>
      <c r="BE120" s="24">
        <f t="shared" si="344"/>
        <v>19836.842220000002</v>
      </c>
      <c r="BF120" s="24">
        <f t="shared" si="344"/>
        <v>19836.842220000002</v>
      </c>
      <c r="BG120" s="24">
        <f t="shared" si="344"/>
        <v>19836.842220000002</v>
      </c>
      <c r="BH120" s="24">
        <f t="shared" si="344"/>
        <v>19836.842220000002</v>
      </c>
      <c r="BI120" s="24">
        <f t="shared" si="344"/>
        <v>19836.842220000002</v>
      </c>
      <c r="BJ120" s="24">
        <f t="shared" si="344"/>
        <v>19836.842220000002</v>
      </c>
      <c r="BK120" s="24">
        <f t="shared" si="344"/>
        <v>19836.842220000002</v>
      </c>
      <c r="BL120" s="24">
        <f t="shared" si="344"/>
        <v>19836.842220000002</v>
      </c>
      <c r="BM120" s="24">
        <f t="shared" si="344"/>
        <v>19836.842220000002</v>
      </c>
      <c r="BN120" s="24">
        <f t="shared" si="344"/>
        <v>19836.842220000002</v>
      </c>
      <c r="BO120" s="108">
        <f t="shared" si="312"/>
        <v>238042.10663999998</v>
      </c>
    </row>
    <row r="121" spans="1:69" x14ac:dyDescent="0.2">
      <c r="A121" s="863">
        <f>+A120+1</f>
        <v>25</v>
      </c>
      <c r="B121" s="411" t="s">
        <v>644</v>
      </c>
      <c r="C121" s="24">
        <f>C183*C250</f>
        <v>2995.2000000000003</v>
      </c>
      <c r="D121" s="24">
        <f t="shared" ref="D121:N121" si="345">D183*D250</f>
        <v>2995.2000000000003</v>
      </c>
      <c r="E121" s="24">
        <f t="shared" si="345"/>
        <v>2995.2000000000003</v>
      </c>
      <c r="F121" s="24">
        <f t="shared" si="345"/>
        <v>2995.2000000000003</v>
      </c>
      <c r="G121" s="24">
        <f t="shared" si="345"/>
        <v>2995.2000000000003</v>
      </c>
      <c r="H121" s="24">
        <f t="shared" si="345"/>
        <v>2995.2000000000003</v>
      </c>
      <c r="I121" s="24">
        <f t="shared" si="345"/>
        <v>2995.2000000000003</v>
      </c>
      <c r="J121" s="24">
        <f t="shared" si="345"/>
        <v>2995.2000000000003</v>
      </c>
      <c r="K121" s="24">
        <f t="shared" si="345"/>
        <v>2995.2000000000003</v>
      </c>
      <c r="L121" s="24">
        <f t="shared" si="345"/>
        <v>2995.2000000000003</v>
      </c>
      <c r="M121" s="24">
        <f t="shared" si="345"/>
        <v>2995.2000000000003</v>
      </c>
      <c r="N121" s="24">
        <f t="shared" si="345"/>
        <v>2995.2000000000003</v>
      </c>
      <c r="O121" s="881">
        <f t="shared" ref="O121" si="346">SUM(C121:N121)</f>
        <v>35942.400000000001</v>
      </c>
      <c r="P121" s="24">
        <f>P183*P250</f>
        <v>3070.08</v>
      </c>
      <c r="Q121" s="24">
        <f t="shared" ref="Q121:AA121" si="347">Q183*Q250</f>
        <v>3070.08</v>
      </c>
      <c r="R121" s="24">
        <f t="shared" si="347"/>
        <v>3070.08</v>
      </c>
      <c r="S121" s="24">
        <f t="shared" si="347"/>
        <v>3070.08</v>
      </c>
      <c r="T121" s="24">
        <f t="shared" si="347"/>
        <v>3070.08</v>
      </c>
      <c r="U121" s="24">
        <f t="shared" si="347"/>
        <v>3070.08</v>
      </c>
      <c r="V121" s="24">
        <f t="shared" si="347"/>
        <v>3070.08</v>
      </c>
      <c r="W121" s="24">
        <f t="shared" si="347"/>
        <v>3070.08</v>
      </c>
      <c r="X121" s="24">
        <f t="shared" si="347"/>
        <v>3070.08</v>
      </c>
      <c r="Y121" s="24">
        <f t="shared" si="347"/>
        <v>3070.08</v>
      </c>
      <c r="Z121" s="24">
        <f t="shared" si="347"/>
        <v>3070.08</v>
      </c>
      <c r="AA121" s="24">
        <f t="shared" si="347"/>
        <v>3070.08</v>
      </c>
      <c r="AB121" s="108">
        <f t="shared" ref="AB121" si="348">SUM(P121:AA121)</f>
        <v>36840.960000000006</v>
      </c>
      <c r="AC121" s="24">
        <f>AC183*AC250</f>
        <v>3146.8319999999999</v>
      </c>
      <c r="AD121" s="24">
        <f t="shared" ref="AD121:AN121" si="349">AD183*AD250</f>
        <v>3146.8319999999999</v>
      </c>
      <c r="AE121" s="24">
        <f t="shared" si="349"/>
        <v>3146.8319999999999</v>
      </c>
      <c r="AF121" s="24">
        <f t="shared" si="349"/>
        <v>3146.8319999999999</v>
      </c>
      <c r="AG121" s="24">
        <f t="shared" si="349"/>
        <v>3146.8319999999999</v>
      </c>
      <c r="AH121" s="24">
        <f t="shared" si="349"/>
        <v>3146.8319999999999</v>
      </c>
      <c r="AI121" s="24">
        <f t="shared" si="349"/>
        <v>3146.8319999999999</v>
      </c>
      <c r="AJ121" s="24">
        <f t="shared" si="349"/>
        <v>3146.8319999999999</v>
      </c>
      <c r="AK121" s="24">
        <f t="shared" si="349"/>
        <v>3146.8319999999999</v>
      </c>
      <c r="AL121" s="24">
        <f t="shared" si="349"/>
        <v>3146.8319999999999</v>
      </c>
      <c r="AM121" s="24">
        <f t="shared" si="349"/>
        <v>3146.8319999999999</v>
      </c>
      <c r="AN121" s="24">
        <f t="shared" si="349"/>
        <v>3146.8319999999999</v>
      </c>
      <c r="AO121" s="108">
        <f t="shared" ref="AO121" si="350">SUM(AC121:AN121)</f>
        <v>37761.983999999997</v>
      </c>
      <c r="AP121" s="24">
        <f>AP183*AP250</f>
        <v>3225.5027999999998</v>
      </c>
      <c r="AQ121" s="24">
        <f t="shared" ref="AQ121:BA121" si="351">AQ183*AQ250</f>
        <v>3225.5027999999998</v>
      </c>
      <c r="AR121" s="24">
        <f t="shared" si="351"/>
        <v>3225.5027999999998</v>
      </c>
      <c r="AS121" s="24">
        <f t="shared" si="351"/>
        <v>3225.5027999999998</v>
      </c>
      <c r="AT121" s="24">
        <f t="shared" si="351"/>
        <v>3225.5027999999998</v>
      </c>
      <c r="AU121" s="24">
        <f t="shared" si="351"/>
        <v>3225.5027999999998</v>
      </c>
      <c r="AV121" s="24">
        <f t="shared" si="351"/>
        <v>3225.5027999999998</v>
      </c>
      <c r="AW121" s="24">
        <f t="shared" si="351"/>
        <v>3225.5027999999998</v>
      </c>
      <c r="AX121" s="24">
        <f t="shared" si="351"/>
        <v>3225.5027999999998</v>
      </c>
      <c r="AY121" s="24">
        <f t="shared" si="351"/>
        <v>3225.5027999999998</v>
      </c>
      <c r="AZ121" s="24">
        <f t="shared" si="351"/>
        <v>3225.5027999999998</v>
      </c>
      <c r="BA121" s="24">
        <f t="shared" si="351"/>
        <v>3225.5027999999998</v>
      </c>
      <c r="BB121" s="117">
        <f t="shared" si="310"/>
        <v>38706.033599999995</v>
      </c>
      <c r="BC121" s="24">
        <f>BC183*BC250</f>
        <v>3306.1403699999996</v>
      </c>
      <c r="BD121" s="24">
        <f t="shared" ref="BD121:BN121" si="352">BD183*BD250</f>
        <v>3306.1403699999996</v>
      </c>
      <c r="BE121" s="24">
        <f t="shared" si="352"/>
        <v>3306.1403699999996</v>
      </c>
      <c r="BF121" s="24">
        <f t="shared" si="352"/>
        <v>3306.1403699999996</v>
      </c>
      <c r="BG121" s="24">
        <f t="shared" si="352"/>
        <v>3306.1403699999996</v>
      </c>
      <c r="BH121" s="24">
        <f t="shared" si="352"/>
        <v>3306.1403699999996</v>
      </c>
      <c r="BI121" s="24">
        <f t="shared" si="352"/>
        <v>3306.1403699999996</v>
      </c>
      <c r="BJ121" s="24">
        <f t="shared" si="352"/>
        <v>3306.1403699999996</v>
      </c>
      <c r="BK121" s="24">
        <f t="shared" si="352"/>
        <v>3306.1403699999996</v>
      </c>
      <c r="BL121" s="24">
        <f t="shared" si="352"/>
        <v>3306.1403699999996</v>
      </c>
      <c r="BM121" s="24">
        <f t="shared" si="352"/>
        <v>3306.1403699999996</v>
      </c>
      <c r="BN121" s="24">
        <f t="shared" si="352"/>
        <v>3306.1403699999996</v>
      </c>
      <c r="BO121" s="108">
        <f t="shared" ref="BO121" si="353">SUM(BC121:BN121)</f>
        <v>39673.684440000005</v>
      </c>
    </row>
    <row r="122" spans="1:69" x14ac:dyDescent="0.2">
      <c r="A122" s="47">
        <f>+A121+1</f>
        <v>26</v>
      </c>
      <c r="B122" s="411" t="s">
        <v>64</v>
      </c>
      <c r="C122" s="24">
        <f t="shared" ref="C122:N122" si="354">C184*C252</f>
        <v>0</v>
      </c>
      <c r="D122" s="24">
        <f t="shared" si="354"/>
        <v>0</v>
      </c>
      <c r="E122" s="24">
        <f t="shared" si="354"/>
        <v>0</v>
      </c>
      <c r="F122" s="24">
        <f t="shared" si="354"/>
        <v>0</v>
      </c>
      <c r="G122" s="24">
        <f t="shared" si="354"/>
        <v>0</v>
      </c>
      <c r="H122" s="24">
        <f t="shared" si="354"/>
        <v>0</v>
      </c>
      <c r="I122" s="24">
        <f t="shared" si="354"/>
        <v>0</v>
      </c>
      <c r="J122" s="24">
        <f t="shared" si="354"/>
        <v>0</v>
      </c>
      <c r="K122" s="24">
        <f t="shared" si="354"/>
        <v>0</v>
      </c>
      <c r="L122" s="24">
        <f t="shared" si="354"/>
        <v>0</v>
      </c>
      <c r="M122" s="24">
        <f t="shared" si="354"/>
        <v>0</v>
      </c>
      <c r="N122" s="24">
        <f t="shared" si="354"/>
        <v>0</v>
      </c>
      <c r="O122" s="108">
        <f t="shared" si="304"/>
        <v>0</v>
      </c>
      <c r="P122" s="24">
        <f t="shared" ref="P122:AA122" si="355">P184*P252</f>
        <v>0</v>
      </c>
      <c r="Q122" s="24">
        <f t="shared" si="355"/>
        <v>0</v>
      </c>
      <c r="R122" s="24">
        <f t="shared" si="355"/>
        <v>0</v>
      </c>
      <c r="S122" s="24">
        <f t="shared" si="355"/>
        <v>0</v>
      </c>
      <c r="T122" s="24">
        <f t="shared" si="355"/>
        <v>0</v>
      </c>
      <c r="U122" s="24">
        <f t="shared" si="355"/>
        <v>0</v>
      </c>
      <c r="V122" s="24">
        <f t="shared" si="355"/>
        <v>0</v>
      </c>
      <c r="W122" s="24">
        <f t="shared" si="355"/>
        <v>0</v>
      </c>
      <c r="X122" s="24">
        <f t="shared" si="355"/>
        <v>0</v>
      </c>
      <c r="Y122" s="24">
        <f t="shared" si="355"/>
        <v>0</v>
      </c>
      <c r="Z122" s="24">
        <f t="shared" si="355"/>
        <v>0</v>
      </c>
      <c r="AA122" s="24">
        <f t="shared" si="355"/>
        <v>0</v>
      </c>
      <c r="AB122" s="108">
        <f t="shared" si="306"/>
        <v>0</v>
      </c>
      <c r="AC122" s="24">
        <f t="shared" ref="AC122:AN122" si="356">AC184*AC252</f>
        <v>0</v>
      </c>
      <c r="AD122" s="24">
        <f t="shared" si="356"/>
        <v>0</v>
      </c>
      <c r="AE122" s="24">
        <f t="shared" si="356"/>
        <v>0</v>
      </c>
      <c r="AF122" s="24">
        <f t="shared" si="356"/>
        <v>0</v>
      </c>
      <c r="AG122" s="24">
        <f t="shared" si="356"/>
        <v>0</v>
      </c>
      <c r="AH122" s="24">
        <f t="shared" si="356"/>
        <v>0</v>
      </c>
      <c r="AI122" s="24">
        <f t="shared" si="356"/>
        <v>0</v>
      </c>
      <c r="AJ122" s="24">
        <f t="shared" si="356"/>
        <v>0</v>
      </c>
      <c r="AK122" s="24">
        <f t="shared" si="356"/>
        <v>0</v>
      </c>
      <c r="AL122" s="24">
        <f t="shared" si="356"/>
        <v>0</v>
      </c>
      <c r="AM122" s="24">
        <f t="shared" si="356"/>
        <v>0</v>
      </c>
      <c r="AN122" s="24">
        <f t="shared" si="356"/>
        <v>0</v>
      </c>
      <c r="AO122" s="108">
        <f t="shared" si="308"/>
        <v>0</v>
      </c>
      <c r="AP122" s="24">
        <f t="shared" ref="AP122:BA122" si="357">AP184*AP252</f>
        <v>0</v>
      </c>
      <c r="AQ122" s="24">
        <f t="shared" si="357"/>
        <v>0</v>
      </c>
      <c r="AR122" s="24">
        <f t="shared" si="357"/>
        <v>0</v>
      </c>
      <c r="AS122" s="24">
        <f t="shared" si="357"/>
        <v>0</v>
      </c>
      <c r="AT122" s="24">
        <f t="shared" si="357"/>
        <v>0</v>
      </c>
      <c r="AU122" s="24">
        <f t="shared" si="357"/>
        <v>0</v>
      </c>
      <c r="AV122" s="24">
        <f t="shared" si="357"/>
        <v>0</v>
      </c>
      <c r="AW122" s="24">
        <f t="shared" si="357"/>
        <v>0</v>
      </c>
      <c r="AX122" s="24">
        <f t="shared" si="357"/>
        <v>0</v>
      </c>
      <c r="AY122" s="24">
        <f t="shared" si="357"/>
        <v>0</v>
      </c>
      <c r="AZ122" s="24">
        <f t="shared" si="357"/>
        <v>0</v>
      </c>
      <c r="BA122" s="24">
        <f t="shared" si="357"/>
        <v>0</v>
      </c>
      <c r="BB122" s="117">
        <f t="shared" si="310"/>
        <v>0</v>
      </c>
      <c r="BC122" s="24">
        <f t="shared" ref="BC122:BN122" si="358">BC184*BC252</f>
        <v>0</v>
      </c>
      <c r="BD122" s="24">
        <f t="shared" si="358"/>
        <v>0</v>
      </c>
      <c r="BE122" s="24">
        <f t="shared" si="358"/>
        <v>0</v>
      </c>
      <c r="BF122" s="24">
        <f t="shared" si="358"/>
        <v>0</v>
      </c>
      <c r="BG122" s="24">
        <f t="shared" si="358"/>
        <v>0</v>
      </c>
      <c r="BH122" s="24">
        <f t="shared" si="358"/>
        <v>0</v>
      </c>
      <c r="BI122" s="24">
        <f t="shared" si="358"/>
        <v>0</v>
      </c>
      <c r="BJ122" s="24">
        <f t="shared" si="358"/>
        <v>0</v>
      </c>
      <c r="BK122" s="24">
        <f t="shared" si="358"/>
        <v>0</v>
      </c>
      <c r="BL122" s="24">
        <f t="shared" si="358"/>
        <v>0</v>
      </c>
      <c r="BM122" s="24">
        <f t="shared" si="358"/>
        <v>0</v>
      </c>
      <c r="BN122" s="24">
        <f t="shared" si="358"/>
        <v>0</v>
      </c>
      <c r="BO122" s="108">
        <f t="shared" si="312"/>
        <v>0</v>
      </c>
    </row>
    <row r="123" spans="1:69" x14ac:dyDescent="0.2">
      <c r="A123" s="47">
        <f t="shared" si="318"/>
        <v>27</v>
      </c>
      <c r="B123" s="411" t="s">
        <v>65</v>
      </c>
      <c r="C123" s="24">
        <f>C185*C252</f>
        <v>5990.4000000000005</v>
      </c>
      <c r="D123" s="24">
        <f t="shared" ref="D123:N123" si="359">D185*D252</f>
        <v>5990.4000000000005</v>
      </c>
      <c r="E123" s="24">
        <f t="shared" si="359"/>
        <v>5990.4000000000005</v>
      </c>
      <c r="F123" s="24">
        <f t="shared" si="359"/>
        <v>5990.4000000000005</v>
      </c>
      <c r="G123" s="24">
        <f t="shared" si="359"/>
        <v>5990.4000000000005</v>
      </c>
      <c r="H123" s="24">
        <f t="shared" si="359"/>
        <v>5990.4000000000005</v>
      </c>
      <c r="I123" s="24">
        <f t="shared" si="359"/>
        <v>5990.4000000000005</v>
      </c>
      <c r="J123" s="24">
        <f t="shared" si="359"/>
        <v>5990.4000000000005</v>
      </c>
      <c r="K123" s="24">
        <f t="shared" si="359"/>
        <v>5990.4000000000005</v>
      </c>
      <c r="L123" s="24">
        <f t="shared" si="359"/>
        <v>5990.4000000000005</v>
      </c>
      <c r="M123" s="24">
        <f t="shared" si="359"/>
        <v>5990.4000000000005</v>
      </c>
      <c r="N123" s="24">
        <f t="shared" si="359"/>
        <v>5990.4000000000005</v>
      </c>
      <c r="O123" s="881">
        <f t="shared" si="304"/>
        <v>71884.800000000003</v>
      </c>
      <c r="P123" s="24">
        <f>P185*P252</f>
        <v>6140.16</v>
      </c>
      <c r="Q123" s="24">
        <f t="shared" ref="Q123:AA123" si="360">Q185*Q252</f>
        <v>6140.16</v>
      </c>
      <c r="R123" s="24">
        <f t="shared" si="360"/>
        <v>6140.16</v>
      </c>
      <c r="S123" s="24">
        <f t="shared" si="360"/>
        <v>6140.16</v>
      </c>
      <c r="T123" s="24">
        <f t="shared" si="360"/>
        <v>6140.16</v>
      </c>
      <c r="U123" s="24">
        <f t="shared" si="360"/>
        <v>6140.16</v>
      </c>
      <c r="V123" s="24">
        <f t="shared" si="360"/>
        <v>6140.16</v>
      </c>
      <c r="W123" s="24">
        <f t="shared" si="360"/>
        <v>6140.16</v>
      </c>
      <c r="X123" s="24">
        <f t="shared" si="360"/>
        <v>6140.16</v>
      </c>
      <c r="Y123" s="24">
        <f t="shared" si="360"/>
        <v>6140.16</v>
      </c>
      <c r="Z123" s="24">
        <f t="shared" si="360"/>
        <v>6140.16</v>
      </c>
      <c r="AA123" s="24">
        <f t="shared" si="360"/>
        <v>6140.16</v>
      </c>
      <c r="AB123" s="108">
        <f t="shared" si="306"/>
        <v>73681.920000000013</v>
      </c>
      <c r="AC123" s="24">
        <f>AC185*AC252</f>
        <v>6992.9530070400006</v>
      </c>
      <c r="AD123" s="24">
        <f t="shared" ref="AD123:AN123" si="361">AD185*AD252</f>
        <v>6992.9530070400006</v>
      </c>
      <c r="AE123" s="24">
        <f t="shared" si="361"/>
        <v>6992.9530070400006</v>
      </c>
      <c r="AF123" s="24">
        <f t="shared" si="361"/>
        <v>6992.9530070400006</v>
      </c>
      <c r="AG123" s="24">
        <f t="shared" si="361"/>
        <v>6992.9530070400006</v>
      </c>
      <c r="AH123" s="24">
        <f t="shared" si="361"/>
        <v>6992.9530070400006</v>
      </c>
      <c r="AI123" s="24">
        <f t="shared" si="361"/>
        <v>6992.9530070400006</v>
      </c>
      <c r="AJ123" s="24">
        <f t="shared" si="361"/>
        <v>6992.9530070400006</v>
      </c>
      <c r="AK123" s="24">
        <f t="shared" si="361"/>
        <v>6992.9530070400006</v>
      </c>
      <c r="AL123" s="24">
        <f t="shared" si="361"/>
        <v>6992.9530070400006</v>
      </c>
      <c r="AM123" s="24">
        <f t="shared" si="361"/>
        <v>6992.9530070400006</v>
      </c>
      <c r="AN123" s="24">
        <f t="shared" si="361"/>
        <v>6992.9530070400006</v>
      </c>
      <c r="AO123" s="108">
        <f t="shared" si="308"/>
        <v>83915.436084480025</v>
      </c>
      <c r="AP123" s="24">
        <f>AP185*AP252</f>
        <v>7964.1964722758048</v>
      </c>
      <c r="AQ123" s="24">
        <f t="shared" ref="AQ123:BA123" si="362">AQ185*AQ252</f>
        <v>7964.1964722758048</v>
      </c>
      <c r="AR123" s="24">
        <f t="shared" si="362"/>
        <v>7964.1964722758048</v>
      </c>
      <c r="AS123" s="24">
        <f t="shared" si="362"/>
        <v>7964.1964722758048</v>
      </c>
      <c r="AT123" s="24">
        <f t="shared" si="362"/>
        <v>7964.1964722758048</v>
      </c>
      <c r="AU123" s="24">
        <f t="shared" si="362"/>
        <v>7964.1964722758048</v>
      </c>
      <c r="AV123" s="24">
        <f t="shared" si="362"/>
        <v>7964.1964722758048</v>
      </c>
      <c r="AW123" s="24">
        <f t="shared" si="362"/>
        <v>7964.1964722758048</v>
      </c>
      <c r="AX123" s="24">
        <f t="shared" si="362"/>
        <v>7964.1964722758048</v>
      </c>
      <c r="AY123" s="24">
        <f t="shared" si="362"/>
        <v>7964.1964722758048</v>
      </c>
      <c r="AZ123" s="24">
        <f t="shared" si="362"/>
        <v>7964.1964722758048</v>
      </c>
      <c r="BA123" s="24">
        <f t="shared" si="362"/>
        <v>7964.1964722758048</v>
      </c>
      <c r="BB123" s="117">
        <f t="shared" si="310"/>
        <v>95570.35766730964</v>
      </c>
      <c r="BC123" s="24">
        <f>BC185*BC252</f>
        <v>8163.3013840826998</v>
      </c>
      <c r="BD123" s="24">
        <f t="shared" ref="BD123:BN123" si="363">BD185*BD252</f>
        <v>8163.3013840826998</v>
      </c>
      <c r="BE123" s="24">
        <f t="shared" si="363"/>
        <v>8163.3013840826998</v>
      </c>
      <c r="BF123" s="24">
        <f t="shared" si="363"/>
        <v>8163.3013840826998</v>
      </c>
      <c r="BG123" s="24">
        <f t="shared" si="363"/>
        <v>8163.3013840826998</v>
      </c>
      <c r="BH123" s="24">
        <f t="shared" si="363"/>
        <v>8163.3013840826998</v>
      </c>
      <c r="BI123" s="24">
        <f t="shared" si="363"/>
        <v>8163.3013840826998</v>
      </c>
      <c r="BJ123" s="24">
        <f t="shared" si="363"/>
        <v>8163.3013840826998</v>
      </c>
      <c r="BK123" s="24">
        <f t="shared" si="363"/>
        <v>8163.3013840826998</v>
      </c>
      <c r="BL123" s="24">
        <f t="shared" si="363"/>
        <v>8163.3013840826998</v>
      </c>
      <c r="BM123" s="24">
        <f t="shared" si="363"/>
        <v>8163.3013840826998</v>
      </c>
      <c r="BN123" s="24">
        <f t="shared" si="363"/>
        <v>8163.3013840826998</v>
      </c>
      <c r="BO123" s="108">
        <f t="shared" si="312"/>
        <v>97959.616608992408</v>
      </c>
    </row>
    <row r="124" spans="1:69" x14ac:dyDescent="0.2">
      <c r="A124" s="47">
        <f t="shared" si="318"/>
        <v>28</v>
      </c>
      <c r="B124" s="411" t="s">
        <v>66</v>
      </c>
      <c r="C124" s="24">
        <f>C186*C253</f>
        <v>0</v>
      </c>
      <c r="D124" s="24">
        <f t="shared" ref="C124:E125" si="364">D186*D253</f>
        <v>0</v>
      </c>
      <c r="E124" s="24">
        <f t="shared" si="364"/>
        <v>0</v>
      </c>
      <c r="F124" s="24">
        <f t="shared" ref="F124:N124" si="365">F186*F253</f>
        <v>0</v>
      </c>
      <c r="G124" s="24">
        <f t="shared" si="365"/>
        <v>0</v>
      </c>
      <c r="H124" s="24">
        <f t="shared" si="365"/>
        <v>0</v>
      </c>
      <c r="I124" s="24">
        <f t="shared" si="365"/>
        <v>0</v>
      </c>
      <c r="J124" s="24">
        <f t="shared" si="365"/>
        <v>0</v>
      </c>
      <c r="K124" s="24">
        <f t="shared" si="365"/>
        <v>0</v>
      </c>
      <c r="L124" s="24">
        <f t="shared" si="365"/>
        <v>0</v>
      </c>
      <c r="M124" s="24">
        <f t="shared" si="365"/>
        <v>0</v>
      </c>
      <c r="N124" s="24">
        <f t="shared" si="365"/>
        <v>0</v>
      </c>
      <c r="O124" s="108">
        <f t="shared" si="304"/>
        <v>0</v>
      </c>
      <c r="P124" s="24">
        <f t="shared" ref="P124:AA124" si="366">P186*P253</f>
        <v>0</v>
      </c>
      <c r="Q124" s="24">
        <f t="shared" si="366"/>
        <v>0</v>
      </c>
      <c r="R124" s="24">
        <f t="shared" si="366"/>
        <v>0</v>
      </c>
      <c r="S124" s="24">
        <f t="shared" si="366"/>
        <v>0</v>
      </c>
      <c r="T124" s="24">
        <f t="shared" si="366"/>
        <v>0</v>
      </c>
      <c r="U124" s="24">
        <f t="shared" si="366"/>
        <v>0</v>
      </c>
      <c r="V124" s="24">
        <f t="shared" si="366"/>
        <v>0</v>
      </c>
      <c r="W124" s="24">
        <f t="shared" si="366"/>
        <v>0</v>
      </c>
      <c r="X124" s="24">
        <f t="shared" si="366"/>
        <v>0</v>
      </c>
      <c r="Y124" s="24">
        <f t="shared" si="366"/>
        <v>0</v>
      </c>
      <c r="Z124" s="24">
        <f t="shared" si="366"/>
        <v>0</v>
      </c>
      <c r="AA124" s="24">
        <f t="shared" si="366"/>
        <v>0</v>
      </c>
      <c r="AB124" s="108">
        <f t="shared" si="306"/>
        <v>0</v>
      </c>
      <c r="AC124" s="24">
        <f t="shared" ref="AC124:AC132" si="367">AC186*AC253</f>
        <v>0</v>
      </c>
      <c r="AD124" s="24">
        <f t="shared" ref="AD124:AN124" si="368">AD186*AD253</f>
        <v>0</v>
      </c>
      <c r="AE124" s="24">
        <f t="shared" si="368"/>
        <v>0</v>
      </c>
      <c r="AF124" s="24">
        <f t="shared" si="368"/>
        <v>0</v>
      </c>
      <c r="AG124" s="24">
        <f t="shared" si="368"/>
        <v>0</v>
      </c>
      <c r="AH124" s="24">
        <f t="shared" si="368"/>
        <v>0</v>
      </c>
      <c r="AI124" s="24">
        <f t="shared" si="368"/>
        <v>0</v>
      </c>
      <c r="AJ124" s="24">
        <f t="shared" si="368"/>
        <v>0</v>
      </c>
      <c r="AK124" s="24">
        <f t="shared" si="368"/>
        <v>0</v>
      </c>
      <c r="AL124" s="24">
        <f t="shared" si="368"/>
        <v>0</v>
      </c>
      <c r="AM124" s="24">
        <f t="shared" si="368"/>
        <v>0</v>
      </c>
      <c r="AN124" s="24">
        <f t="shared" si="368"/>
        <v>0</v>
      </c>
      <c r="AO124" s="108">
        <f t="shared" si="308"/>
        <v>0</v>
      </c>
      <c r="AP124" s="24">
        <f t="shared" ref="AP124:BA124" si="369">AP186*AP253</f>
        <v>0</v>
      </c>
      <c r="AQ124" s="24">
        <f t="shared" si="369"/>
        <v>0</v>
      </c>
      <c r="AR124" s="24">
        <f t="shared" si="369"/>
        <v>0</v>
      </c>
      <c r="AS124" s="24">
        <f t="shared" si="369"/>
        <v>0</v>
      </c>
      <c r="AT124" s="24">
        <f t="shared" si="369"/>
        <v>0</v>
      </c>
      <c r="AU124" s="24">
        <f t="shared" si="369"/>
        <v>0</v>
      </c>
      <c r="AV124" s="24">
        <f t="shared" si="369"/>
        <v>0</v>
      </c>
      <c r="AW124" s="24">
        <f t="shared" si="369"/>
        <v>0</v>
      </c>
      <c r="AX124" s="24">
        <f t="shared" si="369"/>
        <v>0</v>
      </c>
      <c r="AY124" s="24">
        <f t="shared" si="369"/>
        <v>0</v>
      </c>
      <c r="AZ124" s="24">
        <f t="shared" si="369"/>
        <v>0</v>
      </c>
      <c r="BA124" s="24">
        <f t="shared" si="369"/>
        <v>0</v>
      </c>
      <c r="BB124" s="117">
        <f t="shared" si="310"/>
        <v>0</v>
      </c>
      <c r="BC124" s="24">
        <f t="shared" ref="BC124:BN124" si="370">BC186*BC253</f>
        <v>0</v>
      </c>
      <c r="BD124" s="24">
        <f t="shared" si="370"/>
        <v>0</v>
      </c>
      <c r="BE124" s="24">
        <f t="shared" si="370"/>
        <v>0</v>
      </c>
      <c r="BF124" s="24">
        <f t="shared" si="370"/>
        <v>0</v>
      </c>
      <c r="BG124" s="24">
        <f t="shared" si="370"/>
        <v>0</v>
      </c>
      <c r="BH124" s="24">
        <f t="shared" si="370"/>
        <v>0</v>
      </c>
      <c r="BI124" s="24">
        <f t="shared" si="370"/>
        <v>0</v>
      </c>
      <c r="BJ124" s="24">
        <f t="shared" si="370"/>
        <v>0</v>
      </c>
      <c r="BK124" s="24">
        <f t="shared" si="370"/>
        <v>0</v>
      </c>
      <c r="BL124" s="24">
        <f t="shared" si="370"/>
        <v>0</v>
      </c>
      <c r="BM124" s="24">
        <f t="shared" si="370"/>
        <v>0</v>
      </c>
      <c r="BN124" s="24">
        <f t="shared" si="370"/>
        <v>0</v>
      </c>
      <c r="BO124" s="108">
        <f t="shared" si="312"/>
        <v>0</v>
      </c>
    </row>
    <row r="125" spans="1:69" x14ac:dyDescent="0.2">
      <c r="A125" s="47">
        <f t="shared" si="318"/>
        <v>29</v>
      </c>
      <c r="B125" s="411" t="s">
        <v>486</v>
      </c>
      <c r="C125" s="24">
        <f t="shared" si="364"/>
        <v>6750</v>
      </c>
      <c r="D125" s="24">
        <f t="shared" si="364"/>
        <v>6750</v>
      </c>
      <c r="E125" s="24">
        <f t="shared" si="364"/>
        <v>6750</v>
      </c>
      <c r="F125" s="24">
        <f t="shared" ref="F125:N125" si="371">F187*F254</f>
        <v>6750</v>
      </c>
      <c r="G125" s="24">
        <f t="shared" si="371"/>
        <v>6750</v>
      </c>
      <c r="H125" s="24">
        <f t="shared" si="371"/>
        <v>6750</v>
      </c>
      <c r="I125" s="24">
        <f t="shared" si="371"/>
        <v>6750</v>
      </c>
      <c r="J125" s="24">
        <f t="shared" si="371"/>
        <v>6750</v>
      </c>
      <c r="K125" s="24">
        <f t="shared" si="371"/>
        <v>6750</v>
      </c>
      <c r="L125" s="24">
        <f t="shared" si="371"/>
        <v>6750</v>
      </c>
      <c r="M125" s="24">
        <f t="shared" si="371"/>
        <v>6750</v>
      </c>
      <c r="N125" s="24">
        <f t="shared" si="371"/>
        <v>6750</v>
      </c>
      <c r="O125" s="881">
        <f>SUM(C125:N125)</f>
        <v>81000</v>
      </c>
      <c r="P125" s="24">
        <f t="shared" ref="P125:AA125" si="372">P187*P254</f>
        <v>6918.7500000000009</v>
      </c>
      <c r="Q125" s="24">
        <f t="shared" si="372"/>
        <v>6918.7500000000009</v>
      </c>
      <c r="R125" s="24">
        <f t="shared" si="372"/>
        <v>6918.7500000000009</v>
      </c>
      <c r="S125" s="24">
        <f t="shared" si="372"/>
        <v>6918.7500000000009</v>
      </c>
      <c r="T125" s="24">
        <f t="shared" si="372"/>
        <v>6918.7500000000009</v>
      </c>
      <c r="U125" s="24">
        <f t="shared" si="372"/>
        <v>6918.7500000000009</v>
      </c>
      <c r="V125" s="24">
        <f t="shared" si="372"/>
        <v>6918.7500000000009</v>
      </c>
      <c r="W125" s="24">
        <f t="shared" si="372"/>
        <v>6918.7500000000009</v>
      </c>
      <c r="X125" s="24">
        <f t="shared" si="372"/>
        <v>6918.7500000000009</v>
      </c>
      <c r="Y125" s="24">
        <f t="shared" si="372"/>
        <v>6918.7500000000009</v>
      </c>
      <c r="Z125" s="24">
        <f t="shared" si="372"/>
        <v>6918.7500000000009</v>
      </c>
      <c r="AA125" s="24">
        <f t="shared" si="372"/>
        <v>6918.7500000000009</v>
      </c>
      <c r="AB125" s="108">
        <f t="shared" si="306"/>
        <v>83025.000000000015</v>
      </c>
      <c r="AC125" s="24">
        <f t="shared" si="367"/>
        <v>7091.7187500000009</v>
      </c>
      <c r="AD125" s="24">
        <f t="shared" ref="AD125:AN125" si="373">AD187*AD254</f>
        <v>7091.7187500000009</v>
      </c>
      <c r="AE125" s="24">
        <f t="shared" si="373"/>
        <v>7091.7187500000009</v>
      </c>
      <c r="AF125" s="24">
        <f t="shared" si="373"/>
        <v>7091.7187500000009</v>
      </c>
      <c r="AG125" s="24">
        <f t="shared" si="373"/>
        <v>7091.7187500000009</v>
      </c>
      <c r="AH125" s="24">
        <f t="shared" si="373"/>
        <v>7091.7187500000009</v>
      </c>
      <c r="AI125" s="24">
        <f t="shared" si="373"/>
        <v>7091.7187500000009</v>
      </c>
      <c r="AJ125" s="24">
        <f t="shared" si="373"/>
        <v>7091.7187500000009</v>
      </c>
      <c r="AK125" s="24">
        <f t="shared" si="373"/>
        <v>7091.7187500000009</v>
      </c>
      <c r="AL125" s="24">
        <f t="shared" si="373"/>
        <v>7091.7187500000009</v>
      </c>
      <c r="AM125" s="24">
        <f t="shared" si="373"/>
        <v>7091.7187500000009</v>
      </c>
      <c r="AN125" s="24">
        <f t="shared" si="373"/>
        <v>7091.7187500000009</v>
      </c>
      <c r="AO125" s="108">
        <f t="shared" si="308"/>
        <v>85100.625000000015</v>
      </c>
      <c r="AP125" s="24">
        <f t="shared" ref="AP125:BA125" si="374">AP187*AP254</f>
        <v>7269.0117187500009</v>
      </c>
      <c r="AQ125" s="24">
        <f t="shared" si="374"/>
        <v>7269.0117187500009</v>
      </c>
      <c r="AR125" s="24">
        <f t="shared" si="374"/>
        <v>7269.0117187500009</v>
      </c>
      <c r="AS125" s="24">
        <f t="shared" si="374"/>
        <v>7269.0117187500009</v>
      </c>
      <c r="AT125" s="24">
        <f t="shared" si="374"/>
        <v>7269.0117187500009</v>
      </c>
      <c r="AU125" s="24">
        <f t="shared" si="374"/>
        <v>7269.0117187500009</v>
      </c>
      <c r="AV125" s="24">
        <f t="shared" si="374"/>
        <v>7269.0117187500009</v>
      </c>
      <c r="AW125" s="24">
        <f t="shared" si="374"/>
        <v>7269.0117187500009</v>
      </c>
      <c r="AX125" s="24">
        <f t="shared" si="374"/>
        <v>7269.0117187500009</v>
      </c>
      <c r="AY125" s="24">
        <f t="shared" si="374"/>
        <v>7269.0117187500009</v>
      </c>
      <c r="AZ125" s="24">
        <f t="shared" si="374"/>
        <v>7269.0117187500009</v>
      </c>
      <c r="BA125" s="24">
        <f t="shared" si="374"/>
        <v>7269.0117187500009</v>
      </c>
      <c r="BB125" s="117">
        <f t="shared" si="310"/>
        <v>87228.140625000015</v>
      </c>
      <c r="BC125" s="24">
        <f t="shared" ref="BC125:BN125" si="375">BC187*BC254</f>
        <v>7450.7370117187502</v>
      </c>
      <c r="BD125" s="24">
        <f t="shared" si="375"/>
        <v>7450.7370117187502</v>
      </c>
      <c r="BE125" s="24">
        <f t="shared" si="375"/>
        <v>7450.7370117187502</v>
      </c>
      <c r="BF125" s="24">
        <f t="shared" si="375"/>
        <v>7450.7370117187502</v>
      </c>
      <c r="BG125" s="24">
        <f t="shared" si="375"/>
        <v>7450.7370117187502</v>
      </c>
      <c r="BH125" s="24">
        <f t="shared" si="375"/>
        <v>7450.7370117187502</v>
      </c>
      <c r="BI125" s="24">
        <f t="shared" si="375"/>
        <v>7450.7370117187502</v>
      </c>
      <c r="BJ125" s="24">
        <f t="shared" si="375"/>
        <v>7450.7370117187502</v>
      </c>
      <c r="BK125" s="24">
        <f t="shared" si="375"/>
        <v>7450.7370117187502</v>
      </c>
      <c r="BL125" s="24">
        <f t="shared" si="375"/>
        <v>7450.7370117187502</v>
      </c>
      <c r="BM125" s="24">
        <f t="shared" si="375"/>
        <v>7450.7370117187502</v>
      </c>
      <c r="BN125" s="24">
        <f t="shared" si="375"/>
        <v>7450.7370117187502</v>
      </c>
      <c r="BO125" s="108">
        <f t="shared" si="312"/>
        <v>89408.84414062502</v>
      </c>
    </row>
    <row r="126" spans="1:69" x14ac:dyDescent="0.2">
      <c r="A126" s="47">
        <f t="shared" si="318"/>
        <v>30</v>
      </c>
      <c r="B126" s="411" t="s">
        <v>67</v>
      </c>
      <c r="C126" s="24">
        <f t="shared" ref="C126:C136" si="376">C188*C255</f>
        <v>5990.4000000000005</v>
      </c>
      <c r="D126" s="24">
        <f t="shared" ref="D126:N126" si="377">D188*D255</f>
        <v>5990.4000000000005</v>
      </c>
      <c r="E126" s="24">
        <f t="shared" si="377"/>
        <v>5990.4000000000005</v>
      </c>
      <c r="F126" s="24">
        <f t="shared" si="377"/>
        <v>5990.4000000000005</v>
      </c>
      <c r="G126" s="24">
        <f t="shared" si="377"/>
        <v>5990.4000000000005</v>
      </c>
      <c r="H126" s="24">
        <f t="shared" si="377"/>
        <v>5990.4000000000005</v>
      </c>
      <c r="I126" s="24">
        <f t="shared" si="377"/>
        <v>5990.4000000000005</v>
      </c>
      <c r="J126" s="24">
        <f t="shared" si="377"/>
        <v>5990.4000000000005</v>
      </c>
      <c r="K126" s="24">
        <f t="shared" si="377"/>
        <v>5990.4000000000005</v>
      </c>
      <c r="L126" s="24">
        <f t="shared" si="377"/>
        <v>5990.4000000000005</v>
      </c>
      <c r="M126" s="24">
        <f t="shared" si="377"/>
        <v>5990.4000000000005</v>
      </c>
      <c r="N126" s="24">
        <f t="shared" si="377"/>
        <v>5990.4000000000005</v>
      </c>
      <c r="O126" s="881">
        <f t="shared" si="304"/>
        <v>71884.800000000003</v>
      </c>
      <c r="P126" s="24">
        <f t="shared" ref="P126:P132" si="378">P188*P255</f>
        <v>6140.16</v>
      </c>
      <c r="Q126" s="24">
        <f t="shared" ref="Q126:AA126" si="379">Q188*Q255</f>
        <v>6140.16</v>
      </c>
      <c r="R126" s="24">
        <f t="shared" si="379"/>
        <v>6140.16</v>
      </c>
      <c r="S126" s="24">
        <f t="shared" si="379"/>
        <v>6140.16</v>
      </c>
      <c r="T126" s="24">
        <f t="shared" si="379"/>
        <v>6140.16</v>
      </c>
      <c r="U126" s="24">
        <f t="shared" si="379"/>
        <v>6140.16</v>
      </c>
      <c r="V126" s="24">
        <f t="shared" si="379"/>
        <v>6140.16</v>
      </c>
      <c r="W126" s="24">
        <f t="shared" si="379"/>
        <v>6140.16</v>
      </c>
      <c r="X126" s="24">
        <f t="shared" si="379"/>
        <v>6140.16</v>
      </c>
      <c r="Y126" s="24">
        <f t="shared" si="379"/>
        <v>6140.16</v>
      </c>
      <c r="Z126" s="24">
        <f t="shared" si="379"/>
        <v>6140.16</v>
      </c>
      <c r="AA126" s="24">
        <f t="shared" si="379"/>
        <v>6140.16</v>
      </c>
      <c r="AB126" s="108">
        <f t="shared" si="306"/>
        <v>73681.920000000013</v>
      </c>
      <c r="AC126" s="24">
        <f t="shared" si="367"/>
        <v>9440.4959999999992</v>
      </c>
      <c r="AD126" s="24">
        <f t="shared" ref="AD126:AN126" si="380">AD188*AD255</f>
        <v>9440.4959999999992</v>
      </c>
      <c r="AE126" s="24">
        <f t="shared" si="380"/>
        <v>9440.4959999999992</v>
      </c>
      <c r="AF126" s="24">
        <f t="shared" si="380"/>
        <v>9440.4959999999992</v>
      </c>
      <c r="AG126" s="24">
        <f t="shared" si="380"/>
        <v>9440.4959999999992</v>
      </c>
      <c r="AH126" s="24">
        <f t="shared" si="380"/>
        <v>9440.4959999999992</v>
      </c>
      <c r="AI126" s="24">
        <f t="shared" si="380"/>
        <v>9440.4959999999992</v>
      </c>
      <c r="AJ126" s="24">
        <f t="shared" si="380"/>
        <v>9440.4959999999992</v>
      </c>
      <c r="AK126" s="24">
        <f t="shared" si="380"/>
        <v>9440.4959999999992</v>
      </c>
      <c r="AL126" s="24">
        <f t="shared" si="380"/>
        <v>9440.4959999999992</v>
      </c>
      <c r="AM126" s="24">
        <f t="shared" si="380"/>
        <v>9440.4959999999992</v>
      </c>
      <c r="AN126" s="24">
        <f t="shared" si="380"/>
        <v>9440.4959999999992</v>
      </c>
      <c r="AO126" s="108">
        <f t="shared" si="308"/>
        <v>113285.95199999999</v>
      </c>
      <c r="AP126" s="24">
        <f t="shared" ref="AP126:BA126" si="381">AP188*AP255</f>
        <v>9676.5083999999988</v>
      </c>
      <c r="AQ126" s="24">
        <f t="shared" si="381"/>
        <v>9676.5083999999988</v>
      </c>
      <c r="AR126" s="24">
        <f t="shared" si="381"/>
        <v>9676.5083999999988</v>
      </c>
      <c r="AS126" s="24">
        <f t="shared" si="381"/>
        <v>9676.5083999999988</v>
      </c>
      <c r="AT126" s="24">
        <f t="shared" si="381"/>
        <v>9676.5083999999988</v>
      </c>
      <c r="AU126" s="24">
        <f t="shared" si="381"/>
        <v>9676.5083999999988</v>
      </c>
      <c r="AV126" s="24">
        <f t="shared" si="381"/>
        <v>9676.5083999999988</v>
      </c>
      <c r="AW126" s="24">
        <f t="shared" si="381"/>
        <v>9676.5083999999988</v>
      </c>
      <c r="AX126" s="24">
        <f t="shared" si="381"/>
        <v>9676.5083999999988</v>
      </c>
      <c r="AY126" s="24">
        <f t="shared" si="381"/>
        <v>9676.5083999999988</v>
      </c>
      <c r="AZ126" s="24">
        <f t="shared" si="381"/>
        <v>9676.5083999999988</v>
      </c>
      <c r="BA126" s="24">
        <f t="shared" si="381"/>
        <v>9676.5083999999988</v>
      </c>
      <c r="BB126" s="117">
        <f t="shared" si="310"/>
        <v>116118.10079999996</v>
      </c>
      <c r="BC126" s="24">
        <f t="shared" ref="BC126:BN126" si="382">BC188*BC255</f>
        <v>9918.4211099999993</v>
      </c>
      <c r="BD126" s="24">
        <f t="shared" si="382"/>
        <v>9918.4211099999993</v>
      </c>
      <c r="BE126" s="24">
        <f t="shared" si="382"/>
        <v>9918.4211099999993</v>
      </c>
      <c r="BF126" s="24">
        <f t="shared" si="382"/>
        <v>9918.4211099999993</v>
      </c>
      <c r="BG126" s="24">
        <f t="shared" si="382"/>
        <v>9918.4211099999993</v>
      </c>
      <c r="BH126" s="24">
        <f t="shared" si="382"/>
        <v>9918.4211099999993</v>
      </c>
      <c r="BI126" s="24">
        <f t="shared" si="382"/>
        <v>9918.4211099999993</v>
      </c>
      <c r="BJ126" s="24">
        <f t="shared" si="382"/>
        <v>9918.4211099999993</v>
      </c>
      <c r="BK126" s="24">
        <f t="shared" si="382"/>
        <v>9918.4211099999993</v>
      </c>
      <c r="BL126" s="24">
        <f t="shared" si="382"/>
        <v>9918.4211099999993</v>
      </c>
      <c r="BM126" s="24">
        <f t="shared" si="382"/>
        <v>9918.4211099999993</v>
      </c>
      <c r="BN126" s="24">
        <f t="shared" si="382"/>
        <v>9918.4211099999993</v>
      </c>
      <c r="BO126" s="108">
        <f t="shared" si="312"/>
        <v>119021.05331999996</v>
      </c>
    </row>
    <row r="127" spans="1:69" x14ac:dyDescent="0.2">
      <c r="A127" s="47">
        <f t="shared" si="318"/>
        <v>31</v>
      </c>
      <c r="B127" s="411" t="s">
        <v>68</v>
      </c>
      <c r="C127" s="24">
        <f t="shared" si="376"/>
        <v>7200.0000000000009</v>
      </c>
      <c r="D127" s="24">
        <f t="shared" ref="D127:N127" si="383">D189*D256</f>
        <v>7200.0000000000009</v>
      </c>
      <c r="E127" s="24">
        <f t="shared" si="383"/>
        <v>7200.0000000000009</v>
      </c>
      <c r="F127" s="24">
        <f t="shared" si="383"/>
        <v>7200.0000000000009</v>
      </c>
      <c r="G127" s="24">
        <f t="shared" si="383"/>
        <v>7200.0000000000009</v>
      </c>
      <c r="H127" s="24">
        <f t="shared" si="383"/>
        <v>7200.0000000000009</v>
      </c>
      <c r="I127" s="24">
        <f t="shared" si="383"/>
        <v>7200.0000000000009</v>
      </c>
      <c r="J127" s="24">
        <f t="shared" si="383"/>
        <v>7200.0000000000009</v>
      </c>
      <c r="K127" s="24">
        <f t="shared" si="383"/>
        <v>7200.0000000000009</v>
      </c>
      <c r="L127" s="24">
        <f t="shared" si="383"/>
        <v>7200.0000000000009</v>
      </c>
      <c r="M127" s="24">
        <f t="shared" si="383"/>
        <v>7200.0000000000009</v>
      </c>
      <c r="N127" s="24">
        <f t="shared" si="383"/>
        <v>7200.0000000000009</v>
      </c>
      <c r="O127" s="881">
        <f t="shared" si="304"/>
        <v>86400.000000000015</v>
      </c>
      <c r="P127" s="24">
        <f t="shared" si="378"/>
        <v>7380</v>
      </c>
      <c r="Q127" s="24">
        <f t="shared" ref="Q127:AA127" si="384">Q189*Q256</f>
        <v>7380</v>
      </c>
      <c r="R127" s="24">
        <f t="shared" si="384"/>
        <v>7380</v>
      </c>
      <c r="S127" s="24">
        <f t="shared" si="384"/>
        <v>7380</v>
      </c>
      <c r="T127" s="24">
        <f t="shared" si="384"/>
        <v>7380</v>
      </c>
      <c r="U127" s="24">
        <f t="shared" si="384"/>
        <v>7380</v>
      </c>
      <c r="V127" s="24">
        <f t="shared" si="384"/>
        <v>7380</v>
      </c>
      <c r="W127" s="24">
        <f t="shared" si="384"/>
        <v>7380</v>
      </c>
      <c r="X127" s="24">
        <f t="shared" si="384"/>
        <v>7380</v>
      </c>
      <c r="Y127" s="24">
        <f t="shared" si="384"/>
        <v>7380</v>
      </c>
      <c r="Z127" s="24">
        <f t="shared" si="384"/>
        <v>7380</v>
      </c>
      <c r="AA127" s="24">
        <f t="shared" si="384"/>
        <v>7380</v>
      </c>
      <c r="AB127" s="108">
        <f t="shared" si="306"/>
        <v>88560</v>
      </c>
      <c r="AC127" s="24">
        <f t="shared" si="367"/>
        <v>7564.5000000000009</v>
      </c>
      <c r="AD127" s="24">
        <f t="shared" ref="AD127:AN127" si="385">AD189*AD256</f>
        <v>7564.5000000000009</v>
      </c>
      <c r="AE127" s="24">
        <f t="shared" si="385"/>
        <v>7564.5000000000009</v>
      </c>
      <c r="AF127" s="24">
        <f t="shared" si="385"/>
        <v>7564.5000000000009</v>
      </c>
      <c r="AG127" s="24">
        <f t="shared" si="385"/>
        <v>7564.5000000000009</v>
      </c>
      <c r="AH127" s="24">
        <f t="shared" si="385"/>
        <v>7564.5000000000009</v>
      </c>
      <c r="AI127" s="24">
        <f t="shared" si="385"/>
        <v>7564.5000000000009</v>
      </c>
      <c r="AJ127" s="24">
        <f t="shared" si="385"/>
        <v>7564.5000000000009</v>
      </c>
      <c r="AK127" s="24">
        <f t="shared" si="385"/>
        <v>7564.5000000000009</v>
      </c>
      <c r="AL127" s="24">
        <f t="shared" si="385"/>
        <v>7564.5000000000009</v>
      </c>
      <c r="AM127" s="24">
        <f t="shared" si="385"/>
        <v>7564.5000000000009</v>
      </c>
      <c r="AN127" s="24">
        <f t="shared" si="385"/>
        <v>7564.5000000000009</v>
      </c>
      <c r="AO127" s="108">
        <f t="shared" si="308"/>
        <v>90774.000000000015</v>
      </c>
      <c r="AP127" s="24">
        <f t="shared" ref="AP127:BA127" si="386">AP189*AP256</f>
        <v>7753.6125000000002</v>
      </c>
      <c r="AQ127" s="24">
        <f t="shared" si="386"/>
        <v>7753.6125000000002</v>
      </c>
      <c r="AR127" s="24">
        <f t="shared" si="386"/>
        <v>7753.6125000000002</v>
      </c>
      <c r="AS127" s="24">
        <f t="shared" si="386"/>
        <v>7753.6125000000002</v>
      </c>
      <c r="AT127" s="24">
        <f t="shared" si="386"/>
        <v>7753.6125000000002</v>
      </c>
      <c r="AU127" s="24">
        <f t="shared" si="386"/>
        <v>7753.6125000000002</v>
      </c>
      <c r="AV127" s="24">
        <f t="shared" si="386"/>
        <v>7753.6125000000002</v>
      </c>
      <c r="AW127" s="24">
        <f t="shared" si="386"/>
        <v>7753.6125000000002</v>
      </c>
      <c r="AX127" s="24">
        <f t="shared" si="386"/>
        <v>7753.6125000000002</v>
      </c>
      <c r="AY127" s="24">
        <f t="shared" si="386"/>
        <v>7753.6125000000002</v>
      </c>
      <c r="AZ127" s="24">
        <f t="shared" si="386"/>
        <v>7753.6125000000002</v>
      </c>
      <c r="BA127" s="24">
        <f t="shared" si="386"/>
        <v>7753.6125000000002</v>
      </c>
      <c r="BB127" s="117">
        <f t="shared" si="310"/>
        <v>93043.35000000002</v>
      </c>
      <c r="BC127" s="24">
        <f t="shared" ref="BC127:BN127" si="387">BC189*BC256</f>
        <v>7947.4528125000006</v>
      </c>
      <c r="BD127" s="24">
        <f t="shared" si="387"/>
        <v>7947.4528125000006</v>
      </c>
      <c r="BE127" s="24">
        <f t="shared" si="387"/>
        <v>7947.4528125000006</v>
      </c>
      <c r="BF127" s="24">
        <f t="shared" si="387"/>
        <v>7947.4528125000006</v>
      </c>
      <c r="BG127" s="24">
        <f t="shared" si="387"/>
        <v>7947.4528125000006</v>
      </c>
      <c r="BH127" s="24">
        <f t="shared" si="387"/>
        <v>7947.4528125000006</v>
      </c>
      <c r="BI127" s="24">
        <f t="shared" si="387"/>
        <v>7947.4528125000006</v>
      </c>
      <c r="BJ127" s="24">
        <f t="shared" si="387"/>
        <v>7947.4528125000006</v>
      </c>
      <c r="BK127" s="24">
        <f t="shared" si="387"/>
        <v>7947.4528125000006</v>
      </c>
      <c r="BL127" s="24">
        <f t="shared" si="387"/>
        <v>7947.4528125000006</v>
      </c>
      <c r="BM127" s="24">
        <f t="shared" si="387"/>
        <v>7947.4528125000006</v>
      </c>
      <c r="BN127" s="24">
        <f t="shared" si="387"/>
        <v>7947.4528125000006</v>
      </c>
      <c r="BO127" s="108">
        <f t="shared" si="312"/>
        <v>95369.433750000026</v>
      </c>
    </row>
    <row r="128" spans="1:69" x14ac:dyDescent="0.2">
      <c r="A128" s="843">
        <f t="shared" si="318"/>
        <v>32</v>
      </c>
      <c r="B128" s="411" t="s">
        <v>69</v>
      </c>
      <c r="C128" s="24">
        <f t="shared" si="376"/>
        <v>0</v>
      </c>
      <c r="D128" s="24">
        <f t="shared" ref="D128:N128" si="388">D190*D258</f>
        <v>0</v>
      </c>
      <c r="E128" s="24">
        <f t="shared" si="388"/>
        <v>0</v>
      </c>
      <c r="F128" s="24">
        <f t="shared" si="388"/>
        <v>0</v>
      </c>
      <c r="G128" s="24">
        <f t="shared" si="388"/>
        <v>0</v>
      </c>
      <c r="H128" s="24">
        <f t="shared" si="388"/>
        <v>0</v>
      </c>
      <c r="I128" s="24">
        <f t="shared" si="388"/>
        <v>0</v>
      </c>
      <c r="J128" s="24">
        <f t="shared" si="388"/>
        <v>0</v>
      </c>
      <c r="K128" s="24">
        <f t="shared" si="388"/>
        <v>0</v>
      </c>
      <c r="L128" s="24">
        <f t="shared" si="388"/>
        <v>0</v>
      </c>
      <c r="M128" s="24">
        <f t="shared" si="388"/>
        <v>0</v>
      </c>
      <c r="N128" s="24">
        <f t="shared" si="388"/>
        <v>0</v>
      </c>
      <c r="O128" s="108">
        <f t="shared" si="304"/>
        <v>0</v>
      </c>
      <c r="P128" s="24">
        <f t="shared" si="378"/>
        <v>0</v>
      </c>
      <c r="Q128" s="24">
        <f t="shared" ref="Q128:AA128" si="389">Q190*Q257</f>
        <v>0</v>
      </c>
      <c r="R128" s="24">
        <f t="shared" si="389"/>
        <v>0</v>
      </c>
      <c r="S128" s="24">
        <f t="shared" si="389"/>
        <v>0</v>
      </c>
      <c r="T128" s="24">
        <f t="shared" si="389"/>
        <v>0</v>
      </c>
      <c r="U128" s="24">
        <f t="shared" si="389"/>
        <v>0</v>
      </c>
      <c r="V128" s="24">
        <f t="shared" si="389"/>
        <v>0</v>
      </c>
      <c r="W128" s="24">
        <f t="shared" si="389"/>
        <v>0</v>
      </c>
      <c r="X128" s="24">
        <f t="shared" si="389"/>
        <v>0</v>
      </c>
      <c r="Y128" s="24">
        <f t="shared" si="389"/>
        <v>0</v>
      </c>
      <c r="Z128" s="24">
        <f t="shared" si="389"/>
        <v>0</v>
      </c>
      <c r="AA128" s="24">
        <f t="shared" si="389"/>
        <v>0</v>
      </c>
      <c r="AB128" s="108">
        <f t="shared" si="306"/>
        <v>0</v>
      </c>
      <c r="AC128" s="24">
        <f t="shared" si="367"/>
        <v>0</v>
      </c>
      <c r="AD128" s="24">
        <f t="shared" ref="AD128:AN128" si="390">AD190*AD257</f>
        <v>0</v>
      </c>
      <c r="AE128" s="24">
        <f t="shared" si="390"/>
        <v>0</v>
      </c>
      <c r="AF128" s="24">
        <f t="shared" si="390"/>
        <v>0</v>
      </c>
      <c r="AG128" s="24">
        <f t="shared" si="390"/>
        <v>0</v>
      </c>
      <c r="AH128" s="24">
        <f t="shared" si="390"/>
        <v>0</v>
      </c>
      <c r="AI128" s="24">
        <f t="shared" si="390"/>
        <v>0</v>
      </c>
      <c r="AJ128" s="24">
        <f t="shared" si="390"/>
        <v>0</v>
      </c>
      <c r="AK128" s="24">
        <f t="shared" si="390"/>
        <v>0</v>
      </c>
      <c r="AL128" s="24">
        <f t="shared" si="390"/>
        <v>0</v>
      </c>
      <c r="AM128" s="24">
        <f t="shared" si="390"/>
        <v>0</v>
      </c>
      <c r="AN128" s="24">
        <f t="shared" si="390"/>
        <v>0</v>
      </c>
      <c r="AO128" s="108">
        <f t="shared" si="308"/>
        <v>0</v>
      </c>
      <c r="AP128" s="24">
        <f t="shared" ref="AP128:BA128" si="391">AP190*AP257</f>
        <v>0</v>
      </c>
      <c r="AQ128" s="24">
        <f t="shared" si="391"/>
        <v>0</v>
      </c>
      <c r="AR128" s="24">
        <f t="shared" si="391"/>
        <v>0</v>
      </c>
      <c r="AS128" s="24">
        <f t="shared" si="391"/>
        <v>0</v>
      </c>
      <c r="AT128" s="24">
        <f t="shared" si="391"/>
        <v>0</v>
      </c>
      <c r="AU128" s="24">
        <f t="shared" si="391"/>
        <v>0</v>
      </c>
      <c r="AV128" s="24">
        <f t="shared" si="391"/>
        <v>0</v>
      </c>
      <c r="AW128" s="24">
        <f t="shared" si="391"/>
        <v>0</v>
      </c>
      <c r="AX128" s="24">
        <f t="shared" si="391"/>
        <v>0</v>
      </c>
      <c r="AY128" s="24">
        <f t="shared" si="391"/>
        <v>0</v>
      </c>
      <c r="AZ128" s="24">
        <f t="shared" si="391"/>
        <v>0</v>
      </c>
      <c r="BA128" s="24">
        <f t="shared" si="391"/>
        <v>0</v>
      </c>
      <c r="BB128" s="117">
        <f t="shared" si="310"/>
        <v>0</v>
      </c>
      <c r="BC128" s="24">
        <f t="shared" ref="BC128:BN128" si="392">BC190*BC257</f>
        <v>0</v>
      </c>
      <c r="BD128" s="24">
        <f t="shared" si="392"/>
        <v>0</v>
      </c>
      <c r="BE128" s="24">
        <f t="shared" si="392"/>
        <v>0</v>
      </c>
      <c r="BF128" s="24">
        <f t="shared" si="392"/>
        <v>0</v>
      </c>
      <c r="BG128" s="24">
        <f t="shared" si="392"/>
        <v>0</v>
      </c>
      <c r="BH128" s="24">
        <f t="shared" si="392"/>
        <v>0</v>
      </c>
      <c r="BI128" s="24">
        <f t="shared" si="392"/>
        <v>0</v>
      </c>
      <c r="BJ128" s="24">
        <f t="shared" si="392"/>
        <v>0</v>
      </c>
      <c r="BK128" s="24">
        <f t="shared" si="392"/>
        <v>0</v>
      </c>
      <c r="BL128" s="24">
        <f t="shared" si="392"/>
        <v>0</v>
      </c>
      <c r="BM128" s="24">
        <f t="shared" si="392"/>
        <v>0</v>
      </c>
      <c r="BN128" s="24">
        <f t="shared" si="392"/>
        <v>0</v>
      </c>
      <c r="BO128" s="108">
        <f t="shared" si="312"/>
        <v>0</v>
      </c>
    </row>
    <row r="129" spans="1:68" x14ac:dyDescent="0.2">
      <c r="A129" s="47">
        <f t="shared" si="318"/>
        <v>33</v>
      </c>
      <c r="B129" s="411" t="s">
        <v>70</v>
      </c>
      <c r="C129" s="24">
        <f t="shared" si="376"/>
        <v>5616</v>
      </c>
      <c r="D129" s="24">
        <f t="shared" ref="D129:N129" si="393">D191*D258</f>
        <v>5616</v>
      </c>
      <c r="E129" s="24">
        <f t="shared" si="393"/>
        <v>5616</v>
      </c>
      <c r="F129" s="24">
        <f t="shared" si="393"/>
        <v>5616</v>
      </c>
      <c r="G129" s="24">
        <f t="shared" si="393"/>
        <v>5616</v>
      </c>
      <c r="H129" s="24">
        <f t="shared" si="393"/>
        <v>5616</v>
      </c>
      <c r="I129" s="24">
        <f t="shared" si="393"/>
        <v>5616</v>
      </c>
      <c r="J129" s="24">
        <f t="shared" si="393"/>
        <v>5616</v>
      </c>
      <c r="K129" s="24">
        <f t="shared" si="393"/>
        <v>5616</v>
      </c>
      <c r="L129" s="24">
        <f t="shared" si="393"/>
        <v>5616</v>
      </c>
      <c r="M129" s="24">
        <f t="shared" si="393"/>
        <v>5616</v>
      </c>
      <c r="N129" s="24">
        <f t="shared" si="393"/>
        <v>5616</v>
      </c>
      <c r="O129" s="881">
        <f t="shared" si="304"/>
        <v>67392</v>
      </c>
      <c r="P129" s="24">
        <f t="shared" si="378"/>
        <v>5756.4000000000005</v>
      </c>
      <c r="Q129" s="24">
        <f t="shared" ref="Q129:AA129" si="394">Q191*Q258</f>
        <v>5756.4000000000005</v>
      </c>
      <c r="R129" s="24">
        <f t="shared" si="394"/>
        <v>5756.4000000000005</v>
      </c>
      <c r="S129" s="24">
        <f t="shared" si="394"/>
        <v>5756.4000000000005</v>
      </c>
      <c r="T129" s="24">
        <f t="shared" si="394"/>
        <v>5756.4000000000005</v>
      </c>
      <c r="U129" s="24">
        <f t="shared" si="394"/>
        <v>5756.4000000000005</v>
      </c>
      <c r="V129" s="24">
        <f t="shared" si="394"/>
        <v>5756.4000000000005</v>
      </c>
      <c r="W129" s="24">
        <f t="shared" si="394"/>
        <v>5756.4000000000005</v>
      </c>
      <c r="X129" s="24">
        <f t="shared" si="394"/>
        <v>5756.4000000000005</v>
      </c>
      <c r="Y129" s="24">
        <f t="shared" si="394"/>
        <v>5756.4000000000005</v>
      </c>
      <c r="Z129" s="24">
        <f t="shared" si="394"/>
        <v>5756.4000000000005</v>
      </c>
      <c r="AA129" s="24">
        <f t="shared" si="394"/>
        <v>5756.4000000000005</v>
      </c>
      <c r="AB129" s="108">
        <f t="shared" si="306"/>
        <v>69076.800000000003</v>
      </c>
      <c r="AC129" s="24">
        <f t="shared" si="367"/>
        <v>5900.31</v>
      </c>
      <c r="AD129" s="24">
        <f t="shared" ref="AD129:AN129" si="395">AD191*AD258</f>
        <v>5900.31</v>
      </c>
      <c r="AE129" s="24">
        <f t="shared" si="395"/>
        <v>5900.31</v>
      </c>
      <c r="AF129" s="24">
        <f t="shared" si="395"/>
        <v>5900.31</v>
      </c>
      <c r="AG129" s="24">
        <f t="shared" si="395"/>
        <v>5900.31</v>
      </c>
      <c r="AH129" s="24">
        <f t="shared" si="395"/>
        <v>5900.31</v>
      </c>
      <c r="AI129" s="24">
        <f t="shared" si="395"/>
        <v>5900.31</v>
      </c>
      <c r="AJ129" s="24">
        <f t="shared" si="395"/>
        <v>5900.31</v>
      </c>
      <c r="AK129" s="24">
        <f t="shared" si="395"/>
        <v>5900.31</v>
      </c>
      <c r="AL129" s="24">
        <f t="shared" si="395"/>
        <v>5900.31</v>
      </c>
      <c r="AM129" s="24">
        <f t="shared" si="395"/>
        <v>5900.31</v>
      </c>
      <c r="AN129" s="24">
        <f t="shared" si="395"/>
        <v>5900.31</v>
      </c>
      <c r="AO129" s="108">
        <f t="shared" si="308"/>
        <v>70803.719999999987</v>
      </c>
      <c r="AP129" s="24">
        <f t="shared" ref="AP129:BA129" si="396">AP191*AP258</f>
        <v>6047.8177500000002</v>
      </c>
      <c r="AQ129" s="24">
        <f t="shared" si="396"/>
        <v>6047.8177500000002</v>
      </c>
      <c r="AR129" s="24">
        <f t="shared" si="396"/>
        <v>6047.8177500000002</v>
      </c>
      <c r="AS129" s="24">
        <f t="shared" si="396"/>
        <v>6047.8177500000002</v>
      </c>
      <c r="AT129" s="24">
        <f t="shared" si="396"/>
        <v>6047.8177500000002</v>
      </c>
      <c r="AU129" s="24">
        <f t="shared" si="396"/>
        <v>6047.8177500000002</v>
      </c>
      <c r="AV129" s="24">
        <f t="shared" si="396"/>
        <v>6047.8177500000002</v>
      </c>
      <c r="AW129" s="24">
        <f t="shared" si="396"/>
        <v>6047.8177500000002</v>
      </c>
      <c r="AX129" s="24">
        <f t="shared" si="396"/>
        <v>6047.8177500000002</v>
      </c>
      <c r="AY129" s="24">
        <f t="shared" si="396"/>
        <v>6047.8177500000002</v>
      </c>
      <c r="AZ129" s="24">
        <f t="shared" si="396"/>
        <v>6047.8177500000002</v>
      </c>
      <c r="BA129" s="24">
        <f t="shared" si="396"/>
        <v>6047.8177500000002</v>
      </c>
      <c r="BB129" s="117">
        <f t="shared" si="310"/>
        <v>72573.813000000009</v>
      </c>
      <c r="BC129" s="24">
        <f t="shared" ref="BC129:BN129" si="397">BC191*BC258</f>
        <v>6199.01319375</v>
      </c>
      <c r="BD129" s="24">
        <f t="shared" si="397"/>
        <v>6199.01319375</v>
      </c>
      <c r="BE129" s="24">
        <f t="shared" si="397"/>
        <v>6199.01319375</v>
      </c>
      <c r="BF129" s="24">
        <f t="shared" si="397"/>
        <v>6199.01319375</v>
      </c>
      <c r="BG129" s="24">
        <f t="shared" si="397"/>
        <v>6199.01319375</v>
      </c>
      <c r="BH129" s="24">
        <f t="shared" si="397"/>
        <v>6199.01319375</v>
      </c>
      <c r="BI129" s="24">
        <f t="shared" si="397"/>
        <v>6199.01319375</v>
      </c>
      <c r="BJ129" s="24">
        <f t="shared" si="397"/>
        <v>6199.01319375</v>
      </c>
      <c r="BK129" s="24">
        <f t="shared" si="397"/>
        <v>6199.01319375</v>
      </c>
      <c r="BL129" s="24">
        <f t="shared" si="397"/>
        <v>6199.01319375</v>
      </c>
      <c r="BM129" s="24">
        <f t="shared" si="397"/>
        <v>6199.01319375</v>
      </c>
      <c r="BN129" s="24">
        <f t="shared" si="397"/>
        <v>6199.01319375</v>
      </c>
      <c r="BO129" s="108">
        <f t="shared" si="312"/>
        <v>74388.158324999982</v>
      </c>
    </row>
    <row r="130" spans="1:68" x14ac:dyDescent="0.2">
      <c r="A130" s="47">
        <f t="shared" si="318"/>
        <v>34</v>
      </c>
      <c r="B130" s="411" t="s">
        <v>337</v>
      </c>
      <c r="C130" s="24">
        <f>C192*C259</f>
        <v>3744</v>
      </c>
      <c r="D130" s="24">
        <f t="shared" ref="D130:N130" si="398">D192*D259</f>
        <v>3744</v>
      </c>
      <c r="E130" s="24">
        <f t="shared" si="398"/>
        <v>3744</v>
      </c>
      <c r="F130" s="24">
        <f t="shared" si="398"/>
        <v>3744</v>
      </c>
      <c r="G130" s="24">
        <f t="shared" si="398"/>
        <v>3744</v>
      </c>
      <c r="H130" s="24">
        <f t="shared" si="398"/>
        <v>3744</v>
      </c>
      <c r="I130" s="24">
        <f t="shared" si="398"/>
        <v>3744</v>
      </c>
      <c r="J130" s="24">
        <f t="shared" si="398"/>
        <v>3744</v>
      </c>
      <c r="K130" s="24">
        <f t="shared" si="398"/>
        <v>3744</v>
      </c>
      <c r="L130" s="24">
        <f t="shared" si="398"/>
        <v>3744</v>
      </c>
      <c r="M130" s="24">
        <f t="shared" si="398"/>
        <v>3744</v>
      </c>
      <c r="N130" s="24">
        <f t="shared" si="398"/>
        <v>3744</v>
      </c>
      <c r="O130" s="881">
        <f t="shared" si="304"/>
        <v>44928</v>
      </c>
      <c r="P130" s="24">
        <f t="shared" si="378"/>
        <v>3837.6000000000004</v>
      </c>
      <c r="Q130" s="24">
        <f t="shared" ref="Q130:AA130" si="399">Q192*Q259</f>
        <v>3837.6000000000004</v>
      </c>
      <c r="R130" s="24">
        <f t="shared" si="399"/>
        <v>3837.6000000000004</v>
      </c>
      <c r="S130" s="24">
        <f t="shared" si="399"/>
        <v>3837.6000000000004</v>
      </c>
      <c r="T130" s="24">
        <f t="shared" si="399"/>
        <v>3837.6000000000004</v>
      </c>
      <c r="U130" s="24">
        <f t="shared" si="399"/>
        <v>3837.6000000000004</v>
      </c>
      <c r="V130" s="24">
        <f t="shared" si="399"/>
        <v>3837.6000000000004</v>
      </c>
      <c r="W130" s="24">
        <f t="shared" si="399"/>
        <v>3837.6000000000004</v>
      </c>
      <c r="X130" s="24">
        <f t="shared" si="399"/>
        <v>3837.6000000000004</v>
      </c>
      <c r="Y130" s="24">
        <f t="shared" si="399"/>
        <v>3837.6000000000004</v>
      </c>
      <c r="Z130" s="24">
        <f t="shared" si="399"/>
        <v>3837.6000000000004</v>
      </c>
      <c r="AA130" s="24">
        <f t="shared" si="399"/>
        <v>3837.6000000000004</v>
      </c>
      <c r="AB130" s="108">
        <f t="shared" si="306"/>
        <v>46051.19999999999</v>
      </c>
      <c r="AC130" s="24">
        <f t="shared" si="367"/>
        <v>3933.54</v>
      </c>
      <c r="AD130" s="24">
        <f t="shared" ref="AD130:AN130" si="400">AD192*AD259</f>
        <v>3933.54</v>
      </c>
      <c r="AE130" s="24">
        <f t="shared" si="400"/>
        <v>3933.54</v>
      </c>
      <c r="AF130" s="24">
        <f t="shared" si="400"/>
        <v>3933.54</v>
      </c>
      <c r="AG130" s="24">
        <f t="shared" si="400"/>
        <v>3933.54</v>
      </c>
      <c r="AH130" s="24">
        <f t="shared" si="400"/>
        <v>3933.54</v>
      </c>
      <c r="AI130" s="24">
        <f t="shared" si="400"/>
        <v>3933.54</v>
      </c>
      <c r="AJ130" s="24">
        <f t="shared" si="400"/>
        <v>3933.54</v>
      </c>
      <c r="AK130" s="24">
        <f t="shared" si="400"/>
        <v>3933.54</v>
      </c>
      <c r="AL130" s="24">
        <f t="shared" si="400"/>
        <v>3933.54</v>
      </c>
      <c r="AM130" s="24">
        <f t="shared" si="400"/>
        <v>3933.54</v>
      </c>
      <c r="AN130" s="24">
        <f t="shared" si="400"/>
        <v>3933.54</v>
      </c>
      <c r="AO130" s="108">
        <f t="shared" si="308"/>
        <v>47202.48</v>
      </c>
      <c r="AP130" s="24">
        <f t="shared" ref="AP130:BA130" si="401">AP192*AP259</f>
        <v>4031.8784999999998</v>
      </c>
      <c r="AQ130" s="24">
        <f t="shared" si="401"/>
        <v>4031.8784999999998</v>
      </c>
      <c r="AR130" s="24">
        <f t="shared" si="401"/>
        <v>4031.8784999999998</v>
      </c>
      <c r="AS130" s="24">
        <f t="shared" si="401"/>
        <v>4031.8784999999998</v>
      </c>
      <c r="AT130" s="24">
        <f t="shared" si="401"/>
        <v>4031.8784999999998</v>
      </c>
      <c r="AU130" s="24">
        <f t="shared" si="401"/>
        <v>4031.8784999999998</v>
      </c>
      <c r="AV130" s="24">
        <f t="shared" si="401"/>
        <v>4031.8784999999998</v>
      </c>
      <c r="AW130" s="24">
        <f t="shared" si="401"/>
        <v>4031.8784999999998</v>
      </c>
      <c r="AX130" s="24">
        <f t="shared" si="401"/>
        <v>4031.8784999999998</v>
      </c>
      <c r="AY130" s="24">
        <f t="shared" si="401"/>
        <v>4031.8784999999998</v>
      </c>
      <c r="AZ130" s="24">
        <f t="shared" si="401"/>
        <v>4031.8784999999998</v>
      </c>
      <c r="BA130" s="24">
        <f t="shared" si="401"/>
        <v>4031.8784999999998</v>
      </c>
      <c r="BB130" s="117">
        <f t="shared" si="310"/>
        <v>48382.541999999994</v>
      </c>
      <c r="BC130" s="24">
        <f t="shared" ref="BC130:BN130" si="402">BC192*BC259</f>
        <v>4132.6754624999994</v>
      </c>
      <c r="BD130" s="24">
        <f t="shared" si="402"/>
        <v>4132.6754624999994</v>
      </c>
      <c r="BE130" s="24">
        <f t="shared" si="402"/>
        <v>4132.6754624999994</v>
      </c>
      <c r="BF130" s="24">
        <f t="shared" si="402"/>
        <v>4132.6754624999994</v>
      </c>
      <c r="BG130" s="24">
        <f t="shared" si="402"/>
        <v>4132.6754624999994</v>
      </c>
      <c r="BH130" s="24">
        <f t="shared" si="402"/>
        <v>4132.6754624999994</v>
      </c>
      <c r="BI130" s="24">
        <f t="shared" si="402"/>
        <v>4132.6754624999994</v>
      </c>
      <c r="BJ130" s="24">
        <f t="shared" si="402"/>
        <v>4132.6754624999994</v>
      </c>
      <c r="BK130" s="24">
        <f t="shared" si="402"/>
        <v>4132.6754624999994</v>
      </c>
      <c r="BL130" s="24">
        <f t="shared" si="402"/>
        <v>4132.6754624999994</v>
      </c>
      <c r="BM130" s="24">
        <f t="shared" si="402"/>
        <v>4132.6754624999994</v>
      </c>
      <c r="BN130" s="24">
        <f t="shared" si="402"/>
        <v>4132.6754624999994</v>
      </c>
      <c r="BO130" s="108">
        <f t="shared" si="312"/>
        <v>49592.105550000007</v>
      </c>
    </row>
    <row r="131" spans="1:68" x14ac:dyDescent="0.2">
      <c r="A131" s="47">
        <f t="shared" si="318"/>
        <v>35</v>
      </c>
      <c r="B131" s="411" t="s">
        <v>72</v>
      </c>
      <c r="C131" s="24">
        <f>C193*C260</f>
        <v>5054.4000000000005</v>
      </c>
      <c r="D131" s="24">
        <f>D193*D260</f>
        <v>5054.4000000000005</v>
      </c>
      <c r="E131" s="24">
        <f t="shared" ref="E131:N131" si="403">E193*E260</f>
        <v>5054.4000000000005</v>
      </c>
      <c r="F131" s="24">
        <f t="shared" si="403"/>
        <v>5054.4000000000005</v>
      </c>
      <c r="G131" s="24">
        <f t="shared" si="403"/>
        <v>5054.4000000000005</v>
      </c>
      <c r="H131" s="24">
        <f t="shared" si="403"/>
        <v>5054.4000000000005</v>
      </c>
      <c r="I131" s="24">
        <f>I193*I260</f>
        <v>5054.4000000000005</v>
      </c>
      <c r="J131" s="24">
        <f t="shared" si="403"/>
        <v>5054.4000000000005</v>
      </c>
      <c r="K131" s="24">
        <f t="shared" si="403"/>
        <v>5054.4000000000005</v>
      </c>
      <c r="L131" s="24">
        <f t="shared" si="403"/>
        <v>5054.4000000000005</v>
      </c>
      <c r="M131" s="24">
        <f t="shared" si="403"/>
        <v>5054.4000000000005</v>
      </c>
      <c r="N131" s="24">
        <f t="shared" si="403"/>
        <v>5054.4000000000005</v>
      </c>
      <c r="O131" s="881">
        <f t="shared" si="304"/>
        <v>60652.80000000001</v>
      </c>
      <c r="P131" s="24">
        <f t="shared" si="378"/>
        <v>5180.76</v>
      </c>
      <c r="Q131" s="24">
        <f t="shared" ref="Q131:AA131" si="404">Q193*Q260</f>
        <v>5180.76</v>
      </c>
      <c r="R131" s="24">
        <f t="shared" si="404"/>
        <v>5180.76</v>
      </c>
      <c r="S131" s="24">
        <f t="shared" si="404"/>
        <v>5180.76</v>
      </c>
      <c r="T131" s="24">
        <f t="shared" si="404"/>
        <v>5180.76</v>
      </c>
      <c r="U131" s="24">
        <f t="shared" si="404"/>
        <v>5180.76</v>
      </c>
      <c r="V131" s="24">
        <f t="shared" si="404"/>
        <v>5180.76</v>
      </c>
      <c r="W131" s="24">
        <f t="shared" si="404"/>
        <v>5180.76</v>
      </c>
      <c r="X131" s="24">
        <f t="shared" si="404"/>
        <v>5180.76</v>
      </c>
      <c r="Y131" s="24">
        <f t="shared" si="404"/>
        <v>5180.76</v>
      </c>
      <c r="Z131" s="24">
        <f t="shared" si="404"/>
        <v>5180.76</v>
      </c>
      <c r="AA131" s="24">
        <f t="shared" si="404"/>
        <v>5180.76</v>
      </c>
      <c r="AB131" s="108">
        <f t="shared" si="306"/>
        <v>62169.120000000017</v>
      </c>
      <c r="AC131" s="24">
        <f t="shared" si="367"/>
        <v>6637.848750000001</v>
      </c>
      <c r="AD131" s="24">
        <f t="shared" ref="AD131:AN131" si="405">AD193*AD260</f>
        <v>6637.848750000001</v>
      </c>
      <c r="AE131" s="24">
        <f t="shared" si="405"/>
        <v>6637.848750000001</v>
      </c>
      <c r="AF131" s="24">
        <f t="shared" si="405"/>
        <v>6637.848750000001</v>
      </c>
      <c r="AG131" s="24">
        <f t="shared" si="405"/>
        <v>6637.848750000001</v>
      </c>
      <c r="AH131" s="24">
        <f t="shared" si="405"/>
        <v>6637.848750000001</v>
      </c>
      <c r="AI131" s="24">
        <f t="shared" si="405"/>
        <v>6637.848750000001</v>
      </c>
      <c r="AJ131" s="24">
        <f t="shared" si="405"/>
        <v>6637.848750000001</v>
      </c>
      <c r="AK131" s="24">
        <f t="shared" si="405"/>
        <v>6637.848750000001</v>
      </c>
      <c r="AL131" s="24">
        <f t="shared" si="405"/>
        <v>6637.848750000001</v>
      </c>
      <c r="AM131" s="24">
        <f t="shared" si="405"/>
        <v>6637.848750000001</v>
      </c>
      <c r="AN131" s="24">
        <f t="shared" si="405"/>
        <v>6637.848750000001</v>
      </c>
      <c r="AO131" s="108">
        <f t="shared" si="308"/>
        <v>79654.185000000041</v>
      </c>
      <c r="AP131" s="24">
        <f t="shared" ref="AP131:BA131" si="406">AP193*AP260</f>
        <v>6803.7949687499995</v>
      </c>
      <c r="AQ131" s="24">
        <f t="shared" si="406"/>
        <v>6803.7949687499995</v>
      </c>
      <c r="AR131" s="24">
        <f t="shared" si="406"/>
        <v>6803.7949687499995</v>
      </c>
      <c r="AS131" s="24">
        <f t="shared" si="406"/>
        <v>6803.7949687499995</v>
      </c>
      <c r="AT131" s="24">
        <f t="shared" si="406"/>
        <v>6803.7949687499995</v>
      </c>
      <c r="AU131" s="24">
        <f t="shared" si="406"/>
        <v>6803.7949687499995</v>
      </c>
      <c r="AV131" s="24">
        <f t="shared" si="406"/>
        <v>6803.7949687499995</v>
      </c>
      <c r="AW131" s="24">
        <f t="shared" si="406"/>
        <v>6803.7949687499995</v>
      </c>
      <c r="AX131" s="24">
        <f t="shared" si="406"/>
        <v>6803.7949687499995</v>
      </c>
      <c r="AY131" s="24">
        <f t="shared" si="406"/>
        <v>6803.7949687499995</v>
      </c>
      <c r="AZ131" s="24">
        <f t="shared" si="406"/>
        <v>6803.7949687499995</v>
      </c>
      <c r="BA131" s="24">
        <f t="shared" si="406"/>
        <v>6803.7949687499995</v>
      </c>
      <c r="BB131" s="117">
        <f t="shared" si="310"/>
        <v>81645.539624999976</v>
      </c>
      <c r="BC131" s="24">
        <f t="shared" ref="BC131:BN131" si="407">BC193*BC260</f>
        <v>6973.8898429687488</v>
      </c>
      <c r="BD131" s="24">
        <f t="shared" si="407"/>
        <v>6973.8898429687488</v>
      </c>
      <c r="BE131" s="24">
        <f t="shared" si="407"/>
        <v>6973.8898429687488</v>
      </c>
      <c r="BF131" s="24">
        <f t="shared" si="407"/>
        <v>6973.8898429687488</v>
      </c>
      <c r="BG131" s="24">
        <f t="shared" si="407"/>
        <v>6973.8898429687488</v>
      </c>
      <c r="BH131" s="24">
        <f t="shared" si="407"/>
        <v>6973.8898429687488</v>
      </c>
      <c r="BI131" s="24">
        <f t="shared" si="407"/>
        <v>6973.8898429687488</v>
      </c>
      <c r="BJ131" s="24">
        <f t="shared" si="407"/>
        <v>6973.8898429687488</v>
      </c>
      <c r="BK131" s="24">
        <f t="shared" si="407"/>
        <v>6973.8898429687488</v>
      </c>
      <c r="BL131" s="24">
        <f t="shared" si="407"/>
        <v>6973.8898429687488</v>
      </c>
      <c r="BM131" s="24">
        <f t="shared" si="407"/>
        <v>6973.8898429687488</v>
      </c>
      <c r="BN131" s="24">
        <f t="shared" si="407"/>
        <v>6973.8898429687488</v>
      </c>
      <c r="BO131" s="108">
        <f t="shared" si="312"/>
        <v>83686.678115624993</v>
      </c>
    </row>
    <row r="132" spans="1:68" x14ac:dyDescent="0.2">
      <c r="A132" s="47">
        <f t="shared" si="318"/>
        <v>36</v>
      </c>
      <c r="B132" s="411" t="s">
        <v>73</v>
      </c>
      <c r="C132" s="24">
        <f t="shared" si="376"/>
        <v>0</v>
      </c>
      <c r="D132" s="24">
        <f t="shared" ref="D132:N132" si="408">D194*D261</f>
        <v>0</v>
      </c>
      <c r="E132" s="24">
        <f t="shared" si="408"/>
        <v>0</v>
      </c>
      <c r="F132" s="24">
        <f t="shared" si="408"/>
        <v>0</v>
      </c>
      <c r="G132" s="24">
        <f t="shared" si="408"/>
        <v>0</v>
      </c>
      <c r="H132" s="24">
        <f t="shared" si="408"/>
        <v>0</v>
      </c>
      <c r="I132" s="24">
        <f t="shared" si="408"/>
        <v>0</v>
      </c>
      <c r="J132" s="24">
        <f t="shared" si="408"/>
        <v>0</v>
      </c>
      <c r="K132" s="24">
        <f t="shared" si="408"/>
        <v>0</v>
      </c>
      <c r="L132" s="24">
        <f t="shared" si="408"/>
        <v>0</v>
      </c>
      <c r="M132" s="24">
        <f t="shared" si="408"/>
        <v>0</v>
      </c>
      <c r="N132" s="24">
        <f t="shared" si="408"/>
        <v>0</v>
      </c>
      <c r="O132" s="108">
        <f t="shared" si="304"/>
        <v>0</v>
      </c>
      <c r="P132" s="24">
        <f t="shared" si="378"/>
        <v>0</v>
      </c>
      <c r="Q132" s="24">
        <f t="shared" ref="Q132:AA132" si="409">Q194*Q261</f>
        <v>0</v>
      </c>
      <c r="R132" s="24">
        <f t="shared" si="409"/>
        <v>0</v>
      </c>
      <c r="S132" s="24">
        <f t="shared" si="409"/>
        <v>0</v>
      </c>
      <c r="T132" s="24">
        <f t="shared" si="409"/>
        <v>0</v>
      </c>
      <c r="U132" s="24">
        <f t="shared" si="409"/>
        <v>0</v>
      </c>
      <c r="V132" s="24">
        <f t="shared" si="409"/>
        <v>0</v>
      </c>
      <c r="W132" s="24">
        <f t="shared" si="409"/>
        <v>0</v>
      </c>
      <c r="X132" s="24">
        <f t="shared" si="409"/>
        <v>0</v>
      </c>
      <c r="Y132" s="24">
        <f t="shared" si="409"/>
        <v>0</v>
      </c>
      <c r="Z132" s="24">
        <f t="shared" si="409"/>
        <v>0</v>
      </c>
      <c r="AA132" s="24">
        <f t="shared" si="409"/>
        <v>0</v>
      </c>
      <c r="AB132" s="108">
        <f t="shared" si="306"/>
        <v>0</v>
      </c>
      <c r="AC132" s="24">
        <f t="shared" si="367"/>
        <v>0</v>
      </c>
      <c r="AD132" s="24">
        <f t="shared" ref="AD132:AN132" si="410">AD194*AD261</f>
        <v>0</v>
      </c>
      <c r="AE132" s="24">
        <f t="shared" si="410"/>
        <v>0</v>
      </c>
      <c r="AF132" s="24">
        <f t="shared" si="410"/>
        <v>0</v>
      </c>
      <c r="AG132" s="24">
        <f t="shared" si="410"/>
        <v>0</v>
      </c>
      <c r="AH132" s="24">
        <f t="shared" si="410"/>
        <v>0</v>
      </c>
      <c r="AI132" s="24">
        <f t="shared" si="410"/>
        <v>0</v>
      </c>
      <c r="AJ132" s="24">
        <f t="shared" si="410"/>
        <v>0</v>
      </c>
      <c r="AK132" s="24">
        <f t="shared" si="410"/>
        <v>0</v>
      </c>
      <c r="AL132" s="24">
        <f t="shared" si="410"/>
        <v>0</v>
      </c>
      <c r="AM132" s="24">
        <f t="shared" si="410"/>
        <v>0</v>
      </c>
      <c r="AN132" s="24">
        <f t="shared" si="410"/>
        <v>0</v>
      </c>
      <c r="AO132" s="108">
        <f t="shared" si="308"/>
        <v>0</v>
      </c>
      <c r="AP132" s="24">
        <f t="shared" ref="AP132:BA132" si="411">AP194*AP261</f>
        <v>0</v>
      </c>
      <c r="AQ132" s="24">
        <f t="shared" si="411"/>
        <v>0</v>
      </c>
      <c r="AR132" s="24">
        <f t="shared" si="411"/>
        <v>0</v>
      </c>
      <c r="AS132" s="24">
        <f t="shared" si="411"/>
        <v>0</v>
      </c>
      <c r="AT132" s="24">
        <f t="shared" si="411"/>
        <v>0</v>
      </c>
      <c r="AU132" s="24">
        <f t="shared" si="411"/>
        <v>0</v>
      </c>
      <c r="AV132" s="24">
        <f t="shared" si="411"/>
        <v>0</v>
      </c>
      <c r="AW132" s="24">
        <f t="shared" si="411"/>
        <v>0</v>
      </c>
      <c r="AX132" s="24">
        <f t="shared" si="411"/>
        <v>0</v>
      </c>
      <c r="AY132" s="24">
        <f t="shared" si="411"/>
        <v>0</v>
      </c>
      <c r="AZ132" s="24">
        <f t="shared" si="411"/>
        <v>0</v>
      </c>
      <c r="BA132" s="24">
        <f t="shared" si="411"/>
        <v>0</v>
      </c>
      <c r="BB132" s="117">
        <f t="shared" si="310"/>
        <v>0</v>
      </c>
      <c r="BC132" s="24">
        <f t="shared" ref="BC132:BN132" si="412">BC194*BC261</f>
        <v>0</v>
      </c>
      <c r="BD132" s="24">
        <f t="shared" si="412"/>
        <v>0</v>
      </c>
      <c r="BE132" s="24">
        <f t="shared" si="412"/>
        <v>0</v>
      </c>
      <c r="BF132" s="24">
        <f t="shared" si="412"/>
        <v>0</v>
      </c>
      <c r="BG132" s="24">
        <f t="shared" si="412"/>
        <v>0</v>
      </c>
      <c r="BH132" s="24">
        <f t="shared" si="412"/>
        <v>0</v>
      </c>
      <c r="BI132" s="24">
        <f t="shared" si="412"/>
        <v>0</v>
      </c>
      <c r="BJ132" s="24">
        <f t="shared" si="412"/>
        <v>0</v>
      </c>
      <c r="BK132" s="24">
        <f t="shared" si="412"/>
        <v>0</v>
      </c>
      <c r="BL132" s="24">
        <f t="shared" si="412"/>
        <v>0</v>
      </c>
      <c r="BM132" s="24">
        <f t="shared" si="412"/>
        <v>0</v>
      </c>
      <c r="BN132" s="24">
        <f t="shared" si="412"/>
        <v>0</v>
      </c>
      <c r="BO132" s="108">
        <f t="shared" si="312"/>
        <v>0</v>
      </c>
    </row>
    <row r="133" spans="1:68" x14ac:dyDescent="0.2">
      <c r="A133" s="47">
        <f t="shared" si="318"/>
        <v>37</v>
      </c>
      <c r="B133" s="411" t="s">
        <v>74</v>
      </c>
      <c r="C133" s="24">
        <f t="shared" si="376"/>
        <v>3744</v>
      </c>
      <c r="D133" s="24">
        <f t="shared" ref="D133:N133" si="413">D195*D262</f>
        <v>3744</v>
      </c>
      <c r="E133" s="24">
        <f t="shared" si="413"/>
        <v>3744</v>
      </c>
      <c r="F133" s="24">
        <f t="shared" si="413"/>
        <v>3744</v>
      </c>
      <c r="G133" s="24">
        <f t="shared" si="413"/>
        <v>3744</v>
      </c>
      <c r="H133" s="24">
        <f t="shared" si="413"/>
        <v>3744</v>
      </c>
      <c r="I133" s="24">
        <f t="shared" si="413"/>
        <v>3744</v>
      </c>
      <c r="J133" s="24">
        <f t="shared" si="413"/>
        <v>3744</v>
      </c>
      <c r="K133" s="24">
        <f t="shared" si="413"/>
        <v>3744</v>
      </c>
      <c r="L133" s="24">
        <f t="shared" si="413"/>
        <v>3744</v>
      </c>
      <c r="M133" s="24">
        <f t="shared" si="413"/>
        <v>3744</v>
      </c>
      <c r="N133" s="24">
        <f t="shared" si="413"/>
        <v>3744</v>
      </c>
      <c r="O133" s="881">
        <f t="shared" si="304"/>
        <v>44928</v>
      </c>
      <c r="P133" s="24">
        <f>P195*1</f>
        <v>3837.6000000000004</v>
      </c>
      <c r="Q133" s="24">
        <f t="shared" ref="Q133:AA133" si="414">Q195*1</f>
        <v>3837.6000000000004</v>
      </c>
      <c r="R133" s="24">
        <f t="shared" si="414"/>
        <v>3837.6000000000004</v>
      </c>
      <c r="S133" s="24">
        <f t="shared" si="414"/>
        <v>3837.6000000000004</v>
      </c>
      <c r="T133" s="24">
        <f t="shared" si="414"/>
        <v>3837.6000000000004</v>
      </c>
      <c r="U133" s="24">
        <f t="shared" si="414"/>
        <v>3837.6000000000004</v>
      </c>
      <c r="V133" s="24">
        <f t="shared" si="414"/>
        <v>3837.6000000000004</v>
      </c>
      <c r="W133" s="24">
        <f t="shared" si="414"/>
        <v>3837.6000000000004</v>
      </c>
      <c r="X133" s="24">
        <f t="shared" si="414"/>
        <v>3837.6000000000004</v>
      </c>
      <c r="Y133" s="24">
        <f t="shared" si="414"/>
        <v>3837.6000000000004</v>
      </c>
      <c r="Z133" s="24">
        <f t="shared" si="414"/>
        <v>3837.6000000000004</v>
      </c>
      <c r="AA133" s="24">
        <f t="shared" si="414"/>
        <v>3837.6000000000004</v>
      </c>
      <c r="AB133" s="108">
        <f t="shared" si="306"/>
        <v>46051.19999999999</v>
      </c>
      <c r="AC133" s="24">
        <f>AC195*1</f>
        <v>3933.54</v>
      </c>
      <c r="AD133" s="24">
        <f t="shared" ref="AD133:AN133" si="415">AD195*1</f>
        <v>3933.54</v>
      </c>
      <c r="AE133" s="24">
        <f t="shared" si="415"/>
        <v>3933.54</v>
      </c>
      <c r="AF133" s="24">
        <f t="shared" si="415"/>
        <v>3933.54</v>
      </c>
      <c r="AG133" s="24">
        <f t="shared" si="415"/>
        <v>3933.54</v>
      </c>
      <c r="AH133" s="24">
        <f t="shared" si="415"/>
        <v>3933.54</v>
      </c>
      <c r="AI133" s="24">
        <f t="shared" si="415"/>
        <v>3933.54</v>
      </c>
      <c r="AJ133" s="24">
        <f t="shared" si="415"/>
        <v>3933.54</v>
      </c>
      <c r="AK133" s="24">
        <f t="shared" si="415"/>
        <v>3933.54</v>
      </c>
      <c r="AL133" s="24">
        <f t="shared" si="415"/>
        <v>3933.54</v>
      </c>
      <c r="AM133" s="24">
        <f t="shared" si="415"/>
        <v>3933.54</v>
      </c>
      <c r="AN133" s="24">
        <f t="shared" si="415"/>
        <v>3933.54</v>
      </c>
      <c r="AO133" s="108">
        <f t="shared" si="308"/>
        <v>47202.48</v>
      </c>
      <c r="AP133" s="24">
        <f>AP195*1</f>
        <v>4031.8784999999998</v>
      </c>
      <c r="AQ133" s="24">
        <f t="shared" ref="AQ133:BA133" si="416">AQ195*1</f>
        <v>4031.8784999999998</v>
      </c>
      <c r="AR133" s="24">
        <f t="shared" si="416"/>
        <v>4031.8784999999998</v>
      </c>
      <c r="AS133" s="24">
        <f t="shared" si="416"/>
        <v>4031.8784999999998</v>
      </c>
      <c r="AT133" s="24">
        <f t="shared" si="416"/>
        <v>4031.8784999999998</v>
      </c>
      <c r="AU133" s="24">
        <f t="shared" si="416"/>
        <v>4031.8784999999998</v>
      </c>
      <c r="AV133" s="24">
        <f t="shared" si="416"/>
        <v>4031.8784999999998</v>
      </c>
      <c r="AW133" s="24">
        <f t="shared" si="416"/>
        <v>4031.8784999999998</v>
      </c>
      <c r="AX133" s="24">
        <f t="shared" si="416"/>
        <v>4031.8784999999998</v>
      </c>
      <c r="AY133" s="24">
        <f t="shared" si="416"/>
        <v>4031.8784999999998</v>
      </c>
      <c r="AZ133" s="24">
        <f t="shared" si="416"/>
        <v>4031.8784999999998</v>
      </c>
      <c r="BA133" s="24">
        <f t="shared" si="416"/>
        <v>4031.8784999999998</v>
      </c>
      <c r="BB133" s="117">
        <f t="shared" si="310"/>
        <v>48382.541999999994</v>
      </c>
      <c r="BC133" s="24">
        <f>BC195*1</f>
        <v>4132.6754624999994</v>
      </c>
      <c r="BD133" s="24">
        <f t="shared" ref="BD133:BN133" si="417">BD195*1</f>
        <v>4132.6754624999994</v>
      </c>
      <c r="BE133" s="24">
        <f t="shared" si="417"/>
        <v>4132.6754624999994</v>
      </c>
      <c r="BF133" s="24">
        <f t="shared" si="417"/>
        <v>4132.6754624999994</v>
      </c>
      <c r="BG133" s="24">
        <f t="shared" si="417"/>
        <v>4132.6754624999994</v>
      </c>
      <c r="BH133" s="24">
        <f t="shared" si="417"/>
        <v>4132.6754624999994</v>
      </c>
      <c r="BI133" s="24">
        <f t="shared" si="417"/>
        <v>4132.6754624999994</v>
      </c>
      <c r="BJ133" s="24">
        <f t="shared" si="417"/>
        <v>4132.6754624999994</v>
      </c>
      <c r="BK133" s="24">
        <f t="shared" si="417"/>
        <v>4132.6754624999994</v>
      </c>
      <c r="BL133" s="24">
        <f t="shared" si="417"/>
        <v>4132.6754624999994</v>
      </c>
      <c r="BM133" s="24">
        <f t="shared" si="417"/>
        <v>4132.6754624999994</v>
      </c>
      <c r="BN133" s="24">
        <f t="shared" si="417"/>
        <v>4132.6754624999994</v>
      </c>
      <c r="BO133" s="108">
        <f t="shared" si="312"/>
        <v>49592.105550000007</v>
      </c>
    </row>
    <row r="134" spans="1:68" x14ac:dyDescent="0.2">
      <c r="A134" s="843">
        <f t="shared" si="318"/>
        <v>38</v>
      </c>
      <c r="B134" s="411" t="s">
        <v>270</v>
      </c>
      <c r="C134" s="24">
        <f>C196*C263</f>
        <v>2808</v>
      </c>
      <c r="D134" s="24">
        <f t="shared" ref="D134:N134" si="418">D196*D263</f>
        <v>2808</v>
      </c>
      <c r="E134" s="24">
        <f t="shared" si="418"/>
        <v>2808</v>
      </c>
      <c r="F134" s="24">
        <f t="shared" si="418"/>
        <v>2808</v>
      </c>
      <c r="G134" s="24">
        <f t="shared" si="418"/>
        <v>2808</v>
      </c>
      <c r="H134" s="24">
        <f t="shared" si="418"/>
        <v>2808</v>
      </c>
      <c r="I134" s="24">
        <f t="shared" si="418"/>
        <v>2808</v>
      </c>
      <c r="J134" s="24">
        <f t="shared" si="418"/>
        <v>2808</v>
      </c>
      <c r="K134" s="24">
        <f t="shared" si="418"/>
        <v>2808</v>
      </c>
      <c r="L134" s="24">
        <f t="shared" si="418"/>
        <v>2808</v>
      </c>
      <c r="M134" s="24">
        <f t="shared" si="418"/>
        <v>2808</v>
      </c>
      <c r="N134" s="24">
        <f t="shared" si="418"/>
        <v>2808</v>
      </c>
      <c r="O134" s="881">
        <f t="shared" si="304"/>
        <v>33696</v>
      </c>
      <c r="P134" s="24">
        <f>P196*P263</f>
        <v>2878.2000000000003</v>
      </c>
      <c r="Q134" s="24">
        <f t="shared" ref="Q134:AA134" si="419">Q196*Q263</f>
        <v>2878.2000000000003</v>
      </c>
      <c r="R134" s="24">
        <f t="shared" si="419"/>
        <v>2878.2000000000003</v>
      </c>
      <c r="S134" s="24">
        <f t="shared" si="419"/>
        <v>2878.2000000000003</v>
      </c>
      <c r="T134" s="24">
        <f t="shared" si="419"/>
        <v>2878.2000000000003</v>
      </c>
      <c r="U134" s="24">
        <f t="shared" si="419"/>
        <v>2878.2000000000003</v>
      </c>
      <c r="V134" s="24">
        <f t="shared" si="419"/>
        <v>2878.2000000000003</v>
      </c>
      <c r="W134" s="24">
        <f t="shared" si="419"/>
        <v>2878.2000000000003</v>
      </c>
      <c r="X134" s="24">
        <f t="shared" si="419"/>
        <v>2878.2000000000003</v>
      </c>
      <c r="Y134" s="24">
        <f t="shared" si="419"/>
        <v>2878.2000000000003</v>
      </c>
      <c r="Z134" s="24">
        <f t="shared" si="419"/>
        <v>2878.2000000000003</v>
      </c>
      <c r="AA134" s="24">
        <f t="shared" si="419"/>
        <v>2878.2000000000003</v>
      </c>
      <c r="AB134" s="108">
        <f t="shared" si="306"/>
        <v>34538.400000000001</v>
      </c>
      <c r="AC134" s="24">
        <f>AC196*AC263</f>
        <v>2950.1550000000002</v>
      </c>
      <c r="AD134" s="24">
        <f t="shared" ref="AD134:AN134" si="420">AD196*AD263</f>
        <v>2950.1550000000002</v>
      </c>
      <c r="AE134" s="24">
        <f t="shared" si="420"/>
        <v>2950.1550000000002</v>
      </c>
      <c r="AF134" s="24">
        <f t="shared" si="420"/>
        <v>2950.1550000000002</v>
      </c>
      <c r="AG134" s="24">
        <f t="shared" si="420"/>
        <v>2950.1550000000002</v>
      </c>
      <c r="AH134" s="24">
        <f t="shared" si="420"/>
        <v>2950.1550000000002</v>
      </c>
      <c r="AI134" s="24">
        <f t="shared" si="420"/>
        <v>2950.1550000000002</v>
      </c>
      <c r="AJ134" s="24">
        <f t="shared" si="420"/>
        <v>2950.1550000000002</v>
      </c>
      <c r="AK134" s="24">
        <f t="shared" si="420"/>
        <v>2950.1550000000002</v>
      </c>
      <c r="AL134" s="24">
        <f t="shared" si="420"/>
        <v>2950.1550000000002</v>
      </c>
      <c r="AM134" s="24">
        <f t="shared" si="420"/>
        <v>2950.1550000000002</v>
      </c>
      <c r="AN134" s="24">
        <f t="shared" si="420"/>
        <v>2950.1550000000002</v>
      </c>
      <c r="AO134" s="108">
        <f t="shared" si="308"/>
        <v>35401.859999999993</v>
      </c>
      <c r="AP134" s="24">
        <f>AP196*AP263</f>
        <v>3023.9088750000001</v>
      </c>
      <c r="AQ134" s="24">
        <f t="shared" ref="AQ134:BA134" si="421">AQ196*AQ263</f>
        <v>3023.9088750000001</v>
      </c>
      <c r="AR134" s="24">
        <f t="shared" si="421"/>
        <v>3023.9088750000001</v>
      </c>
      <c r="AS134" s="24">
        <f t="shared" si="421"/>
        <v>3023.9088750000001</v>
      </c>
      <c r="AT134" s="24">
        <f t="shared" si="421"/>
        <v>3023.9088750000001</v>
      </c>
      <c r="AU134" s="24">
        <f t="shared" si="421"/>
        <v>3023.9088750000001</v>
      </c>
      <c r="AV134" s="24">
        <f t="shared" si="421"/>
        <v>3023.9088750000001</v>
      </c>
      <c r="AW134" s="24">
        <f t="shared" si="421"/>
        <v>3023.9088750000001</v>
      </c>
      <c r="AX134" s="24">
        <f t="shared" si="421"/>
        <v>3023.9088750000001</v>
      </c>
      <c r="AY134" s="24">
        <f t="shared" si="421"/>
        <v>3023.9088750000001</v>
      </c>
      <c r="AZ134" s="24">
        <f t="shared" si="421"/>
        <v>3023.9088750000001</v>
      </c>
      <c r="BA134" s="24">
        <f t="shared" si="421"/>
        <v>3023.9088750000001</v>
      </c>
      <c r="BB134" s="117">
        <f t="shared" si="310"/>
        <v>36286.906500000005</v>
      </c>
      <c r="BC134" s="24">
        <f>BC196*BC263</f>
        <v>3099.5065968750009</v>
      </c>
      <c r="BD134" s="24">
        <f t="shared" ref="BD134:BN134" si="422">BD196*BD263</f>
        <v>3099.5065968750009</v>
      </c>
      <c r="BE134" s="24">
        <f t="shared" si="422"/>
        <v>3099.5065968750009</v>
      </c>
      <c r="BF134" s="24">
        <f t="shared" si="422"/>
        <v>3099.5065968750009</v>
      </c>
      <c r="BG134" s="24">
        <f t="shared" si="422"/>
        <v>3099.5065968750009</v>
      </c>
      <c r="BH134" s="24">
        <f t="shared" si="422"/>
        <v>3099.5065968750009</v>
      </c>
      <c r="BI134" s="24">
        <f t="shared" si="422"/>
        <v>3099.5065968750009</v>
      </c>
      <c r="BJ134" s="24">
        <f t="shared" si="422"/>
        <v>3099.5065968750009</v>
      </c>
      <c r="BK134" s="24">
        <f t="shared" si="422"/>
        <v>3099.5065968750009</v>
      </c>
      <c r="BL134" s="24">
        <f t="shared" si="422"/>
        <v>3099.5065968750009</v>
      </c>
      <c r="BM134" s="24">
        <f t="shared" si="422"/>
        <v>3099.5065968750009</v>
      </c>
      <c r="BN134" s="24">
        <f t="shared" si="422"/>
        <v>3099.5065968750009</v>
      </c>
      <c r="BO134" s="108">
        <f t="shared" si="312"/>
        <v>37194.079162500013</v>
      </c>
      <c r="BP134" s="24"/>
    </row>
    <row r="135" spans="1:68" x14ac:dyDescent="0.2">
      <c r="A135" s="47">
        <f t="shared" si="318"/>
        <v>39</v>
      </c>
      <c r="B135" s="411" t="s">
        <v>76</v>
      </c>
      <c r="C135" s="24">
        <f t="shared" si="376"/>
        <v>14850.000000000002</v>
      </c>
      <c r="D135" s="24">
        <f t="shared" ref="D135:N135" si="423">D197*D264</f>
        <v>14850.000000000002</v>
      </c>
      <c r="E135" s="24">
        <f t="shared" si="423"/>
        <v>14850.000000000002</v>
      </c>
      <c r="F135" s="24">
        <f t="shared" si="423"/>
        <v>14850.000000000002</v>
      </c>
      <c r="G135" s="24">
        <f t="shared" si="423"/>
        <v>14850.000000000002</v>
      </c>
      <c r="H135" s="24">
        <f t="shared" si="423"/>
        <v>14850.000000000002</v>
      </c>
      <c r="I135" s="24">
        <f t="shared" si="423"/>
        <v>14850.000000000002</v>
      </c>
      <c r="J135" s="24">
        <f t="shared" si="423"/>
        <v>14850.000000000002</v>
      </c>
      <c r="K135" s="24">
        <f t="shared" si="423"/>
        <v>14850.000000000002</v>
      </c>
      <c r="L135" s="24">
        <f t="shared" si="423"/>
        <v>14850.000000000002</v>
      </c>
      <c r="M135" s="24">
        <f t="shared" si="423"/>
        <v>14850.000000000002</v>
      </c>
      <c r="N135" s="24">
        <f t="shared" si="423"/>
        <v>14850.000000000002</v>
      </c>
      <c r="O135" s="881">
        <f t="shared" si="304"/>
        <v>178200.00000000003</v>
      </c>
      <c r="P135" s="24">
        <f>P197*P264</f>
        <v>15221.250000000002</v>
      </c>
      <c r="Q135" s="24">
        <f t="shared" ref="Q135:AA135" si="424">Q197*Q264</f>
        <v>15221.250000000002</v>
      </c>
      <c r="R135" s="24">
        <f t="shared" si="424"/>
        <v>15221.250000000002</v>
      </c>
      <c r="S135" s="24">
        <f t="shared" si="424"/>
        <v>15221.250000000002</v>
      </c>
      <c r="T135" s="24">
        <f t="shared" si="424"/>
        <v>15221.250000000002</v>
      </c>
      <c r="U135" s="24">
        <f t="shared" si="424"/>
        <v>15221.250000000002</v>
      </c>
      <c r="V135" s="24">
        <f t="shared" si="424"/>
        <v>15221.250000000002</v>
      </c>
      <c r="W135" s="24">
        <f t="shared" si="424"/>
        <v>15221.250000000002</v>
      </c>
      <c r="X135" s="24">
        <f t="shared" si="424"/>
        <v>15221.250000000002</v>
      </c>
      <c r="Y135" s="24">
        <f t="shared" si="424"/>
        <v>15221.250000000002</v>
      </c>
      <c r="Z135" s="24">
        <f t="shared" si="424"/>
        <v>15221.250000000002</v>
      </c>
      <c r="AA135" s="24">
        <f t="shared" si="424"/>
        <v>15221.250000000002</v>
      </c>
      <c r="AB135" s="108">
        <f t="shared" si="306"/>
        <v>182655.00000000003</v>
      </c>
      <c r="AC135" s="24">
        <f>AC197*AC264</f>
        <v>15601.781250000002</v>
      </c>
      <c r="AD135" s="24">
        <f t="shared" ref="AD135:AN135" si="425">AD197*AD264</f>
        <v>15601.781250000002</v>
      </c>
      <c r="AE135" s="24">
        <f t="shared" si="425"/>
        <v>15601.781250000002</v>
      </c>
      <c r="AF135" s="24">
        <f t="shared" si="425"/>
        <v>15601.781250000002</v>
      </c>
      <c r="AG135" s="24">
        <f t="shared" si="425"/>
        <v>15601.781250000002</v>
      </c>
      <c r="AH135" s="24">
        <f t="shared" si="425"/>
        <v>15601.781250000002</v>
      </c>
      <c r="AI135" s="24">
        <f t="shared" si="425"/>
        <v>15601.781250000002</v>
      </c>
      <c r="AJ135" s="24">
        <f t="shared" si="425"/>
        <v>15601.781250000002</v>
      </c>
      <c r="AK135" s="24">
        <f t="shared" si="425"/>
        <v>15601.781250000002</v>
      </c>
      <c r="AL135" s="24">
        <f t="shared" si="425"/>
        <v>15601.781250000002</v>
      </c>
      <c r="AM135" s="24">
        <f t="shared" si="425"/>
        <v>15601.781250000002</v>
      </c>
      <c r="AN135" s="24">
        <f t="shared" si="425"/>
        <v>15601.781250000002</v>
      </c>
      <c r="AO135" s="108">
        <f t="shared" si="308"/>
        <v>187221.37500000003</v>
      </c>
      <c r="AP135" s="24">
        <f t="shared" ref="AP135:BA135" si="426">AP197*AP264</f>
        <v>15991.825781250001</v>
      </c>
      <c r="AQ135" s="24">
        <f t="shared" si="426"/>
        <v>15991.825781250001</v>
      </c>
      <c r="AR135" s="24">
        <f t="shared" si="426"/>
        <v>15991.825781250001</v>
      </c>
      <c r="AS135" s="24">
        <f t="shared" si="426"/>
        <v>15991.825781250001</v>
      </c>
      <c r="AT135" s="24">
        <f t="shared" si="426"/>
        <v>15991.825781250001</v>
      </c>
      <c r="AU135" s="24">
        <f t="shared" si="426"/>
        <v>15991.825781250001</v>
      </c>
      <c r="AV135" s="24">
        <f t="shared" si="426"/>
        <v>15991.825781250001</v>
      </c>
      <c r="AW135" s="24">
        <f t="shared" si="426"/>
        <v>15991.825781250001</v>
      </c>
      <c r="AX135" s="24">
        <f t="shared" si="426"/>
        <v>15991.825781250001</v>
      </c>
      <c r="AY135" s="24">
        <f t="shared" si="426"/>
        <v>15991.825781250001</v>
      </c>
      <c r="AZ135" s="24">
        <f t="shared" si="426"/>
        <v>15991.825781250001</v>
      </c>
      <c r="BA135" s="24">
        <f t="shared" si="426"/>
        <v>15991.825781250001</v>
      </c>
      <c r="BB135" s="117">
        <f t="shared" si="310"/>
        <v>191901.90937499996</v>
      </c>
      <c r="BC135" s="24">
        <f t="shared" ref="BC135:BN135" si="427">BC197*BC264</f>
        <v>16391.62142578125</v>
      </c>
      <c r="BD135" s="24">
        <f t="shared" si="427"/>
        <v>16391.62142578125</v>
      </c>
      <c r="BE135" s="24">
        <f t="shared" si="427"/>
        <v>16391.62142578125</v>
      </c>
      <c r="BF135" s="24">
        <f t="shared" si="427"/>
        <v>16391.62142578125</v>
      </c>
      <c r="BG135" s="24">
        <f t="shared" si="427"/>
        <v>16391.62142578125</v>
      </c>
      <c r="BH135" s="24">
        <f t="shared" si="427"/>
        <v>16391.62142578125</v>
      </c>
      <c r="BI135" s="24">
        <f t="shared" si="427"/>
        <v>16391.62142578125</v>
      </c>
      <c r="BJ135" s="24">
        <f t="shared" si="427"/>
        <v>16391.62142578125</v>
      </c>
      <c r="BK135" s="24">
        <f t="shared" si="427"/>
        <v>16391.62142578125</v>
      </c>
      <c r="BL135" s="24">
        <f t="shared" si="427"/>
        <v>16391.62142578125</v>
      </c>
      <c r="BM135" s="24">
        <f t="shared" si="427"/>
        <v>16391.62142578125</v>
      </c>
      <c r="BN135" s="24">
        <f t="shared" si="427"/>
        <v>16391.62142578125</v>
      </c>
      <c r="BO135" s="108">
        <f t="shared" si="312"/>
        <v>196699.45710937501</v>
      </c>
    </row>
    <row r="136" spans="1:68" x14ac:dyDescent="0.2">
      <c r="A136" s="47">
        <f t="shared" si="318"/>
        <v>40</v>
      </c>
      <c r="B136" s="411" t="s">
        <v>77</v>
      </c>
      <c r="C136" s="24">
        <f t="shared" si="376"/>
        <v>6364.8</v>
      </c>
      <c r="D136" s="24">
        <f t="shared" ref="D136:N136" si="428">D198*D265</f>
        <v>6364.8</v>
      </c>
      <c r="E136" s="24">
        <f t="shared" si="428"/>
        <v>6364.8</v>
      </c>
      <c r="F136" s="24">
        <f t="shared" si="428"/>
        <v>6364.8</v>
      </c>
      <c r="G136" s="24">
        <f t="shared" si="428"/>
        <v>6364.8</v>
      </c>
      <c r="H136" s="24">
        <f t="shared" si="428"/>
        <v>6364.8</v>
      </c>
      <c r="I136" s="24">
        <f t="shared" si="428"/>
        <v>6364.8</v>
      </c>
      <c r="J136" s="24">
        <f t="shared" si="428"/>
        <v>6364.8</v>
      </c>
      <c r="K136" s="24">
        <f t="shared" si="428"/>
        <v>6364.8</v>
      </c>
      <c r="L136" s="24">
        <f t="shared" si="428"/>
        <v>6364.8</v>
      </c>
      <c r="M136" s="24">
        <f t="shared" si="428"/>
        <v>6364.8</v>
      </c>
      <c r="N136" s="24">
        <f t="shared" si="428"/>
        <v>6364.8</v>
      </c>
      <c r="O136" s="881">
        <f t="shared" si="304"/>
        <v>76377.60000000002</v>
      </c>
      <c r="P136" s="24">
        <f>P198*P265</f>
        <v>6523.920000000001</v>
      </c>
      <c r="Q136" s="24">
        <f t="shared" ref="Q136:AA136" si="429">Q198*Q265</f>
        <v>6523.920000000001</v>
      </c>
      <c r="R136" s="24">
        <f t="shared" si="429"/>
        <v>6523.920000000001</v>
      </c>
      <c r="S136" s="24">
        <f t="shared" si="429"/>
        <v>6523.920000000001</v>
      </c>
      <c r="T136" s="24">
        <f t="shared" si="429"/>
        <v>6523.920000000001</v>
      </c>
      <c r="U136" s="24">
        <f t="shared" si="429"/>
        <v>6523.920000000001</v>
      </c>
      <c r="V136" s="24">
        <f t="shared" si="429"/>
        <v>6523.920000000001</v>
      </c>
      <c r="W136" s="24">
        <f t="shared" si="429"/>
        <v>6523.920000000001</v>
      </c>
      <c r="X136" s="24">
        <f t="shared" si="429"/>
        <v>6523.920000000001</v>
      </c>
      <c r="Y136" s="24">
        <f t="shared" si="429"/>
        <v>6523.920000000001</v>
      </c>
      <c r="Z136" s="24">
        <f t="shared" si="429"/>
        <v>6523.920000000001</v>
      </c>
      <c r="AA136" s="24">
        <f t="shared" si="429"/>
        <v>6523.920000000001</v>
      </c>
      <c r="AB136" s="108">
        <f t="shared" si="306"/>
        <v>78287.039999999994</v>
      </c>
      <c r="AC136" s="24">
        <f>AC198*AC265</f>
        <v>6687.0180000000009</v>
      </c>
      <c r="AD136" s="24">
        <f t="shared" ref="AD136:AN136" si="430">AD198*AD265</f>
        <v>6687.0180000000009</v>
      </c>
      <c r="AE136" s="24">
        <f t="shared" si="430"/>
        <v>6687.0180000000009</v>
      </c>
      <c r="AF136" s="24">
        <f t="shared" si="430"/>
        <v>6687.0180000000009</v>
      </c>
      <c r="AG136" s="24">
        <f t="shared" si="430"/>
        <v>6687.0180000000009</v>
      </c>
      <c r="AH136" s="24">
        <f t="shared" si="430"/>
        <v>6687.0180000000009</v>
      </c>
      <c r="AI136" s="24">
        <f t="shared" si="430"/>
        <v>6687.0180000000009</v>
      </c>
      <c r="AJ136" s="24">
        <f t="shared" si="430"/>
        <v>6687.0180000000009</v>
      </c>
      <c r="AK136" s="24">
        <f t="shared" si="430"/>
        <v>6687.0180000000009</v>
      </c>
      <c r="AL136" s="24">
        <f t="shared" si="430"/>
        <v>6687.0180000000009</v>
      </c>
      <c r="AM136" s="24">
        <f t="shared" si="430"/>
        <v>6687.0180000000009</v>
      </c>
      <c r="AN136" s="24">
        <f t="shared" si="430"/>
        <v>6687.0180000000009</v>
      </c>
      <c r="AO136" s="108">
        <f t="shared" si="308"/>
        <v>80244.216000000015</v>
      </c>
      <c r="AP136" s="24">
        <f t="shared" ref="AP136:BA136" si="431">AP198*AP265</f>
        <v>6854.1934500000007</v>
      </c>
      <c r="AQ136" s="24">
        <f t="shared" si="431"/>
        <v>6854.1934500000007</v>
      </c>
      <c r="AR136" s="24">
        <f t="shared" si="431"/>
        <v>6854.1934500000007</v>
      </c>
      <c r="AS136" s="24">
        <f t="shared" si="431"/>
        <v>6854.1934500000007</v>
      </c>
      <c r="AT136" s="24">
        <f t="shared" si="431"/>
        <v>6854.1934500000007</v>
      </c>
      <c r="AU136" s="24">
        <f t="shared" si="431"/>
        <v>6854.1934500000007</v>
      </c>
      <c r="AV136" s="24">
        <f t="shared" si="431"/>
        <v>6854.1934500000007</v>
      </c>
      <c r="AW136" s="24">
        <f t="shared" si="431"/>
        <v>6854.1934500000007</v>
      </c>
      <c r="AX136" s="24">
        <f t="shared" si="431"/>
        <v>6854.1934500000007</v>
      </c>
      <c r="AY136" s="24">
        <f t="shared" si="431"/>
        <v>6854.1934500000007</v>
      </c>
      <c r="AZ136" s="24">
        <f t="shared" si="431"/>
        <v>6854.1934500000007</v>
      </c>
      <c r="BA136" s="24">
        <f t="shared" si="431"/>
        <v>6854.1934500000007</v>
      </c>
      <c r="BB136" s="117">
        <f t="shared" si="310"/>
        <v>82250.321400000015</v>
      </c>
      <c r="BC136" s="24">
        <f t="shared" ref="BC136:BN136" si="432">BC198*BC265</f>
        <v>7025.5482862500003</v>
      </c>
      <c r="BD136" s="24">
        <f t="shared" si="432"/>
        <v>7025.5482862500003</v>
      </c>
      <c r="BE136" s="24">
        <f t="shared" si="432"/>
        <v>7025.5482862500003</v>
      </c>
      <c r="BF136" s="24">
        <f t="shared" si="432"/>
        <v>7025.5482862500003</v>
      </c>
      <c r="BG136" s="24">
        <f t="shared" si="432"/>
        <v>7025.5482862500003</v>
      </c>
      <c r="BH136" s="24">
        <f t="shared" si="432"/>
        <v>7025.5482862500003</v>
      </c>
      <c r="BI136" s="24">
        <f t="shared" si="432"/>
        <v>7025.5482862500003</v>
      </c>
      <c r="BJ136" s="24">
        <f t="shared" si="432"/>
        <v>7025.5482862500003</v>
      </c>
      <c r="BK136" s="24">
        <f t="shared" si="432"/>
        <v>7025.5482862500003</v>
      </c>
      <c r="BL136" s="24">
        <f t="shared" si="432"/>
        <v>7025.5482862500003</v>
      </c>
      <c r="BM136" s="24">
        <f t="shared" si="432"/>
        <v>7025.5482862500003</v>
      </c>
      <c r="BN136" s="24">
        <f t="shared" si="432"/>
        <v>7025.5482862500003</v>
      </c>
      <c r="BO136" s="108">
        <f t="shared" si="312"/>
        <v>84306.579435000021</v>
      </c>
    </row>
    <row r="137" spans="1:68" x14ac:dyDescent="0.2">
      <c r="A137" s="47"/>
      <c r="B137" s="29" t="s">
        <v>487</v>
      </c>
      <c r="C137" s="25">
        <f>SUM(C110:C136)</f>
        <v>256552.19999999998</v>
      </c>
      <c r="D137" s="25">
        <f t="shared" ref="D137:N137" si="433">SUM(D110:D136)</f>
        <v>256552.19999999998</v>
      </c>
      <c r="E137" s="25">
        <f t="shared" si="433"/>
        <v>256552.19999999998</v>
      </c>
      <c r="F137" s="25">
        <f t="shared" si="433"/>
        <v>256552.19999999998</v>
      </c>
      <c r="G137" s="25">
        <f t="shared" si="433"/>
        <v>256552.19999999998</v>
      </c>
      <c r="H137" s="25">
        <f t="shared" si="433"/>
        <v>256552.19999999998</v>
      </c>
      <c r="I137" s="25">
        <f t="shared" si="433"/>
        <v>256552.19999999998</v>
      </c>
      <c r="J137" s="25">
        <f t="shared" si="433"/>
        <v>256552.19999999998</v>
      </c>
      <c r="K137" s="25">
        <f t="shared" si="433"/>
        <v>256552.19999999998</v>
      </c>
      <c r="L137" s="25">
        <f t="shared" si="433"/>
        <v>256552.19999999998</v>
      </c>
      <c r="M137" s="25">
        <f t="shared" si="433"/>
        <v>256552.19999999998</v>
      </c>
      <c r="N137" s="25">
        <f t="shared" si="433"/>
        <v>256552.19999999998</v>
      </c>
      <c r="O137" s="108">
        <f>SUM(C137:N137)</f>
        <v>3078626.4000000004</v>
      </c>
      <c r="P137" s="25">
        <f t="shared" ref="P137:AA137" si="434">SUM(P110:P136)</f>
        <v>269026.83000000007</v>
      </c>
      <c r="Q137" s="25">
        <f t="shared" si="434"/>
        <v>269026.83000000007</v>
      </c>
      <c r="R137" s="25">
        <f t="shared" si="434"/>
        <v>269026.83000000007</v>
      </c>
      <c r="S137" s="25">
        <f t="shared" si="434"/>
        <v>269026.83000000007</v>
      </c>
      <c r="T137" s="25">
        <f t="shared" si="434"/>
        <v>269026.83000000007</v>
      </c>
      <c r="U137" s="25">
        <f t="shared" si="434"/>
        <v>269026.83000000007</v>
      </c>
      <c r="V137" s="25">
        <f t="shared" si="434"/>
        <v>269026.83000000007</v>
      </c>
      <c r="W137" s="25">
        <f t="shared" si="434"/>
        <v>269026.83000000007</v>
      </c>
      <c r="X137" s="25">
        <f t="shared" si="434"/>
        <v>269026.83000000007</v>
      </c>
      <c r="Y137" s="25">
        <f t="shared" si="434"/>
        <v>269026.83000000007</v>
      </c>
      <c r="Z137" s="25">
        <f t="shared" si="434"/>
        <v>269026.83000000007</v>
      </c>
      <c r="AA137" s="25">
        <f t="shared" si="434"/>
        <v>269026.83000000007</v>
      </c>
      <c r="AB137" s="108">
        <f t="shared" si="306"/>
        <v>3228321.9600000009</v>
      </c>
      <c r="AC137" s="24">
        <f t="shared" ref="AC137:AN137" si="435">SUM(AC110:AC136)</f>
        <v>310495.82200704003</v>
      </c>
      <c r="AD137" s="24">
        <f t="shared" si="435"/>
        <v>310495.82200704003</v>
      </c>
      <c r="AE137" s="24">
        <f t="shared" si="435"/>
        <v>310495.82200704003</v>
      </c>
      <c r="AF137" s="24">
        <f t="shared" si="435"/>
        <v>310495.82200704003</v>
      </c>
      <c r="AG137" s="24">
        <f t="shared" si="435"/>
        <v>310495.82200704003</v>
      </c>
      <c r="AH137" s="24">
        <f t="shared" si="435"/>
        <v>310495.82200704003</v>
      </c>
      <c r="AI137" s="24">
        <f t="shared" si="435"/>
        <v>310495.82200704003</v>
      </c>
      <c r="AJ137" s="24">
        <f t="shared" si="435"/>
        <v>310495.82200704003</v>
      </c>
      <c r="AK137" s="24">
        <f t="shared" si="435"/>
        <v>310495.82200704003</v>
      </c>
      <c r="AL137" s="24">
        <f t="shared" si="435"/>
        <v>310495.82200704003</v>
      </c>
      <c r="AM137" s="24">
        <f t="shared" si="435"/>
        <v>310495.82200704003</v>
      </c>
      <c r="AN137" s="24">
        <f t="shared" si="435"/>
        <v>310495.82200704003</v>
      </c>
      <c r="AO137" s="108">
        <f t="shared" si="308"/>
        <v>3725949.8640844803</v>
      </c>
      <c r="AP137" s="24">
        <f t="shared" ref="AP137:BA137" si="436">SUM(AP110:AP136)</f>
        <v>322582.5308847758</v>
      </c>
      <c r="AQ137" s="25">
        <f t="shared" si="436"/>
        <v>322582.5308847758</v>
      </c>
      <c r="AR137" s="25">
        <f t="shared" si="436"/>
        <v>322582.5308847758</v>
      </c>
      <c r="AS137" s="25">
        <f t="shared" si="436"/>
        <v>322582.5308847758</v>
      </c>
      <c r="AT137" s="25">
        <f t="shared" si="436"/>
        <v>322582.5308847758</v>
      </c>
      <c r="AU137" s="25">
        <f t="shared" si="436"/>
        <v>322582.5308847758</v>
      </c>
      <c r="AV137" s="25">
        <f t="shared" si="436"/>
        <v>322582.5308847758</v>
      </c>
      <c r="AW137" s="25">
        <f t="shared" si="436"/>
        <v>322582.5308847758</v>
      </c>
      <c r="AX137" s="25">
        <f t="shared" si="436"/>
        <v>322582.5308847758</v>
      </c>
      <c r="AY137" s="25">
        <f t="shared" si="436"/>
        <v>322582.5308847758</v>
      </c>
      <c r="AZ137" s="25">
        <f t="shared" si="436"/>
        <v>322582.5308847758</v>
      </c>
      <c r="BA137" s="25">
        <f t="shared" si="436"/>
        <v>322582.5308847758</v>
      </c>
      <c r="BB137" s="117">
        <f t="shared" si="310"/>
        <v>3870990.3706173096</v>
      </c>
      <c r="BC137" s="24">
        <f t="shared" ref="BC137:BN137" si="437">SUM(BC110:BC136)</f>
        <v>340565.51526689524</v>
      </c>
      <c r="BD137" s="25">
        <f t="shared" si="437"/>
        <v>340565.51526689524</v>
      </c>
      <c r="BE137" s="25">
        <f t="shared" si="437"/>
        <v>340565.51526689524</v>
      </c>
      <c r="BF137" s="25">
        <f t="shared" si="437"/>
        <v>340565.51526689524</v>
      </c>
      <c r="BG137" s="25">
        <f t="shared" si="437"/>
        <v>340565.51526689524</v>
      </c>
      <c r="BH137" s="25">
        <f t="shared" si="437"/>
        <v>340565.51526689524</v>
      </c>
      <c r="BI137" s="25">
        <f t="shared" si="437"/>
        <v>340565.51526689524</v>
      </c>
      <c r="BJ137" s="25">
        <f t="shared" si="437"/>
        <v>340565.51526689524</v>
      </c>
      <c r="BK137" s="25">
        <f t="shared" si="437"/>
        <v>340565.51526689524</v>
      </c>
      <c r="BL137" s="25">
        <f t="shared" si="437"/>
        <v>340565.51526689524</v>
      </c>
      <c r="BM137" s="25">
        <f t="shared" si="437"/>
        <v>340565.51526689524</v>
      </c>
      <c r="BN137" s="25">
        <f t="shared" si="437"/>
        <v>340565.51526689524</v>
      </c>
      <c r="BO137" s="108">
        <f t="shared" si="312"/>
        <v>4086786.1832027431</v>
      </c>
    </row>
    <row r="138" spans="1:68" x14ac:dyDescent="0.2">
      <c r="B138" s="29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108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  <c r="AA138" s="25"/>
      <c r="AB138" s="117"/>
      <c r="AC138" s="25"/>
      <c r="AD138" s="25"/>
      <c r="AE138" s="25"/>
      <c r="AF138" s="25"/>
      <c r="AG138" s="25"/>
      <c r="AH138" s="25"/>
      <c r="AI138" s="25"/>
      <c r="AJ138" s="25"/>
      <c r="AK138" s="25"/>
      <c r="AL138" s="25"/>
      <c r="AM138" s="25"/>
      <c r="AN138" s="25"/>
      <c r="AO138" s="108"/>
      <c r="AP138" s="25"/>
      <c r="AQ138" s="25"/>
      <c r="AR138" s="25"/>
      <c r="AS138" s="25"/>
      <c r="AT138" s="25"/>
      <c r="AU138" s="25"/>
      <c r="AV138" s="25"/>
      <c r="AW138" s="25"/>
      <c r="AX138" s="25"/>
      <c r="AY138" s="25"/>
      <c r="AZ138" s="25"/>
      <c r="BA138" s="25"/>
      <c r="BB138" s="117"/>
      <c r="BC138" s="25"/>
      <c r="BD138" s="25"/>
      <c r="BE138" s="25"/>
      <c r="BF138" s="25"/>
      <c r="BG138" s="25"/>
      <c r="BH138" s="25"/>
      <c r="BI138" s="25"/>
      <c r="BJ138" s="25"/>
      <c r="BK138" s="25"/>
      <c r="BL138" s="25"/>
      <c r="BM138" s="25"/>
      <c r="BN138" s="25"/>
      <c r="BO138" s="108"/>
    </row>
    <row r="139" spans="1:68" x14ac:dyDescent="0.2">
      <c r="A139" s="13" t="s">
        <v>488</v>
      </c>
      <c r="B139" s="29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108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  <c r="AA139" s="25"/>
      <c r="AB139" s="117"/>
      <c r="AC139" s="25"/>
      <c r="AD139" s="25"/>
      <c r="AE139" s="25"/>
      <c r="AF139" s="25"/>
      <c r="AG139" s="25"/>
      <c r="AH139" s="25"/>
      <c r="AI139" s="25"/>
      <c r="AJ139" s="25"/>
      <c r="AK139" s="25"/>
      <c r="AL139" s="25"/>
      <c r="AM139" s="25"/>
      <c r="AN139" s="25"/>
      <c r="AO139" s="108"/>
      <c r="AP139" s="25"/>
      <c r="AQ139" s="25"/>
      <c r="AR139" s="25"/>
      <c r="AS139" s="25"/>
      <c r="AT139" s="25"/>
      <c r="AU139" s="25"/>
      <c r="AV139" s="25"/>
      <c r="AW139" s="25"/>
      <c r="AX139" s="25"/>
      <c r="AY139" s="25"/>
      <c r="AZ139" s="25"/>
      <c r="BA139" s="25"/>
      <c r="BB139" s="117"/>
      <c r="BC139" s="25"/>
      <c r="BD139" s="25"/>
      <c r="BE139" s="25"/>
      <c r="BF139" s="25"/>
      <c r="BG139" s="25"/>
      <c r="BH139" s="25"/>
      <c r="BI139" s="25"/>
      <c r="BJ139" s="25"/>
      <c r="BK139" s="25"/>
      <c r="BL139" s="25"/>
      <c r="BM139" s="25"/>
      <c r="BN139" s="25"/>
      <c r="BO139" s="108"/>
    </row>
    <row r="140" spans="1:68" x14ac:dyDescent="0.2">
      <c r="A140" s="47">
        <v>38</v>
      </c>
      <c r="B140" s="29" t="s">
        <v>85</v>
      </c>
      <c r="C140" s="24">
        <f t="shared" ref="C140:N140" si="438">C202*C268</f>
        <v>5241.6000000000004</v>
      </c>
      <c r="D140" s="24">
        <f t="shared" si="438"/>
        <v>5241.6000000000004</v>
      </c>
      <c r="E140" s="24">
        <f t="shared" si="438"/>
        <v>5241.6000000000004</v>
      </c>
      <c r="F140" s="24">
        <f t="shared" si="438"/>
        <v>5241.6000000000004</v>
      </c>
      <c r="G140" s="24">
        <f t="shared" si="438"/>
        <v>5241.6000000000004</v>
      </c>
      <c r="H140" s="24">
        <f t="shared" si="438"/>
        <v>5241.6000000000004</v>
      </c>
      <c r="I140" s="24">
        <f t="shared" si="438"/>
        <v>5241.6000000000004</v>
      </c>
      <c r="J140" s="24">
        <f t="shared" si="438"/>
        <v>5241.6000000000004</v>
      </c>
      <c r="K140" s="24">
        <f t="shared" si="438"/>
        <v>5241.6000000000004</v>
      </c>
      <c r="L140" s="24">
        <f t="shared" si="438"/>
        <v>5241.6000000000004</v>
      </c>
      <c r="M140" s="24">
        <f t="shared" si="438"/>
        <v>5241.6000000000004</v>
      </c>
      <c r="N140" s="24">
        <f t="shared" si="438"/>
        <v>5241.6000000000004</v>
      </c>
      <c r="O140" s="881">
        <f>SUM(C140:N140)</f>
        <v>62899.19999999999</v>
      </c>
      <c r="P140" s="24">
        <f t="shared" ref="P140:AA140" si="439">P202*P268</f>
        <v>5372.64</v>
      </c>
      <c r="Q140" s="24">
        <f t="shared" si="439"/>
        <v>5372.64</v>
      </c>
      <c r="R140" s="24">
        <f t="shared" si="439"/>
        <v>5372.64</v>
      </c>
      <c r="S140" s="24">
        <f t="shared" si="439"/>
        <v>5372.64</v>
      </c>
      <c r="T140" s="24">
        <f t="shared" si="439"/>
        <v>5372.64</v>
      </c>
      <c r="U140" s="24">
        <f t="shared" si="439"/>
        <v>5372.64</v>
      </c>
      <c r="V140" s="24">
        <f t="shared" si="439"/>
        <v>5372.64</v>
      </c>
      <c r="W140" s="24">
        <f t="shared" si="439"/>
        <v>5372.64</v>
      </c>
      <c r="X140" s="24">
        <f t="shared" si="439"/>
        <v>5372.64</v>
      </c>
      <c r="Y140" s="24">
        <f t="shared" si="439"/>
        <v>5372.64</v>
      </c>
      <c r="Z140" s="24">
        <f t="shared" si="439"/>
        <v>5372.64</v>
      </c>
      <c r="AA140" s="24">
        <f t="shared" si="439"/>
        <v>5372.64</v>
      </c>
      <c r="AB140" s="117">
        <f>SUM(P140:AA140)</f>
        <v>64471.68</v>
      </c>
      <c r="AC140" s="24">
        <f t="shared" ref="AC140:AN140" si="440">AC202*AC268</f>
        <v>5506.956000000001</v>
      </c>
      <c r="AD140" s="24">
        <f t="shared" si="440"/>
        <v>5506.956000000001</v>
      </c>
      <c r="AE140" s="24">
        <f t="shared" si="440"/>
        <v>5506.956000000001</v>
      </c>
      <c r="AF140" s="24">
        <f t="shared" si="440"/>
        <v>5506.956000000001</v>
      </c>
      <c r="AG140" s="24">
        <f t="shared" si="440"/>
        <v>5506.956000000001</v>
      </c>
      <c r="AH140" s="24">
        <f t="shared" si="440"/>
        <v>5506.956000000001</v>
      </c>
      <c r="AI140" s="24">
        <f t="shared" si="440"/>
        <v>5506.956000000001</v>
      </c>
      <c r="AJ140" s="24">
        <f t="shared" si="440"/>
        <v>5506.956000000001</v>
      </c>
      <c r="AK140" s="24">
        <f t="shared" si="440"/>
        <v>5506.956000000001</v>
      </c>
      <c r="AL140" s="24">
        <f t="shared" si="440"/>
        <v>5506.956000000001</v>
      </c>
      <c r="AM140" s="24">
        <f t="shared" si="440"/>
        <v>5506.956000000001</v>
      </c>
      <c r="AN140" s="24">
        <f t="shared" si="440"/>
        <v>5506.956000000001</v>
      </c>
      <c r="AO140" s="108">
        <f>SUM(AC140:AN140)</f>
        <v>66083.471999999994</v>
      </c>
      <c r="AP140" s="24">
        <f t="shared" ref="AP140:BA140" si="441">AP202*AP268</f>
        <v>5644.6299000000008</v>
      </c>
      <c r="AQ140" s="24">
        <f t="shared" si="441"/>
        <v>5644.6299000000008</v>
      </c>
      <c r="AR140" s="24">
        <f t="shared" si="441"/>
        <v>5644.6299000000008</v>
      </c>
      <c r="AS140" s="24">
        <f t="shared" si="441"/>
        <v>5644.6299000000008</v>
      </c>
      <c r="AT140" s="24">
        <f t="shared" si="441"/>
        <v>5644.6299000000008</v>
      </c>
      <c r="AU140" s="24">
        <f t="shared" si="441"/>
        <v>5644.6299000000008</v>
      </c>
      <c r="AV140" s="24">
        <f t="shared" si="441"/>
        <v>5644.6299000000008</v>
      </c>
      <c r="AW140" s="24">
        <f t="shared" si="441"/>
        <v>5644.6299000000008</v>
      </c>
      <c r="AX140" s="24">
        <f t="shared" si="441"/>
        <v>5644.6299000000008</v>
      </c>
      <c r="AY140" s="24">
        <f t="shared" si="441"/>
        <v>5644.6299000000008</v>
      </c>
      <c r="AZ140" s="24">
        <f t="shared" si="441"/>
        <v>5644.6299000000008</v>
      </c>
      <c r="BA140" s="24">
        <f t="shared" si="441"/>
        <v>5644.6299000000008</v>
      </c>
      <c r="BB140" s="117">
        <f>SUM(AP140:BA140)</f>
        <v>67735.558800000013</v>
      </c>
      <c r="BC140" s="24">
        <f t="shared" ref="BC140:BN140" si="442">BC202*BC268</f>
        <v>5785.7456474999999</v>
      </c>
      <c r="BD140" s="24">
        <f t="shared" si="442"/>
        <v>5785.7456474999999</v>
      </c>
      <c r="BE140" s="24">
        <f t="shared" si="442"/>
        <v>5785.7456474999999</v>
      </c>
      <c r="BF140" s="24">
        <f t="shared" si="442"/>
        <v>5785.7456474999999</v>
      </c>
      <c r="BG140" s="24">
        <f t="shared" si="442"/>
        <v>5785.7456474999999</v>
      </c>
      <c r="BH140" s="24">
        <f t="shared" si="442"/>
        <v>5785.7456474999999</v>
      </c>
      <c r="BI140" s="24">
        <f t="shared" si="442"/>
        <v>5785.7456474999999</v>
      </c>
      <c r="BJ140" s="24">
        <f t="shared" si="442"/>
        <v>5785.7456474999999</v>
      </c>
      <c r="BK140" s="24">
        <f t="shared" si="442"/>
        <v>5785.7456474999999</v>
      </c>
      <c r="BL140" s="24">
        <f t="shared" si="442"/>
        <v>5785.7456474999999</v>
      </c>
      <c r="BM140" s="24">
        <f t="shared" si="442"/>
        <v>5785.7456474999999</v>
      </c>
      <c r="BN140" s="24">
        <f t="shared" si="442"/>
        <v>5785.7456474999999</v>
      </c>
      <c r="BO140" s="108">
        <f>SUM(BC140:BN140)</f>
        <v>69428.947769999999</v>
      </c>
    </row>
    <row r="141" spans="1:68" x14ac:dyDescent="0.2">
      <c r="A141" s="47">
        <f>+A140+1</f>
        <v>39</v>
      </c>
      <c r="B141" s="29" t="s">
        <v>79</v>
      </c>
      <c r="C141" s="24">
        <f t="shared" ref="C141:N141" si="443">C203*C269</f>
        <v>6300</v>
      </c>
      <c r="D141" s="24">
        <f t="shared" si="443"/>
        <v>6300</v>
      </c>
      <c r="E141" s="24">
        <f t="shared" si="443"/>
        <v>6300</v>
      </c>
      <c r="F141" s="24">
        <f t="shared" si="443"/>
        <v>6300</v>
      </c>
      <c r="G141" s="24">
        <f t="shared" si="443"/>
        <v>6300</v>
      </c>
      <c r="H141" s="24">
        <f t="shared" si="443"/>
        <v>6300</v>
      </c>
      <c r="I141" s="24">
        <f t="shared" si="443"/>
        <v>6300</v>
      </c>
      <c r="J141" s="24">
        <f t="shared" si="443"/>
        <v>6300</v>
      </c>
      <c r="K141" s="24">
        <f t="shared" si="443"/>
        <v>6300</v>
      </c>
      <c r="L141" s="24">
        <f t="shared" si="443"/>
        <v>6300</v>
      </c>
      <c r="M141" s="24">
        <f t="shared" si="443"/>
        <v>6300</v>
      </c>
      <c r="N141" s="24">
        <f t="shared" si="443"/>
        <v>6300</v>
      </c>
      <c r="O141" s="881">
        <f>SUM(C141:N141)</f>
        <v>75600</v>
      </c>
      <c r="P141" s="24">
        <f t="shared" ref="P141:AA141" si="444">P203*P269</f>
        <v>6457.5000000000009</v>
      </c>
      <c r="Q141" s="24">
        <f t="shared" si="444"/>
        <v>6457.5000000000009</v>
      </c>
      <c r="R141" s="24">
        <f t="shared" si="444"/>
        <v>6457.5000000000009</v>
      </c>
      <c r="S141" s="24">
        <f t="shared" si="444"/>
        <v>6457.5000000000009</v>
      </c>
      <c r="T141" s="24">
        <f t="shared" si="444"/>
        <v>6457.5000000000009</v>
      </c>
      <c r="U141" s="24">
        <f t="shared" si="444"/>
        <v>6457.5000000000009</v>
      </c>
      <c r="V141" s="24">
        <f t="shared" si="444"/>
        <v>6457.5000000000009</v>
      </c>
      <c r="W141" s="24">
        <f t="shared" si="444"/>
        <v>6457.5000000000009</v>
      </c>
      <c r="X141" s="24">
        <f t="shared" si="444"/>
        <v>6457.5000000000009</v>
      </c>
      <c r="Y141" s="24">
        <f t="shared" si="444"/>
        <v>6457.5000000000009</v>
      </c>
      <c r="Z141" s="24">
        <f t="shared" si="444"/>
        <v>6457.5000000000009</v>
      </c>
      <c r="AA141" s="24">
        <f t="shared" si="444"/>
        <v>6457.5000000000009</v>
      </c>
      <c r="AB141" s="117">
        <f>SUM(P141:AA141)</f>
        <v>77490.000000000015</v>
      </c>
      <c r="AC141" s="24">
        <f t="shared" ref="AC141:AN141" si="445">AC203*AC269</f>
        <v>6618.9375</v>
      </c>
      <c r="AD141" s="24">
        <f t="shared" si="445"/>
        <v>6618.9375</v>
      </c>
      <c r="AE141" s="24">
        <f t="shared" si="445"/>
        <v>6618.9375</v>
      </c>
      <c r="AF141" s="24">
        <f t="shared" si="445"/>
        <v>6618.9375</v>
      </c>
      <c r="AG141" s="24">
        <f t="shared" si="445"/>
        <v>6618.9375</v>
      </c>
      <c r="AH141" s="24">
        <f t="shared" si="445"/>
        <v>6618.9375</v>
      </c>
      <c r="AI141" s="24">
        <f t="shared" si="445"/>
        <v>6618.9375</v>
      </c>
      <c r="AJ141" s="24">
        <f t="shared" si="445"/>
        <v>6618.9375</v>
      </c>
      <c r="AK141" s="24">
        <f t="shared" si="445"/>
        <v>6618.9375</v>
      </c>
      <c r="AL141" s="24">
        <f t="shared" si="445"/>
        <v>6618.9375</v>
      </c>
      <c r="AM141" s="24">
        <f t="shared" si="445"/>
        <v>6618.9375</v>
      </c>
      <c r="AN141" s="24">
        <f t="shared" si="445"/>
        <v>6618.9375</v>
      </c>
      <c r="AO141" s="108">
        <f>SUM(AC141:AN141)</f>
        <v>79427.25</v>
      </c>
      <c r="AP141" s="24">
        <f t="shared" ref="AP141:BA141" si="446">AP203*AP269</f>
        <v>6784.4109375000007</v>
      </c>
      <c r="AQ141" s="24">
        <f t="shared" si="446"/>
        <v>6784.4109375000007</v>
      </c>
      <c r="AR141" s="24">
        <f t="shared" si="446"/>
        <v>6784.4109375000007</v>
      </c>
      <c r="AS141" s="24">
        <f t="shared" si="446"/>
        <v>6784.4109375000007</v>
      </c>
      <c r="AT141" s="24">
        <f t="shared" si="446"/>
        <v>6784.4109375000007</v>
      </c>
      <c r="AU141" s="24">
        <f t="shared" si="446"/>
        <v>6784.4109375000007</v>
      </c>
      <c r="AV141" s="24">
        <f t="shared" si="446"/>
        <v>6784.4109375000007</v>
      </c>
      <c r="AW141" s="24">
        <f t="shared" si="446"/>
        <v>6784.4109375000007</v>
      </c>
      <c r="AX141" s="24">
        <f t="shared" si="446"/>
        <v>6784.4109375000007</v>
      </c>
      <c r="AY141" s="24">
        <f t="shared" si="446"/>
        <v>6784.4109375000007</v>
      </c>
      <c r="AZ141" s="24">
        <f t="shared" si="446"/>
        <v>6784.4109375000007</v>
      </c>
      <c r="BA141" s="24">
        <f t="shared" si="446"/>
        <v>6784.4109375000007</v>
      </c>
      <c r="BB141" s="117">
        <f>SUM(AP141:BA141)</f>
        <v>81412.93124999998</v>
      </c>
      <c r="BC141" s="24">
        <f t="shared" ref="BC141:BN141" si="447">BC203*BC269</f>
        <v>6954.0212109374997</v>
      </c>
      <c r="BD141" s="24">
        <f t="shared" si="447"/>
        <v>6954.0212109374997</v>
      </c>
      <c r="BE141" s="24">
        <f t="shared" si="447"/>
        <v>6954.0212109374997</v>
      </c>
      <c r="BF141" s="24">
        <f t="shared" si="447"/>
        <v>6954.0212109374997</v>
      </c>
      <c r="BG141" s="24">
        <f t="shared" si="447"/>
        <v>6954.0212109374997</v>
      </c>
      <c r="BH141" s="24">
        <f t="shared" si="447"/>
        <v>6954.0212109374997</v>
      </c>
      <c r="BI141" s="24">
        <f t="shared" si="447"/>
        <v>6954.0212109374997</v>
      </c>
      <c r="BJ141" s="24">
        <f t="shared" si="447"/>
        <v>6954.0212109374997</v>
      </c>
      <c r="BK141" s="24">
        <f t="shared" si="447"/>
        <v>6954.0212109374997</v>
      </c>
      <c r="BL141" s="24">
        <f t="shared" si="447"/>
        <v>6954.0212109374997</v>
      </c>
      <c r="BM141" s="24">
        <f t="shared" si="447"/>
        <v>6954.0212109374997</v>
      </c>
      <c r="BN141" s="24">
        <f t="shared" si="447"/>
        <v>6954.0212109374997</v>
      </c>
      <c r="BO141" s="108">
        <f>SUM(BC141:BN141)</f>
        <v>83448.254531250001</v>
      </c>
    </row>
    <row r="142" spans="1:68" x14ac:dyDescent="0.2">
      <c r="A142" s="47">
        <f>+A141+1</f>
        <v>40</v>
      </c>
      <c r="B142" s="29" t="s">
        <v>86</v>
      </c>
      <c r="C142" s="24">
        <f t="shared" ref="C142:N142" si="448">C204*C270</f>
        <v>6300</v>
      </c>
      <c r="D142" s="24">
        <f t="shared" si="448"/>
        <v>6300</v>
      </c>
      <c r="E142" s="24">
        <f t="shared" si="448"/>
        <v>6300</v>
      </c>
      <c r="F142" s="24">
        <f t="shared" si="448"/>
        <v>6300</v>
      </c>
      <c r="G142" s="24">
        <f t="shared" si="448"/>
        <v>6300</v>
      </c>
      <c r="H142" s="24">
        <f t="shared" si="448"/>
        <v>6300</v>
      </c>
      <c r="I142" s="24">
        <f t="shared" si="448"/>
        <v>6300</v>
      </c>
      <c r="J142" s="24">
        <f t="shared" si="448"/>
        <v>6300</v>
      </c>
      <c r="K142" s="24">
        <f t="shared" si="448"/>
        <v>6300</v>
      </c>
      <c r="L142" s="24">
        <f t="shared" si="448"/>
        <v>6300</v>
      </c>
      <c r="M142" s="24">
        <f t="shared" si="448"/>
        <v>6300</v>
      </c>
      <c r="N142" s="24">
        <f t="shared" si="448"/>
        <v>6300</v>
      </c>
      <c r="O142" s="881">
        <f>SUM(C142:N142)</f>
        <v>75600</v>
      </c>
      <c r="P142" s="24">
        <f t="shared" ref="P142:AA142" si="449">P204*P270</f>
        <v>6457.5000000000009</v>
      </c>
      <c r="Q142" s="24">
        <f t="shared" si="449"/>
        <v>6457.5000000000009</v>
      </c>
      <c r="R142" s="24">
        <f t="shared" si="449"/>
        <v>6457.5000000000009</v>
      </c>
      <c r="S142" s="24">
        <f t="shared" si="449"/>
        <v>6457.5000000000009</v>
      </c>
      <c r="T142" s="24">
        <f t="shared" si="449"/>
        <v>6457.5000000000009</v>
      </c>
      <c r="U142" s="24">
        <f t="shared" si="449"/>
        <v>6457.5000000000009</v>
      </c>
      <c r="V142" s="24">
        <f t="shared" si="449"/>
        <v>6457.5000000000009</v>
      </c>
      <c r="W142" s="24">
        <f t="shared" si="449"/>
        <v>6457.5000000000009</v>
      </c>
      <c r="X142" s="24">
        <f t="shared" si="449"/>
        <v>6457.5000000000009</v>
      </c>
      <c r="Y142" s="24">
        <f t="shared" si="449"/>
        <v>6457.5000000000009</v>
      </c>
      <c r="Z142" s="24">
        <f t="shared" si="449"/>
        <v>6457.5000000000009</v>
      </c>
      <c r="AA142" s="24">
        <f t="shared" si="449"/>
        <v>6457.5000000000009</v>
      </c>
      <c r="AB142" s="117">
        <f>SUM(P142:AA142)</f>
        <v>77490.000000000015</v>
      </c>
      <c r="AC142" s="24">
        <f t="shared" ref="AC142:AN142" si="450">AC204*AC270</f>
        <v>6618.9375</v>
      </c>
      <c r="AD142" s="24">
        <f t="shared" si="450"/>
        <v>6618.9375</v>
      </c>
      <c r="AE142" s="24">
        <f t="shared" si="450"/>
        <v>6618.9375</v>
      </c>
      <c r="AF142" s="24">
        <f t="shared" si="450"/>
        <v>6618.9375</v>
      </c>
      <c r="AG142" s="24">
        <f t="shared" si="450"/>
        <v>6618.9375</v>
      </c>
      <c r="AH142" s="24">
        <f t="shared" si="450"/>
        <v>6618.9375</v>
      </c>
      <c r="AI142" s="24">
        <f t="shared" si="450"/>
        <v>6618.9375</v>
      </c>
      <c r="AJ142" s="24">
        <f t="shared" si="450"/>
        <v>6618.9375</v>
      </c>
      <c r="AK142" s="24">
        <f t="shared" si="450"/>
        <v>6618.9375</v>
      </c>
      <c r="AL142" s="24">
        <f t="shared" si="450"/>
        <v>6618.9375</v>
      </c>
      <c r="AM142" s="24">
        <f t="shared" si="450"/>
        <v>6618.9375</v>
      </c>
      <c r="AN142" s="24">
        <f t="shared" si="450"/>
        <v>6618.9375</v>
      </c>
      <c r="AO142" s="108">
        <f>SUM(AC142:AN142)</f>
        <v>79427.25</v>
      </c>
      <c r="AP142" s="24">
        <f t="shared" ref="AP142:BA142" si="451">AP204*AP270</f>
        <v>6784.4109375000007</v>
      </c>
      <c r="AQ142" s="24">
        <f t="shared" si="451"/>
        <v>6784.4109375000007</v>
      </c>
      <c r="AR142" s="24">
        <f t="shared" si="451"/>
        <v>6784.4109375000007</v>
      </c>
      <c r="AS142" s="24">
        <f t="shared" si="451"/>
        <v>6784.4109375000007</v>
      </c>
      <c r="AT142" s="24">
        <f t="shared" si="451"/>
        <v>6784.4109375000007</v>
      </c>
      <c r="AU142" s="24">
        <f t="shared" si="451"/>
        <v>6784.4109375000007</v>
      </c>
      <c r="AV142" s="24">
        <f t="shared" si="451"/>
        <v>6784.4109375000007</v>
      </c>
      <c r="AW142" s="24">
        <f t="shared" si="451"/>
        <v>6784.4109375000007</v>
      </c>
      <c r="AX142" s="24">
        <f t="shared" si="451"/>
        <v>6784.4109375000007</v>
      </c>
      <c r="AY142" s="24">
        <f t="shared" si="451"/>
        <v>6784.4109375000007</v>
      </c>
      <c r="AZ142" s="24">
        <f t="shared" si="451"/>
        <v>6784.4109375000007</v>
      </c>
      <c r="BA142" s="24">
        <f t="shared" si="451"/>
        <v>6784.4109375000007</v>
      </c>
      <c r="BB142" s="117">
        <f>SUM(AP142:BA142)</f>
        <v>81412.93124999998</v>
      </c>
      <c r="BC142" s="24">
        <f t="shared" ref="BC142:BN142" si="452">BC204*BC270</f>
        <v>6954.0212109374997</v>
      </c>
      <c r="BD142" s="24">
        <f t="shared" si="452"/>
        <v>6954.0212109374997</v>
      </c>
      <c r="BE142" s="24">
        <f t="shared" si="452"/>
        <v>6954.0212109374997</v>
      </c>
      <c r="BF142" s="24">
        <f t="shared" si="452"/>
        <v>6954.0212109374997</v>
      </c>
      <c r="BG142" s="24">
        <f t="shared" si="452"/>
        <v>6954.0212109374997</v>
      </c>
      <c r="BH142" s="24">
        <f t="shared" si="452"/>
        <v>6954.0212109374997</v>
      </c>
      <c r="BI142" s="24">
        <f t="shared" si="452"/>
        <v>6954.0212109374997</v>
      </c>
      <c r="BJ142" s="24">
        <f t="shared" si="452"/>
        <v>6954.0212109374997</v>
      </c>
      <c r="BK142" s="24">
        <f t="shared" si="452"/>
        <v>6954.0212109374997</v>
      </c>
      <c r="BL142" s="24">
        <f t="shared" si="452"/>
        <v>6954.0212109374997</v>
      </c>
      <c r="BM142" s="24">
        <f t="shared" si="452"/>
        <v>6954.0212109374997</v>
      </c>
      <c r="BN142" s="24">
        <f t="shared" si="452"/>
        <v>6954.0212109374997</v>
      </c>
      <c r="BO142" s="108">
        <f>SUM(BC142:BN142)</f>
        <v>83448.254531250001</v>
      </c>
    </row>
    <row r="143" spans="1:68" x14ac:dyDescent="0.2">
      <c r="A143" s="47"/>
      <c r="B143" s="29" t="s">
        <v>487</v>
      </c>
      <c r="C143" s="25">
        <f>SUM(C140:C142)</f>
        <v>17841.599999999999</v>
      </c>
      <c r="D143" s="25">
        <f t="shared" ref="D143:N143" si="453">SUM(D140:D142)</f>
        <v>17841.599999999999</v>
      </c>
      <c r="E143" s="25">
        <f t="shared" si="453"/>
        <v>17841.599999999999</v>
      </c>
      <c r="F143" s="25">
        <f t="shared" si="453"/>
        <v>17841.599999999999</v>
      </c>
      <c r="G143" s="25">
        <f t="shared" si="453"/>
        <v>17841.599999999999</v>
      </c>
      <c r="H143" s="25">
        <f t="shared" si="453"/>
        <v>17841.599999999999</v>
      </c>
      <c r="I143" s="25">
        <f t="shared" si="453"/>
        <v>17841.599999999999</v>
      </c>
      <c r="J143" s="25">
        <f t="shared" si="453"/>
        <v>17841.599999999999</v>
      </c>
      <c r="K143" s="25">
        <f t="shared" si="453"/>
        <v>17841.599999999999</v>
      </c>
      <c r="L143" s="25">
        <f t="shared" si="453"/>
        <v>17841.599999999999</v>
      </c>
      <c r="M143" s="25">
        <f t="shared" si="453"/>
        <v>17841.599999999999</v>
      </c>
      <c r="N143" s="25">
        <f t="shared" si="453"/>
        <v>17841.599999999999</v>
      </c>
      <c r="O143" s="108">
        <f>SUM(C143:N143)</f>
        <v>214099.20000000004</v>
      </c>
      <c r="P143" s="25">
        <f t="shared" ref="P143:AA143" si="454">SUM(P140:P142)</f>
        <v>18287.640000000003</v>
      </c>
      <c r="Q143" s="25">
        <f t="shared" si="454"/>
        <v>18287.640000000003</v>
      </c>
      <c r="R143" s="25">
        <f t="shared" si="454"/>
        <v>18287.640000000003</v>
      </c>
      <c r="S143" s="25">
        <f t="shared" si="454"/>
        <v>18287.640000000003</v>
      </c>
      <c r="T143" s="25">
        <f t="shared" si="454"/>
        <v>18287.640000000003</v>
      </c>
      <c r="U143" s="25">
        <f t="shared" si="454"/>
        <v>18287.640000000003</v>
      </c>
      <c r="V143" s="25">
        <f t="shared" si="454"/>
        <v>18287.640000000003</v>
      </c>
      <c r="W143" s="25">
        <f t="shared" si="454"/>
        <v>18287.640000000003</v>
      </c>
      <c r="X143" s="25">
        <f t="shared" si="454"/>
        <v>18287.640000000003</v>
      </c>
      <c r="Y143" s="25">
        <f t="shared" si="454"/>
        <v>18287.640000000003</v>
      </c>
      <c r="Z143" s="25">
        <f t="shared" si="454"/>
        <v>18287.640000000003</v>
      </c>
      <c r="AA143" s="25">
        <f t="shared" si="454"/>
        <v>18287.640000000003</v>
      </c>
      <c r="AB143" s="117">
        <f>SUM(P143:AA143)</f>
        <v>219451.68000000008</v>
      </c>
      <c r="AC143" s="25">
        <f t="shared" ref="AC143:AN143" si="455">SUM(AC140:AC142)</f>
        <v>18744.831000000002</v>
      </c>
      <c r="AD143" s="25">
        <f t="shared" si="455"/>
        <v>18744.831000000002</v>
      </c>
      <c r="AE143" s="25">
        <f t="shared" si="455"/>
        <v>18744.831000000002</v>
      </c>
      <c r="AF143" s="25">
        <f t="shared" si="455"/>
        <v>18744.831000000002</v>
      </c>
      <c r="AG143" s="25">
        <f t="shared" si="455"/>
        <v>18744.831000000002</v>
      </c>
      <c r="AH143" s="25">
        <f t="shared" si="455"/>
        <v>18744.831000000002</v>
      </c>
      <c r="AI143" s="25">
        <f t="shared" si="455"/>
        <v>18744.831000000002</v>
      </c>
      <c r="AJ143" s="25">
        <f t="shared" si="455"/>
        <v>18744.831000000002</v>
      </c>
      <c r="AK143" s="25">
        <f t="shared" si="455"/>
        <v>18744.831000000002</v>
      </c>
      <c r="AL143" s="25">
        <f t="shared" si="455"/>
        <v>18744.831000000002</v>
      </c>
      <c r="AM143" s="25">
        <f t="shared" si="455"/>
        <v>18744.831000000002</v>
      </c>
      <c r="AN143" s="25">
        <f t="shared" si="455"/>
        <v>18744.831000000002</v>
      </c>
      <c r="AO143" s="108">
        <f>SUM(AC143:AN143)</f>
        <v>224937.97200000004</v>
      </c>
      <c r="AP143" s="25">
        <f t="shared" ref="AP143:BA143" si="456">SUM(AP140:AP142)</f>
        <v>19213.451775000001</v>
      </c>
      <c r="AQ143" s="25">
        <f t="shared" si="456"/>
        <v>19213.451775000001</v>
      </c>
      <c r="AR143" s="25">
        <f t="shared" si="456"/>
        <v>19213.451775000001</v>
      </c>
      <c r="AS143" s="25">
        <f t="shared" si="456"/>
        <v>19213.451775000001</v>
      </c>
      <c r="AT143" s="25">
        <f t="shared" si="456"/>
        <v>19213.451775000001</v>
      </c>
      <c r="AU143" s="25">
        <f t="shared" si="456"/>
        <v>19213.451775000001</v>
      </c>
      <c r="AV143" s="25">
        <f t="shared" si="456"/>
        <v>19213.451775000001</v>
      </c>
      <c r="AW143" s="25">
        <f t="shared" si="456"/>
        <v>19213.451775000001</v>
      </c>
      <c r="AX143" s="25">
        <f t="shared" si="456"/>
        <v>19213.451775000001</v>
      </c>
      <c r="AY143" s="25">
        <f t="shared" si="456"/>
        <v>19213.451775000001</v>
      </c>
      <c r="AZ143" s="25">
        <f t="shared" si="456"/>
        <v>19213.451775000001</v>
      </c>
      <c r="BA143" s="25">
        <f t="shared" si="456"/>
        <v>19213.451775000001</v>
      </c>
      <c r="BB143" s="117">
        <f>SUM(AP143:BA143)</f>
        <v>230561.42129999996</v>
      </c>
      <c r="BC143" s="25">
        <f t="shared" ref="BC143:BN143" si="457">SUM(BC140:BC142)</f>
        <v>19693.788069374998</v>
      </c>
      <c r="BD143" s="25">
        <f t="shared" si="457"/>
        <v>19693.788069374998</v>
      </c>
      <c r="BE143" s="25">
        <f t="shared" si="457"/>
        <v>19693.788069374998</v>
      </c>
      <c r="BF143" s="25">
        <f t="shared" si="457"/>
        <v>19693.788069374998</v>
      </c>
      <c r="BG143" s="25">
        <f t="shared" si="457"/>
        <v>19693.788069374998</v>
      </c>
      <c r="BH143" s="25">
        <f t="shared" si="457"/>
        <v>19693.788069374998</v>
      </c>
      <c r="BI143" s="25">
        <f t="shared" si="457"/>
        <v>19693.788069374998</v>
      </c>
      <c r="BJ143" s="25">
        <f t="shared" si="457"/>
        <v>19693.788069374998</v>
      </c>
      <c r="BK143" s="25">
        <f t="shared" si="457"/>
        <v>19693.788069374998</v>
      </c>
      <c r="BL143" s="25">
        <f t="shared" si="457"/>
        <v>19693.788069374998</v>
      </c>
      <c r="BM143" s="25">
        <f t="shared" si="457"/>
        <v>19693.788069374998</v>
      </c>
      <c r="BN143" s="25">
        <f t="shared" si="457"/>
        <v>19693.788069374998</v>
      </c>
      <c r="BO143" s="108">
        <f>SUM(BC143:BN143)</f>
        <v>236325.45683250003</v>
      </c>
    </row>
    <row r="144" spans="1:68" x14ac:dyDescent="0.2">
      <c r="A144" s="47"/>
      <c r="B144" s="29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108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117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108"/>
      <c r="AP144" s="25"/>
      <c r="AQ144" s="25"/>
      <c r="AR144" s="25"/>
      <c r="AS144" s="25"/>
      <c r="AT144" s="25"/>
      <c r="AU144" s="25"/>
      <c r="AV144" s="25"/>
      <c r="AW144" s="25"/>
      <c r="AX144" s="25"/>
      <c r="AY144" s="25"/>
      <c r="AZ144" s="25"/>
      <c r="BA144" s="25"/>
      <c r="BB144" s="117"/>
      <c r="BC144" s="25"/>
      <c r="BD144" s="25"/>
      <c r="BE144" s="25"/>
      <c r="BF144" s="25"/>
      <c r="BG144" s="25"/>
      <c r="BH144" s="25"/>
      <c r="BI144" s="25"/>
      <c r="BJ144" s="25"/>
      <c r="BK144" s="25"/>
      <c r="BL144" s="25"/>
      <c r="BM144" s="25"/>
      <c r="BN144" s="25"/>
      <c r="BO144" s="108"/>
    </row>
    <row r="145" spans="1:255" x14ac:dyDescent="0.2">
      <c r="A145" s="29" t="s">
        <v>489</v>
      </c>
      <c r="B145" s="29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108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  <c r="AA145" s="25"/>
      <c r="AB145" s="117"/>
      <c r="AC145" s="25"/>
      <c r="AD145" s="25"/>
      <c r="AE145" s="25"/>
      <c r="AF145" s="25"/>
      <c r="AG145" s="25"/>
      <c r="AH145" s="25"/>
      <c r="AI145" s="25"/>
      <c r="AJ145" s="25"/>
      <c r="AK145" s="25"/>
      <c r="AL145" s="25"/>
      <c r="AM145" s="25"/>
      <c r="AN145" s="25"/>
      <c r="AO145" s="108"/>
      <c r="AP145" s="25"/>
      <c r="AQ145" s="25"/>
      <c r="AR145" s="25"/>
      <c r="AS145" s="25"/>
      <c r="AT145" s="25"/>
      <c r="AU145" s="25"/>
      <c r="AV145" s="25"/>
      <c r="AW145" s="25"/>
      <c r="AX145" s="25"/>
      <c r="AY145" s="25"/>
      <c r="AZ145" s="25"/>
      <c r="BA145" s="25"/>
      <c r="BB145" s="117"/>
      <c r="BC145" s="25"/>
      <c r="BD145" s="25"/>
      <c r="BE145" s="25"/>
      <c r="BF145" s="25"/>
      <c r="BG145" s="25"/>
      <c r="BH145" s="25"/>
      <c r="BI145" s="25"/>
      <c r="BJ145" s="25"/>
      <c r="BK145" s="25"/>
      <c r="BL145" s="25"/>
      <c r="BM145" s="25"/>
      <c r="BN145" s="25"/>
      <c r="BO145" s="108"/>
    </row>
    <row r="146" spans="1:255" x14ac:dyDescent="0.2">
      <c r="A146" s="47"/>
      <c r="B146" s="29"/>
      <c r="C146" s="24">
        <v>0</v>
      </c>
      <c r="D146" s="24">
        <v>0</v>
      </c>
      <c r="E146" s="24">
        <v>0</v>
      </c>
      <c r="F146" s="24">
        <v>0</v>
      </c>
      <c r="G146" s="24">
        <v>0</v>
      </c>
      <c r="H146" s="24">
        <v>0</v>
      </c>
      <c r="I146" s="24">
        <v>0</v>
      </c>
      <c r="J146" s="24">
        <v>0</v>
      </c>
      <c r="K146" s="24"/>
      <c r="L146" s="24">
        <v>0</v>
      </c>
      <c r="M146" s="24">
        <v>0</v>
      </c>
      <c r="N146" s="24">
        <v>0</v>
      </c>
      <c r="O146" s="108">
        <f>SUM(C146:N146)</f>
        <v>0</v>
      </c>
      <c r="P146" s="24">
        <v>0</v>
      </c>
      <c r="Q146" s="24">
        <v>0</v>
      </c>
      <c r="R146" s="24">
        <v>0</v>
      </c>
      <c r="S146" s="24">
        <v>0</v>
      </c>
      <c r="T146" s="24">
        <v>0</v>
      </c>
      <c r="U146" s="24">
        <v>0</v>
      </c>
      <c r="V146" s="24">
        <v>0</v>
      </c>
      <c r="W146" s="24">
        <v>0</v>
      </c>
      <c r="X146" s="24">
        <v>0</v>
      </c>
      <c r="Y146" s="24">
        <v>0</v>
      </c>
      <c r="Z146" s="24">
        <v>0</v>
      </c>
      <c r="AA146" s="24">
        <v>0</v>
      </c>
      <c r="AB146" s="117">
        <f>SUM(P146:AA146)</f>
        <v>0</v>
      </c>
      <c r="AC146" s="24">
        <v>0</v>
      </c>
      <c r="AD146" s="24">
        <v>0</v>
      </c>
      <c r="AE146" s="24">
        <v>0</v>
      </c>
      <c r="AF146" s="24">
        <v>0</v>
      </c>
      <c r="AG146" s="24">
        <v>0</v>
      </c>
      <c r="AH146" s="24">
        <v>0</v>
      </c>
      <c r="AI146" s="24">
        <v>0</v>
      </c>
      <c r="AJ146" s="24">
        <v>0</v>
      </c>
      <c r="AK146" s="24">
        <v>0</v>
      </c>
      <c r="AL146" s="24">
        <v>0</v>
      </c>
      <c r="AM146" s="24">
        <v>0</v>
      </c>
      <c r="AN146" s="24">
        <v>0</v>
      </c>
      <c r="AO146" s="108">
        <f>SUM(AC146:AN146)</f>
        <v>0</v>
      </c>
      <c r="AP146" s="24">
        <v>0</v>
      </c>
      <c r="AQ146" s="24">
        <v>0</v>
      </c>
      <c r="AR146" s="24">
        <v>0</v>
      </c>
      <c r="AS146" s="24">
        <v>0</v>
      </c>
      <c r="AT146" s="24">
        <v>0</v>
      </c>
      <c r="AU146" s="24">
        <v>0</v>
      </c>
      <c r="AV146" s="24">
        <v>0</v>
      </c>
      <c r="AW146" s="24">
        <v>0</v>
      </c>
      <c r="AX146" s="24">
        <v>0</v>
      </c>
      <c r="AY146" s="24">
        <v>0</v>
      </c>
      <c r="AZ146" s="24">
        <v>0</v>
      </c>
      <c r="BA146" s="24">
        <v>0</v>
      </c>
      <c r="BB146" s="117">
        <f>SUM(AP146:BA146)</f>
        <v>0</v>
      </c>
      <c r="BC146" s="24">
        <v>0</v>
      </c>
      <c r="BD146" s="24">
        <v>0</v>
      </c>
      <c r="BE146" s="24">
        <v>0</v>
      </c>
      <c r="BF146" s="24">
        <v>0</v>
      </c>
      <c r="BG146" s="24">
        <v>0</v>
      </c>
      <c r="BH146" s="24">
        <v>0</v>
      </c>
      <c r="BI146" s="24">
        <v>0</v>
      </c>
      <c r="BJ146" s="24">
        <v>0</v>
      </c>
      <c r="BK146" s="24">
        <v>0</v>
      </c>
      <c r="BL146" s="24">
        <v>0</v>
      </c>
      <c r="BM146" s="24">
        <v>0</v>
      </c>
      <c r="BN146" s="24">
        <v>0</v>
      </c>
      <c r="BO146" s="108">
        <f>SUM(BC146:BN146)</f>
        <v>0</v>
      </c>
    </row>
    <row r="147" spans="1:255" x14ac:dyDescent="0.2">
      <c r="A147" s="47"/>
      <c r="B147" s="29" t="s">
        <v>487</v>
      </c>
      <c r="C147" s="25">
        <f t="shared" ref="C147:N147" si="458">SUM(C144:C146)</f>
        <v>0</v>
      </c>
      <c r="D147" s="25">
        <f t="shared" si="458"/>
        <v>0</v>
      </c>
      <c r="E147" s="25">
        <f t="shared" si="458"/>
        <v>0</v>
      </c>
      <c r="F147" s="25">
        <f t="shared" si="458"/>
        <v>0</v>
      </c>
      <c r="G147" s="25">
        <f t="shared" si="458"/>
        <v>0</v>
      </c>
      <c r="H147" s="25">
        <f t="shared" si="458"/>
        <v>0</v>
      </c>
      <c r="I147" s="25">
        <f t="shared" si="458"/>
        <v>0</v>
      </c>
      <c r="J147" s="25">
        <f t="shared" si="458"/>
        <v>0</v>
      </c>
      <c r="K147" s="25"/>
      <c r="L147" s="25">
        <f t="shared" si="458"/>
        <v>0</v>
      </c>
      <c r="M147" s="25">
        <f>SUM(M144:M146)</f>
        <v>0</v>
      </c>
      <c r="N147" s="25">
        <f t="shared" si="458"/>
        <v>0</v>
      </c>
      <c r="O147" s="108">
        <f>SUM(C147:N147)</f>
        <v>0</v>
      </c>
      <c r="P147" s="24">
        <v>0</v>
      </c>
      <c r="Q147" s="24">
        <v>0</v>
      </c>
      <c r="R147" s="24">
        <v>0</v>
      </c>
      <c r="S147" s="24">
        <v>0</v>
      </c>
      <c r="T147" s="24">
        <v>0</v>
      </c>
      <c r="U147" s="24">
        <v>0</v>
      </c>
      <c r="V147" s="24">
        <v>0</v>
      </c>
      <c r="W147" s="24">
        <v>0</v>
      </c>
      <c r="X147" s="24">
        <v>0</v>
      </c>
      <c r="Y147" s="24">
        <v>0</v>
      </c>
      <c r="Z147" s="24">
        <v>0</v>
      </c>
      <c r="AA147" s="24">
        <v>0</v>
      </c>
      <c r="AB147" s="117">
        <f>SUM(P147:AA147)</f>
        <v>0</v>
      </c>
      <c r="AC147" s="24">
        <v>0</v>
      </c>
      <c r="AD147" s="24">
        <v>0</v>
      </c>
      <c r="AE147" s="24">
        <v>0</v>
      </c>
      <c r="AF147" s="24">
        <v>0</v>
      </c>
      <c r="AG147" s="24">
        <v>0</v>
      </c>
      <c r="AH147" s="24">
        <v>0</v>
      </c>
      <c r="AI147" s="24">
        <v>0</v>
      </c>
      <c r="AJ147" s="24">
        <v>0</v>
      </c>
      <c r="AK147" s="24">
        <v>0</v>
      </c>
      <c r="AL147" s="24">
        <v>0</v>
      </c>
      <c r="AM147" s="24">
        <v>0</v>
      </c>
      <c r="AN147" s="24">
        <v>0</v>
      </c>
      <c r="AO147" s="108">
        <f>SUM(AC147:AN147)</f>
        <v>0</v>
      </c>
      <c r="AP147" s="24">
        <v>0</v>
      </c>
      <c r="AQ147" s="24">
        <v>0</v>
      </c>
      <c r="AR147" s="24">
        <v>0</v>
      </c>
      <c r="AS147" s="24">
        <v>0</v>
      </c>
      <c r="AT147" s="24">
        <v>0</v>
      </c>
      <c r="AU147" s="24">
        <v>0</v>
      </c>
      <c r="AV147" s="24">
        <v>0</v>
      </c>
      <c r="AW147" s="24">
        <v>0</v>
      </c>
      <c r="AX147" s="24">
        <v>0</v>
      </c>
      <c r="AY147" s="24">
        <v>0</v>
      </c>
      <c r="AZ147" s="24">
        <v>0</v>
      </c>
      <c r="BA147" s="24">
        <v>0</v>
      </c>
      <c r="BB147" s="117">
        <f>SUM(AP147:BA147)</f>
        <v>0</v>
      </c>
      <c r="BC147" s="25">
        <v>0</v>
      </c>
      <c r="BD147" s="25">
        <v>0</v>
      </c>
      <c r="BE147" s="25">
        <v>0</v>
      </c>
      <c r="BF147" s="25">
        <v>0</v>
      </c>
      <c r="BG147" s="25">
        <v>0</v>
      </c>
      <c r="BH147" s="25">
        <v>0</v>
      </c>
      <c r="BI147" s="25">
        <v>0</v>
      </c>
      <c r="BJ147" s="25">
        <v>0</v>
      </c>
      <c r="BK147" s="25">
        <v>0</v>
      </c>
      <c r="BL147" s="25">
        <v>0</v>
      </c>
      <c r="BM147" s="25">
        <v>0</v>
      </c>
      <c r="BN147" s="25">
        <v>0</v>
      </c>
      <c r="BO147" s="108">
        <f>SUM(BC147:BN147)</f>
        <v>0</v>
      </c>
    </row>
    <row r="148" spans="1:255" x14ac:dyDescent="0.2">
      <c r="A148" s="47"/>
      <c r="B148" s="29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108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  <c r="AA148" s="25"/>
      <c r="AB148" s="117"/>
      <c r="AC148" s="25"/>
      <c r="AD148" s="25"/>
      <c r="AE148" s="25"/>
      <c r="AF148" s="25"/>
      <c r="AG148" s="25"/>
      <c r="AH148" s="25"/>
      <c r="AI148" s="25"/>
      <c r="AJ148" s="25"/>
      <c r="AK148" s="25"/>
      <c r="AL148" s="25"/>
      <c r="AM148" s="25"/>
      <c r="AN148" s="25"/>
      <c r="AO148" s="108"/>
      <c r="AP148" s="25"/>
      <c r="AQ148" s="25"/>
      <c r="AR148" s="25"/>
      <c r="AS148" s="25"/>
      <c r="AT148" s="25"/>
      <c r="AU148" s="25"/>
      <c r="AV148" s="25"/>
      <c r="AW148" s="25"/>
      <c r="AX148" s="25"/>
      <c r="AY148" s="25"/>
      <c r="AZ148" s="25"/>
      <c r="BA148" s="25"/>
      <c r="BB148" s="117"/>
      <c r="BC148" s="25"/>
      <c r="BD148" s="25"/>
      <c r="BE148" s="25"/>
      <c r="BF148" s="25"/>
      <c r="BG148" s="25"/>
      <c r="BH148" s="25"/>
      <c r="BI148" s="25"/>
      <c r="BJ148" s="25"/>
      <c r="BK148" s="25"/>
      <c r="BL148" s="25"/>
      <c r="BM148" s="25"/>
      <c r="BN148" s="25"/>
      <c r="BO148" s="108"/>
    </row>
    <row r="149" spans="1:255" x14ac:dyDescent="0.2">
      <c r="A149" s="47"/>
      <c r="B149" s="29" t="s">
        <v>490</v>
      </c>
      <c r="C149" s="25">
        <f>C147+C143+C137+C108</f>
        <v>319593.62199999997</v>
      </c>
      <c r="D149" s="25">
        <f t="shared" ref="D149:N149" si="459">D147+D143+D137+D108</f>
        <v>319593.62199999997</v>
      </c>
      <c r="E149" s="25">
        <f t="shared" si="459"/>
        <v>319593.62199999997</v>
      </c>
      <c r="F149" s="25">
        <f t="shared" si="459"/>
        <v>319593.62199999997</v>
      </c>
      <c r="G149" s="25">
        <f t="shared" si="459"/>
        <v>319593.62199999997</v>
      </c>
      <c r="H149" s="25">
        <f t="shared" si="459"/>
        <v>319593.62199999997</v>
      </c>
      <c r="I149" s="25">
        <f t="shared" si="459"/>
        <v>319593.62199999997</v>
      </c>
      <c r="J149" s="25">
        <f t="shared" si="459"/>
        <v>319593.62199999997</v>
      </c>
      <c r="K149" s="25">
        <f t="shared" si="459"/>
        <v>319593.62199999997</v>
      </c>
      <c r="L149" s="25">
        <f t="shared" si="459"/>
        <v>319593.62199999997</v>
      </c>
      <c r="M149" s="25">
        <f t="shared" si="459"/>
        <v>319593.62199999997</v>
      </c>
      <c r="N149" s="25">
        <f t="shared" si="459"/>
        <v>319593.62199999997</v>
      </c>
      <c r="O149" s="108">
        <f>SUM(C149:N149)</f>
        <v>3835123.4639999997</v>
      </c>
      <c r="P149" s="25">
        <f t="shared" ref="P149:AA149" si="460">P147+P143+P137+P108</f>
        <v>333644.28755000012</v>
      </c>
      <c r="Q149" s="25">
        <f t="shared" si="460"/>
        <v>333644.28755000012</v>
      </c>
      <c r="R149" s="25">
        <f t="shared" si="460"/>
        <v>333644.28755000012</v>
      </c>
      <c r="S149" s="25">
        <f t="shared" si="460"/>
        <v>333644.28755000012</v>
      </c>
      <c r="T149" s="25">
        <f t="shared" si="460"/>
        <v>333644.28755000012</v>
      </c>
      <c r="U149" s="25">
        <f t="shared" si="460"/>
        <v>333644.28755000012</v>
      </c>
      <c r="V149" s="25">
        <f t="shared" si="460"/>
        <v>333644.28755000012</v>
      </c>
      <c r="W149" s="25">
        <f t="shared" si="460"/>
        <v>333644.28755000012</v>
      </c>
      <c r="X149" s="25">
        <f t="shared" si="460"/>
        <v>333644.28755000012</v>
      </c>
      <c r="Y149" s="25">
        <f t="shared" si="460"/>
        <v>333644.28755000012</v>
      </c>
      <c r="Z149" s="25">
        <f t="shared" si="460"/>
        <v>333644.28755000012</v>
      </c>
      <c r="AA149" s="25">
        <f t="shared" si="460"/>
        <v>333644.28755000012</v>
      </c>
      <c r="AB149" s="108">
        <f>SUM(P149:AA149)</f>
        <v>4003731.4506000006</v>
      </c>
      <c r="AC149" s="25">
        <f t="shared" ref="AC149:AN149" si="461">AC147+AC143+AC137+AC108</f>
        <v>376728.71599579003</v>
      </c>
      <c r="AD149" s="25">
        <f t="shared" si="461"/>
        <v>376728.71599579003</v>
      </c>
      <c r="AE149" s="25">
        <f t="shared" si="461"/>
        <v>376728.71599579003</v>
      </c>
      <c r="AF149" s="25">
        <f t="shared" si="461"/>
        <v>376728.71599579003</v>
      </c>
      <c r="AG149" s="25">
        <f t="shared" si="461"/>
        <v>376728.71599579003</v>
      </c>
      <c r="AH149" s="25">
        <f t="shared" si="461"/>
        <v>376728.71599579003</v>
      </c>
      <c r="AI149" s="25">
        <f t="shared" si="461"/>
        <v>376728.71599579003</v>
      </c>
      <c r="AJ149" s="25">
        <f t="shared" si="461"/>
        <v>376728.71599579003</v>
      </c>
      <c r="AK149" s="25">
        <f t="shared" si="461"/>
        <v>376728.71599579003</v>
      </c>
      <c r="AL149" s="25">
        <f t="shared" si="461"/>
        <v>376728.71599579003</v>
      </c>
      <c r="AM149" s="25">
        <f t="shared" si="461"/>
        <v>376728.71599579003</v>
      </c>
      <c r="AN149" s="25">
        <f t="shared" si="461"/>
        <v>376728.71599579003</v>
      </c>
      <c r="AO149" s="108">
        <f>SUM(AC149:AN149)</f>
        <v>4520744.5919494806</v>
      </c>
      <c r="AP149" s="25">
        <f t="shared" ref="AP149:BA149" si="462">AP143+AP137+AP108</f>
        <v>390471.24722324457</v>
      </c>
      <c r="AQ149" s="25">
        <f t="shared" si="462"/>
        <v>390471.24722324457</v>
      </c>
      <c r="AR149" s="25">
        <f t="shared" si="462"/>
        <v>390471.24722324457</v>
      </c>
      <c r="AS149" s="25">
        <f t="shared" si="462"/>
        <v>390471.24722324457</v>
      </c>
      <c r="AT149" s="25">
        <f t="shared" si="462"/>
        <v>390471.24722324457</v>
      </c>
      <c r="AU149" s="25">
        <f t="shared" si="462"/>
        <v>390471.24722324457</v>
      </c>
      <c r="AV149" s="25">
        <f t="shared" si="462"/>
        <v>390471.24722324457</v>
      </c>
      <c r="AW149" s="25">
        <f t="shared" si="462"/>
        <v>390471.24722324457</v>
      </c>
      <c r="AX149" s="25">
        <f t="shared" si="462"/>
        <v>390471.24722324457</v>
      </c>
      <c r="AY149" s="25">
        <f t="shared" si="462"/>
        <v>390471.24722324457</v>
      </c>
      <c r="AZ149" s="25">
        <f t="shared" si="462"/>
        <v>390471.24722324457</v>
      </c>
      <c r="BA149" s="25">
        <f t="shared" si="462"/>
        <v>390471.24722324457</v>
      </c>
      <c r="BB149" s="108">
        <f>SUM(AP149:BA149)</f>
        <v>4685654.9666789351</v>
      </c>
      <c r="BC149" s="25">
        <f t="shared" ref="BC149:BM149" si="463">BC143+BC137+BC108</f>
        <v>410151.4495138257</v>
      </c>
      <c r="BD149" s="25">
        <f t="shared" si="463"/>
        <v>410151.4495138257</v>
      </c>
      <c r="BE149" s="25">
        <f t="shared" si="463"/>
        <v>410151.4495138257</v>
      </c>
      <c r="BF149" s="25">
        <f>BF143+BF137+BF108</f>
        <v>410151.4495138257</v>
      </c>
      <c r="BG149" s="25">
        <f t="shared" si="463"/>
        <v>410151.4495138257</v>
      </c>
      <c r="BH149" s="25">
        <f t="shared" si="463"/>
        <v>410151.4495138257</v>
      </c>
      <c r="BI149" s="25">
        <f t="shared" si="463"/>
        <v>410151.4495138257</v>
      </c>
      <c r="BJ149" s="25">
        <f t="shared" si="463"/>
        <v>410151.4495138257</v>
      </c>
      <c r="BK149" s="25">
        <f t="shared" si="463"/>
        <v>410151.4495138257</v>
      </c>
      <c r="BL149" s="25">
        <f t="shared" si="463"/>
        <v>410151.4495138257</v>
      </c>
      <c r="BM149" s="25">
        <f t="shared" si="463"/>
        <v>410151.4495138257</v>
      </c>
      <c r="BN149" s="25">
        <f>BN143+BN137+BN108</f>
        <v>410151.4495138257</v>
      </c>
      <c r="BO149" s="108">
        <f>SUM(BC149:BN149)</f>
        <v>4921817.394165908</v>
      </c>
    </row>
    <row r="150" spans="1:255" x14ac:dyDescent="0.2"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108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  <c r="AB150" s="117"/>
      <c r="AC150" s="25"/>
      <c r="AD150" s="25"/>
      <c r="AE150" s="25"/>
      <c r="AF150" s="25"/>
      <c r="AG150" s="25"/>
      <c r="AH150" s="25"/>
      <c r="AI150" s="25"/>
      <c r="AJ150" s="25"/>
      <c r="AK150" s="25"/>
      <c r="AL150" s="25"/>
      <c r="AM150" s="25"/>
      <c r="AN150" s="25"/>
      <c r="AO150" s="108">
        <f>SUM(AC150:AN150)</f>
        <v>0</v>
      </c>
      <c r="AP150" s="59"/>
      <c r="AQ150" s="59"/>
      <c r="AR150" s="59"/>
      <c r="BB150" s="117"/>
      <c r="BO150" s="108"/>
    </row>
    <row r="151" spans="1:255" s="145" customFormat="1" ht="12.75" customHeight="1" x14ac:dyDescent="0.2">
      <c r="B151" s="144"/>
      <c r="C151" s="144" t="s">
        <v>405</v>
      </c>
      <c r="D151" s="144" t="s">
        <v>406</v>
      </c>
      <c r="E151" s="144" t="s">
        <v>407</v>
      </c>
      <c r="F151" s="144" t="s">
        <v>408</v>
      </c>
      <c r="G151" s="144" t="s">
        <v>409</v>
      </c>
      <c r="H151" s="144" t="s">
        <v>410</v>
      </c>
      <c r="I151" s="144" t="s">
        <v>411</v>
      </c>
      <c r="J151" s="144" t="s">
        <v>412</v>
      </c>
      <c r="K151" s="144" t="s">
        <v>413</v>
      </c>
      <c r="L151" s="144" t="s">
        <v>414</v>
      </c>
      <c r="M151" s="144" t="s">
        <v>415</v>
      </c>
      <c r="N151" s="144" t="s">
        <v>416</v>
      </c>
      <c r="O151" s="149" t="s">
        <v>417</v>
      </c>
      <c r="P151" s="144" t="s">
        <v>405</v>
      </c>
      <c r="Q151" s="144" t="s">
        <v>406</v>
      </c>
      <c r="R151" s="144" t="s">
        <v>407</v>
      </c>
      <c r="S151" s="144" t="s">
        <v>408</v>
      </c>
      <c r="T151" s="144" t="s">
        <v>409</v>
      </c>
      <c r="U151" s="144" t="s">
        <v>410</v>
      </c>
      <c r="V151" s="144" t="s">
        <v>411</v>
      </c>
      <c r="W151" s="144" t="s">
        <v>412</v>
      </c>
      <c r="X151" s="144" t="s">
        <v>413</v>
      </c>
      <c r="Y151" s="144" t="s">
        <v>414</v>
      </c>
      <c r="Z151" s="144" t="s">
        <v>415</v>
      </c>
      <c r="AA151" s="144" t="s">
        <v>416</v>
      </c>
      <c r="AB151" s="149" t="s">
        <v>417</v>
      </c>
      <c r="AC151" s="144" t="s">
        <v>405</v>
      </c>
      <c r="AD151" s="144" t="s">
        <v>406</v>
      </c>
      <c r="AE151" s="144" t="s">
        <v>407</v>
      </c>
      <c r="AF151" s="144" t="s">
        <v>408</v>
      </c>
      <c r="AG151" s="144" t="s">
        <v>409</v>
      </c>
      <c r="AH151" s="144" t="s">
        <v>410</v>
      </c>
      <c r="AI151" s="144" t="s">
        <v>411</v>
      </c>
      <c r="AJ151" s="144" t="s">
        <v>412</v>
      </c>
      <c r="AK151" s="144" t="s">
        <v>413</v>
      </c>
      <c r="AL151" s="144" t="s">
        <v>414</v>
      </c>
      <c r="AM151" s="144" t="s">
        <v>415</v>
      </c>
      <c r="AN151" s="144" t="s">
        <v>416</v>
      </c>
      <c r="AO151" s="149" t="s">
        <v>417</v>
      </c>
      <c r="AP151" s="144" t="s">
        <v>405</v>
      </c>
      <c r="AQ151" s="144" t="s">
        <v>406</v>
      </c>
      <c r="AR151" s="144" t="s">
        <v>407</v>
      </c>
      <c r="AS151" s="144" t="s">
        <v>408</v>
      </c>
      <c r="AT151" s="144" t="s">
        <v>409</v>
      </c>
      <c r="AU151" s="144" t="s">
        <v>410</v>
      </c>
      <c r="AV151" s="144" t="s">
        <v>411</v>
      </c>
      <c r="AW151" s="144" t="s">
        <v>412</v>
      </c>
      <c r="AX151" s="144" t="s">
        <v>413</v>
      </c>
      <c r="AY151" s="144" t="s">
        <v>414</v>
      </c>
      <c r="AZ151" s="144" t="s">
        <v>415</v>
      </c>
      <c r="BA151" s="144" t="s">
        <v>416</v>
      </c>
      <c r="BB151" s="149" t="s">
        <v>417</v>
      </c>
      <c r="BC151" s="144" t="s">
        <v>405</v>
      </c>
      <c r="BD151" s="144" t="s">
        <v>406</v>
      </c>
      <c r="BE151" s="144" t="s">
        <v>407</v>
      </c>
      <c r="BF151" s="144" t="s">
        <v>408</v>
      </c>
      <c r="BG151" s="144" t="s">
        <v>409</v>
      </c>
      <c r="BH151" s="144" t="s">
        <v>410</v>
      </c>
      <c r="BI151" s="144" t="s">
        <v>411</v>
      </c>
      <c r="BJ151" s="144" t="s">
        <v>412</v>
      </c>
      <c r="BK151" s="144" t="s">
        <v>413</v>
      </c>
      <c r="BL151" s="144" t="s">
        <v>414</v>
      </c>
      <c r="BM151" s="144" t="s">
        <v>415</v>
      </c>
      <c r="BN151" s="144" t="s">
        <v>416</v>
      </c>
      <c r="BO151" s="149" t="s">
        <v>417</v>
      </c>
      <c r="BP151" s="147"/>
      <c r="BQ151" s="147"/>
      <c r="BR151" s="147"/>
      <c r="BS151" s="147"/>
      <c r="BT151" s="147"/>
      <c r="BU151" s="147"/>
      <c r="BV151" s="147"/>
      <c r="BW151" s="147"/>
      <c r="BX151" s="147"/>
      <c r="BY151" s="147"/>
      <c r="BZ151" s="147"/>
      <c r="CA151" s="147"/>
      <c r="CB151" s="147"/>
      <c r="CC151" s="147"/>
      <c r="CD151" s="147"/>
      <c r="CE151" s="147"/>
      <c r="CF151" s="147"/>
      <c r="CG151" s="147"/>
      <c r="CH151" s="147"/>
      <c r="CI151" s="147"/>
      <c r="CJ151" s="147"/>
      <c r="CK151" s="147"/>
      <c r="CL151" s="147"/>
      <c r="CM151" s="147"/>
      <c r="CN151" s="147"/>
      <c r="CO151" s="147"/>
      <c r="CP151" s="147"/>
      <c r="CQ151" s="147"/>
      <c r="CR151" s="147"/>
      <c r="CS151" s="147"/>
      <c r="CT151" s="147"/>
      <c r="CU151" s="147"/>
      <c r="CV151" s="147"/>
      <c r="CW151" s="147"/>
      <c r="CX151" s="147"/>
      <c r="CY151" s="147"/>
      <c r="CZ151" s="147"/>
      <c r="DA151" s="147"/>
      <c r="DB151" s="147"/>
      <c r="DC151" s="147"/>
      <c r="DD151" s="147"/>
      <c r="DE151" s="147"/>
      <c r="DF151" s="147"/>
      <c r="DG151" s="147"/>
      <c r="DH151" s="147"/>
      <c r="DI151" s="147"/>
      <c r="DJ151" s="147"/>
      <c r="DK151" s="147"/>
      <c r="DL151" s="147"/>
      <c r="DM151" s="147"/>
      <c r="DN151" s="147"/>
      <c r="DO151" s="147"/>
      <c r="DP151" s="147"/>
      <c r="DQ151" s="147"/>
      <c r="DR151" s="147"/>
      <c r="DS151" s="147"/>
      <c r="DT151" s="147"/>
      <c r="DU151" s="147"/>
      <c r="DV151" s="147"/>
      <c r="DW151" s="147"/>
      <c r="DX151" s="147"/>
      <c r="DY151" s="147"/>
      <c r="DZ151" s="147"/>
      <c r="EA151" s="147"/>
      <c r="EB151" s="147"/>
      <c r="EC151" s="147"/>
      <c r="ED151" s="147"/>
      <c r="EE151" s="147"/>
      <c r="EF151" s="147"/>
      <c r="EG151" s="147"/>
      <c r="EH151" s="147"/>
      <c r="EI151" s="147"/>
      <c r="EJ151" s="147"/>
      <c r="EK151" s="147"/>
      <c r="EL151" s="147"/>
      <c r="EM151" s="147"/>
      <c r="EN151" s="147"/>
      <c r="EO151" s="147"/>
      <c r="EP151" s="147"/>
      <c r="EQ151" s="147"/>
      <c r="ER151" s="147"/>
      <c r="ES151" s="147"/>
      <c r="ET151" s="147"/>
      <c r="EU151" s="147"/>
      <c r="EV151" s="147"/>
      <c r="EW151" s="147"/>
      <c r="EX151" s="147"/>
      <c r="EY151" s="147"/>
      <c r="EZ151" s="147"/>
      <c r="FA151" s="147"/>
      <c r="FB151" s="147"/>
      <c r="FC151" s="147"/>
      <c r="FD151" s="147"/>
      <c r="FE151" s="147"/>
      <c r="FF151" s="147"/>
      <c r="FG151" s="147"/>
      <c r="FH151" s="147"/>
      <c r="FI151" s="147"/>
      <c r="FJ151" s="147"/>
      <c r="FK151" s="147"/>
      <c r="FL151" s="147"/>
      <c r="FM151" s="147"/>
      <c r="FN151" s="147"/>
      <c r="FO151" s="147"/>
      <c r="FP151" s="147"/>
      <c r="FQ151" s="147"/>
      <c r="FR151" s="147"/>
      <c r="FS151" s="147"/>
      <c r="FT151" s="147"/>
      <c r="FU151" s="147"/>
      <c r="FV151" s="147"/>
      <c r="FW151" s="147"/>
      <c r="FX151" s="147"/>
      <c r="FY151" s="147"/>
      <c r="FZ151" s="147"/>
      <c r="GA151" s="147"/>
      <c r="GB151" s="147"/>
      <c r="GC151" s="147"/>
      <c r="GD151" s="147"/>
      <c r="GE151" s="147"/>
      <c r="GF151" s="147"/>
      <c r="GG151" s="147"/>
      <c r="GH151" s="147"/>
      <c r="GI151" s="147"/>
      <c r="GJ151" s="147"/>
      <c r="GK151" s="147"/>
      <c r="GL151" s="147"/>
      <c r="GM151" s="147"/>
      <c r="GN151" s="147"/>
      <c r="GO151" s="147"/>
      <c r="GP151" s="147"/>
      <c r="GQ151" s="147"/>
      <c r="GR151" s="147"/>
      <c r="GS151" s="147"/>
      <c r="GT151" s="147"/>
      <c r="GU151" s="147"/>
      <c r="GV151" s="147"/>
      <c r="GW151" s="147"/>
      <c r="GX151" s="147"/>
      <c r="GY151" s="147"/>
      <c r="GZ151" s="147"/>
      <c r="HA151" s="147"/>
      <c r="HB151" s="147"/>
      <c r="HC151" s="147"/>
      <c r="HD151" s="147"/>
      <c r="HE151" s="147"/>
      <c r="HF151" s="147"/>
      <c r="HG151" s="147"/>
      <c r="HH151" s="147"/>
      <c r="HI151" s="147"/>
      <c r="HJ151" s="147"/>
      <c r="HK151" s="147"/>
      <c r="HL151" s="147"/>
      <c r="HM151" s="147"/>
      <c r="HN151" s="147"/>
      <c r="HO151" s="147"/>
      <c r="HP151" s="147"/>
      <c r="HQ151" s="147"/>
      <c r="HR151" s="147"/>
      <c r="HS151" s="147"/>
      <c r="HT151" s="147"/>
      <c r="HU151" s="147"/>
      <c r="HV151" s="147"/>
      <c r="HW151" s="147"/>
      <c r="HX151" s="147"/>
      <c r="HY151" s="147"/>
      <c r="HZ151" s="147"/>
      <c r="IA151" s="147"/>
      <c r="IB151" s="147"/>
      <c r="IC151" s="147"/>
      <c r="ID151" s="147"/>
      <c r="IE151" s="147"/>
      <c r="IF151" s="147"/>
      <c r="IG151" s="147"/>
      <c r="IH151" s="147"/>
      <c r="II151" s="147"/>
      <c r="IJ151" s="147"/>
      <c r="IK151" s="147"/>
      <c r="IL151" s="147"/>
      <c r="IM151" s="147"/>
      <c r="IN151" s="147"/>
      <c r="IO151" s="147"/>
      <c r="IP151" s="147"/>
      <c r="IQ151" s="147"/>
      <c r="IR151" s="147"/>
      <c r="IS151" s="147"/>
      <c r="IT151" s="147"/>
      <c r="IU151" s="147"/>
    </row>
    <row r="152" spans="1:255" s="145" customFormat="1" ht="15" customHeight="1" x14ac:dyDescent="0.2">
      <c r="B152" s="144"/>
      <c r="C152" s="144" t="s">
        <v>17</v>
      </c>
      <c r="D152" s="144" t="str">
        <f>C152</f>
        <v>Year 1</v>
      </c>
      <c r="E152" s="144" t="str">
        <f t="shared" ref="E152:BO152" si="464">D152</f>
        <v>Year 1</v>
      </c>
      <c r="F152" s="144" t="str">
        <f t="shared" si="464"/>
        <v>Year 1</v>
      </c>
      <c r="G152" s="144" t="str">
        <f>F152</f>
        <v>Year 1</v>
      </c>
      <c r="H152" s="144" t="str">
        <f t="shared" si="464"/>
        <v>Year 1</v>
      </c>
      <c r="I152" s="144" t="str">
        <f t="shared" si="464"/>
        <v>Year 1</v>
      </c>
      <c r="J152" s="144" t="str">
        <f t="shared" si="464"/>
        <v>Year 1</v>
      </c>
      <c r="K152" s="144" t="str">
        <f t="shared" si="464"/>
        <v>Year 1</v>
      </c>
      <c r="L152" s="144" t="str">
        <f t="shared" si="464"/>
        <v>Year 1</v>
      </c>
      <c r="M152" s="144" t="str">
        <f t="shared" si="464"/>
        <v>Year 1</v>
      </c>
      <c r="N152" s="144" t="str">
        <f t="shared" si="464"/>
        <v>Year 1</v>
      </c>
      <c r="O152" s="149" t="str">
        <f t="shared" si="464"/>
        <v>Year 1</v>
      </c>
      <c r="P152" s="144" t="s">
        <v>18</v>
      </c>
      <c r="Q152" s="144" t="str">
        <f t="shared" si="464"/>
        <v>Year 2</v>
      </c>
      <c r="R152" s="144" t="str">
        <f t="shared" si="464"/>
        <v>Year 2</v>
      </c>
      <c r="S152" s="144" t="str">
        <f t="shared" si="464"/>
        <v>Year 2</v>
      </c>
      <c r="T152" s="144" t="str">
        <f t="shared" si="464"/>
        <v>Year 2</v>
      </c>
      <c r="U152" s="144" t="str">
        <f t="shared" si="464"/>
        <v>Year 2</v>
      </c>
      <c r="V152" s="144" t="str">
        <f t="shared" si="464"/>
        <v>Year 2</v>
      </c>
      <c r="W152" s="144" t="str">
        <f t="shared" si="464"/>
        <v>Year 2</v>
      </c>
      <c r="X152" s="144" t="str">
        <f t="shared" si="464"/>
        <v>Year 2</v>
      </c>
      <c r="Y152" s="144" t="str">
        <f t="shared" si="464"/>
        <v>Year 2</v>
      </c>
      <c r="Z152" s="144" t="str">
        <f t="shared" si="464"/>
        <v>Year 2</v>
      </c>
      <c r="AA152" s="144" t="str">
        <f t="shared" si="464"/>
        <v>Year 2</v>
      </c>
      <c r="AB152" s="149" t="str">
        <f t="shared" si="464"/>
        <v>Year 2</v>
      </c>
      <c r="AC152" s="144" t="s">
        <v>467</v>
      </c>
      <c r="AD152" s="144" t="str">
        <f t="shared" si="464"/>
        <v xml:space="preserve">Year 3 </v>
      </c>
      <c r="AE152" s="144" t="str">
        <f t="shared" si="464"/>
        <v xml:space="preserve">Year 3 </v>
      </c>
      <c r="AF152" s="144" t="str">
        <f t="shared" si="464"/>
        <v xml:space="preserve">Year 3 </v>
      </c>
      <c r="AG152" s="144" t="str">
        <f t="shared" si="464"/>
        <v xml:space="preserve">Year 3 </v>
      </c>
      <c r="AH152" s="144" t="str">
        <f t="shared" si="464"/>
        <v xml:space="preserve">Year 3 </v>
      </c>
      <c r="AI152" s="144" t="str">
        <f t="shared" si="464"/>
        <v xml:space="preserve">Year 3 </v>
      </c>
      <c r="AJ152" s="144" t="str">
        <f t="shared" si="464"/>
        <v xml:space="preserve">Year 3 </v>
      </c>
      <c r="AK152" s="144" t="str">
        <f t="shared" si="464"/>
        <v xml:space="preserve">Year 3 </v>
      </c>
      <c r="AL152" s="144" t="str">
        <f t="shared" si="464"/>
        <v xml:space="preserve">Year 3 </v>
      </c>
      <c r="AM152" s="144" t="str">
        <f t="shared" si="464"/>
        <v xml:space="preserve">Year 3 </v>
      </c>
      <c r="AN152" s="144" t="str">
        <f t="shared" si="464"/>
        <v xml:space="preserve">Year 3 </v>
      </c>
      <c r="AO152" s="149" t="str">
        <f t="shared" si="464"/>
        <v xml:space="preserve">Year 3 </v>
      </c>
      <c r="AP152" s="144" t="s">
        <v>20</v>
      </c>
      <c r="AQ152" s="144" t="str">
        <f t="shared" si="464"/>
        <v>Year 4</v>
      </c>
      <c r="AR152" s="144" t="str">
        <f t="shared" si="464"/>
        <v>Year 4</v>
      </c>
      <c r="AS152" s="144" t="str">
        <f t="shared" si="464"/>
        <v>Year 4</v>
      </c>
      <c r="AT152" s="144" t="str">
        <f t="shared" si="464"/>
        <v>Year 4</v>
      </c>
      <c r="AU152" s="144" t="str">
        <f t="shared" si="464"/>
        <v>Year 4</v>
      </c>
      <c r="AV152" s="144" t="str">
        <f t="shared" si="464"/>
        <v>Year 4</v>
      </c>
      <c r="AW152" s="144" t="str">
        <f t="shared" si="464"/>
        <v>Year 4</v>
      </c>
      <c r="AX152" s="144" t="str">
        <f t="shared" si="464"/>
        <v>Year 4</v>
      </c>
      <c r="AY152" s="144" t="str">
        <f t="shared" si="464"/>
        <v>Year 4</v>
      </c>
      <c r="AZ152" s="144" t="str">
        <f t="shared" si="464"/>
        <v>Year 4</v>
      </c>
      <c r="BA152" s="144" t="str">
        <f t="shared" si="464"/>
        <v>Year 4</v>
      </c>
      <c r="BB152" s="149" t="str">
        <f t="shared" si="464"/>
        <v>Year 4</v>
      </c>
      <c r="BC152" s="144" t="s">
        <v>21</v>
      </c>
      <c r="BD152" s="144" t="str">
        <f t="shared" si="464"/>
        <v>Year 5</v>
      </c>
      <c r="BE152" s="144" t="str">
        <f t="shared" si="464"/>
        <v>Year 5</v>
      </c>
      <c r="BF152" s="144" t="str">
        <f t="shared" si="464"/>
        <v>Year 5</v>
      </c>
      <c r="BG152" s="144" t="str">
        <f t="shared" si="464"/>
        <v>Year 5</v>
      </c>
      <c r="BH152" s="144" t="str">
        <f t="shared" si="464"/>
        <v>Year 5</v>
      </c>
      <c r="BI152" s="144" t="str">
        <f t="shared" si="464"/>
        <v>Year 5</v>
      </c>
      <c r="BJ152" s="144" t="str">
        <f t="shared" si="464"/>
        <v>Year 5</v>
      </c>
      <c r="BK152" s="144" t="str">
        <f t="shared" si="464"/>
        <v>Year 5</v>
      </c>
      <c r="BL152" s="144" t="str">
        <f t="shared" si="464"/>
        <v>Year 5</v>
      </c>
      <c r="BM152" s="144" t="str">
        <f t="shared" si="464"/>
        <v>Year 5</v>
      </c>
      <c r="BN152" s="144" t="str">
        <f t="shared" si="464"/>
        <v>Year 5</v>
      </c>
      <c r="BO152" s="149" t="str">
        <f t="shared" si="464"/>
        <v>Year 5</v>
      </c>
      <c r="BP152" s="147"/>
      <c r="BQ152" s="147"/>
      <c r="BR152" s="147"/>
      <c r="BS152" s="147"/>
      <c r="BT152" s="147"/>
      <c r="BU152" s="147"/>
      <c r="BV152" s="147"/>
      <c r="BW152" s="147"/>
      <c r="BX152" s="147"/>
      <c r="BY152" s="147"/>
      <c r="BZ152" s="147"/>
      <c r="CA152" s="147"/>
      <c r="CB152" s="147"/>
      <c r="CC152" s="147"/>
      <c r="CD152" s="147"/>
      <c r="CE152" s="147"/>
      <c r="CF152" s="147"/>
      <c r="CG152" s="147"/>
      <c r="CH152" s="147"/>
      <c r="CI152" s="147"/>
      <c r="CJ152" s="147"/>
      <c r="CK152" s="147"/>
      <c r="CL152" s="147"/>
      <c r="CM152" s="147"/>
      <c r="CN152" s="147"/>
      <c r="CO152" s="147"/>
      <c r="CP152" s="147"/>
      <c r="CQ152" s="147"/>
      <c r="CR152" s="147"/>
      <c r="CS152" s="147"/>
      <c r="CT152" s="147"/>
      <c r="CU152" s="147"/>
      <c r="CV152" s="147"/>
      <c r="CW152" s="147"/>
      <c r="CX152" s="147"/>
      <c r="CY152" s="147"/>
      <c r="CZ152" s="147"/>
      <c r="DA152" s="147"/>
      <c r="DB152" s="147"/>
      <c r="DC152" s="147"/>
      <c r="DD152" s="147"/>
      <c r="DE152" s="147"/>
      <c r="DF152" s="147"/>
      <c r="DG152" s="147"/>
      <c r="DH152" s="147"/>
      <c r="DI152" s="147"/>
      <c r="DJ152" s="147"/>
      <c r="DK152" s="147"/>
      <c r="DL152" s="147"/>
      <c r="DM152" s="147"/>
      <c r="DN152" s="147"/>
      <c r="DO152" s="147"/>
      <c r="DP152" s="147"/>
      <c r="DQ152" s="147"/>
      <c r="DR152" s="147"/>
      <c r="DS152" s="147"/>
      <c r="DT152" s="147"/>
      <c r="DU152" s="147"/>
      <c r="DV152" s="147"/>
      <c r="DW152" s="147"/>
      <c r="DX152" s="147"/>
      <c r="DY152" s="147"/>
      <c r="DZ152" s="147"/>
      <c r="EA152" s="147"/>
      <c r="EB152" s="147"/>
      <c r="EC152" s="147"/>
      <c r="ED152" s="147"/>
      <c r="EE152" s="147"/>
      <c r="EF152" s="147"/>
      <c r="EG152" s="147"/>
      <c r="EH152" s="147"/>
      <c r="EI152" s="147"/>
      <c r="EJ152" s="147"/>
      <c r="EK152" s="147"/>
      <c r="EL152" s="147"/>
      <c r="EM152" s="147"/>
      <c r="EN152" s="147"/>
      <c r="EO152" s="147"/>
      <c r="EP152" s="147"/>
      <c r="EQ152" s="147"/>
      <c r="ER152" s="147"/>
      <c r="ES152" s="147"/>
      <c r="ET152" s="147"/>
      <c r="EU152" s="147"/>
      <c r="EV152" s="147"/>
      <c r="EW152" s="147"/>
      <c r="EX152" s="147"/>
      <c r="EY152" s="147"/>
      <c r="EZ152" s="147"/>
      <c r="FA152" s="147"/>
      <c r="FB152" s="147"/>
      <c r="FC152" s="147"/>
      <c r="FD152" s="147"/>
      <c r="FE152" s="147"/>
      <c r="FF152" s="147"/>
      <c r="FG152" s="147"/>
      <c r="FH152" s="147"/>
      <c r="FI152" s="147"/>
      <c r="FJ152" s="147"/>
      <c r="FK152" s="147"/>
      <c r="FL152" s="147"/>
      <c r="FM152" s="147"/>
      <c r="FN152" s="147"/>
      <c r="FO152" s="147"/>
      <c r="FP152" s="147"/>
      <c r="FQ152" s="147"/>
      <c r="FR152" s="147"/>
      <c r="FS152" s="147"/>
      <c r="FT152" s="147"/>
      <c r="FU152" s="147"/>
      <c r="FV152" s="147"/>
      <c r="FW152" s="147"/>
      <c r="FX152" s="147"/>
      <c r="FY152" s="147"/>
      <c r="FZ152" s="147"/>
      <c r="GA152" s="147"/>
      <c r="GB152" s="147"/>
      <c r="GC152" s="147"/>
      <c r="GD152" s="147"/>
      <c r="GE152" s="147"/>
      <c r="GF152" s="147"/>
      <c r="GG152" s="147"/>
      <c r="GH152" s="147"/>
      <c r="GI152" s="147"/>
      <c r="GJ152" s="147"/>
      <c r="GK152" s="147"/>
      <c r="GL152" s="147"/>
      <c r="GM152" s="147"/>
      <c r="GN152" s="147"/>
      <c r="GO152" s="147"/>
      <c r="GP152" s="147"/>
      <c r="GQ152" s="147"/>
      <c r="GR152" s="147"/>
      <c r="GS152" s="147"/>
      <c r="GT152" s="147"/>
      <c r="GU152" s="147"/>
      <c r="GV152" s="147"/>
      <c r="GW152" s="147"/>
      <c r="GX152" s="147"/>
      <c r="GY152" s="147"/>
      <c r="GZ152" s="147"/>
      <c r="HA152" s="147"/>
      <c r="HB152" s="147"/>
      <c r="HC152" s="147"/>
      <c r="HD152" s="147"/>
      <c r="HE152" s="147"/>
      <c r="HF152" s="147"/>
      <c r="HG152" s="147"/>
      <c r="HH152" s="147"/>
      <c r="HI152" s="147"/>
      <c r="HJ152" s="147"/>
      <c r="HK152" s="147"/>
      <c r="HL152" s="147"/>
      <c r="HM152" s="147"/>
      <c r="HN152" s="147"/>
      <c r="HO152" s="147"/>
      <c r="HP152" s="147"/>
      <c r="HQ152" s="147"/>
      <c r="HR152" s="147"/>
      <c r="HS152" s="147"/>
      <c r="HT152" s="147"/>
      <c r="HU152" s="147"/>
      <c r="HV152" s="147"/>
      <c r="HW152" s="147"/>
      <c r="HX152" s="147"/>
      <c r="HY152" s="147"/>
      <c r="HZ152" s="147"/>
      <c r="IA152" s="147"/>
      <c r="IB152" s="147"/>
      <c r="IC152" s="147"/>
      <c r="ID152" s="147"/>
      <c r="IE152" s="147"/>
      <c r="IF152" s="147"/>
      <c r="IG152" s="147"/>
      <c r="IH152" s="147"/>
      <c r="II152" s="147"/>
      <c r="IJ152" s="147"/>
      <c r="IK152" s="147"/>
      <c r="IL152" s="147"/>
      <c r="IM152" s="147"/>
      <c r="IN152" s="147"/>
      <c r="IO152" s="147"/>
      <c r="IP152" s="147"/>
      <c r="IQ152" s="147"/>
      <c r="IR152" s="147"/>
      <c r="IS152" s="147"/>
      <c r="IT152" s="147"/>
      <c r="IU152" s="147"/>
    </row>
    <row r="153" spans="1:255" x14ac:dyDescent="0.2">
      <c r="A153" s="61" t="s">
        <v>83</v>
      </c>
      <c r="C153" s="41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108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117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108"/>
      <c r="AP153" s="41"/>
      <c r="AQ153" s="41"/>
      <c r="AR153" s="41"/>
      <c r="AS153" s="41"/>
      <c r="AT153" s="41"/>
      <c r="AU153" s="41"/>
      <c r="AV153" s="41"/>
      <c r="AW153" s="41"/>
      <c r="AX153" s="41"/>
      <c r="AY153" s="41"/>
      <c r="AZ153" s="41"/>
      <c r="BA153" s="41"/>
      <c r="BB153" s="117"/>
      <c r="BC153" s="41"/>
      <c r="BD153" s="41"/>
      <c r="BE153" s="41"/>
      <c r="BF153" s="41"/>
      <c r="BG153" s="41"/>
      <c r="BH153" s="41"/>
      <c r="BI153" s="41"/>
      <c r="BJ153" s="41"/>
      <c r="BK153" s="41"/>
      <c r="BL153" s="41"/>
      <c r="BM153" s="41"/>
      <c r="BN153" s="41"/>
      <c r="BO153" s="108"/>
    </row>
    <row r="154" spans="1:255" x14ac:dyDescent="0.2">
      <c r="A154" s="61"/>
      <c r="C154" s="41"/>
      <c r="D154" s="41"/>
      <c r="E154" s="41"/>
      <c r="F154" s="41"/>
      <c r="G154" s="41"/>
      <c r="H154" s="193"/>
      <c r="I154" s="41"/>
      <c r="J154" s="41"/>
      <c r="K154" s="41">
        <f>+O165+O157+O164</f>
        <v>184140</v>
      </c>
      <c r="L154" s="41"/>
      <c r="M154" s="41"/>
      <c r="N154" s="41"/>
      <c r="O154" s="108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117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108"/>
      <c r="AP154" s="41"/>
      <c r="AQ154" s="41"/>
      <c r="AR154" s="41"/>
      <c r="AS154" s="41"/>
      <c r="AT154" s="41"/>
      <c r="AU154" s="41"/>
      <c r="AV154" s="41"/>
      <c r="AW154" s="41"/>
      <c r="AX154" s="41"/>
      <c r="AY154" s="41"/>
      <c r="AZ154" s="41"/>
      <c r="BA154" s="41"/>
      <c r="BB154" s="117"/>
      <c r="BC154" s="41"/>
      <c r="BD154" s="41"/>
      <c r="BE154" s="41"/>
      <c r="BF154" s="41"/>
      <c r="BG154" s="41"/>
      <c r="BH154" s="41"/>
      <c r="BI154" s="41"/>
      <c r="BJ154" s="41"/>
      <c r="BK154" s="41"/>
      <c r="BL154" s="41"/>
      <c r="BM154" s="41"/>
      <c r="BN154" s="41"/>
      <c r="BO154" s="108"/>
    </row>
    <row r="155" spans="1:255" x14ac:dyDescent="0.2">
      <c r="A155" s="61" t="s">
        <v>474</v>
      </c>
      <c r="C155" s="41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108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117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108"/>
      <c r="AP155" s="41"/>
      <c r="AQ155" s="41"/>
      <c r="AR155" s="41"/>
      <c r="AS155" s="41"/>
      <c r="AT155" s="41"/>
      <c r="AU155" s="41"/>
      <c r="AV155" s="41"/>
      <c r="AW155" s="41"/>
      <c r="AX155" s="41"/>
      <c r="AY155" s="41"/>
      <c r="AZ155" s="41"/>
      <c r="BA155" s="41"/>
      <c r="BB155" s="117"/>
      <c r="BC155" s="41"/>
      <c r="BD155" s="41"/>
      <c r="BE155" s="41"/>
      <c r="BF155" s="41"/>
      <c r="BG155" s="41"/>
      <c r="BH155" s="41"/>
      <c r="BI155" s="41"/>
      <c r="BJ155" s="41"/>
      <c r="BK155" s="41"/>
      <c r="BL155" s="41"/>
      <c r="BM155" s="41"/>
      <c r="BN155" s="41"/>
      <c r="BO155" s="108"/>
    </row>
    <row r="156" spans="1:255" x14ac:dyDescent="0.2">
      <c r="A156" s="47">
        <v>1</v>
      </c>
      <c r="B156" s="13" t="s">
        <v>475</v>
      </c>
      <c r="C156" s="62">
        <v>0</v>
      </c>
      <c r="D156" s="62">
        <f t="shared" ref="D156:N168" si="465">C156</f>
        <v>0</v>
      </c>
      <c r="E156" s="62">
        <f t="shared" si="465"/>
        <v>0</v>
      </c>
      <c r="F156" s="62">
        <f t="shared" si="465"/>
        <v>0</v>
      </c>
      <c r="G156" s="62">
        <f t="shared" si="465"/>
        <v>0</v>
      </c>
      <c r="H156" s="62">
        <f t="shared" si="465"/>
        <v>0</v>
      </c>
      <c r="I156" s="62">
        <f t="shared" si="465"/>
        <v>0</v>
      </c>
      <c r="J156" s="62">
        <f t="shared" si="465"/>
        <v>0</v>
      </c>
      <c r="K156" s="62">
        <f t="shared" si="465"/>
        <v>0</v>
      </c>
      <c r="L156" s="62">
        <f t="shared" si="465"/>
        <v>0</v>
      </c>
      <c r="M156" s="62">
        <f t="shared" si="465"/>
        <v>0</v>
      </c>
      <c r="N156" s="62">
        <f t="shared" si="465"/>
        <v>0</v>
      </c>
      <c r="O156" s="108">
        <f>SUM(C156:N156)</f>
        <v>0</v>
      </c>
      <c r="P156" s="62">
        <v>0</v>
      </c>
      <c r="Q156" s="62">
        <f t="shared" ref="Q156:AA156" si="466">P156</f>
        <v>0</v>
      </c>
      <c r="R156" s="62">
        <f t="shared" si="466"/>
        <v>0</v>
      </c>
      <c r="S156" s="62">
        <f t="shared" si="466"/>
        <v>0</v>
      </c>
      <c r="T156" s="62">
        <f t="shared" si="466"/>
        <v>0</v>
      </c>
      <c r="U156" s="62">
        <f t="shared" si="466"/>
        <v>0</v>
      </c>
      <c r="V156" s="62">
        <f t="shared" si="466"/>
        <v>0</v>
      </c>
      <c r="W156" s="62">
        <f t="shared" si="466"/>
        <v>0</v>
      </c>
      <c r="X156" s="62">
        <f t="shared" si="466"/>
        <v>0</v>
      </c>
      <c r="Y156" s="62">
        <f t="shared" si="466"/>
        <v>0</v>
      </c>
      <c r="Z156" s="62">
        <f t="shared" si="466"/>
        <v>0</v>
      </c>
      <c r="AA156" s="62">
        <f t="shared" si="466"/>
        <v>0</v>
      </c>
      <c r="AB156" s="108">
        <f>SUM(P156:AA156)</f>
        <v>0</v>
      </c>
      <c r="AC156" s="62">
        <v>0</v>
      </c>
      <c r="AD156" s="62">
        <f t="shared" ref="AD156:AN156" si="467">AC156</f>
        <v>0</v>
      </c>
      <c r="AE156" s="62">
        <f t="shared" si="467"/>
        <v>0</v>
      </c>
      <c r="AF156" s="62">
        <f t="shared" si="467"/>
        <v>0</v>
      </c>
      <c r="AG156" s="62">
        <f t="shared" si="467"/>
        <v>0</v>
      </c>
      <c r="AH156" s="62">
        <f t="shared" si="467"/>
        <v>0</v>
      </c>
      <c r="AI156" s="62">
        <f t="shared" si="467"/>
        <v>0</v>
      </c>
      <c r="AJ156" s="62">
        <f t="shared" si="467"/>
        <v>0</v>
      </c>
      <c r="AK156" s="62">
        <f t="shared" si="467"/>
        <v>0</v>
      </c>
      <c r="AL156" s="62">
        <f t="shared" si="467"/>
        <v>0</v>
      </c>
      <c r="AM156" s="62">
        <f t="shared" si="467"/>
        <v>0</v>
      </c>
      <c r="AN156" s="62">
        <f t="shared" si="467"/>
        <v>0</v>
      </c>
      <c r="AO156" s="108">
        <f>SUM(AC156:AN156)</f>
        <v>0</v>
      </c>
      <c r="AP156" s="62">
        <v>0</v>
      </c>
      <c r="AQ156" s="62">
        <f t="shared" ref="AQ156:BA156" si="468">AP156</f>
        <v>0</v>
      </c>
      <c r="AR156" s="62">
        <f t="shared" si="468"/>
        <v>0</v>
      </c>
      <c r="AS156" s="62">
        <f t="shared" si="468"/>
        <v>0</v>
      </c>
      <c r="AT156" s="62">
        <f t="shared" si="468"/>
        <v>0</v>
      </c>
      <c r="AU156" s="62">
        <f t="shared" si="468"/>
        <v>0</v>
      </c>
      <c r="AV156" s="62">
        <f t="shared" si="468"/>
        <v>0</v>
      </c>
      <c r="AW156" s="62">
        <f t="shared" si="468"/>
        <v>0</v>
      </c>
      <c r="AX156" s="62">
        <f t="shared" si="468"/>
        <v>0</v>
      </c>
      <c r="AY156" s="62">
        <f t="shared" si="468"/>
        <v>0</v>
      </c>
      <c r="AZ156" s="62">
        <f t="shared" si="468"/>
        <v>0</v>
      </c>
      <c r="BA156" s="62">
        <f t="shared" si="468"/>
        <v>0</v>
      </c>
      <c r="BB156" s="108">
        <f>SUM(AP156:BA156)</f>
        <v>0</v>
      </c>
      <c r="BC156" s="62">
        <v>0</v>
      </c>
      <c r="BD156" s="62">
        <f t="shared" ref="BD156:BN156" si="469">BC156</f>
        <v>0</v>
      </c>
      <c r="BE156" s="62">
        <f t="shared" si="469"/>
        <v>0</v>
      </c>
      <c r="BF156" s="62">
        <f t="shared" si="469"/>
        <v>0</v>
      </c>
      <c r="BG156" s="62">
        <f t="shared" si="469"/>
        <v>0</v>
      </c>
      <c r="BH156" s="62">
        <f t="shared" si="469"/>
        <v>0</v>
      </c>
      <c r="BI156" s="62">
        <f t="shared" si="469"/>
        <v>0</v>
      </c>
      <c r="BJ156" s="62">
        <f t="shared" si="469"/>
        <v>0</v>
      </c>
      <c r="BK156" s="62">
        <f t="shared" si="469"/>
        <v>0</v>
      </c>
      <c r="BL156" s="62">
        <f t="shared" si="469"/>
        <v>0</v>
      </c>
      <c r="BM156" s="62">
        <f t="shared" si="469"/>
        <v>0</v>
      </c>
      <c r="BN156" s="62">
        <f t="shared" si="469"/>
        <v>0</v>
      </c>
      <c r="BO156" s="108">
        <f>SUM(BC156:BN156)</f>
        <v>0</v>
      </c>
    </row>
    <row r="157" spans="1:255" x14ac:dyDescent="0.2">
      <c r="A157" s="47">
        <v>1</v>
      </c>
      <c r="B157" s="13" t="s">
        <v>476</v>
      </c>
      <c r="C157" s="62">
        <f>+'grid (2)'!E52/12*'grid (2)'!$J52*1.08</f>
        <v>7875.0000000000009</v>
      </c>
      <c r="D157" s="62">
        <f t="shared" ref="D157:D168" si="470">C157</f>
        <v>7875.0000000000009</v>
      </c>
      <c r="E157" s="62">
        <f t="shared" si="465"/>
        <v>7875.0000000000009</v>
      </c>
      <c r="F157" s="62">
        <f t="shared" si="465"/>
        <v>7875.0000000000009</v>
      </c>
      <c r="G157" s="62">
        <f t="shared" si="465"/>
        <v>7875.0000000000009</v>
      </c>
      <c r="H157" s="62">
        <f t="shared" si="465"/>
        <v>7875.0000000000009</v>
      </c>
      <c r="I157" s="62">
        <f t="shared" si="465"/>
        <v>7875.0000000000009</v>
      </c>
      <c r="J157" s="62">
        <f t="shared" si="465"/>
        <v>7875.0000000000009</v>
      </c>
      <c r="K157" s="62">
        <f t="shared" si="465"/>
        <v>7875.0000000000009</v>
      </c>
      <c r="L157" s="62">
        <f t="shared" si="465"/>
        <v>7875.0000000000009</v>
      </c>
      <c r="M157" s="62">
        <f t="shared" si="465"/>
        <v>7875.0000000000009</v>
      </c>
      <c r="N157" s="62">
        <f t="shared" si="465"/>
        <v>7875.0000000000009</v>
      </c>
      <c r="O157" s="881">
        <f>SUM(C157:N157)</f>
        <v>94500.000000000015</v>
      </c>
      <c r="P157" s="62">
        <f>+'grid (2)'!F52/12*'grid (2)'!$J52*1.08</f>
        <v>8071.875</v>
      </c>
      <c r="Q157" s="62">
        <f t="shared" ref="Q157:AA157" si="471">P157</f>
        <v>8071.875</v>
      </c>
      <c r="R157" s="62">
        <f t="shared" si="471"/>
        <v>8071.875</v>
      </c>
      <c r="S157" s="62">
        <f t="shared" si="471"/>
        <v>8071.875</v>
      </c>
      <c r="T157" s="62">
        <f t="shared" si="471"/>
        <v>8071.875</v>
      </c>
      <c r="U157" s="62">
        <f t="shared" si="471"/>
        <v>8071.875</v>
      </c>
      <c r="V157" s="62">
        <f t="shared" si="471"/>
        <v>8071.875</v>
      </c>
      <c r="W157" s="62">
        <f t="shared" si="471"/>
        <v>8071.875</v>
      </c>
      <c r="X157" s="62">
        <f t="shared" si="471"/>
        <v>8071.875</v>
      </c>
      <c r="Y157" s="62">
        <f t="shared" si="471"/>
        <v>8071.875</v>
      </c>
      <c r="Z157" s="62">
        <f t="shared" si="471"/>
        <v>8071.875</v>
      </c>
      <c r="AA157" s="62">
        <f t="shared" si="471"/>
        <v>8071.875</v>
      </c>
      <c r="AB157" s="108">
        <f>SUM(P157:AA157)</f>
        <v>96862.5</v>
      </c>
      <c r="AC157" s="62">
        <f>+'grid (2)'!G52/12*'grid (2)'!$J52*1.08</f>
        <v>8273.671875</v>
      </c>
      <c r="AD157" s="62">
        <f t="shared" ref="AD157:AN157" si="472">AC157</f>
        <v>8273.671875</v>
      </c>
      <c r="AE157" s="62">
        <f t="shared" si="472"/>
        <v>8273.671875</v>
      </c>
      <c r="AF157" s="62">
        <f t="shared" si="472"/>
        <v>8273.671875</v>
      </c>
      <c r="AG157" s="62">
        <f t="shared" si="472"/>
        <v>8273.671875</v>
      </c>
      <c r="AH157" s="62">
        <f t="shared" si="472"/>
        <v>8273.671875</v>
      </c>
      <c r="AI157" s="62">
        <f t="shared" si="472"/>
        <v>8273.671875</v>
      </c>
      <c r="AJ157" s="62">
        <f t="shared" si="472"/>
        <v>8273.671875</v>
      </c>
      <c r="AK157" s="62">
        <f t="shared" si="472"/>
        <v>8273.671875</v>
      </c>
      <c r="AL157" s="62">
        <f t="shared" si="472"/>
        <v>8273.671875</v>
      </c>
      <c r="AM157" s="62">
        <f t="shared" si="472"/>
        <v>8273.671875</v>
      </c>
      <c r="AN157" s="62">
        <f t="shared" si="472"/>
        <v>8273.671875</v>
      </c>
      <c r="AO157" s="108">
        <f>SUM(AC157:AN157)</f>
        <v>99284.0625</v>
      </c>
      <c r="AP157" s="62">
        <f>+'grid (2)'!H52/12*'grid (2)'!$J52*1.08</f>
        <v>8480.513671875</v>
      </c>
      <c r="AQ157" s="62">
        <f t="shared" ref="AQ157:BA157" si="473">AP157</f>
        <v>8480.513671875</v>
      </c>
      <c r="AR157" s="62">
        <f t="shared" si="473"/>
        <v>8480.513671875</v>
      </c>
      <c r="AS157" s="62">
        <f t="shared" si="473"/>
        <v>8480.513671875</v>
      </c>
      <c r="AT157" s="62">
        <f t="shared" si="473"/>
        <v>8480.513671875</v>
      </c>
      <c r="AU157" s="62">
        <f t="shared" si="473"/>
        <v>8480.513671875</v>
      </c>
      <c r="AV157" s="62">
        <f t="shared" si="473"/>
        <v>8480.513671875</v>
      </c>
      <c r="AW157" s="62">
        <f t="shared" si="473"/>
        <v>8480.513671875</v>
      </c>
      <c r="AX157" s="62">
        <f t="shared" si="473"/>
        <v>8480.513671875</v>
      </c>
      <c r="AY157" s="62">
        <f t="shared" si="473"/>
        <v>8480.513671875</v>
      </c>
      <c r="AZ157" s="62">
        <f t="shared" si="473"/>
        <v>8480.513671875</v>
      </c>
      <c r="BA157" s="62">
        <f t="shared" si="473"/>
        <v>8480.513671875</v>
      </c>
      <c r="BB157" s="108">
        <f>SUM(AP157:BA157)</f>
        <v>101766.1640625</v>
      </c>
      <c r="BC157" s="62">
        <f>+'grid (2)'!I52/12*'grid (2)'!$J52*1.08</f>
        <v>8692.5265136718754</v>
      </c>
      <c r="BD157" s="62">
        <f t="shared" ref="BD157:BN157" si="474">BC157</f>
        <v>8692.5265136718754</v>
      </c>
      <c r="BE157" s="62">
        <f t="shared" si="474"/>
        <v>8692.5265136718754</v>
      </c>
      <c r="BF157" s="62">
        <f t="shared" si="474"/>
        <v>8692.5265136718754</v>
      </c>
      <c r="BG157" s="62">
        <f t="shared" si="474"/>
        <v>8692.5265136718754</v>
      </c>
      <c r="BH157" s="62">
        <f t="shared" si="474"/>
        <v>8692.5265136718754</v>
      </c>
      <c r="BI157" s="62">
        <f t="shared" si="474"/>
        <v>8692.5265136718754</v>
      </c>
      <c r="BJ157" s="62">
        <f t="shared" si="474"/>
        <v>8692.5265136718754</v>
      </c>
      <c r="BK157" s="62">
        <f t="shared" si="474"/>
        <v>8692.5265136718754</v>
      </c>
      <c r="BL157" s="62">
        <f t="shared" si="474"/>
        <v>8692.5265136718754</v>
      </c>
      <c r="BM157" s="62">
        <f t="shared" si="474"/>
        <v>8692.5265136718754</v>
      </c>
      <c r="BN157" s="62">
        <f t="shared" si="474"/>
        <v>8692.5265136718754</v>
      </c>
      <c r="BO157" s="108">
        <f>SUM(BC157:BN157)</f>
        <v>104310.31816406253</v>
      </c>
    </row>
    <row r="158" spans="1:255" x14ac:dyDescent="0.2">
      <c r="A158" s="47">
        <f>+A157+1</f>
        <v>2</v>
      </c>
      <c r="B158" s="13" t="s">
        <v>477</v>
      </c>
      <c r="C158" s="62">
        <f>+'grid (2)'!E53/12*'grid (2)'!$J53*1.08</f>
        <v>4050.0000000000005</v>
      </c>
      <c r="D158" s="62">
        <f t="shared" si="470"/>
        <v>4050.0000000000005</v>
      </c>
      <c r="E158" s="62">
        <f t="shared" si="465"/>
        <v>4050.0000000000005</v>
      </c>
      <c r="F158" s="62">
        <f t="shared" si="465"/>
        <v>4050.0000000000005</v>
      </c>
      <c r="G158" s="62">
        <f t="shared" si="465"/>
        <v>4050.0000000000005</v>
      </c>
      <c r="H158" s="62">
        <f t="shared" si="465"/>
        <v>4050.0000000000005</v>
      </c>
      <c r="I158" s="62">
        <f t="shared" si="465"/>
        <v>4050.0000000000005</v>
      </c>
      <c r="J158" s="62">
        <f t="shared" si="465"/>
        <v>4050.0000000000005</v>
      </c>
      <c r="K158" s="62">
        <f t="shared" si="465"/>
        <v>4050.0000000000005</v>
      </c>
      <c r="L158" s="62">
        <f t="shared" si="465"/>
        <v>4050.0000000000005</v>
      </c>
      <c r="M158" s="62">
        <f t="shared" si="465"/>
        <v>4050.0000000000005</v>
      </c>
      <c r="N158" s="62">
        <f t="shared" si="465"/>
        <v>4050.0000000000005</v>
      </c>
      <c r="O158" s="881">
        <f>SUM(C158:N158)</f>
        <v>48600.000000000007</v>
      </c>
      <c r="P158" s="62">
        <f>+'grid (2)'!F53/12*'grid (2)'!$J53*1.08</f>
        <v>4151.25</v>
      </c>
      <c r="Q158" s="62">
        <f t="shared" ref="Q158:AA158" si="475">P158</f>
        <v>4151.25</v>
      </c>
      <c r="R158" s="62">
        <f t="shared" si="475"/>
        <v>4151.25</v>
      </c>
      <c r="S158" s="62">
        <f t="shared" si="475"/>
        <v>4151.25</v>
      </c>
      <c r="T158" s="62">
        <f t="shared" si="475"/>
        <v>4151.25</v>
      </c>
      <c r="U158" s="62">
        <f t="shared" si="475"/>
        <v>4151.25</v>
      </c>
      <c r="V158" s="62">
        <f t="shared" si="475"/>
        <v>4151.25</v>
      </c>
      <c r="W158" s="62">
        <f t="shared" si="475"/>
        <v>4151.25</v>
      </c>
      <c r="X158" s="62">
        <f t="shared" si="475"/>
        <v>4151.25</v>
      </c>
      <c r="Y158" s="62">
        <f t="shared" si="475"/>
        <v>4151.25</v>
      </c>
      <c r="Z158" s="62">
        <f t="shared" si="475"/>
        <v>4151.25</v>
      </c>
      <c r="AA158" s="62">
        <f t="shared" si="475"/>
        <v>4151.25</v>
      </c>
      <c r="AB158" s="108">
        <f>SUM(P158:AA158)</f>
        <v>49815</v>
      </c>
      <c r="AC158" s="62">
        <f>+'grid (2)'!G53/12*'grid (2)'!$J53*1.08</f>
        <v>4255.03125</v>
      </c>
      <c r="AD158" s="62">
        <f t="shared" ref="AD158:AN158" si="476">AC158</f>
        <v>4255.03125</v>
      </c>
      <c r="AE158" s="62">
        <f t="shared" si="476"/>
        <v>4255.03125</v>
      </c>
      <c r="AF158" s="62">
        <f t="shared" si="476"/>
        <v>4255.03125</v>
      </c>
      <c r="AG158" s="62">
        <f t="shared" si="476"/>
        <v>4255.03125</v>
      </c>
      <c r="AH158" s="62">
        <f t="shared" si="476"/>
        <v>4255.03125</v>
      </c>
      <c r="AI158" s="62">
        <f t="shared" si="476"/>
        <v>4255.03125</v>
      </c>
      <c r="AJ158" s="62">
        <f t="shared" si="476"/>
        <v>4255.03125</v>
      </c>
      <c r="AK158" s="62">
        <f t="shared" si="476"/>
        <v>4255.03125</v>
      </c>
      <c r="AL158" s="62">
        <f t="shared" si="476"/>
        <v>4255.03125</v>
      </c>
      <c r="AM158" s="62">
        <f t="shared" si="476"/>
        <v>4255.03125</v>
      </c>
      <c r="AN158" s="62">
        <f t="shared" si="476"/>
        <v>4255.03125</v>
      </c>
      <c r="AO158" s="108">
        <f>SUM(AC158:AN158)</f>
        <v>51060.375</v>
      </c>
      <c r="AP158" s="62">
        <f>+'grid (2)'!H53/12*'grid (2)'!$J53*1.08</f>
        <v>4361.4070312500007</v>
      </c>
      <c r="AQ158" s="62">
        <f t="shared" ref="AQ158:BA158" si="477">AP158</f>
        <v>4361.4070312500007</v>
      </c>
      <c r="AR158" s="62">
        <f t="shared" si="477"/>
        <v>4361.4070312500007</v>
      </c>
      <c r="AS158" s="62">
        <f t="shared" si="477"/>
        <v>4361.4070312500007</v>
      </c>
      <c r="AT158" s="62">
        <f t="shared" si="477"/>
        <v>4361.4070312500007</v>
      </c>
      <c r="AU158" s="62">
        <f t="shared" si="477"/>
        <v>4361.4070312500007</v>
      </c>
      <c r="AV158" s="62">
        <f t="shared" si="477"/>
        <v>4361.4070312500007</v>
      </c>
      <c r="AW158" s="62">
        <f t="shared" si="477"/>
        <v>4361.4070312500007</v>
      </c>
      <c r="AX158" s="62">
        <f t="shared" si="477"/>
        <v>4361.4070312500007</v>
      </c>
      <c r="AY158" s="62">
        <f t="shared" si="477"/>
        <v>4361.4070312500007</v>
      </c>
      <c r="AZ158" s="62">
        <f t="shared" si="477"/>
        <v>4361.4070312500007</v>
      </c>
      <c r="BA158" s="62">
        <f t="shared" si="477"/>
        <v>4361.4070312500007</v>
      </c>
      <c r="BB158" s="108">
        <f>SUM(AP158:BA158)</f>
        <v>52336.884374999994</v>
      </c>
      <c r="BC158" s="62">
        <f>+'grid (2)'!I53/12*'grid (2)'!$J53*1.08</f>
        <v>4470.4422070312503</v>
      </c>
      <c r="BD158" s="62">
        <f t="shared" ref="BD158:BN158" si="478">BC158</f>
        <v>4470.4422070312503</v>
      </c>
      <c r="BE158" s="62">
        <f t="shared" si="478"/>
        <v>4470.4422070312503</v>
      </c>
      <c r="BF158" s="62">
        <f t="shared" si="478"/>
        <v>4470.4422070312503</v>
      </c>
      <c r="BG158" s="62">
        <f t="shared" si="478"/>
        <v>4470.4422070312503</v>
      </c>
      <c r="BH158" s="62">
        <f t="shared" si="478"/>
        <v>4470.4422070312503</v>
      </c>
      <c r="BI158" s="62">
        <f t="shared" si="478"/>
        <v>4470.4422070312503</v>
      </c>
      <c r="BJ158" s="62">
        <f t="shared" si="478"/>
        <v>4470.4422070312503</v>
      </c>
      <c r="BK158" s="62">
        <f t="shared" si="478"/>
        <v>4470.4422070312503</v>
      </c>
      <c r="BL158" s="62">
        <f t="shared" si="478"/>
        <v>4470.4422070312503</v>
      </c>
      <c r="BM158" s="62">
        <f t="shared" si="478"/>
        <v>4470.4422070312503</v>
      </c>
      <c r="BN158" s="62">
        <f t="shared" si="478"/>
        <v>4470.4422070312503</v>
      </c>
      <c r="BO158" s="108">
        <f>SUM(BC158:BN158)</f>
        <v>53645.306484375003</v>
      </c>
    </row>
    <row r="159" spans="1:255" x14ac:dyDescent="0.2">
      <c r="A159" s="47">
        <v>3</v>
      </c>
      <c r="B159" s="13" t="s">
        <v>608</v>
      </c>
      <c r="C159" s="62">
        <f>+'grid (2)'!E54/12*'grid (2)'!$J54*1.08</f>
        <v>0</v>
      </c>
      <c r="D159" s="62">
        <f t="shared" ref="D159:N159" si="479">C159</f>
        <v>0</v>
      </c>
      <c r="E159" s="62">
        <f t="shared" si="479"/>
        <v>0</v>
      </c>
      <c r="F159" s="62">
        <f t="shared" si="479"/>
        <v>0</v>
      </c>
      <c r="G159" s="62">
        <f t="shared" si="479"/>
        <v>0</v>
      </c>
      <c r="H159" s="62">
        <f t="shared" si="479"/>
        <v>0</v>
      </c>
      <c r="I159" s="62">
        <f t="shared" si="479"/>
        <v>0</v>
      </c>
      <c r="J159" s="62">
        <f t="shared" si="479"/>
        <v>0</v>
      </c>
      <c r="K159" s="62">
        <f t="shared" si="479"/>
        <v>0</v>
      </c>
      <c r="L159" s="62">
        <f t="shared" si="479"/>
        <v>0</v>
      </c>
      <c r="M159" s="62">
        <f t="shared" si="479"/>
        <v>0</v>
      </c>
      <c r="N159" s="62">
        <f t="shared" si="479"/>
        <v>0</v>
      </c>
      <c r="O159" s="108">
        <f>SUM(C159:N159)</f>
        <v>0</v>
      </c>
      <c r="P159" s="62">
        <f>+'grid (2)'!F54/12*'grid (2)'!$J54*1.08</f>
        <v>0</v>
      </c>
      <c r="Q159" s="62">
        <f t="shared" ref="Q159:AA159" si="480">P159</f>
        <v>0</v>
      </c>
      <c r="R159" s="62">
        <f t="shared" si="480"/>
        <v>0</v>
      </c>
      <c r="S159" s="62">
        <f t="shared" si="480"/>
        <v>0</v>
      </c>
      <c r="T159" s="62">
        <f t="shared" si="480"/>
        <v>0</v>
      </c>
      <c r="U159" s="62">
        <f t="shared" si="480"/>
        <v>0</v>
      </c>
      <c r="V159" s="62">
        <f t="shared" si="480"/>
        <v>0</v>
      </c>
      <c r="W159" s="62">
        <f t="shared" si="480"/>
        <v>0</v>
      </c>
      <c r="X159" s="62">
        <f t="shared" si="480"/>
        <v>0</v>
      </c>
      <c r="Y159" s="62">
        <f t="shared" si="480"/>
        <v>0</v>
      </c>
      <c r="Z159" s="62">
        <f t="shared" si="480"/>
        <v>0</v>
      </c>
      <c r="AA159" s="62">
        <f t="shared" si="480"/>
        <v>0</v>
      </c>
      <c r="AB159" s="108">
        <f>SUM(P159:AA159)</f>
        <v>0</v>
      </c>
      <c r="AC159" s="62">
        <f>+'grid (2)'!G54/12*'grid (2)'!$J54*1.08</f>
        <v>0</v>
      </c>
      <c r="AD159" s="62">
        <f t="shared" ref="AD159:AN159" si="481">AC159</f>
        <v>0</v>
      </c>
      <c r="AE159" s="62">
        <f t="shared" si="481"/>
        <v>0</v>
      </c>
      <c r="AF159" s="62">
        <f t="shared" si="481"/>
        <v>0</v>
      </c>
      <c r="AG159" s="62">
        <f t="shared" si="481"/>
        <v>0</v>
      </c>
      <c r="AH159" s="62">
        <f t="shared" si="481"/>
        <v>0</v>
      </c>
      <c r="AI159" s="62">
        <f t="shared" si="481"/>
        <v>0</v>
      </c>
      <c r="AJ159" s="62">
        <f t="shared" si="481"/>
        <v>0</v>
      </c>
      <c r="AK159" s="62">
        <f t="shared" si="481"/>
        <v>0</v>
      </c>
      <c r="AL159" s="62">
        <f t="shared" si="481"/>
        <v>0</v>
      </c>
      <c r="AM159" s="62">
        <f t="shared" si="481"/>
        <v>0</v>
      </c>
      <c r="AN159" s="62">
        <f t="shared" si="481"/>
        <v>0</v>
      </c>
      <c r="AO159" s="108">
        <f>SUM(AC159:AN159)</f>
        <v>0</v>
      </c>
      <c r="AP159" s="62">
        <f>+'grid (2)'!H54/12*'grid (2)'!$J54*1.08</f>
        <v>0</v>
      </c>
      <c r="AQ159" s="62">
        <f t="shared" ref="AQ159:BA159" si="482">AP159</f>
        <v>0</v>
      </c>
      <c r="AR159" s="62">
        <f t="shared" si="482"/>
        <v>0</v>
      </c>
      <c r="AS159" s="62">
        <f t="shared" si="482"/>
        <v>0</v>
      </c>
      <c r="AT159" s="62">
        <f t="shared" si="482"/>
        <v>0</v>
      </c>
      <c r="AU159" s="62">
        <f t="shared" si="482"/>
        <v>0</v>
      </c>
      <c r="AV159" s="62">
        <f t="shared" si="482"/>
        <v>0</v>
      </c>
      <c r="AW159" s="62">
        <f t="shared" si="482"/>
        <v>0</v>
      </c>
      <c r="AX159" s="62">
        <f t="shared" si="482"/>
        <v>0</v>
      </c>
      <c r="AY159" s="62">
        <f t="shared" si="482"/>
        <v>0</v>
      </c>
      <c r="AZ159" s="62">
        <f t="shared" si="482"/>
        <v>0</v>
      </c>
      <c r="BA159" s="62">
        <f t="shared" si="482"/>
        <v>0</v>
      </c>
      <c r="BB159" s="108">
        <f>SUM(AP159:BA159)</f>
        <v>0</v>
      </c>
      <c r="BC159" s="62">
        <f>+'grid (2)'!I54/12*'grid (2)'!$J54*1.08</f>
        <v>0</v>
      </c>
      <c r="BD159" s="62">
        <f t="shared" ref="BD159:BN159" si="483">BC159</f>
        <v>0</v>
      </c>
      <c r="BE159" s="62">
        <f t="shared" si="483"/>
        <v>0</v>
      </c>
      <c r="BF159" s="62">
        <f t="shared" si="483"/>
        <v>0</v>
      </c>
      <c r="BG159" s="62">
        <f t="shared" si="483"/>
        <v>0</v>
      </c>
      <c r="BH159" s="62">
        <f t="shared" si="483"/>
        <v>0</v>
      </c>
      <c r="BI159" s="62">
        <f t="shared" si="483"/>
        <v>0</v>
      </c>
      <c r="BJ159" s="62">
        <f t="shared" si="483"/>
        <v>0</v>
      </c>
      <c r="BK159" s="62">
        <f t="shared" si="483"/>
        <v>0</v>
      </c>
      <c r="BL159" s="62">
        <f t="shared" si="483"/>
        <v>0</v>
      </c>
      <c r="BM159" s="62">
        <f t="shared" si="483"/>
        <v>0</v>
      </c>
      <c r="BN159" s="62">
        <f t="shared" si="483"/>
        <v>0</v>
      </c>
      <c r="BO159" s="108">
        <f>SUM(BC159:BN159)</f>
        <v>0</v>
      </c>
    </row>
    <row r="160" spans="1:255" x14ac:dyDescent="0.2">
      <c r="A160" s="843">
        <v>4</v>
      </c>
      <c r="B160" s="13" t="s">
        <v>491</v>
      </c>
      <c r="C160" s="62">
        <f>+'grid (2)'!E55/12*'grid (2)'!$J55*1.08</f>
        <v>0</v>
      </c>
      <c r="D160" s="62">
        <f t="shared" si="470"/>
        <v>0</v>
      </c>
      <c r="E160" s="62">
        <f t="shared" si="465"/>
        <v>0</v>
      </c>
      <c r="F160" s="62">
        <f t="shared" si="465"/>
        <v>0</v>
      </c>
      <c r="G160" s="62">
        <f t="shared" si="465"/>
        <v>0</v>
      </c>
      <c r="H160" s="62">
        <f t="shared" si="465"/>
        <v>0</v>
      </c>
      <c r="I160" s="62">
        <f t="shared" si="465"/>
        <v>0</v>
      </c>
      <c r="J160" s="62">
        <f t="shared" si="465"/>
        <v>0</v>
      </c>
      <c r="K160" s="62">
        <f t="shared" si="465"/>
        <v>0</v>
      </c>
      <c r="L160" s="62">
        <f t="shared" si="465"/>
        <v>0</v>
      </c>
      <c r="M160" s="62">
        <f t="shared" si="465"/>
        <v>0</v>
      </c>
      <c r="N160" s="62">
        <f t="shared" si="465"/>
        <v>0</v>
      </c>
      <c r="O160" s="108">
        <f t="shared" ref="O160:O168" si="484">SUM(C160:N160)</f>
        <v>0</v>
      </c>
      <c r="P160" s="62">
        <f>+'grid (2)'!F55/12*'grid (2)'!$J55*1.08</f>
        <v>0</v>
      </c>
      <c r="Q160" s="62">
        <f t="shared" ref="Q160:Q168" si="485">P160</f>
        <v>0</v>
      </c>
      <c r="R160" s="62">
        <f t="shared" ref="R160:R168" si="486">Q160</f>
        <v>0</v>
      </c>
      <c r="S160" s="62">
        <f t="shared" ref="S160:S168" si="487">R160</f>
        <v>0</v>
      </c>
      <c r="T160" s="62">
        <f t="shared" ref="T160:T168" si="488">S160</f>
        <v>0</v>
      </c>
      <c r="U160" s="62">
        <f t="shared" ref="U160:U168" si="489">T160</f>
        <v>0</v>
      </c>
      <c r="V160" s="62">
        <f t="shared" ref="V160:V168" si="490">U160</f>
        <v>0</v>
      </c>
      <c r="W160" s="62">
        <f t="shared" ref="W160:W168" si="491">V160</f>
        <v>0</v>
      </c>
      <c r="X160" s="62">
        <f t="shared" ref="X160:X168" si="492">W160</f>
        <v>0</v>
      </c>
      <c r="Y160" s="62">
        <f t="shared" ref="Y160:Y168" si="493">X160</f>
        <v>0</v>
      </c>
      <c r="Z160" s="62">
        <f t="shared" ref="Z160:Z168" si="494">Y160</f>
        <v>0</v>
      </c>
      <c r="AA160" s="62">
        <f t="shared" ref="AA160:AA168" si="495">Z160</f>
        <v>0</v>
      </c>
      <c r="AB160" s="108">
        <f t="shared" ref="AB160:AB168" si="496">SUM(P160:AA160)</f>
        <v>0</v>
      </c>
      <c r="AC160" s="62">
        <f>+'grid (2)'!G55/12*'grid (2)'!$J55*1.08</f>
        <v>0</v>
      </c>
      <c r="AD160" s="62">
        <f t="shared" ref="AD160:AD168" si="497">AC160</f>
        <v>0</v>
      </c>
      <c r="AE160" s="62">
        <f t="shared" ref="AE160:AE168" si="498">AD160</f>
        <v>0</v>
      </c>
      <c r="AF160" s="62">
        <f t="shared" ref="AF160:AF168" si="499">AE160</f>
        <v>0</v>
      </c>
      <c r="AG160" s="62">
        <f t="shared" ref="AG160:AG168" si="500">AF160</f>
        <v>0</v>
      </c>
      <c r="AH160" s="62">
        <f t="shared" ref="AH160:AH168" si="501">AG160</f>
        <v>0</v>
      </c>
      <c r="AI160" s="62">
        <f t="shared" ref="AI160:AI168" si="502">AH160</f>
        <v>0</v>
      </c>
      <c r="AJ160" s="62">
        <f t="shared" ref="AJ160:AJ168" si="503">AI160</f>
        <v>0</v>
      </c>
      <c r="AK160" s="62">
        <f t="shared" ref="AK160:AK168" si="504">AJ160</f>
        <v>0</v>
      </c>
      <c r="AL160" s="62">
        <f t="shared" ref="AL160:AL168" si="505">AK160</f>
        <v>0</v>
      </c>
      <c r="AM160" s="62">
        <f t="shared" ref="AM160:AM168" si="506">AL160</f>
        <v>0</v>
      </c>
      <c r="AN160" s="62">
        <f t="shared" ref="AN160:AN168" si="507">AM160</f>
        <v>0</v>
      </c>
      <c r="AO160" s="108">
        <f t="shared" ref="AO160:AO168" si="508">SUM(AC160:AN160)</f>
        <v>0</v>
      </c>
      <c r="AP160" s="62">
        <f>+'grid (2)'!H55/12*'grid (2)'!$J55*1.08</f>
        <v>0</v>
      </c>
      <c r="AQ160" s="62">
        <f t="shared" ref="AQ160:AQ168" si="509">AP160</f>
        <v>0</v>
      </c>
      <c r="AR160" s="62">
        <f t="shared" ref="AR160:AR168" si="510">AQ160</f>
        <v>0</v>
      </c>
      <c r="AS160" s="62">
        <f t="shared" ref="AS160:AS168" si="511">AR160</f>
        <v>0</v>
      </c>
      <c r="AT160" s="62">
        <f t="shared" ref="AT160:AT168" si="512">AS160</f>
        <v>0</v>
      </c>
      <c r="AU160" s="62">
        <f t="shared" ref="AU160:AU168" si="513">AT160</f>
        <v>0</v>
      </c>
      <c r="AV160" s="62">
        <f t="shared" ref="AV160:AV168" si="514">AU160</f>
        <v>0</v>
      </c>
      <c r="AW160" s="62">
        <f t="shared" ref="AW160:AW168" si="515">AV160</f>
        <v>0</v>
      </c>
      <c r="AX160" s="62">
        <f t="shared" ref="AX160:AX168" si="516">AW160</f>
        <v>0</v>
      </c>
      <c r="AY160" s="62">
        <f t="shared" ref="AY160:AY168" si="517">AX160</f>
        <v>0</v>
      </c>
      <c r="AZ160" s="62">
        <f t="shared" ref="AZ160:AZ168" si="518">AY160</f>
        <v>0</v>
      </c>
      <c r="BA160" s="62">
        <f t="shared" ref="BA160:BA168" si="519">AZ160</f>
        <v>0</v>
      </c>
      <c r="BB160" s="108">
        <f t="shared" ref="BB160:BB168" si="520">SUM(AP160:BA160)</f>
        <v>0</v>
      </c>
      <c r="BC160" s="62">
        <f>+'grid (2)'!I55/12*'grid (2)'!$J55*1.08</f>
        <v>0</v>
      </c>
      <c r="BD160" s="62">
        <f t="shared" ref="BD160:BD168" si="521">BC160</f>
        <v>0</v>
      </c>
      <c r="BE160" s="62">
        <f t="shared" ref="BE160:BE168" si="522">BD160</f>
        <v>0</v>
      </c>
      <c r="BF160" s="62">
        <f t="shared" ref="BF160:BF168" si="523">BE160</f>
        <v>0</v>
      </c>
      <c r="BG160" s="62">
        <f t="shared" ref="BG160:BG168" si="524">BF160</f>
        <v>0</v>
      </c>
      <c r="BH160" s="62">
        <f t="shared" ref="BH160:BH168" si="525">BG160</f>
        <v>0</v>
      </c>
      <c r="BI160" s="62">
        <f t="shared" ref="BI160:BI168" si="526">BH160</f>
        <v>0</v>
      </c>
      <c r="BJ160" s="62">
        <f t="shared" ref="BJ160:BJ168" si="527">BI160</f>
        <v>0</v>
      </c>
      <c r="BK160" s="62">
        <f t="shared" ref="BK160:BK168" si="528">BJ160</f>
        <v>0</v>
      </c>
      <c r="BL160" s="62">
        <f t="shared" ref="BL160:BL168" si="529">BK160</f>
        <v>0</v>
      </c>
      <c r="BM160" s="62">
        <f t="shared" ref="BM160:BM168" si="530">BL160</f>
        <v>0</v>
      </c>
      <c r="BN160" s="62">
        <f t="shared" ref="BN160:BN168" si="531">BM160</f>
        <v>0</v>
      </c>
      <c r="BO160" s="108">
        <f t="shared" ref="BO160:BO168" si="532">SUM(BC160:BN160)</f>
        <v>0</v>
      </c>
    </row>
    <row r="161" spans="1:67" x14ac:dyDescent="0.2">
      <c r="A161" s="47">
        <v>5</v>
      </c>
      <c r="B161" s="13" t="s">
        <v>478</v>
      </c>
      <c r="C161" s="62">
        <f>+'grid (2)'!E56/12*'grid (2)'!$J56*1.08</f>
        <v>4275</v>
      </c>
      <c r="D161" s="62">
        <f t="shared" si="470"/>
        <v>4275</v>
      </c>
      <c r="E161" s="62">
        <f t="shared" si="465"/>
        <v>4275</v>
      </c>
      <c r="F161" s="62">
        <f t="shared" si="465"/>
        <v>4275</v>
      </c>
      <c r="G161" s="62">
        <f t="shared" si="465"/>
        <v>4275</v>
      </c>
      <c r="H161" s="62">
        <f t="shared" si="465"/>
        <v>4275</v>
      </c>
      <c r="I161" s="62">
        <f t="shared" si="465"/>
        <v>4275</v>
      </c>
      <c r="J161" s="62">
        <f t="shared" si="465"/>
        <v>4275</v>
      </c>
      <c r="K161" s="62">
        <f t="shared" si="465"/>
        <v>4275</v>
      </c>
      <c r="L161" s="62">
        <f t="shared" si="465"/>
        <v>4275</v>
      </c>
      <c r="M161" s="62">
        <f t="shared" si="465"/>
        <v>4275</v>
      </c>
      <c r="N161" s="62">
        <f t="shared" si="465"/>
        <v>4275</v>
      </c>
      <c r="O161" s="884">
        <f t="shared" si="484"/>
        <v>51300</v>
      </c>
      <c r="P161" s="62">
        <f>+'grid (2)'!F56/12*'grid (2)'!$J56*1.08</f>
        <v>4381.875</v>
      </c>
      <c r="Q161" s="62">
        <f t="shared" si="485"/>
        <v>4381.875</v>
      </c>
      <c r="R161" s="62">
        <f t="shared" si="486"/>
        <v>4381.875</v>
      </c>
      <c r="S161" s="62">
        <f t="shared" si="487"/>
        <v>4381.875</v>
      </c>
      <c r="T161" s="62">
        <f t="shared" si="488"/>
        <v>4381.875</v>
      </c>
      <c r="U161" s="62">
        <f t="shared" si="489"/>
        <v>4381.875</v>
      </c>
      <c r="V161" s="62">
        <f t="shared" si="490"/>
        <v>4381.875</v>
      </c>
      <c r="W161" s="62">
        <f t="shared" si="491"/>
        <v>4381.875</v>
      </c>
      <c r="X161" s="62">
        <f t="shared" si="492"/>
        <v>4381.875</v>
      </c>
      <c r="Y161" s="62">
        <f t="shared" si="493"/>
        <v>4381.875</v>
      </c>
      <c r="Z161" s="62">
        <f t="shared" si="494"/>
        <v>4381.875</v>
      </c>
      <c r="AA161" s="62">
        <f t="shared" si="495"/>
        <v>4381.875</v>
      </c>
      <c r="AB161" s="108">
        <f t="shared" si="496"/>
        <v>52582.5</v>
      </c>
      <c r="AC161" s="62">
        <f>+'grid (2)'!G56/12*'grid (2)'!$J56*1.08</f>
        <v>4491.421875</v>
      </c>
      <c r="AD161" s="62">
        <f t="shared" si="497"/>
        <v>4491.421875</v>
      </c>
      <c r="AE161" s="62">
        <f t="shared" si="498"/>
        <v>4491.421875</v>
      </c>
      <c r="AF161" s="62">
        <f t="shared" si="499"/>
        <v>4491.421875</v>
      </c>
      <c r="AG161" s="62">
        <f t="shared" si="500"/>
        <v>4491.421875</v>
      </c>
      <c r="AH161" s="62">
        <f t="shared" si="501"/>
        <v>4491.421875</v>
      </c>
      <c r="AI161" s="62">
        <f t="shared" si="502"/>
        <v>4491.421875</v>
      </c>
      <c r="AJ161" s="62">
        <f t="shared" si="503"/>
        <v>4491.421875</v>
      </c>
      <c r="AK161" s="62">
        <f t="shared" si="504"/>
        <v>4491.421875</v>
      </c>
      <c r="AL161" s="62">
        <f t="shared" si="505"/>
        <v>4491.421875</v>
      </c>
      <c r="AM161" s="62">
        <f t="shared" si="506"/>
        <v>4491.421875</v>
      </c>
      <c r="AN161" s="62">
        <f t="shared" si="507"/>
        <v>4491.421875</v>
      </c>
      <c r="AO161" s="108">
        <f t="shared" si="508"/>
        <v>53897.0625</v>
      </c>
      <c r="AP161" s="62">
        <f>+'grid (2)'!H56/12*'grid (2)'!$J56*1.08</f>
        <v>4603.7074218750004</v>
      </c>
      <c r="AQ161" s="62">
        <f t="shared" si="509"/>
        <v>4603.7074218750004</v>
      </c>
      <c r="AR161" s="62">
        <f t="shared" si="510"/>
        <v>4603.7074218750004</v>
      </c>
      <c r="AS161" s="62">
        <f t="shared" si="511"/>
        <v>4603.7074218750004</v>
      </c>
      <c r="AT161" s="62">
        <f t="shared" si="512"/>
        <v>4603.7074218750004</v>
      </c>
      <c r="AU161" s="62">
        <f t="shared" si="513"/>
        <v>4603.7074218750004</v>
      </c>
      <c r="AV161" s="62">
        <f t="shared" si="514"/>
        <v>4603.7074218750004</v>
      </c>
      <c r="AW161" s="62">
        <f t="shared" si="515"/>
        <v>4603.7074218750004</v>
      </c>
      <c r="AX161" s="62">
        <f t="shared" si="516"/>
        <v>4603.7074218750004</v>
      </c>
      <c r="AY161" s="62">
        <f t="shared" si="517"/>
        <v>4603.7074218750004</v>
      </c>
      <c r="AZ161" s="62">
        <f t="shared" si="518"/>
        <v>4603.7074218750004</v>
      </c>
      <c r="BA161" s="62">
        <f t="shared" si="519"/>
        <v>4603.7074218750004</v>
      </c>
      <c r="BB161" s="108">
        <f t="shared" si="520"/>
        <v>55244.48906249999</v>
      </c>
      <c r="BC161" s="62">
        <f>+'grid (2)'!I56/12*'grid (2)'!$J56*1.08</f>
        <v>4718.8001074218746</v>
      </c>
      <c r="BD161" s="62">
        <f t="shared" si="521"/>
        <v>4718.8001074218746</v>
      </c>
      <c r="BE161" s="62">
        <f t="shared" si="522"/>
        <v>4718.8001074218746</v>
      </c>
      <c r="BF161" s="62">
        <f t="shared" si="523"/>
        <v>4718.8001074218746</v>
      </c>
      <c r="BG161" s="62">
        <f t="shared" si="524"/>
        <v>4718.8001074218746</v>
      </c>
      <c r="BH161" s="62">
        <f t="shared" si="525"/>
        <v>4718.8001074218746</v>
      </c>
      <c r="BI161" s="62">
        <f t="shared" si="526"/>
        <v>4718.8001074218746</v>
      </c>
      <c r="BJ161" s="62">
        <f t="shared" si="527"/>
        <v>4718.8001074218746</v>
      </c>
      <c r="BK161" s="62">
        <f t="shared" si="528"/>
        <v>4718.8001074218746</v>
      </c>
      <c r="BL161" s="62">
        <f t="shared" si="529"/>
        <v>4718.8001074218746</v>
      </c>
      <c r="BM161" s="62">
        <f t="shared" si="530"/>
        <v>4718.8001074218746</v>
      </c>
      <c r="BN161" s="62">
        <f t="shared" si="531"/>
        <v>4718.8001074218746</v>
      </c>
      <c r="BO161" s="108">
        <f t="shared" si="532"/>
        <v>56625.601289062506</v>
      </c>
    </row>
    <row r="162" spans="1:67" x14ac:dyDescent="0.2">
      <c r="A162" s="47">
        <v>6</v>
      </c>
      <c r="B162" s="13" t="s">
        <v>479</v>
      </c>
      <c r="C162" s="62">
        <f>+'grid (2)'!E57/12*'grid (2)'!$J57</f>
        <v>7998.25</v>
      </c>
      <c r="D162" s="62">
        <f t="shared" si="470"/>
        <v>7998.25</v>
      </c>
      <c r="E162" s="62">
        <f t="shared" si="465"/>
        <v>7998.25</v>
      </c>
      <c r="F162" s="62">
        <f t="shared" si="465"/>
        <v>7998.25</v>
      </c>
      <c r="G162" s="62">
        <f t="shared" si="465"/>
        <v>7998.25</v>
      </c>
      <c r="H162" s="62">
        <f t="shared" si="465"/>
        <v>7998.25</v>
      </c>
      <c r="I162" s="62">
        <f t="shared" si="465"/>
        <v>7998.25</v>
      </c>
      <c r="J162" s="62">
        <f t="shared" si="465"/>
        <v>7998.25</v>
      </c>
      <c r="K162" s="62">
        <f t="shared" si="465"/>
        <v>7998.25</v>
      </c>
      <c r="L162" s="62">
        <f t="shared" si="465"/>
        <v>7998.25</v>
      </c>
      <c r="M162" s="62">
        <f t="shared" si="465"/>
        <v>7998.25</v>
      </c>
      <c r="N162" s="62">
        <f t="shared" si="465"/>
        <v>7998.25</v>
      </c>
      <c r="O162" s="881">
        <f t="shared" si="484"/>
        <v>95979</v>
      </c>
      <c r="P162" s="62">
        <f>+'grid (2)'!F57/12*'grid (2)'!$J57</f>
        <v>8198.2062500000011</v>
      </c>
      <c r="Q162" s="62">
        <f t="shared" si="485"/>
        <v>8198.2062500000011</v>
      </c>
      <c r="R162" s="62">
        <f t="shared" si="486"/>
        <v>8198.2062500000011</v>
      </c>
      <c r="S162" s="62">
        <f t="shared" si="487"/>
        <v>8198.2062500000011</v>
      </c>
      <c r="T162" s="62">
        <f t="shared" si="488"/>
        <v>8198.2062500000011</v>
      </c>
      <c r="U162" s="62">
        <f t="shared" si="489"/>
        <v>8198.2062500000011</v>
      </c>
      <c r="V162" s="62">
        <f t="shared" si="490"/>
        <v>8198.2062500000011</v>
      </c>
      <c r="W162" s="62">
        <f t="shared" si="491"/>
        <v>8198.2062500000011</v>
      </c>
      <c r="X162" s="62">
        <f t="shared" si="492"/>
        <v>8198.2062500000011</v>
      </c>
      <c r="Y162" s="62">
        <f t="shared" si="493"/>
        <v>8198.2062500000011</v>
      </c>
      <c r="Z162" s="62">
        <f t="shared" si="494"/>
        <v>8198.2062500000011</v>
      </c>
      <c r="AA162" s="62">
        <f t="shared" si="495"/>
        <v>8198.2062500000011</v>
      </c>
      <c r="AB162" s="108">
        <f t="shared" si="496"/>
        <v>98378.47500000002</v>
      </c>
      <c r="AC162" s="62">
        <f>+'grid (2)'!G57/12*'grid (2)'!$J57</f>
        <v>8403.1614062499993</v>
      </c>
      <c r="AD162" s="62">
        <f t="shared" si="497"/>
        <v>8403.1614062499993</v>
      </c>
      <c r="AE162" s="62">
        <f t="shared" si="498"/>
        <v>8403.1614062499993</v>
      </c>
      <c r="AF162" s="62">
        <f t="shared" si="499"/>
        <v>8403.1614062499993</v>
      </c>
      <c r="AG162" s="62">
        <f t="shared" si="500"/>
        <v>8403.1614062499993</v>
      </c>
      <c r="AH162" s="62">
        <f t="shared" si="501"/>
        <v>8403.1614062499993</v>
      </c>
      <c r="AI162" s="62">
        <f t="shared" si="502"/>
        <v>8403.1614062499993</v>
      </c>
      <c r="AJ162" s="62">
        <f t="shared" si="503"/>
        <v>8403.1614062499993</v>
      </c>
      <c r="AK162" s="62">
        <f t="shared" si="504"/>
        <v>8403.1614062499993</v>
      </c>
      <c r="AL162" s="62">
        <f t="shared" si="505"/>
        <v>8403.1614062499993</v>
      </c>
      <c r="AM162" s="62">
        <f t="shared" si="506"/>
        <v>8403.1614062499993</v>
      </c>
      <c r="AN162" s="62">
        <f t="shared" si="507"/>
        <v>8403.1614062499993</v>
      </c>
      <c r="AO162" s="108">
        <f t="shared" si="508"/>
        <v>100837.936875</v>
      </c>
      <c r="AP162" s="62">
        <f>+'grid (2)'!H57/12*'grid (2)'!$J57</f>
        <v>8613.2404414062494</v>
      </c>
      <c r="AQ162" s="62">
        <f t="shared" si="509"/>
        <v>8613.2404414062494</v>
      </c>
      <c r="AR162" s="62">
        <f t="shared" si="510"/>
        <v>8613.2404414062494</v>
      </c>
      <c r="AS162" s="62">
        <f t="shared" si="511"/>
        <v>8613.2404414062494</v>
      </c>
      <c r="AT162" s="62">
        <f t="shared" si="512"/>
        <v>8613.2404414062494</v>
      </c>
      <c r="AU162" s="62">
        <f t="shared" si="513"/>
        <v>8613.2404414062494</v>
      </c>
      <c r="AV162" s="62">
        <f t="shared" si="514"/>
        <v>8613.2404414062494</v>
      </c>
      <c r="AW162" s="62">
        <f t="shared" si="515"/>
        <v>8613.2404414062494</v>
      </c>
      <c r="AX162" s="62">
        <f t="shared" si="516"/>
        <v>8613.2404414062494</v>
      </c>
      <c r="AY162" s="62">
        <f t="shared" si="517"/>
        <v>8613.2404414062494</v>
      </c>
      <c r="AZ162" s="62">
        <f t="shared" si="518"/>
        <v>8613.2404414062494</v>
      </c>
      <c r="BA162" s="62">
        <f t="shared" si="519"/>
        <v>8613.2404414062494</v>
      </c>
      <c r="BB162" s="108">
        <f t="shared" si="520"/>
        <v>103358.88529687499</v>
      </c>
      <c r="BC162" s="62">
        <f>+'grid (2)'!I57/12*'grid (2)'!$J57</f>
        <v>8828.5714524414052</v>
      </c>
      <c r="BD162" s="62">
        <f t="shared" si="521"/>
        <v>8828.5714524414052</v>
      </c>
      <c r="BE162" s="62">
        <f t="shared" si="522"/>
        <v>8828.5714524414052</v>
      </c>
      <c r="BF162" s="62">
        <f t="shared" si="523"/>
        <v>8828.5714524414052</v>
      </c>
      <c r="BG162" s="62">
        <f t="shared" si="524"/>
        <v>8828.5714524414052</v>
      </c>
      <c r="BH162" s="62">
        <f t="shared" si="525"/>
        <v>8828.5714524414052</v>
      </c>
      <c r="BI162" s="62">
        <f t="shared" si="526"/>
        <v>8828.5714524414052</v>
      </c>
      <c r="BJ162" s="62">
        <f t="shared" si="527"/>
        <v>8828.5714524414052</v>
      </c>
      <c r="BK162" s="62">
        <f t="shared" si="528"/>
        <v>8828.5714524414052</v>
      </c>
      <c r="BL162" s="62">
        <f t="shared" si="529"/>
        <v>8828.5714524414052</v>
      </c>
      <c r="BM162" s="62">
        <f t="shared" si="530"/>
        <v>8828.5714524414052</v>
      </c>
      <c r="BN162" s="62">
        <f t="shared" si="531"/>
        <v>8828.5714524414052</v>
      </c>
      <c r="BO162" s="108">
        <f t="shared" si="532"/>
        <v>105942.85742929687</v>
      </c>
    </row>
    <row r="163" spans="1:67" x14ac:dyDescent="0.2">
      <c r="A163" s="47">
        <f t="shared" ref="A163:A168" si="533">+A162+1</f>
        <v>7</v>
      </c>
      <c r="B163" s="13" t="s">
        <v>480</v>
      </c>
      <c r="C163" s="62">
        <f>+'grid (2)'!E58/12*'grid (2)'!$J58*1.08</f>
        <v>4869.072000000001</v>
      </c>
      <c r="D163" s="62">
        <f t="shared" si="470"/>
        <v>4869.072000000001</v>
      </c>
      <c r="E163" s="62">
        <f t="shared" si="465"/>
        <v>4869.072000000001</v>
      </c>
      <c r="F163" s="62">
        <f t="shared" si="465"/>
        <v>4869.072000000001</v>
      </c>
      <c r="G163" s="62">
        <f t="shared" si="465"/>
        <v>4869.072000000001</v>
      </c>
      <c r="H163" s="62">
        <f t="shared" si="465"/>
        <v>4869.072000000001</v>
      </c>
      <c r="I163" s="62">
        <f t="shared" si="465"/>
        <v>4869.072000000001</v>
      </c>
      <c r="J163" s="62">
        <f t="shared" si="465"/>
        <v>4869.072000000001</v>
      </c>
      <c r="K163" s="62">
        <f t="shared" si="465"/>
        <v>4869.072000000001</v>
      </c>
      <c r="L163" s="62">
        <f t="shared" si="465"/>
        <v>4869.072000000001</v>
      </c>
      <c r="M163" s="62">
        <f t="shared" si="465"/>
        <v>4869.072000000001</v>
      </c>
      <c r="N163" s="62">
        <f t="shared" si="465"/>
        <v>4869.072000000001</v>
      </c>
      <c r="O163" s="881">
        <f t="shared" si="484"/>
        <v>58428.864000000009</v>
      </c>
      <c r="P163" s="62">
        <f>+'grid (2)'!F58/12*'grid (2)'!$J58*1.08</f>
        <v>4990.7987999999996</v>
      </c>
      <c r="Q163" s="62">
        <f t="shared" si="485"/>
        <v>4990.7987999999996</v>
      </c>
      <c r="R163" s="62">
        <f t="shared" si="486"/>
        <v>4990.7987999999996</v>
      </c>
      <c r="S163" s="62">
        <f t="shared" si="487"/>
        <v>4990.7987999999996</v>
      </c>
      <c r="T163" s="62">
        <f t="shared" si="488"/>
        <v>4990.7987999999996</v>
      </c>
      <c r="U163" s="62">
        <f t="shared" si="489"/>
        <v>4990.7987999999996</v>
      </c>
      <c r="V163" s="62">
        <f t="shared" si="490"/>
        <v>4990.7987999999996</v>
      </c>
      <c r="W163" s="62">
        <f t="shared" si="491"/>
        <v>4990.7987999999996</v>
      </c>
      <c r="X163" s="62">
        <f t="shared" si="492"/>
        <v>4990.7987999999996</v>
      </c>
      <c r="Y163" s="62">
        <f t="shared" si="493"/>
        <v>4990.7987999999996</v>
      </c>
      <c r="Z163" s="62">
        <f t="shared" si="494"/>
        <v>4990.7987999999996</v>
      </c>
      <c r="AA163" s="62">
        <f t="shared" si="495"/>
        <v>4990.7987999999996</v>
      </c>
      <c r="AB163" s="108">
        <f t="shared" si="496"/>
        <v>59889.585599999984</v>
      </c>
      <c r="AC163" s="62">
        <f>+'grid (2)'!G58/12*'grid (2)'!$J58*1.08</f>
        <v>5115.5687699999999</v>
      </c>
      <c r="AD163" s="62">
        <f t="shared" si="497"/>
        <v>5115.5687699999999</v>
      </c>
      <c r="AE163" s="62">
        <f t="shared" si="498"/>
        <v>5115.5687699999999</v>
      </c>
      <c r="AF163" s="62">
        <f t="shared" si="499"/>
        <v>5115.5687699999999</v>
      </c>
      <c r="AG163" s="62">
        <f t="shared" si="500"/>
        <v>5115.5687699999999</v>
      </c>
      <c r="AH163" s="62">
        <f t="shared" si="501"/>
        <v>5115.5687699999999</v>
      </c>
      <c r="AI163" s="62">
        <f t="shared" si="502"/>
        <v>5115.5687699999999</v>
      </c>
      <c r="AJ163" s="62">
        <f t="shared" si="503"/>
        <v>5115.5687699999999</v>
      </c>
      <c r="AK163" s="62">
        <f t="shared" si="504"/>
        <v>5115.5687699999999</v>
      </c>
      <c r="AL163" s="62">
        <f t="shared" si="505"/>
        <v>5115.5687699999999</v>
      </c>
      <c r="AM163" s="62">
        <f t="shared" si="506"/>
        <v>5115.5687699999999</v>
      </c>
      <c r="AN163" s="62">
        <f t="shared" si="507"/>
        <v>5115.5687699999999</v>
      </c>
      <c r="AO163" s="108">
        <f t="shared" si="508"/>
        <v>61386.825239999984</v>
      </c>
      <c r="AP163" s="62">
        <f>+'grid (2)'!H58/12*'grid (2)'!$J58*1.08</f>
        <v>5243.4579892500005</v>
      </c>
      <c r="AQ163" s="62">
        <f t="shared" si="509"/>
        <v>5243.4579892500005</v>
      </c>
      <c r="AR163" s="62">
        <f t="shared" si="510"/>
        <v>5243.4579892500005</v>
      </c>
      <c r="AS163" s="62">
        <f t="shared" si="511"/>
        <v>5243.4579892500005</v>
      </c>
      <c r="AT163" s="62">
        <f t="shared" si="512"/>
        <v>5243.4579892500005</v>
      </c>
      <c r="AU163" s="62">
        <f t="shared" si="513"/>
        <v>5243.4579892500005</v>
      </c>
      <c r="AV163" s="62">
        <f t="shared" si="514"/>
        <v>5243.4579892500005</v>
      </c>
      <c r="AW163" s="62">
        <f t="shared" si="515"/>
        <v>5243.4579892500005</v>
      </c>
      <c r="AX163" s="62">
        <f t="shared" si="516"/>
        <v>5243.4579892500005</v>
      </c>
      <c r="AY163" s="62">
        <f t="shared" si="517"/>
        <v>5243.4579892500005</v>
      </c>
      <c r="AZ163" s="62">
        <f t="shared" si="518"/>
        <v>5243.4579892500005</v>
      </c>
      <c r="BA163" s="62">
        <f t="shared" si="519"/>
        <v>5243.4579892500005</v>
      </c>
      <c r="BB163" s="108">
        <f t="shared" si="520"/>
        <v>62921.495871000021</v>
      </c>
      <c r="BC163" s="62">
        <f>+'grid (2)'!I58/12*'grid (2)'!$J58*1.08</f>
        <v>5374.5444389812501</v>
      </c>
      <c r="BD163" s="62">
        <f t="shared" si="521"/>
        <v>5374.5444389812501</v>
      </c>
      <c r="BE163" s="62">
        <f t="shared" si="522"/>
        <v>5374.5444389812501</v>
      </c>
      <c r="BF163" s="62">
        <f t="shared" si="523"/>
        <v>5374.5444389812501</v>
      </c>
      <c r="BG163" s="62">
        <f t="shared" si="524"/>
        <v>5374.5444389812501</v>
      </c>
      <c r="BH163" s="62">
        <f t="shared" si="525"/>
        <v>5374.5444389812501</v>
      </c>
      <c r="BI163" s="62">
        <f t="shared" si="526"/>
        <v>5374.5444389812501</v>
      </c>
      <c r="BJ163" s="62">
        <f t="shared" si="527"/>
        <v>5374.5444389812501</v>
      </c>
      <c r="BK163" s="62">
        <f t="shared" si="528"/>
        <v>5374.5444389812501</v>
      </c>
      <c r="BL163" s="62">
        <f t="shared" si="529"/>
        <v>5374.5444389812501</v>
      </c>
      <c r="BM163" s="62">
        <f t="shared" si="530"/>
        <v>5374.5444389812501</v>
      </c>
      <c r="BN163" s="62">
        <f t="shared" si="531"/>
        <v>5374.5444389812501</v>
      </c>
      <c r="BO163" s="108">
        <f t="shared" si="532"/>
        <v>64494.53326777499</v>
      </c>
    </row>
    <row r="164" spans="1:67" x14ac:dyDescent="0.2">
      <c r="A164" s="47">
        <f t="shared" si="533"/>
        <v>8</v>
      </c>
      <c r="B164" s="13" t="s">
        <v>481</v>
      </c>
      <c r="C164" s="62">
        <f>+'grid (2)'!E59/12*'grid (2)'!$J59*1.08</f>
        <v>2070</v>
      </c>
      <c r="D164" s="62">
        <f t="shared" si="470"/>
        <v>2070</v>
      </c>
      <c r="E164" s="62">
        <f t="shared" si="465"/>
        <v>2070</v>
      </c>
      <c r="F164" s="62">
        <f t="shared" si="465"/>
        <v>2070</v>
      </c>
      <c r="G164" s="62">
        <f t="shared" si="465"/>
        <v>2070</v>
      </c>
      <c r="H164" s="62">
        <f t="shared" si="465"/>
        <v>2070</v>
      </c>
      <c r="I164" s="62">
        <f t="shared" si="465"/>
        <v>2070</v>
      </c>
      <c r="J164" s="62">
        <f t="shared" si="465"/>
        <v>2070</v>
      </c>
      <c r="K164" s="62">
        <f t="shared" si="465"/>
        <v>2070</v>
      </c>
      <c r="L164" s="62">
        <f t="shared" si="465"/>
        <v>2070</v>
      </c>
      <c r="M164" s="62">
        <f t="shared" si="465"/>
        <v>2070</v>
      </c>
      <c r="N164" s="62">
        <f t="shared" si="465"/>
        <v>2070</v>
      </c>
      <c r="O164" s="881">
        <f t="shared" si="484"/>
        <v>24840</v>
      </c>
      <c r="P164" s="62">
        <f>+'grid (2)'!F59/12*'grid (2)'!$J59*1.08</f>
        <v>2121.75</v>
      </c>
      <c r="Q164" s="62">
        <f t="shared" si="485"/>
        <v>2121.75</v>
      </c>
      <c r="R164" s="62">
        <f t="shared" si="486"/>
        <v>2121.75</v>
      </c>
      <c r="S164" s="62">
        <f t="shared" si="487"/>
        <v>2121.75</v>
      </c>
      <c r="T164" s="62">
        <f t="shared" si="488"/>
        <v>2121.75</v>
      </c>
      <c r="U164" s="62">
        <f t="shared" si="489"/>
        <v>2121.75</v>
      </c>
      <c r="V164" s="62">
        <f t="shared" si="490"/>
        <v>2121.75</v>
      </c>
      <c r="W164" s="62">
        <f t="shared" si="491"/>
        <v>2121.75</v>
      </c>
      <c r="X164" s="62">
        <f t="shared" si="492"/>
        <v>2121.75</v>
      </c>
      <c r="Y164" s="62">
        <f t="shared" si="493"/>
        <v>2121.75</v>
      </c>
      <c r="Z164" s="62">
        <f t="shared" si="494"/>
        <v>2121.75</v>
      </c>
      <c r="AA164" s="62">
        <f t="shared" si="495"/>
        <v>2121.75</v>
      </c>
      <c r="AB164" s="108">
        <f t="shared" si="496"/>
        <v>25461</v>
      </c>
      <c r="AC164" s="62">
        <f>+'grid (2)'!G59/12*'grid (2)'!$J59*1.08</f>
        <v>2174.7937500000003</v>
      </c>
      <c r="AD164" s="62">
        <f t="shared" si="497"/>
        <v>2174.7937500000003</v>
      </c>
      <c r="AE164" s="62">
        <f t="shared" si="498"/>
        <v>2174.7937500000003</v>
      </c>
      <c r="AF164" s="62">
        <f t="shared" si="499"/>
        <v>2174.7937500000003</v>
      </c>
      <c r="AG164" s="62">
        <f t="shared" si="500"/>
        <v>2174.7937500000003</v>
      </c>
      <c r="AH164" s="62">
        <f t="shared" si="501"/>
        <v>2174.7937500000003</v>
      </c>
      <c r="AI164" s="62">
        <f t="shared" si="502"/>
        <v>2174.7937500000003</v>
      </c>
      <c r="AJ164" s="62">
        <f t="shared" si="503"/>
        <v>2174.7937500000003</v>
      </c>
      <c r="AK164" s="62">
        <f t="shared" si="504"/>
        <v>2174.7937500000003</v>
      </c>
      <c r="AL164" s="62">
        <f t="shared" si="505"/>
        <v>2174.7937500000003</v>
      </c>
      <c r="AM164" s="62">
        <f t="shared" si="506"/>
        <v>2174.7937500000003</v>
      </c>
      <c r="AN164" s="62">
        <f t="shared" si="507"/>
        <v>2174.7937500000003</v>
      </c>
      <c r="AO164" s="108">
        <f t="shared" si="508"/>
        <v>26097.525000000005</v>
      </c>
      <c r="AP164" s="62">
        <f>+'grid (2)'!H59/12*'grid (2)'!$J59*1.08</f>
        <v>2229.1635937500005</v>
      </c>
      <c r="AQ164" s="62">
        <f t="shared" si="509"/>
        <v>2229.1635937500005</v>
      </c>
      <c r="AR164" s="62">
        <f t="shared" si="510"/>
        <v>2229.1635937500005</v>
      </c>
      <c r="AS164" s="62">
        <f t="shared" si="511"/>
        <v>2229.1635937500005</v>
      </c>
      <c r="AT164" s="62">
        <f t="shared" si="512"/>
        <v>2229.1635937500005</v>
      </c>
      <c r="AU164" s="62">
        <f t="shared" si="513"/>
        <v>2229.1635937500005</v>
      </c>
      <c r="AV164" s="62">
        <f t="shared" si="514"/>
        <v>2229.1635937500005</v>
      </c>
      <c r="AW164" s="62">
        <f t="shared" si="515"/>
        <v>2229.1635937500005</v>
      </c>
      <c r="AX164" s="62">
        <f t="shared" si="516"/>
        <v>2229.1635937500005</v>
      </c>
      <c r="AY164" s="62">
        <f t="shared" si="517"/>
        <v>2229.1635937500005</v>
      </c>
      <c r="AZ164" s="62">
        <f t="shared" si="518"/>
        <v>2229.1635937500005</v>
      </c>
      <c r="BA164" s="62">
        <f t="shared" si="519"/>
        <v>2229.1635937500005</v>
      </c>
      <c r="BB164" s="108">
        <f t="shared" si="520"/>
        <v>26749.963124999998</v>
      </c>
      <c r="BC164" s="62">
        <f>+'grid (2)'!I59/12*'grid (2)'!$J59*1.08</f>
        <v>2284.89268359375</v>
      </c>
      <c r="BD164" s="62">
        <f t="shared" si="521"/>
        <v>2284.89268359375</v>
      </c>
      <c r="BE164" s="62">
        <f t="shared" si="522"/>
        <v>2284.89268359375</v>
      </c>
      <c r="BF164" s="62">
        <f t="shared" si="523"/>
        <v>2284.89268359375</v>
      </c>
      <c r="BG164" s="62">
        <f t="shared" si="524"/>
        <v>2284.89268359375</v>
      </c>
      <c r="BH164" s="62">
        <f t="shared" si="525"/>
        <v>2284.89268359375</v>
      </c>
      <c r="BI164" s="62">
        <f t="shared" si="526"/>
        <v>2284.89268359375</v>
      </c>
      <c r="BJ164" s="62">
        <f t="shared" si="527"/>
        <v>2284.89268359375</v>
      </c>
      <c r="BK164" s="62">
        <f t="shared" si="528"/>
        <v>2284.89268359375</v>
      </c>
      <c r="BL164" s="62">
        <f t="shared" si="529"/>
        <v>2284.89268359375</v>
      </c>
      <c r="BM164" s="62">
        <f t="shared" si="530"/>
        <v>2284.89268359375</v>
      </c>
      <c r="BN164" s="62">
        <f t="shared" si="531"/>
        <v>2284.89268359375</v>
      </c>
      <c r="BO164" s="108">
        <f t="shared" si="532"/>
        <v>27418.712203124993</v>
      </c>
    </row>
    <row r="165" spans="1:67" x14ac:dyDescent="0.2">
      <c r="A165" s="47">
        <f t="shared" si="533"/>
        <v>9</v>
      </c>
      <c r="B165" s="13" t="s">
        <v>482</v>
      </c>
      <c r="C165" s="62">
        <f>+'grid (2)'!E60/12*'grid (2)'!$J60*1.08</f>
        <v>5400</v>
      </c>
      <c r="D165" s="62">
        <f t="shared" si="470"/>
        <v>5400</v>
      </c>
      <c r="E165" s="62">
        <f t="shared" si="465"/>
        <v>5400</v>
      </c>
      <c r="F165" s="62">
        <f t="shared" si="465"/>
        <v>5400</v>
      </c>
      <c r="G165" s="62">
        <f t="shared" si="465"/>
        <v>5400</v>
      </c>
      <c r="H165" s="62">
        <f t="shared" si="465"/>
        <v>5400</v>
      </c>
      <c r="I165" s="62">
        <f t="shared" si="465"/>
        <v>5400</v>
      </c>
      <c r="J165" s="62">
        <f t="shared" si="465"/>
        <v>5400</v>
      </c>
      <c r="K165" s="62">
        <f t="shared" si="465"/>
        <v>5400</v>
      </c>
      <c r="L165" s="62">
        <f t="shared" si="465"/>
        <v>5400</v>
      </c>
      <c r="M165" s="62">
        <f t="shared" si="465"/>
        <v>5400</v>
      </c>
      <c r="N165" s="62">
        <f t="shared" si="465"/>
        <v>5400</v>
      </c>
      <c r="O165" s="881">
        <f t="shared" si="484"/>
        <v>64800</v>
      </c>
      <c r="P165" s="62">
        <f>+'grid (2)'!F60/12*'grid (2)'!$J60*1.08</f>
        <v>5535</v>
      </c>
      <c r="Q165" s="62">
        <f t="shared" si="485"/>
        <v>5535</v>
      </c>
      <c r="R165" s="62">
        <f t="shared" si="486"/>
        <v>5535</v>
      </c>
      <c r="S165" s="62">
        <f t="shared" si="487"/>
        <v>5535</v>
      </c>
      <c r="T165" s="62">
        <f t="shared" si="488"/>
        <v>5535</v>
      </c>
      <c r="U165" s="62">
        <f t="shared" si="489"/>
        <v>5535</v>
      </c>
      <c r="V165" s="62">
        <f t="shared" si="490"/>
        <v>5535</v>
      </c>
      <c r="W165" s="62">
        <f t="shared" si="491"/>
        <v>5535</v>
      </c>
      <c r="X165" s="62">
        <f t="shared" si="492"/>
        <v>5535</v>
      </c>
      <c r="Y165" s="62">
        <f t="shared" si="493"/>
        <v>5535</v>
      </c>
      <c r="Z165" s="62">
        <f t="shared" si="494"/>
        <v>5535</v>
      </c>
      <c r="AA165" s="62">
        <f t="shared" si="495"/>
        <v>5535</v>
      </c>
      <c r="AB165" s="108">
        <f t="shared" si="496"/>
        <v>66420</v>
      </c>
      <c r="AC165" s="62">
        <f>+'grid (2)'!G60/12*'grid (2)'!$J60*1.08</f>
        <v>5673.375</v>
      </c>
      <c r="AD165" s="62">
        <f t="shared" si="497"/>
        <v>5673.375</v>
      </c>
      <c r="AE165" s="62">
        <f t="shared" si="498"/>
        <v>5673.375</v>
      </c>
      <c r="AF165" s="62">
        <f t="shared" si="499"/>
        <v>5673.375</v>
      </c>
      <c r="AG165" s="62">
        <f t="shared" si="500"/>
        <v>5673.375</v>
      </c>
      <c r="AH165" s="62">
        <f t="shared" si="501"/>
        <v>5673.375</v>
      </c>
      <c r="AI165" s="62">
        <f t="shared" si="502"/>
        <v>5673.375</v>
      </c>
      <c r="AJ165" s="62">
        <f t="shared" si="503"/>
        <v>5673.375</v>
      </c>
      <c r="AK165" s="62">
        <f t="shared" si="504"/>
        <v>5673.375</v>
      </c>
      <c r="AL165" s="62">
        <f t="shared" si="505"/>
        <v>5673.375</v>
      </c>
      <c r="AM165" s="62">
        <f t="shared" si="506"/>
        <v>5673.375</v>
      </c>
      <c r="AN165" s="62">
        <f t="shared" si="507"/>
        <v>5673.375</v>
      </c>
      <c r="AO165" s="108">
        <f t="shared" si="508"/>
        <v>68080.5</v>
      </c>
      <c r="AP165" s="62">
        <f>+'grid (2)'!H60/12*'grid (2)'!$J60*1.08</f>
        <v>5815.2093750000004</v>
      </c>
      <c r="AQ165" s="62">
        <f t="shared" si="509"/>
        <v>5815.2093750000004</v>
      </c>
      <c r="AR165" s="62">
        <f t="shared" si="510"/>
        <v>5815.2093750000004</v>
      </c>
      <c r="AS165" s="62">
        <f t="shared" si="511"/>
        <v>5815.2093750000004</v>
      </c>
      <c r="AT165" s="62">
        <f t="shared" si="512"/>
        <v>5815.2093750000004</v>
      </c>
      <c r="AU165" s="62">
        <f t="shared" si="513"/>
        <v>5815.2093750000004</v>
      </c>
      <c r="AV165" s="62">
        <f t="shared" si="514"/>
        <v>5815.2093750000004</v>
      </c>
      <c r="AW165" s="62">
        <f t="shared" si="515"/>
        <v>5815.2093750000004</v>
      </c>
      <c r="AX165" s="62">
        <f t="shared" si="516"/>
        <v>5815.2093750000004</v>
      </c>
      <c r="AY165" s="62">
        <f t="shared" si="517"/>
        <v>5815.2093750000004</v>
      </c>
      <c r="AZ165" s="62">
        <f t="shared" si="518"/>
        <v>5815.2093750000004</v>
      </c>
      <c r="BA165" s="62">
        <f t="shared" si="519"/>
        <v>5815.2093750000004</v>
      </c>
      <c r="BB165" s="108">
        <f t="shared" si="520"/>
        <v>69782.512499999997</v>
      </c>
      <c r="BC165" s="62">
        <f>+'grid (2)'!I60/12*'grid (2)'!$J60*1.08</f>
        <v>5960.5896093750007</v>
      </c>
      <c r="BD165" s="62">
        <f t="shared" si="521"/>
        <v>5960.5896093750007</v>
      </c>
      <c r="BE165" s="62">
        <f t="shared" si="522"/>
        <v>5960.5896093750007</v>
      </c>
      <c r="BF165" s="62">
        <f t="shared" si="523"/>
        <v>5960.5896093750007</v>
      </c>
      <c r="BG165" s="62">
        <f t="shared" si="524"/>
        <v>5960.5896093750007</v>
      </c>
      <c r="BH165" s="62">
        <f t="shared" si="525"/>
        <v>5960.5896093750007</v>
      </c>
      <c r="BI165" s="62">
        <f t="shared" si="526"/>
        <v>5960.5896093750007</v>
      </c>
      <c r="BJ165" s="62">
        <f t="shared" si="527"/>
        <v>5960.5896093750007</v>
      </c>
      <c r="BK165" s="62">
        <f t="shared" si="528"/>
        <v>5960.5896093750007</v>
      </c>
      <c r="BL165" s="62">
        <f t="shared" si="529"/>
        <v>5960.5896093750007</v>
      </c>
      <c r="BM165" s="62">
        <f t="shared" si="530"/>
        <v>5960.5896093750007</v>
      </c>
      <c r="BN165" s="62">
        <f t="shared" si="531"/>
        <v>5960.5896093750007</v>
      </c>
      <c r="BO165" s="108">
        <f t="shared" si="532"/>
        <v>71527.075312500005</v>
      </c>
    </row>
    <row r="166" spans="1:67" x14ac:dyDescent="0.2">
      <c r="A166" s="47">
        <f t="shared" si="533"/>
        <v>10</v>
      </c>
      <c r="B166" s="13" t="s">
        <v>483</v>
      </c>
      <c r="C166" s="62">
        <f>+'grid (2)'!E61/12*'grid (2)'!$J61*1.08</f>
        <v>5850.0000000000009</v>
      </c>
      <c r="D166" s="62">
        <f t="shared" si="470"/>
        <v>5850.0000000000009</v>
      </c>
      <c r="E166" s="62">
        <f t="shared" si="465"/>
        <v>5850.0000000000009</v>
      </c>
      <c r="F166" s="62">
        <f t="shared" si="465"/>
        <v>5850.0000000000009</v>
      </c>
      <c r="G166" s="62">
        <f t="shared" si="465"/>
        <v>5850.0000000000009</v>
      </c>
      <c r="H166" s="62">
        <f t="shared" si="465"/>
        <v>5850.0000000000009</v>
      </c>
      <c r="I166" s="62">
        <f t="shared" si="465"/>
        <v>5850.0000000000009</v>
      </c>
      <c r="J166" s="62">
        <f t="shared" si="465"/>
        <v>5850.0000000000009</v>
      </c>
      <c r="K166" s="62">
        <f t="shared" si="465"/>
        <v>5850.0000000000009</v>
      </c>
      <c r="L166" s="62">
        <f t="shared" si="465"/>
        <v>5850.0000000000009</v>
      </c>
      <c r="M166" s="62">
        <f t="shared" si="465"/>
        <v>5850.0000000000009</v>
      </c>
      <c r="N166" s="62">
        <f t="shared" si="465"/>
        <v>5850.0000000000009</v>
      </c>
      <c r="O166" s="881">
        <f t="shared" si="484"/>
        <v>70200.000000000015</v>
      </c>
      <c r="P166" s="62">
        <f>+'grid (2)'!F61/12*'grid (2)'!$J61*1.08</f>
        <v>5996.25</v>
      </c>
      <c r="Q166" s="62">
        <f t="shared" si="485"/>
        <v>5996.25</v>
      </c>
      <c r="R166" s="62">
        <f t="shared" si="486"/>
        <v>5996.25</v>
      </c>
      <c r="S166" s="62">
        <f t="shared" si="487"/>
        <v>5996.25</v>
      </c>
      <c r="T166" s="62">
        <f t="shared" si="488"/>
        <v>5996.25</v>
      </c>
      <c r="U166" s="62">
        <f t="shared" si="489"/>
        <v>5996.25</v>
      </c>
      <c r="V166" s="62">
        <f t="shared" si="490"/>
        <v>5996.25</v>
      </c>
      <c r="W166" s="62">
        <f t="shared" si="491"/>
        <v>5996.25</v>
      </c>
      <c r="X166" s="62">
        <f t="shared" si="492"/>
        <v>5996.25</v>
      </c>
      <c r="Y166" s="62">
        <f t="shared" si="493"/>
        <v>5996.25</v>
      </c>
      <c r="Z166" s="62">
        <f t="shared" si="494"/>
        <v>5996.25</v>
      </c>
      <c r="AA166" s="62">
        <f t="shared" si="495"/>
        <v>5996.25</v>
      </c>
      <c r="AB166" s="108">
        <f t="shared" si="496"/>
        <v>71955</v>
      </c>
      <c r="AC166" s="62">
        <f>+'grid (2)'!G61/12*'grid (2)'!$J61*1.08</f>
        <v>6146.1562500000009</v>
      </c>
      <c r="AD166" s="62">
        <f t="shared" si="497"/>
        <v>6146.1562500000009</v>
      </c>
      <c r="AE166" s="62">
        <f t="shared" si="498"/>
        <v>6146.1562500000009</v>
      </c>
      <c r="AF166" s="62">
        <f t="shared" si="499"/>
        <v>6146.1562500000009</v>
      </c>
      <c r="AG166" s="62">
        <f t="shared" si="500"/>
        <v>6146.1562500000009</v>
      </c>
      <c r="AH166" s="62">
        <f t="shared" si="501"/>
        <v>6146.1562500000009</v>
      </c>
      <c r="AI166" s="62">
        <f t="shared" si="502"/>
        <v>6146.1562500000009</v>
      </c>
      <c r="AJ166" s="62">
        <f t="shared" si="503"/>
        <v>6146.1562500000009</v>
      </c>
      <c r="AK166" s="62">
        <f t="shared" si="504"/>
        <v>6146.1562500000009</v>
      </c>
      <c r="AL166" s="62">
        <f t="shared" si="505"/>
        <v>6146.1562500000009</v>
      </c>
      <c r="AM166" s="62">
        <f t="shared" si="506"/>
        <v>6146.1562500000009</v>
      </c>
      <c r="AN166" s="62">
        <f t="shared" si="507"/>
        <v>6146.1562500000009</v>
      </c>
      <c r="AO166" s="108">
        <f t="shared" si="508"/>
        <v>73753.875000000015</v>
      </c>
      <c r="AP166" s="62">
        <f>+'grid (2)'!H61/12*'grid (2)'!$J61*1.08</f>
        <v>6299.8101562499996</v>
      </c>
      <c r="AQ166" s="62">
        <f t="shared" si="509"/>
        <v>6299.8101562499996</v>
      </c>
      <c r="AR166" s="62">
        <f t="shared" si="510"/>
        <v>6299.8101562499996</v>
      </c>
      <c r="AS166" s="62">
        <f t="shared" si="511"/>
        <v>6299.8101562499996</v>
      </c>
      <c r="AT166" s="62">
        <f t="shared" si="512"/>
        <v>6299.8101562499996</v>
      </c>
      <c r="AU166" s="62">
        <f t="shared" si="513"/>
        <v>6299.8101562499996</v>
      </c>
      <c r="AV166" s="62">
        <f t="shared" si="514"/>
        <v>6299.8101562499996</v>
      </c>
      <c r="AW166" s="62">
        <f t="shared" si="515"/>
        <v>6299.8101562499996</v>
      </c>
      <c r="AX166" s="62">
        <f t="shared" si="516"/>
        <v>6299.8101562499996</v>
      </c>
      <c r="AY166" s="62">
        <f t="shared" si="517"/>
        <v>6299.8101562499996</v>
      </c>
      <c r="AZ166" s="62">
        <f t="shared" si="518"/>
        <v>6299.8101562499996</v>
      </c>
      <c r="BA166" s="62">
        <f t="shared" si="519"/>
        <v>6299.8101562499996</v>
      </c>
      <c r="BB166" s="108">
        <f t="shared" si="520"/>
        <v>75597.721875000003</v>
      </c>
      <c r="BC166" s="62">
        <f>+'grid (2)'!I61/12*'grid (2)'!$J61*1.08</f>
        <v>6457.3054101562511</v>
      </c>
      <c r="BD166" s="62">
        <f t="shared" si="521"/>
        <v>6457.3054101562511</v>
      </c>
      <c r="BE166" s="62">
        <f t="shared" si="522"/>
        <v>6457.3054101562511</v>
      </c>
      <c r="BF166" s="62">
        <f t="shared" si="523"/>
        <v>6457.3054101562511</v>
      </c>
      <c r="BG166" s="62">
        <f t="shared" si="524"/>
        <v>6457.3054101562511</v>
      </c>
      <c r="BH166" s="62">
        <f t="shared" si="525"/>
        <v>6457.3054101562511</v>
      </c>
      <c r="BI166" s="62">
        <f t="shared" si="526"/>
        <v>6457.3054101562511</v>
      </c>
      <c r="BJ166" s="62">
        <f t="shared" si="527"/>
        <v>6457.3054101562511</v>
      </c>
      <c r="BK166" s="62">
        <f t="shared" si="528"/>
        <v>6457.3054101562511</v>
      </c>
      <c r="BL166" s="62">
        <f t="shared" si="529"/>
        <v>6457.3054101562511</v>
      </c>
      <c r="BM166" s="62">
        <f t="shared" si="530"/>
        <v>6457.3054101562511</v>
      </c>
      <c r="BN166" s="62">
        <f t="shared" si="531"/>
        <v>6457.3054101562511</v>
      </c>
      <c r="BO166" s="108">
        <f t="shared" si="532"/>
        <v>77487.66492187501</v>
      </c>
    </row>
    <row r="167" spans="1:67" x14ac:dyDescent="0.2">
      <c r="A167" s="843">
        <f t="shared" si="533"/>
        <v>11</v>
      </c>
      <c r="B167" s="13" t="s">
        <v>484</v>
      </c>
      <c r="C167" s="62">
        <f>+'grid (2)'!E62/12*'grid (2)'!$J62*1.08</f>
        <v>0</v>
      </c>
      <c r="D167" s="62">
        <f t="shared" si="470"/>
        <v>0</v>
      </c>
      <c r="E167" s="62">
        <f t="shared" si="465"/>
        <v>0</v>
      </c>
      <c r="F167" s="62">
        <f t="shared" si="465"/>
        <v>0</v>
      </c>
      <c r="G167" s="62">
        <f t="shared" si="465"/>
        <v>0</v>
      </c>
      <c r="H167" s="62">
        <f t="shared" si="465"/>
        <v>0</v>
      </c>
      <c r="I167" s="62">
        <f t="shared" si="465"/>
        <v>0</v>
      </c>
      <c r="J167" s="62">
        <f t="shared" si="465"/>
        <v>0</v>
      </c>
      <c r="K167" s="62">
        <f t="shared" si="465"/>
        <v>0</v>
      </c>
      <c r="L167" s="62">
        <f t="shared" si="465"/>
        <v>0</v>
      </c>
      <c r="M167" s="62">
        <f t="shared" si="465"/>
        <v>0</v>
      </c>
      <c r="N167" s="62">
        <f t="shared" si="465"/>
        <v>0</v>
      </c>
      <c r="O167" s="108">
        <f t="shared" si="484"/>
        <v>0</v>
      </c>
      <c r="P167" s="62">
        <f>+'grid (2)'!F62/12*'grid (2)'!$J62*1.08</f>
        <v>0</v>
      </c>
      <c r="Q167" s="62">
        <f t="shared" si="485"/>
        <v>0</v>
      </c>
      <c r="R167" s="62">
        <f t="shared" si="486"/>
        <v>0</v>
      </c>
      <c r="S167" s="62">
        <f t="shared" si="487"/>
        <v>0</v>
      </c>
      <c r="T167" s="62">
        <f t="shared" si="488"/>
        <v>0</v>
      </c>
      <c r="U167" s="62">
        <f t="shared" si="489"/>
        <v>0</v>
      </c>
      <c r="V167" s="62">
        <f t="shared" si="490"/>
        <v>0</v>
      </c>
      <c r="W167" s="62">
        <f t="shared" si="491"/>
        <v>0</v>
      </c>
      <c r="X167" s="62">
        <f t="shared" si="492"/>
        <v>0</v>
      </c>
      <c r="Y167" s="62">
        <f t="shared" si="493"/>
        <v>0</v>
      </c>
      <c r="Z167" s="62">
        <f t="shared" si="494"/>
        <v>0</v>
      </c>
      <c r="AA167" s="62">
        <f t="shared" si="495"/>
        <v>0</v>
      </c>
      <c r="AB167" s="108">
        <f t="shared" si="496"/>
        <v>0</v>
      </c>
      <c r="AC167" s="62">
        <f>+'grid (2)'!G62/12*'grid (2)'!$J62*1.08</f>
        <v>0</v>
      </c>
      <c r="AD167" s="62">
        <f t="shared" si="497"/>
        <v>0</v>
      </c>
      <c r="AE167" s="62">
        <f t="shared" si="498"/>
        <v>0</v>
      </c>
      <c r="AF167" s="62">
        <f t="shared" si="499"/>
        <v>0</v>
      </c>
      <c r="AG167" s="62">
        <f t="shared" si="500"/>
        <v>0</v>
      </c>
      <c r="AH167" s="62">
        <f t="shared" si="501"/>
        <v>0</v>
      </c>
      <c r="AI167" s="62">
        <f t="shared" si="502"/>
        <v>0</v>
      </c>
      <c r="AJ167" s="62">
        <f t="shared" si="503"/>
        <v>0</v>
      </c>
      <c r="AK167" s="62">
        <f t="shared" si="504"/>
        <v>0</v>
      </c>
      <c r="AL167" s="62">
        <f t="shared" si="505"/>
        <v>0</v>
      </c>
      <c r="AM167" s="62">
        <f t="shared" si="506"/>
        <v>0</v>
      </c>
      <c r="AN167" s="62">
        <f t="shared" si="507"/>
        <v>0</v>
      </c>
      <c r="AO167" s="108">
        <f t="shared" si="508"/>
        <v>0</v>
      </c>
      <c r="AP167" s="62">
        <f>+'grid (2)'!H62/12*'grid (2)'!$J62*1.08</f>
        <v>0</v>
      </c>
      <c r="AQ167" s="62">
        <f t="shared" si="509"/>
        <v>0</v>
      </c>
      <c r="AR167" s="62">
        <f t="shared" si="510"/>
        <v>0</v>
      </c>
      <c r="AS167" s="62">
        <f t="shared" si="511"/>
        <v>0</v>
      </c>
      <c r="AT167" s="62">
        <f t="shared" si="512"/>
        <v>0</v>
      </c>
      <c r="AU167" s="62">
        <f t="shared" si="513"/>
        <v>0</v>
      </c>
      <c r="AV167" s="62">
        <f t="shared" si="514"/>
        <v>0</v>
      </c>
      <c r="AW167" s="62">
        <f t="shared" si="515"/>
        <v>0</v>
      </c>
      <c r="AX167" s="62">
        <f t="shared" si="516"/>
        <v>0</v>
      </c>
      <c r="AY167" s="62">
        <f t="shared" si="517"/>
        <v>0</v>
      </c>
      <c r="AZ167" s="62">
        <f t="shared" si="518"/>
        <v>0</v>
      </c>
      <c r="BA167" s="62">
        <f t="shared" si="519"/>
        <v>0</v>
      </c>
      <c r="BB167" s="108">
        <f t="shared" si="520"/>
        <v>0</v>
      </c>
      <c r="BC167" s="62">
        <f>+'grid (2)'!I62/12*'grid (2)'!$J62*1.08</f>
        <v>0</v>
      </c>
      <c r="BD167" s="62">
        <f t="shared" si="521"/>
        <v>0</v>
      </c>
      <c r="BE167" s="62">
        <f t="shared" si="522"/>
        <v>0</v>
      </c>
      <c r="BF167" s="62">
        <f t="shared" si="523"/>
        <v>0</v>
      </c>
      <c r="BG167" s="62">
        <f t="shared" si="524"/>
        <v>0</v>
      </c>
      <c r="BH167" s="62">
        <f t="shared" si="525"/>
        <v>0</v>
      </c>
      <c r="BI167" s="62">
        <f t="shared" si="526"/>
        <v>0</v>
      </c>
      <c r="BJ167" s="62">
        <f t="shared" si="527"/>
        <v>0</v>
      </c>
      <c r="BK167" s="62">
        <f t="shared" si="528"/>
        <v>0</v>
      </c>
      <c r="BL167" s="62">
        <f t="shared" si="529"/>
        <v>0</v>
      </c>
      <c r="BM167" s="62">
        <f t="shared" si="530"/>
        <v>0</v>
      </c>
      <c r="BN167" s="62">
        <f t="shared" si="531"/>
        <v>0</v>
      </c>
      <c r="BO167" s="108">
        <f t="shared" si="532"/>
        <v>0</v>
      </c>
    </row>
    <row r="168" spans="1:67" x14ac:dyDescent="0.2">
      <c r="A168" s="47">
        <f t="shared" si="533"/>
        <v>12</v>
      </c>
      <c r="B168" s="13" t="s">
        <v>650</v>
      </c>
      <c r="C168" s="62">
        <f>+'grid (2)'!E64/12*'grid (2)'!$J64*1.08</f>
        <v>2812.5</v>
      </c>
      <c r="D168" s="62">
        <f t="shared" si="470"/>
        <v>2812.5</v>
      </c>
      <c r="E168" s="62">
        <f t="shared" si="465"/>
        <v>2812.5</v>
      </c>
      <c r="F168" s="62">
        <f t="shared" si="465"/>
        <v>2812.5</v>
      </c>
      <c r="G168" s="62">
        <f t="shared" si="465"/>
        <v>2812.5</v>
      </c>
      <c r="H168" s="62">
        <f t="shared" si="465"/>
        <v>2812.5</v>
      </c>
      <c r="I168" s="62">
        <f t="shared" si="465"/>
        <v>2812.5</v>
      </c>
      <c r="J168" s="62">
        <f t="shared" si="465"/>
        <v>2812.5</v>
      </c>
      <c r="K168" s="62">
        <f t="shared" si="465"/>
        <v>2812.5</v>
      </c>
      <c r="L168" s="62">
        <f t="shared" si="465"/>
        <v>2812.5</v>
      </c>
      <c r="M168" s="62">
        <f t="shared" si="465"/>
        <v>2812.5</v>
      </c>
      <c r="N168" s="62">
        <f t="shared" si="465"/>
        <v>2812.5</v>
      </c>
      <c r="O168" s="883">
        <f t="shared" si="484"/>
        <v>33750</v>
      </c>
      <c r="P168" s="62">
        <f>+'grid (2)'!F64/12*'grid (2)'!$J64*1.08</f>
        <v>2882.8125000000005</v>
      </c>
      <c r="Q168" s="62">
        <f t="shared" si="485"/>
        <v>2882.8125000000005</v>
      </c>
      <c r="R168" s="62">
        <f t="shared" si="486"/>
        <v>2882.8125000000005</v>
      </c>
      <c r="S168" s="62">
        <f t="shared" si="487"/>
        <v>2882.8125000000005</v>
      </c>
      <c r="T168" s="62">
        <f t="shared" si="488"/>
        <v>2882.8125000000005</v>
      </c>
      <c r="U168" s="62">
        <f t="shared" si="489"/>
        <v>2882.8125000000005</v>
      </c>
      <c r="V168" s="62">
        <f t="shared" si="490"/>
        <v>2882.8125000000005</v>
      </c>
      <c r="W168" s="62">
        <f t="shared" si="491"/>
        <v>2882.8125000000005</v>
      </c>
      <c r="X168" s="62">
        <f t="shared" si="492"/>
        <v>2882.8125000000005</v>
      </c>
      <c r="Y168" s="62">
        <f t="shared" si="493"/>
        <v>2882.8125000000005</v>
      </c>
      <c r="Z168" s="62">
        <f t="shared" si="494"/>
        <v>2882.8125000000005</v>
      </c>
      <c r="AA168" s="62">
        <f t="shared" si="495"/>
        <v>2882.8125000000005</v>
      </c>
      <c r="AB168" s="108">
        <f t="shared" si="496"/>
        <v>34593.750000000007</v>
      </c>
      <c r="AC168" s="62">
        <f>+'grid (2)'!G64/12*'grid (2)'!$J64*1.08</f>
        <v>2954.8828125</v>
      </c>
      <c r="AD168" s="62">
        <f t="shared" si="497"/>
        <v>2954.8828125</v>
      </c>
      <c r="AE168" s="62">
        <f t="shared" si="498"/>
        <v>2954.8828125</v>
      </c>
      <c r="AF168" s="62">
        <f t="shared" si="499"/>
        <v>2954.8828125</v>
      </c>
      <c r="AG168" s="62">
        <f t="shared" si="500"/>
        <v>2954.8828125</v>
      </c>
      <c r="AH168" s="62">
        <f t="shared" si="501"/>
        <v>2954.8828125</v>
      </c>
      <c r="AI168" s="62">
        <f t="shared" si="502"/>
        <v>2954.8828125</v>
      </c>
      <c r="AJ168" s="62">
        <f t="shared" si="503"/>
        <v>2954.8828125</v>
      </c>
      <c r="AK168" s="62">
        <f t="shared" si="504"/>
        <v>2954.8828125</v>
      </c>
      <c r="AL168" s="62">
        <f t="shared" si="505"/>
        <v>2954.8828125</v>
      </c>
      <c r="AM168" s="62">
        <f t="shared" si="506"/>
        <v>2954.8828125</v>
      </c>
      <c r="AN168" s="62">
        <f t="shared" si="507"/>
        <v>2954.8828125</v>
      </c>
      <c r="AO168" s="108">
        <f t="shared" si="508"/>
        <v>35458.59375</v>
      </c>
      <c r="AP168" s="62">
        <f>+'grid (2)'!H64/12*'grid (2)'!$J64*1.08</f>
        <v>3028.7548828125005</v>
      </c>
      <c r="AQ168" s="62">
        <f t="shared" si="509"/>
        <v>3028.7548828125005</v>
      </c>
      <c r="AR168" s="62">
        <f t="shared" si="510"/>
        <v>3028.7548828125005</v>
      </c>
      <c r="AS168" s="62">
        <f t="shared" si="511"/>
        <v>3028.7548828125005</v>
      </c>
      <c r="AT168" s="62">
        <f t="shared" si="512"/>
        <v>3028.7548828125005</v>
      </c>
      <c r="AU168" s="62">
        <f t="shared" si="513"/>
        <v>3028.7548828125005</v>
      </c>
      <c r="AV168" s="62">
        <f t="shared" si="514"/>
        <v>3028.7548828125005</v>
      </c>
      <c r="AW168" s="62">
        <f t="shared" si="515"/>
        <v>3028.7548828125005</v>
      </c>
      <c r="AX168" s="62">
        <f t="shared" si="516"/>
        <v>3028.7548828125005</v>
      </c>
      <c r="AY168" s="62">
        <f t="shared" si="517"/>
        <v>3028.7548828125005</v>
      </c>
      <c r="AZ168" s="62">
        <f t="shared" si="518"/>
        <v>3028.7548828125005</v>
      </c>
      <c r="BA168" s="62">
        <f t="shared" si="519"/>
        <v>3028.7548828125005</v>
      </c>
      <c r="BB168" s="108">
        <f t="shared" si="520"/>
        <v>36345.058593750007</v>
      </c>
      <c r="BC168" s="62">
        <f>+'grid (2)'!I64/12*'grid (2)'!$J63*1.08</f>
        <v>3104.4737548828125</v>
      </c>
      <c r="BD168" s="62">
        <f t="shared" si="521"/>
        <v>3104.4737548828125</v>
      </c>
      <c r="BE168" s="62">
        <f t="shared" si="522"/>
        <v>3104.4737548828125</v>
      </c>
      <c r="BF168" s="62">
        <f t="shared" si="523"/>
        <v>3104.4737548828125</v>
      </c>
      <c r="BG168" s="62">
        <f t="shared" si="524"/>
        <v>3104.4737548828125</v>
      </c>
      <c r="BH168" s="62">
        <f t="shared" si="525"/>
        <v>3104.4737548828125</v>
      </c>
      <c r="BI168" s="62">
        <f t="shared" si="526"/>
        <v>3104.4737548828125</v>
      </c>
      <c r="BJ168" s="62">
        <f t="shared" si="527"/>
        <v>3104.4737548828125</v>
      </c>
      <c r="BK168" s="62">
        <f t="shared" si="528"/>
        <v>3104.4737548828125</v>
      </c>
      <c r="BL168" s="62">
        <f t="shared" si="529"/>
        <v>3104.4737548828125</v>
      </c>
      <c r="BM168" s="62">
        <f t="shared" si="530"/>
        <v>3104.4737548828125</v>
      </c>
      <c r="BN168" s="62">
        <f t="shared" si="531"/>
        <v>3104.4737548828125</v>
      </c>
      <c r="BO168" s="108">
        <f t="shared" si="532"/>
        <v>37253.68505859375</v>
      </c>
    </row>
    <row r="169" spans="1:67" x14ac:dyDescent="0.2">
      <c r="A169" s="47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108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108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  <c r="AM169" s="62"/>
      <c r="AN169" s="62"/>
      <c r="AO169" s="108"/>
      <c r="AP169" s="62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  <c r="BA169" s="62"/>
      <c r="BB169" s="108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  <c r="BM169" s="62"/>
      <c r="BN169" s="62"/>
      <c r="BO169" s="108"/>
    </row>
    <row r="170" spans="1:67" x14ac:dyDescent="0.2">
      <c r="A170" s="47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108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  <c r="AA170" s="62"/>
      <c r="AB170" s="108"/>
      <c r="AC170" s="62"/>
      <c r="AD170" s="62"/>
      <c r="AE170" s="62"/>
      <c r="AF170" s="62"/>
      <c r="AG170" s="62"/>
      <c r="AH170" s="62"/>
      <c r="AI170" s="62"/>
      <c r="AJ170" s="62"/>
      <c r="AK170" s="62"/>
      <c r="AL170" s="62"/>
      <c r="AM170" s="62"/>
      <c r="AN170" s="62"/>
      <c r="AO170" s="108"/>
      <c r="AP170" s="62"/>
      <c r="AQ170" s="62"/>
      <c r="AR170" s="62"/>
      <c r="AS170" s="62"/>
      <c r="AT170" s="62"/>
      <c r="AU170" s="62"/>
      <c r="AV170" s="62"/>
      <c r="AW170" s="62"/>
      <c r="AX170" s="62"/>
      <c r="AY170" s="62"/>
      <c r="AZ170" s="62"/>
      <c r="BA170" s="62"/>
      <c r="BB170" s="108"/>
      <c r="BC170" s="62"/>
      <c r="BD170" s="62"/>
      <c r="BE170" s="62"/>
      <c r="BF170" s="62"/>
      <c r="BG170" s="62"/>
      <c r="BH170" s="62"/>
      <c r="BI170" s="62"/>
      <c r="BJ170" s="62"/>
      <c r="BK170" s="62"/>
      <c r="BL170" s="62"/>
      <c r="BM170" s="62"/>
      <c r="BN170" s="62"/>
      <c r="BO170" s="108"/>
    </row>
    <row r="171" spans="1:67" x14ac:dyDescent="0.2">
      <c r="A171" s="61" t="s">
        <v>485</v>
      </c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108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108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  <c r="AM171" s="62"/>
      <c r="AN171" s="62"/>
      <c r="AO171" s="108"/>
      <c r="AP171" s="62"/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  <c r="BA171" s="62"/>
      <c r="BB171" s="108"/>
      <c r="BC171" s="62"/>
      <c r="BD171" s="62"/>
      <c r="BE171" s="62"/>
      <c r="BF171" s="62"/>
      <c r="BG171" s="62"/>
      <c r="BH171" s="62"/>
      <c r="BI171" s="62"/>
      <c r="BJ171" s="62"/>
      <c r="BK171" s="62"/>
      <c r="BL171" s="62"/>
      <c r="BM171" s="62"/>
      <c r="BN171" s="62"/>
      <c r="BO171" s="108"/>
    </row>
    <row r="172" spans="1:67" x14ac:dyDescent="0.2">
      <c r="A172" s="47">
        <f>+A168+1</f>
        <v>13</v>
      </c>
      <c r="B172" s="188" t="s">
        <v>53</v>
      </c>
      <c r="C172" s="62">
        <f>2080*'grid (2)'!E8/12*1.08</f>
        <v>8236.8000000000011</v>
      </c>
      <c r="D172" s="62">
        <f>C172</f>
        <v>8236.8000000000011</v>
      </c>
      <c r="E172" s="62">
        <f t="shared" ref="E172:N172" si="534">D172</f>
        <v>8236.8000000000011</v>
      </c>
      <c r="F172" s="192">
        <f>E172</f>
        <v>8236.8000000000011</v>
      </c>
      <c r="G172" s="62">
        <f t="shared" si="534"/>
        <v>8236.8000000000011</v>
      </c>
      <c r="H172" s="62">
        <f t="shared" si="534"/>
        <v>8236.8000000000011</v>
      </c>
      <c r="I172" s="62">
        <f t="shared" si="534"/>
        <v>8236.8000000000011</v>
      </c>
      <c r="J172" s="62">
        <f t="shared" si="534"/>
        <v>8236.8000000000011</v>
      </c>
      <c r="K172" s="62">
        <f t="shared" si="534"/>
        <v>8236.8000000000011</v>
      </c>
      <c r="L172" s="62">
        <f t="shared" si="534"/>
        <v>8236.8000000000011</v>
      </c>
      <c r="M172" s="62">
        <f t="shared" si="534"/>
        <v>8236.8000000000011</v>
      </c>
      <c r="N172" s="62">
        <f t="shared" si="534"/>
        <v>8236.8000000000011</v>
      </c>
      <c r="O172" s="108">
        <f t="shared" ref="O172:O198" si="535">SUM(C172:N172)</f>
        <v>98841.60000000002</v>
      </c>
      <c r="P172" s="62">
        <f>2080*'grid (2)'!F8/12*1.08</f>
        <v>8442.7199999999993</v>
      </c>
      <c r="Q172" s="62">
        <f t="shared" ref="Q172:AA172" si="536">P172</f>
        <v>8442.7199999999993</v>
      </c>
      <c r="R172" s="62">
        <f t="shared" si="536"/>
        <v>8442.7199999999993</v>
      </c>
      <c r="S172" s="62">
        <f t="shared" si="536"/>
        <v>8442.7199999999993</v>
      </c>
      <c r="T172" s="62">
        <f t="shared" si="536"/>
        <v>8442.7199999999993</v>
      </c>
      <c r="U172" s="62">
        <f t="shared" si="536"/>
        <v>8442.7199999999993</v>
      </c>
      <c r="V172" s="62">
        <f t="shared" si="536"/>
        <v>8442.7199999999993</v>
      </c>
      <c r="W172" s="62">
        <f t="shared" si="536"/>
        <v>8442.7199999999993</v>
      </c>
      <c r="X172" s="62">
        <f t="shared" si="536"/>
        <v>8442.7199999999993</v>
      </c>
      <c r="Y172" s="62">
        <f t="shared" si="536"/>
        <v>8442.7199999999993</v>
      </c>
      <c r="Z172" s="62">
        <f t="shared" si="536"/>
        <v>8442.7199999999993</v>
      </c>
      <c r="AA172" s="62">
        <f t="shared" si="536"/>
        <v>8442.7199999999993</v>
      </c>
      <c r="AB172" s="108">
        <f t="shared" ref="AB172:AB198" si="537">SUM(P172:AA172)</f>
        <v>101312.64</v>
      </c>
      <c r="AC172" s="62">
        <f>2080*'grid (2)'!G8/12*1.08</f>
        <v>8653.7880000000005</v>
      </c>
      <c r="AD172" s="62">
        <f t="shared" ref="AD172:AN172" si="538">AC172</f>
        <v>8653.7880000000005</v>
      </c>
      <c r="AE172" s="62">
        <f t="shared" si="538"/>
        <v>8653.7880000000005</v>
      </c>
      <c r="AF172" s="62">
        <f t="shared" si="538"/>
        <v>8653.7880000000005</v>
      </c>
      <c r="AG172" s="62">
        <f t="shared" si="538"/>
        <v>8653.7880000000005</v>
      </c>
      <c r="AH172" s="62">
        <f t="shared" si="538"/>
        <v>8653.7880000000005</v>
      </c>
      <c r="AI172" s="62">
        <f t="shared" si="538"/>
        <v>8653.7880000000005</v>
      </c>
      <c r="AJ172" s="62">
        <f t="shared" si="538"/>
        <v>8653.7880000000005</v>
      </c>
      <c r="AK172" s="62">
        <f t="shared" si="538"/>
        <v>8653.7880000000005</v>
      </c>
      <c r="AL172" s="62">
        <f t="shared" si="538"/>
        <v>8653.7880000000005</v>
      </c>
      <c r="AM172" s="62">
        <f t="shared" si="538"/>
        <v>8653.7880000000005</v>
      </c>
      <c r="AN172" s="62">
        <f t="shared" si="538"/>
        <v>8653.7880000000005</v>
      </c>
      <c r="AO172" s="108">
        <f t="shared" ref="AO172:AO198" si="539">SUM(AC172:AN172)</f>
        <v>103845.45600000001</v>
      </c>
      <c r="AP172" s="62">
        <f>2080*'grid (2)'!H8/12*1.08</f>
        <v>8870.1327000000001</v>
      </c>
      <c r="AQ172" s="62">
        <f t="shared" ref="AQ172:AZ172" si="540">AP172</f>
        <v>8870.1327000000001</v>
      </c>
      <c r="AR172" s="62">
        <f t="shared" si="540"/>
        <v>8870.1327000000001</v>
      </c>
      <c r="AS172" s="62">
        <f t="shared" si="540"/>
        <v>8870.1327000000001</v>
      </c>
      <c r="AT172" s="62">
        <f t="shared" si="540"/>
        <v>8870.1327000000001</v>
      </c>
      <c r="AU172" s="62">
        <f t="shared" si="540"/>
        <v>8870.1327000000001</v>
      </c>
      <c r="AV172" s="62">
        <f t="shared" si="540"/>
        <v>8870.1327000000001</v>
      </c>
      <c r="AW172" s="62">
        <f t="shared" si="540"/>
        <v>8870.1327000000001</v>
      </c>
      <c r="AX172" s="62">
        <f t="shared" si="540"/>
        <v>8870.1327000000001</v>
      </c>
      <c r="AY172" s="62">
        <f t="shared" si="540"/>
        <v>8870.1327000000001</v>
      </c>
      <c r="AZ172" s="62">
        <f t="shared" si="540"/>
        <v>8870.1327000000001</v>
      </c>
      <c r="BA172" s="62">
        <f>AZ172</f>
        <v>8870.1327000000001</v>
      </c>
      <c r="BB172" s="108">
        <f t="shared" ref="BB172:BB198" si="541">SUM(AP172:BA172)</f>
        <v>106441.59240000001</v>
      </c>
      <c r="BC172" s="62">
        <f>2080*'grid (2)'!I8/12*1.08</f>
        <v>9091.8860174999991</v>
      </c>
      <c r="BD172" s="62">
        <f t="shared" ref="BD172:BM172" si="542">BC172</f>
        <v>9091.8860174999991</v>
      </c>
      <c r="BE172" s="62">
        <f t="shared" si="542"/>
        <v>9091.8860174999991</v>
      </c>
      <c r="BF172" s="62">
        <f t="shared" si="542"/>
        <v>9091.8860174999991</v>
      </c>
      <c r="BG172" s="62">
        <f t="shared" si="542"/>
        <v>9091.8860174999991</v>
      </c>
      <c r="BH172" s="62">
        <f t="shared" si="542"/>
        <v>9091.8860174999991</v>
      </c>
      <c r="BI172" s="62">
        <f t="shared" si="542"/>
        <v>9091.8860174999991</v>
      </c>
      <c r="BJ172" s="62">
        <f t="shared" si="542"/>
        <v>9091.8860174999991</v>
      </c>
      <c r="BK172" s="62">
        <f t="shared" si="542"/>
        <v>9091.8860174999991</v>
      </c>
      <c r="BL172" s="62">
        <f t="shared" si="542"/>
        <v>9091.8860174999991</v>
      </c>
      <c r="BM172" s="62">
        <f t="shared" si="542"/>
        <v>9091.8860174999991</v>
      </c>
      <c r="BN172" s="62">
        <f>BM172</f>
        <v>9091.8860174999991</v>
      </c>
      <c r="BO172" s="108">
        <f t="shared" ref="BO172:BO198" si="543">SUM(BC172:BN172)</f>
        <v>109102.63221</v>
      </c>
    </row>
    <row r="173" spans="1:67" x14ac:dyDescent="0.2">
      <c r="A173" s="47">
        <f>+A172+1</f>
        <v>14</v>
      </c>
      <c r="B173" s="188" t="s">
        <v>54</v>
      </c>
      <c r="C173" s="62">
        <f>+'grid (2)'!E9*2080/12*1.08</f>
        <v>5616</v>
      </c>
      <c r="D173" s="62">
        <f t="shared" ref="D173:N173" si="544">C173</f>
        <v>5616</v>
      </c>
      <c r="E173" s="62">
        <f t="shared" si="544"/>
        <v>5616</v>
      </c>
      <c r="F173" s="62">
        <f t="shared" si="544"/>
        <v>5616</v>
      </c>
      <c r="G173" s="62">
        <f t="shared" si="544"/>
        <v>5616</v>
      </c>
      <c r="H173" s="62">
        <f t="shared" si="544"/>
        <v>5616</v>
      </c>
      <c r="I173" s="62">
        <f t="shared" si="544"/>
        <v>5616</v>
      </c>
      <c r="J173" s="62">
        <f t="shared" si="544"/>
        <v>5616</v>
      </c>
      <c r="K173" s="62">
        <f t="shared" si="544"/>
        <v>5616</v>
      </c>
      <c r="L173" s="62">
        <f t="shared" si="544"/>
        <v>5616</v>
      </c>
      <c r="M173" s="62">
        <f t="shared" si="544"/>
        <v>5616</v>
      </c>
      <c r="N173" s="62">
        <f t="shared" si="544"/>
        <v>5616</v>
      </c>
      <c r="O173" s="108">
        <f t="shared" si="535"/>
        <v>67392</v>
      </c>
      <c r="P173" s="62">
        <f>+'grid (2)'!F9*2080/12*1.08</f>
        <v>5756.4000000000005</v>
      </c>
      <c r="Q173" s="62">
        <f t="shared" ref="Q173:AA173" si="545">P173</f>
        <v>5756.4000000000005</v>
      </c>
      <c r="R173" s="62">
        <f t="shared" si="545"/>
        <v>5756.4000000000005</v>
      </c>
      <c r="S173" s="62">
        <f t="shared" si="545"/>
        <v>5756.4000000000005</v>
      </c>
      <c r="T173" s="62">
        <f t="shared" si="545"/>
        <v>5756.4000000000005</v>
      </c>
      <c r="U173" s="62">
        <f t="shared" si="545"/>
        <v>5756.4000000000005</v>
      </c>
      <c r="V173" s="62">
        <f t="shared" si="545"/>
        <v>5756.4000000000005</v>
      </c>
      <c r="W173" s="62">
        <f t="shared" si="545"/>
        <v>5756.4000000000005</v>
      </c>
      <c r="X173" s="62">
        <f t="shared" si="545"/>
        <v>5756.4000000000005</v>
      </c>
      <c r="Y173" s="62">
        <f t="shared" si="545"/>
        <v>5756.4000000000005</v>
      </c>
      <c r="Z173" s="62">
        <f t="shared" si="545"/>
        <v>5756.4000000000005</v>
      </c>
      <c r="AA173" s="62">
        <f t="shared" si="545"/>
        <v>5756.4000000000005</v>
      </c>
      <c r="AB173" s="108">
        <f t="shared" si="537"/>
        <v>69076.800000000003</v>
      </c>
      <c r="AC173" s="62">
        <f>+'grid (2)'!G9*2080/12*1.08</f>
        <v>5900.31</v>
      </c>
      <c r="AD173" s="62">
        <f t="shared" ref="AD173:AN173" si="546">AC173</f>
        <v>5900.31</v>
      </c>
      <c r="AE173" s="62">
        <f t="shared" si="546"/>
        <v>5900.31</v>
      </c>
      <c r="AF173" s="62">
        <f t="shared" si="546"/>
        <v>5900.31</v>
      </c>
      <c r="AG173" s="62">
        <f t="shared" si="546"/>
        <v>5900.31</v>
      </c>
      <c r="AH173" s="62">
        <f t="shared" si="546"/>
        <v>5900.31</v>
      </c>
      <c r="AI173" s="62">
        <f t="shared" si="546"/>
        <v>5900.31</v>
      </c>
      <c r="AJ173" s="62">
        <f t="shared" si="546"/>
        <v>5900.31</v>
      </c>
      <c r="AK173" s="62">
        <f t="shared" si="546"/>
        <v>5900.31</v>
      </c>
      <c r="AL173" s="62">
        <f t="shared" si="546"/>
        <v>5900.31</v>
      </c>
      <c r="AM173" s="62">
        <f t="shared" si="546"/>
        <v>5900.31</v>
      </c>
      <c r="AN173" s="62">
        <f t="shared" si="546"/>
        <v>5900.31</v>
      </c>
      <c r="AO173" s="108">
        <f t="shared" si="539"/>
        <v>70803.719999999987</v>
      </c>
      <c r="AP173" s="62">
        <f>+'grid (2)'!H9*2080/12*1.08</f>
        <v>6047.8177500000002</v>
      </c>
      <c r="AQ173" s="62">
        <f t="shared" ref="AQ173:BA173" si="547">AP173</f>
        <v>6047.8177500000002</v>
      </c>
      <c r="AR173" s="62">
        <f t="shared" si="547"/>
        <v>6047.8177500000002</v>
      </c>
      <c r="AS173" s="62">
        <f t="shared" si="547"/>
        <v>6047.8177500000002</v>
      </c>
      <c r="AT173" s="62">
        <f t="shared" si="547"/>
        <v>6047.8177500000002</v>
      </c>
      <c r="AU173" s="62">
        <f t="shared" si="547"/>
        <v>6047.8177500000002</v>
      </c>
      <c r="AV173" s="62">
        <f t="shared" si="547"/>
        <v>6047.8177500000002</v>
      </c>
      <c r="AW173" s="62">
        <f t="shared" si="547"/>
        <v>6047.8177500000002</v>
      </c>
      <c r="AX173" s="62">
        <f t="shared" si="547"/>
        <v>6047.8177500000002</v>
      </c>
      <c r="AY173" s="62">
        <f t="shared" si="547"/>
        <v>6047.8177500000002</v>
      </c>
      <c r="AZ173" s="62">
        <f t="shared" si="547"/>
        <v>6047.8177500000002</v>
      </c>
      <c r="BA173" s="62">
        <f t="shared" si="547"/>
        <v>6047.8177500000002</v>
      </c>
      <c r="BB173" s="108">
        <f t="shared" si="541"/>
        <v>72573.813000000009</v>
      </c>
      <c r="BC173" s="62">
        <f>+'grid (2)'!I9*2080/12*1.08</f>
        <v>6199.0131937500018</v>
      </c>
      <c r="BD173" s="62">
        <f t="shared" ref="BD173:BN173" si="548">BC173</f>
        <v>6199.0131937500018</v>
      </c>
      <c r="BE173" s="62">
        <f t="shared" si="548"/>
        <v>6199.0131937500018</v>
      </c>
      <c r="BF173" s="62">
        <f t="shared" si="548"/>
        <v>6199.0131937500018</v>
      </c>
      <c r="BG173" s="62">
        <f t="shared" si="548"/>
        <v>6199.0131937500018</v>
      </c>
      <c r="BH173" s="62">
        <f t="shared" si="548"/>
        <v>6199.0131937500018</v>
      </c>
      <c r="BI173" s="62">
        <f t="shared" si="548"/>
        <v>6199.0131937500018</v>
      </c>
      <c r="BJ173" s="62">
        <f t="shared" si="548"/>
        <v>6199.0131937500018</v>
      </c>
      <c r="BK173" s="62">
        <f t="shared" si="548"/>
        <v>6199.0131937500018</v>
      </c>
      <c r="BL173" s="62">
        <f t="shared" si="548"/>
        <v>6199.0131937500018</v>
      </c>
      <c r="BM173" s="62">
        <f t="shared" si="548"/>
        <v>6199.0131937500018</v>
      </c>
      <c r="BN173" s="62">
        <f t="shared" si="548"/>
        <v>6199.0131937500018</v>
      </c>
      <c r="BO173" s="108">
        <f t="shared" si="543"/>
        <v>74388.158325000026</v>
      </c>
    </row>
    <row r="174" spans="1:67" x14ac:dyDescent="0.2">
      <c r="A174" s="47">
        <f t="shared" ref="A174:A198" si="549">+A173+1</f>
        <v>15</v>
      </c>
      <c r="B174" s="188" t="s">
        <v>55</v>
      </c>
      <c r="C174" s="62">
        <f>+'grid (2)'!E10*2080/12*1.08</f>
        <v>2808</v>
      </c>
      <c r="D174" s="62">
        <f t="shared" ref="D174:N174" si="550">C174</f>
        <v>2808</v>
      </c>
      <c r="E174" s="62">
        <f t="shared" si="550"/>
        <v>2808</v>
      </c>
      <c r="F174" s="62">
        <f t="shared" si="550"/>
        <v>2808</v>
      </c>
      <c r="G174" s="62">
        <f t="shared" si="550"/>
        <v>2808</v>
      </c>
      <c r="H174" s="62">
        <f t="shared" si="550"/>
        <v>2808</v>
      </c>
      <c r="I174" s="62">
        <f t="shared" si="550"/>
        <v>2808</v>
      </c>
      <c r="J174" s="62">
        <f t="shared" si="550"/>
        <v>2808</v>
      </c>
      <c r="K174" s="62">
        <f t="shared" si="550"/>
        <v>2808</v>
      </c>
      <c r="L174" s="62">
        <f t="shared" si="550"/>
        <v>2808</v>
      </c>
      <c r="M174" s="62">
        <f t="shared" si="550"/>
        <v>2808</v>
      </c>
      <c r="N174" s="62">
        <f t="shared" si="550"/>
        <v>2808</v>
      </c>
      <c r="O174" s="108">
        <f t="shared" si="535"/>
        <v>33696</v>
      </c>
      <c r="P174" s="62">
        <f>+'grid (2)'!F10*2080/12*1.08</f>
        <v>2878.2000000000003</v>
      </c>
      <c r="Q174" s="62">
        <f t="shared" ref="Q174:AA174" si="551">P174</f>
        <v>2878.2000000000003</v>
      </c>
      <c r="R174" s="62">
        <f t="shared" si="551"/>
        <v>2878.2000000000003</v>
      </c>
      <c r="S174" s="62">
        <f t="shared" si="551"/>
        <v>2878.2000000000003</v>
      </c>
      <c r="T174" s="62">
        <f t="shared" si="551"/>
        <v>2878.2000000000003</v>
      </c>
      <c r="U174" s="62">
        <f t="shared" si="551"/>
        <v>2878.2000000000003</v>
      </c>
      <c r="V174" s="62">
        <f t="shared" si="551"/>
        <v>2878.2000000000003</v>
      </c>
      <c r="W174" s="62">
        <f t="shared" si="551"/>
        <v>2878.2000000000003</v>
      </c>
      <c r="X174" s="62">
        <f t="shared" si="551"/>
        <v>2878.2000000000003</v>
      </c>
      <c r="Y174" s="62">
        <f t="shared" si="551"/>
        <v>2878.2000000000003</v>
      </c>
      <c r="Z174" s="62">
        <f t="shared" si="551"/>
        <v>2878.2000000000003</v>
      </c>
      <c r="AA174" s="62">
        <f t="shared" si="551"/>
        <v>2878.2000000000003</v>
      </c>
      <c r="AB174" s="108">
        <f t="shared" si="537"/>
        <v>34538.400000000001</v>
      </c>
      <c r="AC174" s="62">
        <f>+'grid (2)'!G10*2080/12*1.08</f>
        <v>2950.1550000000002</v>
      </c>
      <c r="AD174" s="62">
        <f t="shared" ref="AD174:AN174" si="552">AC174</f>
        <v>2950.1550000000002</v>
      </c>
      <c r="AE174" s="62">
        <f t="shared" si="552"/>
        <v>2950.1550000000002</v>
      </c>
      <c r="AF174" s="62">
        <f t="shared" si="552"/>
        <v>2950.1550000000002</v>
      </c>
      <c r="AG174" s="62">
        <f t="shared" si="552"/>
        <v>2950.1550000000002</v>
      </c>
      <c r="AH174" s="62">
        <f t="shared" si="552"/>
        <v>2950.1550000000002</v>
      </c>
      <c r="AI174" s="62">
        <f t="shared" si="552"/>
        <v>2950.1550000000002</v>
      </c>
      <c r="AJ174" s="62">
        <f t="shared" si="552"/>
        <v>2950.1550000000002</v>
      </c>
      <c r="AK174" s="62">
        <f t="shared" si="552"/>
        <v>2950.1550000000002</v>
      </c>
      <c r="AL174" s="62">
        <f t="shared" si="552"/>
        <v>2950.1550000000002</v>
      </c>
      <c r="AM174" s="62">
        <f t="shared" si="552"/>
        <v>2950.1550000000002</v>
      </c>
      <c r="AN174" s="62">
        <f t="shared" si="552"/>
        <v>2950.1550000000002</v>
      </c>
      <c r="AO174" s="108">
        <f t="shared" si="539"/>
        <v>35401.859999999993</v>
      </c>
      <c r="AP174" s="62">
        <f>+'grid (2)'!H10*2080/12*1.08</f>
        <v>3023.9088750000001</v>
      </c>
      <c r="AQ174" s="62">
        <f t="shared" ref="AQ174:BA174" si="553">AP174</f>
        <v>3023.9088750000001</v>
      </c>
      <c r="AR174" s="62">
        <f t="shared" si="553"/>
        <v>3023.9088750000001</v>
      </c>
      <c r="AS174" s="62">
        <f t="shared" si="553"/>
        <v>3023.9088750000001</v>
      </c>
      <c r="AT174" s="62">
        <f t="shared" si="553"/>
        <v>3023.9088750000001</v>
      </c>
      <c r="AU174" s="62">
        <f t="shared" si="553"/>
        <v>3023.9088750000001</v>
      </c>
      <c r="AV174" s="62">
        <f t="shared" si="553"/>
        <v>3023.9088750000001</v>
      </c>
      <c r="AW174" s="62">
        <f t="shared" si="553"/>
        <v>3023.9088750000001</v>
      </c>
      <c r="AX174" s="62">
        <f t="shared" si="553"/>
        <v>3023.9088750000001</v>
      </c>
      <c r="AY174" s="62">
        <f t="shared" si="553"/>
        <v>3023.9088750000001</v>
      </c>
      <c r="AZ174" s="62">
        <f t="shared" si="553"/>
        <v>3023.9088750000001</v>
      </c>
      <c r="BA174" s="62">
        <f t="shared" si="553"/>
        <v>3023.9088750000001</v>
      </c>
      <c r="BB174" s="108">
        <f t="shared" si="541"/>
        <v>36286.906500000005</v>
      </c>
      <c r="BC174" s="62">
        <f>+'grid (2)'!I10*2080/12*1.08</f>
        <v>3099.5065968750009</v>
      </c>
      <c r="BD174" s="62">
        <f t="shared" ref="BD174:BN174" si="554">BC174</f>
        <v>3099.5065968750009</v>
      </c>
      <c r="BE174" s="62">
        <f t="shared" si="554"/>
        <v>3099.5065968750009</v>
      </c>
      <c r="BF174" s="62">
        <f t="shared" si="554"/>
        <v>3099.5065968750009</v>
      </c>
      <c r="BG174" s="62">
        <f t="shared" si="554"/>
        <v>3099.5065968750009</v>
      </c>
      <c r="BH174" s="62">
        <f t="shared" si="554"/>
        <v>3099.5065968750009</v>
      </c>
      <c r="BI174" s="62">
        <f t="shared" si="554"/>
        <v>3099.5065968750009</v>
      </c>
      <c r="BJ174" s="62">
        <f t="shared" si="554"/>
        <v>3099.5065968750009</v>
      </c>
      <c r="BK174" s="62">
        <f t="shared" si="554"/>
        <v>3099.5065968750009</v>
      </c>
      <c r="BL174" s="62">
        <f t="shared" si="554"/>
        <v>3099.5065968750009</v>
      </c>
      <c r="BM174" s="62">
        <f t="shared" si="554"/>
        <v>3099.5065968750009</v>
      </c>
      <c r="BN174" s="62">
        <f t="shared" si="554"/>
        <v>3099.5065968750009</v>
      </c>
      <c r="BO174" s="108">
        <f t="shared" si="543"/>
        <v>37194.079162500013</v>
      </c>
    </row>
    <row r="175" spans="1:67" x14ac:dyDescent="0.2">
      <c r="A175" s="47">
        <f t="shared" si="549"/>
        <v>16</v>
      </c>
      <c r="B175" s="188" t="s">
        <v>56</v>
      </c>
      <c r="C175" s="62">
        <f>+'grid (2)'!E11*2080/12*1.08</f>
        <v>2995.2000000000003</v>
      </c>
      <c r="D175" s="62">
        <f t="shared" ref="D175:N175" si="555">C175</f>
        <v>2995.2000000000003</v>
      </c>
      <c r="E175" s="62">
        <f t="shared" si="555"/>
        <v>2995.2000000000003</v>
      </c>
      <c r="F175" s="62">
        <f t="shared" si="555"/>
        <v>2995.2000000000003</v>
      </c>
      <c r="G175" s="62">
        <f t="shared" si="555"/>
        <v>2995.2000000000003</v>
      </c>
      <c r="H175" s="62">
        <f t="shared" si="555"/>
        <v>2995.2000000000003</v>
      </c>
      <c r="I175" s="62">
        <f t="shared" si="555"/>
        <v>2995.2000000000003</v>
      </c>
      <c r="J175" s="62">
        <f t="shared" si="555"/>
        <v>2995.2000000000003</v>
      </c>
      <c r="K175" s="62">
        <f t="shared" si="555"/>
        <v>2995.2000000000003</v>
      </c>
      <c r="L175" s="62">
        <f t="shared" si="555"/>
        <v>2995.2000000000003</v>
      </c>
      <c r="M175" s="62">
        <f t="shared" si="555"/>
        <v>2995.2000000000003</v>
      </c>
      <c r="N175" s="62">
        <f t="shared" si="555"/>
        <v>2995.2000000000003</v>
      </c>
      <c r="O175" s="108">
        <f t="shared" si="535"/>
        <v>35942.400000000001</v>
      </c>
      <c r="P175" s="62">
        <f>+'grid (2)'!F11*2080/12*1.08</f>
        <v>3070.08</v>
      </c>
      <c r="Q175" s="62">
        <f t="shared" ref="Q175:AA175" si="556">P175</f>
        <v>3070.08</v>
      </c>
      <c r="R175" s="62">
        <f t="shared" si="556"/>
        <v>3070.08</v>
      </c>
      <c r="S175" s="62">
        <f t="shared" si="556"/>
        <v>3070.08</v>
      </c>
      <c r="T175" s="62">
        <f t="shared" si="556"/>
        <v>3070.08</v>
      </c>
      <c r="U175" s="62">
        <f t="shared" si="556"/>
        <v>3070.08</v>
      </c>
      <c r="V175" s="62">
        <f t="shared" si="556"/>
        <v>3070.08</v>
      </c>
      <c r="W175" s="62">
        <f t="shared" si="556"/>
        <v>3070.08</v>
      </c>
      <c r="X175" s="62">
        <f t="shared" si="556"/>
        <v>3070.08</v>
      </c>
      <c r="Y175" s="62">
        <f t="shared" si="556"/>
        <v>3070.08</v>
      </c>
      <c r="Z175" s="62">
        <f t="shared" si="556"/>
        <v>3070.08</v>
      </c>
      <c r="AA175" s="62">
        <f t="shared" si="556"/>
        <v>3070.08</v>
      </c>
      <c r="AB175" s="108">
        <f t="shared" si="537"/>
        <v>36840.960000000006</v>
      </c>
      <c r="AC175" s="62">
        <f>+'grid (2)'!G11*2080/12*1.08</f>
        <v>3146.8319999999999</v>
      </c>
      <c r="AD175" s="62">
        <f t="shared" ref="AD175:AN175" si="557">AC175</f>
        <v>3146.8319999999999</v>
      </c>
      <c r="AE175" s="62">
        <f t="shared" si="557"/>
        <v>3146.8319999999999</v>
      </c>
      <c r="AF175" s="62">
        <f t="shared" si="557"/>
        <v>3146.8319999999999</v>
      </c>
      <c r="AG175" s="62">
        <f t="shared" si="557"/>
        <v>3146.8319999999999</v>
      </c>
      <c r="AH175" s="62">
        <f t="shared" si="557"/>
        <v>3146.8319999999999</v>
      </c>
      <c r="AI175" s="62">
        <f t="shared" si="557"/>
        <v>3146.8319999999999</v>
      </c>
      <c r="AJ175" s="62">
        <f t="shared" si="557"/>
        <v>3146.8319999999999</v>
      </c>
      <c r="AK175" s="62">
        <f t="shared" si="557"/>
        <v>3146.8319999999999</v>
      </c>
      <c r="AL175" s="62">
        <f t="shared" si="557"/>
        <v>3146.8319999999999</v>
      </c>
      <c r="AM175" s="62">
        <f t="shared" si="557"/>
        <v>3146.8319999999999</v>
      </c>
      <c r="AN175" s="62">
        <f t="shared" si="557"/>
        <v>3146.8319999999999</v>
      </c>
      <c r="AO175" s="108">
        <f t="shared" si="539"/>
        <v>37761.983999999997</v>
      </c>
      <c r="AP175" s="62">
        <f>+'grid (2)'!H11*2080/12*1.08</f>
        <v>3225.5027999999998</v>
      </c>
      <c r="AQ175" s="62">
        <f t="shared" ref="AQ175:BA175" si="558">AP175</f>
        <v>3225.5027999999998</v>
      </c>
      <c r="AR175" s="62">
        <f t="shared" si="558"/>
        <v>3225.5027999999998</v>
      </c>
      <c r="AS175" s="62">
        <f t="shared" si="558"/>
        <v>3225.5027999999998</v>
      </c>
      <c r="AT175" s="62">
        <f t="shared" si="558"/>
        <v>3225.5027999999998</v>
      </c>
      <c r="AU175" s="62">
        <f t="shared" si="558"/>
        <v>3225.5027999999998</v>
      </c>
      <c r="AV175" s="62">
        <f t="shared" si="558"/>
        <v>3225.5027999999998</v>
      </c>
      <c r="AW175" s="62">
        <f t="shared" si="558"/>
        <v>3225.5027999999998</v>
      </c>
      <c r="AX175" s="62">
        <f t="shared" si="558"/>
        <v>3225.5027999999998</v>
      </c>
      <c r="AY175" s="62">
        <f t="shared" si="558"/>
        <v>3225.5027999999998</v>
      </c>
      <c r="AZ175" s="62">
        <f t="shared" si="558"/>
        <v>3225.5027999999998</v>
      </c>
      <c r="BA175" s="62">
        <f t="shared" si="558"/>
        <v>3225.5027999999998</v>
      </c>
      <c r="BB175" s="108">
        <f t="shared" si="541"/>
        <v>38706.033599999995</v>
      </c>
      <c r="BC175" s="62">
        <f>+'grid (2)'!I11*2080/12*1.08</f>
        <v>3306.1403699999996</v>
      </c>
      <c r="BD175" s="62">
        <f t="shared" ref="BD175:BN175" si="559">BC175</f>
        <v>3306.1403699999996</v>
      </c>
      <c r="BE175" s="62">
        <f t="shared" si="559"/>
        <v>3306.1403699999996</v>
      </c>
      <c r="BF175" s="62">
        <f t="shared" si="559"/>
        <v>3306.1403699999996</v>
      </c>
      <c r="BG175" s="62">
        <f t="shared" si="559"/>
        <v>3306.1403699999996</v>
      </c>
      <c r="BH175" s="62">
        <f t="shared" si="559"/>
        <v>3306.1403699999996</v>
      </c>
      <c r="BI175" s="62">
        <f t="shared" si="559"/>
        <v>3306.1403699999996</v>
      </c>
      <c r="BJ175" s="62">
        <f t="shared" si="559"/>
        <v>3306.1403699999996</v>
      </c>
      <c r="BK175" s="62">
        <f t="shared" si="559"/>
        <v>3306.1403699999996</v>
      </c>
      <c r="BL175" s="62">
        <f t="shared" si="559"/>
        <v>3306.1403699999996</v>
      </c>
      <c r="BM175" s="62">
        <f t="shared" si="559"/>
        <v>3306.1403699999996</v>
      </c>
      <c r="BN175" s="62">
        <f t="shared" si="559"/>
        <v>3306.1403699999996</v>
      </c>
      <c r="BO175" s="108">
        <f t="shared" si="543"/>
        <v>39673.684440000005</v>
      </c>
    </row>
    <row r="176" spans="1:67" x14ac:dyDescent="0.2">
      <c r="A176" s="47">
        <f t="shared" si="549"/>
        <v>17</v>
      </c>
      <c r="B176" s="188" t="s">
        <v>57</v>
      </c>
      <c r="C176" s="62">
        <f>+'grid (2)'!E45/12*1.08</f>
        <v>10800</v>
      </c>
      <c r="D176" s="62">
        <f>C176</f>
        <v>10800</v>
      </c>
      <c r="E176" s="62">
        <f>D176</f>
        <v>10800</v>
      </c>
      <c r="F176" s="62">
        <f>E176</f>
        <v>10800</v>
      </c>
      <c r="G176" s="62">
        <f>F176</f>
        <v>10800</v>
      </c>
      <c r="H176" s="62">
        <f t="shared" ref="H176:H198" si="560">G176</f>
        <v>10800</v>
      </c>
      <c r="I176" s="62">
        <f t="shared" ref="I176:I198" si="561">H176</f>
        <v>10800</v>
      </c>
      <c r="J176" s="62">
        <f t="shared" ref="J176:J198" si="562">I176</f>
        <v>10800</v>
      </c>
      <c r="K176" s="62">
        <f t="shared" ref="K176:K198" si="563">J176</f>
        <v>10800</v>
      </c>
      <c r="L176" s="62">
        <f t="shared" ref="L176:L198" si="564">K176</f>
        <v>10800</v>
      </c>
      <c r="M176" s="62">
        <f t="shared" ref="M176:M198" si="565">L176</f>
        <v>10800</v>
      </c>
      <c r="N176" s="62">
        <f t="shared" ref="N176:N198" si="566">M176</f>
        <v>10800</v>
      </c>
      <c r="O176" s="108">
        <f t="shared" si="535"/>
        <v>129600</v>
      </c>
      <c r="P176" s="62">
        <f>+'grid (2)'!F45/12*1.08</f>
        <v>11070</v>
      </c>
      <c r="Q176" s="62">
        <f t="shared" ref="Q176:Q198" si="567">P176</f>
        <v>11070</v>
      </c>
      <c r="R176" s="62">
        <f t="shared" ref="R176:R198" si="568">Q176</f>
        <v>11070</v>
      </c>
      <c r="S176" s="62">
        <f t="shared" ref="S176:S198" si="569">R176</f>
        <v>11070</v>
      </c>
      <c r="T176" s="62">
        <f t="shared" ref="T176:T198" si="570">S176</f>
        <v>11070</v>
      </c>
      <c r="U176" s="62">
        <f t="shared" ref="U176:U198" si="571">T176</f>
        <v>11070</v>
      </c>
      <c r="V176" s="62">
        <f t="shared" ref="V176:V198" si="572">U176</f>
        <v>11070</v>
      </c>
      <c r="W176" s="62">
        <f t="shared" ref="W176:W198" si="573">V176</f>
        <v>11070</v>
      </c>
      <c r="X176" s="62">
        <f t="shared" ref="X176:X198" si="574">W176</f>
        <v>11070</v>
      </c>
      <c r="Y176" s="62">
        <f t="shared" ref="Y176:Y198" si="575">X176</f>
        <v>11070</v>
      </c>
      <c r="Z176" s="62">
        <f t="shared" ref="Z176:Z198" si="576">Y176</f>
        <v>11070</v>
      </c>
      <c r="AA176" s="62">
        <f t="shared" ref="AA176:AA198" si="577">Z176</f>
        <v>11070</v>
      </c>
      <c r="AB176" s="108">
        <f t="shared" si="537"/>
        <v>132840</v>
      </c>
      <c r="AC176" s="62">
        <f>+'grid (2)'!G45/12*1.08</f>
        <v>11346.75</v>
      </c>
      <c r="AD176" s="62">
        <f t="shared" ref="AD176:AD198" si="578">AC176</f>
        <v>11346.75</v>
      </c>
      <c r="AE176" s="62">
        <f t="shared" ref="AE176:AE198" si="579">AD176</f>
        <v>11346.75</v>
      </c>
      <c r="AF176" s="62">
        <f t="shared" ref="AF176:AF198" si="580">AE176</f>
        <v>11346.75</v>
      </c>
      <c r="AG176" s="62">
        <f t="shared" ref="AG176:AG198" si="581">AF176</f>
        <v>11346.75</v>
      </c>
      <c r="AH176" s="62">
        <f t="shared" ref="AH176:AH198" si="582">AG176</f>
        <v>11346.75</v>
      </c>
      <c r="AI176" s="62">
        <f t="shared" ref="AI176:AI198" si="583">AH176</f>
        <v>11346.75</v>
      </c>
      <c r="AJ176" s="62">
        <f t="shared" ref="AJ176:AJ198" si="584">AI176</f>
        <v>11346.75</v>
      </c>
      <c r="AK176" s="62">
        <f t="shared" ref="AK176:AK198" si="585">AJ176</f>
        <v>11346.75</v>
      </c>
      <c r="AL176" s="62">
        <f t="shared" ref="AL176:AL198" si="586">AK176</f>
        <v>11346.75</v>
      </c>
      <c r="AM176" s="62">
        <f t="shared" ref="AM176:AM198" si="587">AL176</f>
        <v>11346.75</v>
      </c>
      <c r="AN176" s="62">
        <f t="shared" ref="AN176:AN198" si="588">AM176</f>
        <v>11346.75</v>
      </c>
      <c r="AO176" s="108">
        <f t="shared" si="539"/>
        <v>136161</v>
      </c>
      <c r="AP176" s="62">
        <f>+'grid (2)'!H45/12*1.08</f>
        <v>11630.418750000001</v>
      </c>
      <c r="AQ176" s="62">
        <f t="shared" ref="AQ176:AQ198" si="589">AP176</f>
        <v>11630.418750000001</v>
      </c>
      <c r="AR176" s="62">
        <f t="shared" ref="AR176:AR198" si="590">AQ176</f>
        <v>11630.418750000001</v>
      </c>
      <c r="AS176" s="62">
        <f t="shared" ref="AS176:AS198" si="591">AR176</f>
        <v>11630.418750000001</v>
      </c>
      <c r="AT176" s="62">
        <f t="shared" ref="AT176:AT198" si="592">AS176</f>
        <v>11630.418750000001</v>
      </c>
      <c r="AU176" s="62">
        <f t="shared" ref="AU176:AU198" si="593">AT176</f>
        <v>11630.418750000001</v>
      </c>
      <c r="AV176" s="62">
        <f t="shared" ref="AV176:AV198" si="594">AU176</f>
        <v>11630.418750000001</v>
      </c>
      <c r="AW176" s="62">
        <f t="shared" ref="AW176:AW198" si="595">AV176</f>
        <v>11630.418750000001</v>
      </c>
      <c r="AX176" s="62">
        <f t="shared" ref="AX176:AX198" si="596">AW176</f>
        <v>11630.418750000001</v>
      </c>
      <c r="AY176" s="62">
        <f t="shared" ref="AY176:AY198" si="597">AX176</f>
        <v>11630.418750000001</v>
      </c>
      <c r="AZ176" s="62">
        <f t="shared" ref="AZ176:AZ198" si="598">AY176</f>
        <v>11630.418750000001</v>
      </c>
      <c r="BA176" s="62">
        <f t="shared" ref="BA176:BA198" si="599">AZ176</f>
        <v>11630.418750000001</v>
      </c>
      <c r="BB176" s="108">
        <f t="shared" si="541"/>
        <v>139565.02499999999</v>
      </c>
      <c r="BC176" s="62">
        <f>+'grid (2)'!I45/12*1.08</f>
        <v>11921.179218750001</v>
      </c>
      <c r="BD176" s="62">
        <f t="shared" ref="BD176:BD198" si="600">BC176</f>
        <v>11921.179218750001</v>
      </c>
      <c r="BE176" s="62">
        <f t="shared" ref="BE176:BE198" si="601">BD176</f>
        <v>11921.179218750001</v>
      </c>
      <c r="BF176" s="62">
        <f t="shared" ref="BF176:BF198" si="602">BE176</f>
        <v>11921.179218750001</v>
      </c>
      <c r="BG176" s="62">
        <f t="shared" ref="BG176:BG198" si="603">BF176</f>
        <v>11921.179218750001</v>
      </c>
      <c r="BH176" s="62">
        <f t="shared" ref="BH176:BH198" si="604">BG176</f>
        <v>11921.179218750001</v>
      </c>
      <c r="BI176" s="62">
        <f t="shared" ref="BI176:BI198" si="605">BH176</f>
        <v>11921.179218750001</v>
      </c>
      <c r="BJ176" s="62">
        <f t="shared" ref="BJ176:BJ198" si="606">BI176</f>
        <v>11921.179218750001</v>
      </c>
      <c r="BK176" s="62">
        <f t="shared" ref="BK176:BK198" si="607">BJ176</f>
        <v>11921.179218750001</v>
      </c>
      <c r="BL176" s="62">
        <f t="shared" ref="BL176:BL198" si="608">BK176</f>
        <v>11921.179218750001</v>
      </c>
      <c r="BM176" s="62">
        <f t="shared" ref="BM176:BM198" si="609">BL176</f>
        <v>11921.179218750001</v>
      </c>
      <c r="BN176" s="62">
        <f t="shared" ref="BN176:BN198" si="610">BM176</f>
        <v>11921.179218750001</v>
      </c>
      <c r="BO176" s="108">
        <f t="shared" si="543"/>
        <v>143054.15062500001</v>
      </c>
    </row>
    <row r="177" spans="1:67" x14ac:dyDescent="0.2">
      <c r="A177" s="843">
        <f t="shared" si="549"/>
        <v>18</v>
      </c>
      <c r="B177" s="188" t="s">
        <v>58</v>
      </c>
      <c r="C177" s="62">
        <v>0</v>
      </c>
      <c r="D177" s="62">
        <f t="shared" ref="D177:D198" si="611">C177</f>
        <v>0</v>
      </c>
      <c r="E177" s="62">
        <f t="shared" ref="E177:E198" si="612">D177</f>
        <v>0</v>
      </c>
      <c r="F177" s="62">
        <f t="shared" ref="F177:F198" si="613">E177</f>
        <v>0</v>
      </c>
      <c r="G177" s="62">
        <f t="shared" ref="G177:G198" si="614">F177</f>
        <v>0</v>
      </c>
      <c r="H177" s="62">
        <f t="shared" si="560"/>
        <v>0</v>
      </c>
      <c r="I177" s="62">
        <f t="shared" si="561"/>
        <v>0</v>
      </c>
      <c r="J177" s="62">
        <f t="shared" si="562"/>
        <v>0</v>
      </c>
      <c r="K177" s="62">
        <f t="shared" si="563"/>
        <v>0</v>
      </c>
      <c r="L177" s="62">
        <f t="shared" si="564"/>
        <v>0</v>
      </c>
      <c r="M177" s="62">
        <f t="shared" si="565"/>
        <v>0</v>
      </c>
      <c r="N177" s="62">
        <f t="shared" si="566"/>
        <v>0</v>
      </c>
      <c r="O177" s="108">
        <f t="shared" si="535"/>
        <v>0</v>
      </c>
      <c r="P177" s="62">
        <v>0</v>
      </c>
      <c r="Q177" s="62">
        <f t="shared" si="567"/>
        <v>0</v>
      </c>
      <c r="R177" s="62">
        <f t="shared" si="568"/>
        <v>0</v>
      </c>
      <c r="S177" s="62">
        <f t="shared" si="569"/>
        <v>0</v>
      </c>
      <c r="T177" s="62">
        <f t="shared" si="570"/>
        <v>0</v>
      </c>
      <c r="U177" s="62">
        <f t="shared" si="571"/>
        <v>0</v>
      </c>
      <c r="V177" s="62">
        <f t="shared" si="572"/>
        <v>0</v>
      </c>
      <c r="W177" s="62">
        <f t="shared" si="573"/>
        <v>0</v>
      </c>
      <c r="X177" s="62">
        <f t="shared" si="574"/>
        <v>0</v>
      </c>
      <c r="Y177" s="62">
        <f t="shared" si="575"/>
        <v>0</v>
      </c>
      <c r="Z177" s="62">
        <f t="shared" si="576"/>
        <v>0</v>
      </c>
      <c r="AA177" s="62">
        <f t="shared" si="577"/>
        <v>0</v>
      </c>
      <c r="AB177" s="108">
        <f t="shared" si="537"/>
        <v>0</v>
      </c>
      <c r="AC177" s="62">
        <v>0</v>
      </c>
      <c r="AD177" s="62">
        <f t="shared" si="578"/>
        <v>0</v>
      </c>
      <c r="AE177" s="62">
        <f t="shared" si="579"/>
        <v>0</v>
      </c>
      <c r="AF177" s="62">
        <f t="shared" si="580"/>
        <v>0</v>
      </c>
      <c r="AG177" s="62">
        <f t="shared" si="581"/>
        <v>0</v>
      </c>
      <c r="AH177" s="62">
        <f t="shared" si="582"/>
        <v>0</v>
      </c>
      <c r="AI177" s="62">
        <f t="shared" si="583"/>
        <v>0</v>
      </c>
      <c r="AJ177" s="62">
        <f t="shared" si="584"/>
        <v>0</v>
      </c>
      <c r="AK177" s="62">
        <f t="shared" si="585"/>
        <v>0</v>
      </c>
      <c r="AL177" s="62">
        <f t="shared" si="586"/>
        <v>0</v>
      </c>
      <c r="AM177" s="62">
        <f t="shared" si="587"/>
        <v>0</v>
      </c>
      <c r="AN177" s="62">
        <f t="shared" si="588"/>
        <v>0</v>
      </c>
      <c r="AO177" s="108">
        <f t="shared" si="539"/>
        <v>0</v>
      </c>
      <c r="AP177" s="62">
        <v>0</v>
      </c>
      <c r="AQ177" s="62">
        <f t="shared" si="589"/>
        <v>0</v>
      </c>
      <c r="AR177" s="62">
        <f t="shared" si="590"/>
        <v>0</v>
      </c>
      <c r="AS177" s="62">
        <f t="shared" si="591"/>
        <v>0</v>
      </c>
      <c r="AT177" s="62">
        <f t="shared" si="592"/>
        <v>0</v>
      </c>
      <c r="AU177" s="62">
        <f t="shared" si="593"/>
        <v>0</v>
      </c>
      <c r="AV177" s="62">
        <f t="shared" si="594"/>
        <v>0</v>
      </c>
      <c r="AW177" s="62">
        <f t="shared" si="595"/>
        <v>0</v>
      </c>
      <c r="AX177" s="62">
        <f t="shared" si="596"/>
        <v>0</v>
      </c>
      <c r="AY177" s="62">
        <f t="shared" si="597"/>
        <v>0</v>
      </c>
      <c r="AZ177" s="62">
        <f t="shared" si="598"/>
        <v>0</v>
      </c>
      <c r="BA177" s="62">
        <f t="shared" si="599"/>
        <v>0</v>
      </c>
      <c r="BB177" s="108">
        <f t="shared" si="541"/>
        <v>0</v>
      </c>
      <c r="BC177" s="62">
        <v>0</v>
      </c>
      <c r="BD177" s="62">
        <f t="shared" si="600"/>
        <v>0</v>
      </c>
      <c r="BE177" s="62">
        <f t="shared" si="601"/>
        <v>0</v>
      </c>
      <c r="BF177" s="62">
        <f t="shared" si="602"/>
        <v>0</v>
      </c>
      <c r="BG177" s="62">
        <f t="shared" si="603"/>
        <v>0</v>
      </c>
      <c r="BH177" s="62">
        <f t="shared" si="604"/>
        <v>0</v>
      </c>
      <c r="BI177" s="62">
        <f t="shared" si="605"/>
        <v>0</v>
      </c>
      <c r="BJ177" s="62">
        <f t="shared" si="606"/>
        <v>0</v>
      </c>
      <c r="BK177" s="62">
        <f t="shared" si="607"/>
        <v>0</v>
      </c>
      <c r="BL177" s="62">
        <f t="shared" si="608"/>
        <v>0</v>
      </c>
      <c r="BM177" s="62">
        <f t="shared" si="609"/>
        <v>0</v>
      </c>
      <c r="BN177" s="62">
        <f t="shared" si="610"/>
        <v>0</v>
      </c>
      <c r="BO177" s="108">
        <f t="shared" si="543"/>
        <v>0</v>
      </c>
    </row>
    <row r="178" spans="1:67" x14ac:dyDescent="0.2">
      <c r="A178" s="47">
        <f t="shared" si="549"/>
        <v>19</v>
      </c>
      <c r="B178" s="188" t="s">
        <v>59</v>
      </c>
      <c r="C178" s="62">
        <f>2080*'grid (2)'!E16/12*1.08</f>
        <v>8985.6</v>
      </c>
      <c r="D178" s="62">
        <f t="shared" si="611"/>
        <v>8985.6</v>
      </c>
      <c r="E178" s="62">
        <f t="shared" si="612"/>
        <v>8985.6</v>
      </c>
      <c r="F178" s="62">
        <f t="shared" si="613"/>
        <v>8985.6</v>
      </c>
      <c r="G178" s="62">
        <f t="shared" si="614"/>
        <v>8985.6</v>
      </c>
      <c r="H178" s="62">
        <f t="shared" si="560"/>
        <v>8985.6</v>
      </c>
      <c r="I178" s="62">
        <f t="shared" si="561"/>
        <v>8985.6</v>
      </c>
      <c r="J178" s="62">
        <f t="shared" si="562"/>
        <v>8985.6</v>
      </c>
      <c r="K178" s="62">
        <f t="shared" si="563"/>
        <v>8985.6</v>
      </c>
      <c r="L178" s="62">
        <f t="shared" si="564"/>
        <v>8985.6</v>
      </c>
      <c r="M178" s="62">
        <f t="shared" si="565"/>
        <v>8985.6</v>
      </c>
      <c r="N178" s="62">
        <f t="shared" si="566"/>
        <v>8985.6</v>
      </c>
      <c r="O178" s="108">
        <f t="shared" si="535"/>
        <v>107827.20000000003</v>
      </c>
      <c r="P178" s="62">
        <f>2080*'grid (2)'!F16/12*1.08</f>
        <v>9210.24</v>
      </c>
      <c r="Q178" s="62">
        <f t="shared" si="567"/>
        <v>9210.24</v>
      </c>
      <c r="R178" s="62">
        <f t="shared" si="568"/>
        <v>9210.24</v>
      </c>
      <c r="S178" s="62">
        <f t="shared" si="569"/>
        <v>9210.24</v>
      </c>
      <c r="T178" s="62">
        <f t="shared" si="570"/>
        <v>9210.24</v>
      </c>
      <c r="U178" s="62">
        <f t="shared" si="571"/>
        <v>9210.24</v>
      </c>
      <c r="V178" s="62">
        <f t="shared" si="572"/>
        <v>9210.24</v>
      </c>
      <c r="W178" s="62">
        <f t="shared" si="573"/>
        <v>9210.24</v>
      </c>
      <c r="X178" s="62">
        <f t="shared" si="574"/>
        <v>9210.24</v>
      </c>
      <c r="Y178" s="62">
        <f t="shared" si="575"/>
        <v>9210.24</v>
      </c>
      <c r="Z178" s="62">
        <f t="shared" si="576"/>
        <v>9210.24</v>
      </c>
      <c r="AA178" s="62">
        <f t="shared" si="577"/>
        <v>9210.24</v>
      </c>
      <c r="AB178" s="108">
        <f t="shared" si="537"/>
        <v>110522.88000000002</v>
      </c>
      <c r="AC178" s="62">
        <f>2080*'grid (2)'!G16/12*1.08</f>
        <v>9440.4959999999992</v>
      </c>
      <c r="AD178" s="62">
        <f t="shared" si="578"/>
        <v>9440.4959999999992</v>
      </c>
      <c r="AE178" s="62">
        <f t="shared" si="579"/>
        <v>9440.4959999999992</v>
      </c>
      <c r="AF178" s="62">
        <f t="shared" si="580"/>
        <v>9440.4959999999992</v>
      </c>
      <c r="AG178" s="62">
        <f t="shared" si="581"/>
        <v>9440.4959999999992</v>
      </c>
      <c r="AH178" s="62">
        <f t="shared" si="582"/>
        <v>9440.4959999999992</v>
      </c>
      <c r="AI178" s="62">
        <f t="shared" si="583"/>
        <v>9440.4959999999992</v>
      </c>
      <c r="AJ178" s="62">
        <f t="shared" si="584"/>
        <v>9440.4959999999992</v>
      </c>
      <c r="AK178" s="62">
        <f t="shared" si="585"/>
        <v>9440.4959999999992</v>
      </c>
      <c r="AL178" s="62">
        <f t="shared" si="586"/>
        <v>9440.4959999999992</v>
      </c>
      <c r="AM178" s="62">
        <f t="shared" si="587"/>
        <v>9440.4959999999992</v>
      </c>
      <c r="AN178" s="62">
        <f t="shared" si="588"/>
        <v>9440.4959999999992</v>
      </c>
      <c r="AO178" s="108">
        <f t="shared" si="539"/>
        <v>113285.95199999999</v>
      </c>
      <c r="AP178" s="62">
        <f>2080*'grid (2)'!H16/12*1.08</f>
        <v>9676.5084000000024</v>
      </c>
      <c r="AQ178" s="62">
        <f t="shared" si="589"/>
        <v>9676.5084000000024</v>
      </c>
      <c r="AR178" s="62">
        <f t="shared" si="590"/>
        <v>9676.5084000000024</v>
      </c>
      <c r="AS178" s="62">
        <f t="shared" si="591"/>
        <v>9676.5084000000024</v>
      </c>
      <c r="AT178" s="62">
        <f t="shared" si="592"/>
        <v>9676.5084000000024</v>
      </c>
      <c r="AU178" s="62">
        <f t="shared" si="593"/>
        <v>9676.5084000000024</v>
      </c>
      <c r="AV178" s="62">
        <f t="shared" si="594"/>
        <v>9676.5084000000024</v>
      </c>
      <c r="AW178" s="62">
        <f t="shared" si="595"/>
        <v>9676.5084000000024</v>
      </c>
      <c r="AX178" s="62">
        <f t="shared" si="596"/>
        <v>9676.5084000000024</v>
      </c>
      <c r="AY178" s="62">
        <f t="shared" si="597"/>
        <v>9676.5084000000024</v>
      </c>
      <c r="AZ178" s="62">
        <f t="shared" si="598"/>
        <v>9676.5084000000024</v>
      </c>
      <c r="BA178" s="62">
        <f t="shared" si="599"/>
        <v>9676.5084000000024</v>
      </c>
      <c r="BB178" s="108">
        <f t="shared" si="541"/>
        <v>116118.10080000006</v>
      </c>
      <c r="BC178" s="62">
        <f>2080*'grid (2)'!I16/12*1.08</f>
        <v>9918.4211100000011</v>
      </c>
      <c r="BD178" s="62">
        <f t="shared" si="600"/>
        <v>9918.4211100000011</v>
      </c>
      <c r="BE178" s="62">
        <f t="shared" si="601"/>
        <v>9918.4211100000011</v>
      </c>
      <c r="BF178" s="62">
        <f t="shared" si="602"/>
        <v>9918.4211100000011</v>
      </c>
      <c r="BG178" s="62">
        <f t="shared" si="603"/>
        <v>9918.4211100000011</v>
      </c>
      <c r="BH178" s="62">
        <f t="shared" si="604"/>
        <v>9918.4211100000011</v>
      </c>
      <c r="BI178" s="62">
        <f t="shared" si="605"/>
        <v>9918.4211100000011</v>
      </c>
      <c r="BJ178" s="62">
        <f t="shared" si="606"/>
        <v>9918.4211100000011</v>
      </c>
      <c r="BK178" s="62">
        <f t="shared" si="607"/>
        <v>9918.4211100000011</v>
      </c>
      <c r="BL178" s="62">
        <f t="shared" si="608"/>
        <v>9918.4211100000011</v>
      </c>
      <c r="BM178" s="62">
        <f t="shared" si="609"/>
        <v>9918.4211100000011</v>
      </c>
      <c r="BN178" s="62">
        <f t="shared" si="610"/>
        <v>9918.4211100000011</v>
      </c>
      <c r="BO178" s="108">
        <f t="shared" si="543"/>
        <v>119021.05331999999</v>
      </c>
    </row>
    <row r="179" spans="1:67" x14ac:dyDescent="0.2">
      <c r="A179" s="47">
        <f t="shared" si="549"/>
        <v>20</v>
      </c>
      <c r="B179" s="188" t="s">
        <v>60</v>
      </c>
      <c r="C179" s="62">
        <f>2080*'grid (2)'!E17/12*1.08</f>
        <v>6552.0000000000009</v>
      </c>
      <c r="D179" s="62">
        <f t="shared" si="611"/>
        <v>6552.0000000000009</v>
      </c>
      <c r="E179" s="62">
        <f t="shared" si="612"/>
        <v>6552.0000000000009</v>
      </c>
      <c r="F179" s="62">
        <f t="shared" si="613"/>
        <v>6552.0000000000009</v>
      </c>
      <c r="G179" s="62">
        <f t="shared" si="614"/>
        <v>6552.0000000000009</v>
      </c>
      <c r="H179" s="62">
        <f t="shared" si="560"/>
        <v>6552.0000000000009</v>
      </c>
      <c r="I179" s="62">
        <f t="shared" si="561"/>
        <v>6552.0000000000009</v>
      </c>
      <c r="J179" s="62">
        <f t="shared" si="562"/>
        <v>6552.0000000000009</v>
      </c>
      <c r="K179" s="62">
        <f t="shared" si="563"/>
        <v>6552.0000000000009</v>
      </c>
      <c r="L179" s="62">
        <f t="shared" si="564"/>
        <v>6552.0000000000009</v>
      </c>
      <c r="M179" s="62">
        <f t="shared" si="565"/>
        <v>6552.0000000000009</v>
      </c>
      <c r="N179" s="62">
        <f t="shared" si="566"/>
        <v>6552.0000000000009</v>
      </c>
      <c r="O179" s="108">
        <f t="shared" si="535"/>
        <v>78624.000000000015</v>
      </c>
      <c r="P179" s="62">
        <f>2080*'grid (2)'!F17/12*1.08</f>
        <v>6715.8</v>
      </c>
      <c r="Q179" s="62">
        <f t="shared" si="567"/>
        <v>6715.8</v>
      </c>
      <c r="R179" s="62">
        <f t="shared" si="568"/>
        <v>6715.8</v>
      </c>
      <c r="S179" s="62">
        <f t="shared" si="569"/>
        <v>6715.8</v>
      </c>
      <c r="T179" s="62">
        <f t="shared" si="570"/>
        <v>6715.8</v>
      </c>
      <c r="U179" s="62">
        <f t="shared" si="571"/>
        <v>6715.8</v>
      </c>
      <c r="V179" s="62">
        <f t="shared" si="572"/>
        <v>6715.8</v>
      </c>
      <c r="W179" s="62">
        <f t="shared" si="573"/>
        <v>6715.8</v>
      </c>
      <c r="X179" s="62">
        <f t="shared" si="574"/>
        <v>6715.8</v>
      </c>
      <c r="Y179" s="62">
        <f t="shared" si="575"/>
        <v>6715.8</v>
      </c>
      <c r="Z179" s="62">
        <f t="shared" si="576"/>
        <v>6715.8</v>
      </c>
      <c r="AA179" s="62">
        <f t="shared" si="577"/>
        <v>6715.8</v>
      </c>
      <c r="AB179" s="108">
        <f t="shared" si="537"/>
        <v>80589.60000000002</v>
      </c>
      <c r="AC179" s="62">
        <f>2080*'grid (2)'!G17/12*1.08</f>
        <v>6883.6950000000006</v>
      </c>
      <c r="AD179" s="62">
        <f t="shared" si="578"/>
        <v>6883.6950000000006</v>
      </c>
      <c r="AE179" s="62">
        <f t="shared" si="579"/>
        <v>6883.6950000000006</v>
      </c>
      <c r="AF179" s="62">
        <f t="shared" si="580"/>
        <v>6883.6950000000006</v>
      </c>
      <c r="AG179" s="62">
        <f t="shared" si="581"/>
        <v>6883.6950000000006</v>
      </c>
      <c r="AH179" s="62">
        <f t="shared" si="582"/>
        <v>6883.6950000000006</v>
      </c>
      <c r="AI179" s="62">
        <f t="shared" si="583"/>
        <v>6883.6950000000006</v>
      </c>
      <c r="AJ179" s="62">
        <f t="shared" si="584"/>
        <v>6883.6950000000006</v>
      </c>
      <c r="AK179" s="62">
        <f t="shared" si="585"/>
        <v>6883.6950000000006</v>
      </c>
      <c r="AL179" s="62">
        <f t="shared" si="586"/>
        <v>6883.6950000000006</v>
      </c>
      <c r="AM179" s="62">
        <f t="shared" si="587"/>
        <v>6883.6950000000006</v>
      </c>
      <c r="AN179" s="62">
        <f t="shared" si="588"/>
        <v>6883.6950000000006</v>
      </c>
      <c r="AO179" s="108">
        <f t="shared" si="539"/>
        <v>82604.340000000026</v>
      </c>
      <c r="AP179" s="62">
        <f>2080*'grid (2)'!H17/12*1.08</f>
        <v>7055.7873750000008</v>
      </c>
      <c r="AQ179" s="62">
        <f t="shared" si="589"/>
        <v>7055.7873750000008</v>
      </c>
      <c r="AR179" s="62">
        <f t="shared" si="590"/>
        <v>7055.7873750000008</v>
      </c>
      <c r="AS179" s="62">
        <f t="shared" si="591"/>
        <v>7055.7873750000008</v>
      </c>
      <c r="AT179" s="62">
        <f t="shared" si="592"/>
        <v>7055.7873750000008</v>
      </c>
      <c r="AU179" s="62">
        <f t="shared" si="593"/>
        <v>7055.7873750000008</v>
      </c>
      <c r="AV179" s="62">
        <f t="shared" si="594"/>
        <v>7055.7873750000008</v>
      </c>
      <c r="AW179" s="62">
        <f t="shared" si="595"/>
        <v>7055.7873750000008</v>
      </c>
      <c r="AX179" s="62">
        <f t="shared" si="596"/>
        <v>7055.7873750000008</v>
      </c>
      <c r="AY179" s="62">
        <f t="shared" si="597"/>
        <v>7055.7873750000008</v>
      </c>
      <c r="AZ179" s="62">
        <f t="shared" si="598"/>
        <v>7055.7873750000008</v>
      </c>
      <c r="BA179" s="62">
        <f t="shared" si="599"/>
        <v>7055.7873750000008</v>
      </c>
      <c r="BB179" s="108">
        <f t="shared" si="541"/>
        <v>84669.448500000013</v>
      </c>
      <c r="BC179" s="62">
        <f>2080*'grid (2)'!I17/12*1.08</f>
        <v>7232.1820593750008</v>
      </c>
      <c r="BD179" s="62">
        <f t="shared" si="600"/>
        <v>7232.1820593750008</v>
      </c>
      <c r="BE179" s="62">
        <f t="shared" si="601"/>
        <v>7232.1820593750008</v>
      </c>
      <c r="BF179" s="62">
        <f t="shared" si="602"/>
        <v>7232.1820593750008</v>
      </c>
      <c r="BG179" s="62">
        <f t="shared" si="603"/>
        <v>7232.1820593750008</v>
      </c>
      <c r="BH179" s="62">
        <f t="shared" si="604"/>
        <v>7232.1820593750008</v>
      </c>
      <c r="BI179" s="62">
        <f t="shared" si="605"/>
        <v>7232.1820593750008</v>
      </c>
      <c r="BJ179" s="62">
        <f t="shared" si="606"/>
        <v>7232.1820593750008</v>
      </c>
      <c r="BK179" s="62">
        <f t="shared" si="607"/>
        <v>7232.1820593750008</v>
      </c>
      <c r="BL179" s="62">
        <f t="shared" si="608"/>
        <v>7232.1820593750008</v>
      </c>
      <c r="BM179" s="62">
        <f t="shared" si="609"/>
        <v>7232.1820593750008</v>
      </c>
      <c r="BN179" s="62">
        <f t="shared" si="610"/>
        <v>7232.1820593750008</v>
      </c>
      <c r="BO179" s="108">
        <f t="shared" si="543"/>
        <v>86786.184712500006</v>
      </c>
    </row>
    <row r="180" spans="1:67" x14ac:dyDescent="0.2">
      <c r="A180" s="47">
        <f t="shared" si="549"/>
        <v>21</v>
      </c>
      <c r="B180" s="188" t="s">
        <v>61</v>
      </c>
      <c r="C180" s="62">
        <f>2080*'grid (2)'!E18/12*1.08</f>
        <v>8985.6</v>
      </c>
      <c r="D180" s="62">
        <f t="shared" si="611"/>
        <v>8985.6</v>
      </c>
      <c r="E180" s="62">
        <f t="shared" si="612"/>
        <v>8985.6</v>
      </c>
      <c r="F180" s="62">
        <f t="shared" si="613"/>
        <v>8985.6</v>
      </c>
      <c r="G180" s="62">
        <f t="shared" si="614"/>
        <v>8985.6</v>
      </c>
      <c r="H180" s="62">
        <f t="shared" si="560"/>
        <v>8985.6</v>
      </c>
      <c r="I180" s="62">
        <f t="shared" si="561"/>
        <v>8985.6</v>
      </c>
      <c r="J180" s="62">
        <f t="shared" si="562"/>
        <v>8985.6</v>
      </c>
      <c r="K180" s="62">
        <f t="shared" si="563"/>
        <v>8985.6</v>
      </c>
      <c r="L180" s="62">
        <f t="shared" si="564"/>
        <v>8985.6</v>
      </c>
      <c r="M180" s="62">
        <f t="shared" si="565"/>
        <v>8985.6</v>
      </c>
      <c r="N180" s="62">
        <f t="shared" si="566"/>
        <v>8985.6</v>
      </c>
      <c r="O180" s="108">
        <f t="shared" si="535"/>
        <v>107827.20000000003</v>
      </c>
      <c r="P180" s="62">
        <f>2080*'grid (2)'!F18/12*1.08</f>
        <v>9210.24</v>
      </c>
      <c r="Q180" s="62">
        <f t="shared" si="567"/>
        <v>9210.24</v>
      </c>
      <c r="R180" s="62">
        <f t="shared" si="568"/>
        <v>9210.24</v>
      </c>
      <c r="S180" s="62">
        <f t="shared" si="569"/>
        <v>9210.24</v>
      </c>
      <c r="T180" s="62">
        <f t="shared" si="570"/>
        <v>9210.24</v>
      </c>
      <c r="U180" s="62">
        <f t="shared" si="571"/>
        <v>9210.24</v>
      </c>
      <c r="V180" s="62">
        <f t="shared" si="572"/>
        <v>9210.24</v>
      </c>
      <c r="W180" s="62">
        <f t="shared" si="573"/>
        <v>9210.24</v>
      </c>
      <c r="X180" s="62">
        <f t="shared" si="574"/>
        <v>9210.24</v>
      </c>
      <c r="Y180" s="62">
        <f t="shared" si="575"/>
        <v>9210.24</v>
      </c>
      <c r="Z180" s="62">
        <f t="shared" si="576"/>
        <v>9210.24</v>
      </c>
      <c r="AA180" s="62">
        <f t="shared" si="577"/>
        <v>9210.24</v>
      </c>
      <c r="AB180" s="108">
        <f t="shared" si="537"/>
        <v>110522.88000000002</v>
      </c>
      <c r="AC180" s="62">
        <f>2080*'grid (2)'!G18/12*1.08</f>
        <v>9440.4959999999992</v>
      </c>
      <c r="AD180" s="62">
        <f t="shared" si="578"/>
        <v>9440.4959999999992</v>
      </c>
      <c r="AE180" s="62">
        <f t="shared" si="579"/>
        <v>9440.4959999999992</v>
      </c>
      <c r="AF180" s="62">
        <f t="shared" si="580"/>
        <v>9440.4959999999992</v>
      </c>
      <c r="AG180" s="62">
        <f t="shared" si="581"/>
        <v>9440.4959999999992</v>
      </c>
      <c r="AH180" s="62">
        <f t="shared" si="582"/>
        <v>9440.4959999999992</v>
      </c>
      <c r="AI180" s="62">
        <f t="shared" si="583"/>
        <v>9440.4959999999992</v>
      </c>
      <c r="AJ180" s="62">
        <f t="shared" si="584"/>
        <v>9440.4959999999992</v>
      </c>
      <c r="AK180" s="62">
        <f t="shared" si="585"/>
        <v>9440.4959999999992</v>
      </c>
      <c r="AL180" s="62">
        <f t="shared" si="586"/>
        <v>9440.4959999999992</v>
      </c>
      <c r="AM180" s="62">
        <f t="shared" si="587"/>
        <v>9440.4959999999992</v>
      </c>
      <c r="AN180" s="62">
        <f t="shared" si="588"/>
        <v>9440.4959999999992</v>
      </c>
      <c r="AO180" s="108">
        <f t="shared" si="539"/>
        <v>113285.95199999999</v>
      </c>
      <c r="AP180" s="62">
        <f>2080*'grid (2)'!H18/12*1.08</f>
        <v>9676.5084000000024</v>
      </c>
      <c r="AQ180" s="62">
        <f t="shared" si="589"/>
        <v>9676.5084000000024</v>
      </c>
      <c r="AR180" s="62">
        <f t="shared" si="590"/>
        <v>9676.5084000000024</v>
      </c>
      <c r="AS180" s="62">
        <f t="shared" si="591"/>
        <v>9676.5084000000024</v>
      </c>
      <c r="AT180" s="62">
        <f t="shared" si="592"/>
        <v>9676.5084000000024</v>
      </c>
      <c r="AU180" s="62">
        <f t="shared" si="593"/>
        <v>9676.5084000000024</v>
      </c>
      <c r="AV180" s="62">
        <f t="shared" si="594"/>
        <v>9676.5084000000024</v>
      </c>
      <c r="AW180" s="62">
        <f t="shared" si="595"/>
        <v>9676.5084000000024</v>
      </c>
      <c r="AX180" s="62">
        <f t="shared" si="596"/>
        <v>9676.5084000000024</v>
      </c>
      <c r="AY180" s="62">
        <f t="shared" si="597"/>
        <v>9676.5084000000024</v>
      </c>
      <c r="AZ180" s="62">
        <f t="shared" si="598"/>
        <v>9676.5084000000024</v>
      </c>
      <c r="BA180" s="62">
        <f t="shared" si="599"/>
        <v>9676.5084000000024</v>
      </c>
      <c r="BB180" s="108">
        <f t="shared" si="541"/>
        <v>116118.10080000006</v>
      </c>
      <c r="BC180" s="62">
        <f>2080*'grid (2)'!I18/12*1.08</f>
        <v>9918.4211100000011</v>
      </c>
      <c r="BD180" s="62">
        <f t="shared" si="600"/>
        <v>9918.4211100000011</v>
      </c>
      <c r="BE180" s="62">
        <f t="shared" si="601"/>
        <v>9918.4211100000011</v>
      </c>
      <c r="BF180" s="62">
        <f t="shared" si="602"/>
        <v>9918.4211100000011</v>
      </c>
      <c r="BG180" s="62">
        <f t="shared" si="603"/>
        <v>9918.4211100000011</v>
      </c>
      <c r="BH180" s="62">
        <f t="shared" si="604"/>
        <v>9918.4211100000011</v>
      </c>
      <c r="BI180" s="62">
        <f t="shared" si="605"/>
        <v>9918.4211100000011</v>
      </c>
      <c r="BJ180" s="62">
        <f t="shared" si="606"/>
        <v>9918.4211100000011</v>
      </c>
      <c r="BK180" s="62">
        <f t="shared" si="607"/>
        <v>9918.4211100000011</v>
      </c>
      <c r="BL180" s="62">
        <f t="shared" si="608"/>
        <v>9918.4211100000011</v>
      </c>
      <c r="BM180" s="62">
        <f t="shared" si="609"/>
        <v>9918.4211100000011</v>
      </c>
      <c r="BN180" s="62">
        <f t="shared" si="610"/>
        <v>9918.4211100000011</v>
      </c>
      <c r="BO180" s="108">
        <f t="shared" si="543"/>
        <v>119021.05331999999</v>
      </c>
    </row>
    <row r="181" spans="1:67" ht="14.25" customHeight="1" x14ac:dyDescent="0.2">
      <c r="A181" s="47">
        <f t="shared" si="549"/>
        <v>22</v>
      </c>
      <c r="B181" s="188" t="s">
        <v>62</v>
      </c>
      <c r="C181" s="62">
        <f>2080*'grid (2)'!E19/12*1.08</f>
        <v>6552.0000000000009</v>
      </c>
      <c r="D181" s="62">
        <f t="shared" si="611"/>
        <v>6552.0000000000009</v>
      </c>
      <c r="E181" s="62">
        <f t="shared" si="612"/>
        <v>6552.0000000000009</v>
      </c>
      <c r="F181" s="62">
        <f t="shared" si="613"/>
        <v>6552.0000000000009</v>
      </c>
      <c r="G181" s="62">
        <f t="shared" si="614"/>
        <v>6552.0000000000009</v>
      </c>
      <c r="H181" s="62">
        <f t="shared" si="560"/>
        <v>6552.0000000000009</v>
      </c>
      <c r="I181" s="62">
        <f t="shared" si="561"/>
        <v>6552.0000000000009</v>
      </c>
      <c r="J181" s="62">
        <f t="shared" si="562"/>
        <v>6552.0000000000009</v>
      </c>
      <c r="K181" s="62">
        <f t="shared" si="563"/>
        <v>6552.0000000000009</v>
      </c>
      <c r="L181" s="62">
        <f t="shared" si="564"/>
        <v>6552.0000000000009</v>
      </c>
      <c r="M181" s="62">
        <f t="shared" si="565"/>
        <v>6552.0000000000009</v>
      </c>
      <c r="N181" s="62">
        <f t="shared" si="566"/>
        <v>6552.0000000000009</v>
      </c>
      <c r="O181" s="108">
        <f t="shared" si="535"/>
        <v>78624.000000000015</v>
      </c>
      <c r="P181" s="62">
        <f>2080*'grid (2)'!F19/12*1.08</f>
        <v>6715.8</v>
      </c>
      <c r="Q181" s="62">
        <f t="shared" si="567"/>
        <v>6715.8</v>
      </c>
      <c r="R181" s="62">
        <f t="shared" si="568"/>
        <v>6715.8</v>
      </c>
      <c r="S181" s="62">
        <f t="shared" si="569"/>
        <v>6715.8</v>
      </c>
      <c r="T181" s="62">
        <f t="shared" si="570"/>
        <v>6715.8</v>
      </c>
      <c r="U181" s="62">
        <f t="shared" si="571"/>
        <v>6715.8</v>
      </c>
      <c r="V181" s="62">
        <f t="shared" si="572"/>
        <v>6715.8</v>
      </c>
      <c r="W181" s="62">
        <f t="shared" si="573"/>
        <v>6715.8</v>
      </c>
      <c r="X181" s="62">
        <f t="shared" si="574"/>
        <v>6715.8</v>
      </c>
      <c r="Y181" s="62">
        <f t="shared" si="575"/>
        <v>6715.8</v>
      </c>
      <c r="Z181" s="62">
        <f t="shared" si="576"/>
        <v>6715.8</v>
      </c>
      <c r="AA181" s="62">
        <f t="shared" si="577"/>
        <v>6715.8</v>
      </c>
      <c r="AB181" s="108">
        <f t="shared" si="537"/>
        <v>80589.60000000002</v>
      </c>
      <c r="AC181" s="62">
        <f>2080*'grid (2)'!G19/12*1.08</f>
        <v>6883.6950000000006</v>
      </c>
      <c r="AD181" s="62">
        <f t="shared" si="578"/>
        <v>6883.6950000000006</v>
      </c>
      <c r="AE181" s="62">
        <f t="shared" si="579"/>
        <v>6883.6950000000006</v>
      </c>
      <c r="AF181" s="62">
        <f t="shared" si="580"/>
        <v>6883.6950000000006</v>
      </c>
      <c r="AG181" s="62">
        <f t="shared" si="581"/>
        <v>6883.6950000000006</v>
      </c>
      <c r="AH181" s="62">
        <f t="shared" si="582"/>
        <v>6883.6950000000006</v>
      </c>
      <c r="AI181" s="62">
        <f t="shared" si="583"/>
        <v>6883.6950000000006</v>
      </c>
      <c r="AJ181" s="62">
        <f t="shared" si="584"/>
        <v>6883.6950000000006</v>
      </c>
      <c r="AK181" s="62">
        <f t="shared" si="585"/>
        <v>6883.6950000000006</v>
      </c>
      <c r="AL181" s="62">
        <f t="shared" si="586"/>
        <v>6883.6950000000006</v>
      </c>
      <c r="AM181" s="62">
        <f t="shared" si="587"/>
        <v>6883.6950000000006</v>
      </c>
      <c r="AN181" s="62">
        <f t="shared" si="588"/>
        <v>6883.6950000000006</v>
      </c>
      <c r="AO181" s="108">
        <f t="shared" si="539"/>
        <v>82604.340000000026</v>
      </c>
      <c r="AP181" s="62">
        <f>2080*'grid (2)'!H19/12*1.08</f>
        <v>7055.7873750000008</v>
      </c>
      <c r="AQ181" s="62">
        <f t="shared" si="589"/>
        <v>7055.7873750000008</v>
      </c>
      <c r="AR181" s="62">
        <f t="shared" si="590"/>
        <v>7055.7873750000008</v>
      </c>
      <c r="AS181" s="62">
        <f t="shared" si="591"/>
        <v>7055.7873750000008</v>
      </c>
      <c r="AT181" s="62">
        <f t="shared" si="592"/>
        <v>7055.7873750000008</v>
      </c>
      <c r="AU181" s="62">
        <f t="shared" si="593"/>
        <v>7055.7873750000008</v>
      </c>
      <c r="AV181" s="62">
        <f t="shared" si="594"/>
        <v>7055.7873750000008</v>
      </c>
      <c r="AW181" s="62">
        <f t="shared" si="595"/>
        <v>7055.7873750000008</v>
      </c>
      <c r="AX181" s="62">
        <f t="shared" si="596"/>
        <v>7055.7873750000008</v>
      </c>
      <c r="AY181" s="62">
        <f t="shared" si="597"/>
        <v>7055.7873750000008</v>
      </c>
      <c r="AZ181" s="62">
        <f t="shared" si="598"/>
        <v>7055.7873750000008</v>
      </c>
      <c r="BA181" s="62">
        <f t="shared" si="599"/>
        <v>7055.7873750000008</v>
      </c>
      <c r="BB181" s="108">
        <f t="shared" si="541"/>
        <v>84669.448500000013</v>
      </c>
      <c r="BC181" s="62">
        <f>2080*'grid (2)'!I19/12*1.08</f>
        <v>7232.1820593750008</v>
      </c>
      <c r="BD181" s="62">
        <f t="shared" si="600"/>
        <v>7232.1820593750008</v>
      </c>
      <c r="BE181" s="62">
        <f t="shared" si="601"/>
        <v>7232.1820593750008</v>
      </c>
      <c r="BF181" s="62">
        <f t="shared" si="602"/>
        <v>7232.1820593750008</v>
      </c>
      <c r="BG181" s="62">
        <f t="shared" si="603"/>
        <v>7232.1820593750008</v>
      </c>
      <c r="BH181" s="62">
        <f t="shared" si="604"/>
        <v>7232.1820593750008</v>
      </c>
      <c r="BI181" s="62">
        <f t="shared" si="605"/>
        <v>7232.1820593750008</v>
      </c>
      <c r="BJ181" s="62">
        <f t="shared" si="606"/>
        <v>7232.1820593750008</v>
      </c>
      <c r="BK181" s="62">
        <f t="shared" si="607"/>
        <v>7232.1820593750008</v>
      </c>
      <c r="BL181" s="62">
        <f t="shared" si="608"/>
        <v>7232.1820593750008</v>
      </c>
      <c r="BM181" s="62">
        <f t="shared" si="609"/>
        <v>7232.1820593750008</v>
      </c>
      <c r="BN181" s="62">
        <f t="shared" si="610"/>
        <v>7232.1820593750008</v>
      </c>
      <c r="BO181" s="108">
        <f t="shared" si="543"/>
        <v>86786.184712500006</v>
      </c>
    </row>
    <row r="182" spans="1:67" x14ac:dyDescent="0.2">
      <c r="A182" s="47">
        <f t="shared" si="549"/>
        <v>23</v>
      </c>
      <c r="B182" s="188" t="s">
        <v>63</v>
      </c>
      <c r="C182" s="62">
        <f>2080*'grid (2)'!E20/12*1.08</f>
        <v>8985.6</v>
      </c>
      <c r="D182" s="62">
        <f t="shared" si="611"/>
        <v>8985.6</v>
      </c>
      <c r="E182" s="62">
        <f t="shared" si="612"/>
        <v>8985.6</v>
      </c>
      <c r="F182" s="62">
        <f t="shared" si="613"/>
        <v>8985.6</v>
      </c>
      <c r="G182" s="62">
        <f t="shared" si="614"/>
        <v>8985.6</v>
      </c>
      <c r="H182" s="62">
        <f t="shared" si="560"/>
        <v>8985.6</v>
      </c>
      <c r="I182" s="62">
        <f t="shared" si="561"/>
        <v>8985.6</v>
      </c>
      <c r="J182" s="62">
        <f t="shared" si="562"/>
        <v>8985.6</v>
      </c>
      <c r="K182" s="62">
        <f t="shared" si="563"/>
        <v>8985.6</v>
      </c>
      <c r="L182" s="62">
        <f t="shared" si="564"/>
        <v>8985.6</v>
      </c>
      <c r="M182" s="62">
        <f t="shared" si="565"/>
        <v>8985.6</v>
      </c>
      <c r="N182" s="62">
        <f t="shared" si="566"/>
        <v>8985.6</v>
      </c>
      <c r="O182" s="108">
        <f t="shared" si="535"/>
        <v>107827.20000000003</v>
      </c>
      <c r="P182" s="62">
        <f>2080*'grid (2)'!F20/12*1.08</f>
        <v>9210.24</v>
      </c>
      <c r="Q182" s="62">
        <f t="shared" si="567"/>
        <v>9210.24</v>
      </c>
      <c r="R182" s="62">
        <f t="shared" si="568"/>
        <v>9210.24</v>
      </c>
      <c r="S182" s="62">
        <f t="shared" si="569"/>
        <v>9210.24</v>
      </c>
      <c r="T182" s="62">
        <f t="shared" si="570"/>
        <v>9210.24</v>
      </c>
      <c r="U182" s="62">
        <f t="shared" si="571"/>
        <v>9210.24</v>
      </c>
      <c r="V182" s="62">
        <f t="shared" si="572"/>
        <v>9210.24</v>
      </c>
      <c r="W182" s="62">
        <f t="shared" si="573"/>
        <v>9210.24</v>
      </c>
      <c r="X182" s="62">
        <f t="shared" si="574"/>
        <v>9210.24</v>
      </c>
      <c r="Y182" s="62">
        <f t="shared" si="575"/>
        <v>9210.24</v>
      </c>
      <c r="Z182" s="62">
        <f t="shared" si="576"/>
        <v>9210.24</v>
      </c>
      <c r="AA182" s="62">
        <f t="shared" si="577"/>
        <v>9210.24</v>
      </c>
      <c r="AB182" s="108">
        <f t="shared" si="537"/>
        <v>110522.88000000002</v>
      </c>
      <c r="AC182" s="62">
        <f>2080*'grid (2)'!G20/12*1.08</f>
        <v>9440.4959999999992</v>
      </c>
      <c r="AD182" s="62">
        <f t="shared" si="578"/>
        <v>9440.4959999999992</v>
      </c>
      <c r="AE182" s="62">
        <f t="shared" si="579"/>
        <v>9440.4959999999992</v>
      </c>
      <c r="AF182" s="62">
        <f t="shared" si="580"/>
        <v>9440.4959999999992</v>
      </c>
      <c r="AG182" s="62">
        <f t="shared" si="581"/>
        <v>9440.4959999999992</v>
      </c>
      <c r="AH182" s="62">
        <f t="shared" si="582"/>
        <v>9440.4959999999992</v>
      </c>
      <c r="AI182" s="62">
        <f t="shared" si="583"/>
        <v>9440.4959999999992</v>
      </c>
      <c r="AJ182" s="62">
        <f t="shared" si="584"/>
        <v>9440.4959999999992</v>
      </c>
      <c r="AK182" s="62">
        <f t="shared" si="585"/>
        <v>9440.4959999999992</v>
      </c>
      <c r="AL182" s="62">
        <f t="shared" si="586"/>
        <v>9440.4959999999992</v>
      </c>
      <c r="AM182" s="62">
        <f t="shared" si="587"/>
        <v>9440.4959999999992</v>
      </c>
      <c r="AN182" s="62">
        <f t="shared" si="588"/>
        <v>9440.4959999999992</v>
      </c>
      <c r="AO182" s="108">
        <f t="shared" si="539"/>
        <v>113285.95199999999</v>
      </c>
      <c r="AP182" s="62">
        <f>2080*'grid (2)'!H20/12*1.08</f>
        <v>9676.5084000000024</v>
      </c>
      <c r="AQ182" s="62">
        <f t="shared" si="589"/>
        <v>9676.5084000000024</v>
      </c>
      <c r="AR182" s="62">
        <f t="shared" si="590"/>
        <v>9676.5084000000024</v>
      </c>
      <c r="AS182" s="62">
        <f t="shared" si="591"/>
        <v>9676.5084000000024</v>
      </c>
      <c r="AT182" s="62">
        <f t="shared" si="592"/>
        <v>9676.5084000000024</v>
      </c>
      <c r="AU182" s="62">
        <f t="shared" si="593"/>
        <v>9676.5084000000024</v>
      </c>
      <c r="AV182" s="62">
        <f t="shared" si="594"/>
        <v>9676.5084000000024</v>
      </c>
      <c r="AW182" s="62">
        <f t="shared" si="595"/>
        <v>9676.5084000000024</v>
      </c>
      <c r="AX182" s="62">
        <f t="shared" si="596"/>
        <v>9676.5084000000024</v>
      </c>
      <c r="AY182" s="62">
        <f t="shared" si="597"/>
        <v>9676.5084000000024</v>
      </c>
      <c r="AZ182" s="62">
        <f t="shared" si="598"/>
        <v>9676.5084000000024</v>
      </c>
      <c r="BA182" s="62">
        <f t="shared" si="599"/>
        <v>9676.5084000000024</v>
      </c>
      <c r="BB182" s="108">
        <f t="shared" si="541"/>
        <v>116118.10080000006</v>
      </c>
      <c r="BC182" s="62">
        <f>2080*'grid (2)'!I20/12*1.08</f>
        <v>9918.4211100000011</v>
      </c>
      <c r="BD182" s="62">
        <f t="shared" si="600"/>
        <v>9918.4211100000011</v>
      </c>
      <c r="BE182" s="62">
        <f t="shared" si="601"/>
        <v>9918.4211100000011</v>
      </c>
      <c r="BF182" s="62">
        <f t="shared" si="602"/>
        <v>9918.4211100000011</v>
      </c>
      <c r="BG182" s="62">
        <f t="shared" si="603"/>
        <v>9918.4211100000011</v>
      </c>
      <c r="BH182" s="62">
        <f t="shared" si="604"/>
        <v>9918.4211100000011</v>
      </c>
      <c r="BI182" s="62">
        <f t="shared" si="605"/>
        <v>9918.4211100000011</v>
      </c>
      <c r="BJ182" s="62">
        <f t="shared" si="606"/>
        <v>9918.4211100000011</v>
      </c>
      <c r="BK182" s="62">
        <f t="shared" si="607"/>
        <v>9918.4211100000011</v>
      </c>
      <c r="BL182" s="62">
        <f t="shared" si="608"/>
        <v>9918.4211100000011</v>
      </c>
      <c r="BM182" s="62">
        <f t="shared" si="609"/>
        <v>9918.4211100000011</v>
      </c>
      <c r="BN182" s="62">
        <f t="shared" si="610"/>
        <v>9918.4211100000011</v>
      </c>
      <c r="BO182" s="108">
        <f t="shared" si="543"/>
        <v>119021.05331999999</v>
      </c>
    </row>
    <row r="183" spans="1:67" x14ac:dyDescent="0.2">
      <c r="A183" s="863">
        <f>+A182+1</f>
        <v>24</v>
      </c>
      <c r="B183" s="188" t="s">
        <v>644</v>
      </c>
      <c r="C183" s="62">
        <f>2080*'grid (2)'!E21/12*1.08</f>
        <v>2995.2000000000003</v>
      </c>
      <c r="D183" s="62">
        <f t="shared" ref="D183" si="615">C183</f>
        <v>2995.2000000000003</v>
      </c>
      <c r="E183" s="62">
        <f t="shared" ref="E183" si="616">D183</f>
        <v>2995.2000000000003</v>
      </c>
      <c r="F183" s="62">
        <f t="shared" ref="F183" si="617">E183</f>
        <v>2995.2000000000003</v>
      </c>
      <c r="G183" s="62">
        <f t="shared" ref="G183" si="618">F183</f>
        <v>2995.2000000000003</v>
      </c>
      <c r="H183" s="62">
        <f t="shared" ref="H183" si="619">G183</f>
        <v>2995.2000000000003</v>
      </c>
      <c r="I183" s="62">
        <f t="shared" ref="I183" si="620">H183</f>
        <v>2995.2000000000003</v>
      </c>
      <c r="J183" s="62">
        <f t="shared" ref="J183" si="621">I183</f>
        <v>2995.2000000000003</v>
      </c>
      <c r="K183" s="62">
        <f t="shared" ref="K183" si="622">J183</f>
        <v>2995.2000000000003</v>
      </c>
      <c r="L183" s="62">
        <f t="shared" ref="L183" si="623">K183</f>
        <v>2995.2000000000003</v>
      </c>
      <c r="M183" s="62">
        <f t="shared" ref="M183" si="624">L183</f>
        <v>2995.2000000000003</v>
      </c>
      <c r="N183" s="62">
        <f t="shared" ref="N183" si="625">M183</f>
        <v>2995.2000000000003</v>
      </c>
      <c r="O183" s="108">
        <f t="shared" si="535"/>
        <v>35942.400000000001</v>
      </c>
      <c r="P183" s="62">
        <f>2080*'grid (2)'!F21/12*1.08</f>
        <v>3070.08</v>
      </c>
      <c r="Q183" s="62">
        <f t="shared" ref="Q183" si="626">P183</f>
        <v>3070.08</v>
      </c>
      <c r="R183" s="62">
        <f t="shared" ref="R183" si="627">Q183</f>
        <v>3070.08</v>
      </c>
      <c r="S183" s="62">
        <f t="shared" ref="S183" si="628">R183</f>
        <v>3070.08</v>
      </c>
      <c r="T183" s="62">
        <f t="shared" ref="T183" si="629">S183</f>
        <v>3070.08</v>
      </c>
      <c r="U183" s="62">
        <f t="shared" ref="U183" si="630">T183</f>
        <v>3070.08</v>
      </c>
      <c r="V183" s="62">
        <f t="shared" ref="V183" si="631">U183</f>
        <v>3070.08</v>
      </c>
      <c r="W183" s="62">
        <f t="shared" ref="W183" si="632">V183</f>
        <v>3070.08</v>
      </c>
      <c r="X183" s="62">
        <f t="shared" ref="X183" si="633">W183</f>
        <v>3070.08</v>
      </c>
      <c r="Y183" s="62">
        <f t="shared" ref="Y183" si="634">X183</f>
        <v>3070.08</v>
      </c>
      <c r="Z183" s="62">
        <f t="shared" ref="Z183" si="635">Y183</f>
        <v>3070.08</v>
      </c>
      <c r="AA183" s="62">
        <f t="shared" ref="AA183" si="636">Z183</f>
        <v>3070.08</v>
      </c>
      <c r="AB183" s="108">
        <f t="shared" si="537"/>
        <v>36840.960000000006</v>
      </c>
      <c r="AC183" s="62">
        <f>2080*'grid (2)'!G21/12*1.08</f>
        <v>3146.8319999999999</v>
      </c>
      <c r="AD183" s="62">
        <f t="shared" ref="AD183" si="637">AC183</f>
        <v>3146.8319999999999</v>
      </c>
      <c r="AE183" s="62">
        <f t="shared" ref="AE183" si="638">AD183</f>
        <v>3146.8319999999999</v>
      </c>
      <c r="AF183" s="62">
        <f t="shared" ref="AF183" si="639">AE183</f>
        <v>3146.8319999999999</v>
      </c>
      <c r="AG183" s="62">
        <f t="shared" ref="AG183" si="640">AF183</f>
        <v>3146.8319999999999</v>
      </c>
      <c r="AH183" s="62">
        <f t="shared" ref="AH183" si="641">AG183</f>
        <v>3146.8319999999999</v>
      </c>
      <c r="AI183" s="62">
        <f t="shared" ref="AI183" si="642">AH183</f>
        <v>3146.8319999999999</v>
      </c>
      <c r="AJ183" s="62">
        <f t="shared" ref="AJ183" si="643">AI183</f>
        <v>3146.8319999999999</v>
      </c>
      <c r="AK183" s="62">
        <f t="shared" ref="AK183" si="644">AJ183</f>
        <v>3146.8319999999999</v>
      </c>
      <c r="AL183" s="62">
        <f t="shared" ref="AL183" si="645">AK183</f>
        <v>3146.8319999999999</v>
      </c>
      <c r="AM183" s="62">
        <f t="shared" ref="AM183" si="646">AL183</f>
        <v>3146.8319999999999</v>
      </c>
      <c r="AN183" s="62">
        <f t="shared" ref="AN183" si="647">AM183</f>
        <v>3146.8319999999999</v>
      </c>
      <c r="AO183" s="108">
        <f t="shared" si="539"/>
        <v>37761.983999999997</v>
      </c>
      <c r="AP183" s="62">
        <f>2080*'grid (2)'!H21/12*1.08</f>
        <v>3225.5027999999998</v>
      </c>
      <c r="AQ183" s="62">
        <f t="shared" ref="AQ183" si="648">AP183</f>
        <v>3225.5027999999998</v>
      </c>
      <c r="AR183" s="62">
        <f t="shared" ref="AR183" si="649">AQ183</f>
        <v>3225.5027999999998</v>
      </c>
      <c r="AS183" s="62">
        <f t="shared" ref="AS183" si="650">AR183</f>
        <v>3225.5027999999998</v>
      </c>
      <c r="AT183" s="62">
        <f t="shared" ref="AT183" si="651">AS183</f>
        <v>3225.5027999999998</v>
      </c>
      <c r="AU183" s="62">
        <f t="shared" ref="AU183" si="652">AT183</f>
        <v>3225.5027999999998</v>
      </c>
      <c r="AV183" s="62">
        <f t="shared" ref="AV183" si="653">AU183</f>
        <v>3225.5027999999998</v>
      </c>
      <c r="AW183" s="62">
        <f t="shared" ref="AW183" si="654">AV183</f>
        <v>3225.5027999999998</v>
      </c>
      <c r="AX183" s="62">
        <f t="shared" ref="AX183" si="655">AW183</f>
        <v>3225.5027999999998</v>
      </c>
      <c r="AY183" s="62">
        <f t="shared" ref="AY183" si="656">AX183</f>
        <v>3225.5027999999998</v>
      </c>
      <c r="AZ183" s="62">
        <f t="shared" ref="AZ183" si="657">AY183</f>
        <v>3225.5027999999998</v>
      </c>
      <c r="BA183" s="62">
        <f t="shared" ref="BA183" si="658">AZ183</f>
        <v>3225.5027999999998</v>
      </c>
      <c r="BB183" s="108">
        <f t="shared" si="541"/>
        <v>38706.033599999995</v>
      </c>
      <c r="BC183" s="62">
        <f>2080*'grid (2)'!I21/12*1.08</f>
        <v>3306.1403699999996</v>
      </c>
      <c r="BD183" s="62">
        <f t="shared" ref="BD183" si="659">BC183</f>
        <v>3306.1403699999996</v>
      </c>
      <c r="BE183" s="62">
        <f t="shared" ref="BE183" si="660">BD183</f>
        <v>3306.1403699999996</v>
      </c>
      <c r="BF183" s="62">
        <f t="shared" ref="BF183" si="661">BE183</f>
        <v>3306.1403699999996</v>
      </c>
      <c r="BG183" s="62">
        <f t="shared" ref="BG183" si="662">BF183</f>
        <v>3306.1403699999996</v>
      </c>
      <c r="BH183" s="62">
        <f t="shared" ref="BH183" si="663">BG183</f>
        <v>3306.1403699999996</v>
      </c>
      <c r="BI183" s="62">
        <f t="shared" ref="BI183" si="664">BH183</f>
        <v>3306.1403699999996</v>
      </c>
      <c r="BJ183" s="62">
        <f t="shared" ref="BJ183" si="665">BI183</f>
        <v>3306.1403699999996</v>
      </c>
      <c r="BK183" s="62">
        <f t="shared" ref="BK183" si="666">BJ183</f>
        <v>3306.1403699999996</v>
      </c>
      <c r="BL183" s="62">
        <f t="shared" ref="BL183" si="667">BK183</f>
        <v>3306.1403699999996</v>
      </c>
      <c r="BM183" s="62">
        <f t="shared" ref="BM183" si="668">BL183</f>
        <v>3306.1403699999996</v>
      </c>
      <c r="BN183" s="62">
        <f t="shared" ref="BN183" si="669">BM183</f>
        <v>3306.1403699999996</v>
      </c>
      <c r="BO183" s="108">
        <f t="shared" si="543"/>
        <v>39673.684440000005</v>
      </c>
    </row>
    <row r="184" spans="1:67" x14ac:dyDescent="0.2">
      <c r="A184" s="843">
        <f>+A183+1</f>
        <v>25</v>
      </c>
      <c r="B184" s="188" t="s">
        <v>64</v>
      </c>
      <c r="C184" s="62">
        <v>0</v>
      </c>
      <c r="D184" s="62">
        <f t="shared" si="611"/>
        <v>0</v>
      </c>
      <c r="E184" s="62">
        <f t="shared" si="612"/>
        <v>0</v>
      </c>
      <c r="F184" s="62">
        <f t="shared" si="613"/>
        <v>0</v>
      </c>
      <c r="G184" s="62">
        <f t="shared" si="614"/>
        <v>0</v>
      </c>
      <c r="H184" s="62">
        <f t="shared" si="560"/>
        <v>0</v>
      </c>
      <c r="I184" s="62">
        <f t="shared" si="561"/>
        <v>0</v>
      </c>
      <c r="J184" s="62">
        <f t="shared" si="562"/>
        <v>0</v>
      </c>
      <c r="K184" s="62">
        <f t="shared" si="563"/>
        <v>0</v>
      </c>
      <c r="L184" s="62">
        <f t="shared" si="564"/>
        <v>0</v>
      </c>
      <c r="M184" s="62">
        <f t="shared" si="565"/>
        <v>0</v>
      </c>
      <c r="N184" s="62">
        <f t="shared" si="566"/>
        <v>0</v>
      </c>
      <c r="O184" s="108">
        <f t="shared" si="535"/>
        <v>0</v>
      </c>
      <c r="P184" s="62">
        <v>0</v>
      </c>
      <c r="Q184" s="62">
        <f t="shared" si="567"/>
        <v>0</v>
      </c>
      <c r="R184" s="62">
        <f t="shared" si="568"/>
        <v>0</v>
      </c>
      <c r="S184" s="62">
        <f t="shared" si="569"/>
        <v>0</v>
      </c>
      <c r="T184" s="62">
        <f t="shared" si="570"/>
        <v>0</v>
      </c>
      <c r="U184" s="62">
        <f t="shared" si="571"/>
        <v>0</v>
      </c>
      <c r="V184" s="62">
        <f t="shared" si="572"/>
        <v>0</v>
      </c>
      <c r="W184" s="62">
        <f t="shared" si="573"/>
        <v>0</v>
      </c>
      <c r="X184" s="62">
        <f t="shared" si="574"/>
        <v>0</v>
      </c>
      <c r="Y184" s="62">
        <f t="shared" si="575"/>
        <v>0</v>
      </c>
      <c r="Z184" s="62">
        <f t="shared" si="576"/>
        <v>0</v>
      </c>
      <c r="AA184" s="62">
        <f t="shared" si="577"/>
        <v>0</v>
      </c>
      <c r="AB184" s="108">
        <f t="shared" si="537"/>
        <v>0</v>
      </c>
      <c r="AC184" s="62">
        <v>0</v>
      </c>
      <c r="AD184" s="62">
        <f t="shared" si="578"/>
        <v>0</v>
      </c>
      <c r="AE184" s="62">
        <f t="shared" si="579"/>
        <v>0</v>
      </c>
      <c r="AF184" s="62">
        <f t="shared" si="580"/>
        <v>0</v>
      </c>
      <c r="AG184" s="62">
        <f t="shared" si="581"/>
        <v>0</v>
      </c>
      <c r="AH184" s="62">
        <f t="shared" si="582"/>
        <v>0</v>
      </c>
      <c r="AI184" s="62">
        <f t="shared" si="583"/>
        <v>0</v>
      </c>
      <c r="AJ184" s="62">
        <f t="shared" si="584"/>
        <v>0</v>
      </c>
      <c r="AK184" s="62">
        <f t="shared" si="585"/>
        <v>0</v>
      </c>
      <c r="AL184" s="62">
        <f t="shared" si="586"/>
        <v>0</v>
      </c>
      <c r="AM184" s="62">
        <f t="shared" si="587"/>
        <v>0</v>
      </c>
      <c r="AN184" s="62">
        <f t="shared" si="588"/>
        <v>0</v>
      </c>
      <c r="AO184" s="108">
        <f t="shared" si="539"/>
        <v>0</v>
      </c>
      <c r="AP184" s="62">
        <v>0</v>
      </c>
      <c r="AQ184" s="62">
        <f t="shared" si="589"/>
        <v>0</v>
      </c>
      <c r="AR184" s="62">
        <f t="shared" si="590"/>
        <v>0</v>
      </c>
      <c r="AS184" s="62">
        <f t="shared" si="591"/>
        <v>0</v>
      </c>
      <c r="AT184" s="62">
        <f t="shared" si="592"/>
        <v>0</v>
      </c>
      <c r="AU184" s="62">
        <f t="shared" si="593"/>
        <v>0</v>
      </c>
      <c r="AV184" s="62">
        <f t="shared" si="594"/>
        <v>0</v>
      </c>
      <c r="AW184" s="62">
        <f t="shared" si="595"/>
        <v>0</v>
      </c>
      <c r="AX184" s="62">
        <f t="shared" si="596"/>
        <v>0</v>
      </c>
      <c r="AY184" s="62">
        <f t="shared" si="597"/>
        <v>0</v>
      </c>
      <c r="AZ184" s="62">
        <f t="shared" si="598"/>
        <v>0</v>
      </c>
      <c r="BA184" s="62">
        <f t="shared" si="599"/>
        <v>0</v>
      </c>
      <c r="BB184" s="108">
        <f t="shared" si="541"/>
        <v>0</v>
      </c>
      <c r="BC184" s="62">
        <v>0</v>
      </c>
      <c r="BD184" s="62">
        <f t="shared" si="600"/>
        <v>0</v>
      </c>
      <c r="BE184" s="62">
        <f t="shared" si="601"/>
        <v>0</v>
      </c>
      <c r="BF184" s="62">
        <f t="shared" si="602"/>
        <v>0</v>
      </c>
      <c r="BG184" s="62">
        <f t="shared" si="603"/>
        <v>0</v>
      </c>
      <c r="BH184" s="62">
        <f t="shared" si="604"/>
        <v>0</v>
      </c>
      <c r="BI184" s="62">
        <f t="shared" si="605"/>
        <v>0</v>
      </c>
      <c r="BJ184" s="62">
        <f t="shared" si="606"/>
        <v>0</v>
      </c>
      <c r="BK184" s="62">
        <f t="shared" si="607"/>
        <v>0</v>
      </c>
      <c r="BL184" s="62">
        <f t="shared" si="608"/>
        <v>0</v>
      </c>
      <c r="BM184" s="62">
        <f t="shared" si="609"/>
        <v>0</v>
      </c>
      <c r="BN184" s="62">
        <f t="shared" si="610"/>
        <v>0</v>
      </c>
      <c r="BO184" s="108">
        <f t="shared" si="543"/>
        <v>0</v>
      </c>
    </row>
    <row r="185" spans="1:67" x14ac:dyDescent="0.2">
      <c r="A185" s="863">
        <f t="shared" si="549"/>
        <v>26</v>
      </c>
      <c r="B185" s="188" t="s">
        <v>65</v>
      </c>
      <c r="C185" s="62">
        <f>'grid (2)'!E46*1.08/12</f>
        <v>5990.4000000000005</v>
      </c>
      <c r="D185" s="62">
        <f t="shared" si="611"/>
        <v>5990.4000000000005</v>
      </c>
      <c r="E185" s="62">
        <f t="shared" si="612"/>
        <v>5990.4000000000005</v>
      </c>
      <c r="F185" s="62">
        <f t="shared" si="613"/>
        <v>5990.4000000000005</v>
      </c>
      <c r="G185" s="62">
        <f t="shared" si="614"/>
        <v>5990.4000000000005</v>
      </c>
      <c r="H185" s="62">
        <f t="shared" si="560"/>
        <v>5990.4000000000005</v>
      </c>
      <c r="I185" s="62">
        <f t="shared" si="561"/>
        <v>5990.4000000000005</v>
      </c>
      <c r="J185" s="62">
        <f t="shared" si="562"/>
        <v>5990.4000000000005</v>
      </c>
      <c r="K185" s="62">
        <f t="shared" si="563"/>
        <v>5990.4000000000005</v>
      </c>
      <c r="L185" s="62">
        <f t="shared" si="564"/>
        <v>5990.4000000000005</v>
      </c>
      <c r="M185" s="62">
        <f t="shared" si="565"/>
        <v>5990.4000000000005</v>
      </c>
      <c r="N185" s="62">
        <f t="shared" si="566"/>
        <v>5990.4000000000005</v>
      </c>
      <c r="O185" s="108">
        <f t="shared" si="535"/>
        <v>71884.800000000003</v>
      </c>
      <c r="P185" s="62">
        <f>+'grid (2)'!F46*1.08/12</f>
        <v>6140.16</v>
      </c>
      <c r="Q185" s="62">
        <f t="shared" si="567"/>
        <v>6140.16</v>
      </c>
      <c r="R185" s="62">
        <f t="shared" si="568"/>
        <v>6140.16</v>
      </c>
      <c r="S185" s="62">
        <f t="shared" si="569"/>
        <v>6140.16</v>
      </c>
      <c r="T185" s="62">
        <f t="shared" si="570"/>
        <v>6140.16</v>
      </c>
      <c r="U185" s="62">
        <f t="shared" si="571"/>
        <v>6140.16</v>
      </c>
      <c r="V185" s="62">
        <f t="shared" si="572"/>
        <v>6140.16</v>
      </c>
      <c r="W185" s="62">
        <f t="shared" si="573"/>
        <v>6140.16</v>
      </c>
      <c r="X185" s="62">
        <f t="shared" si="574"/>
        <v>6140.16</v>
      </c>
      <c r="Y185" s="62">
        <f t="shared" si="575"/>
        <v>6140.16</v>
      </c>
      <c r="Z185" s="62">
        <f t="shared" si="576"/>
        <v>6140.16</v>
      </c>
      <c r="AA185" s="62">
        <f t="shared" si="577"/>
        <v>6140.16</v>
      </c>
      <c r="AB185" s="108">
        <f t="shared" si="537"/>
        <v>73681.920000000013</v>
      </c>
      <c r="AC185" s="62">
        <f>+'grid (2)'!G46*1.08/12</f>
        <v>6293.6640000000007</v>
      </c>
      <c r="AD185" s="62">
        <f t="shared" si="578"/>
        <v>6293.6640000000007</v>
      </c>
      <c r="AE185" s="62">
        <f t="shared" si="579"/>
        <v>6293.6640000000007</v>
      </c>
      <c r="AF185" s="62">
        <f t="shared" si="580"/>
        <v>6293.6640000000007</v>
      </c>
      <c r="AG185" s="62">
        <f t="shared" si="581"/>
        <v>6293.6640000000007</v>
      </c>
      <c r="AH185" s="62">
        <f t="shared" si="582"/>
        <v>6293.6640000000007</v>
      </c>
      <c r="AI185" s="62">
        <f t="shared" si="583"/>
        <v>6293.6640000000007</v>
      </c>
      <c r="AJ185" s="62">
        <f t="shared" si="584"/>
        <v>6293.6640000000007</v>
      </c>
      <c r="AK185" s="62">
        <f t="shared" si="585"/>
        <v>6293.6640000000007</v>
      </c>
      <c r="AL185" s="62">
        <f t="shared" si="586"/>
        <v>6293.6640000000007</v>
      </c>
      <c r="AM185" s="62">
        <f t="shared" si="587"/>
        <v>6293.6640000000007</v>
      </c>
      <c r="AN185" s="62">
        <f t="shared" si="588"/>
        <v>6293.6640000000007</v>
      </c>
      <c r="AO185" s="108">
        <f t="shared" si="539"/>
        <v>75523.968000000023</v>
      </c>
      <c r="AP185" s="62">
        <f>+'grid (2)'!H46*1.08/12</f>
        <v>6451.0056000000013</v>
      </c>
      <c r="AQ185" s="62">
        <f t="shared" si="589"/>
        <v>6451.0056000000013</v>
      </c>
      <c r="AR185" s="62">
        <f t="shared" si="590"/>
        <v>6451.0056000000013</v>
      </c>
      <c r="AS185" s="62">
        <f t="shared" si="591"/>
        <v>6451.0056000000013</v>
      </c>
      <c r="AT185" s="62">
        <f t="shared" si="592"/>
        <v>6451.0056000000013</v>
      </c>
      <c r="AU185" s="62">
        <f t="shared" si="593"/>
        <v>6451.0056000000013</v>
      </c>
      <c r="AV185" s="62">
        <f t="shared" si="594"/>
        <v>6451.0056000000013</v>
      </c>
      <c r="AW185" s="62">
        <f t="shared" si="595"/>
        <v>6451.0056000000013</v>
      </c>
      <c r="AX185" s="62">
        <f t="shared" si="596"/>
        <v>6451.0056000000013</v>
      </c>
      <c r="AY185" s="62">
        <f t="shared" si="597"/>
        <v>6451.0056000000013</v>
      </c>
      <c r="AZ185" s="62">
        <f t="shared" si="598"/>
        <v>6451.0056000000013</v>
      </c>
      <c r="BA185" s="62">
        <f t="shared" si="599"/>
        <v>6451.0056000000013</v>
      </c>
      <c r="BB185" s="108">
        <f t="shared" si="541"/>
        <v>77412.067200000034</v>
      </c>
      <c r="BC185" s="62">
        <f>+'grid (2)'!I46*1.08/12</f>
        <v>6612.2807400000011</v>
      </c>
      <c r="BD185" s="62">
        <f t="shared" si="600"/>
        <v>6612.2807400000011</v>
      </c>
      <c r="BE185" s="62">
        <f t="shared" si="601"/>
        <v>6612.2807400000011</v>
      </c>
      <c r="BF185" s="62">
        <f t="shared" si="602"/>
        <v>6612.2807400000011</v>
      </c>
      <c r="BG185" s="62">
        <f t="shared" si="603"/>
        <v>6612.2807400000011</v>
      </c>
      <c r="BH185" s="62">
        <f t="shared" si="604"/>
        <v>6612.2807400000011</v>
      </c>
      <c r="BI185" s="62">
        <f t="shared" si="605"/>
        <v>6612.2807400000011</v>
      </c>
      <c r="BJ185" s="62">
        <f t="shared" si="606"/>
        <v>6612.2807400000011</v>
      </c>
      <c r="BK185" s="62">
        <f t="shared" si="607"/>
        <v>6612.2807400000011</v>
      </c>
      <c r="BL185" s="62">
        <f t="shared" si="608"/>
        <v>6612.2807400000011</v>
      </c>
      <c r="BM185" s="62">
        <f t="shared" si="609"/>
        <v>6612.2807400000011</v>
      </c>
      <c r="BN185" s="62">
        <f t="shared" si="610"/>
        <v>6612.2807400000011</v>
      </c>
      <c r="BO185" s="108">
        <f t="shared" si="543"/>
        <v>79347.368880000009</v>
      </c>
    </row>
    <row r="186" spans="1:67" x14ac:dyDescent="0.2">
      <c r="A186" s="47">
        <f t="shared" si="549"/>
        <v>27</v>
      </c>
      <c r="B186" s="188" t="s">
        <v>492</v>
      </c>
      <c r="C186" s="62">
        <f>+'grid (2)'!E26*2080/12*1.08</f>
        <v>1809.6</v>
      </c>
      <c r="D186" s="62">
        <f t="shared" si="611"/>
        <v>1809.6</v>
      </c>
      <c r="E186" s="62">
        <f t="shared" si="612"/>
        <v>1809.6</v>
      </c>
      <c r="F186" s="62">
        <f t="shared" si="613"/>
        <v>1809.6</v>
      </c>
      <c r="G186" s="62">
        <f t="shared" si="614"/>
        <v>1809.6</v>
      </c>
      <c r="H186" s="62">
        <f t="shared" si="560"/>
        <v>1809.6</v>
      </c>
      <c r="I186" s="62">
        <f t="shared" si="561"/>
        <v>1809.6</v>
      </c>
      <c r="J186" s="62">
        <f t="shared" si="562"/>
        <v>1809.6</v>
      </c>
      <c r="K186" s="62">
        <f t="shared" si="563"/>
        <v>1809.6</v>
      </c>
      <c r="L186" s="62">
        <f t="shared" si="564"/>
        <v>1809.6</v>
      </c>
      <c r="M186" s="62">
        <f t="shared" si="565"/>
        <v>1809.6</v>
      </c>
      <c r="N186" s="62">
        <f t="shared" si="566"/>
        <v>1809.6</v>
      </c>
      <c r="O186" s="108">
        <f t="shared" si="535"/>
        <v>21715.199999999997</v>
      </c>
      <c r="P186" s="62">
        <f>+'grid (2)'!F26*2080/12*1.08</f>
        <v>1854.84</v>
      </c>
      <c r="Q186" s="62">
        <f t="shared" si="567"/>
        <v>1854.84</v>
      </c>
      <c r="R186" s="62">
        <f t="shared" si="568"/>
        <v>1854.84</v>
      </c>
      <c r="S186" s="62">
        <f t="shared" si="569"/>
        <v>1854.84</v>
      </c>
      <c r="T186" s="62">
        <f t="shared" si="570"/>
        <v>1854.84</v>
      </c>
      <c r="U186" s="62">
        <f t="shared" si="571"/>
        <v>1854.84</v>
      </c>
      <c r="V186" s="62">
        <f t="shared" si="572"/>
        <v>1854.84</v>
      </c>
      <c r="W186" s="62">
        <f t="shared" si="573"/>
        <v>1854.84</v>
      </c>
      <c r="X186" s="62">
        <f t="shared" si="574"/>
        <v>1854.84</v>
      </c>
      <c r="Y186" s="62">
        <f t="shared" si="575"/>
        <v>1854.84</v>
      </c>
      <c r="Z186" s="62">
        <f t="shared" si="576"/>
        <v>1854.84</v>
      </c>
      <c r="AA186" s="62">
        <f t="shared" si="577"/>
        <v>1854.84</v>
      </c>
      <c r="AB186" s="108">
        <f t="shared" si="537"/>
        <v>22258.079999999998</v>
      </c>
      <c r="AC186" s="62">
        <f>+'grid (2)'!G26*2080/12*1.08</f>
        <v>1901.211</v>
      </c>
      <c r="AD186" s="62">
        <f t="shared" si="578"/>
        <v>1901.211</v>
      </c>
      <c r="AE186" s="62">
        <f t="shared" si="579"/>
        <v>1901.211</v>
      </c>
      <c r="AF186" s="62">
        <f t="shared" si="580"/>
        <v>1901.211</v>
      </c>
      <c r="AG186" s="62">
        <f t="shared" si="581"/>
        <v>1901.211</v>
      </c>
      <c r="AH186" s="62">
        <f t="shared" si="582"/>
        <v>1901.211</v>
      </c>
      <c r="AI186" s="62">
        <f t="shared" si="583"/>
        <v>1901.211</v>
      </c>
      <c r="AJ186" s="62">
        <f t="shared" si="584"/>
        <v>1901.211</v>
      </c>
      <c r="AK186" s="62">
        <f t="shared" si="585"/>
        <v>1901.211</v>
      </c>
      <c r="AL186" s="62">
        <f t="shared" si="586"/>
        <v>1901.211</v>
      </c>
      <c r="AM186" s="62">
        <f t="shared" si="587"/>
        <v>1901.211</v>
      </c>
      <c r="AN186" s="62">
        <f t="shared" si="588"/>
        <v>1901.211</v>
      </c>
      <c r="AO186" s="108">
        <f t="shared" si="539"/>
        <v>22814.531999999996</v>
      </c>
      <c r="AP186" s="62">
        <f>+'grid (2)'!H26*2080/12*1.08</f>
        <v>1948.7412750000003</v>
      </c>
      <c r="AQ186" s="62">
        <f t="shared" si="589"/>
        <v>1948.7412750000003</v>
      </c>
      <c r="AR186" s="62">
        <f t="shared" si="590"/>
        <v>1948.7412750000003</v>
      </c>
      <c r="AS186" s="62">
        <f t="shared" si="591"/>
        <v>1948.7412750000003</v>
      </c>
      <c r="AT186" s="62">
        <f t="shared" si="592"/>
        <v>1948.7412750000003</v>
      </c>
      <c r="AU186" s="62">
        <f t="shared" si="593"/>
        <v>1948.7412750000003</v>
      </c>
      <c r="AV186" s="62">
        <f t="shared" si="594"/>
        <v>1948.7412750000003</v>
      </c>
      <c r="AW186" s="62">
        <f t="shared" si="595"/>
        <v>1948.7412750000003</v>
      </c>
      <c r="AX186" s="62">
        <f t="shared" si="596"/>
        <v>1948.7412750000003</v>
      </c>
      <c r="AY186" s="62">
        <f t="shared" si="597"/>
        <v>1948.7412750000003</v>
      </c>
      <c r="AZ186" s="62">
        <f t="shared" si="598"/>
        <v>1948.7412750000003</v>
      </c>
      <c r="BA186" s="62">
        <f t="shared" si="599"/>
        <v>1948.7412750000003</v>
      </c>
      <c r="BB186" s="108">
        <f t="shared" si="541"/>
        <v>23384.895300000004</v>
      </c>
      <c r="BC186" s="62">
        <f>+'grid (2)'!I26*2080/12*1.08</f>
        <v>1997.4598068750004</v>
      </c>
      <c r="BD186" s="62">
        <f t="shared" si="600"/>
        <v>1997.4598068750004</v>
      </c>
      <c r="BE186" s="62">
        <f t="shared" si="601"/>
        <v>1997.4598068750004</v>
      </c>
      <c r="BF186" s="62">
        <f t="shared" si="602"/>
        <v>1997.4598068750004</v>
      </c>
      <c r="BG186" s="62">
        <f t="shared" si="603"/>
        <v>1997.4598068750004</v>
      </c>
      <c r="BH186" s="62">
        <f t="shared" si="604"/>
        <v>1997.4598068750004</v>
      </c>
      <c r="BI186" s="62">
        <f t="shared" si="605"/>
        <v>1997.4598068750004</v>
      </c>
      <c r="BJ186" s="62">
        <f t="shared" si="606"/>
        <v>1997.4598068750004</v>
      </c>
      <c r="BK186" s="62">
        <f t="shared" si="607"/>
        <v>1997.4598068750004</v>
      </c>
      <c r="BL186" s="62">
        <f t="shared" si="608"/>
        <v>1997.4598068750004</v>
      </c>
      <c r="BM186" s="62">
        <f t="shared" si="609"/>
        <v>1997.4598068750004</v>
      </c>
      <c r="BN186" s="62">
        <f t="shared" si="610"/>
        <v>1997.4598068750004</v>
      </c>
      <c r="BO186" s="108">
        <f t="shared" si="543"/>
        <v>23969.517682500009</v>
      </c>
    </row>
    <row r="187" spans="1:67" x14ac:dyDescent="0.2">
      <c r="A187" s="47">
        <f t="shared" si="549"/>
        <v>28</v>
      </c>
      <c r="B187" s="188" t="s">
        <v>486</v>
      </c>
      <c r="C187" s="62">
        <f>+'grid (2)'!E27/12*1.08</f>
        <v>6750</v>
      </c>
      <c r="D187" s="62">
        <f t="shared" ref="D187:N187" si="670">C187</f>
        <v>6750</v>
      </c>
      <c r="E187" s="62">
        <f t="shared" si="670"/>
        <v>6750</v>
      </c>
      <c r="F187" s="62">
        <f t="shared" si="670"/>
        <v>6750</v>
      </c>
      <c r="G187" s="62">
        <f t="shared" si="670"/>
        <v>6750</v>
      </c>
      <c r="H187" s="62">
        <f t="shared" si="670"/>
        <v>6750</v>
      </c>
      <c r="I187" s="62">
        <f t="shared" si="670"/>
        <v>6750</v>
      </c>
      <c r="J187" s="62">
        <f t="shared" si="670"/>
        <v>6750</v>
      </c>
      <c r="K187" s="62">
        <f t="shared" si="670"/>
        <v>6750</v>
      </c>
      <c r="L187" s="62">
        <f t="shared" si="670"/>
        <v>6750</v>
      </c>
      <c r="M187" s="62">
        <f t="shared" si="670"/>
        <v>6750</v>
      </c>
      <c r="N187" s="62">
        <f t="shared" si="670"/>
        <v>6750</v>
      </c>
      <c r="O187" s="108">
        <f t="shared" si="535"/>
        <v>81000</v>
      </c>
      <c r="P187" s="62">
        <f>+'grid (2)'!F27/12*1.08</f>
        <v>6918.7500000000009</v>
      </c>
      <c r="Q187" s="62">
        <f t="shared" si="567"/>
        <v>6918.7500000000009</v>
      </c>
      <c r="R187" s="62">
        <f t="shared" si="568"/>
        <v>6918.7500000000009</v>
      </c>
      <c r="S187" s="62">
        <f t="shared" si="569"/>
        <v>6918.7500000000009</v>
      </c>
      <c r="T187" s="62">
        <f t="shared" si="570"/>
        <v>6918.7500000000009</v>
      </c>
      <c r="U187" s="62">
        <f t="shared" si="571"/>
        <v>6918.7500000000009</v>
      </c>
      <c r="V187" s="62">
        <f t="shared" si="572"/>
        <v>6918.7500000000009</v>
      </c>
      <c r="W187" s="62">
        <f t="shared" si="573"/>
        <v>6918.7500000000009</v>
      </c>
      <c r="X187" s="62">
        <f t="shared" si="574"/>
        <v>6918.7500000000009</v>
      </c>
      <c r="Y187" s="62">
        <f t="shared" si="575"/>
        <v>6918.7500000000009</v>
      </c>
      <c r="Z187" s="62">
        <f t="shared" si="576"/>
        <v>6918.7500000000009</v>
      </c>
      <c r="AA187" s="62">
        <f t="shared" si="577"/>
        <v>6918.7500000000009</v>
      </c>
      <c r="AB187" s="108">
        <f t="shared" si="537"/>
        <v>83025.000000000015</v>
      </c>
      <c r="AC187" s="62">
        <f>+'grid (2)'!G27/12*1.08</f>
        <v>7091.7187500000009</v>
      </c>
      <c r="AD187" s="62">
        <f t="shared" si="578"/>
        <v>7091.7187500000009</v>
      </c>
      <c r="AE187" s="62">
        <f t="shared" si="579"/>
        <v>7091.7187500000009</v>
      </c>
      <c r="AF187" s="62">
        <f t="shared" si="580"/>
        <v>7091.7187500000009</v>
      </c>
      <c r="AG187" s="62">
        <f t="shared" si="581"/>
        <v>7091.7187500000009</v>
      </c>
      <c r="AH187" s="62">
        <f t="shared" si="582"/>
        <v>7091.7187500000009</v>
      </c>
      <c r="AI187" s="62">
        <f t="shared" si="583"/>
        <v>7091.7187500000009</v>
      </c>
      <c r="AJ187" s="62">
        <f t="shared" si="584"/>
        <v>7091.7187500000009</v>
      </c>
      <c r="AK187" s="62">
        <f t="shared" si="585"/>
        <v>7091.7187500000009</v>
      </c>
      <c r="AL187" s="62">
        <f t="shared" si="586"/>
        <v>7091.7187500000009</v>
      </c>
      <c r="AM187" s="62">
        <f t="shared" si="587"/>
        <v>7091.7187500000009</v>
      </c>
      <c r="AN187" s="62">
        <f t="shared" si="588"/>
        <v>7091.7187500000009</v>
      </c>
      <c r="AO187" s="108">
        <f t="shared" si="539"/>
        <v>85100.625000000015</v>
      </c>
      <c r="AP187" s="62">
        <f>+'grid (2)'!H27/12*1.08</f>
        <v>7269.0117187500009</v>
      </c>
      <c r="AQ187" s="62">
        <f t="shared" si="589"/>
        <v>7269.0117187500009</v>
      </c>
      <c r="AR187" s="62">
        <f t="shared" si="590"/>
        <v>7269.0117187500009</v>
      </c>
      <c r="AS187" s="62">
        <f t="shared" si="591"/>
        <v>7269.0117187500009</v>
      </c>
      <c r="AT187" s="62">
        <f t="shared" si="592"/>
        <v>7269.0117187500009</v>
      </c>
      <c r="AU187" s="62">
        <f t="shared" si="593"/>
        <v>7269.0117187500009</v>
      </c>
      <c r="AV187" s="62">
        <f t="shared" si="594"/>
        <v>7269.0117187500009</v>
      </c>
      <c r="AW187" s="62">
        <f t="shared" si="595"/>
        <v>7269.0117187500009</v>
      </c>
      <c r="AX187" s="62">
        <f t="shared" si="596"/>
        <v>7269.0117187500009</v>
      </c>
      <c r="AY187" s="62">
        <f t="shared" si="597"/>
        <v>7269.0117187500009</v>
      </c>
      <c r="AZ187" s="62">
        <f t="shared" si="598"/>
        <v>7269.0117187500009</v>
      </c>
      <c r="BA187" s="62">
        <f t="shared" si="599"/>
        <v>7269.0117187500009</v>
      </c>
      <c r="BB187" s="108">
        <f t="shared" si="541"/>
        <v>87228.140625000015</v>
      </c>
      <c r="BC187" s="62">
        <f>+'grid (2)'!I27/12*1.08</f>
        <v>7450.7370117187502</v>
      </c>
      <c r="BD187" s="62">
        <f t="shared" si="600"/>
        <v>7450.7370117187502</v>
      </c>
      <c r="BE187" s="62">
        <f t="shared" si="601"/>
        <v>7450.7370117187502</v>
      </c>
      <c r="BF187" s="62">
        <f t="shared" si="602"/>
        <v>7450.7370117187502</v>
      </c>
      <c r="BG187" s="62">
        <f t="shared" si="603"/>
        <v>7450.7370117187502</v>
      </c>
      <c r="BH187" s="62">
        <f t="shared" si="604"/>
        <v>7450.7370117187502</v>
      </c>
      <c r="BI187" s="62">
        <f t="shared" si="605"/>
        <v>7450.7370117187502</v>
      </c>
      <c r="BJ187" s="62">
        <f t="shared" si="606"/>
        <v>7450.7370117187502</v>
      </c>
      <c r="BK187" s="62">
        <f t="shared" si="607"/>
        <v>7450.7370117187502</v>
      </c>
      <c r="BL187" s="62">
        <f t="shared" si="608"/>
        <v>7450.7370117187502</v>
      </c>
      <c r="BM187" s="62">
        <f t="shared" si="609"/>
        <v>7450.7370117187502</v>
      </c>
      <c r="BN187" s="62">
        <f t="shared" si="610"/>
        <v>7450.7370117187502</v>
      </c>
      <c r="BO187" s="108">
        <f t="shared" si="543"/>
        <v>89408.84414062502</v>
      </c>
    </row>
    <row r="188" spans="1:67" x14ac:dyDescent="0.2">
      <c r="A188" s="47">
        <f t="shared" si="549"/>
        <v>29</v>
      </c>
      <c r="B188" s="188" t="s">
        <v>67</v>
      </c>
      <c r="C188" s="62">
        <f>+'grid (2)'!E28*2080/12*1.08</f>
        <v>2995.2000000000003</v>
      </c>
      <c r="D188" s="62">
        <f t="shared" si="611"/>
        <v>2995.2000000000003</v>
      </c>
      <c r="E188" s="62">
        <f t="shared" si="612"/>
        <v>2995.2000000000003</v>
      </c>
      <c r="F188" s="62">
        <f t="shared" si="613"/>
        <v>2995.2000000000003</v>
      </c>
      <c r="G188" s="62">
        <f t="shared" si="614"/>
        <v>2995.2000000000003</v>
      </c>
      <c r="H188" s="62">
        <f t="shared" si="560"/>
        <v>2995.2000000000003</v>
      </c>
      <c r="I188" s="62">
        <f t="shared" si="561"/>
        <v>2995.2000000000003</v>
      </c>
      <c r="J188" s="62">
        <f t="shared" si="562"/>
        <v>2995.2000000000003</v>
      </c>
      <c r="K188" s="62">
        <f t="shared" si="563"/>
        <v>2995.2000000000003</v>
      </c>
      <c r="L188" s="62">
        <f t="shared" si="564"/>
        <v>2995.2000000000003</v>
      </c>
      <c r="M188" s="62">
        <f t="shared" si="565"/>
        <v>2995.2000000000003</v>
      </c>
      <c r="N188" s="62">
        <f t="shared" si="566"/>
        <v>2995.2000000000003</v>
      </c>
      <c r="O188" s="108">
        <f t="shared" si="535"/>
        <v>35942.400000000001</v>
      </c>
      <c r="P188" s="62">
        <f>+'grid (2)'!F28*2080/12*1.08</f>
        <v>3070.08</v>
      </c>
      <c r="Q188" s="62">
        <f t="shared" si="567"/>
        <v>3070.08</v>
      </c>
      <c r="R188" s="62">
        <f t="shared" si="568"/>
        <v>3070.08</v>
      </c>
      <c r="S188" s="62">
        <f t="shared" si="569"/>
        <v>3070.08</v>
      </c>
      <c r="T188" s="62">
        <f t="shared" si="570"/>
        <v>3070.08</v>
      </c>
      <c r="U188" s="62">
        <f t="shared" si="571"/>
        <v>3070.08</v>
      </c>
      <c r="V188" s="62">
        <f t="shared" si="572"/>
        <v>3070.08</v>
      </c>
      <c r="W188" s="62">
        <f t="shared" si="573"/>
        <v>3070.08</v>
      </c>
      <c r="X188" s="62">
        <f t="shared" si="574"/>
        <v>3070.08</v>
      </c>
      <c r="Y188" s="62">
        <f t="shared" si="575"/>
        <v>3070.08</v>
      </c>
      <c r="Z188" s="62">
        <f t="shared" si="576"/>
        <v>3070.08</v>
      </c>
      <c r="AA188" s="62">
        <f t="shared" si="577"/>
        <v>3070.08</v>
      </c>
      <c r="AB188" s="108">
        <f t="shared" si="537"/>
        <v>36840.960000000006</v>
      </c>
      <c r="AC188" s="62">
        <f>+'grid (2)'!G28*2080/12*1.08</f>
        <v>3146.8319999999999</v>
      </c>
      <c r="AD188" s="62">
        <f t="shared" si="578"/>
        <v>3146.8319999999999</v>
      </c>
      <c r="AE188" s="62">
        <f t="shared" si="579"/>
        <v>3146.8319999999999</v>
      </c>
      <c r="AF188" s="62">
        <f t="shared" si="580"/>
        <v>3146.8319999999999</v>
      </c>
      <c r="AG188" s="62">
        <f t="shared" si="581"/>
        <v>3146.8319999999999</v>
      </c>
      <c r="AH188" s="62">
        <f t="shared" si="582"/>
        <v>3146.8319999999999</v>
      </c>
      <c r="AI188" s="62">
        <f t="shared" si="583"/>
        <v>3146.8319999999999</v>
      </c>
      <c r="AJ188" s="62">
        <f t="shared" si="584"/>
        <v>3146.8319999999999</v>
      </c>
      <c r="AK188" s="62">
        <f t="shared" si="585"/>
        <v>3146.8319999999999</v>
      </c>
      <c r="AL188" s="62">
        <f t="shared" si="586"/>
        <v>3146.8319999999999</v>
      </c>
      <c r="AM188" s="62">
        <f t="shared" si="587"/>
        <v>3146.8319999999999</v>
      </c>
      <c r="AN188" s="62">
        <f t="shared" si="588"/>
        <v>3146.8319999999999</v>
      </c>
      <c r="AO188" s="108">
        <f t="shared" si="539"/>
        <v>37761.983999999997</v>
      </c>
      <c r="AP188" s="62">
        <f>+'grid (2)'!H28*2080/12*1.08</f>
        <v>3225.5027999999998</v>
      </c>
      <c r="AQ188" s="62">
        <f t="shared" si="589"/>
        <v>3225.5027999999998</v>
      </c>
      <c r="AR188" s="62">
        <f t="shared" si="590"/>
        <v>3225.5027999999998</v>
      </c>
      <c r="AS188" s="62">
        <f t="shared" si="591"/>
        <v>3225.5027999999998</v>
      </c>
      <c r="AT188" s="62">
        <f t="shared" si="592"/>
        <v>3225.5027999999998</v>
      </c>
      <c r="AU188" s="62">
        <f t="shared" si="593"/>
        <v>3225.5027999999998</v>
      </c>
      <c r="AV188" s="62">
        <f t="shared" si="594"/>
        <v>3225.5027999999998</v>
      </c>
      <c r="AW188" s="62">
        <f t="shared" si="595"/>
        <v>3225.5027999999998</v>
      </c>
      <c r="AX188" s="62">
        <f t="shared" si="596"/>
        <v>3225.5027999999998</v>
      </c>
      <c r="AY188" s="62">
        <f t="shared" si="597"/>
        <v>3225.5027999999998</v>
      </c>
      <c r="AZ188" s="62">
        <f t="shared" si="598"/>
        <v>3225.5027999999998</v>
      </c>
      <c r="BA188" s="62">
        <f t="shared" si="599"/>
        <v>3225.5027999999998</v>
      </c>
      <c r="BB188" s="108">
        <f t="shared" si="541"/>
        <v>38706.033599999995</v>
      </c>
      <c r="BC188" s="62">
        <f>+'grid (2)'!I28*2080/12*1.08</f>
        <v>3306.1403699999996</v>
      </c>
      <c r="BD188" s="62">
        <f t="shared" si="600"/>
        <v>3306.1403699999996</v>
      </c>
      <c r="BE188" s="62">
        <f t="shared" si="601"/>
        <v>3306.1403699999996</v>
      </c>
      <c r="BF188" s="62">
        <f t="shared" si="602"/>
        <v>3306.1403699999996</v>
      </c>
      <c r="BG188" s="62">
        <f t="shared" si="603"/>
        <v>3306.1403699999996</v>
      </c>
      <c r="BH188" s="62">
        <f t="shared" si="604"/>
        <v>3306.1403699999996</v>
      </c>
      <c r="BI188" s="62">
        <f t="shared" si="605"/>
        <v>3306.1403699999996</v>
      </c>
      <c r="BJ188" s="62">
        <f t="shared" si="606"/>
        <v>3306.1403699999996</v>
      </c>
      <c r="BK188" s="62">
        <f t="shared" si="607"/>
        <v>3306.1403699999996</v>
      </c>
      <c r="BL188" s="62">
        <f t="shared" si="608"/>
        <v>3306.1403699999996</v>
      </c>
      <c r="BM188" s="62">
        <f t="shared" si="609"/>
        <v>3306.1403699999996</v>
      </c>
      <c r="BN188" s="62">
        <f t="shared" si="610"/>
        <v>3306.1403699999996</v>
      </c>
      <c r="BO188" s="108">
        <f t="shared" si="543"/>
        <v>39673.684440000005</v>
      </c>
    </row>
    <row r="189" spans="1:67" x14ac:dyDescent="0.2">
      <c r="A189" s="47">
        <f t="shared" si="549"/>
        <v>30</v>
      </c>
      <c r="B189" s="188" t="s">
        <v>68</v>
      </c>
      <c r="C189" s="62">
        <f>+'grid (2)'!E42/12*1.08</f>
        <v>7200.0000000000009</v>
      </c>
      <c r="D189" s="62">
        <f t="shared" si="611"/>
        <v>7200.0000000000009</v>
      </c>
      <c r="E189" s="62">
        <f t="shared" si="612"/>
        <v>7200.0000000000009</v>
      </c>
      <c r="F189" s="62">
        <f t="shared" si="613"/>
        <v>7200.0000000000009</v>
      </c>
      <c r="G189" s="62">
        <f t="shared" si="614"/>
        <v>7200.0000000000009</v>
      </c>
      <c r="H189" s="62">
        <f t="shared" si="560"/>
        <v>7200.0000000000009</v>
      </c>
      <c r="I189" s="62">
        <f t="shared" si="561"/>
        <v>7200.0000000000009</v>
      </c>
      <c r="J189" s="62">
        <f t="shared" si="562"/>
        <v>7200.0000000000009</v>
      </c>
      <c r="K189" s="62">
        <f t="shared" si="563"/>
        <v>7200.0000000000009</v>
      </c>
      <c r="L189" s="62">
        <f t="shared" si="564"/>
        <v>7200.0000000000009</v>
      </c>
      <c r="M189" s="62">
        <f t="shared" si="565"/>
        <v>7200.0000000000009</v>
      </c>
      <c r="N189" s="62">
        <f t="shared" si="566"/>
        <v>7200.0000000000009</v>
      </c>
      <c r="O189" s="108">
        <f t="shared" si="535"/>
        <v>86400.000000000015</v>
      </c>
      <c r="P189" s="62">
        <f>+'grid (2)'!F42/12*1.08</f>
        <v>7380</v>
      </c>
      <c r="Q189" s="62">
        <f t="shared" si="567"/>
        <v>7380</v>
      </c>
      <c r="R189" s="62">
        <f t="shared" si="568"/>
        <v>7380</v>
      </c>
      <c r="S189" s="62">
        <f t="shared" si="569"/>
        <v>7380</v>
      </c>
      <c r="T189" s="62">
        <f t="shared" si="570"/>
        <v>7380</v>
      </c>
      <c r="U189" s="62">
        <f t="shared" si="571"/>
        <v>7380</v>
      </c>
      <c r="V189" s="62">
        <f t="shared" si="572"/>
        <v>7380</v>
      </c>
      <c r="W189" s="62">
        <f t="shared" si="573"/>
        <v>7380</v>
      </c>
      <c r="X189" s="62">
        <f t="shared" si="574"/>
        <v>7380</v>
      </c>
      <c r="Y189" s="62">
        <f t="shared" si="575"/>
        <v>7380</v>
      </c>
      <c r="Z189" s="62">
        <f t="shared" si="576"/>
        <v>7380</v>
      </c>
      <c r="AA189" s="62">
        <f t="shared" si="577"/>
        <v>7380</v>
      </c>
      <c r="AB189" s="108">
        <f t="shared" si="537"/>
        <v>88560</v>
      </c>
      <c r="AC189" s="62">
        <f>+'grid (2)'!G42/12*1.08</f>
        <v>7564.5000000000009</v>
      </c>
      <c r="AD189" s="62">
        <f t="shared" si="578"/>
        <v>7564.5000000000009</v>
      </c>
      <c r="AE189" s="62">
        <f t="shared" si="579"/>
        <v>7564.5000000000009</v>
      </c>
      <c r="AF189" s="62">
        <f t="shared" si="580"/>
        <v>7564.5000000000009</v>
      </c>
      <c r="AG189" s="62">
        <f t="shared" si="581"/>
        <v>7564.5000000000009</v>
      </c>
      <c r="AH189" s="62">
        <f t="shared" si="582"/>
        <v>7564.5000000000009</v>
      </c>
      <c r="AI189" s="62">
        <f t="shared" si="583"/>
        <v>7564.5000000000009</v>
      </c>
      <c r="AJ189" s="62">
        <f t="shared" si="584"/>
        <v>7564.5000000000009</v>
      </c>
      <c r="AK189" s="62">
        <f t="shared" si="585"/>
        <v>7564.5000000000009</v>
      </c>
      <c r="AL189" s="62">
        <f t="shared" si="586"/>
        <v>7564.5000000000009</v>
      </c>
      <c r="AM189" s="62">
        <f t="shared" si="587"/>
        <v>7564.5000000000009</v>
      </c>
      <c r="AN189" s="62">
        <f t="shared" si="588"/>
        <v>7564.5000000000009</v>
      </c>
      <c r="AO189" s="108">
        <f t="shared" si="539"/>
        <v>90774.000000000015</v>
      </c>
      <c r="AP189" s="62">
        <f>+'grid (2)'!H42/12*1.08</f>
        <v>7753.6125000000002</v>
      </c>
      <c r="AQ189" s="62">
        <f t="shared" si="589"/>
        <v>7753.6125000000002</v>
      </c>
      <c r="AR189" s="62">
        <f t="shared" si="590"/>
        <v>7753.6125000000002</v>
      </c>
      <c r="AS189" s="62">
        <f t="shared" si="591"/>
        <v>7753.6125000000002</v>
      </c>
      <c r="AT189" s="62">
        <f t="shared" si="592"/>
        <v>7753.6125000000002</v>
      </c>
      <c r="AU189" s="62">
        <f t="shared" si="593"/>
        <v>7753.6125000000002</v>
      </c>
      <c r="AV189" s="62">
        <f t="shared" si="594"/>
        <v>7753.6125000000002</v>
      </c>
      <c r="AW189" s="62">
        <f t="shared" si="595"/>
        <v>7753.6125000000002</v>
      </c>
      <c r="AX189" s="62">
        <f t="shared" si="596"/>
        <v>7753.6125000000002</v>
      </c>
      <c r="AY189" s="62">
        <f t="shared" si="597"/>
        <v>7753.6125000000002</v>
      </c>
      <c r="AZ189" s="62">
        <f t="shared" si="598"/>
        <v>7753.6125000000002</v>
      </c>
      <c r="BA189" s="62">
        <f t="shared" si="599"/>
        <v>7753.6125000000002</v>
      </c>
      <c r="BB189" s="108">
        <f t="shared" si="541"/>
        <v>93043.35000000002</v>
      </c>
      <c r="BC189" s="62">
        <f>+'grid (2)'!I42/12*1.08</f>
        <v>7947.4528125000006</v>
      </c>
      <c r="BD189" s="62">
        <f t="shared" si="600"/>
        <v>7947.4528125000006</v>
      </c>
      <c r="BE189" s="62">
        <f t="shared" si="601"/>
        <v>7947.4528125000006</v>
      </c>
      <c r="BF189" s="62">
        <f t="shared" si="602"/>
        <v>7947.4528125000006</v>
      </c>
      <c r="BG189" s="62">
        <f t="shared" si="603"/>
        <v>7947.4528125000006</v>
      </c>
      <c r="BH189" s="62">
        <f t="shared" si="604"/>
        <v>7947.4528125000006</v>
      </c>
      <c r="BI189" s="62">
        <f t="shared" si="605"/>
        <v>7947.4528125000006</v>
      </c>
      <c r="BJ189" s="62">
        <f t="shared" si="606"/>
        <v>7947.4528125000006</v>
      </c>
      <c r="BK189" s="62">
        <f t="shared" si="607"/>
        <v>7947.4528125000006</v>
      </c>
      <c r="BL189" s="62">
        <f t="shared" si="608"/>
        <v>7947.4528125000006</v>
      </c>
      <c r="BM189" s="62">
        <f t="shared" si="609"/>
        <v>7947.4528125000006</v>
      </c>
      <c r="BN189" s="62">
        <f t="shared" si="610"/>
        <v>7947.4528125000006</v>
      </c>
      <c r="BO189" s="108">
        <f t="shared" si="543"/>
        <v>95369.433750000026</v>
      </c>
    </row>
    <row r="190" spans="1:67" x14ac:dyDescent="0.2">
      <c r="A190" s="843">
        <f t="shared" si="549"/>
        <v>31</v>
      </c>
      <c r="B190" s="188" t="s">
        <v>69</v>
      </c>
      <c r="C190" s="62">
        <f>+'grid (2)'!E41/12*1.08</f>
        <v>0</v>
      </c>
      <c r="D190" s="62">
        <f t="shared" si="611"/>
        <v>0</v>
      </c>
      <c r="E190" s="62">
        <f t="shared" si="612"/>
        <v>0</v>
      </c>
      <c r="F190" s="62">
        <f t="shared" si="613"/>
        <v>0</v>
      </c>
      <c r="G190" s="62">
        <f t="shared" si="614"/>
        <v>0</v>
      </c>
      <c r="H190" s="62">
        <f t="shared" si="560"/>
        <v>0</v>
      </c>
      <c r="I190" s="62">
        <f t="shared" si="561"/>
        <v>0</v>
      </c>
      <c r="J190" s="62">
        <f t="shared" si="562"/>
        <v>0</v>
      </c>
      <c r="K190" s="62">
        <f t="shared" si="563"/>
        <v>0</v>
      </c>
      <c r="L190" s="62">
        <f t="shared" si="564"/>
        <v>0</v>
      </c>
      <c r="M190" s="62">
        <f t="shared" si="565"/>
        <v>0</v>
      </c>
      <c r="N190" s="62">
        <f t="shared" si="566"/>
        <v>0</v>
      </c>
      <c r="O190" s="108">
        <f t="shared" si="535"/>
        <v>0</v>
      </c>
      <c r="P190" s="62">
        <f>+'grid (2)'!F41/12*1.08</f>
        <v>0</v>
      </c>
      <c r="Q190" s="62">
        <f t="shared" si="567"/>
        <v>0</v>
      </c>
      <c r="R190" s="62">
        <f t="shared" si="568"/>
        <v>0</v>
      </c>
      <c r="S190" s="62">
        <f t="shared" si="569"/>
        <v>0</v>
      </c>
      <c r="T190" s="62">
        <f t="shared" si="570"/>
        <v>0</v>
      </c>
      <c r="U190" s="62">
        <f t="shared" si="571"/>
        <v>0</v>
      </c>
      <c r="V190" s="62">
        <f t="shared" si="572"/>
        <v>0</v>
      </c>
      <c r="W190" s="62">
        <f t="shared" si="573"/>
        <v>0</v>
      </c>
      <c r="X190" s="62">
        <f t="shared" si="574"/>
        <v>0</v>
      </c>
      <c r="Y190" s="62">
        <f t="shared" si="575"/>
        <v>0</v>
      </c>
      <c r="Z190" s="62">
        <f t="shared" si="576"/>
        <v>0</v>
      </c>
      <c r="AA190" s="62">
        <f t="shared" si="577"/>
        <v>0</v>
      </c>
      <c r="AB190" s="108">
        <f t="shared" si="537"/>
        <v>0</v>
      </c>
      <c r="AC190" s="62">
        <f>+'grid (2)'!G41/12*1.08</f>
        <v>0</v>
      </c>
      <c r="AD190" s="62">
        <f t="shared" si="578"/>
        <v>0</v>
      </c>
      <c r="AE190" s="62">
        <f t="shared" si="579"/>
        <v>0</v>
      </c>
      <c r="AF190" s="62">
        <f t="shared" si="580"/>
        <v>0</v>
      </c>
      <c r="AG190" s="62">
        <f t="shared" si="581"/>
        <v>0</v>
      </c>
      <c r="AH190" s="62">
        <f t="shared" si="582"/>
        <v>0</v>
      </c>
      <c r="AI190" s="62">
        <f t="shared" si="583"/>
        <v>0</v>
      </c>
      <c r="AJ190" s="62">
        <f t="shared" si="584"/>
        <v>0</v>
      </c>
      <c r="AK190" s="62">
        <f t="shared" si="585"/>
        <v>0</v>
      </c>
      <c r="AL190" s="62">
        <f t="shared" si="586"/>
        <v>0</v>
      </c>
      <c r="AM190" s="62">
        <f t="shared" si="587"/>
        <v>0</v>
      </c>
      <c r="AN190" s="62">
        <f t="shared" si="588"/>
        <v>0</v>
      </c>
      <c r="AO190" s="108">
        <f t="shared" si="539"/>
        <v>0</v>
      </c>
      <c r="AP190" s="62">
        <f>+'grid (2)'!H41/12*1.08</f>
        <v>0</v>
      </c>
      <c r="AQ190" s="62">
        <f t="shared" si="589"/>
        <v>0</v>
      </c>
      <c r="AR190" s="62">
        <f t="shared" si="590"/>
        <v>0</v>
      </c>
      <c r="AS190" s="62">
        <f t="shared" si="591"/>
        <v>0</v>
      </c>
      <c r="AT190" s="62">
        <f t="shared" si="592"/>
        <v>0</v>
      </c>
      <c r="AU190" s="62">
        <f t="shared" si="593"/>
        <v>0</v>
      </c>
      <c r="AV190" s="62">
        <f t="shared" si="594"/>
        <v>0</v>
      </c>
      <c r="AW190" s="62">
        <f t="shared" si="595"/>
        <v>0</v>
      </c>
      <c r="AX190" s="62">
        <f t="shared" si="596"/>
        <v>0</v>
      </c>
      <c r="AY190" s="62">
        <f t="shared" si="597"/>
        <v>0</v>
      </c>
      <c r="AZ190" s="62">
        <f t="shared" si="598"/>
        <v>0</v>
      </c>
      <c r="BA190" s="62">
        <f t="shared" si="599"/>
        <v>0</v>
      </c>
      <c r="BB190" s="108">
        <f t="shared" si="541"/>
        <v>0</v>
      </c>
      <c r="BC190" s="62">
        <f>+'grid (2)'!I41/12*1.08</f>
        <v>0</v>
      </c>
      <c r="BD190" s="62">
        <f t="shared" si="600"/>
        <v>0</v>
      </c>
      <c r="BE190" s="62">
        <f t="shared" si="601"/>
        <v>0</v>
      </c>
      <c r="BF190" s="62">
        <f t="shared" si="602"/>
        <v>0</v>
      </c>
      <c r="BG190" s="62">
        <f t="shared" si="603"/>
        <v>0</v>
      </c>
      <c r="BH190" s="62">
        <f t="shared" si="604"/>
        <v>0</v>
      </c>
      <c r="BI190" s="62">
        <f t="shared" si="605"/>
        <v>0</v>
      </c>
      <c r="BJ190" s="62">
        <f t="shared" si="606"/>
        <v>0</v>
      </c>
      <c r="BK190" s="62">
        <f t="shared" si="607"/>
        <v>0</v>
      </c>
      <c r="BL190" s="62">
        <f t="shared" si="608"/>
        <v>0</v>
      </c>
      <c r="BM190" s="62">
        <f t="shared" si="609"/>
        <v>0</v>
      </c>
      <c r="BN190" s="62">
        <f t="shared" si="610"/>
        <v>0</v>
      </c>
      <c r="BO190" s="108">
        <f t="shared" si="543"/>
        <v>0</v>
      </c>
    </row>
    <row r="191" spans="1:67" x14ac:dyDescent="0.2">
      <c r="A191" s="47">
        <f t="shared" si="549"/>
        <v>32</v>
      </c>
      <c r="B191" s="188" t="s">
        <v>70</v>
      </c>
      <c r="C191" s="62">
        <f>+'grid (2)'!E43/12*1.08</f>
        <v>5616</v>
      </c>
      <c r="D191" s="62">
        <f t="shared" si="611"/>
        <v>5616</v>
      </c>
      <c r="E191" s="62">
        <f t="shared" si="612"/>
        <v>5616</v>
      </c>
      <c r="F191" s="62">
        <f t="shared" si="613"/>
        <v>5616</v>
      </c>
      <c r="G191" s="62">
        <f t="shared" si="614"/>
        <v>5616</v>
      </c>
      <c r="H191" s="62">
        <f t="shared" si="560"/>
        <v>5616</v>
      </c>
      <c r="I191" s="62">
        <f t="shared" si="561"/>
        <v>5616</v>
      </c>
      <c r="J191" s="62">
        <f t="shared" si="562"/>
        <v>5616</v>
      </c>
      <c r="K191" s="62">
        <f t="shared" si="563"/>
        <v>5616</v>
      </c>
      <c r="L191" s="62">
        <f t="shared" si="564"/>
        <v>5616</v>
      </c>
      <c r="M191" s="62">
        <f t="shared" si="565"/>
        <v>5616</v>
      </c>
      <c r="N191" s="62">
        <f t="shared" si="566"/>
        <v>5616</v>
      </c>
      <c r="O191" s="108">
        <f t="shared" si="535"/>
        <v>67392</v>
      </c>
      <c r="P191" s="62">
        <f>+'grid (2)'!F43/12*1.08</f>
        <v>5756.4000000000005</v>
      </c>
      <c r="Q191" s="62">
        <f t="shared" si="567"/>
        <v>5756.4000000000005</v>
      </c>
      <c r="R191" s="62">
        <f t="shared" si="568"/>
        <v>5756.4000000000005</v>
      </c>
      <c r="S191" s="62">
        <f t="shared" si="569"/>
        <v>5756.4000000000005</v>
      </c>
      <c r="T191" s="62">
        <f t="shared" si="570"/>
        <v>5756.4000000000005</v>
      </c>
      <c r="U191" s="62">
        <f t="shared" si="571"/>
        <v>5756.4000000000005</v>
      </c>
      <c r="V191" s="62">
        <f t="shared" si="572"/>
        <v>5756.4000000000005</v>
      </c>
      <c r="W191" s="62">
        <f t="shared" si="573"/>
        <v>5756.4000000000005</v>
      </c>
      <c r="X191" s="62">
        <f t="shared" si="574"/>
        <v>5756.4000000000005</v>
      </c>
      <c r="Y191" s="62">
        <f t="shared" si="575"/>
        <v>5756.4000000000005</v>
      </c>
      <c r="Z191" s="62">
        <f t="shared" si="576"/>
        <v>5756.4000000000005</v>
      </c>
      <c r="AA191" s="62">
        <f t="shared" si="577"/>
        <v>5756.4000000000005</v>
      </c>
      <c r="AB191" s="108">
        <f t="shared" si="537"/>
        <v>69076.800000000003</v>
      </c>
      <c r="AC191" s="62">
        <f>+'grid (2)'!G43/12*1.08</f>
        <v>5900.31</v>
      </c>
      <c r="AD191" s="62">
        <f t="shared" si="578"/>
        <v>5900.31</v>
      </c>
      <c r="AE191" s="62">
        <f t="shared" si="579"/>
        <v>5900.31</v>
      </c>
      <c r="AF191" s="62">
        <f t="shared" si="580"/>
        <v>5900.31</v>
      </c>
      <c r="AG191" s="62">
        <f t="shared" si="581"/>
        <v>5900.31</v>
      </c>
      <c r="AH191" s="62">
        <f t="shared" si="582"/>
        <v>5900.31</v>
      </c>
      <c r="AI191" s="62">
        <f t="shared" si="583"/>
        <v>5900.31</v>
      </c>
      <c r="AJ191" s="62">
        <f t="shared" si="584"/>
        <v>5900.31</v>
      </c>
      <c r="AK191" s="62">
        <f t="shared" si="585"/>
        <v>5900.31</v>
      </c>
      <c r="AL191" s="62">
        <f t="shared" si="586"/>
        <v>5900.31</v>
      </c>
      <c r="AM191" s="62">
        <f t="shared" si="587"/>
        <v>5900.31</v>
      </c>
      <c r="AN191" s="62">
        <f t="shared" si="588"/>
        <v>5900.31</v>
      </c>
      <c r="AO191" s="108">
        <f t="shared" si="539"/>
        <v>70803.719999999987</v>
      </c>
      <c r="AP191" s="62">
        <f>+'grid (2)'!H43/12*1.08</f>
        <v>6047.8177500000002</v>
      </c>
      <c r="AQ191" s="62">
        <f t="shared" si="589"/>
        <v>6047.8177500000002</v>
      </c>
      <c r="AR191" s="62">
        <f t="shared" si="590"/>
        <v>6047.8177500000002</v>
      </c>
      <c r="AS191" s="62">
        <f t="shared" si="591"/>
        <v>6047.8177500000002</v>
      </c>
      <c r="AT191" s="62">
        <f t="shared" si="592"/>
        <v>6047.8177500000002</v>
      </c>
      <c r="AU191" s="62">
        <f t="shared" si="593"/>
        <v>6047.8177500000002</v>
      </c>
      <c r="AV191" s="62">
        <f t="shared" si="594"/>
        <v>6047.8177500000002</v>
      </c>
      <c r="AW191" s="62">
        <f t="shared" si="595"/>
        <v>6047.8177500000002</v>
      </c>
      <c r="AX191" s="62">
        <f t="shared" si="596"/>
        <v>6047.8177500000002</v>
      </c>
      <c r="AY191" s="62">
        <f t="shared" si="597"/>
        <v>6047.8177500000002</v>
      </c>
      <c r="AZ191" s="62">
        <f t="shared" si="598"/>
        <v>6047.8177500000002</v>
      </c>
      <c r="BA191" s="62">
        <f t="shared" si="599"/>
        <v>6047.8177500000002</v>
      </c>
      <c r="BB191" s="108">
        <f t="shared" si="541"/>
        <v>72573.813000000009</v>
      </c>
      <c r="BC191" s="62">
        <f>+'grid (2)'!I43/12*1.08</f>
        <v>6199.01319375</v>
      </c>
      <c r="BD191" s="62">
        <f t="shared" si="600"/>
        <v>6199.01319375</v>
      </c>
      <c r="BE191" s="62">
        <f t="shared" si="601"/>
        <v>6199.01319375</v>
      </c>
      <c r="BF191" s="62">
        <f t="shared" si="602"/>
        <v>6199.01319375</v>
      </c>
      <c r="BG191" s="62">
        <f t="shared" si="603"/>
        <v>6199.01319375</v>
      </c>
      <c r="BH191" s="62">
        <f t="shared" si="604"/>
        <v>6199.01319375</v>
      </c>
      <c r="BI191" s="62">
        <f t="shared" si="605"/>
        <v>6199.01319375</v>
      </c>
      <c r="BJ191" s="62">
        <f t="shared" si="606"/>
        <v>6199.01319375</v>
      </c>
      <c r="BK191" s="62">
        <f t="shared" si="607"/>
        <v>6199.01319375</v>
      </c>
      <c r="BL191" s="62">
        <f t="shared" si="608"/>
        <v>6199.01319375</v>
      </c>
      <c r="BM191" s="62">
        <f t="shared" si="609"/>
        <v>6199.01319375</v>
      </c>
      <c r="BN191" s="62">
        <f t="shared" si="610"/>
        <v>6199.01319375</v>
      </c>
      <c r="BO191" s="108">
        <f t="shared" si="543"/>
        <v>74388.158324999982</v>
      </c>
    </row>
    <row r="192" spans="1:67" x14ac:dyDescent="0.2">
      <c r="A192" s="47">
        <f t="shared" si="549"/>
        <v>33</v>
      </c>
      <c r="B192" s="188" t="s">
        <v>337</v>
      </c>
      <c r="C192" s="62">
        <f>+'grid (2)'!E31*2080/12*1.08</f>
        <v>3744</v>
      </c>
      <c r="D192" s="62">
        <f t="shared" si="611"/>
        <v>3744</v>
      </c>
      <c r="E192" s="62">
        <f t="shared" si="612"/>
        <v>3744</v>
      </c>
      <c r="F192" s="62">
        <f t="shared" si="613"/>
        <v>3744</v>
      </c>
      <c r="G192" s="62">
        <f t="shared" si="614"/>
        <v>3744</v>
      </c>
      <c r="H192" s="62">
        <f t="shared" si="560"/>
        <v>3744</v>
      </c>
      <c r="I192" s="62">
        <f t="shared" si="561"/>
        <v>3744</v>
      </c>
      <c r="J192" s="62">
        <f t="shared" si="562"/>
        <v>3744</v>
      </c>
      <c r="K192" s="62">
        <f t="shared" si="563"/>
        <v>3744</v>
      </c>
      <c r="L192" s="62">
        <f t="shared" si="564"/>
        <v>3744</v>
      </c>
      <c r="M192" s="62">
        <f t="shared" si="565"/>
        <v>3744</v>
      </c>
      <c r="N192" s="62">
        <f t="shared" si="566"/>
        <v>3744</v>
      </c>
      <c r="O192" s="108">
        <f>SUM(C192:N192)</f>
        <v>44928</v>
      </c>
      <c r="P192" s="62">
        <f>+'grid (2)'!F31*2080/12*1.08</f>
        <v>3837.6000000000004</v>
      </c>
      <c r="Q192" s="62">
        <f t="shared" si="567"/>
        <v>3837.6000000000004</v>
      </c>
      <c r="R192" s="62">
        <f t="shared" si="568"/>
        <v>3837.6000000000004</v>
      </c>
      <c r="S192" s="62">
        <f t="shared" si="569"/>
        <v>3837.6000000000004</v>
      </c>
      <c r="T192" s="62">
        <f t="shared" si="570"/>
        <v>3837.6000000000004</v>
      </c>
      <c r="U192" s="62">
        <f t="shared" si="571"/>
        <v>3837.6000000000004</v>
      </c>
      <c r="V192" s="62">
        <f t="shared" si="572"/>
        <v>3837.6000000000004</v>
      </c>
      <c r="W192" s="62">
        <f t="shared" si="573"/>
        <v>3837.6000000000004</v>
      </c>
      <c r="X192" s="62">
        <f t="shared" si="574"/>
        <v>3837.6000000000004</v>
      </c>
      <c r="Y192" s="62">
        <f t="shared" si="575"/>
        <v>3837.6000000000004</v>
      </c>
      <c r="Z192" s="62">
        <f t="shared" si="576"/>
        <v>3837.6000000000004</v>
      </c>
      <c r="AA192" s="62">
        <f t="shared" si="577"/>
        <v>3837.6000000000004</v>
      </c>
      <c r="AB192" s="108">
        <f t="shared" si="537"/>
        <v>46051.19999999999</v>
      </c>
      <c r="AC192" s="62">
        <f>+'grid (2)'!G31*2080/12*1.08</f>
        <v>3933.54</v>
      </c>
      <c r="AD192" s="62">
        <f t="shared" si="578"/>
        <v>3933.54</v>
      </c>
      <c r="AE192" s="62">
        <f t="shared" si="579"/>
        <v>3933.54</v>
      </c>
      <c r="AF192" s="62">
        <f t="shared" si="580"/>
        <v>3933.54</v>
      </c>
      <c r="AG192" s="62">
        <f t="shared" si="581"/>
        <v>3933.54</v>
      </c>
      <c r="AH192" s="62">
        <f t="shared" si="582"/>
        <v>3933.54</v>
      </c>
      <c r="AI192" s="62">
        <f t="shared" si="583"/>
        <v>3933.54</v>
      </c>
      <c r="AJ192" s="62">
        <f t="shared" si="584"/>
        <v>3933.54</v>
      </c>
      <c r="AK192" s="62">
        <f t="shared" si="585"/>
        <v>3933.54</v>
      </c>
      <c r="AL192" s="62">
        <f t="shared" si="586"/>
        <v>3933.54</v>
      </c>
      <c r="AM192" s="62">
        <f t="shared" si="587"/>
        <v>3933.54</v>
      </c>
      <c r="AN192" s="62">
        <f t="shared" si="588"/>
        <v>3933.54</v>
      </c>
      <c r="AO192" s="108">
        <f t="shared" si="539"/>
        <v>47202.48</v>
      </c>
      <c r="AP192" s="62">
        <f>+'grid (2)'!H31*2080/12*1.08</f>
        <v>4031.8784999999998</v>
      </c>
      <c r="AQ192" s="62">
        <f t="shared" si="589"/>
        <v>4031.8784999999998</v>
      </c>
      <c r="AR192" s="62">
        <f t="shared" si="590"/>
        <v>4031.8784999999998</v>
      </c>
      <c r="AS192" s="62">
        <f t="shared" si="591"/>
        <v>4031.8784999999998</v>
      </c>
      <c r="AT192" s="62">
        <f t="shared" si="592"/>
        <v>4031.8784999999998</v>
      </c>
      <c r="AU192" s="62">
        <f t="shared" si="593"/>
        <v>4031.8784999999998</v>
      </c>
      <c r="AV192" s="62">
        <f t="shared" si="594"/>
        <v>4031.8784999999998</v>
      </c>
      <c r="AW192" s="62">
        <f t="shared" si="595"/>
        <v>4031.8784999999998</v>
      </c>
      <c r="AX192" s="62">
        <f t="shared" si="596"/>
        <v>4031.8784999999998</v>
      </c>
      <c r="AY192" s="62">
        <f t="shared" si="597"/>
        <v>4031.8784999999998</v>
      </c>
      <c r="AZ192" s="62">
        <f t="shared" si="598"/>
        <v>4031.8784999999998</v>
      </c>
      <c r="BA192" s="62">
        <f t="shared" si="599"/>
        <v>4031.8784999999998</v>
      </c>
      <c r="BB192" s="108">
        <f t="shared" si="541"/>
        <v>48382.541999999994</v>
      </c>
      <c r="BC192" s="62">
        <f>+'grid (2)'!I31*2080/12*1.08</f>
        <v>4132.6754624999994</v>
      </c>
      <c r="BD192" s="62">
        <f t="shared" si="600"/>
        <v>4132.6754624999994</v>
      </c>
      <c r="BE192" s="62">
        <f t="shared" si="601"/>
        <v>4132.6754624999994</v>
      </c>
      <c r="BF192" s="62">
        <f t="shared" si="602"/>
        <v>4132.6754624999994</v>
      </c>
      <c r="BG192" s="62">
        <f t="shared" si="603"/>
        <v>4132.6754624999994</v>
      </c>
      <c r="BH192" s="62">
        <f t="shared" si="604"/>
        <v>4132.6754624999994</v>
      </c>
      <c r="BI192" s="62">
        <f t="shared" si="605"/>
        <v>4132.6754624999994</v>
      </c>
      <c r="BJ192" s="62">
        <f t="shared" si="606"/>
        <v>4132.6754624999994</v>
      </c>
      <c r="BK192" s="62">
        <f t="shared" si="607"/>
        <v>4132.6754624999994</v>
      </c>
      <c r="BL192" s="62">
        <f t="shared" si="608"/>
        <v>4132.6754624999994</v>
      </c>
      <c r="BM192" s="62">
        <f t="shared" si="609"/>
        <v>4132.6754624999994</v>
      </c>
      <c r="BN192" s="62">
        <f t="shared" si="610"/>
        <v>4132.6754624999994</v>
      </c>
      <c r="BO192" s="108">
        <f t="shared" si="543"/>
        <v>49592.105550000007</v>
      </c>
    </row>
    <row r="193" spans="1:256" x14ac:dyDescent="0.2">
      <c r="A193" s="47">
        <f t="shared" si="549"/>
        <v>34</v>
      </c>
      <c r="B193" s="188" t="s">
        <v>72</v>
      </c>
      <c r="C193" s="62">
        <f>+'grid (2)'!E32*2080/12*1.08</f>
        <v>2527.2000000000003</v>
      </c>
      <c r="D193" s="62">
        <f t="shared" si="611"/>
        <v>2527.2000000000003</v>
      </c>
      <c r="E193" s="62">
        <f t="shared" si="612"/>
        <v>2527.2000000000003</v>
      </c>
      <c r="F193" s="62">
        <f t="shared" si="613"/>
        <v>2527.2000000000003</v>
      </c>
      <c r="G193" s="62">
        <f t="shared" si="614"/>
        <v>2527.2000000000003</v>
      </c>
      <c r="H193" s="62">
        <f t="shared" si="560"/>
        <v>2527.2000000000003</v>
      </c>
      <c r="I193" s="62">
        <f t="shared" si="561"/>
        <v>2527.2000000000003</v>
      </c>
      <c r="J193" s="62">
        <f t="shared" si="562"/>
        <v>2527.2000000000003</v>
      </c>
      <c r="K193" s="62">
        <f t="shared" si="563"/>
        <v>2527.2000000000003</v>
      </c>
      <c r="L193" s="62">
        <f t="shared" si="564"/>
        <v>2527.2000000000003</v>
      </c>
      <c r="M193" s="62">
        <f t="shared" si="565"/>
        <v>2527.2000000000003</v>
      </c>
      <c r="N193" s="62">
        <f t="shared" si="566"/>
        <v>2527.2000000000003</v>
      </c>
      <c r="O193" s="108">
        <f t="shared" si="535"/>
        <v>30326.400000000005</v>
      </c>
      <c r="P193" s="62">
        <f>+'grid (2)'!F32*2080/12*1.08</f>
        <v>2590.38</v>
      </c>
      <c r="Q193" s="62">
        <f t="shared" si="567"/>
        <v>2590.38</v>
      </c>
      <c r="R193" s="62">
        <f t="shared" si="568"/>
        <v>2590.38</v>
      </c>
      <c r="S193" s="62">
        <f t="shared" si="569"/>
        <v>2590.38</v>
      </c>
      <c r="T193" s="62">
        <f t="shared" si="570"/>
        <v>2590.38</v>
      </c>
      <c r="U193" s="62">
        <f t="shared" si="571"/>
        <v>2590.38</v>
      </c>
      <c r="V193" s="62">
        <f t="shared" si="572"/>
        <v>2590.38</v>
      </c>
      <c r="W193" s="62">
        <f t="shared" si="573"/>
        <v>2590.38</v>
      </c>
      <c r="X193" s="62">
        <f t="shared" si="574"/>
        <v>2590.38</v>
      </c>
      <c r="Y193" s="62">
        <f t="shared" si="575"/>
        <v>2590.38</v>
      </c>
      <c r="Z193" s="62">
        <f t="shared" si="576"/>
        <v>2590.38</v>
      </c>
      <c r="AA193" s="62">
        <f t="shared" si="577"/>
        <v>2590.38</v>
      </c>
      <c r="AB193" s="108">
        <f t="shared" si="537"/>
        <v>31084.560000000009</v>
      </c>
      <c r="AC193" s="62">
        <f>+'grid (2)'!G32*2080/12*1.08</f>
        <v>2655.1395000000002</v>
      </c>
      <c r="AD193" s="62">
        <f t="shared" si="578"/>
        <v>2655.1395000000002</v>
      </c>
      <c r="AE193" s="62">
        <f t="shared" si="579"/>
        <v>2655.1395000000002</v>
      </c>
      <c r="AF193" s="62">
        <f t="shared" si="580"/>
        <v>2655.1395000000002</v>
      </c>
      <c r="AG193" s="62">
        <f t="shared" si="581"/>
        <v>2655.1395000000002</v>
      </c>
      <c r="AH193" s="62">
        <f t="shared" si="582"/>
        <v>2655.1395000000002</v>
      </c>
      <c r="AI193" s="62">
        <f t="shared" si="583"/>
        <v>2655.1395000000002</v>
      </c>
      <c r="AJ193" s="62">
        <f t="shared" si="584"/>
        <v>2655.1395000000002</v>
      </c>
      <c r="AK193" s="62">
        <f t="shared" si="585"/>
        <v>2655.1395000000002</v>
      </c>
      <c r="AL193" s="62">
        <f t="shared" si="586"/>
        <v>2655.1395000000002</v>
      </c>
      <c r="AM193" s="62">
        <f t="shared" si="587"/>
        <v>2655.1395000000002</v>
      </c>
      <c r="AN193" s="62">
        <f t="shared" si="588"/>
        <v>2655.1395000000002</v>
      </c>
      <c r="AO193" s="108">
        <f t="shared" si="539"/>
        <v>31861.67400000001</v>
      </c>
      <c r="AP193" s="62">
        <f>+'grid (2)'!H32*2080/12*1.08</f>
        <v>2721.5179874999999</v>
      </c>
      <c r="AQ193" s="62">
        <f t="shared" si="589"/>
        <v>2721.5179874999999</v>
      </c>
      <c r="AR193" s="62">
        <f t="shared" si="590"/>
        <v>2721.5179874999999</v>
      </c>
      <c r="AS193" s="62">
        <f t="shared" si="591"/>
        <v>2721.5179874999999</v>
      </c>
      <c r="AT193" s="62">
        <f t="shared" si="592"/>
        <v>2721.5179874999999</v>
      </c>
      <c r="AU193" s="62">
        <f t="shared" si="593"/>
        <v>2721.5179874999999</v>
      </c>
      <c r="AV193" s="62">
        <f t="shared" si="594"/>
        <v>2721.5179874999999</v>
      </c>
      <c r="AW193" s="62">
        <f t="shared" si="595"/>
        <v>2721.5179874999999</v>
      </c>
      <c r="AX193" s="62">
        <f t="shared" si="596"/>
        <v>2721.5179874999999</v>
      </c>
      <c r="AY193" s="62">
        <f t="shared" si="597"/>
        <v>2721.5179874999999</v>
      </c>
      <c r="AZ193" s="62">
        <f t="shared" si="598"/>
        <v>2721.5179874999999</v>
      </c>
      <c r="BA193" s="62">
        <f t="shared" si="599"/>
        <v>2721.5179874999999</v>
      </c>
      <c r="BB193" s="108">
        <f t="shared" si="541"/>
        <v>32658.215849999997</v>
      </c>
      <c r="BC193" s="62">
        <f>+'grid (2)'!I32*2080/12*1.08</f>
        <v>2789.5559371874997</v>
      </c>
      <c r="BD193" s="62">
        <f t="shared" si="600"/>
        <v>2789.5559371874997</v>
      </c>
      <c r="BE193" s="62">
        <f t="shared" si="601"/>
        <v>2789.5559371874997</v>
      </c>
      <c r="BF193" s="62">
        <f t="shared" si="602"/>
        <v>2789.5559371874997</v>
      </c>
      <c r="BG193" s="62">
        <f t="shared" si="603"/>
        <v>2789.5559371874997</v>
      </c>
      <c r="BH193" s="62">
        <f t="shared" si="604"/>
        <v>2789.5559371874997</v>
      </c>
      <c r="BI193" s="62">
        <f t="shared" si="605"/>
        <v>2789.5559371874997</v>
      </c>
      <c r="BJ193" s="62">
        <f t="shared" si="606"/>
        <v>2789.5559371874997</v>
      </c>
      <c r="BK193" s="62">
        <f t="shared" si="607"/>
        <v>2789.5559371874997</v>
      </c>
      <c r="BL193" s="62">
        <f t="shared" si="608"/>
        <v>2789.5559371874997</v>
      </c>
      <c r="BM193" s="62">
        <f t="shared" si="609"/>
        <v>2789.5559371874997</v>
      </c>
      <c r="BN193" s="62">
        <f t="shared" si="610"/>
        <v>2789.5559371874997</v>
      </c>
      <c r="BO193" s="108">
        <f t="shared" si="543"/>
        <v>33474.671246249993</v>
      </c>
    </row>
    <row r="194" spans="1:256" x14ac:dyDescent="0.2">
      <c r="A194" s="47">
        <f t="shared" si="549"/>
        <v>35</v>
      </c>
      <c r="B194" s="188" t="s">
        <v>73</v>
      </c>
      <c r="C194" s="62">
        <f>+'grid (2)'!E44/12*1.08</f>
        <v>0</v>
      </c>
      <c r="D194" s="62">
        <f t="shared" si="611"/>
        <v>0</v>
      </c>
      <c r="E194" s="62">
        <f t="shared" si="612"/>
        <v>0</v>
      </c>
      <c r="F194" s="62">
        <f t="shared" si="613"/>
        <v>0</v>
      </c>
      <c r="G194" s="62">
        <f t="shared" si="614"/>
        <v>0</v>
      </c>
      <c r="H194" s="62">
        <f t="shared" si="560"/>
        <v>0</v>
      </c>
      <c r="I194" s="62">
        <f t="shared" si="561"/>
        <v>0</v>
      </c>
      <c r="J194" s="62">
        <f t="shared" si="562"/>
        <v>0</v>
      </c>
      <c r="K194" s="62">
        <f t="shared" si="563"/>
        <v>0</v>
      </c>
      <c r="L194" s="62">
        <f t="shared" si="564"/>
        <v>0</v>
      </c>
      <c r="M194" s="62">
        <f t="shared" si="565"/>
        <v>0</v>
      </c>
      <c r="N194" s="62">
        <f t="shared" si="566"/>
        <v>0</v>
      </c>
      <c r="O194" s="108">
        <f t="shared" si="535"/>
        <v>0</v>
      </c>
      <c r="P194" s="62">
        <f>+'grid (2)'!F44/12*1.08</f>
        <v>0</v>
      </c>
      <c r="Q194" s="62">
        <f t="shared" si="567"/>
        <v>0</v>
      </c>
      <c r="R194" s="62">
        <f t="shared" si="568"/>
        <v>0</v>
      </c>
      <c r="S194" s="62">
        <f t="shared" si="569"/>
        <v>0</v>
      </c>
      <c r="T194" s="62">
        <f t="shared" si="570"/>
        <v>0</v>
      </c>
      <c r="U194" s="62">
        <f t="shared" si="571"/>
        <v>0</v>
      </c>
      <c r="V194" s="62">
        <f t="shared" si="572"/>
        <v>0</v>
      </c>
      <c r="W194" s="62">
        <f t="shared" si="573"/>
        <v>0</v>
      </c>
      <c r="X194" s="62">
        <f t="shared" si="574"/>
        <v>0</v>
      </c>
      <c r="Y194" s="62">
        <f t="shared" si="575"/>
        <v>0</v>
      </c>
      <c r="Z194" s="62">
        <f t="shared" si="576"/>
        <v>0</v>
      </c>
      <c r="AA194" s="62">
        <f t="shared" si="577"/>
        <v>0</v>
      </c>
      <c r="AB194" s="108">
        <f t="shared" si="537"/>
        <v>0</v>
      </c>
      <c r="AC194" s="62">
        <f>+'grid (2)'!G44/12*1.08</f>
        <v>0</v>
      </c>
      <c r="AD194" s="62">
        <f t="shared" si="578"/>
        <v>0</v>
      </c>
      <c r="AE194" s="62">
        <f t="shared" si="579"/>
        <v>0</v>
      </c>
      <c r="AF194" s="62">
        <f t="shared" si="580"/>
        <v>0</v>
      </c>
      <c r="AG194" s="62">
        <f t="shared" si="581"/>
        <v>0</v>
      </c>
      <c r="AH194" s="62">
        <f t="shared" si="582"/>
        <v>0</v>
      </c>
      <c r="AI194" s="62">
        <f t="shared" si="583"/>
        <v>0</v>
      </c>
      <c r="AJ194" s="62">
        <f t="shared" si="584"/>
        <v>0</v>
      </c>
      <c r="AK194" s="62">
        <f t="shared" si="585"/>
        <v>0</v>
      </c>
      <c r="AL194" s="62">
        <f t="shared" si="586"/>
        <v>0</v>
      </c>
      <c r="AM194" s="62">
        <f t="shared" si="587"/>
        <v>0</v>
      </c>
      <c r="AN194" s="62">
        <f t="shared" si="588"/>
        <v>0</v>
      </c>
      <c r="AO194" s="108">
        <f t="shared" si="539"/>
        <v>0</v>
      </c>
      <c r="AP194" s="62">
        <f>+'grid (2)'!H44/12*1.08</f>
        <v>0</v>
      </c>
      <c r="AQ194" s="62">
        <f t="shared" si="589"/>
        <v>0</v>
      </c>
      <c r="AR194" s="62">
        <f t="shared" si="590"/>
        <v>0</v>
      </c>
      <c r="AS194" s="62">
        <f t="shared" si="591"/>
        <v>0</v>
      </c>
      <c r="AT194" s="62">
        <f t="shared" si="592"/>
        <v>0</v>
      </c>
      <c r="AU194" s="62">
        <f t="shared" si="593"/>
        <v>0</v>
      </c>
      <c r="AV194" s="62">
        <f t="shared" si="594"/>
        <v>0</v>
      </c>
      <c r="AW194" s="62">
        <f t="shared" si="595"/>
        <v>0</v>
      </c>
      <c r="AX194" s="62">
        <f t="shared" si="596"/>
        <v>0</v>
      </c>
      <c r="AY194" s="62">
        <f t="shared" si="597"/>
        <v>0</v>
      </c>
      <c r="AZ194" s="62">
        <f t="shared" si="598"/>
        <v>0</v>
      </c>
      <c r="BA194" s="62">
        <f t="shared" si="599"/>
        <v>0</v>
      </c>
      <c r="BB194" s="108">
        <f t="shared" si="541"/>
        <v>0</v>
      </c>
      <c r="BC194" s="62">
        <f>+'grid (2)'!I44/12*1.08</f>
        <v>0</v>
      </c>
      <c r="BD194" s="62">
        <f t="shared" si="600"/>
        <v>0</v>
      </c>
      <c r="BE194" s="62">
        <f t="shared" si="601"/>
        <v>0</v>
      </c>
      <c r="BF194" s="62">
        <f t="shared" si="602"/>
        <v>0</v>
      </c>
      <c r="BG194" s="62">
        <f t="shared" si="603"/>
        <v>0</v>
      </c>
      <c r="BH194" s="62">
        <f t="shared" si="604"/>
        <v>0</v>
      </c>
      <c r="BI194" s="62">
        <f t="shared" si="605"/>
        <v>0</v>
      </c>
      <c r="BJ194" s="62">
        <f t="shared" si="606"/>
        <v>0</v>
      </c>
      <c r="BK194" s="62">
        <f t="shared" si="607"/>
        <v>0</v>
      </c>
      <c r="BL194" s="62">
        <f t="shared" si="608"/>
        <v>0</v>
      </c>
      <c r="BM194" s="62">
        <f t="shared" si="609"/>
        <v>0</v>
      </c>
      <c r="BN194" s="62">
        <f t="shared" si="610"/>
        <v>0</v>
      </c>
      <c r="BO194" s="108">
        <f t="shared" si="543"/>
        <v>0</v>
      </c>
    </row>
    <row r="195" spans="1:256" x14ac:dyDescent="0.2">
      <c r="A195" s="47">
        <f t="shared" si="549"/>
        <v>36</v>
      </c>
      <c r="B195" s="188" t="s">
        <v>74</v>
      </c>
      <c r="C195" s="62">
        <f>+'grid (2)'!E29*2080/12*1.08</f>
        <v>3744</v>
      </c>
      <c r="D195" s="62">
        <f t="shared" si="611"/>
        <v>3744</v>
      </c>
      <c r="E195" s="62">
        <f t="shared" si="612"/>
        <v>3744</v>
      </c>
      <c r="F195" s="62">
        <f t="shared" si="613"/>
        <v>3744</v>
      </c>
      <c r="G195" s="62">
        <f t="shared" si="614"/>
        <v>3744</v>
      </c>
      <c r="H195" s="62">
        <f t="shared" si="560"/>
        <v>3744</v>
      </c>
      <c r="I195" s="62">
        <f t="shared" si="561"/>
        <v>3744</v>
      </c>
      <c r="J195" s="62">
        <f t="shared" si="562"/>
        <v>3744</v>
      </c>
      <c r="K195" s="62">
        <f t="shared" si="563"/>
        <v>3744</v>
      </c>
      <c r="L195" s="62">
        <f t="shared" si="564"/>
        <v>3744</v>
      </c>
      <c r="M195" s="62">
        <f t="shared" si="565"/>
        <v>3744</v>
      </c>
      <c r="N195" s="62">
        <f t="shared" si="566"/>
        <v>3744</v>
      </c>
      <c r="O195" s="108">
        <f t="shared" si="535"/>
        <v>44928</v>
      </c>
      <c r="P195" s="62">
        <f>+'grid (2)'!F29*2080/12*1.08</f>
        <v>3837.6000000000004</v>
      </c>
      <c r="Q195" s="62">
        <f t="shared" si="567"/>
        <v>3837.6000000000004</v>
      </c>
      <c r="R195" s="62">
        <f t="shared" si="568"/>
        <v>3837.6000000000004</v>
      </c>
      <c r="S195" s="62">
        <f t="shared" si="569"/>
        <v>3837.6000000000004</v>
      </c>
      <c r="T195" s="62">
        <f t="shared" si="570"/>
        <v>3837.6000000000004</v>
      </c>
      <c r="U195" s="62">
        <f t="shared" si="571"/>
        <v>3837.6000000000004</v>
      </c>
      <c r="V195" s="62">
        <f t="shared" si="572"/>
        <v>3837.6000000000004</v>
      </c>
      <c r="W195" s="62">
        <f t="shared" si="573"/>
        <v>3837.6000000000004</v>
      </c>
      <c r="X195" s="62">
        <f t="shared" si="574"/>
        <v>3837.6000000000004</v>
      </c>
      <c r="Y195" s="62">
        <f t="shared" si="575"/>
        <v>3837.6000000000004</v>
      </c>
      <c r="Z195" s="62">
        <f t="shared" si="576"/>
        <v>3837.6000000000004</v>
      </c>
      <c r="AA195" s="62">
        <f t="shared" si="577"/>
        <v>3837.6000000000004</v>
      </c>
      <c r="AB195" s="108">
        <f t="shared" si="537"/>
        <v>46051.19999999999</v>
      </c>
      <c r="AC195" s="62">
        <f>+'grid (2)'!G29*2080/12*1.08</f>
        <v>3933.54</v>
      </c>
      <c r="AD195" s="62">
        <f t="shared" si="578"/>
        <v>3933.54</v>
      </c>
      <c r="AE195" s="62">
        <f t="shared" si="579"/>
        <v>3933.54</v>
      </c>
      <c r="AF195" s="62">
        <f t="shared" si="580"/>
        <v>3933.54</v>
      </c>
      <c r="AG195" s="62">
        <f t="shared" si="581"/>
        <v>3933.54</v>
      </c>
      <c r="AH195" s="62">
        <f t="shared" si="582"/>
        <v>3933.54</v>
      </c>
      <c r="AI195" s="62">
        <f t="shared" si="583"/>
        <v>3933.54</v>
      </c>
      <c r="AJ195" s="62">
        <f t="shared" si="584"/>
        <v>3933.54</v>
      </c>
      <c r="AK195" s="62">
        <f t="shared" si="585"/>
        <v>3933.54</v>
      </c>
      <c r="AL195" s="62">
        <f t="shared" si="586"/>
        <v>3933.54</v>
      </c>
      <c r="AM195" s="62">
        <f t="shared" si="587"/>
        <v>3933.54</v>
      </c>
      <c r="AN195" s="62">
        <f t="shared" si="588"/>
        <v>3933.54</v>
      </c>
      <c r="AO195" s="108">
        <f>SUM(AC195:AN195)</f>
        <v>47202.48</v>
      </c>
      <c r="AP195" s="62">
        <f>+'grid (2)'!H29*2080/12*1.08</f>
        <v>4031.8784999999998</v>
      </c>
      <c r="AQ195" s="62">
        <f t="shared" si="589"/>
        <v>4031.8784999999998</v>
      </c>
      <c r="AR195" s="62">
        <f t="shared" si="590"/>
        <v>4031.8784999999998</v>
      </c>
      <c r="AS195" s="62">
        <f t="shared" si="591"/>
        <v>4031.8784999999998</v>
      </c>
      <c r="AT195" s="62">
        <f t="shared" si="592"/>
        <v>4031.8784999999998</v>
      </c>
      <c r="AU195" s="62">
        <f t="shared" si="593"/>
        <v>4031.8784999999998</v>
      </c>
      <c r="AV195" s="62">
        <f t="shared" si="594"/>
        <v>4031.8784999999998</v>
      </c>
      <c r="AW195" s="62">
        <f t="shared" si="595"/>
        <v>4031.8784999999998</v>
      </c>
      <c r="AX195" s="62">
        <f t="shared" si="596"/>
        <v>4031.8784999999998</v>
      </c>
      <c r="AY195" s="62">
        <f t="shared" si="597"/>
        <v>4031.8784999999998</v>
      </c>
      <c r="AZ195" s="62">
        <f t="shared" si="598"/>
        <v>4031.8784999999998</v>
      </c>
      <c r="BA195" s="62">
        <f t="shared" si="599"/>
        <v>4031.8784999999998</v>
      </c>
      <c r="BB195" s="108">
        <f t="shared" si="541"/>
        <v>48382.541999999994</v>
      </c>
      <c r="BC195" s="62">
        <f>+'grid (2)'!I29*2080/12*1.08</f>
        <v>4132.6754624999994</v>
      </c>
      <c r="BD195" s="62">
        <f t="shared" si="600"/>
        <v>4132.6754624999994</v>
      </c>
      <c r="BE195" s="62">
        <f t="shared" si="601"/>
        <v>4132.6754624999994</v>
      </c>
      <c r="BF195" s="62">
        <f t="shared" si="602"/>
        <v>4132.6754624999994</v>
      </c>
      <c r="BG195" s="62">
        <f t="shared" si="603"/>
        <v>4132.6754624999994</v>
      </c>
      <c r="BH195" s="62">
        <f t="shared" si="604"/>
        <v>4132.6754624999994</v>
      </c>
      <c r="BI195" s="62">
        <f t="shared" si="605"/>
        <v>4132.6754624999994</v>
      </c>
      <c r="BJ195" s="62">
        <f t="shared" si="606"/>
        <v>4132.6754624999994</v>
      </c>
      <c r="BK195" s="62">
        <f t="shared" si="607"/>
        <v>4132.6754624999994</v>
      </c>
      <c r="BL195" s="62">
        <f t="shared" si="608"/>
        <v>4132.6754624999994</v>
      </c>
      <c r="BM195" s="62">
        <f t="shared" si="609"/>
        <v>4132.6754624999994</v>
      </c>
      <c r="BN195" s="62">
        <f t="shared" si="610"/>
        <v>4132.6754624999994</v>
      </c>
      <c r="BO195" s="108">
        <f t="shared" si="543"/>
        <v>49592.105550000007</v>
      </c>
    </row>
    <row r="196" spans="1:256" x14ac:dyDescent="0.2">
      <c r="A196" s="47">
        <f t="shared" si="549"/>
        <v>37</v>
      </c>
      <c r="B196" s="188" t="s">
        <v>270</v>
      </c>
      <c r="C196" s="62">
        <f>++'grid (2)'!E30*2080/12*1.08</f>
        <v>2808</v>
      </c>
      <c r="D196" s="62">
        <f t="shared" ref="D196:N196" si="671">C196</f>
        <v>2808</v>
      </c>
      <c r="E196" s="62">
        <f t="shared" si="671"/>
        <v>2808</v>
      </c>
      <c r="F196" s="62">
        <f t="shared" si="671"/>
        <v>2808</v>
      </c>
      <c r="G196" s="62">
        <f t="shared" si="671"/>
        <v>2808</v>
      </c>
      <c r="H196" s="62">
        <f t="shared" si="671"/>
        <v>2808</v>
      </c>
      <c r="I196" s="62">
        <f t="shared" si="671"/>
        <v>2808</v>
      </c>
      <c r="J196" s="62">
        <f t="shared" si="671"/>
        <v>2808</v>
      </c>
      <c r="K196" s="62">
        <f t="shared" si="671"/>
        <v>2808</v>
      </c>
      <c r="L196" s="62">
        <f t="shared" si="671"/>
        <v>2808</v>
      </c>
      <c r="M196" s="62">
        <f t="shared" si="671"/>
        <v>2808</v>
      </c>
      <c r="N196" s="62">
        <f t="shared" si="671"/>
        <v>2808</v>
      </c>
      <c r="O196" s="108">
        <f t="shared" si="535"/>
        <v>33696</v>
      </c>
      <c r="P196" s="62">
        <f>++'grid (2)'!F30*2080/12*1.08</f>
        <v>2878.2000000000003</v>
      </c>
      <c r="Q196" s="62">
        <f t="shared" si="567"/>
        <v>2878.2000000000003</v>
      </c>
      <c r="R196" s="62">
        <f t="shared" ref="R196:AA196" si="672">P196</f>
        <v>2878.2000000000003</v>
      </c>
      <c r="S196" s="62">
        <f t="shared" si="672"/>
        <v>2878.2000000000003</v>
      </c>
      <c r="T196" s="62">
        <f t="shared" si="672"/>
        <v>2878.2000000000003</v>
      </c>
      <c r="U196" s="62">
        <f t="shared" si="672"/>
        <v>2878.2000000000003</v>
      </c>
      <c r="V196" s="62">
        <f t="shared" si="672"/>
        <v>2878.2000000000003</v>
      </c>
      <c r="W196" s="62">
        <f t="shared" si="672"/>
        <v>2878.2000000000003</v>
      </c>
      <c r="X196" s="62">
        <f t="shared" si="672"/>
        <v>2878.2000000000003</v>
      </c>
      <c r="Y196" s="62">
        <f t="shared" si="672"/>
        <v>2878.2000000000003</v>
      </c>
      <c r="Z196" s="62">
        <f t="shared" si="672"/>
        <v>2878.2000000000003</v>
      </c>
      <c r="AA196" s="62">
        <f t="shared" si="672"/>
        <v>2878.2000000000003</v>
      </c>
      <c r="AB196" s="108">
        <f t="shared" si="537"/>
        <v>34538.400000000001</v>
      </c>
      <c r="AC196" s="62">
        <f>++'grid (2)'!G30*2080/12*1.08</f>
        <v>2950.1550000000002</v>
      </c>
      <c r="AD196" s="62">
        <f t="shared" si="578"/>
        <v>2950.1550000000002</v>
      </c>
      <c r="AE196" s="62">
        <f t="shared" si="579"/>
        <v>2950.1550000000002</v>
      </c>
      <c r="AF196" s="62">
        <f t="shared" ref="AF196:AN196" si="673">AE196</f>
        <v>2950.1550000000002</v>
      </c>
      <c r="AG196" s="62">
        <f t="shared" si="673"/>
        <v>2950.1550000000002</v>
      </c>
      <c r="AH196" s="62">
        <f t="shared" si="673"/>
        <v>2950.1550000000002</v>
      </c>
      <c r="AI196" s="62">
        <f t="shared" si="673"/>
        <v>2950.1550000000002</v>
      </c>
      <c r="AJ196" s="62">
        <f t="shared" si="673"/>
        <v>2950.1550000000002</v>
      </c>
      <c r="AK196" s="62">
        <f t="shared" si="673"/>
        <v>2950.1550000000002</v>
      </c>
      <c r="AL196" s="62">
        <f t="shared" si="673"/>
        <v>2950.1550000000002</v>
      </c>
      <c r="AM196" s="62">
        <f t="shared" si="673"/>
        <v>2950.1550000000002</v>
      </c>
      <c r="AN196" s="62">
        <f t="shared" si="673"/>
        <v>2950.1550000000002</v>
      </c>
      <c r="AO196" s="108">
        <f>SUM(AC196:AN196)</f>
        <v>35401.859999999993</v>
      </c>
      <c r="AP196" s="62">
        <f>++'grid (2)'!H30*2080/12*1.08</f>
        <v>3023.9088750000001</v>
      </c>
      <c r="AQ196" s="62">
        <f t="shared" ref="AQ196:BA196" si="674">AP196</f>
        <v>3023.9088750000001</v>
      </c>
      <c r="AR196" s="62">
        <f t="shared" si="674"/>
        <v>3023.9088750000001</v>
      </c>
      <c r="AS196" s="62">
        <f t="shared" si="674"/>
        <v>3023.9088750000001</v>
      </c>
      <c r="AT196" s="62">
        <f t="shared" si="674"/>
        <v>3023.9088750000001</v>
      </c>
      <c r="AU196" s="62">
        <f t="shared" si="674"/>
        <v>3023.9088750000001</v>
      </c>
      <c r="AV196" s="62">
        <f t="shared" si="674"/>
        <v>3023.9088750000001</v>
      </c>
      <c r="AW196" s="62">
        <f t="shared" si="674"/>
        <v>3023.9088750000001</v>
      </c>
      <c r="AX196" s="62">
        <f t="shared" si="674"/>
        <v>3023.9088750000001</v>
      </c>
      <c r="AY196" s="62">
        <f t="shared" si="674"/>
        <v>3023.9088750000001</v>
      </c>
      <c r="AZ196" s="62">
        <f t="shared" si="674"/>
        <v>3023.9088750000001</v>
      </c>
      <c r="BA196" s="62">
        <f t="shared" si="674"/>
        <v>3023.9088750000001</v>
      </c>
      <c r="BB196" s="108">
        <f t="shared" si="541"/>
        <v>36286.906500000005</v>
      </c>
      <c r="BC196" s="62">
        <f>++'grid (2)'!I30*2080/12*1.08</f>
        <v>3099.5065968750009</v>
      </c>
      <c r="BD196" s="62">
        <f t="shared" ref="BD196:BN196" si="675">BC196</f>
        <v>3099.5065968750009</v>
      </c>
      <c r="BE196" s="62">
        <f t="shared" si="675"/>
        <v>3099.5065968750009</v>
      </c>
      <c r="BF196" s="62">
        <f t="shared" si="675"/>
        <v>3099.5065968750009</v>
      </c>
      <c r="BG196" s="62">
        <f t="shared" si="675"/>
        <v>3099.5065968750009</v>
      </c>
      <c r="BH196" s="62">
        <f t="shared" si="675"/>
        <v>3099.5065968750009</v>
      </c>
      <c r="BI196" s="62">
        <f t="shared" si="675"/>
        <v>3099.5065968750009</v>
      </c>
      <c r="BJ196" s="62">
        <f t="shared" si="675"/>
        <v>3099.5065968750009</v>
      </c>
      <c r="BK196" s="62">
        <f t="shared" si="675"/>
        <v>3099.5065968750009</v>
      </c>
      <c r="BL196" s="62">
        <f t="shared" si="675"/>
        <v>3099.5065968750009</v>
      </c>
      <c r="BM196" s="62">
        <f t="shared" si="675"/>
        <v>3099.5065968750009</v>
      </c>
      <c r="BN196" s="62">
        <f t="shared" si="675"/>
        <v>3099.5065968750009</v>
      </c>
      <c r="BO196" s="108">
        <f t="shared" si="543"/>
        <v>37194.079162500013</v>
      </c>
    </row>
    <row r="197" spans="1:256" x14ac:dyDescent="0.2">
      <c r="A197" s="47">
        <f t="shared" si="549"/>
        <v>38</v>
      </c>
      <c r="B197" s="188" t="s">
        <v>76</v>
      </c>
      <c r="C197" s="62">
        <f>+'grid (2)'!E39/12*1.08</f>
        <v>14850.000000000002</v>
      </c>
      <c r="D197" s="62">
        <f t="shared" si="611"/>
        <v>14850.000000000002</v>
      </c>
      <c r="E197" s="62">
        <f t="shared" si="612"/>
        <v>14850.000000000002</v>
      </c>
      <c r="F197" s="62">
        <f t="shared" si="613"/>
        <v>14850.000000000002</v>
      </c>
      <c r="G197" s="62">
        <f t="shared" si="614"/>
        <v>14850.000000000002</v>
      </c>
      <c r="H197" s="62">
        <f t="shared" si="560"/>
        <v>14850.000000000002</v>
      </c>
      <c r="I197" s="62">
        <f t="shared" si="561"/>
        <v>14850.000000000002</v>
      </c>
      <c r="J197" s="62">
        <f t="shared" si="562"/>
        <v>14850.000000000002</v>
      </c>
      <c r="K197" s="62">
        <f t="shared" si="563"/>
        <v>14850.000000000002</v>
      </c>
      <c r="L197" s="62">
        <f t="shared" si="564"/>
        <v>14850.000000000002</v>
      </c>
      <c r="M197" s="62">
        <f t="shared" si="565"/>
        <v>14850.000000000002</v>
      </c>
      <c r="N197" s="62">
        <f t="shared" si="566"/>
        <v>14850.000000000002</v>
      </c>
      <c r="O197" s="108">
        <f t="shared" si="535"/>
        <v>178200.00000000003</v>
      </c>
      <c r="P197" s="62">
        <f>+'grid (2)'!F39/12*1.08</f>
        <v>15221.250000000002</v>
      </c>
      <c r="Q197" s="62">
        <f t="shared" si="567"/>
        <v>15221.250000000002</v>
      </c>
      <c r="R197" s="62">
        <f t="shared" si="568"/>
        <v>15221.250000000002</v>
      </c>
      <c r="S197" s="62">
        <f t="shared" si="569"/>
        <v>15221.250000000002</v>
      </c>
      <c r="T197" s="62">
        <f t="shared" si="570"/>
        <v>15221.250000000002</v>
      </c>
      <c r="U197" s="62">
        <f t="shared" si="571"/>
        <v>15221.250000000002</v>
      </c>
      <c r="V197" s="62">
        <f t="shared" si="572"/>
        <v>15221.250000000002</v>
      </c>
      <c r="W197" s="62">
        <f t="shared" si="573"/>
        <v>15221.250000000002</v>
      </c>
      <c r="X197" s="62">
        <f t="shared" si="574"/>
        <v>15221.250000000002</v>
      </c>
      <c r="Y197" s="62">
        <f t="shared" si="575"/>
        <v>15221.250000000002</v>
      </c>
      <c r="Z197" s="62">
        <f t="shared" si="576"/>
        <v>15221.250000000002</v>
      </c>
      <c r="AA197" s="62">
        <f t="shared" si="577"/>
        <v>15221.250000000002</v>
      </c>
      <c r="AB197" s="108">
        <f t="shared" si="537"/>
        <v>182655.00000000003</v>
      </c>
      <c r="AC197" s="62">
        <f>+'grid (2)'!G39/12*1.08</f>
        <v>15601.781250000002</v>
      </c>
      <c r="AD197" s="62">
        <f t="shared" si="578"/>
        <v>15601.781250000002</v>
      </c>
      <c r="AE197" s="62">
        <f t="shared" si="579"/>
        <v>15601.781250000002</v>
      </c>
      <c r="AF197" s="62">
        <f t="shared" si="580"/>
        <v>15601.781250000002</v>
      </c>
      <c r="AG197" s="62">
        <f t="shared" si="581"/>
        <v>15601.781250000002</v>
      </c>
      <c r="AH197" s="62">
        <f t="shared" si="582"/>
        <v>15601.781250000002</v>
      </c>
      <c r="AI197" s="62">
        <f t="shared" si="583"/>
        <v>15601.781250000002</v>
      </c>
      <c r="AJ197" s="62">
        <f t="shared" si="584"/>
        <v>15601.781250000002</v>
      </c>
      <c r="AK197" s="62">
        <f t="shared" si="585"/>
        <v>15601.781250000002</v>
      </c>
      <c r="AL197" s="62">
        <f t="shared" si="586"/>
        <v>15601.781250000002</v>
      </c>
      <c r="AM197" s="62">
        <f t="shared" si="587"/>
        <v>15601.781250000002</v>
      </c>
      <c r="AN197" s="62">
        <f t="shared" si="588"/>
        <v>15601.781250000002</v>
      </c>
      <c r="AO197" s="108">
        <f t="shared" si="539"/>
        <v>187221.37500000003</v>
      </c>
      <c r="AP197" s="62">
        <f>+'grid (2)'!H39/12*1.08</f>
        <v>15991.825781250001</v>
      </c>
      <c r="AQ197" s="62">
        <f t="shared" si="589"/>
        <v>15991.825781250001</v>
      </c>
      <c r="AR197" s="62">
        <f t="shared" si="590"/>
        <v>15991.825781250001</v>
      </c>
      <c r="AS197" s="62">
        <f t="shared" si="591"/>
        <v>15991.825781250001</v>
      </c>
      <c r="AT197" s="62">
        <f t="shared" si="592"/>
        <v>15991.825781250001</v>
      </c>
      <c r="AU197" s="62">
        <f t="shared" si="593"/>
        <v>15991.825781250001</v>
      </c>
      <c r="AV197" s="62">
        <f t="shared" si="594"/>
        <v>15991.825781250001</v>
      </c>
      <c r="AW197" s="62">
        <f t="shared" si="595"/>
        <v>15991.825781250001</v>
      </c>
      <c r="AX197" s="62">
        <f t="shared" si="596"/>
        <v>15991.825781250001</v>
      </c>
      <c r="AY197" s="62">
        <f t="shared" si="597"/>
        <v>15991.825781250001</v>
      </c>
      <c r="AZ197" s="62">
        <f t="shared" si="598"/>
        <v>15991.825781250001</v>
      </c>
      <c r="BA197" s="62">
        <f t="shared" si="599"/>
        <v>15991.825781250001</v>
      </c>
      <c r="BB197" s="108">
        <f t="shared" si="541"/>
        <v>191901.90937499996</v>
      </c>
      <c r="BC197" s="62">
        <f>+'grid (2)'!I39/12*1.08</f>
        <v>16391.62142578125</v>
      </c>
      <c r="BD197" s="62">
        <f t="shared" si="600"/>
        <v>16391.62142578125</v>
      </c>
      <c r="BE197" s="62">
        <f t="shared" si="601"/>
        <v>16391.62142578125</v>
      </c>
      <c r="BF197" s="62">
        <f t="shared" si="602"/>
        <v>16391.62142578125</v>
      </c>
      <c r="BG197" s="62">
        <f t="shared" si="603"/>
        <v>16391.62142578125</v>
      </c>
      <c r="BH197" s="62">
        <f t="shared" si="604"/>
        <v>16391.62142578125</v>
      </c>
      <c r="BI197" s="62">
        <f t="shared" si="605"/>
        <v>16391.62142578125</v>
      </c>
      <c r="BJ197" s="62">
        <f t="shared" si="606"/>
        <v>16391.62142578125</v>
      </c>
      <c r="BK197" s="62">
        <f t="shared" si="607"/>
        <v>16391.62142578125</v>
      </c>
      <c r="BL197" s="62">
        <f t="shared" si="608"/>
        <v>16391.62142578125</v>
      </c>
      <c r="BM197" s="62">
        <f t="shared" si="609"/>
        <v>16391.62142578125</v>
      </c>
      <c r="BN197" s="62">
        <f t="shared" si="610"/>
        <v>16391.62142578125</v>
      </c>
      <c r="BO197" s="108">
        <f t="shared" si="543"/>
        <v>196699.45710937501</v>
      </c>
    </row>
    <row r="198" spans="1:256" x14ac:dyDescent="0.2">
      <c r="A198" s="47">
        <f t="shared" si="549"/>
        <v>39</v>
      </c>
      <c r="B198" s="188" t="s">
        <v>77</v>
      </c>
      <c r="C198" s="62">
        <f>+'grid (2)'!E40/12*1.08</f>
        <v>6364.8</v>
      </c>
      <c r="D198" s="62">
        <f t="shared" si="611"/>
        <v>6364.8</v>
      </c>
      <c r="E198" s="62">
        <f t="shared" si="612"/>
        <v>6364.8</v>
      </c>
      <c r="F198" s="62">
        <f t="shared" si="613"/>
        <v>6364.8</v>
      </c>
      <c r="G198" s="62">
        <f t="shared" si="614"/>
        <v>6364.8</v>
      </c>
      <c r="H198" s="62">
        <f t="shared" si="560"/>
        <v>6364.8</v>
      </c>
      <c r="I198" s="62">
        <f t="shared" si="561"/>
        <v>6364.8</v>
      </c>
      <c r="J198" s="62">
        <f t="shared" si="562"/>
        <v>6364.8</v>
      </c>
      <c r="K198" s="62">
        <f t="shared" si="563"/>
        <v>6364.8</v>
      </c>
      <c r="L198" s="62">
        <f t="shared" si="564"/>
        <v>6364.8</v>
      </c>
      <c r="M198" s="62">
        <f t="shared" si="565"/>
        <v>6364.8</v>
      </c>
      <c r="N198" s="62">
        <f t="shared" si="566"/>
        <v>6364.8</v>
      </c>
      <c r="O198" s="108">
        <f t="shared" si="535"/>
        <v>76377.60000000002</v>
      </c>
      <c r="P198" s="62">
        <f>+'grid (2)'!F40/12*1.08</f>
        <v>6523.920000000001</v>
      </c>
      <c r="Q198" s="62">
        <f t="shared" si="567"/>
        <v>6523.920000000001</v>
      </c>
      <c r="R198" s="62">
        <f t="shared" si="568"/>
        <v>6523.920000000001</v>
      </c>
      <c r="S198" s="62">
        <f t="shared" si="569"/>
        <v>6523.920000000001</v>
      </c>
      <c r="T198" s="62">
        <f t="shared" si="570"/>
        <v>6523.920000000001</v>
      </c>
      <c r="U198" s="62">
        <f t="shared" si="571"/>
        <v>6523.920000000001</v>
      </c>
      <c r="V198" s="62">
        <f t="shared" si="572"/>
        <v>6523.920000000001</v>
      </c>
      <c r="W198" s="62">
        <f t="shared" si="573"/>
        <v>6523.920000000001</v>
      </c>
      <c r="X198" s="62">
        <f t="shared" si="574"/>
        <v>6523.920000000001</v>
      </c>
      <c r="Y198" s="62">
        <f t="shared" si="575"/>
        <v>6523.920000000001</v>
      </c>
      <c r="Z198" s="62">
        <f t="shared" si="576"/>
        <v>6523.920000000001</v>
      </c>
      <c r="AA198" s="62">
        <f t="shared" si="577"/>
        <v>6523.920000000001</v>
      </c>
      <c r="AB198" s="108">
        <f t="shared" si="537"/>
        <v>78287.039999999994</v>
      </c>
      <c r="AC198" s="62">
        <f>+'grid (2)'!G40/12*1.08</f>
        <v>6687.0180000000009</v>
      </c>
      <c r="AD198" s="62">
        <f t="shared" si="578"/>
        <v>6687.0180000000009</v>
      </c>
      <c r="AE198" s="62">
        <f t="shared" si="579"/>
        <v>6687.0180000000009</v>
      </c>
      <c r="AF198" s="62">
        <f t="shared" si="580"/>
        <v>6687.0180000000009</v>
      </c>
      <c r="AG198" s="62">
        <f t="shared" si="581"/>
        <v>6687.0180000000009</v>
      </c>
      <c r="AH198" s="62">
        <f t="shared" si="582"/>
        <v>6687.0180000000009</v>
      </c>
      <c r="AI198" s="62">
        <f t="shared" si="583"/>
        <v>6687.0180000000009</v>
      </c>
      <c r="AJ198" s="62">
        <f t="shared" si="584"/>
        <v>6687.0180000000009</v>
      </c>
      <c r="AK198" s="62">
        <f t="shared" si="585"/>
        <v>6687.0180000000009</v>
      </c>
      <c r="AL198" s="62">
        <f t="shared" si="586"/>
        <v>6687.0180000000009</v>
      </c>
      <c r="AM198" s="62">
        <f t="shared" si="587"/>
        <v>6687.0180000000009</v>
      </c>
      <c r="AN198" s="62">
        <f t="shared" si="588"/>
        <v>6687.0180000000009</v>
      </c>
      <c r="AO198" s="108">
        <f t="shared" si="539"/>
        <v>80244.216000000015</v>
      </c>
      <c r="AP198" s="62">
        <f>+'grid (2)'!H40/12*1.08</f>
        <v>6854.1934500000007</v>
      </c>
      <c r="AQ198" s="62">
        <f t="shared" si="589"/>
        <v>6854.1934500000007</v>
      </c>
      <c r="AR198" s="62">
        <f t="shared" si="590"/>
        <v>6854.1934500000007</v>
      </c>
      <c r="AS198" s="62">
        <f t="shared" si="591"/>
        <v>6854.1934500000007</v>
      </c>
      <c r="AT198" s="62">
        <f t="shared" si="592"/>
        <v>6854.1934500000007</v>
      </c>
      <c r="AU198" s="62">
        <f t="shared" si="593"/>
        <v>6854.1934500000007</v>
      </c>
      <c r="AV198" s="62">
        <f t="shared" si="594"/>
        <v>6854.1934500000007</v>
      </c>
      <c r="AW198" s="62">
        <f t="shared" si="595"/>
        <v>6854.1934500000007</v>
      </c>
      <c r="AX198" s="62">
        <f t="shared" si="596"/>
        <v>6854.1934500000007</v>
      </c>
      <c r="AY198" s="62">
        <f t="shared" si="597"/>
        <v>6854.1934500000007</v>
      </c>
      <c r="AZ198" s="62">
        <f t="shared" si="598"/>
        <v>6854.1934500000007</v>
      </c>
      <c r="BA198" s="62">
        <f t="shared" si="599"/>
        <v>6854.1934500000007</v>
      </c>
      <c r="BB198" s="108">
        <f t="shared" si="541"/>
        <v>82250.321400000015</v>
      </c>
      <c r="BC198" s="62">
        <f>+'grid (2)'!I40/12*1.08</f>
        <v>7025.5482862500003</v>
      </c>
      <c r="BD198" s="62">
        <f t="shared" si="600"/>
        <v>7025.5482862500003</v>
      </c>
      <c r="BE198" s="62">
        <f t="shared" si="601"/>
        <v>7025.5482862500003</v>
      </c>
      <c r="BF198" s="62">
        <f t="shared" si="602"/>
        <v>7025.5482862500003</v>
      </c>
      <c r="BG198" s="62">
        <f t="shared" si="603"/>
        <v>7025.5482862500003</v>
      </c>
      <c r="BH198" s="62">
        <f t="shared" si="604"/>
        <v>7025.5482862500003</v>
      </c>
      <c r="BI198" s="62">
        <f t="shared" si="605"/>
        <v>7025.5482862500003</v>
      </c>
      <c r="BJ198" s="62">
        <f t="shared" si="606"/>
        <v>7025.5482862500003</v>
      </c>
      <c r="BK198" s="62">
        <f t="shared" si="607"/>
        <v>7025.5482862500003</v>
      </c>
      <c r="BL198" s="62">
        <f t="shared" si="608"/>
        <v>7025.5482862500003</v>
      </c>
      <c r="BM198" s="62">
        <f t="shared" si="609"/>
        <v>7025.5482862500003</v>
      </c>
      <c r="BN198" s="62">
        <f t="shared" si="610"/>
        <v>7025.5482862500003</v>
      </c>
      <c r="BO198" s="108">
        <f t="shared" si="543"/>
        <v>84306.579435000021</v>
      </c>
    </row>
    <row r="199" spans="1:256" x14ac:dyDescent="0.2">
      <c r="A199" s="96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108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108"/>
      <c r="AC199" s="62"/>
      <c r="AD199" s="62"/>
      <c r="AE199" s="62"/>
      <c r="AF199" s="62"/>
      <c r="AG199" s="62"/>
      <c r="AH199" s="62"/>
      <c r="AI199" s="62"/>
      <c r="AJ199" s="62"/>
      <c r="AK199" s="62"/>
      <c r="AL199" s="62"/>
      <c r="AM199" s="62"/>
      <c r="AN199" s="62"/>
      <c r="AO199" s="108"/>
      <c r="AP199" s="62"/>
      <c r="AQ199" s="62"/>
      <c r="AR199" s="62"/>
      <c r="AS199" s="62"/>
      <c r="AT199" s="62"/>
      <c r="AU199" s="62"/>
      <c r="AV199" s="62"/>
      <c r="AW199" s="62"/>
      <c r="AX199" s="62"/>
      <c r="AY199" s="62"/>
      <c r="AZ199" s="62"/>
      <c r="BA199" s="62"/>
      <c r="BB199" s="108"/>
      <c r="BC199" s="62"/>
      <c r="BD199" s="62"/>
      <c r="BE199" s="62"/>
      <c r="BF199" s="62"/>
      <c r="BG199" s="62"/>
      <c r="BH199" s="62"/>
      <c r="BI199" s="62"/>
      <c r="BJ199" s="62"/>
      <c r="BK199" s="62"/>
      <c r="BL199" s="62"/>
      <c r="BM199" s="62"/>
      <c r="BN199" s="62"/>
      <c r="BO199" s="108"/>
    </row>
    <row r="200" spans="1:256" x14ac:dyDescent="0.2">
      <c r="A200" s="96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108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108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  <c r="AM200" s="62"/>
      <c r="AN200" s="62"/>
      <c r="AO200" s="108"/>
      <c r="AP200" s="62"/>
      <c r="AQ200" s="62"/>
      <c r="AR200" s="62"/>
      <c r="AS200" s="62"/>
      <c r="AT200" s="62"/>
      <c r="AU200" s="62"/>
      <c r="AV200" s="62"/>
      <c r="AW200" s="62"/>
      <c r="AX200" s="62"/>
      <c r="AY200" s="62"/>
      <c r="AZ200" s="62"/>
      <c r="BA200" s="62"/>
      <c r="BB200" s="108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108"/>
    </row>
    <row r="201" spans="1:256" x14ac:dyDescent="0.2">
      <c r="A201" s="95" t="s">
        <v>488</v>
      </c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108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108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  <c r="AM201" s="62"/>
      <c r="AN201" s="62"/>
      <c r="AO201" s="108"/>
      <c r="AP201" s="62"/>
      <c r="AQ201" s="62"/>
      <c r="AR201" s="62"/>
      <c r="AS201" s="62"/>
      <c r="AT201" s="62"/>
      <c r="AU201" s="62"/>
      <c r="AV201" s="62"/>
      <c r="AW201" s="62"/>
      <c r="AX201" s="62"/>
      <c r="AY201" s="62"/>
      <c r="AZ201" s="62"/>
      <c r="BA201" s="62"/>
      <c r="BB201" s="108"/>
      <c r="BC201" s="62"/>
      <c r="BD201" s="62"/>
      <c r="BE201" s="62"/>
      <c r="BF201" s="62"/>
      <c r="BG201" s="62"/>
      <c r="BH201" s="62"/>
      <c r="BI201" s="62"/>
      <c r="BJ201" s="62"/>
      <c r="BK201" s="62"/>
      <c r="BL201" s="62"/>
      <c r="BM201" s="62"/>
      <c r="BN201" s="62"/>
      <c r="BO201" s="108"/>
    </row>
    <row r="202" spans="1:256" x14ac:dyDescent="0.2">
      <c r="A202" s="96">
        <f>+A198+1</f>
        <v>40</v>
      </c>
      <c r="B202" s="13" t="s">
        <v>85</v>
      </c>
      <c r="C202" s="62">
        <f>+'grid (2)'!E34/12*1.08</f>
        <v>5241.6000000000004</v>
      </c>
      <c r="D202" s="62">
        <f t="shared" ref="D202:N202" si="676">C202</f>
        <v>5241.6000000000004</v>
      </c>
      <c r="E202" s="62">
        <f t="shared" si="676"/>
        <v>5241.6000000000004</v>
      </c>
      <c r="F202" s="62">
        <f t="shared" si="676"/>
        <v>5241.6000000000004</v>
      </c>
      <c r="G202" s="62">
        <f t="shared" si="676"/>
        <v>5241.6000000000004</v>
      </c>
      <c r="H202" s="62">
        <f t="shared" si="676"/>
        <v>5241.6000000000004</v>
      </c>
      <c r="I202" s="62">
        <f t="shared" si="676"/>
        <v>5241.6000000000004</v>
      </c>
      <c r="J202" s="62">
        <f t="shared" si="676"/>
        <v>5241.6000000000004</v>
      </c>
      <c r="K202" s="62">
        <f t="shared" si="676"/>
        <v>5241.6000000000004</v>
      </c>
      <c r="L202" s="62">
        <f t="shared" si="676"/>
        <v>5241.6000000000004</v>
      </c>
      <c r="M202" s="62">
        <f t="shared" si="676"/>
        <v>5241.6000000000004</v>
      </c>
      <c r="N202" s="62">
        <f t="shared" si="676"/>
        <v>5241.6000000000004</v>
      </c>
      <c r="O202" s="108">
        <f>SUM(C202:N202)</f>
        <v>62899.19999999999</v>
      </c>
      <c r="P202" s="62">
        <f>+'grid (2)'!F34/12*1.08</f>
        <v>5372.64</v>
      </c>
      <c r="Q202" s="62">
        <f t="shared" ref="Q202:AA202" si="677">P202</f>
        <v>5372.64</v>
      </c>
      <c r="R202" s="62">
        <f t="shared" si="677"/>
        <v>5372.64</v>
      </c>
      <c r="S202" s="62">
        <f t="shared" si="677"/>
        <v>5372.64</v>
      </c>
      <c r="T202" s="62">
        <f t="shared" si="677"/>
        <v>5372.64</v>
      </c>
      <c r="U202" s="62">
        <f t="shared" si="677"/>
        <v>5372.64</v>
      </c>
      <c r="V202" s="62">
        <f t="shared" si="677"/>
        <v>5372.64</v>
      </c>
      <c r="W202" s="62">
        <f t="shared" si="677"/>
        <v>5372.64</v>
      </c>
      <c r="X202" s="62">
        <f t="shared" si="677"/>
        <v>5372.64</v>
      </c>
      <c r="Y202" s="62">
        <f t="shared" si="677"/>
        <v>5372.64</v>
      </c>
      <c r="Z202" s="62">
        <f t="shared" si="677"/>
        <v>5372.64</v>
      </c>
      <c r="AA202" s="62">
        <f t="shared" si="677"/>
        <v>5372.64</v>
      </c>
      <c r="AB202" s="108">
        <f>SUM(P202:AA202)</f>
        <v>64471.68</v>
      </c>
      <c r="AC202" s="62">
        <f>+'grid (2)'!G34/12*1.08</f>
        <v>5506.956000000001</v>
      </c>
      <c r="AD202" s="62">
        <f t="shared" ref="AD202:AN202" si="678">AC202</f>
        <v>5506.956000000001</v>
      </c>
      <c r="AE202" s="62">
        <f t="shared" si="678"/>
        <v>5506.956000000001</v>
      </c>
      <c r="AF202" s="62">
        <f t="shared" si="678"/>
        <v>5506.956000000001</v>
      </c>
      <c r="AG202" s="62">
        <f t="shared" si="678"/>
        <v>5506.956000000001</v>
      </c>
      <c r="AH202" s="62">
        <f t="shared" si="678"/>
        <v>5506.956000000001</v>
      </c>
      <c r="AI202" s="62">
        <f t="shared" si="678"/>
        <v>5506.956000000001</v>
      </c>
      <c r="AJ202" s="62">
        <f t="shared" si="678"/>
        <v>5506.956000000001</v>
      </c>
      <c r="AK202" s="62">
        <f t="shared" si="678"/>
        <v>5506.956000000001</v>
      </c>
      <c r="AL202" s="62">
        <f t="shared" si="678"/>
        <v>5506.956000000001</v>
      </c>
      <c r="AM202" s="62">
        <f t="shared" si="678"/>
        <v>5506.956000000001</v>
      </c>
      <c r="AN202" s="62">
        <f t="shared" si="678"/>
        <v>5506.956000000001</v>
      </c>
      <c r="AO202" s="108">
        <f>SUM(AC202:AN202)</f>
        <v>66083.471999999994</v>
      </c>
      <c r="AP202" s="62">
        <f>+'grid (2)'!H34/12*1.08</f>
        <v>5644.6299000000008</v>
      </c>
      <c r="AQ202" s="62">
        <f t="shared" ref="AQ202:BA202" si="679">AP202</f>
        <v>5644.6299000000008</v>
      </c>
      <c r="AR202" s="62">
        <f t="shared" si="679"/>
        <v>5644.6299000000008</v>
      </c>
      <c r="AS202" s="62">
        <f t="shared" si="679"/>
        <v>5644.6299000000008</v>
      </c>
      <c r="AT202" s="62">
        <f t="shared" si="679"/>
        <v>5644.6299000000008</v>
      </c>
      <c r="AU202" s="62">
        <f t="shared" si="679"/>
        <v>5644.6299000000008</v>
      </c>
      <c r="AV202" s="62">
        <f t="shared" si="679"/>
        <v>5644.6299000000008</v>
      </c>
      <c r="AW202" s="62">
        <f t="shared" si="679"/>
        <v>5644.6299000000008</v>
      </c>
      <c r="AX202" s="62">
        <f t="shared" si="679"/>
        <v>5644.6299000000008</v>
      </c>
      <c r="AY202" s="62">
        <f t="shared" si="679"/>
        <v>5644.6299000000008</v>
      </c>
      <c r="AZ202" s="62">
        <f t="shared" si="679"/>
        <v>5644.6299000000008</v>
      </c>
      <c r="BA202" s="62">
        <f t="shared" si="679"/>
        <v>5644.6299000000008</v>
      </c>
      <c r="BB202" s="108">
        <f>SUM(AP202:BA202)</f>
        <v>67735.558800000013</v>
      </c>
      <c r="BC202" s="62">
        <f>+'grid (2)'!I34/12*1.08</f>
        <v>5785.7456474999999</v>
      </c>
      <c r="BD202" s="62">
        <f t="shared" ref="BD202:BN202" si="680">BC202</f>
        <v>5785.7456474999999</v>
      </c>
      <c r="BE202" s="62">
        <f t="shared" si="680"/>
        <v>5785.7456474999999</v>
      </c>
      <c r="BF202" s="62">
        <f t="shared" si="680"/>
        <v>5785.7456474999999</v>
      </c>
      <c r="BG202" s="62">
        <f t="shared" si="680"/>
        <v>5785.7456474999999</v>
      </c>
      <c r="BH202" s="62">
        <f t="shared" si="680"/>
        <v>5785.7456474999999</v>
      </c>
      <c r="BI202" s="62">
        <f t="shared" si="680"/>
        <v>5785.7456474999999</v>
      </c>
      <c r="BJ202" s="62">
        <f t="shared" si="680"/>
        <v>5785.7456474999999</v>
      </c>
      <c r="BK202" s="62">
        <f t="shared" si="680"/>
        <v>5785.7456474999999</v>
      </c>
      <c r="BL202" s="62">
        <f t="shared" si="680"/>
        <v>5785.7456474999999</v>
      </c>
      <c r="BM202" s="62">
        <f t="shared" si="680"/>
        <v>5785.7456474999999</v>
      </c>
      <c r="BN202" s="62">
        <f t="shared" si="680"/>
        <v>5785.7456474999999</v>
      </c>
      <c r="BO202" s="108">
        <f>SUM(BC202:BN202)</f>
        <v>69428.947769999999</v>
      </c>
    </row>
    <row r="203" spans="1:256" x14ac:dyDescent="0.2">
      <c r="A203" s="96">
        <f>+A202+1</f>
        <v>41</v>
      </c>
      <c r="B203" s="13" t="s">
        <v>637</v>
      </c>
      <c r="C203" s="62">
        <f>+'grid (2)'!E35/12*1.08</f>
        <v>6300</v>
      </c>
      <c r="D203" s="62">
        <f t="shared" ref="D203:N203" si="681">C203</f>
        <v>6300</v>
      </c>
      <c r="E203" s="62">
        <f t="shared" si="681"/>
        <v>6300</v>
      </c>
      <c r="F203" s="62">
        <f t="shared" si="681"/>
        <v>6300</v>
      </c>
      <c r="G203" s="62">
        <f t="shared" si="681"/>
        <v>6300</v>
      </c>
      <c r="H203" s="62">
        <f t="shared" si="681"/>
        <v>6300</v>
      </c>
      <c r="I203" s="62">
        <f t="shared" si="681"/>
        <v>6300</v>
      </c>
      <c r="J203" s="62">
        <f t="shared" si="681"/>
        <v>6300</v>
      </c>
      <c r="K203" s="62">
        <f t="shared" si="681"/>
        <v>6300</v>
      </c>
      <c r="L203" s="62">
        <f t="shared" si="681"/>
        <v>6300</v>
      </c>
      <c r="M203" s="62">
        <f t="shared" si="681"/>
        <v>6300</v>
      </c>
      <c r="N203" s="62">
        <f t="shared" si="681"/>
        <v>6300</v>
      </c>
      <c r="O203" s="108">
        <f>SUM(C203:N203)</f>
        <v>75600</v>
      </c>
      <c r="P203" s="62">
        <f>+'grid (2)'!F35/12*1.08</f>
        <v>6457.5000000000009</v>
      </c>
      <c r="Q203" s="62">
        <f t="shared" ref="Q203:AA203" si="682">P203</f>
        <v>6457.5000000000009</v>
      </c>
      <c r="R203" s="62">
        <f t="shared" si="682"/>
        <v>6457.5000000000009</v>
      </c>
      <c r="S203" s="62">
        <f t="shared" si="682"/>
        <v>6457.5000000000009</v>
      </c>
      <c r="T203" s="62">
        <f t="shared" si="682"/>
        <v>6457.5000000000009</v>
      </c>
      <c r="U203" s="62">
        <f t="shared" si="682"/>
        <v>6457.5000000000009</v>
      </c>
      <c r="V203" s="62">
        <f t="shared" si="682"/>
        <v>6457.5000000000009</v>
      </c>
      <c r="W203" s="62">
        <f t="shared" si="682"/>
        <v>6457.5000000000009</v>
      </c>
      <c r="X203" s="62">
        <f t="shared" si="682"/>
        <v>6457.5000000000009</v>
      </c>
      <c r="Y203" s="62">
        <f t="shared" si="682"/>
        <v>6457.5000000000009</v>
      </c>
      <c r="Z203" s="62">
        <f t="shared" si="682"/>
        <v>6457.5000000000009</v>
      </c>
      <c r="AA203" s="62">
        <f t="shared" si="682"/>
        <v>6457.5000000000009</v>
      </c>
      <c r="AB203" s="108">
        <f>SUM(P203:AA203)</f>
        <v>77490.000000000015</v>
      </c>
      <c r="AC203" s="62">
        <f>+'grid (2)'!G35/12*1.08</f>
        <v>6618.9375</v>
      </c>
      <c r="AD203" s="62">
        <f t="shared" ref="AD203:AN203" si="683">AC203</f>
        <v>6618.9375</v>
      </c>
      <c r="AE203" s="62">
        <f t="shared" si="683"/>
        <v>6618.9375</v>
      </c>
      <c r="AF203" s="62">
        <f t="shared" si="683"/>
        <v>6618.9375</v>
      </c>
      <c r="AG203" s="62">
        <f t="shared" si="683"/>
        <v>6618.9375</v>
      </c>
      <c r="AH203" s="62">
        <f t="shared" si="683"/>
        <v>6618.9375</v>
      </c>
      <c r="AI203" s="62">
        <f t="shared" si="683"/>
        <v>6618.9375</v>
      </c>
      <c r="AJ203" s="62">
        <f t="shared" si="683"/>
        <v>6618.9375</v>
      </c>
      <c r="AK203" s="62">
        <f t="shared" si="683"/>
        <v>6618.9375</v>
      </c>
      <c r="AL203" s="62">
        <f t="shared" si="683"/>
        <v>6618.9375</v>
      </c>
      <c r="AM203" s="62">
        <f t="shared" si="683"/>
        <v>6618.9375</v>
      </c>
      <c r="AN203" s="62">
        <f t="shared" si="683"/>
        <v>6618.9375</v>
      </c>
      <c r="AO203" s="108">
        <f>SUM(AC203:AN203)</f>
        <v>79427.25</v>
      </c>
      <c r="AP203" s="62">
        <f>+'grid (2)'!H35/12*1.08</f>
        <v>6784.4109375000007</v>
      </c>
      <c r="AQ203" s="62">
        <f t="shared" ref="AQ203:BA203" si="684">AP203</f>
        <v>6784.4109375000007</v>
      </c>
      <c r="AR203" s="62">
        <f t="shared" si="684"/>
        <v>6784.4109375000007</v>
      </c>
      <c r="AS203" s="62">
        <f t="shared" si="684"/>
        <v>6784.4109375000007</v>
      </c>
      <c r="AT203" s="62">
        <f t="shared" si="684"/>
        <v>6784.4109375000007</v>
      </c>
      <c r="AU203" s="62">
        <f t="shared" si="684"/>
        <v>6784.4109375000007</v>
      </c>
      <c r="AV203" s="62">
        <f t="shared" si="684"/>
        <v>6784.4109375000007</v>
      </c>
      <c r="AW203" s="62">
        <f t="shared" si="684"/>
        <v>6784.4109375000007</v>
      </c>
      <c r="AX203" s="62">
        <f t="shared" si="684"/>
        <v>6784.4109375000007</v>
      </c>
      <c r="AY203" s="62">
        <f t="shared" si="684"/>
        <v>6784.4109375000007</v>
      </c>
      <c r="AZ203" s="62">
        <f t="shared" si="684"/>
        <v>6784.4109375000007</v>
      </c>
      <c r="BA203" s="62">
        <f t="shared" si="684"/>
        <v>6784.4109375000007</v>
      </c>
      <c r="BB203" s="108">
        <f>SUM(AP203:BA203)</f>
        <v>81412.93124999998</v>
      </c>
      <c r="BC203" s="62">
        <f>+'grid (2)'!I35/12*1.08</f>
        <v>6954.0212109374997</v>
      </c>
      <c r="BD203" s="62">
        <f t="shared" ref="BD203:BN203" si="685">BC203</f>
        <v>6954.0212109374997</v>
      </c>
      <c r="BE203" s="62">
        <f t="shared" si="685"/>
        <v>6954.0212109374997</v>
      </c>
      <c r="BF203" s="62">
        <f t="shared" si="685"/>
        <v>6954.0212109374997</v>
      </c>
      <c r="BG203" s="62">
        <f t="shared" si="685"/>
        <v>6954.0212109374997</v>
      </c>
      <c r="BH203" s="62">
        <f t="shared" si="685"/>
        <v>6954.0212109374997</v>
      </c>
      <c r="BI203" s="62">
        <f t="shared" si="685"/>
        <v>6954.0212109374997</v>
      </c>
      <c r="BJ203" s="62">
        <f t="shared" si="685"/>
        <v>6954.0212109374997</v>
      </c>
      <c r="BK203" s="62">
        <f t="shared" si="685"/>
        <v>6954.0212109374997</v>
      </c>
      <c r="BL203" s="62">
        <f t="shared" si="685"/>
        <v>6954.0212109374997</v>
      </c>
      <c r="BM203" s="62">
        <f t="shared" si="685"/>
        <v>6954.0212109374997</v>
      </c>
      <c r="BN203" s="62">
        <f t="shared" si="685"/>
        <v>6954.0212109374997</v>
      </c>
      <c r="BO203" s="108">
        <f>SUM(BC203:BN203)</f>
        <v>83448.254531250001</v>
      </c>
    </row>
    <row r="204" spans="1:256" x14ac:dyDescent="0.2">
      <c r="A204" s="96">
        <f>+A203+1</f>
        <v>42</v>
      </c>
      <c r="B204" s="13" t="s">
        <v>86</v>
      </c>
      <c r="C204" s="62">
        <f>+'grid (2)'!E36/12*1.08</f>
        <v>6300</v>
      </c>
      <c r="D204" s="62">
        <f t="shared" ref="D204:N204" si="686">C204</f>
        <v>6300</v>
      </c>
      <c r="E204" s="62">
        <f t="shared" si="686"/>
        <v>6300</v>
      </c>
      <c r="F204" s="62">
        <f t="shared" si="686"/>
        <v>6300</v>
      </c>
      <c r="G204" s="62">
        <f t="shared" si="686"/>
        <v>6300</v>
      </c>
      <c r="H204" s="62">
        <f t="shared" si="686"/>
        <v>6300</v>
      </c>
      <c r="I204" s="62">
        <f t="shared" si="686"/>
        <v>6300</v>
      </c>
      <c r="J204" s="62">
        <f t="shared" si="686"/>
        <v>6300</v>
      </c>
      <c r="K204" s="62">
        <f t="shared" si="686"/>
        <v>6300</v>
      </c>
      <c r="L204" s="62">
        <f t="shared" si="686"/>
        <v>6300</v>
      </c>
      <c r="M204" s="62">
        <f t="shared" si="686"/>
        <v>6300</v>
      </c>
      <c r="N204" s="62">
        <f t="shared" si="686"/>
        <v>6300</v>
      </c>
      <c r="O204" s="108">
        <f>SUM(C204:N204)</f>
        <v>75600</v>
      </c>
      <c r="P204" s="62">
        <f>+'grid (2)'!F36/12*1.08</f>
        <v>6457.5000000000009</v>
      </c>
      <c r="Q204" s="62">
        <f t="shared" ref="Q204:AA204" si="687">P204</f>
        <v>6457.5000000000009</v>
      </c>
      <c r="R204" s="62">
        <f t="shared" si="687"/>
        <v>6457.5000000000009</v>
      </c>
      <c r="S204" s="62">
        <f t="shared" si="687"/>
        <v>6457.5000000000009</v>
      </c>
      <c r="T204" s="62">
        <f t="shared" si="687"/>
        <v>6457.5000000000009</v>
      </c>
      <c r="U204" s="62">
        <f t="shared" si="687"/>
        <v>6457.5000000000009</v>
      </c>
      <c r="V204" s="62">
        <f t="shared" si="687"/>
        <v>6457.5000000000009</v>
      </c>
      <c r="W204" s="62">
        <f t="shared" si="687"/>
        <v>6457.5000000000009</v>
      </c>
      <c r="X204" s="62">
        <f t="shared" si="687"/>
        <v>6457.5000000000009</v>
      </c>
      <c r="Y204" s="62">
        <f t="shared" si="687"/>
        <v>6457.5000000000009</v>
      </c>
      <c r="Z204" s="62">
        <f t="shared" si="687"/>
        <v>6457.5000000000009</v>
      </c>
      <c r="AA204" s="62">
        <f t="shared" si="687"/>
        <v>6457.5000000000009</v>
      </c>
      <c r="AB204" s="108">
        <f>SUM(P204:AA204)</f>
        <v>77490.000000000015</v>
      </c>
      <c r="AC204" s="62">
        <f>+'grid (2)'!G36/12*1.08</f>
        <v>6618.9375</v>
      </c>
      <c r="AD204" s="62">
        <f t="shared" ref="AD204:AN204" si="688">AC204</f>
        <v>6618.9375</v>
      </c>
      <c r="AE204" s="62">
        <f t="shared" si="688"/>
        <v>6618.9375</v>
      </c>
      <c r="AF204" s="62">
        <f t="shared" si="688"/>
        <v>6618.9375</v>
      </c>
      <c r="AG204" s="62">
        <f t="shared" si="688"/>
        <v>6618.9375</v>
      </c>
      <c r="AH204" s="62">
        <f t="shared" si="688"/>
        <v>6618.9375</v>
      </c>
      <c r="AI204" s="62">
        <f t="shared" si="688"/>
        <v>6618.9375</v>
      </c>
      <c r="AJ204" s="62">
        <f t="shared" si="688"/>
        <v>6618.9375</v>
      </c>
      <c r="AK204" s="62">
        <f t="shared" si="688"/>
        <v>6618.9375</v>
      </c>
      <c r="AL204" s="62">
        <f t="shared" si="688"/>
        <v>6618.9375</v>
      </c>
      <c r="AM204" s="62">
        <f t="shared" si="688"/>
        <v>6618.9375</v>
      </c>
      <c r="AN204" s="62">
        <f t="shared" si="688"/>
        <v>6618.9375</v>
      </c>
      <c r="AO204" s="108">
        <f>SUM(AC204:AN204)</f>
        <v>79427.25</v>
      </c>
      <c r="AP204" s="62">
        <f>+'grid (2)'!H36/12*1.08</f>
        <v>6784.4109375000007</v>
      </c>
      <c r="AQ204" s="62">
        <f t="shared" ref="AQ204:BA204" si="689">AP204</f>
        <v>6784.4109375000007</v>
      </c>
      <c r="AR204" s="62">
        <f t="shared" si="689"/>
        <v>6784.4109375000007</v>
      </c>
      <c r="AS204" s="62">
        <f t="shared" si="689"/>
        <v>6784.4109375000007</v>
      </c>
      <c r="AT204" s="62">
        <f t="shared" si="689"/>
        <v>6784.4109375000007</v>
      </c>
      <c r="AU204" s="62">
        <f t="shared" si="689"/>
        <v>6784.4109375000007</v>
      </c>
      <c r="AV204" s="62">
        <f t="shared" si="689"/>
        <v>6784.4109375000007</v>
      </c>
      <c r="AW204" s="62">
        <f t="shared" si="689"/>
        <v>6784.4109375000007</v>
      </c>
      <c r="AX204" s="62">
        <f t="shared" si="689"/>
        <v>6784.4109375000007</v>
      </c>
      <c r="AY204" s="62">
        <f t="shared" si="689"/>
        <v>6784.4109375000007</v>
      </c>
      <c r="AZ204" s="62">
        <f t="shared" si="689"/>
        <v>6784.4109375000007</v>
      </c>
      <c r="BA204" s="62">
        <f t="shared" si="689"/>
        <v>6784.4109375000007</v>
      </c>
      <c r="BB204" s="108">
        <f>SUM(AP204:BA204)</f>
        <v>81412.93124999998</v>
      </c>
      <c r="BC204" s="62">
        <f>+'grid (2)'!I36/12*1.08</f>
        <v>6954.0212109374997</v>
      </c>
      <c r="BD204" s="62">
        <f t="shared" ref="BD204:BN204" si="690">BC204</f>
        <v>6954.0212109374997</v>
      </c>
      <c r="BE204" s="62">
        <f t="shared" si="690"/>
        <v>6954.0212109374997</v>
      </c>
      <c r="BF204" s="62">
        <f t="shared" si="690"/>
        <v>6954.0212109374997</v>
      </c>
      <c r="BG204" s="62">
        <f t="shared" si="690"/>
        <v>6954.0212109374997</v>
      </c>
      <c r="BH204" s="62">
        <f t="shared" si="690"/>
        <v>6954.0212109374997</v>
      </c>
      <c r="BI204" s="62">
        <f t="shared" si="690"/>
        <v>6954.0212109374997</v>
      </c>
      <c r="BJ204" s="62">
        <f t="shared" si="690"/>
        <v>6954.0212109374997</v>
      </c>
      <c r="BK204" s="62">
        <f t="shared" si="690"/>
        <v>6954.0212109374997</v>
      </c>
      <c r="BL204" s="62">
        <f t="shared" si="690"/>
        <v>6954.0212109374997</v>
      </c>
      <c r="BM204" s="62">
        <f t="shared" si="690"/>
        <v>6954.0212109374997</v>
      </c>
      <c r="BN204" s="62">
        <f t="shared" si="690"/>
        <v>6954.0212109374997</v>
      </c>
      <c r="BO204" s="108">
        <f>SUM(BC204:BN204)</f>
        <v>83448.254531250001</v>
      </c>
    </row>
    <row r="205" spans="1:256" x14ac:dyDescent="0.2">
      <c r="A205" s="190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108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108"/>
      <c r="AC205" s="62"/>
      <c r="AD205" s="62"/>
      <c r="AE205" s="62"/>
      <c r="AF205" s="62"/>
      <c r="AG205" s="62"/>
      <c r="AH205" s="62"/>
      <c r="AI205" s="62"/>
      <c r="AJ205" s="62"/>
      <c r="AK205" s="62"/>
      <c r="AL205" s="62"/>
      <c r="AM205" s="62"/>
      <c r="AN205" s="62"/>
      <c r="AO205" s="108"/>
      <c r="AP205" s="62"/>
      <c r="AQ205" s="62"/>
      <c r="AR205" s="62"/>
      <c r="AS205" s="62"/>
      <c r="AT205" s="62"/>
      <c r="AU205" s="62"/>
      <c r="AV205" s="62"/>
      <c r="AW205" s="62"/>
      <c r="AX205" s="62"/>
      <c r="AY205" s="62"/>
      <c r="AZ205" s="62"/>
      <c r="BA205" s="62"/>
      <c r="BB205" s="108"/>
      <c r="BC205" s="62"/>
      <c r="BD205" s="62"/>
      <c r="BE205" s="62"/>
      <c r="BF205" s="62"/>
      <c r="BG205" s="62"/>
      <c r="BH205" s="62"/>
      <c r="BI205" s="62"/>
      <c r="BJ205" s="62"/>
      <c r="BK205" s="62"/>
      <c r="BL205" s="62"/>
      <c r="BM205" s="62"/>
      <c r="BN205" s="62"/>
      <c r="BO205" s="108"/>
    </row>
    <row r="206" spans="1:256" x14ac:dyDescent="0.2">
      <c r="A206" s="191" t="s">
        <v>493</v>
      </c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108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108"/>
      <c r="AC206" s="62"/>
      <c r="AD206" s="62"/>
      <c r="AE206" s="62"/>
      <c r="AF206" s="62"/>
      <c r="AG206" s="62"/>
      <c r="AH206" s="62"/>
      <c r="AI206" s="62"/>
      <c r="AJ206" s="62"/>
      <c r="AK206" s="62"/>
      <c r="AL206" s="62"/>
      <c r="AM206" s="62"/>
      <c r="AN206" s="62"/>
      <c r="AO206" s="108"/>
      <c r="AP206" s="62"/>
      <c r="AQ206" s="62"/>
      <c r="AR206" s="62"/>
      <c r="AS206" s="62"/>
      <c r="AT206" s="62"/>
      <c r="AU206" s="62"/>
      <c r="AV206" s="62"/>
      <c r="AW206" s="62"/>
      <c r="AX206" s="62"/>
      <c r="AY206" s="62"/>
      <c r="AZ206" s="62"/>
      <c r="BA206" s="62"/>
      <c r="BB206" s="108"/>
      <c r="BC206" s="62"/>
      <c r="BD206" s="62"/>
      <c r="BE206" s="62"/>
      <c r="BF206" s="62"/>
      <c r="BG206" s="62"/>
      <c r="BH206" s="62"/>
      <c r="BI206" s="62"/>
      <c r="BJ206" s="62"/>
      <c r="BK206" s="62"/>
      <c r="BL206" s="62"/>
      <c r="BM206" s="62"/>
      <c r="BN206" s="62"/>
      <c r="BO206" s="108"/>
    </row>
    <row r="207" spans="1:256" x14ac:dyDescent="0.2">
      <c r="A207" s="47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108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108"/>
      <c r="AC207" s="62"/>
      <c r="AD207" s="62"/>
      <c r="AE207" s="62"/>
      <c r="AF207" s="62"/>
      <c r="AG207" s="62"/>
      <c r="AH207" s="62"/>
      <c r="AI207" s="62"/>
      <c r="AJ207" s="62"/>
      <c r="AK207" s="62"/>
      <c r="AL207" s="62"/>
      <c r="AM207" s="62"/>
      <c r="AN207" s="62"/>
      <c r="AO207" s="108"/>
      <c r="AP207" s="62"/>
      <c r="AQ207" s="62"/>
      <c r="AR207" s="62"/>
      <c r="AS207" s="62"/>
      <c r="AT207" s="62"/>
      <c r="AU207" s="62"/>
      <c r="AV207" s="62"/>
      <c r="AW207" s="62"/>
      <c r="AX207" s="62"/>
      <c r="AY207" s="62"/>
      <c r="AZ207" s="62"/>
      <c r="BA207" s="62"/>
      <c r="BB207" s="108"/>
      <c r="BC207" s="62"/>
      <c r="BD207" s="62"/>
      <c r="BE207" s="62"/>
      <c r="BF207" s="62"/>
      <c r="BG207" s="62"/>
      <c r="BH207" s="62"/>
      <c r="BI207" s="62"/>
      <c r="BJ207" s="62"/>
      <c r="BK207" s="62"/>
      <c r="BL207" s="62"/>
      <c r="BM207" s="62"/>
      <c r="BN207" s="62"/>
      <c r="BO207" s="108"/>
    </row>
    <row r="208" spans="1:256" s="148" customFormat="1" x14ac:dyDescent="0.2">
      <c r="A208" s="145"/>
      <c r="B208" s="144"/>
      <c r="C208" s="144" t="s">
        <v>405</v>
      </c>
      <c r="D208" s="144" t="s">
        <v>406</v>
      </c>
      <c r="E208" s="144" t="s">
        <v>407</v>
      </c>
      <c r="F208" s="144" t="s">
        <v>408</v>
      </c>
      <c r="G208" s="144" t="s">
        <v>409</v>
      </c>
      <c r="H208" s="144" t="s">
        <v>410</v>
      </c>
      <c r="I208" s="144" t="s">
        <v>411</v>
      </c>
      <c r="J208" s="144" t="s">
        <v>412</v>
      </c>
      <c r="K208" s="144" t="s">
        <v>413</v>
      </c>
      <c r="L208" s="144" t="s">
        <v>414</v>
      </c>
      <c r="M208" s="144" t="s">
        <v>415</v>
      </c>
      <c r="N208" s="144" t="s">
        <v>416</v>
      </c>
      <c r="O208" s="146" t="s">
        <v>417</v>
      </c>
      <c r="P208" s="144" t="s">
        <v>405</v>
      </c>
      <c r="Q208" s="144" t="s">
        <v>406</v>
      </c>
      <c r="R208" s="144" t="s">
        <v>407</v>
      </c>
      <c r="S208" s="144" t="s">
        <v>408</v>
      </c>
      <c r="T208" s="144" t="s">
        <v>409</v>
      </c>
      <c r="U208" s="144" t="s">
        <v>410</v>
      </c>
      <c r="V208" s="144" t="s">
        <v>411</v>
      </c>
      <c r="W208" s="144" t="s">
        <v>412</v>
      </c>
      <c r="X208" s="144" t="s">
        <v>413</v>
      </c>
      <c r="Y208" s="144" t="s">
        <v>414</v>
      </c>
      <c r="Z208" s="144" t="s">
        <v>415</v>
      </c>
      <c r="AA208" s="144" t="s">
        <v>416</v>
      </c>
      <c r="AB208" s="146" t="s">
        <v>417</v>
      </c>
      <c r="AC208" s="144" t="s">
        <v>405</v>
      </c>
      <c r="AD208" s="144" t="s">
        <v>406</v>
      </c>
      <c r="AE208" s="144" t="s">
        <v>407</v>
      </c>
      <c r="AF208" s="144" t="s">
        <v>408</v>
      </c>
      <c r="AG208" s="144" t="s">
        <v>409</v>
      </c>
      <c r="AH208" s="144" t="s">
        <v>410</v>
      </c>
      <c r="AI208" s="144" t="s">
        <v>411</v>
      </c>
      <c r="AJ208" s="144" t="s">
        <v>412</v>
      </c>
      <c r="AK208" s="144" t="s">
        <v>413</v>
      </c>
      <c r="AL208" s="144" t="s">
        <v>414</v>
      </c>
      <c r="AM208" s="144" t="s">
        <v>415</v>
      </c>
      <c r="AN208" s="144" t="s">
        <v>416</v>
      </c>
      <c r="AO208" s="146" t="s">
        <v>417</v>
      </c>
      <c r="AP208" s="144" t="s">
        <v>405</v>
      </c>
      <c r="AQ208" s="144" t="s">
        <v>406</v>
      </c>
      <c r="AR208" s="144" t="s">
        <v>407</v>
      </c>
      <c r="AS208" s="144" t="s">
        <v>408</v>
      </c>
      <c r="AT208" s="144" t="s">
        <v>409</v>
      </c>
      <c r="AU208" s="144" t="s">
        <v>410</v>
      </c>
      <c r="AV208" s="144" t="s">
        <v>411</v>
      </c>
      <c r="AW208" s="144" t="s">
        <v>412</v>
      </c>
      <c r="AX208" s="144" t="s">
        <v>413</v>
      </c>
      <c r="AY208" s="144" t="s">
        <v>414</v>
      </c>
      <c r="AZ208" s="144" t="s">
        <v>415</v>
      </c>
      <c r="BA208" s="144" t="s">
        <v>416</v>
      </c>
      <c r="BB208" s="146" t="s">
        <v>417</v>
      </c>
      <c r="BC208" s="144" t="s">
        <v>405</v>
      </c>
      <c r="BD208" s="144" t="s">
        <v>406</v>
      </c>
      <c r="BE208" s="144" t="s">
        <v>407</v>
      </c>
      <c r="BF208" s="144" t="s">
        <v>408</v>
      </c>
      <c r="BG208" s="144" t="s">
        <v>409</v>
      </c>
      <c r="BH208" s="144" t="s">
        <v>410</v>
      </c>
      <c r="BI208" s="144" t="s">
        <v>411</v>
      </c>
      <c r="BJ208" s="144" t="s">
        <v>412</v>
      </c>
      <c r="BK208" s="144" t="s">
        <v>413</v>
      </c>
      <c r="BL208" s="144" t="s">
        <v>414</v>
      </c>
      <c r="BM208" s="144" t="s">
        <v>415</v>
      </c>
      <c r="BN208" s="144" t="s">
        <v>416</v>
      </c>
      <c r="BO208" s="146" t="s">
        <v>417</v>
      </c>
      <c r="BP208" s="147"/>
      <c r="BQ208" s="147"/>
      <c r="BR208" s="147"/>
      <c r="BS208" s="147"/>
      <c r="BT208" s="147"/>
      <c r="BU208" s="147"/>
      <c r="BV208" s="147"/>
      <c r="BW208" s="147"/>
      <c r="BX208" s="147"/>
      <c r="BY208" s="147"/>
      <c r="BZ208" s="147"/>
      <c r="CA208" s="147"/>
      <c r="CB208" s="147"/>
      <c r="CC208" s="147"/>
      <c r="CD208" s="147"/>
      <c r="CE208" s="147"/>
      <c r="CF208" s="147"/>
      <c r="CG208" s="147"/>
      <c r="CH208" s="147"/>
      <c r="CI208" s="147"/>
      <c r="CJ208" s="147"/>
      <c r="CK208" s="147"/>
      <c r="CL208" s="147"/>
      <c r="CM208" s="147"/>
      <c r="CN208" s="147"/>
      <c r="CO208" s="147"/>
      <c r="CP208" s="147"/>
      <c r="CQ208" s="147"/>
      <c r="CR208" s="147"/>
      <c r="CS208" s="147"/>
      <c r="CT208" s="147"/>
      <c r="CU208" s="147"/>
      <c r="CV208" s="147"/>
      <c r="CW208" s="147"/>
      <c r="CX208" s="147"/>
      <c r="CY208" s="147"/>
      <c r="CZ208" s="147"/>
      <c r="DA208" s="147"/>
      <c r="DB208" s="147"/>
      <c r="DC208" s="147"/>
      <c r="DD208" s="147"/>
      <c r="DE208" s="147"/>
      <c r="DF208" s="147"/>
      <c r="DG208" s="147"/>
      <c r="DH208" s="147"/>
      <c r="DI208" s="147"/>
      <c r="DJ208" s="147"/>
      <c r="DK208" s="147"/>
      <c r="DL208" s="147"/>
      <c r="DM208" s="147"/>
      <c r="DN208" s="147"/>
      <c r="DO208" s="147"/>
      <c r="DP208" s="147"/>
      <c r="DQ208" s="147"/>
      <c r="DR208" s="147"/>
      <c r="DS208" s="147"/>
      <c r="DT208" s="147"/>
      <c r="DU208" s="147"/>
      <c r="DV208" s="147"/>
      <c r="DW208" s="147"/>
      <c r="DX208" s="147"/>
      <c r="DY208" s="147"/>
      <c r="DZ208" s="147"/>
      <c r="EA208" s="147"/>
      <c r="EB208" s="147"/>
      <c r="EC208" s="147"/>
      <c r="ED208" s="147"/>
      <c r="EE208" s="147"/>
      <c r="EF208" s="147"/>
      <c r="EG208" s="147"/>
      <c r="EH208" s="147"/>
      <c r="EI208" s="147"/>
      <c r="EJ208" s="147"/>
      <c r="EK208" s="147"/>
      <c r="EL208" s="147"/>
      <c r="EM208" s="147"/>
      <c r="EN208" s="147"/>
      <c r="EO208" s="147"/>
      <c r="EP208" s="147"/>
      <c r="EQ208" s="147"/>
      <c r="ER208" s="147"/>
      <c r="ES208" s="147"/>
      <c r="ET208" s="147"/>
      <c r="EU208" s="147"/>
      <c r="EV208" s="147"/>
      <c r="EW208" s="147"/>
      <c r="EX208" s="147"/>
      <c r="EY208" s="147"/>
      <c r="EZ208" s="147"/>
      <c r="FA208" s="147"/>
      <c r="FB208" s="147"/>
      <c r="FC208" s="147"/>
      <c r="FD208" s="147"/>
      <c r="FE208" s="147"/>
      <c r="FF208" s="147"/>
      <c r="FG208" s="147"/>
      <c r="FH208" s="147"/>
      <c r="FI208" s="147"/>
      <c r="FJ208" s="147"/>
      <c r="FK208" s="147"/>
      <c r="FL208" s="147"/>
      <c r="FM208" s="147"/>
      <c r="FN208" s="147"/>
      <c r="FO208" s="147"/>
      <c r="FP208" s="147"/>
      <c r="FQ208" s="147"/>
      <c r="FR208" s="147"/>
      <c r="FS208" s="147"/>
      <c r="FT208" s="147"/>
      <c r="FU208" s="147"/>
      <c r="FV208" s="147"/>
      <c r="FW208" s="147"/>
      <c r="FX208" s="147"/>
      <c r="FY208" s="147"/>
      <c r="FZ208" s="147"/>
      <c r="GA208" s="147"/>
      <c r="GB208" s="147"/>
      <c r="GC208" s="147"/>
      <c r="GD208" s="147"/>
      <c r="GE208" s="147"/>
      <c r="GF208" s="147"/>
      <c r="GG208" s="147"/>
      <c r="GH208" s="147"/>
      <c r="GI208" s="147"/>
      <c r="GJ208" s="147"/>
      <c r="GK208" s="147"/>
      <c r="GL208" s="147"/>
      <c r="GM208" s="147"/>
      <c r="GN208" s="147"/>
      <c r="GO208" s="147"/>
      <c r="GP208" s="147"/>
      <c r="GQ208" s="147"/>
      <c r="GR208" s="147"/>
      <c r="GS208" s="147"/>
      <c r="GT208" s="147"/>
      <c r="GU208" s="147"/>
      <c r="GV208" s="147"/>
      <c r="GW208" s="147"/>
      <c r="GX208" s="147"/>
      <c r="GY208" s="147"/>
      <c r="GZ208" s="147"/>
      <c r="HA208" s="147"/>
      <c r="HB208" s="147"/>
      <c r="HC208" s="147"/>
      <c r="HD208" s="147"/>
      <c r="HE208" s="147"/>
      <c r="HF208" s="147"/>
      <c r="HG208" s="147"/>
      <c r="HH208" s="147"/>
      <c r="HI208" s="147"/>
      <c r="HJ208" s="147"/>
      <c r="HK208" s="147"/>
      <c r="HL208" s="147"/>
      <c r="HM208" s="147"/>
      <c r="HN208" s="147"/>
      <c r="HO208" s="147"/>
      <c r="HP208" s="147"/>
      <c r="HQ208" s="147"/>
      <c r="HR208" s="147"/>
      <c r="HS208" s="147"/>
      <c r="HT208" s="147"/>
      <c r="HU208" s="147"/>
      <c r="HV208" s="147"/>
      <c r="HW208" s="147"/>
      <c r="HX208" s="147"/>
      <c r="HY208" s="147"/>
      <c r="HZ208" s="147"/>
      <c r="IA208" s="147"/>
      <c r="IB208" s="147"/>
      <c r="IC208" s="147"/>
      <c r="ID208" s="147"/>
      <c r="IE208" s="147"/>
      <c r="IF208" s="147"/>
      <c r="IG208" s="147"/>
      <c r="IH208" s="147"/>
      <c r="II208" s="147"/>
      <c r="IJ208" s="147"/>
      <c r="IK208" s="147"/>
      <c r="IL208" s="147"/>
      <c r="IM208" s="147"/>
      <c r="IN208" s="147"/>
      <c r="IO208" s="147"/>
      <c r="IP208" s="147"/>
      <c r="IQ208" s="147"/>
      <c r="IR208" s="147"/>
      <c r="IS208" s="147"/>
      <c r="IT208" s="147"/>
      <c r="IU208" s="147"/>
      <c r="IV208" s="147"/>
    </row>
    <row r="209" spans="1:256" s="148" customFormat="1" x14ac:dyDescent="0.2">
      <c r="A209" s="145"/>
      <c r="B209" s="144"/>
      <c r="C209" s="144" t="s">
        <v>17</v>
      </c>
      <c r="D209" s="144" t="str">
        <f t="shared" ref="D209:O209" si="691">C209</f>
        <v>Year 1</v>
      </c>
      <c r="E209" s="144" t="str">
        <f t="shared" si="691"/>
        <v>Year 1</v>
      </c>
      <c r="F209" s="144" t="str">
        <f t="shared" si="691"/>
        <v>Year 1</v>
      </c>
      <c r="G209" s="144" t="str">
        <f>F209</f>
        <v>Year 1</v>
      </c>
      <c r="H209" s="144" t="str">
        <f t="shared" si="691"/>
        <v>Year 1</v>
      </c>
      <c r="I209" s="144" t="str">
        <f t="shared" si="691"/>
        <v>Year 1</v>
      </c>
      <c r="J209" s="144" t="str">
        <f t="shared" si="691"/>
        <v>Year 1</v>
      </c>
      <c r="K209" s="144" t="str">
        <f t="shared" si="691"/>
        <v>Year 1</v>
      </c>
      <c r="L209" s="144" t="str">
        <f t="shared" si="691"/>
        <v>Year 1</v>
      </c>
      <c r="M209" s="144" t="str">
        <f t="shared" si="691"/>
        <v>Year 1</v>
      </c>
      <c r="N209" s="144" t="str">
        <f t="shared" si="691"/>
        <v>Year 1</v>
      </c>
      <c r="O209" s="146" t="str">
        <f t="shared" si="691"/>
        <v>Year 1</v>
      </c>
      <c r="P209" s="144" t="s">
        <v>18</v>
      </c>
      <c r="Q209" s="144" t="str">
        <f t="shared" ref="Q209:AB209" si="692">P209</f>
        <v>Year 2</v>
      </c>
      <c r="R209" s="144" t="str">
        <f t="shared" si="692"/>
        <v>Year 2</v>
      </c>
      <c r="S209" s="144" t="str">
        <f t="shared" si="692"/>
        <v>Year 2</v>
      </c>
      <c r="T209" s="144" t="str">
        <f t="shared" si="692"/>
        <v>Year 2</v>
      </c>
      <c r="U209" s="144" t="str">
        <f t="shared" si="692"/>
        <v>Year 2</v>
      </c>
      <c r="V209" s="144" t="str">
        <f t="shared" si="692"/>
        <v>Year 2</v>
      </c>
      <c r="W209" s="144" t="str">
        <f t="shared" si="692"/>
        <v>Year 2</v>
      </c>
      <c r="X209" s="144" t="str">
        <f t="shared" si="692"/>
        <v>Year 2</v>
      </c>
      <c r="Y209" s="144" t="str">
        <f t="shared" si="692"/>
        <v>Year 2</v>
      </c>
      <c r="Z209" s="144" t="str">
        <f t="shared" si="692"/>
        <v>Year 2</v>
      </c>
      <c r="AA209" s="144" t="str">
        <f t="shared" si="692"/>
        <v>Year 2</v>
      </c>
      <c r="AB209" s="146" t="str">
        <f t="shared" si="692"/>
        <v>Year 2</v>
      </c>
      <c r="AC209" s="144" t="s">
        <v>467</v>
      </c>
      <c r="AD209" s="144" t="str">
        <f t="shared" ref="AD209:AO209" si="693">AC209</f>
        <v xml:space="preserve">Year 3 </v>
      </c>
      <c r="AE209" s="144" t="str">
        <f t="shared" si="693"/>
        <v xml:space="preserve">Year 3 </v>
      </c>
      <c r="AF209" s="144" t="str">
        <f t="shared" si="693"/>
        <v xml:space="preserve">Year 3 </v>
      </c>
      <c r="AG209" s="144" t="str">
        <f t="shared" si="693"/>
        <v xml:space="preserve">Year 3 </v>
      </c>
      <c r="AH209" s="144" t="str">
        <f t="shared" si="693"/>
        <v xml:space="preserve">Year 3 </v>
      </c>
      <c r="AI209" s="144" t="str">
        <f t="shared" si="693"/>
        <v xml:space="preserve">Year 3 </v>
      </c>
      <c r="AJ209" s="144" t="str">
        <f t="shared" si="693"/>
        <v xml:space="preserve">Year 3 </v>
      </c>
      <c r="AK209" s="144" t="str">
        <f t="shared" si="693"/>
        <v xml:space="preserve">Year 3 </v>
      </c>
      <c r="AL209" s="144" t="str">
        <f t="shared" si="693"/>
        <v xml:space="preserve">Year 3 </v>
      </c>
      <c r="AM209" s="144" t="str">
        <f t="shared" si="693"/>
        <v xml:space="preserve">Year 3 </v>
      </c>
      <c r="AN209" s="144" t="str">
        <f t="shared" si="693"/>
        <v xml:space="preserve">Year 3 </v>
      </c>
      <c r="AO209" s="146" t="str">
        <f t="shared" si="693"/>
        <v xml:space="preserve">Year 3 </v>
      </c>
      <c r="AP209" s="144" t="s">
        <v>20</v>
      </c>
      <c r="AQ209" s="144" t="str">
        <f t="shared" ref="AQ209:BB209" si="694">AP209</f>
        <v>Year 4</v>
      </c>
      <c r="AR209" s="144" t="str">
        <f t="shared" si="694"/>
        <v>Year 4</v>
      </c>
      <c r="AS209" s="144" t="str">
        <f t="shared" si="694"/>
        <v>Year 4</v>
      </c>
      <c r="AT209" s="144" t="str">
        <f t="shared" si="694"/>
        <v>Year 4</v>
      </c>
      <c r="AU209" s="144" t="str">
        <f t="shared" si="694"/>
        <v>Year 4</v>
      </c>
      <c r="AV209" s="144" t="str">
        <f t="shared" si="694"/>
        <v>Year 4</v>
      </c>
      <c r="AW209" s="144" t="str">
        <f t="shared" si="694"/>
        <v>Year 4</v>
      </c>
      <c r="AX209" s="144" t="str">
        <f t="shared" si="694"/>
        <v>Year 4</v>
      </c>
      <c r="AY209" s="144" t="str">
        <f t="shared" si="694"/>
        <v>Year 4</v>
      </c>
      <c r="AZ209" s="144" t="str">
        <f t="shared" si="694"/>
        <v>Year 4</v>
      </c>
      <c r="BA209" s="144" t="str">
        <f t="shared" si="694"/>
        <v>Year 4</v>
      </c>
      <c r="BB209" s="146" t="str">
        <f t="shared" si="694"/>
        <v>Year 4</v>
      </c>
      <c r="BC209" s="144" t="s">
        <v>21</v>
      </c>
      <c r="BD209" s="144" t="str">
        <f t="shared" ref="BD209:BO209" si="695">BC209</f>
        <v>Year 5</v>
      </c>
      <c r="BE209" s="144" t="str">
        <f t="shared" si="695"/>
        <v>Year 5</v>
      </c>
      <c r="BF209" s="144" t="str">
        <f t="shared" si="695"/>
        <v>Year 5</v>
      </c>
      <c r="BG209" s="144" t="str">
        <f t="shared" si="695"/>
        <v>Year 5</v>
      </c>
      <c r="BH209" s="144" t="str">
        <f t="shared" si="695"/>
        <v>Year 5</v>
      </c>
      <c r="BI209" s="144" t="str">
        <f t="shared" si="695"/>
        <v>Year 5</v>
      </c>
      <c r="BJ209" s="144" t="str">
        <f t="shared" si="695"/>
        <v>Year 5</v>
      </c>
      <c r="BK209" s="144" t="str">
        <f t="shared" si="695"/>
        <v>Year 5</v>
      </c>
      <c r="BL209" s="144" t="str">
        <f t="shared" si="695"/>
        <v>Year 5</v>
      </c>
      <c r="BM209" s="144" t="str">
        <f t="shared" si="695"/>
        <v>Year 5</v>
      </c>
      <c r="BN209" s="144" t="str">
        <f t="shared" si="695"/>
        <v>Year 5</v>
      </c>
      <c r="BO209" s="146" t="str">
        <f t="shared" si="695"/>
        <v>Year 5</v>
      </c>
      <c r="BP209" s="147"/>
      <c r="BQ209" s="147"/>
      <c r="BR209" s="147"/>
      <c r="BS209" s="147"/>
      <c r="BT209" s="147"/>
      <c r="BU209" s="147"/>
      <c r="BV209" s="147"/>
      <c r="BW209" s="147"/>
      <c r="BX209" s="147"/>
      <c r="BY209" s="147"/>
      <c r="BZ209" s="147"/>
      <c r="CA209" s="147"/>
      <c r="CB209" s="147"/>
      <c r="CC209" s="147"/>
      <c r="CD209" s="147"/>
      <c r="CE209" s="147"/>
      <c r="CF209" s="147"/>
      <c r="CG209" s="147"/>
      <c r="CH209" s="147"/>
      <c r="CI209" s="147"/>
      <c r="CJ209" s="147"/>
      <c r="CK209" s="147"/>
      <c r="CL209" s="147"/>
      <c r="CM209" s="147"/>
      <c r="CN209" s="147"/>
      <c r="CO209" s="147"/>
      <c r="CP209" s="147"/>
      <c r="CQ209" s="147"/>
      <c r="CR209" s="147"/>
      <c r="CS209" s="147"/>
      <c r="CT209" s="147"/>
      <c r="CU209" s="147"/>
      <c r="CV209" s="147"/>
      <c r="CW209" s="147"/>
      <c r="CX209" s="147"/>
      <c r="CY209" s="147"/>
      <c r="CZ209" s="147"/>
      <c r="DA209" s="147"/>
      <c r="DB209" s="147"/>
      <c r="DC209" s="147"/>
      <c r="DD209" s="147"/>
      <c r="DE209" s="147"/>
      <c r="DF209" s="147"/>
      <c r="DG209" s="147"/>
      <c r="DH209" s="147"/>
      <c r="DI209" s="147"/>
      <c r="DJ209" s="147"/>
      <c r="DK209" s="147"/>
      <c r="DL209" s="147"/>
      <c r="DM209" s="147"/>
      <c r="DN209" s="147"/>
      <c r="DO209" s="147"/>
      <c r="DP209" s="147"/>
      <c r="DQ209" s="147"/>
      <c r="DR209" s="147"/>
      <c r="DS209" s="147"/>
      <c r="DT209" s="147"/>
      <c r="DU209" s="147"/>
      <c r="DV209" s="147"/>
      <c r="DW209" s="147"/>
      <c r="DX209" s="147"/>
      <c r="DY209" s="147"/>
      <c r="DZ209" s="147"/>
      <c r="EA209" s="147"/>
      <c r="EB209" s="147"/>
      <c r="EC209" s="147"/>
      <c r="ED209" s="147"/>
      <c r="EE209" s="147"/>
      <c r="EF209" s="147"/>
      <c r="EG209" s="147"/>
      <c r="EH209" s="147"/>
      <c r="EI209" s="147"/>
      <c r="EJ209" s="147"/>
      <c r="EK209" s="147"/>
      <c r="EL209" s="147"/>
      <c r="EM209" s="147"/>
      <c r="EN209" s="147"/>
      <c r="EO209" s="147"/>
      <c r="EP209" s="147"/>
      <c r="EQ209" s="147"/>
      <c r="ER209" s="147"/>
      <c r="ES209" s="147"/>
      <c r="ET209" s="147"/>
      <c r="EU209" s="147"/>
      <c r="EV209" s="147"/>
      <c r="EW209" s="147"/>
      <c r="EX209" s="147"/>
      <c r="EY209" s="147"/>
      <c r="EZ209" s="147"/>
      <c r="FA209" s="147"/>
      <c r="FB209" s="147"/>
      <c r="FC209" s="147"/>
      <c r="FD209" s="147"/>
      <c r="FE209" s="147"/>
      <c r="FF209" s="147"/>
      <c r="FG209" s="147"/>
      <c r="FH209" s="147"/>
      <c r="FI209" s="147"/>
      <c r="FJ209" s="147"/>
      <c r="FK209" s="147"/>
      <c r="FL209" s="147"/>
      <c r="FM209" s="147"/>
      <c r="FN209" s="147"/>
      <c r="FO209" s="147"/>
      <c r="FP209" s="147"/>
      <c r="FQ209" s="147"/>
      <c r="FR209" s="147"/>
      <c r="FS209" s="147"/>
      <c r="FT209" s="147"/>
      <c r="FU209" s="147"/>
      <c r="FV209" s="147"/>
      <c r="FW209" s="147"/>
      <c r="FX209" s="147"/>
      <c r="FY209" s="147"/>
      <c r="FZ209" s="147"/>
      <c r="GA209" s="147"/>
      <c r="GB209" s="147"/>
      <c r="GC209" s="147"/>
      <c r="GD209" s="147"/>
      <c r="GE209" s="147"/>
      <c r="GF209" s="147"/>
      <c r="GG209" s="147"/>
      <c r="GH209" s="147"/>
      <c r="GI209" s="147"/>
      <c r="GJ209" s="147"/>
      <c r="GK209" s="147"/>
      <c r="GL209" s="147"/>
      <c r="GM209" s="147"/>
      <c r="GN209" s="147"/>
      <c r="GO209" s="147"/>
      <c r="GP209" s="147"/>
      <c r="GQ209" s="147"/>
      <c r="GR209" s="147"/>
      <c r="GS209" s="147"/>
      <c r="GT209" s="147"/>
      <c r="GU209" s="147"/>
      <c r="GV209" s="147"/>
      <c r="GW209" s="147"/>
      <c r="GX209" s="147"/>
      <c r="GY209" s="147"/>
      <c r="GZ209" s="147"/>
      <c r="HA209" s="147"/>
      <c r="HB209" s="147"/>
      <c r="HC209" s="147"/>
      <c r="HD209" s="147"/>
      <c r="HE209" s="147"/>
      <c r="HF209" s="147"/>
      <c r="HG209" s="147"/>
      <c r="HH209" s="147"/>
      <c r="HI209" s="147"/>
      <c r="HJ209" s="147"/>
      <c r="HK209" s="147"/>
      <c r="HL209" s="147"/>
      <c r="HM209" s="147"/>
      <c r="HN209" s="147"/>
      <c r="HO209" s="147"/>
      <c r="HP209" s="147"/>
      <c r="HQ209" s="147"/>
      <c r="HR209" s="147"/>
      <c r="HS209" s="147"/>
      <c r="HT209" s="147"/>
      <c r="HU209" s="147"/>
      <c r="HV209" s="147"/>
      <c r="HW209" s="147"/>
      <c r="HX209" s="147"/>
      <c r="HY209" s="147"/>
      <c r="HZ209" s="147"/>
      <c r="IA209" s="147"/>
      <c r="IB209" s="147"/>
      <c r="IC209" s="147"/>
      <c r="ID209" s="147"/>
      <c r="IE209" s="147"/>
      <c r="IF209" s="147"/>
      <c r="IG209" s="147"/>
      <c r="IH209" s="147"/>
      <c r="II209" s="147"/>
      <c r="IJ209" s="147"/>
      <c r="IK209" s="147"/>
      <c r="IL209" s="147"/>
      <c r="IM209" s="147"/>
      <c r="IN209" s="147"/>
      <c r="IO209" s="147"/>
      <c r="IP209" s="147"/>
      <c r="IQ209" s="147"/>
      <c r="IR209" s="147"/>
      <c r="IS209" s="147"/>
      <c r="IT209" s="147"/>
      <c r="IU209" s="147"/>
      <c r="IV209" s="147"/>
    </row>
    <row r="210" spans="1:256" x14ac:dyDescent="0.2">
      <c r="A210" s="13" t="s">
        <v>39</v>
      </c>
      <c r="O210" s="108"/>
      <c r="AB210" s="117"/>
      <c r="AO210" s="108"/>
      <c r="BB210" s="117"/>
      <c r="BO210" s="108"/>
    </row>
    <row r="211" spans="1:256" x14ac:dyDescent="0.2">
      <c r="A211" s="60">
        <v>1</v>
      </c>
      <c r="B211" s="13" t="s">
        <v>475</v>
      </c>
      <c r="C211" s="161">
        <v>1</v>
      </c>
      <c r="D211" s="161">
        <v>1</v>
      </c>
      <c r="E211" s="161">
        <v>1</v>
      </c>
      <c r="F211" s="161">
        <v>1</v>
      </c>
      <c r="G211" s="161">
        <v>1</v>
      </c>
      <c r="H211" s="161">
        <v>1</v>
      </c>
      <c r="I211" s="161">
        <v>1</v>
      </c>
      <c r="J211" s="161">
        <v>1</v>
      </c>
      <c r="K211" s="161">
        <v>1</v>
      </c>
      <c r="L211" s="161">
        <v>1</v>
      </c>
      <c r="M211" s="161">
        <v>1</v>
      </c>
      <c r="N211" s="161">
        <v>1</v>
      </c>
      <c r="O211" s="162">
        <f>N211</f>
        <v>1</v>
      </c>
      <c r="P211" s="161">
        <f>N211</f>
        <v>1</v>
      </c>
      <c r="Q211" s="161">
        <f t="shared" ref="Q211:AV211" si="696">P211</f>
        <v>1</v>
      </c>
      <c r="R211" s="161">
        <f t="shared" si="696"/>
        <v>1</v>
      </c>
      <c r="S211" s="161">
        <f t="shared" si="696"/>
        <v>1</v>
      </c>
      <c r="T211" s="161">
        <f t="shared" si="696"/>
        <v>1</v>
      </c>
      <c r="U211" s="161">
        <f t="shared" si="696"/>
        <v>1</v>
      </c>
      <c r="V211" s="161">
        <f t="shared" si="696"/>
        <v>1</v>
      </c>
      <c r="W211" s="161">
        <f t="shared" si="696"/>
        <v>1</v>
      </c>
      <c r="X211" s="161">
        <f t="shared" si="696"/>
        <v>1</v>
      </c>
      <c r="Y211" s="161">
        <f t="shared" si="696"/>
        <v>1</v>
      </c>
      <c r="Z211" s="161">
        <f t="shared" si="696"/>
        <v>1</v>
      </c>
      <c r="AA211" s="161">
        <f t="shared" si="696"/>
        <v>1</v>
      </c>
      <c r="AB211" s="162">
        <f t="shared" si="696"/>
        <v>1</v>
      </c>
      <c r="AC211" s="161">
        <f t="shared" si="696"/>
        <v>1</v>
      </c>
      <c r="AD211" s="161">
        <f t="shared" si="696"/>
        <v>1</v>
      </c>
      <c r="AE211" s="161">
        <f t="shared" si="696"/>
        <v>1</v>
      </c>
      <c r="AF211" s="161">
        <f t="shared" si="696"/>
        <v>1</v>
      </c>
      <c r="AG211" s="161">
        <f t="shared" si="696"/>
        <v>1</v>
      </c>
      <c r="AH211" s="161">
        <f t="shared" si="696"/>
        <v>1</v>
      </c>
      <c r="AI211" s="161">
        <f t="shared" si="696"/>
        <v>1</v>
      </c>
      <c r="AJ211" s="161">
        <f t="shared" si="696"/>
        <v>1</v>
      </c>
      <c r="AK211" s="161">
        <f t="shared" si="696"/>
        <v>1</v>
      </c>
      <c r="AL211" s="161">
        <f t="shared" si="696"/>
        <v>1</v>
      </c>
      <c r="AM211" s="161">
        <f t="shared" si="696"/>
        <v>1</v>
      </c>
      <c r="AN211" s="161">
        <f t="shared" si="696"/>
        <v>1</v>
      </c>
      <c r="AO211" s="162">
        <f t="shared" si="696"/>
        <v>1</v>
      </c>
      <c r="AP211" s="161">
        <f t="shared" si="696"/>
        <v>1</v>
      </c>
      <c r="AQ211" s="161">
        <f t="shared" si="696"/>
        <v>1</v>
      </c>
      <c r="AR211" s="161">
        <f t="shared" si="696"/>
        <v>1</v>
      </c>
      <c r="AS211" s="161">
        <f t="shared" si="696"/>
        <v>1</v>
      </c>
      <c r="AT211" s="161">
        <f t="shared" si="696"/>
        <v>1</v>
      </c>
      <c r="AU211" s="161">
        <f t="shared" si="696"/>
        <v>1</v>
      </c>
      <c r="AV211" s="161">
        <f t="shared" si="696"/>
        <v>1</v>
      </c>
      <c r="AW211" s="161">
        <f t="shared" ref="AW211:BO211" si="697">AV211</f>
        <v>1</v>
      </c>
      <c r="AX211" s="161">
        <f t="shared" si="697"/>
        <v>1</v>
      </c>
      <c r="AY211" s="161">
        <f t="shared" si="697"/>
        <v>1</v>
      </c>
      <c r="AZ211" s="161">
        <f t="shared" si="697"/>
        <v>1</v>
      </c>
      <c r="BA211" s="161">
        <f t="shared" si="697"/>
        <v>1</v>
      </c>
      <c r="BB211" s="162">
        <f t="shared" si="697"/>
        <v>1</v>
      </c>
      <c r="BC211" s="161">
        <f t="shared" si="697"/>
        <v>1</v>
      </c>
      <c r="BD211" s="161">
        <f t="shared" si="697"/>
        <v>1</v>
      </c>
      <c r="BE211" s="161">
        <f t="shared" si="697"/>
        <v>1</v>
      </c>
      <c r="BF211" s="161">
        <f t="shared" si="697"/>
        <v>1</v>
      </c>
      <c r="BG211" s="161">
        <f t="shared" si="697"/>
        <v>1</v>
      </c>
      <c r="BH211" s="161">
        <f t="shared" si="697"/>
        <v>1</v>
      </c>
      <c r="BI211" s="161">
        <f t="shared" si="697"/>
        <v>1</v>
      </c>
      <c r="BJ211" s="161">
        <f t="shared" si="697"/>
        <v>1</v>
      </c>
      <c r="BK211" s="161">
        <f t="shared" si="697"/>
        <v>1</v>
      </c>
      <c r="BL211" s="161">
        <f t="shared" si="697"/>
        <v>1</v>
      </c>
      <c r="BM211" s="161">
        <f t="shared" si="697"/>
        <v>1</v>
      </c>
      <c r="BN211" s="161">
        <f t="shared" si="697"/>
        <v>1</v>
      </c>
      <c r="BO211" s="162">
        <f t="shared" si="697"/>
        <v>1</v>
      </c>
    </row>
    <row r="212" spans="1:256" x14ac:dyDescent="0.2">
      <c r="A212" s="60">
        <v>1</v>
      </c>
      <c r="B212" s="13" t="s">
        <v>476</v>
      </c>
      <c r="C212" s="161">
        <v>1</v>
      </c>
      <c r="D212" s="161">
        <v>1</v>
      </c>
      <c r="E212" s="161">
        <v>1</v>
      </c>
      <c r="F212" s="161">
        <v>1</v>
      </c>
      <c r="G212" s="161">
        <v>1</v>
      </c>
      <c r="H212" s="161">
        <v>1</v>
      </c>
      <c r="I212" s="161">
        <v>1</v>
      </c>
      <c r="J212" s="161">
        <v>1</v>
      </c>
      <c r="K212" s="161">
        <v>1</v>
      </c>
      <c r="L212" s="161">
        <v>1</v>
      </c>
      <c r="M212" s="161">
        <v>1</v>
      </c>
      <c r="N212" s="161">
        <v>1</v>
      </c>
      <c r="O212" s="162">
        <f>N212</f>
        <v>1</v>
      </c>
      <c r="P212" s="161">
        <f>N212</f>
        <v>1</v>
      </c>
      <c r="Q212" s="161">
        <f t="shared" ref="Q212:AV212" si="698">P212</f>
        <v>1</v>
      </c>
      <c r="R212" s="161">
        <f t="shared" si="698"/>
        <v>1</v>
      </c>
      <c r="S212" s="161">
        <f t="shared" si="698"/>
        <v>1</v>
      </c>
      <c r="T212" s="161">
        <f t="shared" si="698"/>
        <v>1</v>
      </c>
      <c r="U212" s="161">
        <f t="shared" si="698"/>
        <v>1</v>
      </c>
      <c r="V212" s="161">
        <f t="shared" si="698"/>
        <v>1</v>
      </c>
      <c r="W212" s="161">
        <f t="shared" si="698"/>
        <v>1</v>
      </c>
      <c r="X212" s="161">
        <f t="shared" si="698"/>
        <v>1</v>
      </c>
      <c r="Y212" s="161">
        <f t="shared" si="698"/>
        <v>1</v>
      </c>
      <c r="Z212" s="161">
        <f t="shared" si="698"/>
        <v>1</v>
      </c>
      <c r="AA212" s="161">
        <f t="shared" si="698"/>
        <v>1</v>
      </c>
      <c r="AB212" s="162">
        <f t="shared" si="698"/>
        <v>1</v>
      </c>
      <c r="AC212" s="161">
        <f t="shared" si="698"/>
        <v>1</v>
      </c>
      <c r="AD212" s="161">
        <f t="shared" si="698"/>
        <v>1</v>
      </c>
      <c r="AE212" s="161">
        <f t="shared" si="698"/>
        <v>1</v>
      </c>
      <c r="AF212" s="161">
        <f t="shared" si="698"/>
        <v>1</v>
      </c>
      <c r="AG212" s="161">
        <f t="shared" si="698"/>
        <v>1</v>
      </c>
      <c r="AH212" s="161">
        <f t="shared" si="698"/>
        <v>1</v>
      </c>
      <c r="AI212" s="161">
        <f t="shared" si="698"/>
        <v>1</v>
      </c>
      <c r="AJ212" s="161">
        <f t="shared" si="698"/>
        <v>1</v>
      </c>
      <c r="AK212" s="161">
        <f t="shared" si="698"/>
        <v>1</v>
      </c>
      <c r="AL212" s="161">
        <f t="shared" si="698"/>
        <v>1</v>
      </c>
      <c r="AM212" s="161">
        <f t="shared" si="698"/>
        <v>1</v>
      </c>
      <c r="AN212" s="161">
        <f t="shared" si="698"/>
        <v>1</v>
      </c>
      <c r="AO212" s="162">
        <f t="shared" si="698"/>
        <v>1</v>
      </c>
      <c r="AP212" s="161">
        <f t="shared" si="698"/>
        <v>1</v>
      </c>
      <c r="AQ212" s="161">
        <f t="shared" si="698"/>
        <v>1</v>
      </c>
      <c r="AR212" s="161">
        <f t="shared" si="698"/>
        <v>1</v>
      </c>
      <c r="AS212" s="161">
        <f t="shared" si="698"/>
        <v>1</v>
      </c>
      <c r="AT212" s="161">
        <f t="shared" si="698"/>
        <v>1</v>
      </c>
      <c r="AU212" s="161">
        <f t="shared" si="698"/>
        <v>1</v>
      </c>
      <c r="AV212" s="161">
        <f t="shared" si="698"/>
        <v>1</v>
      </c>
      <c r="AW212" s="161">
        <f t="shared" ref="AW212:BO212" si="699">AV212</f>
        <v>1</v>
      </c>
      <c r="AX212" s="161">
        <f t="shared" si="699"/>
        <v>1</v>
      </c>
      <c r="AY212" s="161">
        <f t="shared" si="699"/>
        <v>1</v>
      </c>
      <c r="AZ212" s="161">
        <f t="shared" si="699"/>
        <v>1</v>
      </c>
      <c r="BA212" s="161">
        <f t="shared" si="699"/>
        <v>1</v>
      </c>
      <c r="BB212" s="162">
        <f t="shared" si="699"/>
        <v>1</v>
      </c>
      <c r="BC212" s="161">
        <f t="shared" si="699"/>
        <v>1</v>
      </c>
      <c r="BD212" s="161">
        <f t="shared" si="699"/>
        <v>1</v>
      </c>
      <c r="BE212" s="161">
        <f t="shared" si="699"/>
        <v>1</v>
      </c>
      <c r="BF212" s="161">
        <f t="shared" si="699"/>
        <v>1</v>
      </c>
      <c r="BG212" s="161">
        <f t="shared" si="699"/>
        <v>1</v>
      </c>
      <c r="BH212" s="161">
        <f t="shared" si="699"/>
        <v>1</v>
      </c>
      <c r="BI212" s="161">
        <f t="shared" si="699"/>
        <v>1</v>
      </c>
      <c r="BJ212" s="161">
        <f t="shared" si="699"/>
        <v>1</v>
      </c>
      <c r="BK212" s="161">
        <f t="shared" si="699"/>
        <v>1</v>
      </c>
      <c r="BL212" s="161">
        <f t="shared" si="699"/>
        <v>1</v>
      </c>
      <c r="BM212" s="161">
        <f t="shared" si="699"/>
        <v>1</v>
      </c>
      <c r="BN212" s="161">
        <f t="shared" si="699"/>
        <v>1</v>
      </c>
      <c r="BO212" s="162">
        <f t="shared" si="699"/>
        <v>1</v>
      </c>
    </row>
    <row r="213" spans="1:256" x14ac:dyDescent="0.2">
      <c r="A213" s="60">
        <f>+A212+1</f>
        <v>2</v>
      </c>
      <c r="B213" s="13" t="s">
        <v>477</v>
      </c>
      <c r="C213" s="161">
        <v>1</v>
      </c>
      <c r="D213" s="161">
        <v>1</v>
      </c>
      <c r="E213" s="161">
        <v>1</v>
      </c>
      <c r="F213" s="161">
        <v>1</v>
      </c>
      <c r="G213" s="161">
        <v>1</v>
      </c>
      <c r="H213" s="161">
        <v>1</v>
      </c>
      <c r="I213" s="161">
        <v>1</v>
      </c>
      <c r="J213" s="161">
        <v>1</v>
      </c>
      <c r="K213" s="161">
        <v>1</v>
      </c>
      <c r="L213" s="161">
        <v>1</v>
      </c>
      <c r="M213" s="161">
        <v>1</v>
      </c>
      <c r="N213" s="161">
        <v>1</v>
      </c>
      <c r="O213" s="162">
        <f t="shared" ref="O213:O223" si="700">N213</f>
        <v>1</v>
      </c>
      <c r="P213" s="161">
        <f>N213</f>
        <v>1</v>
      </c>
      <c r="Q213" s="161">
        <f t="shared" ref="Q213:AV213" si="701">P213</f>
        <v>1</v>
      </c>
      <c r="R213" s="161">
        <f t="shared" si="701"/>
        <v>1</v>
      </c>
      <c r="S213" s="161">
        <f t="shared" si="701"/>
        <v>1</v>
      </c>
      <c r="T213" s="161">
        <f t="shared" si="701"/>
        <v>1</v>
      </c>
      <c r="U213" s="161">
        <f t="shared" si="701"/>
        <v>1</v>
      </c>
      <c r="V213" s="161">
        <f t="shared" si="701"/>
        <v>1</v>
      </c>
      <c r="W213" s="161">
        <f t="shared" si="701"/>
        <v>1</v>
      </c>
      <c r="X213" s="161">
        <f t="shared" si="701"/>
        <v>1</v>
      </c>
      <c r="Y213" s="161">
        <f t="shared" si="701"/>
        <v>1</v>
      </c>
      <c r="Z213" s="161">
        <f t="shared" si="701"/>
        <v>1</v>
      </c>
      <c r="AA213" s="161">
        <f t="shared" si="701"/>
        <v>1</v>
      </c>
      <c r="AB213" s="162">
        <f t="shared" si="701"/>
        <v>1</v>
      </c>
      <c r="AC213" s="161">
        <f t="shared" si="701"/>
        <v>1</v>
      </c>
      <c r="AD213" s="161">
        <f t="shared" si="701"/>
        <v>1</v>
      </c>
      <c r="AE213" s="161">
        <f t="shared" si="701"/>
        <v>1</v>
      </c>
      <c r="AF213" s="161">
        <f t="shared" si="701"/>
        <v>1</v>
      </c>
      <c r="AG213" s="161">
        <f t="shared" si="701"/>
        <v>1</v>
      </c>
      <c r="AH213" s="161">
        <f t="shared" si="701"/>
        <v>1</v>
      </c>
      <c r="AI213" s="161">
        <f t="shared" si="701"/>
        <v>1</v>
      </c>
      <c r="AJ213" s="161">
        <f t="shared" si="701"/>
        <v>1</v>
      </c>
      <c r="AK213" s="161">
        <f t="shared" si="701"/>
        <v>1</v>
      </c>
      <c r="AL213" s="161">
        <f t="shared" si="701"/>
        <v>1</v>
      </c>
      <c r="AM213" s="161">
        <f t="shared" si="701"/>
        <v>1</v>
      </c>
      <c r="AN213" s="161">
        <f t="shared" si="701"/>
        <v>1</v>
      </c>
      <c r="AO213" s="162">
        <f t="shared" si="701"/>
        <v>1</v>
      </c>
      <c r="AP213" s="161">
        <f t="shared" si="701"/>
        <v>1</v>
      </c>
      <c r="AQ213" s="161">
        <f t="shared" si="701"/>
        <v>1</v>
      </c>
      <c r="AR213" s="161">
        <f t="shared" si="701"/>
        <v>1</v>
      </c>
      <c r="AS213" s="161">
        <f t="shared" si="701"/>
        <v>1</v>
      </c>
      <c r="AT213" s="161">
        <f t="shared" si="701"/>
        <v>1</v>
      </c>
      <c r="AU213" s="161">
        <f t="shared" si="701"/>
        <v>1</v>
      </c>
      <c r="AV213" s="161">
        <f t="shared" si="701"/>
        <v>1</v>
      </c>
      <c r="AW213" s="161">
        <f t="shared" ref="AW213:BO213" si="702">AV213</f>
        <v>1</v>
      </c>
      <c r="AX213" s="161">
        <f t="shared" si="702"/>
        <v>1</v>
      </c>
      <c r="AY213" s="161">
        <f t="shared" si="702"/>
        <v>1</v>
      </c>
      <c r="AZ213" s="161">
        <f t="shared" si="702"/>
        <v>1</v>
      </c>
      <c r="BA213" s="161">
        <f t="shared" si="702"/>
        <v>1</v>
      </c>
      <c r="BB213" s="162">
        <f t="shared" si="702"/>
        <v>1</v>
      </c>
      <c r="BC213" s="161">
        <f t="shared" si="702"/>
        <v>1</v>
      </c>
      <c r="BD213" s="161">
        <f t="shared" si="702"/>
        <v>1</v>
      </c>
      <c r="BE213" s="161">
        <f t="shared" si="702"/>
        <v>1</v>
      </c>
      <c r="BF213" s="161">
        <f t="shared" si="702"/>
        <v>1</v>
      </c>
      <c r="BG213" s="161">
        <f t="shared" si="702"/>
        <v>1</v>
      </c>
      <c r="BH213" s="161">
        <f t="shared" si="702"/>
        <v>1</v>
      </c>
      <c r="BI213" s="161">
        <f t="shared" si="702"/>
        <v>1</v>
      </c>
      <c r="BJ213" s="161">
        <f t="shared" si="702"/>
        <v>1</v>
      </c>
      <c r="BK213" s="161">
        <f t="shared" si="702"/>
        <v>1</v>
      </c>
      <c r="BL213" s="161">
        <f t="shared" si="702"/>
        <v>1</v>
      </c>
      <c r="BM213" s="161">
        <f t="shared" si="702"/>
        <v>1</v>
      </c>
      <c r="BN213" s="161">
        <f t="shared" si="702"/>
        <v>1</v>
      </c>
      <c r="BO213" s="162">
        <f t="shared" si="702"/>
        <v>1</v>
      </c>
    </row>
    <row r="214" spans="1:256" x14ac:dyDescent="0.2">
      <c r="A214" s="60">
        <f t="shared" ref="A214:A223" si="703">+A213+1</f>
        <v>3</v>
      </c>
      <c r="B214" s="13" t="s">
        <v>608</v>
      </c>
      <c r="C214" s="161">
        <v>1</v>
      </c>
      <c r="D214" s="161">
        <v>1</v>
      </c>
      <c r="E214" s="161">
        <v>1</v>
      </c>
      <c r="F214" s="161">
        <v>1</v>
      </c>
      <c r="G214" s="161">
        <v>1</v>
      </c>
      <c r="H214" s="161">
        <v>1</v>
      </c>
      <c r="I214" s="161">
        <v>1</v>
      </c>
      <c r="J214" s="161">
        <v>1</v>
      </c>
      <c r="K214" s="161">
        <v>1</v>
      </c>
      <c r="L214" s="161">
        <v>1</v>
      </c>
      <c r="M214" s="161">
        <v>1</v>
      </c>
      <c r="N214" s="161">
        <v>1</v>
      </c>
      <c r="O214" s="162">
        <f>N214</f>
        <v>1</v>
      </c>
      <c r="P214" s="161">
        <f>N214</f>
        <v>1</v>
      </c>
      <c r="Q214" s="161">
        <f t="shared" ref="Q214:AV214" si="704">P214</f>
        <v>1</v>
      </c>
      <c r="R214" s="161">
        <f t="shared" si="704"/>
        <v>1</v>
      </c>
      <c r="S214" s="161">
        <f t="shared" si="704"/>
        <v>1</v>
      </c>
      <c r="T214" s="161">
        <f t="shared" si="704"/>
        <v>1</v>
      </c>
      <c r="U214" s="161">
        <f t="shared" si="704"/>
        <v>1</v>
      </c>
      <c r="V214" s="161">
        <f t="shared" si="704"/>
        <v>1</v>
      </c>
      <c r="W214" s="161">
        <f t="shared" si="704"/>
        <v>1</v>
      </c>
      <c r="X214" s="161">
        <f t="shared" si="704"/>
        <v>1</v>
      </c>
      <c r="Y214" s="161">
        <f t="shared" si="704"/>
        <v>1</v>
      </c>
      <c r="Z214" s="161">
        <f t="shared" si="704"/>
        <v>1</v>
      </c>
      <c r="AA214" s="161">
        <f t="shared" si="704"/>
        <v>1</v>
      </c>
      <c r="AB214" s="162">
        <f t="shared" si="704"/>
        <v>1</v>
      </c>
      <c r="AC214" s="161">
        <f t="shared" si="704"/>
        <v>1</v>
      </c>
      <c r="AD214" s="161">
        <f t="shared" si="704"/>
        <v>1</v>
      </c>
      <c r="AE214" s="161">
        <f t="shared" si="704"/>
        <v>1</v>
      </c>
      <c r="AF214" s="161">
        <f t="shared" si="704"/>
        <v>1</v>
      </c>
      <c r="AG214" s="161">
        <f t="shared" si="704"/>
        <v>1</v>
      </c>
      <c r="AH214" s="161">
        <f t="shared" si="704"/>
        <v>1</v>
      </c>
      <c r="AI214" s="161">
        <f t="shared" si="704"/>
        <v>1</v>
      </c>
      <c r="AJ214" s="161">
        <f t="shared" si="704"/>
        <v>1</v>
      </c>
      <c r="AK214" s="161">
        <f t="shared" si="704"/>
        <v>1</v>
      </c>
      <c r="AL214" s="161">
        <f t="shared" si="704"/>
        <v>1</v>
      </c>
      <c r="AM214" s="161">
        <f t="shared" si="704"/>
        <v>1</v>
      </c>
      <c r="AN214" s="161">
        <f t="shared" si="704"/>
        <v>1</v>
      </c>
      <c r="AO214" s="162">
        <f t="shared" si="704"/>
        <v>1</v>
      </c>
      <c r="AP214" s="161">
        <f t="shared" si="704"/>
        <v>1</v>
      </c>
      <c r="AQ214" s="161">
        <f t="shared" si="704"/>
        <v>1</v>
      </c>
      <c r="AR214" s="161">
        <f t="shared" si="704"/>
        <v>1</v>
      </c>
      <c r="AS214" s="161">
        <f t="shared" si="704"/>
        <v>1</v>
      </c>
      <c r="AT214" s="161">
        <f t="shared" si="704"/>
        <v>1</v>
      </c>
      <c r="AU214" s="161">
        <f t="shared" si="704"/>
        <v>1</v>
      </c>
      <c r="AV214" s="161">
        <f t="shared" si="704"/>
        <v>1</v>
      </c>
      <c r="AW214" s="161">
        <f t="shared" ref="AW214:BO214" si="705">AV214</f>
        <v>1</v>
      </c>
      <c r="AX214" s="161">
        <f t="shared" si="705"/>
        <v>1</v>
      </c>
      <c r="AY214" s="161">
        <f t="shared" si="705"/>
        <v>1</v>
      </c>
      <c r="AZ214" s="161">
        <f t="shared" si="705"/>
        <v>1</v>
      </c>
      <c r="BA214" s="161">
        <f t="shared" si="705"/>
        <v>1</v>
      </c>
      <c r="BB214" s="162">
        <f t="shared" si="705"/>
        <v>1</v>
      </c>
      <c r="BC214" s="161">
        <f t="shared" si="705"/>
        <v>1</v>
      </c>
      <c r="BD214" s="161">
        <f t="shared" si="705"/>
        <v>1</v>
      </c>
      <c r="BE214" s="161">
        <f t="shared" si="705"/>
        <v>1</v>
      </c>
      <c r="BF214" s="161">
        <f t="shared" si="705"/>
        <v>1</v>
      </c>
      <c r="BG214" s="161">
        <f t="shared" si="705"/>
        <v>1</v>
      </c>
      <c r="BH214" s="161">
        <f t="shared" si="705"/>
        <v>1</v>
      </c>
      <c r="BI214" s="161">
        <f t="shared" si="705"/>
        <v>1</v>
      </c>
      <c r="BJ214" s="161">
        <f t="shared" si="705"/>
        <v>1</v>
      </c>
      <c r="BK214" s="161">
        <f t="shared" si="705"/>
        <v>1</v>
      </c>
      <c r="BL214" s="161">
        <f t="shared" si="705"/>
        <v>1</v>
      </c>
      <c r="BM214" s="161">
        <f t="shared" si="705"/>
        <v>1</v>
      </c>
      <c r="BN214" s="161">
        <f t="shared" si="705"/>
        <v>1</v>
      </c>
      <c r="BO214" s="162">
        <f t="shared" si="705"/>
        <v>1</v>
      </c>
    </row>
    <row r="215" spans="1:256" x14ac:dyDescent="0.2">
      <c r="A215" s="844">
        <f t="shared" si="703"/>
        <v>4</v>
      </c>
      <c r="B215" s="13" t="s">
        <v>360</v>
      </c>
      <c r="C215" s="161">
        <v>0</v>
      </c>
      <c r="D215" s="161">
        <v>0</v>
      </c>
      <c r="E215" s="161">
        <v>0</v>
      </c>
      <c r="F215" s="161">
        <v>0</v>
      </c>
      <c r="G215" s="161">
        <v>0</v>
      </c>
      <c r="H215" s="161">
        <v>0</v>
      </c>
      <c r="I215" s="161">
        <v>0</v>
      </c>
      <c r="J215" s="161">
        <v>0</v>
      </c>
      <c r="K215" s="161">
        <v>0</v>
      </c>
      <c r="L215" s="161">
        <v>0</v>
      </c>
      <c r="M215" s="161">
        <v>0</v>
      </c>
      <c r="N215" s="161">
        <v>0</v>
      </c>
      <c r="O215" s="162">
        <f t="shared" si="700"/>
        <v>0</v>
      </c>
      <c r="P215" s="161">
        <f t="shared" ref="P215:P223" si="706">N215</f>
        <v>0</v>
      </c>
      <c r="Q215" s="161">
        <f t="shared" ref="Q215:Q223" si="707">P215</f>
        <v>0</v>
      </c>
      <c r="R215" s="161">
        <f t="shared" ref="R215:R223" si="708">Q215</f>
        <v>0</v>
      </c>
      <c r="S215" s="161">
        <f t="shared" ref="S215:S223" si="709">R215</f>
        <v>0</v>
      </c>
      <c r="T215" s="161">
        <f t="shared" ref="T215:T223" si="710">S215</f>
        <v>0</v>
      </c>
      <c r="U215" s="161">
        <f t="shared" ref="U215:U223" si="711">T215</f>
        <v>0</v>
      </c>
      <c r="V215" s="161">
        <f t="shared" ref="V215:V223" si="712">U215</f>
        <v>0</v>
      </c>
      <c r="W215" s="161">
        <f t="shared" ref="W215:W223" si="713">V215</f>
        <v>0</v>
      </c>
      <c r="X215" s="161">
        <f t="shared" ref="X215:X223" si="714">W215</f>
        <v>0</v>
      </c>
      <c r="Y215" s="161">
        <f t="shared" ref="Y215:Y223" si="715">X215</f>
        <v>0</v>
      </c>
      <c r="Z215" s="161">
        <f t="shared" ref="Z215:Z223" si="716">Y215</f>
        <v>0</v>
      </c>
      <c r="AA215" s="161">
        <f t="shared" ref="AA215:AA223" si="717">Z215</f>
        <v>0</v>
      </c>
      <c r="AB215" s="162">
        <f t="shared" ref="AB215:AB223" si="718">AA215</f>
        <v>0</v>
      </c>
      <c r="AC215" s="161">
        <v>0</v>
      </c>
      <c r="AD215" s="161">
        <v>0</v>
      </c>
      <c r="AE215" s="161">
        <v>0</v>
      </c>
      <c r="AF215" s="161">
        <v>0</v>
      </c>
      <c r="AG215" s="161">
        <v>0</v>
      </c>
      <c r="AH215" s="161">
        <v>0</v>
      </c>
      <c r="AI215" s="161">
        <v>0</v>
      </c>
      <c r="AJ215" s="161">
        <v>0</v>
      </c>
      <c r="AK215" s="161">
        <v>0</v>
      </c>
      <c r="AL215" s="161">
        <v>0</v>
      </c>
      <c r="AM215" s="161">
        <v>0</v>
      </c>
      <c r="AN215" s="161">
        <v>0</v>
      </c>
      <c r="AO215" s="162">
        <f t="shared" ref="AO215:BB215" si="719">AN215</f>
        <v>0</v>
      </c>
      <c r="AP215" s="161">
        <f t="shared" si="719"/>
        <v>0</v>
      </c>
      <c r="AQ215" s="161">
        <f t="shared" si="719"/>
        <v>0</v>
      </c>
      <c r="AR215" s="161">
        <f t="shared" si="719"/>
        <v>0</v>
      </c>
      <c r="AS215" s="161">
        <f t="shared" si="719"/>
        <v>0</v>
      </c>
      <c r="AT215" s="161">
        <f t="shared" si="719"/>
        <v>0</v>
      </c>
      <c r="AU215" s="161">
        <f t="shared" si="719"/>
        <v>0</v>
      </c>
      <c r="AV215" s="161">
        <f t="shared" si="719"/>
        <v>0</v>
      </c>
      <c r="AW215" s="161">
        <f t="shared" si="719"/>
        <v>0</v>
      </c>
      <c r="AX215" s="161">
        <f t="shared" si="719"/>
        <v>0</v>
      </c>
      <c r="AY215" s="161">
        <f t="shared" si="719"/>
        <v>0</v>
      </c>
      <c r="AZ215" s="161">
        <f t="shared" si="719"/>
        <v>0</v>
      </c>
      <c r="BA215" s="161">
        <f t="shared" si="719"/>
        <v>0</v>
      </c>
      <c r="BB215" s="162">
        <f t="shared" si="719"/>
        <v>0</v>
      </c>
      <c r="BC215" s="161">
        <v>0</v>
      </c>
      <c r="BD215" s="161">
        <v>0</v>
      </c>
      <c r="BE215" s="161">
        <v>0</v>
      </c>
      <c r="BF215" s="161">
        <v>0</v>
      </c>
      <c r="BG215" s="161">
        <v>0</v>
      </c>
      <c r="BH215" s="161">
        <v>0</v>
      </c>
      <c r="BI215" s="161">
        <v>0</v>
      </c>
      <c r="BJ215" s="161">
        <v>0</v>
      </c>
      <c r="BK215" s="161">
        <v>0</v>
      </c>
      <c r="BL215" s="161">
        <v>0</v>
      </c>
      <c r="BM215" s="161">
        <v>0</v>
      </c>
      <c r="BN215" s="161">
        <v>0</v>
      </c>
      <c r="BO215" s="162">
        <f t="shared" ref="BO215:BO223" si="720">BN215</f>
        <v>0</v>
      </c>
    </row>
    <row r="216" spans="1:256" x14ac:dyDescent="0.2">
      <c r="A216" s="60">
        <f t="shared" si="703"/>
        <v>5</v>
      </c>
      <c r="B216" s="13" t="s">
        <v>478</v>
      </c>
      <c r="C216" s="161">
        <v>1</v>
      </c>
      <c r="D216" s="161">
        <v>1</v>
      </c>
      <c r="E216" s="161">
        <v>1</v>
      </c>
      <c r="F216" s="161">
        <v>1</v>
      </c>
      <c r="G216" s="161">
        <v>1</v>
      </c>
      <c r="H216" s="161">
        <v>1</v>
      </c>
      <c r="I216" s="161">
        <v>1</v>
      </c>
      <c r="J216" s="161">
        <v>1</v>
      </c>
      <c r="K216" s="161">
        <v>1</v>
      </c>
      <c r="L216" s="161">
        <v>1</v>
      </c>
      <c r="M216" s="161">
        <v>1</v>
      </c>
      <c r="N216" s="161">
        <v>1</v>
      </c>
      <c r="O216" s="162">
        <f t="shared" si="700"/>
        <v>1</v>
      </c>
      <c r="P216" s="161">
        <f t="shared" si="706"/>
        <v>1</v>
      </c>
      <c r="Q216" s="161">
        <f t="shared" si="707"/>
        <v>1</v>
      </c>
      <c r="R216" s="161">
        <f t="shared" si="708"/>
        <v>1</v>
      </c>
      <c r="S216" s="161">
        <f t="shared" si="709"/>
        <v>1</v>
      </c>
      <c r="T216" s="161">
        <f t="shared" si="710"/>
        <v>1</v>
      </c>
      <c r="U216" s="161">
        <f t="shared" si="711"/>
        <v>1</v>
      </c>
      <c r="V216" s="161">
        <f t="shared" si="712"/>
        <v>1</v>
      </c>
      <c r="W216" s="161">
        <f t="shared" si="713"/>
        <v>1</v>
      </c>
      <c r="X216" s="161">
        <f t="shared" si="714"/>
        <v>1</v>
      </c>
      <c r="Y216" s="161">
        <f t="shared" si="715"/>
        <v>1</v>
      </c>
      <c r="Z216" s="161">
        <f t="shared" si="716"/>
        <v>1</v>
      </c>
      <c r="AA216" s="161">
        <f t="shared" si="717"/>
        <v>1</v>
      </c>
      <c r="AB216" s="162">
        <f t="shared" si="718"/>
        <v>1</v>
      </c>
      <c r="AC216" s="161">
        <v>1</v>
      </c>
      <c r="AD216" s="161">
        <v>1</v>
      </c>
      <c r="AE216" s="161">
        <v>1</v>
      </c>
      <c r="AF216" s="161">
        <v>1</v>
      </c>
      <c r="AG216" s="161">
        <v>1</v>
      </c>
      <c r="AH216" s="161">
        <v>1</v>
      </c>
      <c r="AI216" s="161">
        <v>1</v>
      </c>
      <c r="AJ216" s="161">
        <v>1</v>
      </c>
      <c r="AK216" s="161">
        <v>1</v>
      </c>
      <c r="AL216" s="161">
        <v>1</v>
      </c>
      <c r="AM216" s="161">
        <v>1</v>
      </c>
      <c r="AN216" s="161">
        <v>1</v>
      </c>
      <c r="AO216" s="162">
        <f t="shared" ref="AO216:AO223" si="721">AN216</f>
        <v>1</v>
      </c>
      <c r="AP216" s="161">
        <f t="shared" ref="AP216:AP223" si="722">AO216</f>
        <v>1</v>
      </c>
      <c r="AQ216" s="161">
        <f t="shared" ref="AQ216:BB216" si="723">AP216</f>
        <v>1</v>
      </c>
      <c r="AR216" s="161">
        <f t="shared" si="723"/>
        <v>1</v>
      </c>
      <c r="AS216" s="161">
        <f t="shared" si="723"/>
        <v>1</v>
      </c>
      <c r="AT216" s="161">
        <f t="shared" si="723"/>
        <v>1</v>
      </c>
      <c r="AU216" s="161">
        <f t="shared" si="723"/>
        <v>1</v>
      </c>
      <c r="AV216" s="161">
        <f t="shared" si="723"/>
        <v>1</v>
      </c>
      <c r="AW216" s="161">
        <f t="shared" si="723"/>
        <v>1</v>
      </c>
      <c r="AX216" s="161">
        <f t="shared" si="723"/>
        <v>1</v>
      </c>
      <c r="AY216" s="161">
        <f t="shared" si="723"/>
        <v>1</v>
      </c>
      <c r="AZ216" s="161">
        <f t="shared" si="723"/>
        <v>1</v>
      </c>
      <c r="BA216" s="161">
        <f t="shared" si="723"/>
        <v>1</v>
      </c>
      <c r="BB216" s="162">
        <f t="shared" si="723"/>
        <v>1</v>
      </c>
      <c r="BC216" s="161">
        <v>1</v>
      </c>
      <c r="BD216" s="161">
        <v>1</v>
      </c>
      <c r="BE216" s="161">
        <v>1</v>
      </c>
      <c r="BF216" s="161">
        <v>1</v>
      </c>
      <c r="BG216" s="161">
        <v>1</v>
      </c>
      <c r="BH216" s="161">
        <v>1</v>
      </c>
      <c r="BI216" s="161">
        <v>1</v>
      </c>
      <c r="BJ216" s="161">
        <v>1</v>
      </c>
      <c r="BK216" s="161">
        <v>1</v>
      </c>
      <c r="BL216" s="161">
        <v>1</v>
      </c>
      <c r="BM216" s="161">
        <v>1</v>
      </c>
      <c r="BN216" s="161">
        <v>1</v>
      </c>
      <c r="BO216" s="162">
        <f t="shared" si="720"/>
        <v>1</v>
      </c>
    </row>
    <row r="217" spans="1:256" x14ac:dyDescent="0.2">
      <c r="A217" s="60">
        <f t="shared" si="703"/>
        <v>6</v>
      </c>
      <c r="B217" s="13" t="s">
        <v>479</v>
      </c>
      <c r="C217" s="161">
        <v>1</v>
      </c>
      <c r="D217" s="161">
        <v>1</v>
      </c>
      <c r="E217" s="161">
        <v>1</v>
      </c>
      <c r="F217" s="161">
        <v>1</v>
      </c>
      <c r="G217" s="161">
        <v>1</v>
      </c>
      <c r="H217" s="161">
        <v>1</v>
      </c>
      <c r="I217" s="161">
        <v>1</v>
      </c>
      <c r="J217" s="161">
        <v>1</v>
      </c>
      <c r="K217" s="161">
        <v>1</v>
      </c>
      <c r="L217" s="161">
        <v>1</v>
      </c>
      <c r="M217" s="161">
        <v>1</v>
      </c>
      <c r="N217" s="161">
        <v>1</v>
      </c>
      <c r="O217" s="162">
        <f t="shared" si="700"/>
        <v>1</v>
      </c>
      <c r="P217" s="161">
        <f t="shared" si="706"/>
        <v>1</v>
      </c>
      <c r="Q217" s="161">
        <f t="shared" si="707"/>
        <v>1</v>
      </c>
      <c r="R217" s="161">
        <f t="shared" si="708"/>
        <v>1</v>
      </c>
      <c r="S217" s="161">
        <f t="shared" si="709"/>
        <v>1</v>
      </c>
      <c r="T217" s="161">
        <f t="shared" si="710"/>
        <v>1</v>
      </c>
      <c r="U217" s="161">
        <f t="shared" si="711"/>
        <v>1</v>
      </c>
      <c r="V217" s="161">
        <f t="shared" si="712"/>
        <v>1</v>
      </c>
      <c r="W217" s="161">
        <f t="shared" si="713"/>
        <v>1</v>
      </c>
      <c r="X217" s="161">
        <f t="shared" si="714"/>
        <v>1</v>
      </c>
      <c r="Y217" s="161">
        <f t="shared" si="715"/>
        <v>1</v>
      </c>
      <c r="Z217" s="161">
        <f t="shared" si="716"/>
        <v>1</v>
      </c>
      <c r="AA217" s="161">
        <f t="shared" si="717"/>
        <v>1</v>
      </c>
      <c r="AB217" s="162">
        <f t="shared" si="718"/>
        <v>1</v>
      </c>
      <c r="AC217" s="161">
        <v>1</v>
      </c>
      <c r="AD217" s="161">
        <v>1</v>
      </c>
      <c r="AE217" s="161">
        <v>1</v>
      </c>
      <c r="AF217" s="161">
        <v>1</v>
      </c>
      <c r="AG217" s="161">
        <v>1</v>
      </c>
      <c r="AH217" s="161">
        <v>1</v>
      </c>
      <c r="AI217" s="161">
        <v>1</v>
      </c>
      <c r="AJ217" s="161">
        <v>1</v>
      </c>
      <c r="AK217" s="161">
        <v>1</v>
      </c>
      <c r="AL217" s="161">
        <v>1</v>
      </c>
      <c r="AM217" s="161">
        <v>1</v>
      </c>
      <c r="AN217" s="161">
        <v>1</v>
      </c>
      <c r="AO217" s="162">
        <f t="shared" si="721"/>
        <v>1</v>
      </c>
      <c r="AP217" s="161">
        <f t="shared" si="722"/>
        <v>1</v>
      </c>
      <c r="AQ217" s="161">
        <f t="shared" ref="AQ217:BB217" si="724">AP217</f>
        <v>1</v>
      </c>
      <c r="AR217" s="161">
        <f t="shared" si="724"/>
        <v>1</v>
      </c>
      <c r="AS217" s="161">
        <f t="shared" si="724"/>
        <v>1</v>
      </c>
      <c r="AT217" s="161">
        <f t="shared" si="724"/>
        <v>1</v>
      </c>
      <c r="AU217" s="161">
        <f t="shared" si="724"/>
        <v>1</v>
      </c>
      <c r="AV217" s="161">
        <f t="shared" si="724"/>
        <v>1</v>
      </c>
      <c r="AW217" s="161">
        <f t="shared" si="724"/>
        <v>1</v>
      </c>
      <c r="AX217" s="161">
        <f t="shared" si="724"/>
        <v>1</v>
      </c>
      <c r="AY217" s="161">
        <f t="shared" si="724"/>
        <v>1</v>
      </c>
      <c r="AZ217" s="161">
        <f t="shared" si="724"/>
        <v>1</v>
      </c>
      <c r="BA217" s="161">
        <f t="shared" si="724"/>
        <v>1</v>
      </c>
      <c r="BB217" s="162">
        <f t="shared" si="724"/>
        <v>1</v>
      </c>
      <c r="BC217" s="161">
        <v>1</v>
      </c>
      <c r="BD217" s="161">
        <v>1</v>
      </c>
      <c r="BE217" s="161">
        <v>1</v>
      </c>
      <c r="BF217" s="161">
        <v>1</v>
      </c>
      <c r="BG217" s="161">
        <v>1</v>
      </c>
      <c r="BH217" s="161">
        <v>1</v>
      </c>
      <c r="BI217" s="161">
        <v>1</v>
      </c>
      <c r="BJ217" s="161">
        <v>1</v>
      </c>
      <c r="BK217" s="161">
        <v>1</v>
      </c>
      <c r="BL217" s="161">
        <v>1</v>
      </c>
      <c r="BM217" s="161">
        <v>1</v>
      </c>
      <c r="BN217" s="161">
        <v>1</v>
      </c>
      <c r="BO217" s="162">
        <f t="shared" si="720"/>
        <v>1</v>
      </c>
    </row>
    <row r="218" spans="1:256" x14ac:dyDescent="0.2">
      <c r="A218" s="60">
        <f t="shared" si="703"/>
        <v>7</v>
      </c>
      <c r="B218" s="13" t="s">
        <v>480</v>
      </c>
      <c r="C218" s="161">
        <v>1</v>
      </c>
      <c r="D218" s="161">
        <v>1</v>
      </c>
      <c r="E218" s="161">
        <v>1</v>
      </c>
      <c r="F218" s="161">
        <v>1</v>
      </c>
      <c r="G218" s="161">
        <v>1</v>
      </c>
      <c r="H218" s="161">
        <v>1</v>
      </c>
      <c r="I218" s="161">
        <v>1</v>
      </c>
      <c r="J218" s="161">
        <v>1</v>
      </c>
      <c r="K218" s="161">
        <v>1</v>
      </c>
      <c r="L218" s="161">
        <v>1</v>
      </c>
      <c r="M218" s="161">
        <v>1</v>
      </c>
      <c r="N218" s="161">
        <v>1</v>
      </c>
      <c r="O218" s="162">
        <f t="shared" si="700"/>
        <v>1</v>
      </c>
      <c r="P218" s="161">
        <f t="shared" si="706"/>
        <v>1</v>
      </c>
      <c r="Q218" s="161">
        <f t="shared" si="707"/>
        <v>1</v>
      </c>
      <c r="R218" s="161">
        <f t="shared" si="708"/>
        <v>1</v>
      </c>
      <c r="S218" s="161">
        <f t="shared" si="709"/>
        <v>1</v>
      </c>
      <c r="T218" s="161">
        <f t="shared" si="710"/>
        <v>1</v>
      </c>
      <c r="U218" s="161">
        <f t="shared" si="711"/>
        <v>1</v>
      </c>
      <c r="V218" s="161">
        <f t="shared" si="712"/>
        <v>1</v>
      </c>
      <c r="W218" s="161">
        <f t="shared" si="713"/>
        <v>1</v>
      </c>
      <c r="X218" s="161">
        <f t="shared" si="714"/>
        <v>1</v>
      </c>
      <c r="Y218" s="161">
        <f t="shared" si="715"/>
        <v>1</v>
      </c>
      <c r="Z218" s="161">
        <f t="shared" si="716"/>
        <v>1</v>
      </c>
      <c r="AA218" s="161">
        <f t="shared" si="717"/>
        <v>1</v>
      </c>
      <c r="AB218" s="162">
        <f t="shared" si="718"/>
        <v>1</v>
      </c>
      <c r="AC218" s="161">
        <v>1</v>
      </c>
      <c r="AD218" s="161">
        <v>1</v>
      </c>
      <c r="AE218" s="161">
        <v>1</v>
      </c>
      <c r="AF218" s="161">
        <v>1</v>
      </c>
      <c r="AG218" s="161">
        <v>1</v>
      </c>
      <c r="AH218" s="161">
        <v>1</v>
      </c>
      <c r="AI218" s="161">
        <v>1</v>
      </c>
      <c r="AJ218" s="161">
        <v>1</v>
      </c>
      <c r="AK218" s="161">
        <v>1</v>
      </c>
      <c r="AL218" s="161">
        <v>1</v>
      </c>
      <c r="AM218" s="161">
        <v>1</v>
      </c>
      <c r="AN218" s="161">
        <v>1</v>
      </c>
      <c r="AO218" s="162">
        <f t="shared" si="721"/>
        <v>1</v>
      </c>
      <c r="AP218" s="161">
        <f t="shared" si="722"/>
        <v>1</v>
      </c>
      <c r="AQ218" s="161">
        <f t="shared" ref="AQ218:BB218" si="725">AP218</f>
        <v>1</v>
      </c>
      <c r="AR218" s="161">
        <f t="shared" si="725"/>
        <v>1</v>
      </c>
      <c r="AS218" s="161">
        <f t="shared" si="725"/>
        <v>1</v>
      </c>
      <c r="AT218" s="161">
        <f t="shared" si="725"/>
        <v>1</v>
      </c>
      <c r="AU218" s="161">
        <f t="shared" si="725"/>
        <v>1</v>
      </c>
      <c r="AV218" s="161">
        <f t="shared" si="725"/>
        <v>1</v>
      </c>
      <c r="AW218" s="161">
        <f t="shared" si="725"/>
        <v>1</v>
      </c>
      <c r="AX218" s="161">
        <f t="shared" si="725"/>
        <v>1</v>
      </c>
      <c r="AY218" s="161">
        <f t="shared" si="725"/>
        <v>1</v>
      </c>
      <c r="AZ218" s="161">
        <f t="shared" si="725"/>
        <v>1</v>
      </c>
      <c r="BA218" s="161">
        <f t="shared" si="725"/>
        <v>1</v>
      </c>
      <c r="BB218" s="162">
        <f t="shared" si="725"/>
        <v>1</v>
      </c>
      <c r="BC218" s="161">
        <v>1</v>
      </c>
      <c r="BD218" s="161">
        <v>1</v>
      </c>
      <c r="BE218" s="161">
        <v>1</v>
      </c>
      <c r="BF218" s="161">
        <v>1</v>
      </c>
      <c r="BG218" s="161">
        <v>1</v>
      </c>
      <c r="BH218" s="161">
        <v>1</v>
      </c>
      <c r="BI218" s="161">
        <v>1</v>
      </c>
      <c r="BJ218" s="161">
        <v>1</v>
      </c>
      <c r="BK218" s="161">
        <v>1</v>
      </c>
      <c r="BL218" s="161">
        <v>1</v>
      </c>
      <c r="BM218" s="161">
        <v>1</v>
      </c>
      <c r="BN218" s="161">
        <v>1</v>
      </c>
      <c r="BO218" s="162">
        <f t="shared" si="720"/>
        <v>1</v>
      </c>
    </row>
    <row r="219" spans="1:256" x14ac:dyDescent="0.2">
      <c r="A219" s="60">
        <f t="shared" si="703"/>
        <v>8</v>
      </c>
      <c r="B219" s="13" t="s">
        <v>481</v>
      </c>
      <c r="C219" s="161">
        <v>1</v>
      </c>
      <c r="D219" s="161">
        <v>1</v>
      </c>
      <c r="E219" s="161">
        <v>1</v>
      </c>
      <c r="F219" s="161">
        <v>1</v>
      </c>
      <c r="G219" s="161">
        <v>1</v>
      </c>
      <c r="H219" s="161">
        <v>1</v>
      </c>
      <c r="I219" s="161">
        <v>1</v>
      </c>
      <c r="J219" s="161">
        <v>1</v>
      </c>
      <c r="K219" s="161">
        <v>1</v>
      </c>
      <c r="L219" s="161">
        <v>1</v>
      </c>
      <c r="M219" s="161">
        <v>1</v>
      </c>
      <c r="N219" s="161">
        <v>1</v>
      </c>
      <c r="O219" s="162">
        <f t="shared" si="700"/>
        <v>1</v>
      </c>
      <c r="P219" s="161">
        <f t="shared" si="706"/>
        <v>1</v>
      </c>
      <c r="Q219" s="161">
        <f t="shared" si="707"/>
        <v>1</v>
      </c>
      <c r="R219" s="161">
        <f t="shared" si="708"/>
        <v>1</v>
      </c>
      <c r="S219" s="161">
        <f t="shared" si="709"/>
        <v>1</v>
      </c>
      <c r="T219" s="161">
        <f t="shared" si="710"/>
        <v>1</v>
      </c>
      <c r="U219" s="161">
        <f t="shared" si="711"/>
        <v>1</v>
      </c>
      <c r="V219" s="161">
        <f t="shared" si="712"/>
        <v>1</v>
      </c>
      <c r="W219" s="161">
        <f t="shared" si="713"/>
        <v>1</v>
      </c>
      <c r="X219" s="161">
        <f t="shared" si="714"/>
        <v>1</v>
      </c>
      <c r="Y219" s="161">
        <f t="shared" si="715"/>
        <v>1</v>
      </c>
      <c r="Z219" s="161">
        <f t="shared" si="716"/>
        <v>1</v>
      </c>
      <c r="AA219" s="161">
        <f t="shared" si="717"/>
        <v>1</v>
      </c>
      <c r="AB219" s="162">
        <f t="shared" si="718"/>
        <v>1</v>
      </c>
      <c r="AC219" s="161">
        <v>1</v>
      </c>
      <c r="AD219" s="161">
        <v>1</v>
      </c>
      <c r="AE219" s="161">
        <v>1</v>
      </c>
      <c r="AF219" s="161">
        <v>1</v>
      </c>
      <c r="AG219" s="161">
        <v>1</v>
      </c>
      <c r="AH219" s="161">
        <v>1</v>
      </c>
      <c r="AI219" s="161">
        <v>1</v>
      </c>
      <c r="AJ219" s="161">
        <v>1</v>
      </c>
      <c r="AK219" s="161">
        <v>1</v>
      </c>
      <c r="AL219" s="161">
        <v>1</v>
      </c>
      <c r="AM219" s="161">
        <v>1</v>
      </c>
      <c r="AN219" s="161">
        <v>1</v>
      </c>
      <c r="AO219" s="162">
        <f t="shared" si="721"/>
        <v>1</v>
      </c>
      <c r="AP219" s="161">
        <f t="shared" si="722"/>
        <v>1</v>
      </c>
      <c r="AQ219" s="161">
        <f t="shared" ref="AQ219:BB219" si="726">AP219</f>
        <v>1</v>
      </c>
      <c r="AR219" s="161">
        <f t="shared" si="726"/>
        <v>1</v>
      </c>
      <c r="AS219" s="161">
        <f t="shared" si="726"/>
        <v>1</v>
      </c>
      <c r="AT219" s="161">
        <f t="shared" si="726"/>
        <v>1</v>
      </c>
      <c r="AU219" s="161">
        <f t="shared" si="726"/>
        <v>1</v>
      </c>
      <c r="AV219" s="161">
        <f t="shared" si="726"/>
        <v>1</v>
      </c>
      <c r="AW219" s="161">
        <f t="shared" si="726"/>
        <v>1</v>
      </c>
      <c r="AX219" s="161">
        <f t="shared" si="726"/>
        <v>1</v>
      </c>
      <c r="AY219" s="161">
        <f t="shared" si="726"/>
        <v>1</v>
      </c>
      <c r="AZ219" s="161">
        <f t="shared" si="726"/>
        <v>1</v>
      </c>
      <c r="BA219" s="161">
        <f t="shared" si="726"/>
        <v>1</v>
      </c>
      <c r="BB219" s="162">
        <f t="shared" si="726"/>
        <v>1</v>
      </c>
      <c r="BC219" s="161">
        <v>1</v>
      </c>
      <c r="BD219" s="161">
        <v>1</v>
      </c>
      <c r="BE219" s="161">
        <v>1</v>
      </c>
      <c r="BF219" s="161">
        <v>1</v>
      </c>
      <c r="BG219" s="161">
        <v>1</v>
      </c>
      <c r="BH219" s="161">
        <v>1</v>
      </c>
      <c r="BI219" s="161">
        <v>1</v>
      </c>
      <c r="BJ219" s="161">
        <v>1</v>
      </c>
      <c r="BK219" s="161">
        <v>1</v>
      </c>
      <c r="BL219" s="161">
        <v>1</v>
      </c>
      <c r="BM219" s="161">
        <v>1</v>
      </c>
      <c r="BN219" s="161">
        <v>1</v>
      </c>
      <c r="BO219" s="162">
        <f t="shared" si="720"/>
        <v>1</v>
      </c>
    </row>
    <row r="220" spans="1:256" x14ac:dyDescent="0.2">
      <c r="A220" s="60">
        <f t="shared" si="703"/>
        <v>9</v>
      </c>
      <c r="B220" s="13" t="s">
        <v>482</v>
      </c>
      <c r="C220" s="161">
        <v>1</v>
      </c>
      <c r="D220" s="161">
        <v>1</v>
      </c>
      <c r="E220" s="161">
        <v>1</v>
      </c>
      <c r="F220" s="161">
        <v>1</v>
      </c>
      <c r="G220" s="161">
        <v>1</v>
      </c>
      <c r="H220" s="161">
        <v>1</v>
      </c>
      <c r="I220" s="161">
        <v>1</v>
      </c>
      <c r="J220" s="161">
        <v>1</v>
      </c>
      <c r="K220" s="161">
        <v>1</v>
      </c>
      <c r="L220" s="161">
        <v>1</v>
      </c>
      <c r="M220" s="161">
        <v>1</v>
      </c>
      <c r="N220" s="161">
        <v>1</v>
      </c>
      <c r="O220" s="162">
        <f t="shared" si="700"/>
        <v>1</v>
      </c>
      <c r="P220" s="161">
        <f t="shared" si="706"/>
        <v>1</v>
      </c>
      <c r="Q220" s="161">
        <f t="shared" si="707"/>
        <v>1</v>
      </c>
      <c r="R220" s="161">
        <f t="shared" si="708"/>
        <v>1</v>
      </c>
      <c r="S220" s="161">
        <f t="shared" si="709"/>
        <v>1</v>
      </c>
      <c r="T220" s="161">
        <f t="shared" si="710"/>
        <v>1</v>
      </c>
      <c r="U220" s="161">
        <f t="shared" si="711"/>
        <v>1</v>
      </c>
      <c r="V220" s="161">
        <f t="shared" si="712"/>
        <v>1</v>
      </c>
      <c r="W220" s="161">
        <f t="shared" si="713"/>
        <v>1</v>
      </c>
      <c r="X220" s="161">
        <f t="shared" si="714"/>
        <v>1</v>
      </c>
      <c r="Y220" s="161">
        <f t="shared" si="715"/>
        <v>1</v>
      </c>
      <c r="Z220" s="161">
        <f t="shared" si="716"/>
        <v>1</v>
      </c>
      <c r="AA220" s="161">
        <f t="shared" si="717"/>
        <v>1</v>
      </c>
      <c r="AB220" s="162">
        <f t="shared" si="718"/>
        <v>1</v>
      </c>
      <c r="AC220" s="161">
        <v>1</v>
      </c>
      <c r="AD220" s="161">
        <v>1</v>
      </c>
      <c r="AE220" s="161">
        <v>1</v>
      </c>
      <c r="AF220" s="161">
        <v>1</v>
      </c>
      <c r="AG220" s="161">
        <v>1</v>
      </c>
      <c r="AH220" s="161">
        <v>1</v>
      </c>
      <c r="AI220" s="161">
        <v>1</v>
      </c>
      <c r="AJ220" s="161">
        <v>1</v>
      </c>
      <c r="AK220" s="161">
        <v>1</v>
      </c>
      <c r="AL220" s="161">
        <v>1</v>
      </c>
      <c r="AM220" s="161">
        <v>1</v>
      </c>
      <c r="AN220" s="161">
        <v>1</v>
      </c>
      <c r="AO220" s="162">
        <f t="shared" si="721"/>
        <v>1</v>
      </c>
      <c r="AP220" s="161">
        <f t="shared" si="722"/>
        <v>1</v>
      </c>
      <c r="AQ220" s="161">
        <f t="shared" ref="AQ220:BB220" si="727">AP220</f>
        <v>1</v>
      </c>
      <c r="AR220" s="161">
        <f t="shared" si="727"/>
        <v>1</v>
      </c>
      <c r="AS220" s="161">
        <f t="shared" si="727"/>
        <v>1</v>
      </c>
      <c r="AT220" s="161">
        <f t="shared" si="727"/>
        <v>1</v>
      </c>
      <c r="AU220" s="161">
        <f t="shared" si="727"/>
        <v>1</v>
      </c>
      <c r="AV220" s="161">
        <f t="shared" si="727"/>
        <v>1</v>
      </c>
      <c r="AW220" s="161">
        <f t="shared" si="727"/>
        <v>1</v>
      </c>
      <c r="AX220" s="161">
        <f t="shared" si="727"/>
        <v>1</v>
      </c>
      <c r="AY220" s="161">
        <f t="shared" si="727"/>
        <v>1</v>
      </c>
      <c r="AZ220" s="161">
        <f t="shared" si="727"/>
        <v>1</v>
      </c>
      <c r="BA220" s="161">
        <f t="shared" si="727"/>
        <v>1</v>
      </c>
      <c r="BB220" s="162">
        <f t="shared" si="727"/>
        <v>1</v>
      </c>
      <c r="BC220" s="161">
        <v>1</v>
      </c>
      <c r="BD220" s="161">
        <v>1</v>
      </c>
      <c r="BE220" s="161">
        <v>1</v>
      </c>
      <c r="BF220" s="161">
        <v>1</v>
      </c>
      <c r="BG220" s="161">
        <v>1</v>
      </c>
      <c r="BH220" s="161">
        <v>1</v>
      </c>
      <c r="BI220" s="161">
        <v>1</v>
      </c>
      <c r="BJ220" s="161">
        <v>1</v>
      </c>
      <c r="BK220" s="161">
        <v>1</v>
      </c>
      <c r="BL220" s="161">
        <v>1</v>
      </c>
      <c r="BM220" s="161">
        <v>1</v>
      </c>
      <c r="BN220" s="161">
        <v>1</v>
      </c>
      <c r="BO220" s="162">
        <f t="shared" si="720"/>
        <v>1</v>
      </c>
    </row>
    <row r="221" spans="1:256" x14ac:dyDescent="0.2">
      <c r="A221" s="60">
        <f t="shared" si="703"/>
        <v>10</v>
      </c>
      <c r="B221" s="13" t="s">
        <v>483</v>
      </c>
      <c r="C221" s="161">
        <v>1</v>
      </c>
      <c r="D221" s="161">
        <v>1</v>
      </c>
      <c r="E221" s="161">
        <v>1</v>
      </c>
      <c r="F221" s="161">
        <v>1</v>
      </c>
      <c r="G221" s="161">
        <v>1</v>
      </c>
      <c r="H221" s="161">
        <v>1</v>
      </c>
      <c r="I221" s="161">
        <v>1</v>
      </c>
      <c r="J221" s="161">
        <v>1</v>
      </c>
      <c r="K221" s="161">
        <v>1</v>
      </c>
      <c r="L221" s="161">
        <v>1</v>
      </c>
      <c r="M221" s="161">
        <v>1</v>
      </c>
      <c r="N221" s="161">
        <v>1</v>
      </c>
      <c r="O221" s="162">
        <f t="shared" si="700"/>
        <v>1</v>
      </c>
      <c r="P221" s="161">
        <f t="shared" si="706"/>
        <v>1</v>
      </c>
      <c r="Q221" s="161">
        <f t="shared" si="707"/>
        <v>1</v>
      </c>
      <c r="R221" s="161">
        <f t="shared" si="708"/>
        <v>1</v>
      </c>
      <c r="S221" s="161">
        <f t="shared" si="709"/>
        <v>1</v>
      </c>
      <c r="T221" s="161">
        <f t="shared" si="710"/>
        <v>1</v>
      </c>
      <c r="U221" s="161">
        <f t="shared" si="711"/>
        <v>1</v>
      </c>
      <c r="V221" s="161">
        <f t="shared" si="712"/>
        <v>1</v>
      </c>
      <c r="W221" s="161">
        <f t="shared" si="713"/>
        <v>1</v>
      </c>
      <c r="X221" s="161">
        <f t="shared" si="714"/>
        <v>1</v>
      </c>
      <c r="Y221" s="161">
        <f t="shared" si="715"/>
        <v>1</v>
      </c>
      <c r="Z221" s="161">
        <f t="shared" si="716"/>
        <v>1</v>
      </c>
      <c r="AA221" s="161">
        <f t="shared" si="717"/>
        <v>1</v>
      </c>
      <c r="AB221" s="162">
        <f t="shared" si="718"/>
        <v>1</v>
      </c>
      <c r="AC221" s="161">
        <v>1</v>
      </c>
      <c r="AD221" s="161">
        <v>1</v>
      </c>
      <c r="AE221" s="161">
        <v>1</v>
      </c>
      <c r="AF221" s="161">
        <v>1</v>
      </c>
      <c r="AG221" s="161">
        <v>1</v>
      </c>
      <c r="AH221" s="161">
        <v>1</v>
      </c>
      <c r="AI221" s="161">
        <v>1</v>
      </c>
      <c r="AJ221" s="161">
        <v>1</v>
      </c>
      <c r="AK221" s="161">
        <v>1</v>
      </c>
      <c r="AL221" s="161">
        <v>1</v>
      </c>
      <c r="AM221" s="161">
        <v>1</v>
      </c>
      <c r="AN221" s="161">
        <v>1</v>
      </c>
      <c r="AO221" s="162">
        <f t="shared" si="721"/>
        <v>1</v>
      </c>
      <c r="AP221" s="161">
        <f t="shared" si="722"/>
        <v>1</v>
      </c>
      <c r="AQ221" s="161">
        <f t="shared" ref="AQ221:BB221" si="728">AP221</f>
        <v>1</v>
      </c>
      <c r="AR221" s="161">
        <f t="shared" si="728"/>
        <v>1</v>
      </c>
      <c r="AS221" s="161">
        <f t="shared" si="728"/>
        <v>1</v>
      </c>
      <c r="AT221" s="161">
        <f t="shared" si="728"/>
        <v>1</v>
      </c>
      <c r="AU221" s="161">
        <f t="shared" si="728"/>
        <v>1</v>
      </c>
      <c r="AV221" s="161">
        <f t="shared" si="728"/>
        <v>1</v>
      </c>
      <c r="AW221" s="161">
        <f t="shared" si="728"/>
        <v>1</v>
      </c>
      <c r="AX221" s="161">
        <f t="shared" si="728"/>
        <v>1</v>
      </c>
      <c r="AY221" s="161">
        <f t="shared" si="728"/>
        <v>1</v>
      </c>
      <c r="AZ221" s="161">
        <f t="shared" si="728"/>
        <v>1</v>
      </c>
      <c r="BA221" s="161">
        <f t="shared" si="728"/>
        <v>1</v>
      </c>
      <c r="BB221" s="162">
        <f t="shared" si="728"/>
        <v>1</v>
      </c>
      <c r="BC221" s="161">
        <v>1</v>
      </c>
      <c r="BD221" s="161">
        <v>1</v>
      </c>
      <c r="BE221" s="161">
        <v>1</v>
      </c>
      <c r="BF221" s="161">
        <v>1</v>
      </c>
      <c r="BG221" s="161">
        <v>1</v>
      </c>
      <c r="BH221" s="161">
        <v>1</v>
      </c>
      <c r="BI221" s="161">
        <v>1</v>
      </c>
      <c r="BJ221" s="161">
        <v>1</v>
      </c>
      <c r="BK221" s="161">
        <v>1</v>
      </c>
      <c r="BL221" s="161">
        <v>1</v>
      </c>
      <c r="BM221" s="161">
        <v>1</v>
      </c>
      <c r="BN221" s="161">
        <v>1</v>
      </c>
      <c r="BO221" s="162">
        <f t="shared" si="720"/>
        <v>1</v>
      </c>
    </row>
    <row r="222" spans="1:256" x14ac:dyDescent="0.2">
      <c r="A222" s="844">
        <f t="shared" si="703"/>
        <v>11</v>
      </c>
      <c r="B222" s="13" t="s">
        <v>494</v>
      </c>
      <c r="C222" s="161">
        <v>0</v>
      </c>
      <c r="D222" s="161">
        <v>0</v>
      </c>
      <c r="E222" s="161">
        <v>0</v>
      </c>
      <c r="F222" s="161">
        <v>0</v>
      </c>
      <c r="G222" s="161">
        <v>0</v>
      </c>
      <c r="H222" s="161">
        <v>0</v>
      </c>
      <c r="I222" s="161">
        <v>0</v>
      </c>
      <c r="J222" s="161">
        <v>0</v>
      </c>
      <c r="K222" s="161">
        <v>0</v>
      </c>
      <c r="L222" s="161">
        <v>0</v>
      </c>
      <c r="M222" s="161">
        <v>0</v>
      </c>
      <c r="N222" s="161">
        <v>0</v>
      </c>
      <c r="O222" s="162">
        <f t="shared" si="700"/>
        <v>0</v>
      </c>
      <c r="P222" s="161">
        <f t="shared" si="706"/>
        <v>0</v>
      </c>
      <c r="Q222" s="161">
        <f t="shared" si="707"/>
        <v>0</v>
      </c>
      <c r="R222" s="161">
        <f t="shared" si="708"/>
        <v>0</v>
      </c>
      <c r="S222" s="161">
        <f t="shared" si="709"/>
        <v>0</v>
      </c>
      <c r="T222" s="161">
        <f t="shared" si="710"/>
        <v>0</v>
      </c>
      <c r="U222" s="161">
        <f t="shared" si="711"/>
        <v>0</v>
      </c>
      <c r="V222" s="161">
        <f t="shared" si="712"/>
        <v>0</v>
      </c>
      <c r="W222" s="161">
        <f t="shared" si="713"/>
        <v>0</v>
      </c>
      <c r="X222" s="161">
        <f t="shared" si="714"/>
        <v>0</v>
      </c>
      <c r="Y222" s="161">
        <f t="shared" si="715"/>
        <v>0</v>
      </c>
      <c r="Z222" s="161">
        <f t="shared" si="716"/>
        <v>0</v>
      </c>
      <c r="AA222" s="161">
        <f t="shared" si="717"/>
        <v>0</v>
      </c>
      <c r="AB222" s="162">
        <f t="shared" si="718"/>
        <v>0</v>
      </c>
      <c r="AC222" s="161">
        <v>0</v>
      </c>
      <c r="AD222" s="161">
        <v>0</v>
      </c>
      <c r="AE222" s="161">
        <v>0</v>
      </c>
      <c r="AF222" s="161">
        <v>0</v>
      </c>
      <c r="AG222" s="161">
        <v>0</v>
      </c>
      <c r="AH222" s="161">
        <v>0</v>
      </c>
      <c r="AI222" s="161">
        <v>0</v>
      </c>
      <c r="AJ222" s="161">
        <v>0</v>
      </c>
      <c r="AK222" s="161">
        <v>0</v>
      </c>
      <c r="AL222" s="161">
        <v>0</v>
      </c>
      <c r="AM222" s="161">
        <v>0</v>
      </c>
      <c r="AN222" s="161">
        <v>0</v>
      </c>
      <c r="AO222" s="162">
        <f t="shared" si="721"/>
        <v>0</v>
      </c>
      <c r="AP222" s="161">
        <f t="shared" si="722"/>
        <v>0</v>
      </c>
      <c r="AQ222" s="161">
        <f t="shared" ref="AQ222:BB222" si="729">AP222</f>
        <v>0</v>
      </c>
      <c r="AR222" s="161">
        <f t="shared" si="729"/>
        <v>0</v>
      </c>
      <c r="AS222" s="161">
        <f t="shared" si="729"/>
        <v>0</v>
      </c>
      <c r="AT222" s="161">
        <f t="shared" si="729"/>
        <v>0</v>
      </c>
      <c r="AU222" s="161">
        <f t="shared" si="729"/>
        <v>0</v>
      </c>
      <c r="AV222" s="161">
        <f t="shared" si="729"/>
        <v>0</v>
      </c>
      <c r="AW222" s="161">
        <f t="shared" si="729"/>
        <v>0</v>
      </c>
      <c r="AX222" s="161">
        <f t="shared" si="729"/>
        <v>0</v>
      </c>
      <c r="AY222" s="161">
        <f t="shared" si="729"/>
        <v>0</v>
      </c>
      <c r="AZ222" s="161">
        <f t="shared" si="729"/>
        <v>0</v>
      </c>
      <c r="BA222" s="161">
        <f t="shared" si="729"/>
        <v>0</v>
      </c>
      <c r="BB222" s="162">
        <f t="shared" si="729"/>
        <v>0</v>
      </c>
      <c r="BC222" s="161">
        <v>0</v>
      </c>
      <c r="BD222" s="161">
        <v>0</v>
      </c>
      <c r="BE222" s="161">
        <v>0</v>
      </c>
      <c r="BF222" s="161">
        <v>0</v>
      </c>
      <c r="BG222" s="161">
        <v>0</v>
      </c>
      <c r="BH222" s="161">
        <v>0</v>
      </c>
      <c r="BI222" s="161">
        <v>0</v>
      </c>
      <c r="BJ222" s="161">
        <v>0</v>
      </c>
      <c r="BK222" s="161">
        <v>0</v>
      </c>
      <c r="BL222" s="161">
        <v>0</v>
      </c>
      <c r="BM222" s="161">
        <v>0</v>
      </c>
      <c r="BN222" s="161">
        <v>0</v>
      </c>
      <c r="BO222" s="162">
        <f t="shared" si="720"/>
        <v>0</v>
      </c>
    </row>
    <row r="223" spans="1:256" x14ac:dyDescent="0.2">
      <c r="A223" s="844">
        <f t="shared" si="703"/>
        <v>12</v>
      </c>
      <c r="B223" s="13" t="s">
        <v>650</v>
      </c>
      <c r="C223" s="161">
        <v>1</v>
      </c>
      <c r="D223" s="161">
        <v>1</v>
      </c>
      <c r="E223" s="161">
        <v>1</v>
      </c>
      <c r="F223" s="161">
        <v>1</v>
      </c>
      <c r="G223" s="161">
        <v>1</v>
      </c>
      <c r="H223" s="161">
        <v>1</v>
      </c>
      <c r="I223" s="161">
        <v>1</v>
      </c>
      <c r="J223" s="161">
        <v>1</v>
      </c>
      <c r="K223" s="161">
        <v>1</v>
      </c>
      <c r="L223" s="161">
        <v>1</v>
      </c>
      <c r="M223" s="161">
        <v>1</v>
      </c>
      <c r="N223" s="161">
        <v>1</v>
      </c>
      <c r="O223" s="162">
        <f t="shared" si="700"/>
        <v>1</v>
      </c>
      <c r="P223" s="161">
        <f t="shared" si="706"/>
        <v>1</v>
      </c>
      <c r="Q223" s="161">
        <f t="shared" si="707"/>
        <v>1</v>
      </c>
      <c r="R223" s="161">
        <f t="shared" si="708"/>
        <v>1</v>
      </c>
      <c r="S223" s="161">
        <f t="shared" si="709"/>
        <v>1</v>
      </c>
      <c r="T223" s="161">
        <f t="shared" si="710"/>
        <v>1</v>
      </c>
      <c r="U223" s="161">
        <f t="shared" si="711"/>
        <v>1</v>
      </c>
      <c r="V223" s="161">
        <f t="shared" si="712"/>
        <v>1</v>
      </c>
      <c r="W223" s="161">
        <f t="shared" si="713"/>
        <v>1</v>
      </c>
      <c r="X223" s="161">
        <f t="shared" si="714"/>
        <v>1</v>
      </c>
      <c r="Y223" s="161">
        <f t="shared" si="715"/>
        <v>1</v>
      </c>
      <c r="Z223" s="161">
        <f t="shared" si="716"/>
        <v>1</v>
      </c>
      <c r="AA223" s="161">
        <f t="shared" si="717"/>
        <v>1</v>
      </c>
      <c r="AB223" s="162">
        <f t="shared" si="718"/>
        <v>1</v>
      </c>
      <c r="AC223" s="161">
        <v>1</v>
      </c>
      <c r="AD223" s="161">
        <v>1</v>
      </c>
      <c r="AE223" s="161">
        <v>1</v>
      </c>
      <c r="AF223" s="161">
        <v>1</v>
      </c>
      <c r="AG223" s="161">
        <v>1</v>
      </c>
      <c r="AH223" s="161">
        <v>1</v>
      </c>
      <c r="AI223" s="161">
        <v>1</v>
      </c>
      <c r="AJ223" s="161">
        <v>1</v>
      </c>
      <c r="AK223" s="161">
        <v>1</v>
      </c>
      <c r="AL223" s="161">
        <v>1</v>
      </c>
      <c r="AM223" s="161">
        <v>1</v>
      </c>
      <c r="AN223" s="161">
        <v>1</v>
      </c>
      <c r="AO223" s="162">
        <f t="shared" si="721"/>
        <v>1</v>
      </c>
      <c r="AP223" s="161">
        <f t="shared" si="722"/>
        <v>1</v>
      </c>
      <c r="AQ223" s="161">
        <f t="shared" ref="AQ223:BB223" si="730">AP223</f>
        <v>1</v>
      </c>
      <c r="AR223" s="161">
        <f t="shared" si="730"/>
        <v>1</v>
      </c>
      <c r="AS223" s="161">
        <f t="shared" si="730"/>
        <v>1</v>
      </c>
      <c r="AT223" s="161">
        <f t="shared" si="730"/>
        <v>1</v>
      </c>
      <c r="AU223" s="161">
        <f t="shared" si="730"/>
        <v>1</v>
      </c>
      <c r="AV223" s="161">
        <f t="shared" si="730"/>
        <v>1</v>
      </c>
      <c r="AW223" s="161">
        <f t="shared" si="730"/>
        <v>1</v>
      </c>
      <c r="AX223" s="161">
        <f t="shared" si="730"/>
        <v>1</v>
      </c>
      <c r="AY223" s="161">
        <f t="shared" si="730"/>
        <v>1</v>
      </c>
      <c r="AZ223" s="161">
        <f t="shared" si="730"/>
        <v>1</v>
      </c>
      <c r="BA223" s="161">
        <f t="shared" si="730"/>
        <v>1</v>
      </c>
      <c r="BB223" s="162">
        <f t="shared" si="730"/>
        <v>1</v>
      </c>
      <c r="BC223" s="161">
        <v>1</v>
      </c>
      <c r="BD223" s="161">
        <v>1</v>
      </c>
      <c r="BE223" s="161">
        <v>1</v>
      </c>
      <c r="BF223" s="161">
        <v>1</v>
      </c>
      <c r="BG223" s="161">
        <v>1</v>
      </c>
      <c r="BH223" s="161">
        <v>1</v>
      </c>
      <c r="BI223" s="161">
        <v>1</v>
      </c>
      <c r="BJ223" s="161">
        <v>1</v>
      </c>
      <c r="BK223" s="161">
        <v>1</v>
      </c>
      <c r="BL223" s="161">
        <v>1</v>
      </c>
      <c r="BM223" s="161">
        <v>1</v>
      </c>
      <c r="BN223" s="161">
        <v>1</v>
      </c>
      <c r="BO223" s="162">
        <f t="shared" si="720"/>
        <v>1</v>
      </c>
    </row>
    <row r="224" spans="1:256" ht="13.5" thickBot="1" x14ac:dyDescent="0.25">
      <c r="A224" s="60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2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2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2"/>
      <c r="AP224" s="161"/>
      <c r="AQ224" s="161"/>
      <c r="AR224" s="161"/>
      <c r="AS224" s="161"/>
      <c r="AT224" s="161"/>
      <c r="AU224" s="161"/>
      <c r="AV224" s="161"/>
      <c r="AW224" s="161"/>
      <c r="AX224" s="161"/>
      <c r="AY224" s="161"/>
      <c r="AZ224" s="161"/>
      <c r="BA224" s="161"/>
      <c r="BB224" s="162"/>
      <c r="BC224" s="161"/>
      <c r="BD224" s="161"/>
      <c r="BE224" s="161"/>
      <c r="BF224" s="161"/>
      <c r="BG224" s="161"/>
      <c r="BH224" s="161"/>
      <c r="BI224" s="161"/>
      <c r="BJ224" s="161"/>
      <c r="BK224" s="161"/>
      <c r="BL224" s="161"/>
      <c r="BM224" s="161"/>
      <c r="BN224" s="161"/>
      <c r="BO224" s="162"/>
    </row>
    <row r="225" spans="1:67" ht="13.5" thickBot="1" x14ac:dyDescent="0.25">
      <c r="A225" s="60" t="s">
        <v>495</v>
      </c>
      <c r="B225" s="249" t="s">
        <v>496</v>
      </c>
      <c r="C225" s="250">
        <f>+grid!J14</f>
        <v>7.333333333333333</v>
      </c>
      <c r="D225" s="250">
        <f t="shared" ref="D225:F226" si="731">+C225</f>
        <v>7.333333333333333</v>
      </c>
      <c r="E225" s="250">
        <f t="shared" si="731"/>
        <v>7.333333333333333</v>
      </c>
      <c r="F225" s="250">
        <f t="shared" si="731"/>
        <v>7.333333333333333</v>
      </c>
      <c r="G225" s="250">
        <f t="shared" ref="G225:N225" si="732">+F225</f>
        <v>7.333333333333333</v>
      </c>
      <c r="H225" s="250">
        <f t="shared" si="732"/>
        <v>7.333333333333333</v>
      </c>
      <c r="I225" s="250">
        <f t="shared" si="732"/>
        <v>7.333333333333333</v>
      </c>
      <c r="J225" s="250">
        <f t="shared" si="732"/>
        <v>7.333333333333333</v>
      </c>
      <c r="K225" s="250">
        <f t="shared" si="732"/>
        <v>7.333333333333333</v>
      </c>
      <c r="L225" s="250">
        <f t="shared" si="732"/>
        <v>7.333333333333333</v>
      </c>
      <c r="M225" s="250">
        <f t="shared" si="732"/>
        <v>7.333333333333333</v>
      </c>
      <c r="N225" s="250">
        <f t="shared" si="732"/>
        <v>7.333333333333333</v>
      </c>
      <c r="O225" s="162"/>
      <c r="P225" s="250">
        <f>+grid!K14</f>
        <v>7.5789473684210522</v>
      </c>
      <c r="Q225" s="250">
        <f t="shared" ref="Q225:AA225" si="733">+P225</f>
        <v>7.5789473684210522</v>
      </c>
      <c r="R225" s="250">
        <f t="shared" si="733"/>
        <v>7.5789473684210522</v>
      </c>
      <c r="S225" s="250">
        <f t="shared" si="733"/>
        <v>7.5789473684210522</v>
      </c>
      <c r="T225" s="250">
        <f t="shared" si="733"/>
        <v>7.5789473684210522</v>
      </c>
      <c r="U225" s="250">
        <f t="shared" si="733"/>
        <v>7.5789473684210522</v>
      </c>
      <c r="V225" s="250">
        <f t="shared" si="733"/>
        <v>7.5789473684210522</v>
      </c>
      <c r="W225" s="250">
        <f t="shared" si="733"/>
        <v>7.5789473684210522</v>
      </c>
      <c r="X225" s="250">
        <f t="shared" si="733"/>
        <v>7.5789473684210522</v>
      </c>
      <c r="Y225" s="250">
        <f t="shared" si="733"/>
        <v>7.5789473684210522</v>
      </c>
      <c r="Z225" s="250">
        <f t="shared" si="733"/>
        <v>7.5789473684210522</v>
      </c>
      <c r="AA225" s="250">
        <f t="shared" si="733"/>
        <v>7.5789473684210522</v>
      </c>
      <c r="AB225" s="162"/>
      <c r="AC225" s="249">
        <f>+grid!M14</f>
        <v>8</v>
      </c>
      <c r="AD225" s="250">
        <f>+AC225</f>
        <v>8</v>
      </c>
      <c r="AE225" s="250">
        <f t="shared" ref="AE225:AN225" si="734">+AD225</f>
        <v>8</v>
      </c>
      <c r="AF225" s="250">
        <f t="shared" si="734"/>
        <v>8</v>
      </c>
      <c r="AG225" s="250">
        <f t="shared" si="734"/>
        <v>8</v>
      </c>
      <c r="AH225" s="250">
        <f t="shared" si="734"/>
        <v>8</v>
      </c>
      <c r="AI225" s="250">
        <f t="shared" si="734"/>
        <v>8</v>
      </c>
      <c r="AJ225" s="250">
        <f t="shared" si="734"/>
        <v>8</v>
      </c>
      <c r="AK225" s="250">
        <f t="shared" si="734"/>
        <v>8</v>
      </c>
      <c r="AL225" s="250">
        <f t="shared" si="734"/>
        <v>8</v>
      </c>
      <c r="AM225" s="250">
        <f t="shared" si="734"/>
        <v>8</v>
      </c>
      <c r="AN225" s="250">
        <f t="shared" si="734"/>
        <v>8</v>
      </c>
      <c r="AO225" s="195"/>
      <c r="AP225" s="249">
        <f>+grid!N14</f>
        <v>7.6363636363636367</v>
      </c>
      <c r="AQ225" s="250">
        <f t="shared" ref="AQ225:BA225" si="735">+AP225</f>
        <v>7.6363636363636367</v>
      </c>
      <c r="AR225" s="250">
        <f t="shared" si="735"/>
        <v>7.6363636363636367</v>
      </c>
      <c r="AS225" s="250">
        <f t="shared" si="735"/>
        <v>7.6363636363636367</v>
      </c>
      <c r="AT225" s="250">
        <f t="shared" si="735"/>
        <v>7.6363636363636367</v>
      </c>
      <c r="AU225" s="250">
        <f t="shared" si="735"/>
        <v>7.6363636363636367</v>
      </c>
      <c r="AV225" s="250">
        <f t="shared" si="735"/>
        <v>7.6363636363636367</v>
      </c>
      <c r="AW225" s="250">
        <f t="shared" si="735"/>
        <v>7.6363636363636367</v>
      </c>
      <c r="AX225" s="250">
        <f t="shared" si="735"/>
        <v>7.6363636363636367</v>
      </c>
      <c r="AY225" s="250">
        <f t="shared" si="735"/>
        <v>7.6363636363636367</v>
      </c>
      <c r="AZ225" s="250">
        <f t="shared" si="735"/>
        <v>7.6363636363636367</v>
      </c>
      <c r="BA225" s="250">
        <f t="shared" si="735"/>
        <v>7.6363636363636367</v>
      </c>
      <c r="BB225" s="162"/>
      <c r="BC225" s="249">
        <f>+grid!P14</f>
        <v>7</v>
      </c>
      <c r="BD225" s="250">
        <f>+BC225</f>
        <v>7</v>
      </c>
      <c r="BE225" s="250">
        <f t="shared" ref="BE225:BN225" si="736">+BD225</f>
        <v>7</v>
      </c>
      <c r="BF225" s="250">
        <f t="shared" si="736"/>
        <v>7</v>
      </c>
      <c r="BG225" s="250">
        <f t="shared" si="736"/>
        <v>7</v>
      </c>
      <c r="BH225" s="250">
        <f t="shared" si="736"/>
        <v>7</v>
      </c>
      <c r="BI225" s="250">
        <f t="shared" si="736"/>
        <v>7</v>
      </c>
      <c r="BJ225" s="250">
        <f t="shared" si="736"/>
        <v>7</v>
      </c>
      <c r="BK225" s="250">
        <f t="shared" si="736"/>
        <v>7</v>
      </c>
      <c r="BL225" s="250">
        <f t="shared" si="736"/>
        <v>7</v>
      </c>
      <c r="BM225" s="250">
        <f t="shared" si="736"/>
        <v>7</v>
      </c>
      <c r="BN225" s="250">
        <f t="shared" si="736"/>
        <v>7</v>
      </c>
      <c r="BO225" s="162"/>
    </row>
    <row r="226" spans="1:67" ht="13.5" thickBot="1" x14ac:dyDescent="0.25">
      <c r="A226" s="47" t="s">
        <v>497</v>
      </c>
      <c r="B226" s="249" t="s">
        <v>498</v>
      </c>
      <c r="C226" s="250">
        <f>+grid!J13</f>
        <v>6</v>
      </c>
      <c r="D226" s="250">
        <f t="shared" si="731"/>
        <v>6</v>
      </c>
      <c r="E226" s="250">
        <f t="shared" si="731"/>
        <v>6</v>
      </c>
      <c r="F226" s="250">
        <f t="shared" si="731"/>
        <v>6</v>
      </c>
      <c r="G226" s="250">
        <f t="shared" ref="G226:N226" si="737">+F226</f>
        <v>6</v>
      </c>
      <c r="H226" s="250">
        <f t="shared" si="737"/>
        <v>6</v>
      </c>
      <c r="I226" s="250">
        <f t="shared" si="737"/>
        <v>6</v>
      </c>
      <c r="J226" s="250">
        <f t="shared" si="737"/>
        <v>6</v>
      </c>
      <c r="K226" s="250">
        <f t="shared" si="737"/>
        <v>6</v>
      </c>
      <c r="L226" s="250">
        <f t="shared" si="737"/>
        <v>6</v>
      </c>
      <c r="M226" s="250">
        <f t="shared" si="737"/>
        <v>6</v>
      </c>
      <c r="N226" s="250">
        <f t="shared" si="737"/>
        <v>6</v>
      </c>
      <c r="O226" s="162"/>
      <c r="P226" s="250">
        <f>+grid!K13</f>
        <v>6.333333333333333</v>
      </c>
      <c r="Q226" s="250">
        <f t="shared" ref="Q226:AA226" si="738">+P226</f>
        <v>6.333333333333333</v>
      </c>
      <c r="R226" s="250">
        <f t="shared" si="738"/>
        <v>6.333333333333333</v>
      </c>
      <c r="S226" s="250">
        <f t="shared" si="738"/>
        <v>6.333333333333333</v>
      </c>
      <c r="T226" s="250">
        <f t="shared" si="738"/>
        <v>6.333333333333333</v>
      </c>
      <c r="U226" s="250">
        <f t="shared" si="738"/>
        <v>6.333333333333333</v>
      </c>
      <c r="V226" s="250">
        <f t="shared" si="738"/>
        <v>6.333333333333333</v>
      </c>
      <c r="W226" s="250">
        <f t="shared" si="738"/>
        <v>6.333333333333333</v>
      </c>
      <c r="X226" s="250">
        <f t="shared" si="738"/>
        <v>6.333333333333333</v>
      </c>
      <c r="Y226" s="250">
        <f t="shared" si="738"/>
        <v>6.333333333333333</v>
      </c>
      <c r="Z226" s="250">
        <f t="shared" si="738"/>
        <v>6.333333333333333</v>
      </c>
      <c r="AA226" s="250">
        <f t="shared" si="738"/>
        <v>6.333333333333333</v>
      </c>
      <c r="AB226" s="162"/>
      <c r="AC226" s="249">
        <f>+grid!M13</f>
        <v>5.25</v>
      </c>
      <c r="AD226" s="250">
        <f>+AC226</f>
        <v>5.25</v>
      </c>
      <c r="AE226" s="250">
        <f t="shared" ref="AE226:AN226" si="739">+AD226</f>
        <v>5.25</v>
      </c>
      <c r="AF226" s="250">
        <f t="shared" si="739"/>
        <v>5.25</v>
      </c>
      <c r="AG226" s="250">
        <f t="shared" si="739"/>
        <v>5.25</v>
      </c>
      <c r="AH226" s="250">
        <f t="shared" si="739"/>
        <v>5.25</v>
      </c>
      <c r="AI226" s="250">
        <f t="shared" si="739"/>
        <v>5.25</v>
      </c>
      <c r="AJ226" s="250">
        <f t="shared" si="739"/>
        <v>5.25</v>
      </c>
      <c r="AK226" s="250">
        <f t="shared" si="739"/>
        <v>5.25</v>
      </c>
      <c r="AL226" s="250">
        <f t="shared" si="739"/>
        <v>5.25</v>
      </c>
      <c r="AM226" s="250">
        <f t="shared" si="739"/>
        <v>5.25</v>
      </c>
      <c r="AN226" s="250">
        <f t="shared" si="739"/>
        <v>5.25</v>
      </c>
      <c r="AO226" s="195"/>
      <c r="AP226" s="249">
        <f>+grid!N13</f>
        <v>5.5</v>
      </c>
      <c r="AQ226" s="250">
        <f t="shared" ref="AQ226:BA226" si="740">+AP226</f>
        <v>5.5</v>
      </c>
      <c r="AR226" s="250">
        <f t="shared" si="740"/>
        <v>5.5</v>
      </c>
      <c r="AS226" s="250">
        <f t="shared" si="740"/>
        <v>5.5</v>
      </c>
      <c r="AT226" s="250">
        <f t="shared" si="740"/>
        <v>5.5</v>
      </c>
      <c r="AU226" s="250">
        <f t="shared" si="740"/>
        <v>5.5</v>
      </c>
      <c r="AV226" s="250">
        <f t="shared" si="740"/>
        <v>5.5</v>
      </c>
      <c r="AW226" s="250">
        <f t="shared" si="740"/>
        <v>5.5</v>
      </c>
      <c r="AX226" s="250">
        <f t="shared" si="740"/>
        <v>5.5</v>
      </c>
      <c r="AY226" s="250">
        <f t="shared" si="740"/>
        <v>5.5</v>
      </c>
      <c r="AZ226" s="250">
        <f t="shared" si="740"/>
        <v>5.5</v>
      </c>
      <c r="BA226" s="250">
        <f t="shared" si="740"/>
        <v>5.5</v>
      </c>
      <c r="BB226" s="162"/>
      <c r="BC226" s="249">
        <f>+grid!P13</f>
        <v>6</v>
      </c>
      <c r="BD226" s="250">
        <f>+BC226</f>
        <v>6</v>
      </c>
      <c r="BE226" s="250">
        <f t="shared" ref="BE226:BN226" si="741">+BD226</f>
        <v>6</v>
      </c>
      <c r="BF226" s="250">
        <f t="shared" si="741"/>
        <v>6</v>
      </c>
      <c r="BG226" s="250">
        <f t="shared" si="741"/>
        <v>6</v>
      </c>
      <c r="BH226" s="250">
        <f t="shared" si="741"/>
        <v>6</v>
      </c>
      <c r="BI226" s="250">
        <f t="shared" si="741"/>
        <v>6</v>
      </c>
      <c r="BJ226" s="250">
        <f t="shared" si="741"/>
        <v>6</v>
      </c>
      <c r="BK226" s="250">
        <f t="shared" si="741"/>
        <v>6</v>
      </c>
      <c r="BL226" s="250">
        <f t="shared" si="741"/>
        <v>6</v>
      </c>
      <c r="BM226" s="250">
        <f t="shared" si="741"/>
        <v>6</v>
      </c>
      <c r="BN226" s="250">
        <f t="shared" si="741"/>
        <v>6</v>
      </c>
      <c r="BO226" s="162"/>
    </row>
    <row r="227" spans="1:67" x14ac:dyDescent="0.2">
      <c r="A227" s="60"/>
      <c r="C227" s="161"/>
      <c r="D227" s="161" t="s">
        <v>499</v>
      </c>
      <c r="E227" s="299" t="s">
        <v>500</v>
      </c>
      <c r="F227" s="161"/>
      <c r="G227" s="161" t="s">
        <v>501</v>
      </c>
      <c r="H227" s="161" t="s">
        <v>502</v>
      </c>
      <c r="I227" s="201" t="s">
        <v>638</v>
      </c>
      <c r="J227" s="161"/>
      <c r="K227" s="161"/>
      <c r="L227" s="161"/>
      <c r="M227" s="161"/>
      <c r="N227" s="161"/>
      <c r="O227" s="162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2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2"/>
      <c r="AP227" s="161"/>
      <c r="AQ227" s="161"/>
      <c r="AR227" s="161"/>
      <c r="AS227" s="161"/>
      <c r="AT227" s="161"/>
      <c r="AU227" s="161"/>
      <c r="AV227" s="161"/>
      <c r="AW227" s="161"/>
      <c r="AX227" s="161"/>
      <c r="AY227" s="161"/>
      <c r="AZ227" s="161"/>
      <c r="BA227" s="161"/>
      <c r="BB227" s="162"/>
      <c r="BC227" s="161"/>
      <c r="BD227" s="161"/>
      <c r="BE227" s="161"/>
      <c r="BF227" s="161"/>
      <c r="BG227" s="161"/>
      <c r="BH227" s="161"/>
      <c r="BI227" s="161"/>
      <c r="BJ227" s="161"/>
      <c r="BK227" s="161"/>
      <c r="BL227" s="161"/>
      <c r="BM227" s="161"/>
      <c r="BN227" s="161"/>
      <c r="BO227" s="162"/>
    </row>
    <row r="228" spans="1:67" x14ac:dyDescent="0.2">
      <c r="A228" s="60"/>
      <c r="C228" s="161"/>
      <c r="D228" s="161">
        <f>365*24</f>
        <v>8760</v>
      </c>
      <c r="E228" s="161">
        <f>2080</f>
        <v>2080</v>
      </c>
      <c r="F228" s="202">
        <f>+D228/E228</f>
        <v>4.2115384615384617</v>
      </c>
      <c r="G228" s="201">
        <f>+F228*2</f>
        <v>8.4230769230769234</v>
      </c>
      <c r="H228" s="202">
        <f>+F228*3</f>
        <v>12.634615384615385</v>
      </c>
      <c r="I228" s="201">
        <f>+G228+(F228/2)</f>
        <v>10.528846153846153</v>
      </c>
      <c r="J228" s="161"/>
      <c r="K228" s="161"/>
      <c r="L228" s="161"/>
      <c r="M228" s="161"/>
      <c r="N228" s="161"/>
      <c r="O228" s="162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2"/>
      <c r="AC228" s="202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2"/>
      <c r="AP228" s="161"/>
      <c r="AQ228" s="161"/>
      <c r="AR228" s="161"/>
      <c r="AS228" s="161"/>
      <c r="AT228" s="161"/>
      <c r="AU228" s="161"/>
      <c r="AV228" s="161"/>
      <c r="AW228" s="161"/>
      <c r="AX228" s="161"/>
      <c r="AY228" s="161"/>
      <c r="AZ228" s="161"/>
      <c r="BA228" s="161"/>
      <c r="BB228" s="162"/>
      <c r="BC228" s="161"/>
      <c r="BD228" s="161"/>
      <c r="BE228" s="161"/>
      <c r="BF228" s="161"/>
      <c r="BG228" s="161"/>
      <c r="BH228" s="161"/>
      <c r="BI228" s="161"/>
      <c r="BJ228" s="161"/>
      <c r="BK228" s="161"/>
      <c r="BL228" s="161"/>
      <c r="BM228" s="161"/>
      <c r="BN228" s="161"/>
      <c r="BO228" s="162"/>
    </row>
    <row r="229" spans="1:67" x14ac:dyDescent="0.2">
      <c r="A229" s="60"/>
      <c r="C229" s="161"/>
      <c r="D229" s="161"/>
      <c r="E229" s="161"/>
      <c r="F229" s="202"/>
      <c r="H229" s="202"/>
      <c r="I229" s="161"/>
      <c r="J229" s="161"/>
      <c r="K229" s="161"/>
      <c r="L229" s="161"/>
      <c r="M229" s="161"/>
      <c r="N229" s="161"/>
      <c r="O229" s="162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2"/>
      <c r="AC229" s="202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2"/>
      <c r="AP229" s="161"/>
      <c r="AQ229" s="161"/>
      <c r="AR229" s="161"/>
      <c r="AS229" s="161"/>
      <c r="AT229" s="161"/>
      <c r="AU229" s="161"/>
      <c r="AV229" s="161"/>
      <c r="AW229" s="161"/>
      <c r="AX229" s="161"/>
      <c r="AY229" s="161"/>
      <c r="AZ229" s="161"/>
      <c r="BA229" s="161"/>
      <c r="BB229" s="162"/>
      <c r="BC229" s="161"/>
      <c r="BD229" s="161"/>
      <c r="BE229" s="161"/>
      <c r="BF229" s="161"/>
      <c r="BG229" s="161"/>
      <c r="BH229" s="161"/>
      <c r="BI229" s="161"/>
      <c r="BJ229" s="161"/>
      <c r="BK229" s="161"/>
      <c r="BL229" s="161"/>
      <c r="BM229" s="161"/>
      <c r="BN229" s="161"/>
      <c r="BO229" s="162"/>
    </row>
    <row r="230" spans="1:67" x14ac:dyDescent="0.2">
      <c r="A230" s="60"/>
      <c r="C230" s="161"/>
      <c r="D230" s="161"/>
      <c r="E230" s="161"/>
      <c r="F230" s="202"/>
      <c r="H230" s="202"/>
      <c r="I230" s="161"/>
      <c r="J230" s="161"/>
      <c r="K230" s="161"/>
      <c r="L230" s="161"/>
      <c r="M230" s="161"/>
      <c r="N230" s="161"/>
      <c r="O230" s="162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2"/>
      <c r="AC230" s="202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2"/>
      <c r="AP230" s="161"/>
      <c r="AQ230" s="161"/>
      <c r="AR230" s="161"/>
      <c r="AS230" s="161"/>
      <c r="AT230" s="161"/>
      <c r="AU230" s="161"/>
      <c r="AV230" s="161"/>
      <c r="AW230" s="161"/>
      <c r="AX230" s="161"/>
      <c r="AY230" s="161"/>
      <c r="AZ230" s="161"/>
      <c r="BA230" s="161"/>
      <c r="BB230" s="162"/>
      <c r="BC230" s="161"/>
      <c r="BD230" s="161"/>
      <c r="BE230" s="161"/>
      <c r="BF230" s="161"/>
      <c r="BG230" s="161"/>
      <c r="BH230" s="161"/>
      <c r="BI230" s="161"/>
      <c r="BJ230" s="161"/>
      <c r="BK230" s="161"/>
      <c r="BL230" s="161"/>
      <c r="BM230" s="161"/>
      <c r="BN230" s="161"/>
      <c r="BO230" s="162"/>
    </row>
    <row r="231" spans="1:67" x14ac:dyDescent="0.2">
      <c r="A231" s="95" t="s">
        <v>485</v>
      </c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2"/>
      <c r="P231" s="202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2"/>
      <c r="AC231" s="20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2"/>
      <c r="AP231" s="201"/>
      <c r="AQ231" s="161"/>
      <c r="AR231" s="161"/>
      <c r="AS231" s="161"/>
      <c r="AT231" s="161"/>
      <c r="AU231" s="161"/>
      <c r="AV231" s="161"/>
      <c r="AW231" s="161"/>
      <c r="AX231" s="161"/>
      <c r="AY231" s="161"/>
      <c r="AZ231" s="161"/>
      <c r="BA231" s="161"/>
      <c r="BB231" s="162"/>
      <c r="BC231" s="161"/>
      <c r="BD231" s="161"/>
      <c r="BE231" s="161"/>
      <c r="BF231" s="161"/>
      <c r="BG231" s="161"/>
      <c r="BH231" s="161"/>
      <c r="BI231" s="161"/>
      <c r="BJ231" s="161"/>
      <c r="BK231" s="161"/>
      <c r="BL231" s="161"/>
      <c r="BM231" s="161"/>
      <c r="BN231" s="161"/>
      <c r="BO231" s="162"/>
    </row>
    <row r="232" spans="1:67" x14ac:dyDescent="0.2">
      <c r="A232" s="47">
        <f>+A223+1</f>
        <v>13</v>
      </c>
      <c r="B232" s="188" t="s">
        <v>53</v>
      </c>
      <c r="C232" s="194">
        <f>+F228</f>
        <v>4.2115384615384617</v>
      </c>
      <c r="D232" s="194">
        <f t="shared" ref="D232:O232" si="742">C232</f>
        <v>4.2115384615384617</v>
      </c>
      <c r="E232" s="194">
        <f t="shared" si="742"/>
        <v>4.2115384615384617</v>
      </c>
      <c r="F232" s="194">
        <f t="shared" si="742"/>
        <v>4.2115384615384617</v>
      </c>
      <c r="G232" s="194">
        <f t="shared" si="742"/>
        <v>4.2115384615384617</v>
      </c>
      <c r="H232" s="194">
        <f t="shared" si="742"/>
        <v>4.2115384615384617</v>
      </c>
      <c r="I232" s="194">
        <f t="shared" si="742"/>
        <v>4.2115384615384617</v>
      </c>
      <c r="J232" s="194">
        <f t="shared" si="742"/>
        <v>4.2115384615384617</v>
      </c>
      <c r="K232" s="194">
        <f t="shared" si="742"/>
        <v>4.2115384615384617</v>
      </c>
      <c r="L232" s="194">
        <f t="shared" si="742"/>
        <v>4.2115384615384617</v>
      </c>
      <c r="M232" s="194">
        <f t="shared" si="742"/>
        <v>4.2115384615384617</v>
      </c>
      <c r="N232" s="194">
        <f t="shared" si="742"/>
        <v>4.2115384615384617</v>
      </c>
      <c r="O232" s="195">
        <f t="shared" si="742"/>
        <v>4.2115384615384617</v>
      </c>
      <c r="P232" s="194">
        <f>N232</f>
        <v>4.2115384615384617</v>
      </c>
      <c r="Q232" s="194">
        <f t="shared" ref="Q232:AV232" si="743">P232</f>
        <v>4.2115384615384617</v>
      </c>
      <c r="R232" s="194">
        <f t="shared" si="743"/>
        <v>4.2115384615384617</v>
      </c>
      <c r="S232" s="194">
        <f t="shared" si="743"/>
        <v>4.2115384615384617</v>
      </c>
      <c r="T232" s="194">
        <f t="shared" si="743"/>
        <v>4.2115384615384617</v>
      </c>
      <c r="U232" s="194">
        <f t="shared" si="743"/>
        <v>4.2115384615384617</v>
      </c>
      <c r="V232" s="194">
        <f t="shared" si="743"/>
        <v>4.2115384615384617</v>
      </c>
      <c r="W232" s="194">
        <f t="shared" si="743"/>
        <v>4.2115384615384617</v>
      </c>
      <c r="X232" s="194">
        <f t="shared" si="743"/>
        <v>4.2115384615384617</v>
      </c>
      <c r="Y232" s="194">
        <f t="shared" si="743"/>
        <v>4.2115384615384617</v>
      </c>
      <c r="Z232" s="194">
        <f t="shared" si="743"/>
        <v>4.2115384615384617</v>
      </c>
      <c r="AA232" s="194">
        <f t="shared" si="743"/>
        <v>4.2115384615384617</v>
      </c>
      <c r="AB232" s="195">
        <f t="shared" si="743"/>
        <v>4.2115384615384617</v>
      </c>
      <c r="AC232" s="194">
        <f>AB232</f>
        <v>4.2115384615384617</v>
      </c>
      <c r="AD232" s="194">
        <f t="shared" si="743"/>
        <v>4.2115384615384617</v>
      </c>
      <c r="AE232" s="194">
        <f t="shared" si="743"/>
        <v>4.2115384615384617</v>
      </c>
      <c r="AF232" s="194">
        <f t="shared" si="743"/>
        <v>4.2115384615384617</v>
      </c>
      <c r="AG232" s="194">
        <f t="shared" si="743"/>
        <v>4.2115384615384617</v>
      </c>
      <c r="AH232" s="194">
        <f t="shared" si="743"/>
        <v>4.2115384615384617</v>
      </c>
      <c r="AI232" s="194">
        <f t="shared" si="743"/>
        <v>4.2115384615384617</v>
      </c>
      <c r="AJ232" s="194">
        <f t="shared" si="743"/>
        <v>4.2115384615384617</v>
      </c>
      <c r="AK232" s="194">
        <f t="shared" si="743"/>
        <v>4.2115384615384617</v>
      </c>
      <c r="AL232" s="194">
        <f t="shared" si="743"/>
        <v>4.2115384615384617</v>
      </c>
      <c r="AM232" s="194">
        <f t="shared" si="743"/>
        <v>4.2115384615384617</v>
      </c>
      <c r="AN232" s="194">
        <f t="shared" si="743"/>
        <v>4.2115384615384617</v>
      </c>
      <c r="AO232" s="195">
        <f t="shared" si="743"/>
        <v>4.2115384615384617</v>
      </c>
      <c r="AP232" s="194">
        <f t="shared" si="743"/>
        <v>4.2115384615384617</v>
      </c>
      <c r="AQ232" s="194">
        <f t="shared" si="743"/>
        <v>4.2115384615384617</v>
      </c>
      <c r="AR232" s="194">
        <f t="shared" si="743"/>
        <v>4.2115384615384617</v>
      </c>
      <c r="AS232" s="194">
        <f t="shared" si="743"/>
        <v>4.2115384615384617</v>
      </c>
      <c r="AT232" s="194">
        <f t="shared" si="743"/>
        <v>4.2115384615384617</v>
      </c>
      <c r="AU232" s="194">
        <f t="shared" si="743"/>
        <v>4.2115384615384617</v>
      </c>
      <c r="AV232" s="194">
        <f t="shared" si="743"/>
        <v>4.2115384615384617</v>
      </c>
      <c r="AW232" s="194">
        <f t="shared" ref="AW232:BO232" si="744">AV232</f>
        <v>4.2115384615384617</v>
      </c>
      <c r="AX232" s="194">
        <f t="shared" si="744"/>
        <v>4.2115384615384617</v>
      </c>
      <c r="AY232" s="194">
        <f t="shared" si="744"/>
        <v>4.2115384615384617</v>
      </c>
      <c r="AZ232" s="194">
        <f t="shared" si="744"/>
        <v>4.2115384615384617</v>
      </c>
      <c r="BA232" s="194">
        <f t="shared" si="744"/>
        <v>4.2115384615384617</v>
      </c>
      <c r="BB232" s="195">
        <f t="shared" si="744"/>
        <v>4.2115384615384617</v>
      </c>
      <c r="BC232" s="194">
        <f>+F228</f>
        <v>4.2115384615384617</v>
      </c>
      <c r="BD232" s="194">
        <f t="shared" si="744"/>
        <v>4.2115384615384617</v>
      </c>
      <c r="BE232" s="194">
        <f t="shared" si="744"/>
        <v>4.2115384615384617</v>
      </c>
      <c r="BF232" s="194">
        <f t="shared" si="744"/>
        <v>4.2115384615384617</v>
      </c>
      <c r="BG232" s="194">
        <f t="shared" si="744"/>
        <v>4.2115384615384617</v>
      </c>
      <c r="BH232" s="194">
        <f t="shared" si="744"/>
        <v>4.2115384615384617</v>
      </c>
      <c r="BI232" s="194">
        <f t="shared" si="744"/>
        <v>4.2115384615384617</v>
      </c>
      <c r="BJ232" s="194">
        <f t="shared" si="744"/>
        <v>4.2115384615384617</v>
      </c>
      <c r="BK232" s="194">
        <f t="shared" si="744"/>
        <v>4.2115384615384617</v>
      </c>
      <c r="BL232" s="194">
        <f t="shared" si="744"/>
        <v>4.2115384615384617</v>
      </c>
      <c r="BM232" s="194">
        <f t="shared" si="744"/>
        <v>4.2115384615384617</v>
      </c>
      <c r="BN232" s="194">
        <f t="shared" si="744"/>
        <v>4.2115384615384617</v>
      </c>
      <c r="BO232" s="195">
        <f t="shared" si="744"/>
        <v>4.2115384615384617</v>
      </c>
    </row>
    <row r="233" spans="1:67" x14ac:dyDescent="0.2">
      <c r="A233" s="47">
        <f>+A232+1</f>
        <v>14</v>
      </c>
      <c r="B233" s="188" t="s">
        <v>54</v>
      </c>
      <c r="C233" s="194">
        <f>+G228</f>
        <v>8.4230769230769234</v>
      </c>
      <c r="D233" s="194">
        <f t="shared" ref="D233:O233" si="745">C233</f>
        <v>8.4230769230769234</v>
      </c>
      <c r="E233" s="194">
        <f t="shared" si="745"/>
        <v>8.4230769230769234</v>
      </c>
      <c r="F233" s="194">
        <f t="shared" si="745"/>
        <v>8.4230769230769234</v>
      </c>
      <c r="G233" s="194">
        <f t="shared" si="745"/>
        <v>8.4230769230769234</v>
      </c>
      <c r="H233" s="194">
        <f t="shared" si="745"/>
        <v>8.4230769230769234</v>
      </c>
      <c r="I233" s="194">
        <f t="shared" si="745"/>
        <v>8.4230769230769234</v>
      </c>
      <c r="J233" s="194">
        <f t="shared" si="745"/>
        <v>8.4230769230769234</v>
      </c>
      <c r="K233" s="194">
        <f t="shared" si="745"/>
        <v>8.4230769230769234</v>
      </c>
      <c r="L233" s="194">
        <f t="shared" si="745"/>
        <v>8.4230769230769234</v>
      </c>
      <c r="M233" s="194">
        <f t="shared" si="745"/>
        <v>8.4230769230769234</v>
      </c>
      <c r="N233" s="194">
        <f t="shared" si="745"/>
        <v>8.4230769230769234</v>
      </c>
      <c r="O233" s="195">
        <f t="shared" si="745"/>
        <v>8.4230769230769234</v>
      </c>
      <c r="P233" s="194">
        <f>N233</f>
        <v>8.4230769230769234</v>
      </c>
      <c r="Q233" s="194">
        <f t="shared" ref="Q233:AO233" si="746">P233</f>
        <v>8.4230769230769234</v>
      </c>
      <c r="R233" s="194">
        <f t="shared" si="746"/>
        <v>8.4230769230769234</v>
      </c>
      <c r="S233" s="194">
        <f t="shared" si="746"/>
        <v>8.4230769230769234</v>
      </c>
      <c r="T233" s="194">
        <f t="shared" si="746"/>
        <v>8.4230769230769234</v>
      </c>
      <c r="U233" s="194">
        <f t="shared" si="746"/>
        <v>8.4230769230769234</v>
      </c>
      <c r="V233" s="194">
        <f t="shared" si="746"/>
        <v>8.4230769230769234</v>
      </c>
      <c r="W233" s="194">
        <f t="shared" si="746"/>
        <v>8.4230769230769234</v>
      </c>
      <c r="X233" s="194">
        <f t="shared" si="746"/>
        <v>8.4230769230769234</v>
      </c>
      <c r="Y233" s="194">
        <f t="shared" si="746"/>
        <v>8.4230769230769234</v>
      </c>
      <c r="Z233" s="194">
        <f t="shared" si="746"/>
        <v>8.4230769230769234</v>
      </c>
      <c r="AA233" s="194">
        <f t="shared" si="746"/>
        <v>8.4230769230769234</v>
      </c>
      <c r="AB233" s="195">
        <f t="shared" si="746"/>
        <v>8.4230769230769234</v>
      </c>
      <c r="AC233" s="194">
        <f>+AB233*1.5</f>
        <v>12.634615384615385</v>
      </c>
      <c r="AD233" s="194">
        <f t="shared" si="746"/>
        <v>12.634615384615385</v>
      </c>
      <c r="AE233" s="194">
        <f t="shared" si="746"/>
        <v>12.634615384615385</v>
      </c>
      <c r="AF233" s="194">
        <f t="shared" si="746"/>
        <v>12.634615384615385</v>
      </c>
      <c r="AG233" s="194">
        <f t="shared" si="746"/>
        <v>12.634615384615385</v>
      </c>
      <c r="AH233" s="194">
        <f t="shared" si="746"/>
        <v>12.634615384615385</v>
      </c>
      <c r="AI233" s="194">
        <f t="shared" si="746"/>
        <v>12.634615384615385</v>
      </c>
      <c r="AJ233" s="194">
        <f t="shared" si="746"/>
        <v>12.634615384615385</v>
      </c>
      <c r="AK233" s="194">
        <f t="shared" si="746"/>
        <v>12.634615384615385</v>
      </c>
      <c r="AL233" s="194">
        <f t="shared" si="746"/>
        <v>12.634615384615385</v>
      </c>
      <c r="AM233" s="194">
        <f t="shared" si="746"/>
        <v>12.634615384615385</v>
      </c>
      <c r="AN233" s="194">
        <f t="shared" si="746"/>
        <v>12.634615384615385</v>
      </c>
      <c r="AO233" s="195">
        <f t="shared" si="746"/>
        <v>12.634615384615385</v>
      </c>
      <c r="AP233" s="194">
        <f>+AN233</f>
        <v>12.634615384615385</v>
      </c>
      <c r="AQ233" s="194">
        <f t="shared" ref="AQ233:BO233" si="747">AP233</f>
        <v>12.634615384615385</v>
      </c>
      <c r="AR233" s="194">
        <f t="shared" si="747"/>
        <v>12.634615384615385</v>
      </c>
      <c r="AS233" s="194">
        <f t="shared" si="747"/>
        <v>12.634615384615385</v>
      </c>
      <c r="AT233" s="194">
        <f t="shared" si="747"/>
        <v>12.634615384615385</v>
      </c>
      <c r="AU233" s="194">
        <f t="shared" si="747"/>
        <v>12.634615384615385</v>
      </c>
      <c r="AV233" s="194">
        <f t="shared" si="747"/>
        <v>12.634615384615385</v>
      </c>
      <c r="AW233" s="194">
        <f t="shared" si="747"/>
        <v>12.634615384615385</v>
      </c>
      <c r="AX233" s="194">
        <f t="shared" si="747"/>
        <v>12.634615384615385</v>
      </c>
      <c r="AY233" s="194">
        <f t="shared" si="747"/>
        <v>12.634615384615385</v>
      </c>
      <c r="AZ233" s="194">
        <f t="shared" si="747"/>
        <v>12.634615384615385</v>
      </c>
      <c r="BA233" s="194">
        <f t="shared" si="747"/>
        <v>12.634615384615385</v>
      </c>
      <c r="BB233" s="195">
        <f t="shared" si="747"/>
        <v>12.634615384615385</v>
      </c>
      <c r="BC233" s="194">
        <f>+H228</f>
        <v>12.634615384615385</v>
      </c>
      <c r="BD233" s="194">
        <f t="shared" si="747"/>
        <v>12.634615384615385</v>
      </c>
      <c r="BE233" s="194">
        <f t="shared" si="747"/>
        <v>12.634615384615385</v>
      </c>
      <c r="BF233" s="194">
        <f t="shared" si="747"/>
        <v>12.634615384615385</v>
      </c>
      <c r="BG233" s="194">
        <f t="shared" si="747"/>
        <v>12.634615384615385</v>
      </c>
      <c r="BH233" s="194">
        <f t="shared" si="747"/>
        <v>12.634615384615385</v>
      </c>
      <c r="BI233" s="194">
        <f t="shared" si="747"/>
        <v>12.634615384615385</v>
      </c>
      <c r="BJ233" s="194">
        <f t="shared" si="747"/>
        <v>12.634615384615385</v>
      </c>
      <c r="BK233" s="194">
        <f t="shared" si="747"/>
        <v>12.634615384615385</v>
      </c>
      <c r="BL233" s="194">
        <f t="shared" si="747"/>
        <v>12.634615384615385</v>
      </c>
      <c r="BM233" s="194">
        <f t="shared" si="747"/>
        <v>12.634615384615385</v>
      </c>
      <c r="BN233" s="194">
        <f t="shared" si="747"/>
        <v>12.634615384615385</v>
      </c>
      <c r="BO233" s="195">
        <f t="shared" si="747"/>
        <v>12.634615384615385</v>
      </c>
    </row>
    <row r="234" spans="1:67" x14ac:dyDescent="0.2">
      <c r="A234" s="47">
        <f>+A233+1</f>
        <v>15</v>
      </c>
      <c r="B234" s="188" t="s">
        <v>55</v>
      </c>
      <c r="C234" s="194">
        <f>+I228</f>
        <v>10.528846153846153</v>
      </c>
      <c r="D234" s="194">
        <f t="shared" ref="D234:O234" si="748">C234</f>
        <v>10.528846153846153</v>
      </c>
      <c r="E234" s="194">
        <f t="shared" si="748"/>
        <v>10.528846153846153</v>
      </c>
      <c r="F234" s="194">
        <f t="shared" si="748"/>
        <v>10.528846153846153</v>
      </c>
      <c r="G234" s="194">
        <f t="shared" si="748"/>
        <v>10.528846153846153</v>
      </c>
      <c r="H234" s="194">
        <f t="shared" si="748"/>
        <v>10.528846153846153</v>
      </c>
      <c r="I234" s="194">
        <f t="shared" si="748"/>
        <v>10.528846153846153</v>
      </c>
      <c r="J234" s="194">
        <f t="shared" si="748"/>
        <v>10.528846153846153</v>
      </c>
      <c r="K234" s="194">
        <f t="shared" si="748"/>
        <v>10.528846153846153</v>
      </c>
      <c r="L234" s="194">
        <f t="shared" si="748"/>
        <v>10.528846153846153</v>
      </c>
      <c r="M234" s="194">
        <f t="shared" si="748"/>
        <v>10.528846153846153</v>
      </c>
      <c r="N234" s="194">
        <f t="shared" si="748"/>
        <v>10.528846153846153</v>
      </c>
      <c r="O234" s="195">
        <f t="shared" si="748"/>
        <v>10.528846153846153</v>
      </c>
      <c r="P234" s="194">
        <f>+H228</f>
        <v>12.634615384615385</v>
      </c>
      <c r="Q234" s="194">
        <f t="shared" ref="Q234:AB234" si="749">P234</f>
        <v>12.634615384615385</v>
      </c>
      <c r="R234" s="194">
        <f t="shared" si="749"/>
        <v>12.634615384615385</v>
      </c>
      <c r="S234" s="194">
        <f t="shared" si="749"/>
        <v>12.634615384615385</v>
      </c>
      <c r="T234" s="194">
        <f t="shared" si="749"/>
        <v>12.634615384615385</v>
      </c>
      <c r="U234" s="194">
        <f t="shared" si="749"/>
        <v>12.634615384615385</v>
      </c>
      <c r="V234" s="194">
        <f t="shared" si="749"/>
        <v>12.634615384615385</v>
      </c>
      <c r="W234" s="194">
        <f t="shared" si="749"/>
        <v>12.634615384615385</v>
      </c>
      <c r="X234" s="194">
        <f t="shared" si="749"/>
        <v>12.634615384615385</v>
      </c>
      <c r="Y234" s="194">
        <f t="shared" si="749"/>
        <v>12.634615384615385</v>
      </c>
      <c r="Z234" s="194">
        <f t="shared" si="749"/>
        <v>12.634615384615385</v>
      </c>
      <c r="AA234" s="194">
        <f t="shared" si="749"/>
        <v>12.634615384615385</v>
      </c>
      <c r="AB234" s="195">
        <f t="shared" si="749"/>
        <v>12.634615384615385</v>
      </c>
      <c r="AC234" s="194">
        <f>AA234</f>
        <v>12.634615384615385</v>
      </c>
      <c r="AD234" s="194">
        <f t="shared" ref="AD234:AO234" si="750">AC234</f>
        <v>12.634615384615385</v>
      </c>
      <c r="AE234" s="194">
        <f t="shared" si="750"/>
        <v>12.634615384615385</v>
      </c>
      <c r="AF234" s="194">
        <f t="shared" si="750"/>
        <v>12.634615384615385</v>
      </c>
      <c r="AG234" s="194">
        <f t="shared" si="750"/>
        <v>12.634615384615385</v>
      </c>
      <c r="AH234" s="194">
        <f t="shared" si="750"/>
        <v>12.634615384615385</v>
      </c>
      <c r="AI234" s="194">
        <f t="shared" si="750"/>
        <v>12.634615384615385</v>
      </c>
      <c r="AJ234" s="194">
        <f t="shared" si="750"/>
        <v>12.634615384615385</v>
      </c>
      <c r="AK234" s="194">
        <f t="shared" si="750"/>
        <v>12.634615384615385</v>
      </c>
      <c r="AL234" s="194">
        <f t="shared" si="750"/>
        <v>12.634615384615385</v>
      </c>
      <c r="AM234" s="194">
        <f t="shared" si="750"/>
        <v>12.634615384615385</v>
      </c>
      <c r="AN234" s="194">
        <f t="shared" si="750"/>
        <v>12.634615384615385</v>
      </c>
      <c r="AO234" s="195">
        <f t="shared" si="750"/>
        <v>12.634615384615385</v>
      </c>
      <c r="AP234" s="194">
        <f>+AN234</f>
        <v>12.634615384615385</v>
      </c>
      <c r="AQ234" s="194">
        <f t="shared" ref="AQ234:BO234" si="751">AP234</f>
        <v>12.634615384615385</v>
      </c>
      <c r="AR234" s="194">
        <f t="shared" si="751"/>
        <v>12.634615384615385</v>
      </c>
      <c r="AS234" s="194">
        <f t="shared" si="751"/>
        <v>12.634615384615385</v>
      </c>
      <c r="AT234" s="194">
        <f t="shared" si="751"/>
        <v>12.634615384615385</v>
      </c>
      <c r="AU234" s="194">
        <f t="shared" si="751"/>
        <v>12.634615384615385</v>
      </c>
      <c r="AV234" s="194">
        <f t="shared" si="751"/>
        <v>12.634615384615385</v>
      </c>
      <c r="AW234" s="194">
        <f t="shared" si="751"/>
        <v>12.634615384615385</v>
      </c>
      <c r="AX234" s="194">
        <f t="shared" si="751"/>
        <v>12.634615384615385</v>
      </c>
      <c r="AY234" s="194">
        <f t="shared" si="751"/>
        <v>12.634615384615385</v>
      </c>
      <c r="AZ234" s="194">
        <f t="shared" si="751"/>
        <v>12.634615384615385</v>
      </c>
      <c r="BA234" s="194">
        <f t="shared" si="751"/>
        <v>12.634615384615385</v>
      </c>
      <c r="BB234" s="195">
        <f t="shared" si="751"/>
        <v>12.634615384615385</v>
      </c>
      <c r="BC234" s="194">
        <f>+H228</f>
        <v>12.634615384615385</v>
      </c>
      <c r="BD234" s="194">
        <f t="shared" si="751"/>
        <v>12.634615384615385</v>
      </c>
      <c r="BE234" s="194">
        <f t="shared" si="751"/>
        <v>12.634615384615385</v>
      </c>
      <c r="BF234" s="194">
        <f t="shared" si="751"/>
        <v>12.634615384615385</v>
      </c>
      <c r="BG234" s="194">
        <f t="shared" si="751"/>
        <v>12.634615384615385</v>
      </c>
      <c r="BH234" s="194">
        <f t="shared" si="751"/>
        <v>12.634615384615385</v>
      </c>
      <c r="BI234" s="194">
        <f t="shared" si="751"/>
        <v>12.634615384615385</v>
      </c>
      <c r="BJ234" s="194">
        <f t="shared" si="751"/>
        <v>12.634615384615385</v>
      </c>
      <c r="BK234" s="194">
        <f t="shared" si="751"/>
        <v>12.634615384615385</v>
      </c>
      <c r="BL234" s="194">
        <f t="shared" si="751"/>
        <v>12.634615384615385</v>
      </c>
      <c r="BM234" s="194">
        <f t="shared" si="751"/>
        <v>12.634615384615385</v>
      </c>
      <c r="BN234" s="194">
        <f t="shared" si="751"/>
        <v>12.634615384615385</v>
      </c>
      <c r="BO234" s="195">
        <f t="shared" si="751"/>
        <v>12.634615384615385</v>
      </c>
    </row>
    <row r="235" spans="1:67" x14ac:dyDescent="0.2">
      <c r="A235" s="47"/>
      <c r="B235" s="188"/>
      <c r="C235" s="194"/>
      <c r="D235" s="194"/>
      <c r="E235" s="194"/>
      <c r="F235" s="194"/>
      <c r="G235" s="194"/>
      <c r="H235" s="194"/>
      <c r="I235" s="194"/>
      <c r="J235" s="194"/>
      <c r="K235" s="194"/>
      <c r="L235" s="194"/>
      <c r="M235" s="194"/>
      <c r="N235" s="194"/>
      <c r="O235" s="195"/>
      <c r="P235" s="194"/>
      <c r="Q235" s="194"/>
      <c r="R235" s="194"/>
      <c r="S235" s="194"/>
      <c r="T235" s="194"/>
      <c r="U235" s="194"/>
      <c r="V235" s="194"/>
      <c r="W235" s="194"/>
      <c r="X235" s="194"/>
      <c r="Y235" s="194"/>
      <c r="Z235" s="194"/>
      <c r="AA235" s="194"/>
      <c r="AB235" s="195"/>
      <c r="AC235" s="194"/>
      <c r="AD235" s="194"/>
      <c r="AE235" s="194"/>
      <c r="AF235" s="194"/>
      <c r="AG235" s="194"/>
      <c r="AH235" s="194"/>
      <c r="AI235" s="194"/>
      <c r="AJ235" s="194"/>
      <c r="AK235" s="194"/>
      <c r="AL235" s="194"/>
      <c r="AM235" s="194"/>
      <c r="AN235" s="194"/>
      <c r="AO235" s="195"/>
      <c r="AP235" s="194"/>
      <c r="AQ235" s="194"/>
      <c r="AR235" s="194"/>
      <c r="AS235" s="194"/>
      <c r="AT235" s="194"/>
      <c r="AU235" s="194"/>
      <c r="AV235" s="194"/>
      <c r="AW235" s="194"/>
      <c r="AX235" s="194"/>
      <c r="AY235" s="194"/>
      <c r="AZ235" s="194"/>
      <c r="BA235" s="194"/>
      <c r="BB235" s="195"/>
      <c r="BC235" s="194"/>
      <c r="BD235" s="194"/>
      <c r="BE235" s="194"/>
      <c r="BF235" s="194"/>
      <c r="BG235" s="194"/>
      <c r="BH235" s="194"/>
      <c r="BI235" s="194"/>
      <c r="BJ235" s="194"/>
      <c r="BK235" s="194"/>
      <c r="BL235" s="194"/>
      <c r="BM235" s="194"/>
      <c r="BN235" s="194"/>
      <c r="BO235" s="195"/>
    </row>
    <row r="236" spans="1:67" x14ac:dyDescent="0.2">
      <c r="A236" s="47">
        <f>+A234+1</f>
        <v>16</v>
      </c>
      <c r="B236" s="188" t="s">
        <v>56</v>
      </c>
      <c r="C236" s="194">
        <v>1</v>
      </c>
      <c r="D236" s="194">
        <f t="shared" ref="D236:O236" si="752">C236</f>
        <v>1</v>
      </c>
      <c r="E236" s="194">
        <f t="shared" si="752"/>
        <v>1</v>
      </c>
      <c r="F236" s="194">
        <f t="shared" si="752"/>
        <v>1</v>
      </c>
      <c r="G236" s="194">
        <f t="shared" si="752"/>
        <v>1</v>
      </c>
      <c r="H236" s="194">
        <f t="shared" si="752"/>
        <v>1</v>
      </c>
      <c r="I236" s="194">
        <f t="shared" si="752"/>
        <v>1</v>
      </c>
      <c r="J236" s="194">
        <f t="shared" si="752"/>
        <v>1</v>
      </c>
      <c r="K236" s="194">
        <f t="shared" si="752"/>
        <v>1</v>
      </c>
      <c r="L236" s="194">
        <f t="shared" si="752"/>
        <v>1</v>
      </c>
      <c r="M236" s="194">
        <f t="shared" si="752"/>
        <v>1</v>
      </c>
      <c r="N236" s="194">
        <f t="shared" si="752"/>
        <v>1</v>
      </c>
      <c r="O236" s="195">
        <f t="shared" si="752"/>
        <v>1</v>
      </c>
      <c r="P236" s="194">
        <f>N236</f>
        <v>1</v>
      </c>
      <c r="Q236" s="194">
        <f t="shared" ref="Q236:AB236" si="753">P236</f>
        <v>1</v>
      </c>
      <c r="R236" s="194">
        <f t="shared" si="753"/>
        <v>1</v>
      </c>
      <c r="S236" s="194">
        <f t="shared" si="753"/>
        <v>1</v>
      </c>
      <c r="T236" s="194">
        <f t="shared" si="753"/>
        <v>1</v>
      </c>
      <c r="U236" s="194">
        <f t="shared" si="753"/>
        <v>1</v>
      </c>
      <c r="V236" s="194">
        <f t="shared" si="753"/>
        <v>1</v>
      </c>
      <c r="W236" s="194">
        <f t="shared" si="753"/>
        <v>1</v>
      </c>
      <c r="X236" s="194">
        <f t="shared" si="753"/>
        <v>1</v>
      </c>
      <c r="Y236" s="194">
        <f t="shared" si="753"/>
        <v>1</v>
      </c>
      <c r="Z236" s="194">
        <f t="shared" si="753"/>
        <v>1</v>
      </c>
      <c r="AA236" s="194">
        <f t="shared" si="753"/>
        <v>1</v>
      </c>
      <c r="AB236" s="195">
        <f t="shared" si="753"/>
        <v>1</v>
      </c>
      <c r="AC236" s="194">
        <f>AB236</f>
        <v>1</v>
      </c>
      <c r="AD236" s="194">
        <f t="shared" ref="AD236:AP236" si="754">AC236</f>
        <v>1</v>
      </c>
      <c r="AE236" s="194">
        <f t="shared" si="754"/>
        <v>1</v>
      </c>
      <c r="AF236" s="194">
        <f t="shared" si="754"/>
        <v>1</v>
      </c>
      <c r="AG236" s="194">
        <f t="shared" si="754"/>
        <v>1</v>
      </c>
      <c r="AH236" s="194">
        <f t="shared" si="754"/>
        <v>1</v>
      </c>
      <c r="AI236" s="194">
        <f t="shared" si="754"/>
        <v>1</v>
      </c>
      <c r="AJ236" s="194">
        <f t="shared" si="754"/>
        <v>1</v>
      </c>
      <c r="AK236" s="194">
        <f t="shared" si="754"/>
        <v>1</v>
      </c>
      <c r="AL236" s="194">
        <f t="shared" si="754"/>
        <v>1</v>
      </c>
      <c r="AM236" s="194">
        <f t="shared" si="754"/>
        <v>1</v>
      </c>
      <c r="AN236" s="194">
        <f t="shared" si="754"/>
        <v>1</v>
      </c>
      <c r="AO236" s="195">
        <f t="shared" si="754"/>
        <v>1</v>
      </c>
      <c r="AP236" s="194">
        <f t="shared" si="754"/>
        <v>1</v>
      </c>
      <c r="AQ236" s="194">
        <f t="shared" ref="AQ236:BO236" si="755">AP236</f>
        <v>1</v>
      </c>
      <c r="AR236" s="194">
        <f t="shared" si="755"/>
        <v>1</v>
      </c>
      <c r="AS236" s="194">
        <f t="shared" si="755"/>
        <v>1</v>
      </c>
      <c r="AT236" s="194">
        <f t="shared" si="755"/>
        <v>1</v>
      </c>
      <c r="AU236" s="194">
        <f t="shared" si="755"/>
        <v>1</v>
      </c>
      <c r="AV236" s="194">
        <f t="shared" si="755"/>
        <v>1</v>
      </c>
      <c r="AW236" s="194">
        <f t="shared" si="755"/>
        <v>1</v>
      </c>
      <c r="AX236" s="194">
        <f t="shared" si="755"/>
        <v>1</v>
      </c>
      <c r="AY236" s="194">
        <f t="shared" si="755"/>
        <v>1</v>
      </c>
      <c r="AZ236" s="194">
        <f t="shared" si="755"/>
        <v>1</v>
      </c>
      <c r="BA236" s="194">
        <f t="shared" si="755"/>
        <v>1</v>
      </c>
      <c r="BB236" s="195">
        <f t="shared" si="755"/>
        <v>1</v>
      </c>
      <c r="BC236" s="194">
        <f t="shared" si="755"/>
        <v>1</v>
      </c>
      <c r="BD236" s="194">
        <f t="shared" si="755"/>
        <v>1</v>
      </c>
      <c r="BE236" s="194">
        <f t="shared" si="755"/>
        <v>1</v>
      </c>
      <c r="BF236" s="194">
        <f t="shared" si="755"/>
        <v>1</v>
      </c>
      <c r="BG236" s="194">
        <f t="shared" si="755"/>
        <v>1</v>
      </c>
      <c r="BH236" s="194">
        <f t="shared" si="755"/>
        <v>1</v>
      </c>
      <c r="BI236" s="194">
        <f t="shared" si="755"/>
        <v>1</v>
      </c>
      <c r="BJ236" s="194">
        <f t="shared" si="755"/>
        <v>1</v>
      </c>
      <c r="BK236" s="194">
        <f t="shared" si="755"/>
        <v>1</v>
      </c>
      <c r="BL236" s="194">
        <f t="shared" si="755"/>
        <v>1</v>
      </c>
      <c r="BM236" s="194">
        <f t="shared" si="755"/>
        <v>1</v>
      </c>
      <c r="BN236" s="194">
        <f t="shared" si="755"/>
        <v>1</v>
      </c>
      <c r="BO236" s="195">
        <f t="shared" si="755"/>
        <v>1</v>
      </c>
    </row>
    <row r="237" spans="1:67" x14ac:dyDescent="0.2">
      <c r="A237" s="47">
        <v>16</v>
      </c>
      <c r="B237" s="188" t="s">
        <v>57</v>
      </c>
      <c r="C237" s="194">
        <v>1</v>
      </c>
      <c r="D237" s="194">
        <f t="shared" ref="D237:O237" si="756">C237</f>
        <v>1</v>
      </c>
      <c r="E237" s="194">
        <f t="shared" si="756"/>
        <v>1</v>
      </c>
      <c r="F237" s="194">
        <f t="shared" si="756"/>
        <v>1</v>
      </c>
      <c r="G237" s="194">
        <f t="shared" si="756"/>
        <v>1</v>
      </c>
      <c r="H237" s="194">
        <f t="shared" si="756"/>
        <v>1</v>
      </c>
      <c r="I237" s="194">
        <f t="shared" si="756"/>
        <v>1</v>
      </c>
      <c r="J237" s="194">
        <f t="shared" si="756"/>
        <v>1</v>
      </c>
      <c r="K237" s="194">
        <f t="shared" si="756"/>
        <v>1</v>
      </c>
      <c r="L237" s="194">
        <f t="shared" si="756"/>
        <v>1</v>
      </c>
      <c r="M237" s="194">
        <f t="shared" si="756"/>
        <v>1</v>
      </c>
      <c r="N237" s="194">
        <f t="shared" si="756"/>
        <v>1</v>
      </c>
      <c r="O237" s="195">
        <f t="shared" si="756"/>
        <v>1</v>
      </c>
      <c r="P237" s="194">
        <f>N237</f>
        <v>1</v>
      </c>
      <c r="Q237" s="194">
        <f t="shared" ref="Q237:AB237" si="757">P237</f>
        <v>1</v>
      </c>
      <c r="R237" s="194">
        <f t="shared" si="757"/>
        <v>1</v>
      </c>
      <c r="S237" s="194">
        <f t="shared" si="757"/>
        <v>1</v>
      </c>
      <c r="T237" s="194">
        <f t="shared" si="757"/>
        <v>1</v>
      </c>
      <c r="U237" s="194">
        <f t="shared" si="757"/>
        <v>1</v>
      </c>
      <c r="V237" s="194">
        <f t="shared" si="757"/>
        <v>1</v>
      </c>
      <c r="W237" s="194">
        <f t="shared" si="757"/>
        <v>1</v>
      </c>
      <c r="X237" s="194">
        <f t="shared" si="757"/>
        <v>1</v>
      </c>
      <c r="Y237" s="194">
        <f t="shared" si="757"/>
        <v>1</v>
      </c>
      <c r="Z237" s="194">
        <f t="shared" si="757"/>
        <v>1</v>
      </c>
      <c r="AA237" s="194">
        <f t="shared" si="757"/>
        <v>1</v>
      </c>
      <c r="AB237" s="195">
        <f t="shared" si="757"/>
        <v>1</v>
      </c>
      <c r="AC237" s="194">
        <f>AB237</f>
        <v>1</v>
      </c>
      <c r="AD237" s="194">
        <f t="shared" ref="AD237:AO237" si="758">AC237</f>
        <v>1</v>
      </c>
      <c r="AE237" s="194">
        <f t="shared" si="758"/>
        <v>1</v>
      </c>
      <c r="AF237" s="194">
        <f t="shared" si="758"/>
        <v>1</v>
      </c>
      <c r="AG237" s="194">
        <f t="shared" si="758"/>
        <v>1</v>
      </c>
      <c r="AH237" s="194">
        <f t="shared" si="758"/>
        <v>1</v>
      </c>
      <c r="AI237" s="194">
        <f t="shared" si="758"/>
        <v>1</v>
      </c>
      <c r="AJ237" s="194">
        <f t="shared" si="758"/>
        <v>1</v>
      </c>
      <c r="AK237" s="194">
        <f t="shared" si="758"/>
        <v>1</v>
      </c>
      <c r="AL237" s="194">
        <f t="shared" si="758"/>
        <v>1</v>
      </c>
      <c r="AM237" s="194">
        <f t="shared" si="758"/>
        <v>1</v>
      </c>
      <c r="AN237" s="194">
        <f t="shared" si="758"/>
        <v>1</v>
      </c>
      <c r="AO237" s="195">
        <f t="shared" si="758"/>
        <v>1</v>
      </c>
      <c r="AP237" s="194">
        <f>AO237</f>
        <v>1</v>
      </c>
      <c r="AQ237" s="194">
        <f t="shared" ref="AQ237:BO237" si="759">AP237</f>
        <v>1</v>
      </c>
      <c r="AR237" s="194">
        <f t="shared" si="759"/>
        <v>1</v>
      </c>
      <c r="AS237" s="194">
        <f t="shared" si="759"/>
        <v>1</v>
      </c>
      <c r="AT237" s="194">
        <f t="shared" si="759"/>
        <v>1</v>
      </c>
      <c r="AU237" s="194">
        <f t="shared" si="759"/>
        <v>1</v>
      </c>
      <c r="AV237" s="194">
        <f t="shared" si="759"/>
        <v>1</v>
      </c>
      <c r="AW237" s="194">
        <f t="shared" si="759"/>
        <v>1</v>
      </c>
      <c r="AX237" s="194">
        <f t="shared" si="759"/>
        <v>1</v>
      </c>
      <c r="AY237" s="194">
        <f t="shared" si="759"/>
        <v>1</v>
      </c>
      <c r="AZ237" s="194">
        <f t="shared" si="759"/>
        <v>1</v>
      </c>
      <c r="BA237" s="194">
        <f t="shared" si="759"/>
        <v>1</v>
      </c>
      <c r="BB237" s="195">
        <f t="shared" si="759"/>
        <v>1</v>
      </c>
      <c r="BC237" s="194">
        <f t="shared" si="759"/>
        <v>1</v>
      </c>
      <c r="BD237" s="194">
        <f t="shared" si="759"/>
        <v>1</v>
      </c>
      <c r="BE237" s="194">
        <f t="shared" si="759"/>
        <v>1</v>
      </c>
      <c r="BF237" s="194">
        <f t="shared" si="759"/>
        <v>1</v>
      </c>
      <c r="BG237" s="194">
        <f t="shared" si="759"/>
        <v>1</v>
      </c>
      <c r="BH237" s="194">
        <f t="shared" si="759"/>
        <v>1</v>
      </c>
      <c r="BI237" s="194">
        <f t="shared" si="759"/>
        <v>1</v>
      </c>
      <c r="BJ237" s="194">
        <f t="shared" si="759"/>
        <v>1</v>
      </c>
      <c r="BK237" s="194">
        <f t="shared" si="759"/>
        <v>1</v>
      </c>
      <c r="BL237" s="194">
        <f t="shared" si="759"/>
        <v>1</v>
      </c>
      <c r="BM237" s="194">
        <f t="shared" si="759"/>
        <v>1</v>
      </c>
      <c r="BN237" s="194">
        <f t="shared" si="759"/>
        <v>1</v>
      </c>
      <c r="BO237" s="195">
        <f t="shared" si="759"/>
        <v>1</v>
      </c>
    </row>
    <row r="238" spans="1:67" x14ac:dyDescent="0.2">
      <c r="A238" s="47">
        <v>17</v>
      </c>
      <c r="B238" s="188" t="s">
        <v>58</v>
      </c>
      <c r="C238" s="194">
        <v>0</v>
      </c>
      <c r="D238" s="194">
        <f t="shared" ref="D238:O238" si="760">C238</f>
        <v>0</v>
      </c>
      <c r="E238" s="194">
        <f t="shared" si="760"/>
        <v>0</v>
      </c>
      <c r="F238" s="194">
        <f t="shared" si="760"/>
        <v>0</v>
      </c>
      <c r="G238" s="194">
        <f t="shared" si="760"/>
        <v>0</v>
      </c>
      <c r="H238" s="194">
        <f t="shared" si="760"/>
        <v>0</v>
      </c>
      <c r="I238" s="194">
        <f t="shared" si="760"/>
        <v>0</v>
      </c>
      <c r="J238" s="194">
        <f t="shared" si="760"/>
        <v>0</v>
      </c>
      <c r="K238" s="194">
        <f t="shared" si="760"/>
        <v>0</v>
      </c>
      <c r="L238" s="194">
        <f t="shared" si="760"/>
        <v>0</v>
      </c>
      <c r="M238" s="194">
        <f t="shared" si="760"/>
        <v>0</v>
      </c>
      <c r="N238" s="194">
        <f t="shared" si="760"/>
        <v>0</v>
      </c>
      <c r="O238" s="195">
        <f t="shared" si="760"/>
        <v>0</v>
      </c>
      <c r="P238" s="194">
        <f>N238</f>
        <v>0</v>
      </c>
      <c r="Q238" s="194">
        <f t="shared" ref="Q238:AB238" si="761">P238</f>
        <v>0</v>
      </c>
      <c r="R238" s="194">
        <f t="shared" si="761"/>
        <v>0</v>
      </c>
      <c r="S238" s="194">
        <f t="shared" si="761"/>
        <v>0</v>
      </c>
      <c r="T238" s="194">
        <f t="shared" si="761"/>
        <v>0</v>
      </c>
      <c r="U238" s="194">
        <f t="shared" si="761"/>
        <v>0</v>
      </c>
      <c r="V238" s="194">
        <f t="shared" si="761"/>
        <v>0</v>
      </c>
      <c r="W238" s="194">
        <f t="shared" si="761"/>
        <v>0</v>
      </c>
      <c r="X238" s="194">
        <f t="shared" si="761"/>
        <v>0</v>
      </c>
      <c r="Y238" s="194">
        <f t="shared" si="761"/>
        <v>0</v>
      </c>
      <c r="Z238" s="194">
        <f t="shared" si="761"/>
        <v>0</v>
      </c>
      <c r="AA238" s="194">
        <f t="shared" si="761"/>
        <v>0</v>
      </c>
      <c r="AB238" s="195">
        <f t="shared" si="761"/>
        <v>0</v>
      </c>
      <c r="AC238" s="194">
        <f>AB238</f>
        <v>0</v>
      </c>
      <c r="AD238" s="194">
        <f t="shared" ref="AD238:AO238" si="762">AC238</f>
        <v>0</v>
      </c>
      <c r="AE238" s="194">
        <f t="shared" si="762"/>
        <v>0</v>
      </c>
      <c r="AF238" s="194">
        <f t="shared" si="762"/>
        <v>0</v>
      </c>
      <c r="AG238" s="194">
        <f t="shared" si="762"/>
        <v>0</v>
      </c>
      <c r="AH238" s="194">
        <f t="shared" si="762"/>
        <v>0</v>
      </c>
      <c r="AI238" s="194">
        <f t="shared" si="762"/>
        <v>0</v>
      </c>
      <c r="AJ238" s="194">
        <f t="shared" si="762"/>
        <v>0</v>
      </c>
      <c r="AK238" s="194">
        <f t="shared" si="762"/>
        <v>0</v>
      </c>
      <c r="AL238" s="194">
        <f t="shared" si="762"/>
        <v>0</v>
      </c>
      <c r="AM238" s="194">
        <f t="shared" si="762"/>
        <v>0</v>
      </c>
      <c r="AN238" s="194">
        <f t="shared" si="762"/>
        <v>0</v>
      </c>
      <c r="AO238" s="195">
        <f t="shared" si="762"/>
        <v>0</v>
      </c>
      <c r="AP238" s="194">
        <f>AO238</f>
        <v>0</v>
      </c>
      <c r="AQ238" s="194">
        <f t="shared" ref="AQ238:BO238" si="763">AP238</f>
        <v>0</v>
      </c>
      <c r="AR238" s="194">
        <f t="shared" si="763"/>
        <v>0</v>
      </c>
      <c r="AS238" s="194">
        <f t="shared" si="763"/>
        <v>0</v>
      </c>
      <c r="AT238" s="194">
        <f t="shared" si="763"/>
        <v>0</v>
      </c>
      <c r="AU238" s="194">
        <f t="shared" si="763"/>
        <v>0</v>
      </c>
      <c r="AV238" s="194">
        <f t="shared" si="763"/>
        <v>0</v>
      </c>
      <c r="AW238" s="194">
        <f t="shared" si="763"/>
        <v>0</v>
      </c>
      <c r="AX238" s="194">
        <f t="shared" si="763"/>
        <v>0</v>
      </c>
      <c r="AY238" s="194">
        <f t="shared" si="763"/>
        <v>0</v>
      </c>
      <c r="AZ238" s="194">
        <f t="shared" si="763"/>
        <v>0</v>
      </c>
      <c r="BA238" s="194">
        <f t="shared" si="763"/>
        <v>0</v>
      </c>
      <c r="BB238" s="195">
        <f t="shared" si="763"/>
        <v>0</v>
      </c>
      <c r="BC238" s="194">
        <f t="shared" si="763"/>
        <v>0</v>
      </c>
      <c r="BD238" s="194">
        <f t="shared" si="763"/>
        <v>0</v>
      </c>
      <c r="BE238" s="194">
        <f t="shared" si="763"/>
        <v>0</v>
      </c>
      <c r="BF238" s="194">
        <f t="shared" si="763"/>
        <v>0</v>
      </c>
      <c r="BG238" s="194">
        <f t="shared" si="763"/>
        <v>0</v>
      </c>
      <c r="BH238" s="194">
        <f t="shared" si="763"/>
        <v>0</v>
      </c>
      <c r="BI238" s="194">
        <f t="shared" si="763"/>
        <v>0</v>
      </c>
      <c r="BJ238" s="194">
        <f t="shared" si="763"/>
        <v>0</v>
      </c>
      <c r="BK238" s="194">
        <f t="shared" si="763"/>
        <v>0</v>
      </c>
      <c r="BL238" s="194">
        <f t="shared" si="763"/>
        <v>0</v>
      </c>
      <c r="BM238" s="194">
        <f t="shared" si="763"/>
        <v>0</v>
      </c>
      <c r="BN238" s="194">
        <f t="shared" si="763"/>
        <v>0</v>
      </c>
      <c r="BO238" s="195">
        <f t="shared" si="763"/>
        <v>0</v>
      </c>
    </row>
    <row r="239" spans="1:67" x14ac:dyDescent="0.2">
      <c r="A239" s="47"/>
      <c r="B239" s="188"/>
      <c r="C239" s="194"/>
      <c r="D239" s="194"/>
      <c r="E239" s="194"/>
      <c r="F239" s="194"/>
      <c r="G239" s="194"/>
      <c r="H239" s="194"/>
      <c r="I239" s="194"/>
      <c r="J239" s="194"/>
      <c r="K239" s="194"/>
      <c r="L239" s="194"/>
      <c r="M239" s="194"/>
      <c r="N239" s="194"/>
      <c r="O239" s="195"/>
      <c r="P239" s="194"/>
      <c r="Q239" s="194"/>
      <c r="R239" s="194"/>
      <c r="S239" s="194"/>
      <c r="T239" s="194"/>
      <c r="U239" s="194"/>
      <c r="V239" s="194"/>
      <c r="W239" s="194"/>
      <c r="X239" s="194"/>
      <c r="Y239" s="194"/>
      <c r="Z239" s="194"/>
      <c r="AA239" s="194"/>
      <c r="AB239" s="195"/>
      <c r="AC239" s="194"/>
      <c r="AD239" s="194"/>
      <c r="AE239" s="194"/>
      <c r="AF239" s="194"/>
      <c r="AG239" s="194"/>
      <c r="AH239" s="194"/>
      <c r="AI239" s="194"/>
      <c r="AJ239" s="194"/>
      <c r="AK239" s="194"/>
      <c r="AL239" s="194"/>
      <c r="AM239" s="194"/>
      <c r="AN239" s="194"/>
      <c r="AO239" s="195"/>
      <c r="AP239" s="194"/>
      <c r="AQ239" s="194"/>
      <c r="AR239" s="194"/>
      <c r="AS239" s="194"/>
      <c r="AT239" s="194"/>
      <c r="AU239" s="194"/>
      <c r="AV239" s="194"/>
      <c r="AW239" s="194"/>
      <c r="AX239" s="194"/>
      <c r="AY239" s="194"/>
      <c r="AZ239" s="194"/>
      <c r="BA239" s="194"/>
      <c r="BB239" s="195"/>
      <c r="BC239" s="194"/>
      <c r="BD239" s="194"/>
      <c r="BE239" s="194"/>
      <c r="BF239" s="194"/>
      <c r="BG239" s="194"/>
      <c r="BH239" s="194"/>
      <c r="BI239" s="194"/>
      <c r="BJ239" s="194"/>
      <c r="BK239" s="194"/>
      <c r="BL239" s="194"/>
      <c r="BM239" s="194"/>
      <c r="BN239" s="194"/>
      <c r="BO239" s="195"/>
    </row>
    <row r="240" spans="1:67" x14ac:dyDescent="0.2">
      <c r="A240" s="47">
        <v>18</v>
      </c>
      <c r="B240" s="188" t="s">
        <v>503</v>
      </c>
      <c r="C240" s="194">
        <f>+grid!K16</f>
        <v>2</v>
      </c>
      <c r="D240" s="194">
        <f t="shared" ref="D240:O240" si="764">C240</f>
        <v>2</v>
      </c>
      <c r="E240" s="194">
        <f t="shared" si="764"/>
        <v>2</v>
      </c>
      <c r="F240" s="194">
        <f t="shared" si="764"/>
        <v>2</v>
      </c>
      <c r="G240" s="194">
        <f t="shared" si="764"/>
        <v>2</v>
      </c>
      <c r="H240" s="194">
        <f t="shared" si="764"/>
        <v>2</v>
      </c>
      <c r="I240" s="194">
        <f t="shared" si="764"/>
        <v>2</v>
      </c>
      <c r="J240" s="194">
        <f t="shared" si="764"/>
        <v>2</v>
      </c>
      <c r="K240" s="194">
        <f t="shared" si="764"/>
        <v>2</v>
      </c>
      <c r="L240" s="194">
        <f t="shared" si="764"/>
        <v>2</v>
      </c>
      <c r="M240" s="194">
        <f t="shared" si="764"/>
        <v>2</v>
      </c>
      <c r="N240" s="194">
        <f t="shared" si="764"/>
        <v>2</v>
      </c>
      <c r="O240" s="195">
        <f t="shared" si="764"/>
        <v>2</v>
      </c>
      <c r="P240" s="194">
        <f>+N240</f>
        <v>2</v>
      </c>
      <c r="Q240" s="194">
        <f>+P240</f>
        <v>2</v>
      </c>
      <c r="R240" s="194">
        <f t="shared" ref="R240:AA240" si="765">+Q240</f>
        <v>2</v>
      </c>
      <c r="S240" s="194">
        <f t="shared" si="765"/>
        <v>2</v>
      </c>
      <c r="T240" s="194">
        <f t="shared" si="765"/>
        <v>2</v>
      </c>
      <c r="U240" s="194">
        <f t="shared" si="765"/>
        <v>2</v>
      </c>
      <c r="V240" s="194">
        <f t="shared" si="765"/>
        <v>2</v>
      </c>
      <c r="W240" s="194">
        <f t="shared" si="765"/>
        <v>2</v>
      </c>
      <c r="X240" s="194">
        <f t="shared" si="765"/>
        <v>2</v>
      </c>
      <c r="Y240" s="194">
        <f t="shared" si="765"/>
        <v>2</v>
      </c>
      <c r="Z240" s="194">
        <f t="shared" si="765"/>
        <v>2</v>
      </c>
      <c r="AA240" s="194">
        <f t="shared" si="765"/>
        <v>2</v>
      </c>
      <c r="AB240" s="195">
        <f>AA240</f>
        <v>2</v>
      </c>
      <c r="AC240" s="194">
        <f>+grid!M16</f>
        <v>2</v>
      </c>
      <c r="AD240" s="194">
        <f t="shared" ref="AD240:AO240" si="766">AC240</f>
        <v>2</v>
      </c>
      <c r="AE240" s="194">
        <f t="shared" si="766"/>
        <v>2</v>
      </c>
      <c r="AF240" s="194">
        <f t="shared" si="766"/>
        <v>2</v>
      </c>
      <c r="AG240" s="194">
        <f t="shared" si="766"/>
        <v>2</v>
      </c>
      <c r="AH240" s="194">
        <f t="shared" si="766"/>
        <v>2</v>
      </c>
      <c r="AI240" s="194">
        <f t="shared" si="766"/>
        <v>2</v>
      </c>
      <c r="AJ240" s="194">
        <f t="shared" si="766"/>
        <v>2</v>
      </c>
      <c r="AK240" s="194">
        <f t="shared" si="766"/>
        <v>2</v>
      </c>
      <c r="AL240" s="194">
        <f t="shared" si="766"/>
        <v>2</v>
      </c>
      <c r="AM240" s="194">
        <f t="shared" si="766"/>
        <v>2</v>
      </c>
      <c r="AN240" s="194">
        <f t="shared" si="766"/>
        <v>2</v>
      </c>
      <c r="AO240" s="195">
        <f t="shared" si="766"/>
        <v>2</v>
      </c>
      <c r="AP240" s="194">
        <f>+grid!N16</f>
        <v>2</v>
      </c>
      <c r="AQ240" s="194">
        <f>+AP240</f>
        <v>2</v>
      </c>
      <c r="AR240" s="194">
        <f t="shared" ref="AR240:BA240" si="767">+AQ240</f>
        <v>2</v>
      </c>
      <c r="AS240" s="194">
        <f t="shared" si="767"/>
        <v>2</v>
      </c>
      <c r="AT240" s="194">
        <f t="shared" si="767"/>
        <v>2</v>
      </c>
      <c r="AU240" s="194">
        <f t="shared" si="767"/>
        <v>2</v>
      </c>
      <c r="AV240" s="194">
        <f t="shared" si="767"/>
        <v>2</v>
      </c>
      <c r="AW240" s="194">
        <f t="shared" si="767"/>
        <v>2</v>
      </c>
      <c r="AX240" s="194">
        <f t="shared" si="767"/>
        <v>2</v>
      </c>
      <c r="AY240" s="194">
        <f t="shared" si="767"/>
        <v>2</v>
      </c>
      <c r="AZ240" s="194">
        <f t="shared" si="767"/>
        <v>2</v>
      </c>
      <c r="BA240" s="194">
        <f t="shared" si="767"/>
        <v>2</v>
      </c>
      <c r="BB240" s="195">
        <f>BA240</f>
        <v>2</v>
      </c>
      <c r="BC240" s="194">
        <f>+grid!P16</f>
        <v>2</v>
      </c>
      <c r="BD240" s="194">
        <f>+BC240</f>
        <v>2</v>
      </c>
      <c r="BE240" s="194">
        <f t="shared" ref="BE240:BN240" si="768">+BD240</f>
        <v>2</v>
      </c>
      <c r="BF240" s="194">
        <f t="shared" si="768"/>
        <v>2</v>
      </c>
      <c r="BG240" s="194">
        <f t="shared" si="768"/>
        <v>2</v>
      </c>
      <c r="BH240" s="194">
        <f t="shared" si="768"/>
        <v>2</v>
      </c>
      <c r="BI240" s="194">
        <f t="shared" si="768"/>
        <v>2</v>
      </c>
      <c r="BJ240" s="194">
        <f t="shared" si="768"/>
        <v>2</v>
      </c>
      <c r="BK240" s="194">
        <f t="shared" si="768"/>
        <v>2</v>
      </c>
      <c r="BL240" s="194">
        <f t="shared" si="768"/>
        <v>2</v>
      </c>
      <c r="BM240" s="194">
        <f t="shared" si="768"/>
        <v>2</v>
      </c>
      <c r="BN240" s="194">
        <f t="shared" si="768"/>
        <v>2</v>
      </c>
      <c r="BO240" s="195">
        <f>BN240</f>
        <v>2</v>
      </c>
    </row>
    <row r="241" spans="1:67" x14ac:dyDescent="0.2">
      <c r="A241" s="47">
        <v>19</v>
      </c>
      <c r="B241" s="188" t="s">
        <v>504</v>
      </c>
      <c r="C241" s="194">
        <f>+grid!K17</f>
        <v>1.5</v>
      </c>
      <c r="D241" s="194">
        <f t="shared" ref="D241:O241" si="769">C241</f>
        <v>1.5</v>
      </c>
      <c r="E241" s="194">
        <f t="shared" si="769"/>
        <v>1.5</v>
      </c>
      <c r="F241" s="194">
        <f t="shared" si="769"/>
        <v>1.5</v>
      </c>
      <c r="G241" s="194">
        <f t="shared" si="769"/>
        <v>1.5</v>
      </c>
      <c r="H241" s="194">
        <f t="shared" si="769"/>
        <v>1.5</v>
      </c>
      <c r="I241" s="194">
        <f t="shared" si="769"/>
        <v>1.5</v>
      </c>
      <c r="J241" s="194">
        <f t="shared" si="769"/>
        <v>1.5</v>
      </c>
      <c r="K241" s="194">
        <f t="shared" si="769"/>
        <v>1.5</v>
      </c>
      <c r="L241" s="194">
        <f t="shared" si="769"/>
        <v>1.5</v>
      </c>
      <c r="M241" s="194">
        <f t="shared" si="769"/>
        <v>1.5</v>
      </c>
      <c r="N241" s="194">
        <f t="shared" si="769"/>
        <v>1.5</v>
      </c>
      <c r="O241" s="195">
        <f t="shared" si="769"/>
        <v>1.5</v>
      </c>
      <c r="P241" s="194">
        <f>+N241</f>
        <v>1.5</v>
      </c>
      <c r="Q241" s="194">
        <f>+P241</f>
        <v>1.5</v>
      </c>
      <c r="R241" s="194">
        <f t="shared" ref="R241:AA241" si="770">+Q241</f>
        <v>1.5</v>
      </c>
      <c r="S241" s="194">
        <f t="shared" si="770"/>
        <v>1.5</v>
      </c>
      <c r="T241" s="194">
        <f t="shared" si="770"/>
        <v>1.5</v>
      </c>
      <c r="U241" s="194">
        <f t="shared" si="770"/>
        <v>1.5</v>
      </c>
      <c r="V241" s="194">
        <f t="shared" si="770"/>
        <v>1.5</v>
      </c>
      <c r="W241" s="194">
        <f t="shared" si="770"/>
        <v>1.5</v>
      </c>
      <c r="X241" s="194">
        <f t="shared" si="770"/>
        <v>1.5</v>
      </c>
      <c r="Y241" s="194">
        <f t="shared" si="770"/>
        <v>1.5</v>
      </c>
      <c r="Z241" s="194">
        <f t="shared" si="770"/>
        <v>1.5</v>
      </c>
      <c r="AA241" s="194">
        <f t="shared" si="770"/>
        <v>1.5</v>
      </c>
      <c r="AB241" s="195">
        <f>AA241</f>
        <v>1.5</v>
      </c>
      <c r="AC241" s="194">
        <f>+grid!M17</f>
        <v>1.5</v>
      </c>
      <c r="AD241" s="194">
        <f t="shared" ref="AD241:AO241" si="771">AC241</f>
        <v>1.5</v>
      </c>
      <c r="AE241" s="194">
        <f t="shared" si="771"/>
        <v>1.5</v>
      </c>
      <c r="AF241" s="194">
        <f t="shared" si="771"/>
        <v>1.5</v>
      </c>
      <c r="AG241" s="194">
        <f t="shared" si="771"/>
        <v>1.5</v>
      </c>
      <c r="AH241" s="194">
        <f t="shared" si="771"/>
        <v>1.5</v>
      </c>
      <c r="AI241" s="194">
        <f t="shared" si="771"/>
        <v>1.5</v>
      </c>
      <c r="AJ241" s="194">
        <f t="shared" si="771"/>
        <v>1.5</v>
      </c>
      <c r="AK241" s="194">
        <f t="shared" si="771"/>
        <v>1.5</v>
      </c>
      <c r="AL241" s="194">
        <f t="shared" si="771"/>
        <v>1.5</v>
      </c>
      <c r="AM241" s="194">
        <f t="shared" si="771"/>
        <v>1.5</v>
      </c>
      <c r="AN241" s="194">
        <f t="shared" si="771"/>
        <v>1.5</v>
      </c>
      <c r="AO241" s="195">
        <f t="shared" si="771"/>
        <v>1.5</v>
      </c>
      <c r="AP241" s="194">
        <f>+grid!N17</f>
        <v>2</v>
      </c>
      <c r="AQ241" s="194">
        <f>+AP241</f>
        <v>2</v>
      </c>
      <c r="AR241" s="194">
        <f t="shared" ref="AR241:BA241" si="772">+AQ241</f>
        <v>2</v>
      </c>
      <c r="AS241" s="194">
        <f t="shared" si="772"/>
        <v>2</v>
      </c>
      <c r="AT241" s="194">
        <f t="shared" si="772"/>
        <v>2</v>
      </c>
      <c r="AU241" s="194">
        <f t="shared" si="772"/>
        <v>2</v>
      </c>
      <c r="AV241" s="194">
        <f t="shared" si="772"/>
        <v>2</v>
      </c>
      <c r="AW241" s="194">
        <f t="shared" si="772"/>
        <v>2</v>
      </c>
      <c r="AX241" s="194">
        <f t="shared" si="772"/>
        <v>2</v>
      </c>
      <c r="AY241" s="194">
        <f t="shared" si="772"/>
        <v>2</v>
      </c>
      <c r="AZ241" s="194">
        <f t="shared" si="772"/>
        <v>2</v>
      </c>
      <c r="BA241" s="194">
        <f t="shared" si="772"/>
        <v>2</v>
      </c>
      <c r="BB241" s="195">
        <f>BA241</f>
        <v>2</v>
      </c>
      <c r="BC241" s="194">
        <f>+grid!P17</f>
        <v>2</v>
      </c>
      <c r="BD241" s="194">
        <f>+BC241</f>
        <v>2</v>
      </c>
      <c r="BE241" s="194">
        <f t="shared" ref="BE241:BN241" si="773">+BD241</f>
        <v>2</v>
      </c>
      <c r="BF241" s="194">
        <f t="shared" si="773"/>
        <v>2</v>
      </c>
      <c r="BG241" s="194">
        <f t="shared" si="773"/>
        <v>2</v>
      </c>
      <c r="BH241" s="194">
        <f t="shared" si="773"/>
        <v>2</v>
      </c>
      <c r="BI241" s="194">
        <f t="shared" si="773"/>
        <v>2</v>
      </c>
      <c r="BJ241" s="194">
        <f t="shared" si="773"/>
        <v>2</v>
      </c>
      <c r="BK241" s="194">
        <f t="shared" si="773"/>
        <v>2</v>
      </c>
      <c r="BL241" s="194">
        <f t="shared" si="773"/>
        <v>2</v>
      </c>
      <c r="BM241" s="194">
        <f t="shared" si="773"/>
        <v>2</v>
      </c>
      <c r="BN241" s="194">
        <f t="shared" si="773"/>
        <v>2</v>
      </c>
      <c r="BO241" s="195">
        <f>BN241</f>
        <v>2</v>
      </c>
    </row>
    <row r="242" spans="1:67" x14ac:dyDescent="0.2">
      <c r="A242" s="47">
        <v>20</v>
      </c>
      <c r="B242" s="188" t="s">
        <v>61</v>
      </c>
      <c r="C242" s="194">
        <f>+grid!K18</f>
        <v>1</v>
      </c>
      <c r="D242" s="194">
        <f t="shared" ref="D242:O242" si="774">C242</f>
        <v>1</v>
      </c>
      <c r="E242" s="194">
        <f t="shared" si="774"/>
        <v>1</v>
      </c>
      <c r="F242" s="194">
        <f t="shared" si="774"/>
        <v>1</v>
      </c>
      <c r="G242" s="194">
        <f t="shared" si="774"/>
        <v>1</v>
      </c>
      <c r="H242" s="194">
        <f t="shared" si="774"/>
        <v>1</v>
      </c>
      <c r="I242" s="194">
        <f t="shared" si="774"/>
        <v>1</v>
      </c>
      <c r="J242" s="194">
        <f t="shared" si="774"/>
        <v>1</v>
      </c>
      <c r="K242" s="194">
        <f t="shared" si="774"/>
        <v>1</v>
      </c>
      <c r="L242" s="194">
        <f t="shared" si="774"/>
        <v>1</v>
      </c>
      <c r="M242" s="194">
        <f t="shared" si="774"/>
        <v>1</v>
      </c>
      <c r="N242" s="194">
        <f t="shared" si="774"/>
        <v>1</v>
      </c>
      <c r="O242" s="195">
        <f t="shared" si="774"/>
        <v>1</v>
      </c>
      <c r="P242" s="194">
        <f>+N242</f>
        <v>1</v>
      </c>
      <c r="Q242" s="194">
        <f>+P242</f>
        <v>1</v>
      </c>
      <c r="R242" s="194">
        <f t="shared" ref="R242:AA242" si="775">+Q242</f>
        <v>1</v>
      </c>
      <c r="S242" s="194">
        <f t="shared" si="775"/>
        <v>1</v>
      </c>
      <c r="T242" s="194">
        <f t="shared" si="775"/>
        <v>1</v>
      </c>
      <c r="U242" s="194">
        <f t="shared" si="775"/>
        <v>1</v>
      </c>
      <c r="V242" s="194">
        <f t="shared" si="775"/>
        <v>1</v>
      </c>
      <c r="W242" s="194">
        <f t="shared" si="775"/>
        <v>1</v>
      </c>
      <c r="X242" s="194">
        <f t="shared" si="775"/>
        <v>1</v>
      </c>
      <c r="Y242" s="194">
        <f t="shared" si="775"/>
        <v>1</v>
      </c>
      <c r="Z242" s="194">
        <f t="shared" si="775"/>
        <v>1</v>
      </c>
      <c r="AA242" s="194">
        <f t="shared" si="775"/>
        <v>1</v>
      </c>
      <c r="AB242" s="195">
        <f>AA242</f>
        <v>1</v>
      </c>
      <c r="AC242" s="194">
        <f>+grid!M18</f>
        <v>1</v>
      </c>
      <c r="AD242" s="194">
        <f t="shared" ref="AD242:AO242" si="776">AC242</f>
        <v>1</v>
      </c>
      <c r="AE242" s="194">
        <f t="shared" si="776"/>
        <v>1</v>
      </c>
      <c r="AF242" s="194">
        <f t="shared" si="776"/>
        <v>1</v>
      </c>
      <c r="AG242" s="194">
        <f t="shared" si="776"/>
        <v>1</v>
      </c>
      <c r="AH242" s="194">
        <f t="shared" si="776"/>
        <v>1</v>
      </c>
      <c r="AI242" s="194">
        <f t="shared" si="776"/>
        <v>1</v>
      </c>
      <c r="AJ242" s="194">
        <f t="shared" si="776"/>
        <v>1</v>
      </c>
      <c r="AK242" s="194">
        <f t="shared" si="776"/>
        <v>1</v>
      </c>
      <c r="AL242" s="194">
        <f t="shared" si="776"/>
        <v>1</v>
      </c>
      <c r="AM242" s="194">
        <f t="shared" si="776"/>
        <v>1</v>
      </c>
      <c r="AN242" s="194">
        <f t="shared" si="776"/>
        <v>1</v>
      </c>
      <c r="AO242" s="195">
        <f t="shared" si="776"/>
        <v>1</v>
      </c>
      <c r="AP242" s="194">
        <f>+grid!N18</f>
        <v>1</v>
      </c>
      <c r="AQ242" s="194">
        <f>+AP242</f>
        <v>1</v>
      </c>
      <c r="AR242" s="194">
        <f t="shared" ref="AR242:BA242" si="777">+AQ242</f>
        <v>1</v>
      </c>
      <c r="AS242" s="194">
        <f t="shared" si="777"/>
        <v>1</v>
      </c>
      <c r="AT242" s="194">
        <f t="shared" si="777"/>
        <v>1</v>
      </c>
      <c r="AU242" s="194">
        <f t="shared" si="777"/>
        <v>1</v>
      </c>
      <c r="AV242" s="194">
        <f t="shared" si="777"/>
        <v>1</v>
      </c>
      <c r="AW242" s="194">
        <f t="shared" si="777"/>
        <v>1</v>
      </c>
      <c r="AX242" s="194">
        <f t="shared" si="777"/>
        <v>1</v>
      </c>
      <c r="AY242" s="194">
        <f t="shared" si="777"/>
        <v>1</v>
      </c>
      <c r="AZ242" s="194">
        <f t="shared" si="777"/>
        <v>1</v>
      </c>
      <c r="BA242" s="194">
        <f t="shared" si="777"/>
        <v>1</v>
      </c>
      <c r="BB242" s="195">
        <f>BA242</f>
        <v>1</v>
      </c>
      <c r="BC242" s="194">
        <f>+grid!P18</f>
        <v>2</v>
      </c>
      <c r="BD242" s="194">
        <f>+BC242</f>
        <v>2</v>
      </c>
      <c r="BE242" s="194">
        <f t="shared" ref="BE242:BN242" si="778">+BD242</f>
        <v>2</v>
      </c>
      <c r="BF242" s="194">
        <f t="shared" si="778"/>
        <v>2</v>
      </c>
      <c r="BG242" s="194">
        <f t="shared" si="778"/>
        <v>2</v>
      </c>
      <c r="BH242" s="194">
        <f t="shared" si="778"/>
        <v>2</v>
      </c>
      <c r="BI242" s="194">
        <f t="shared" si="778"/>
        <v>2</v>
      </c>
      <c r="BJ242" s="194">
        <f t="shared" si="778"/>
        <v>2</v>
      </c>
      <c r="BK242" s="194">
        <f t="shared" si="778"/>
        <v>2</v>
      </c>
      <c r="BL242" s="194">
        <f t="shared" si="778"/>
        <v>2</v>
      </c>
      <c r="BM242" s="194">
        <f t="shared" si="778"/>
        <v>2</v>
      </c>
      <c r="BN242" s="194">
        <f t="shared" si="778"/>
        <v>2</v>
      </c>
      <c r="BO242" s="195">
        <f>BN242</f>
        <v>2</v>
      </c>
    </row>
    <row r="243" spans="1:67" ht="13.5" customHeight="1" x14ac:dyDescent="0.2">
      <c r="A243" s="47">
        <v>21</v>
      </c>
      <c r="B243" s="188" t="s">
        <v>62</v>
      </c>
      <c r="C243" s="194">
        <f>+grid!K19</f>
        <v>1.5</v>
      </c>
      <c r="D243" s="194">
        <f>+grid!K19</f>
        <v>1.5</v>
      </c>
      <c r="E243" s="194">
        <f>+grid!L19</f>
        <v>1.5</v>
      </c>
      <c r="F243" s="194">
        <f>+grid!M19</f>
        <v>1.5</v>
      </c>
      <c r="G243" s="194">
        <f>+grid!N19</f>
        <v>1.5</v>
      </c>
      <c r="H243" s="194">
        <f t="shared" ref="H243:N244" si="779">+G243</f>
        <v>1.5</v>
      </c>
      <c r="I243" s="194">
        <f t="shared" si="779"/>
        <v>1.5</v>
      </c>
      <c r="J243" s="194">
        <f t="shared" si="779"/>
        <v>1.5</v>
      </c>
      <c r="K243" s="194">
        <f t="shared" si="779"/>
        <v>1.5</v>
      </c>
      <c r="L243" s="194">
        <f t="shared" si="779"/>
        <v>1.5</v>
      </c>
      <c r="M243" s="194">
        <f t="shared" si="779"/>
        <v>1.5</v>
      </c>
      <c r="N243" s="194">
        <f t="shared" si="779"/>
        <v>1.5</v>
      </c>
      <c r="O243" s="195">
        <f>N243</f>
        <v>1.5</v>
      </c>
      <c r="P243" s="194">
        <f>+N243</f>
        <v>1.5</v>
      </c>
      <c r="Q243" s="194">
        <f>+P243</f>
        <v>1.5</v>
      </c>
      <c r="R243" s="194">
        <f t="shared" ref="R243:AA243" si="780">+Q243</f>
        <v>1.5</v>
      </c>
      <c r="S243" s="194">
        <f t="shared" si="780"/>
        <v>1.5</v>
      </c>
      <c r="T243" s="194">
        <f t="shared" si="780"/>
        <v>1.5</v>
      </c>
      <c r="U243" s="194">
        <f t="shared" si="780"/>
        <v>1.5</v>
      </c>
      <c r="V243" s="194">
        <f t="shared" si="780"/>
        <v>1.5</v>
      </c>
      <c r="W243" s="194">
        <f t="shared" si="780"/>
        <v>1.5</v>
      </c>
      <c r="X243" s="194">
        <f t="shared" si="780"/>
        <v>1.5</v>
      </c>
      <c r="Y243" s="194">
        <f t="shared" si="780"/>
        <v>1.5</v>
      </c>
      <c r="Z243" s="194">
        <f t="shared" si="780"/>
        <v>1.5</v>
      </c>
      <c r="AA243" s="194">
        <f t="shared" si="780"/>
        <v>1.5</v>
      </c>
      <c r="AB243" s="195">
        <f>AA243</f>
        <v>1.5</v>
      </c>
      <c r="AC243" s="194">
        <f>+grid!M19</f>
        <v>1.5</v>
      </c>
      <c r="AD243" s="194">
        <f t="shared" ref="AD243:AO243" si="781">AC243</f>
        <v>1.5</v>
      </c>
      <c r="AE243" s="194">
        <f t="shared" si="781"/>
        <v>1.5</v>
      </c>
      <c r="AF243" s="194">
        <f t="shared" si="781"/>
        <v>1.5</v>
      </c>
      <c r="AG243" s="194">
        <f t="shared" si="781"/>
        <v>1.5</v>
      </c>
      <c r="AH243" s="194">
        <f t="shared" si="781"/>
        <v>1.5</v>
      </c>
      <c r="AI243" s="194">
        <f t="shared" si="781"/>
        <v>1.5</v>
      </c>
      <c r="AJ243" s="194">
        <f t="shared" si="781"/>
        <v>1.5</v>
      </c>
      <c r="AK243" s="194">
        <f t="shared" si="781"/>
        <v>1.5</v>
      </c>
      <c r="AL243" s="194">
        <f t="shared" si="781"/>
        <v>1.5</v>
      </c>
      <c r="AM243" s="194">
        <f t="shared" si="781"/>
        <v>1.5</v>
      </c>
      <c r="AN243" s="194">
        <f t="shared" si="781"/>
        <v>1.5</v>
      </c>
      <c r="AO243" s="195">
        <f t="shared" si="781"/>
        <v>1.5</v>
      </c>
      <c r="AP243" s="194">
        <f>+grid!N19</f>
        <v>1.5</v>
      </c>
      <c r="AQ243" s="194">
        <f>+AP243</f>
        <v>1.5</v>
      </c>
      <c r="AR243" s="194">
        <f t="shared" ref="AR243:BA243" si="782">+AQ243</f>
        <v>1.5</v>
      </c>
      <c r="AS243" s="194">
        <f t="shared" si="782"/>
        <v>1.5</v>
      </c>
      <c r="AT243" s="194">
        <f t="shared" si="782"/>
        <v>1.5</v>
      </c>
      <c r="AU243" s="194">
        <f t="shared" si="782"/>
        <v>1.5</v>
      </c>
      <c r="AV243" s="194">
        <f t="shared" si="782"/>
        <v>1.5</v>
      </c>
      <c r="AW243" s="194">
        <f t="shared" si="782"/>
        <v>1.5</v>
      </c>
      <c r="AX243" s="194">
        <f t="shared" si="782"/>
        <v>1.5</v>
      </c>
      <c r="AY243" s="194">
        <f t="shared" si="782"/>
        <v>1.5</v>
      </c>
      <c r="AZ243" s="194">
        <f t="shared" si="782"/>
        <v>1.5</v>
      </c>
      <c r="BA243" s="194">
        <f t="shared" si="782"/>
        <v>1.5</v>
      </c>
      <c r="BB243" s="195">
        <f>BA243</f>
        <v>1.5</v>
      </c>
      <c r="BC243" s="194">
        <f>+grid!P19</f>
        <v>1.5</v>
      </c>
      <c r="BD243" s="194">
        <f>+BC243</f>
        <v>1.5</v>
      </c>
      <c r="BE243" s="194">
        <f t="shared" ref="BE243:BN243" si="783">+BD243</f>
        <v>1.5</v>
      </c>
      <c r="BF243" s="194">
        <f t="shared" si="783"/>
        <v>1.5</v>
      </c>
      <c r="BG243" s="194">
        <f t="shared" si="783"/>
        <v>1.5</v>
      </c>
      <c r="BH243" s="194">
        <f t="shared" si="783"/>
        <v>1.5</v>
      </c>
      <c r="BI243" s="194">
        <f t="shared" si="783"/>
        <v>1.5</v>
      </c>
      <c r="BJ243" s="194">
        <f t="shared" si="783"/>
        <v>1.5</v>
      </c>
      <c r="BK243" s="194">
        <f t="shared" si="783"/>
        <v>1.5</v>
      </c>
      <c r="BL243" s="194">
        <f t="shared" si="783"/>
        <v>1.5</v>
      </c>
      <c r="BM243" s="194">
        <f t="shared" si="783"/>
        <v>1.5</v>
      </c>
      <c r="BN243" s="194">
        <f t="shared" si="783"/>
        <v>1.5</v>
      </c>
      <c r="BO243" s="195">
        <f>BN243</f>
        <v>1.5</v>
      </c>
    </row>
    <row r="244" spans="1:67" x14ac:dyDescent="0.2">
      <c r="A244" s="47">
        <v>22</v>
      </c>
      <c r="B244" s="188" t="s">
        <v>63</v>
      </c>
      <c r="C244" s="194">
        <f>+grid!K20</f>
        <v>1.5</v>
      </c>
      <c r="D244" s="194">
        <f>+grid!K20</f>
        <v>1.5</v>
      </c>
      <c r="E244" s="194">
        <f>+D244</f>
        <v>1.5</v>
      </c>
      <c r="F244" s="194">
        <f>+E244</f>
        <v>1.5</v>
      </c>
      <c r="G244" s="194">
        <f>+F244</f>
        <v>1.5</v>
      </c>
      <c r="H244" s="194">
        <f t="shared" si="779"/>
        <v>1.5</v>
      </c>
      <c r="I244" s="194">
        <f t="shared" si="779"/>
        <v>1.5</v>
      </c>
      <c r="J244" s="194">
        <f t="shared" si="779"/>
        <v>1.5</v>
      </c>
      <c r="K244" s="194">
        <f t="shared" si="779"/>
        <v>1.5</v>
      </c>
      <c r="L244" s="194">
        <f t="shared" si="779"/>
        <v>1.5</v>
      </c>
      <c r="M244" s="194">
        <f t="shared" si="779"/>
        <v>1.5</v>
      </c>
      <c r="N244" s="194">
        <f t="shared" si="779"/>
        <v>1.5</v>
      </c>
      <c r="O244" s="195">
        <f>N244</f>
        <v>1.5</v>
      </c>
      <c r="P244" s="194">
        <f>+N244</f>
        <v>1.5</v>
      </c>
      <c r="Q244" s="194">
        <f>+P244</f>
        <v>1.5</v>
      </c>
      <c r="R244" s="194">
        <f t="shared" ref="R244:AA244" si="784">+Q244</f>
        <v>1.5</v>
      </c>
      <c r="S244" s="194">
        <f t="shared" si="784"/>
        <v>1.5</v>
      </c>
      <c r="T244" s="194">
        <f t="shared" si="784"/>
        <v>1.5</v>
      </c>
      <c r="U244" s="194">
        <f t="shared" si="784"/>
        <v>1.5</v>
      </c>
      <c r="V244" s="194">
        <f t="shared" si="784"/>
        <v>1.5</v>
      </c>
      <c r="W244" s="194">
        <f t="shared" si="784"/>
        <v>1.5</v>
      </c>
      <c r="X244" s="194">
        <f t="shared" si="784"/>
        <v>1.5</v>
      </c>
      <c r="Y244" s="194">
        <f t="shared" si="784"/>
        <v>1.5</v>
      </c>
      <c r="Z244" s="194">
        <f t="shared" si="784"/>
        <v>1.5</v>
      </c>
      <c r="AA244" s="194">
        <f t="shared" si="784"/>
        <v>1.5</v>
      </c>
      <c r="AB244" s="195">
        <f>AA244</f>
        <v>1.5</v>
      </c>
      <c r="AC244" s="194">
        <f>+grid!M20</f>
        <v>2</v>
      </c>
      <c r="AD244" s="194">
        <f t="shared" ref="AD244:AO244" si="785">AC244</f>
        <v>2</v>
      </c>
      <c r="AE244" s="194">
        <f t="shared" si="785"/>
        <v>2</v>
      </c>
      <c r="AF244" s="194">
        <f t="shared" si="785"/>
        <v>2</v>
      </c>
      <c r="AG244" s="194">
        <f t="shared" si="785"/>
        <v>2</v>
      </c>
      <c r="AH244" s="194">
        <f t="shared" si="785"/>
        <v>2</v>
      </c>
      <c r="AI244" s="194">
        <f t="shared" si="785"/>
        <v>2</v>
      </c>
      <c r="AJ244" s="194">
        <f t="shared" si="785"/>
        <v>2</v>
      </c>
      <c r="AK244" s="194">
        <f t="shared" si="785"/>
        <v>2</v>
      </c>
      <c r="AL244" s="194">
        <f t="shared" si="785"/>
        <v>2</v>
      </c>
      <c r="AM244" s="194">
        <f t="shared" si="785"/>
        <v>2</v>
      </c>
      <c r="AN244" s="194">
        <f t="shared" si="785"/>
        <v>2</v>
      </c>
      <c r="AO244" s="195">
        <f t="shared" si="785"/>
        <v>2</v>
      </c>
      <c r="AP244" s="194">
        <f>+grid!N20</f>
        <v>2</v>
      </c>
      <c r="AQ244" s="194">
        <f>+AP244</f>
        <v>2</v>
      </c>
      <c r="AR244" s="194">
        <f t="shared" ref="AR244:BA244" si="786">+AQ244</f>
        <v>2</v>
      </c>
      <c r="AS244" s="194">
        <f t="shared" si="786"/>
        <v>2</v>
      </c>
      <c r="AT244" s="194">
        <f t="shared" si="786"/>
        <v>2</v>
      </c>
      <c r="AU244" s="194">
        <f t="shared" si="786"/>
        <v>2</v>
      </c>
      <c r="AV244" s="194">
        <f t="shared" si="786"/>
        <v>2</v>
      </c>
      <c r="AW244" s="194">
        <f t="shared" si="786"/>
        <v>2</v>
      </c>
      <c r="AX244" s="194">
        <f t="shared" si="786"/>
        <v>2</v>
      </c>
      <c r="AY244" s="194">
        <f t="shared" si="786"/>
        <v>2</v>
      </c>
      <c r="AZ244" s="194">
        <f t="shared" si="786"/>
        <v>2</v>
      </c>
      <c r="BA244" s="194">
        <f t="shared" si="786"/>
        <v>2</v>
      </c>
      <c r="BB244" s="195">
        <f>BA244</f>
        <v>2</v>
      </c>
      <c r="BC244" s="194">
        <f>+grid!P20</f>
        <v>2</v>
      </c>
      <c r="BD244" s="194">
        <f>+BC244</f>
        <v>2</v>
      </c>
      <c r="BE244" s="194">
        <f t="shared" ref="BE244:BN244" si="787">+BD244</f>
        <v>2</v>
      </c>
      <c r="BF244" s="194">
        <f t="shared" si="787"/>
        <v>2</v>
      </c>
      <c r="BG244" s="194">
        <f t="shared" si="787"/>
        <v>2</v>
      </c>
      <c r="BH244" s="194">
        <f t="shared" si="787"/>
        <v>2</v>
      </c>
      <c r="BI244" s="194">
        <f t="shared" si="787"/>
        <v>2</v>
      </c>
      <c r="BJ244" s="194">
        <f t="shared" si="787"/>
        <v>2</v>
      </c>
      <c r="BK244" s="194">
        <f t="shared" si="787"/>
        <v>2</v>
      </c>
      <c r="BL244" s="194">
        <f t="shared" si="787"/>
        <v>2</v>
      </c>
      <c r="BM244" s="194">
        <f t="shared" si="787"/>
        <v>2</v>
      </c>
      <c r="BN244" s="194">
        <f t="shared" si="787"/>
        <v>2</v>
      </c>
      <c r="BO244" s="195">
        <f>BN244</f>
        <v>2</v>
      </c>
    </row>
    <row r="245" spans="1:67" ht="13.5" thickBot="1" x14ac:dyDescent="0.25">
      <c r="A245" s="47"/>
      <c r="B245" s="188"/>
      <c r="C245" s="194"/>
      <c r="D245" s="194"/>
      <c r="E245" s="194"/>
      <c r="F245" s="194"/>
      <c r="G245" s="194"/>
      <c r="H245" s="194"/>
      <c r="I245" s="194"/>
      <c r="J245" s="194"/>
      <c r="K245" s="194"/>
      <c r="L245" s="194"/>
      <c r="M245" s="194"/>
      <c r="N245" s="194"/>
      <c r="O245" s="195"/>
      <c r="P245" s="194"/>
      <c r="Q245" s="194"/>
      <c r="R245" s="194"/>
      <c r="S245" s="194"/>
      <c r="T245" s="194"/>
      <c r="U245" s="194"/>
      <c r="V245" s="194"/>
      <c r="W245" s="194"/>
      <c r="X245" s="194"/>
      <c r="Y245" s="194"/>
      <c r="Z245" s="194"/>
      <c r="AA245" s="194"/>
      <c r="AB245" s="195"/>
      <c r="AC245" s="194"/>
      <c r="AD245" s="194"/>
      <c r="AE245" s="194"/>
      <c r="AF245" s="194"/>
      <c r="AG245" s="194"/>
      <c r="AH245" s="194"/>
      <c r="AI245" s="194"/>
      <c r="AJ245" s="194"/>
      <c r="AK245" s="194"/>
      <c r="AL245" s="194"/>
      <c r="AM245" s="194"/>
      <c r="AN245" s="194"/>
      <c r="AO245" s="195"/>
      <c r="AP245" s="194"/>
      <c r="AQ245" s="194"/>
      <c r="AR245" s="194"/>
      <c r="AS245" s="194"/>
      <c r="AT245" s="194"/>
      <c r="AU245" s="194"/>
      <c r="AV245" s="194"/>
      <c r="AW245" s="194"/>
      <c r="AX245" s="194"/>
      <c r="AY245" s="194"/>
      <c r="AZ245" s="194"/>
      <c r="BA245" s="194"/>
      <c r="BB245" s="195"/>
      <c r="BC245" s="194"/>
      <c r="BD245" s="194"/>
      <c r="BE245" s="194"/>
      <c r="BF245" s="194"/>
      <c r="BG245" s="194"/>
      <c r="BH245" s="194"/>
      <c r="BI245" s="194"/>
      <c r="BJ245" s="194"/>
      <c r="BK245" s="194"/>
      <c r="BL245" s="194"/>
      <c r="BM245" s="194"/>
      <c r="BN245" s="194"/>
      <c r="BO245" s="195"/>
    </row>
    <row r="246" spans="1:67" ht="13.5" thickBot="1" x14ac:dyDescent="0.25">
      <c r="A246" s="47" t="s">
        <v>495</v>
      </c>
      <c r="B246" s="249" t="s">
        <v>505</v>
      </c>
      <c r="C246" s="301">
        <f>+'Forecast COS'!H6*3</f>
        <v>54</v>
      </c>
      <c r="D246" s="301">
        <f>+'Forecast COS'!I6*3</f>
        <v>54</v>
      </c>
      <c r="E246" s="301">
        <f>+'Forecast COS'!J6*3</f>
        <v>54</v>
      </c>
      <c r="F246" s="301">
        <f>+'Forecast COS'!K6*3</f>
        <v>54</v>
      </c>
      <c r="G246" s="301">
        <f>+'Forecast COS'!L6*3</f>
        <v>54</v>
      </c>
      <c r="H246" s="301">
        <f>+'Forecast COS'!M6*3</f>
        <v>54</v>
      </c>
      <c r="I246" s="301">
        <f>+'Forecast COS'!N6*3</f>
        <v>54</v>
      </c>
      <c r="J246" s="301">
        <f>+'Forecast COS'!O6*3</f>
        <v>54</v>
      </c>
      <c r="K246" s="301">
        <f>+'Forecast COS'!P6*3</f>
        <v>54</v>
      </c>
      <c r="L246" s="301">
        <f>+'Forecast COS'!Q6*3</f>
        <v>54</v>
      </c>
      <c r="M246" s="301">
        <f>+'Forecast COS'!R6*3</f>
        <v>54</v>
      </c>
      <c r="N246" s="301">
        <f>+'Forecast COS'!S6*3</f>
        <v>54</v>
      </c>
      <c r="O246" s="195"/>
      <c r="P246" s="301">
        <f>+'Forecast COS'!U6*3</f>
        <v>57</v>
      </c>
      <c r="Q246" s="301">
        <f>+'Forecast COS'!V6*3</f>
        <v>57</v>
      </c>
      <c r="R246" s="301">
        <f>+'Forecast COS'!W6*3</f>
        <v>57</v>
      </c>
      <c r="S246" s="301">
        <f>+'Forecast COS'!X6*3</f>
        <v>57</v>
      </c>
      <c r="T246" s="301">
        <f>+'Forecast COS'!Y6*3</f>
        <v>57</v>
      </c>
      <c r="U246" s="301">
        <f>+'Forecast COS'!Z6*3</f>
        <v>57</v>
      </c>
      <c r="V246" s="301">
        <f>+'Forecast COS'!AA6*3</f>
        <v>57</v>
      </c>
      <c r="W246" s="301">
        <f>+'Forecast COS'!AB6*3</f>
        <v>57</v>
      </c>
      <c r="X246" s="301">
        <f>+'Forecast COS'!AC6*3</f>
        <v>57</v>
      </c>
      <c r="Y246" s="301">
        <f>+'Forecast COS'!AD6*3</f>
        <v>57</v>
      </c>
      <c r="Z246" s="301">
        <f>+'Forecast COS'!AE6*3</f>
        <v>57</v>
      </c>
      <c r="AA246" s="301">
        <f>+'Forecast COS'!AF6*3</f>
        <v>57</v>
      </c>
      <c r="AB246" s="195"/>
      <c r="AC246" s="249">
        <f>+'Forecast COS'!AH6*3</f>
        <v>63</v>
      </c>
      <c r="AD246" s="301">
        <f>+'Forecast COS'!AI6*3</f>
        <v>63</v>
      </c>
      <c r="AE246" s="301">
        <f>+'Forecast COS'!AJ6*3</f>
        <v>63</v>
      </c>
      <c r="AF246" s="301">
        <f>+'Forecast COS'!AK6*3</f>
        <v>63</v>
      </c>
      <c r="AG246" s="301">
        <f>+'Forecast COS'!AL6*3</f>
        <v>63</v>
      </c>
      <c r="AH246" s="301">
        <f>+'Forecast COS'!AM6*3</f>
        <v>63</v>
      </c>
      <c r="AI246" s="301">
        <f>+'Forecast COS'!AN6*3</f>
        <v>63</v>
      </c>
      <c r="AJ246" s="301">
        <f>+'Forecast COS'!AO6*3</f>
        <v>63</v>
      </c>
      <c r="AK246" s="301">
        <f>+'Forecast COS'!AP6*3</f>
        <v>63</v>
      </c>
      <c r="AL246" s="301">
        <f>+'Forecast COS'!AQ6*3</f>
        <v>63</v>
      </c>
      <c r="AM246" s="301">
        <f>+'Forecast COS'!AR6*3</f>
        <v>63</v>
      </c>
      <c r="AN246" s="301">
        <f>+'Forecast COS'!AS6*3</f>
        <v>63</v>
      </c>
      <c r="AO246" s="195"/>
      <c r="AP246" s="301">
        <f>+'Forecast COS'!AU6*3</f>
        <v>66</v>
      </c>
      <c r="AQ246" s="301">
        <f>+'Forecast COS'!AV6*3</f>
        <v>66</v>
      </c>
      <c r="AR246" s="301">
        <f>+'Forecast COS'!AW6*3</f>
        <v>66</v>
      </c>
      <c r="AS246" s="301">
        <f>+'Forecast COS'!AX6*3</f>
        <v>66</v>
      </c>
      <c r="AT246" s="301">
        <f>+'Forecast COS'!AY6*3</f>
        <v>66</v>
      </c>
      <c r="AU246" s="301">
        <f>+'Forecast COS'!AZ6*3</f>
        <v>66</v>
      </c>
      <c r="AV246" s="301">
        <f>+'Forecast COS'!BA6*3</f>
        <v>66</v>
      </c>
      <c r="AW246" s="301">
        <f>+'Forecast COS'!BB6*3</f>
        <v>66</v>
      </c>
      <c r="AX246" s="301">
        <f>+'Forecast COS'!BC6*3</f>
        <v>66</v>
      </c>
      <c r="AY246" s="301">
        <f>+'Forecast COS'!BD6*3</f>
        <v>66</v>
      </c>
      <c r="AZ246" s="301">
        <f>+'Forecast COS'!BE6*3</f>
        <v>66</v>
      </c>
      <c r="BA246" s="301">
        <f>+'Forecast COS'!BF6*3</f>
        <v>66</v>
      </c>
      <c r="BB246" s="195"/>
      <c r="BC246" s="301">
        <f>+'Forecast COS'!BH6*3</f>
        <v>72</v>
      </c>
      <c r="BD246" s="301">
        <f>+'Forecast COS'!BI6*3</f>
        <v>72</v>
      </c>
      <c r="BE246" s="301">
        <f>+'Forecast COS'!BJ6*3</f>
        <v>72</v>
      </c>
      <c r="BF246" s="301">
        <f>+'Forecast COS'!BK6*3</f>
        <v>72</v>
      </c>
      <c r="BG246" s="301">
        <f>+'Forecast COS'!BL6*3</f>
        <v>72</v>
      </c>
      <c r="BH246" s="301">
        <f>+'Forecast COS'!BM6*3</f>
        <v>72</v>
      </c>
      <c r="BI246" s="301">
        <f>+'Forecast COS'!BN6*3</f>
        <v>72</v>
      </c>
      <c r="BJ246" s="301">
        <f>+'Forecast COS'!BO6*3</f>
        <v>72</v>
      </c>
      <c r="BK246" s="301">
        <f>+'Forecast COS'!BP6*3</f>
        <v>72</v>
      </c>
      <c r="BL246" s="301">
        <f>+'Forecast COS'!BQ6*3</f>
        <v>72</v>
      </c>
      <c r="BM246" s="301">
        <f>+'Forecast COS'!BR6*3</f>
        <v>72</v>
      </c>
      <c r="BN246" s="301">
        <f>+'Forecast COS'!BS6*3</f>
        <v>72</v>
      </c>
      <c r="BO246" s="195"/>
    </row>
    <row r="247" spans="1:67" ht="13.5" thickBot="1" x14ac:dyDescent="0.25">
      <c r="A247" s="47" t="s">
        <v>497</v>
      </c>
      <c r="B247" s="249" t="s">
        <v>506</v>
      </c>
      <c r="C247" s="301">
        <f>+SUM(C240:C244)*8</f>
        <v>60</v>
      </c>
      <c r="D247" s="301">
        <f t="shared" ref="D247:N247" si="788">+SUM(D240:D244)*8</f>
        <v>60</v>
      </c>
      <c r="E247" s="301">
        <f t="shared" si="788"/>
        <v>60</v>
      </c>
      <c r="F247" s="301">
        <f t="shared" si="788"/>
        <v>60</v>
      </c>
      <c r="G247" s="301">
        <f t="shared" si="788"/>
        <v>60</v>
      </c>
      <c r="H247" s="301">
        <f t="shared" si="788"/>
        <v>60</v>
      </c>
      <c r="I247" s="301">
        <f t="shared" si="788"/>
        <v>60</v>
      </c>
      <c r="J247" s="301">
        <f t="shared" si="788"/>
        <v>60</v>
      </c>
      <c r="K247" s="301">
        <f t="shared" si="788"/>
        <v>60</v>
      </c>
      <c r="L247" s="301">
        <f t="shared" si="788"/>
        <v>60</v>
      </c>
      <c r="M247" s="301">
        <f t="shared" si="788"/>
        <v>60</v>
      </c>
      <c r="N247" s="301">
        <f t="shared" si="788"/>
        <v>60</v>
      </c>
      <c r="O247" s="195"/>
      <c r="P247" s="301">
        <f>+SUM(P240:P244)*8</f>
        <v>60</v>
      </c>
      <c r="Q247" s="301">
        <f t="shared" ref="Q247:AA247" si="789">+SUM(Q240:Q244)*8</f>
        <v>60</v>
      </c>
      <c r="R247" s="301">
        <f t="shared" si="789"/>
        <v>60</v>
      </c>
      <c r="S247" s="301">
        <f t="shared" si="789"/>
        <v>60</v>
      </c>
      <c r="T247" s="301">
        <f t="shared" si="789"/>
        <v>60</v>
      </c>
      <c r="U247" s="301">
        <f t="shared" si="789"/>
        <v>60</v>
      </c>
      <c r="V247" s="301">
        <f t="shared" si="789"/>
        <v>60</v>
      </c>
      <c r="W247" s="301">
        <f t="shared" si="789"/>
        <v>60</v>
      </c>
      <c r="X247" s="301">
        <f t="shared" si="789"/>
        <v>60</v>
      </c>
      <c r="Y247" s="301">
        <f t="shared" si="789"/>
        <v>60</v>
      </c>
      <c r="Z247" s="301">
        <f t="shared" si="789"/>
        <v>60</v>
      </c>
      <c r="AA247" s="301">
        <f t="shared" si="789"/>
        <v>60</v>
      </c>
      <c r="AB247" s="195"/>
      <c r="AC247" s="249">
        <f>+SUM(AC240:AC244)*8</f>
        <v>64</v>
      </c>
      <c r="AD247" s="301">
        <f t="shared" ref="AD247:AN247" si="790">+SUM(AD240:AD244)*8</f>
        <v>64</v>
      </c>
      <c r="AE247" s="301">
        <f t="shared" si="790"/>
        <v>64</v>
      </c>
      <c r="AF247" s="301">
        <f t="shared" si="790"/>
        <v>64</v>
      </c>
      <c r="AG247" s="301">
        <f t="shared" si="790"/>
        <v>64</v>
      </c>
      <c r="AH247" s="301">
        <f t="shared" si="790"/>
        <v>64</v>
      </c>
      <c r="AI247" s="301">
        <f t="shared" si="790"/>
        <v>64</v>
      </c>
      <c r="AJ247" s="301">
        <f t="shared" si="790"/>
        <v>64</v>
      </c>
      <c r="AK247" s="301">
        <f t="shared" si="790"/>
        <v>64</v>
      </c>
      <c r="AL247" s="301">
        <f t="shared" si="790"/>
        <v>64</v>
      </c>
      <c r="AM247" s="301">
        <f t="shared" si="790"/>
        <v>64</v>
      </c>
      <c r="AN247" s="301">
        <f t="shared" si="790"/>
        <v>64</v>
      </c>
      <c r="AO247" s="195"/>
      <c r="AP247" s="301">
        <f t="shared" ref="AP247:BA247" si="791">+SUM(AP240:AP244)*8</f>
        <v>68</v>
      </c>
      <c r="AQ247" s="301">
        <f t="shared" si="791"/>
        <v>68</v>
      </c>
      <c r="AR247" s="301">
        <f t="shared" si="791"/>
        <v>68</v>
      </c>
      <c r="AS247" s="301">
        <f t="shared" si="791"/>
        <v>68</v>
      </c>
      <c r="AT247" s="301">
        <f t="shared" si="791"/>
        <v>68</v>
      </c>
      <c r="AU247" s="301">
        <f t="shared" si="791"/>
        <v>68</v>
      </c>
      <c r="AV247" s="301">
        <f t="shared" si="791"/>
        <v>68</v>
      </c>
      <c r="AW247" s="301">
        <f t="shared" si="791"/>
        <v>68</v>
      </c>
      <c r="AX247" s="301">
        <f t="shared" si="791"/>
        <v>68</v>
      </c>
      <c r="AY247" s="301">
        <f t="shared" si="791"/>
        <v>68</v>
      </c>
      <c r="AZ247" s="301">
        <f t="shared" si="791"/>
        <v>68</v>
      </c>
      <c r="BA247" s="301">
        <f t="shared" si="791"/>
        <v>68</v>
      </c>
      <c r="BB247" s="195"/>
      <c r="BC247" s="301">
        <f t="shared" ref="BC247:BN247" si="792">+SUM(BC240:BC244)*8</f>
        <v>76</v>
      </c>
      <c r="BD247" s="301">
        <f t="shared" si="792"/>
        <v>76</v>
      </c>
      <c r="BE247" s="301">
        <f t="shared" si="792"/>
        <v>76</v>
      </c>
      <c r="BF247" s="301">
        <f t="shared" si="792"/>
        <v>76</v>
      </c>
      <c r="BG247" s="301">
        <f t="shared" si="792"/>
        <v>76</v>
      </c>
      <c r="BH247" s="301">
        <f t="shared" si="792"/>
        <v>76</v>
      </c>
      <c r="BI247" s="301">
        <f t="shared" si="792"/>
        <v>76</v>
      </c>
      <c r="BJ247" s="301">
        <f t="shared" si="792"/>
        <v>76</v>
      </c>
      <c r="BK247" s="301">
        <f t="shared" si="792"/>
        <v>76</v>
      </c>
      <c r="BL247" s="301">
        <f t="shared" si="792"/>
        <v>76</v>
      </c>
      <c r="BM247" s="301">
        <f t="shared" si="792"/>
        <v>76</v>
      </c>
      <c r="BN247" s="301">
        <f t="shared" si="792"/>
        <v>76</v>
      </c>
      <c r="BO247" s="195"/>
    </row>
    <row r="248" spans="1:67" ht="13.5" thickBot="1" x14ac:dyDescent="0.25">
      <c r="A248" s="47" t="s">
        <v>507</v>
      </c>
      <c r="B248" s="249" t="s">
        <v>508</v>
      </c>
      <c r="C248" s="302">
        <f>+C246/C247</f>
        <v>0.9</v>
      </c>
      <c r="D248" s="302">
        <f t="shared" ref="D248:N248" si="793">+D246/D247</f>
        <v>0.9</v>
      </c>
      <c r="E248" s="302">
        <f t="shared" si="793"/>
        <v>0.9</v>
      </c>
      <c r="F248" s="302">
        <f t="shared" si="793"/>
        <v>0.9</v>
      </c>
      <c r="G248" s="302">
        <f t="shared" si="793"/>
        <v>0.9</v>
      </c>
      <c r="H248" s="302">
        <f t="shared" si="793"/>
        <v>0.9</v>
      </c>
      <c r="I248" s="302">
        <f t="shared" si="793"/>
        <v>0.9</v>
      </c>
      <c r="J248" s="302">
        <f t="shared" si="793"/>
        <v>0.9</v>
      </c>
      <c r="K248" s="302">
        <f t="shared" si="793"/>
        <v>0.9</v>
      </c>
      <c r="L248" s="302">
        <f t="shared" si="793"/>
        <v>0.9</v>
      </c>
      <c r="M248" s="302">
        <f t="shared" si="793"/>
        <v>0.9</v>
      </c>
      <c r="N248" s="302">
        <f t="shared" si="793"/>
        <v>0.9</v>
      </c>
      <c r="O248" s="195"/>
      <c r="P248" s="302">
        <f t="shared" ref="P248:AA248" si="794">+P246/P247</f>
        <v>0.95</v>
      </c>
      <c r="Q248" s="302">
        <f t="shared" si="794"/>
        <v>0.95</v>
      </c>
      <c r="R248" s="302">
        <f t="shared" si="794"/>
        <v>0.95</v>
      </c>
      <c r="S248" s="302">
        <f t="shared" si="794"/>
        <v>0.95</v>
      </c>
      <c r="T248" s="302">
        <f t="shared" si="794"/>
        <v>0.95</v>
      </c>
      <c r="U248" s="302">
        <f t="shared" si="794"/>
        <v>0.95</v>
      </c>
      <c r="V248" s="302">
        <f t="shared" si="794"/>
        <v>0.95</v>
      </c>
      <c r="W248" s="302">
        <f t="shared" si="794"/>
        <v>0.95</v>
      </c>
      <c r="X248" s="302">
        <f t="shared" si="794"/>
        <v>0.95</v>
      </c>
      <c r="Y248" s="302">
        <f t="shared" si="794"/>
        <v>0.95</v>
      </c>
      <c r="Z248" s="302">
        <f t="shared" si="794"/>
        <v>0.95</v>
      </c>
      <c r="AA248" s="302">
        <f t="shared" si="794"/>
        <v>0.95</v>
      </c>
      <c r="AB248" s="195"/>
      <c r="AC248" s="298">
        <f t="shared" ref="AC248:AN248" si="795">+AC246/AC247</f>
        <v>0.984375</v>
      </c>
      <c r="AD248" s="303">
        <f t="shared" si="795"/>
        <v>0.984375</v>
      </c>
      <c r="AE248" s="303">
        <f t="shared" si="795"/>
        <v>0.984375</v>
      </c>
      <c r="AF248" s="303">
        <f t="shared" si="795"/>
        <v>0.984375</v>
      </c>
      <c r="AG248" s="303">
        <f t="shared" si="795"/>
        <v>0.984375</v>
      </c>
      <c r="AH248" s="303">
        <f t="shared" si="795"/>
        <v>0.984375</v>
      </c>
      <c r="AI248" s="303">
        <f t="shared" si="795"/>
        <v>0.984375</v>
      </c>
      <c r="AJ248" s="303">
        <f t="shared" si="795"/>
        <v>0.984375</v>
      </c>
      <c r="AK248" s="303">
        <f t="shared" si="795"/>
        <v>0.984375</v>
      </c>
      <c r="AL248" s="303">
        <f t="shared" si="795"/>
        <v>0.984375</v>
      </c>
      <c r="AM248" s="303">
        <f t="shared" si="795"/>
        <v>0.984375</v>
      </c>
      <c r="AN248" s="303">
        <f t="shared" si="795"/>
        <v>0.984375</v>
      </c>
      <c r="AO248" s="195"/>
      <c r="AP248" s="302">
        <f t="shared" ref="AP248:BA248" si="796">+AP246/AP247</f>
        <v>0.97058823529411764</v>
      </c>
      <c r="AQ248" s="302">
        <f t="shared" si="796"/>
        <v>0.97058823529411764</v>
      </c>
      <c r="AR248" s="302">
        <f t="shared" si="796"/>
        <v>0.97058823529411764</v>
      </c>
      <c r="AS248" s="302">
        <f t="shared" si="796"/>
        <v>0.97058823529411764</v>
      </c>
      <c r="AT248" s="302">
        <f t="shared" si="796"/>
        <v>0.97058823529411764</v>
      </c>
      <c r="AU248" s="302">
        <f t="shared" si="796"/>
        <v>0.97058823529411764</v>
      </c>
      <c r="AV248" s="302">
        <f t="shared" si="796"/>
        <v>0.97058823529411764</v>
      </c>
      <c r="AW248" s="302">
        <f t="shared" si="796"/>
        <v>0.97058823529411764</v>
      </c>
      <c r="AX248" s="302">
        <f t="shared" si="796"/>
        <v>0.97058823529411764</v>
      </c>
      <c r="AY248" s="302">
        <f t="shared" si="796"/>
        <v>0.97058823529411764</v>
      </c>
      <c r="AZ248" s="302">
        <f t="shared" si="796"/>
        <v>0.97058823529411764</v>
      </c>
      <c r="BA248" s="302">
        <f t="shared" si="796"/>
        <v>0.97058823529411764</v>
      </c>
      <c r="BB248" s="195"/>
      <c r="BC248" s="302">
        <f t="shared" ref="BC248:BN248" si="797">+BC246/BC247</f>
        <v>0.94736842105263153</v>
      </c>
      <c r="BD248" s="302">
        <f t="shared" si="797"/>
        <v>0.94736842105263153</v>
      </c>
      <c r="BE248" s="302">
        <f t="shared" si="797"/>
        <v>0.94736842105263153</v>
      </c>
      <c r="BF248" s="302">
        <f t="shared" si="797"/>
        <v>0.94736842105263153</v>
      </c>
      <c r="BG248" s="302">
        <f t="shared" si="797"/>
        <v>0.94736842105263153</v>
      </c>
      <c r="BH248" s="302">
        <f t="shared" si="797"/>
        <v>0.94736842105263153</v>
      </c>
      <c r="BI248" s="302">
        <f t="shared" si="797"/>
        <v>0.94736842105263153</v>
      </c>
      <c r="BJ248" s="302">
        <f t="shared" si="797"/>
        <v>0.94736842105263153</v>
      </c>
      <c r="BK248" s="302">
        <f t="shared" si="797"/>
        <v>0.94736842105263153</v>
      </c>
      <c r="BL248" s="302">
        <f t="shared" si="797"/>
        <v>0.94736842105263153</v>
      </c>
      <c r="BM248" s="302">
        <f t="shared" si="797"/>
        <v>0.94736842105263153</v>
      </c>
      <c r="BN248" s="302">
        <f t="shared" si="797"/>
        <v>0.94736842105263153</v>
      </c>
      <c r="BO248" s="195"/>
    </row>
    <row r="249" spans="1:67" x14ac:dyDescent="0.2">
      <c r="A249" s="47"/>
      <c r="B249" s="188"/>
      <c r="C249" s="194"/>
      <c r="D249" s="194"/>
      <c r="E249" s="194"/>
      <c r="F249" s="194"/>
      <c r="G249" s="194"/>
      <c r="H249" s="194"/>
      <c r="I249" s="194"/>
      <c r="J249" s="194"/>
      <c r="K249" s="194"/>
      <c r="L249" s="194"/>
      <c r="M249" s="194"/>
      <c r="N249" s="194"/>
      <c r="O249" s="195"/>
      <c r="P249" s="194"/>
      <c r="Q249" s="194"/>
      <c r="R249" s="194"/>
      <c r="S249" s="194"/>
      <c r="T249" s="194"/>
      <c r="U249" s="194"/>
      <c r="V249" s="194"/>
      <c r="W249" s="194"/>
      <c r="X249" s="194"/>
      <c r="Y249" s="194"/>
      <c r="Z249" s="194"/>
      <c r="AA249" s="194"/>
      <c r="AB249" s="195"/>
      <c r="AC249" s="194"/>
      <c r="AD249" s="194"/>
      <c r="AE249" s="194"/>
      <c r="AF249" s="194"/>
      <c r="AG249" s="194"/>
      <c r="AH249" s="194"/>
      <c r="AI249" s="194"/>
      <c r="AJ249" s="194"/>
      <c r="AK249" s="194"/>
      <c r="AL249" s="194"/>
      <c r="AM249" s="194"/>
      <c r="AN249" s="194"/>
      <c r="AO249" s="195"/>
      <c r="AP249" s="194"/>
      <c r="AQ249" s="194"/>
      <c r="AR249" s="194"/>
      <c r="AS249" s="194"/>
      <c r="AT249" s="194"/>
      <c r="AU249" s="194"/>
      <c r="AV249" s="194"/>
      <c r="AW249" s="194"/>
      <c r="AX249" s="194"/>
      <c r="AY249" s="194"/>
      <c r="AZ249" s="194"/>
      <c r="BA249" s="194"/>
      <c r="BB249" s="195"/>
      <c r="BC249" s="194"/>
      <c r="BD249" s="194"/>
      <c r="BE249" s="194"/>
      <c r="BF249" s="194"/>
      <c r="BG249" s="194"/>
      <c r="BH249" s="194"/>
      <c r="BI249" s="194"/>
      <c r="BJ249" s="194"/>
      <c r="BK249" s="194"/>
      <c r="BL249" s="194"/>
      <c r="BM249" s="194"/>
      <c r="BN249" s="194"/>
      <c r="BO249" s="195"/>
    </row>
    <row r="250" spans="1:67" x14ac:dyDescent="0.2">
      <c r="A250" s="863">
        <f>+A244+1</f>
        <v>23</v>
      </c>
      <c r="B250" s="188" t="s">
        <v>644</v>
      </c>
      <c r="C250" s="194">
        <v>1</v>
      </c>
      <c r="D250" s="194">
        <f t="shared" ref="D250" si="798">C250</f>
        <v>1</v>
      </c>
      <c r="E250" s="194">
        <f t="shared" ref="E250" si="799">D250</f>
        <v>1</v>
      </c>
      <c r="F250" s="194">
        <f t="shared" ref="F250" si="800">E250</f>
        <v>1</v>
      </c>
      <c r="G250" s="194">
        <f t="shared" ref="G250" si="801">F250</f>
        <v>1</v>
      </c>
      <c r="H250" s="194">
        <f t="shared" ref="H250" si="802">G250</f>
        <v>1</v>
      </c>
      <c r="I250" s="194">
        <f t="shared" ref="I250" si="803">H250</f>
        <v>1</v>
      </c>
      <c r="J250" s="194">
        <f t="shared" ref="J250" si="804">I250</f>
        <v>1</v>
      </c>
      <c r="K250" s="194">
        <f t="shared" ref="K250" si="805">J250</f>
        <v>1</v>
      </c>
      <c r="L250" s="194">
        <f t="shared" ref="L250" si="806">K250</f>
        <v>1</v>
      </c>
      <c r="M250" s="194">
        <f t="shared" ref="M250" si="807">L250</f>
        <v>1</v>
      </c>
      <c r="N250" s="194">
        <f t="shared" ref="N250" si="808">M250</f>
        <v>1</v>
      </c>
      <c r="O250" s="195">
        <f t="shared" ref="D250:O251" si="809">N250</f>
        <v>1</v>
      </c>
      <c r="P250" s="194">
        <f>N250</f>
        <v>1</v>
      </c>
      <c r="Q250" s="194">
        <f t="shared" ref="Q250" si="810">P250</f>
        <v>1</v>
      </c>
      <c r="R250" s="194">
        <f t="shared" ref="R250" si="811">Q250</f>
        <v>1</v>
      </c>
      <c r="S250" s="194">
        <f t="shared" ref="S250" si="812">R250</f>
        <v>1</v>
      </c>
      <c r="T250" s="194">
        <f t="shared" ref="T250" si="813">S250</f>
        <v>1</v>
      </c>
      <c r="U250" s="194">
        <f t="shared" ref="U250" si="814">T250</f>
        <v>1</v>
      </c>
      <c r="V250" s="194">
        <f t="shared" ref="V250" si="815">U250</f>
        <v>1</v>
      </c>
      <c r="W250" s="194">
        <f t="shared" ref="W250" si="816">V250</f>
        <v>1</v>
      </c>
      <c r="X250" s="194">
        <f t="shared" ref="X250" si="817">W250</f>
        <v>1</v>
      </c>
      <c r="Y250" s="194">
        <f t="shared" ref="Y250" si="818">X250</f>
        <v>1</v>
      </c>
      <c r="Z250" s="194">
        <f t="shared" ref="Z250" si="819">Y250</f>
        <v>1</v>
      </c>
      <c r="AA250" s="194">
        <f t="shared" ref="AA250" si="820">Z250</f>
        <v>1</v>
      </c>
      <c r="AB250" s="195">
        <f t="shared" ref="Q250:AB251" si="821">AA250</f>
        <v>1</v>
      </c>
      <c r="AC250" s="194">
        <f>AB250</f>
        <v>1</v>
      </c>
      <c r="AD250" s="194">
        <f t="shared" ref="AD250" si="822">AC250</f>
        <v>1</v>
      </c>
      <c r="AE250" s="194">
        <f t="shared" ref="AE250" si="823">AD250</f>
        <v>1</v>
      </c>
      <c r="AF250" s="194">
        <f t="shared" ref="AF250" si="824">AE250</f>
        <v>1</v>
      </c>
      <c r="AG250" s="194">
        <f t="shared" ref="AG250" si="825">AF250</f>
        <v>1</v>
      </c>
      <c r="AH250" s="194">
        <f t="shared" ref="AH250" si="826">AG250</f>
        <v>1</v>
      </c>
      <c r="AI250" s="194">
        <f t="shared" ref="AI250" si="827">AH250</f>
        <v>1</v>
      </c>
      <c r="AJ250" s="194">
        <f t="shared" ref="AJ250" si="828">AI250</f>
        <v>1</v>
      </c>
      <c r="AK250" s="194">
        <f t="shared" ref="AK250" si="829">AJ250</f>
        <v>1</v>
      </c>
      <c r="AL250" s="194">
        <f t="shared" ref="AL250" si="830">AK250</f>
        <v>1</v>
      </c>
      <c r="AM250" s="194">
        <f t="shared" ref="AM250" si="831">AL250</f>
        <v>1</v>
      </c>
      <c r="AN250" s="194">
        <f t="shared" ref="AN250" si="832">AM250</f>
        <v>1</v>
      </c>
      <c r="AO250" s="195">
        <f t="shared" ref="AO250" si="833">AN250</f>
        <v>1</v>
      </c>
      <c r="AP250" s="194">
        <f>AO250</f>
        <v>1</v>
      </c>
      <c r="AQ250" s="194">
        <f t="shared" ref="AQ250" si="834">AP250</f>
        <v>1</v>
      </c>
      <c r="AR250" s="194">
        <f t="shared" ref="AR250" si="835">AQ250</f>
        <v>1</v>
      </c>
      <c r="AS250" s="194">
        <f t="shared" ref="AS250" si="836">AR250</f>
        <v>1</v>
      </c>
      <c r="AT250" s="194">
        <f t="shared" ref="AT250" si="837">AS250</f>
        <v>1</v>
      </c>
      <c r="AU250" s="194">
        <f t="shared" ref="AU250" si="838">AT250</f>
        <v>1</v>
      </c>
      <c r="AV250" s="194">
        <f t="shared" ref="AV250" si="839">AU250</f>
        <v>1</v>
      </c>
      <c r="AW250" s="194">
        <f t="shared" ref="AW250" si="840">AV250</f>
        <v>1</v>
      </c>
      <c r="AX250" s="194">
        <f t="shared" ref="AX250" si="841">AW250</f>
        <v>1</v>
      </c>
      <c r="AY250" s="194">
        <f t="shared" ref="AY250" si="842">AX250</f>
        <v>1</v>
      </c>
      <c r="AZ250" s="194">
        <f t="shared" ref="AZ250" si="843">AY250</f>
        <v>1</v>
      </c>
      <c r="BA250" s="194">
        <f t="shared" ref="BA250" si="844">AZ250</f>
        <v>1</v>
      </c>
      <c r="BB250" s="195">
        <f t="shared" ref="BB250" si="845">BA250</f>
        <v>1</v>
      </c>
      <c r="BC250" s="194">
        <f t="shared" ref="BC250" si="846">BB250</f>
        <v>1</v>
      </c>
      <c r="BD250" s="194">
        <f t="shared" ref="BD250" si="847">BC250</f>
        <v>1</v>
      </c>
      <c r="BE250" s="194">
        <f t="shared" ref="BE250" si="848">BD250</f>
        <v>1</v>
      </c>
      <c r="BF250" s="194">
        <f t="shared" ref="BF250" si="849">BE250</f>
        <v>1</v>
      </c>
      <c r="BG250" s="194">
        <f t="shared" ref="BG250" si="850">BF250</f>
        <v>1</v>
      </c>
      <c r="BH250" s="194">
        <f t="shared" ref="BH250" si="851">BG250</f>
        <v>1</v>
      </c>
      <c r="BI250" s="194">
        <f t="shared" ref="BI250" si="852">BH250</f>
        <v>1</v>
      </c>
      <c r="BJ250" s="194">
        <f t="shared" ref="BJ250" si="853">BI250</f>
        <v>1</v>
      </c>
      <c r="BK250" s="194">
        <f t="shared" ref="BK250" si="854">BJ250</f>
        <v>1</v>
      </c>
      <c r="BL250" s="194">
        <f t="shared" ref="BL250" si="855">BK250</f>
        <v>1</v>
      </c>
      <c r="BM250" s="194">
        <f t="shared" ref="BM250" si="856">BL250</f>
        <v>1</v>
      </c>
      <c r="BN250" s="194">
        <f t="shared" ref="BN250" si="857">BM250</f>
        <v>1</v>
      </c>
      <c r="BO250" s="195">
        <f t="shared" ref="BO250" si="858">BN250</f>
        <v>1</v>
      </c>
    </row>
    <row r="251" spans="1:67" x14ac:dyDescent="0.2">
      <c r="A251" s="843">
        <f>+A250+1</f>
        <v>24</v>
      </c>
      <c r="B251" s="188" t="s">
        <v>64</v>
      </c>
      <c r="C251" s="194">
        <v>0</v>
      </c>
      <c r="D251" s="194">
        <f t="shared" si="809"/>
        <v>0</v>
      </c>
      <c r="E251" s="194">
        <f t="shared" si="809"/>
        <v>0</v>
      </c>
      <c r="F251" s="194">
        <f t="shared" si="809"/>
        <v>0</v>
      </c>
      <c r="G251" s="194">
        <f t="shared" si="809"/>
        <v>0</v>
      </c>
      <c r="H251" s="194">
        <f t="shared" si="809"/>
        <v>0</v>
      </c>
      <c r="I251" s="194">
        <f t="shared" si="809"/>
        <v>0</v>
      </c>
      <c r="J251" s="194">
        <f t="shared" si="809"/>
        <v>0</v>
      </c>
      <c r="K251" s="194">
        <f t="shared" si="809"/>
        <v>0</v>
      </c>
      <c r="L251" s="194">
        <f t="shared" si="809"/>
        <v>0</v>
      </c>
      <c r="M251" s="194">
        <f t="shared" si="809"/>
        <v>0</v>
      </c>
      <c r="N251" s="194">
        <f t="shared" si="809"/>
        <v>0</v>
      </c>
      <c r="O251" s="195">
        <f t="shared" si="809"/>
        <v>0</v>
      </c>
      <c r="P251" s="194">
        <f>N251</f>
        <v>0</v>
      </c>
      <c r="Q251" s="194">
        <f t="shared" si="821"/>
        <v>0</v>
      </c>
      <c r="R251" s="194">
        <f t="shared" si="821"/>
        <v>0</v>
      </c>
      <c r="S251" s="194">
        <f t="shared" si="821"/>
        <v>0</v>
      </c>
      <c r="T251" s="194">
        <f t="shared" si="821"/>
        <v>0</v>
      </c>
      <c r="U251" s="194">
        <f t="shared" si="821"/>
        <v>0</v>
      </c>
      <c r="V251" s="194">
        <f t="shared" si="821"/>
        <v>0</v>
      </c>
      <c r="W251" s="194">
        <f t="shared" si="821"/>
        <v>0</v>
      </c>
      <c r="X251" s="194">
        <f t="shared" si="821"/>
        <v>0</v>
      </c>
      <c r="Y251" s="194">
        <f t="shared" si="821"/>
        <v>0</v>
      </c>
      <c r="Z251" s="194">
        <f t="shared" si="821"/>
        <v>0</v>
      </c>
      <c r="AA251" s="194">
        <f t="shared" si="821"/>
        <v>0</v>
      </c>
      <c r="AB251" s="195">
        <f t="shared" si="821"/>
        <v>0</v>
      </c>
      <c r="AC251" s="194">
        <f>AB251</f>
        <v>0</v>
      </c>
      <c r="AD251" s="194">
        <f t="shared" ref="AD251:AO251" si="859">AC251</f>
        <v>0</v>
      </c>
      <c r="AE251" s="194">
        <f t="shared" si="859"/>
        <v>0</v>
      </c>
      <c r="AF251" s="194">
        <f t="shared" si="859"/>
        <v>0</v>
      </c>
      <c r="AG251" s="194">
        <f t="shared" si="859"/>
        <v>0</v>
      </c>
      <c r="AH251" s="194">
        <f t="shared" si="859"/>
        <v>0</v>
      </c>
      <c r="AI251" s="194">
        <f t="shared" si="859"/>
        <v>0</v>
      </c>
      <c r="AJ251" s="194">
        <f t="shared" si="859"/>
        <v>0</v>
      </c>
      <c r="AK251" s="194">
        <f t="shared" si="859"/>
        <v>0</v>
      </c>
      <c r="AL251" s="194">
        <f t="shared" si="859"/>
        <v>0</v>
      </c>
      <c r="AM251" s="194">
        <f t="shared" si="859"/>
        <v>0</v>
      </c>
      <c r="AN251" s="194">
        <f t="shared" si="859"/>
        <v>0</v>
      </c>
      <c r="AO251" s="195">
        <f t="shared" si="859"/>
        <v>0</v>
      </c>
      <c r="AP251" s="194">
        <f>AO251</f>
        <v>0</v>
      </c>
      <c r="AQ251" s="194">
        <f t="shared" ref="AQ251:BO251" si="860">AP251</f>
        <v>0</v>
      </c>
      <c r="AR251" s="194">
        <f t="shared" si="860"/>
        <v>0</v>
      </c>
      <c r="AS251" s="194">
        <f t="shared" si="860"/>
        <v>0</v>
      </c>
      <c r="AT251" s="194">
        <f t="shared" si="860"/>
        <v>0</v>
      </c>
      <c r="AU251" s="194">
        <f t="shared" si="860"/>
        <v>0</v>
      </c>
      <c r="AV251" s="194">
        <f t="shared" si="860"/>
        <v>0</v>
      </c>
      <c r="AW251" s="194">
        <f t="shared" si="860"/>
        <v>0</v>
      </c>
      <c r="AX251" s="194">
        <f t="shared" si="860"/>
        <v>0</v>
      </c>
      <c r="AY251" s="194">
        <f t="shared" si="860"/>
        <v>0</v>
      </c>
      <c r="AZ251" s="194">
        <f t="shared" si="860"/>
        <v>0</v>
      </c>
      <c r="BA251" s="194">
        <f t="shared" si="860"/>
        <v>0</v>
      </c>
      <c r="BB251" s="195">
        <f t="shared" si="860"/>
        <v>0</v>
      </c>
      <c r="BC251" s="194">
        <f t="shared" si="860"/>
        <v>0</v>
      </c>
      <c r="BD251" s="194">
        <f t="shared" si="860"/>
        <v>0</v>
      </c>
      <c r="BE251" s="194">
        <f t="shared" si="860"/>
        <v>0</v>
      </c>
      <c r="BF251" s="194">
        <f t="shared" si="860"/>
        <v>0</v>
      </c>
      <c r="BG251" s="194">
        <f t="shared" si="860"/>
        <v>0</v>
      </c>
      <c r="BH251" s="194">
        <f t="shared" si="860"/>
        <v>0</v>
      </c>
      <c r="BI251" s="194">
        <f t="shared" si="860"/>
        <v>0</v>
      </c>
      <c r="BJ251" s="194">
        <f t="shared" si="860"/>
        <v>0</v>
      </c>
      <c r="BK251" s="194">
        <f t="shared" si="860"/>
        <v>0</v>
      </c>
      <c r="BL251" s="194">
        <f t="shared" si="860"/>
        <v>0</v>
      </c>
      <c r="BM251" s="194">
        <f t="shared" si="860"/>
        <v>0</v>
      </c>
      <c r="BN251" s="194">
        <f t="shared" si="860"/>
        <v>0</v>
      </c>
      <c r="BO251" s="195">
        <f t="shared" si="860"/>
        <v>0</v>
      </c>
    </row>
    <row r="252" spans="1:67" x14ac:dyDescent="0.2">
      <c r="A252" s="863">
        <f>+A251+1</f>
        <v>25</v>
      </c>
      <c r="B252" s="188" t="s">
        <v>65</v>
      </c>
      <c r="C252" s="194">
        <v>1</v>
      </c>
      <c r="D252" s="194">
        <f t="shared" ref="D252:O252" si="861">C252</f>
        <v>1</v>
      </c>
      <c r="E252" s="194">
        <f t="shared" si="861"/>
        <v>1</v>
      </c>
      <c r="F252" s="194">
        <f t="shared" si="861"/>
        <v>1</v>
      </c>
      <c r="G252" s="194">
        <f t="shared" si="861"/>
        <v>1</v>
      </c>
      <c r="H252" s="194">
        <f t="shared" si="861"/>
        <v>1</v>
      </c>
      <c r="I252" s="194">
        <f t="shared" si="861"/>
        <v>1</v>
      </c>
      <c r="J252" s="194">
        <f t="shared" si="861"/>
        <v>1</v>
      </c>
      <c r="K252" s="194">
        <f t="shared" si="861"/>
        <v>1</v>
      </c>
      <c r="L252" s="194">
        <f t="shared" si="861"/>
        <v>1</v>
      </c>
      <c r="M252" s="194">
        <f t="shared" si="861"/>
        <v>1</v>
      </c>
      <c r="N252" s="194">
        <f t="shared" si="861"/>
        <v>1</v>
      </c>
      <c r="O252" s="195">
        <f t="shared" si="861"/>
        <v>1</v>
      </c>
      <c r="P252" s="194">
        <f>N252</f>
        <v>1</v>
      </c>
      <c r="Q252" s="194">
        <f t="shared" ref="Q252:AB252" si="862">P252</f>
        <v>1</v>
      </c>
      <c r="R252" s="194">
        <f t="shared" si="862"/>
        <v>1</v>
      </c>
      <c r="S252" s="194">
        <f t="shared" si="862"/>
        <v>1</v>
      </c>
      <c r="T252" s="194">
        <f t="shared" si="862"/>
        <v>1</v>
      </c>
      <c r="U252" s="194">
        <f t="shared" si="862"/>
        <v>1</v>
      </c>
      <c r="V252" s="194">
        <f t="shared" si="862"/>
        <v>1</v>
      </c>
      <c r="W252" s="194">
        <f t="shared" si="862"/>
        <v>1</v>
      </c>
      <c r="X252" s="194">
        <f t="shared" si="862"/>
        <v>1</v>
      </c>
      <c r="Y252" s="194">
        <f t="shared" si="862"/>
        <v>1</v>
      </c>
      <c r="Z252" s="194">
        <f t="shared" si="862"/>
        <v>1</v>
      </c>
      <c r="AA252" s="194">
        <f t="shared" si="862"/>
        <v>1</v>
      </c>
      <c r="AB252" s="195">
        <f t="shared" si="862"/>
        <v>1</v>
      </c>
      <c r="AC252" s="194">
        <f>AA252*1.11111</f>
        <v>1.11111</v>
      </c>
      <c r="AD252" s="194">
        <f t="shared" ref="AD252:AO252" si="863">AC252</f>
        <v>1.11111</v>
      </c>
      <c r="AE252" s="194">
        <f t="shared" si="863"/>
        <v>1.11111</v>
      </c>
      <c r="AF252" s="194">
        <f t="shared" si="863"/>
        <v>1.11111</v>
      </c>
      <c r="AG252" s="194">
        <f t="shared" si="863"/>
        <v>1.11111</v>
      </c>
      <c r="AH252" s="194">
        <f t="shared" si="863"/>
        <v>1.11111</v>
      </c>
      <c r="AI252" s="194">
        <f t="shared" si="863"/>
        <v>1.11111</v>
      </c>
      <c r="AJ252" s="194">
        <f t="shared" si="863"/>
        <v>1.11111</v>
      </c>
      <c r="AK252" s="194">
        <f t="shared" si="863"/>
        <v>1.11111</v>
      </c>
      <c r="AL252" s="194">
        <f t="shared" si="863"/>
        <v>1.11111</v>
      </c>
      <c r="AM252" s="194">
        <f t="shared" si="863"/>
        <v>1.11111</v>
      </c>
      <c r="AN252" s="194">
        <f t="shared" si="863"/>
        <v>1.11111</v>
      </c>
      <c r="AO252" s="195">
        <f t="shared" si="863"/>
        <v>1.11111</v>
      </c>
      <c r="AP252" s="194">
        <f>AN252*1.11111111</f>
        <v>1.2345666654320999</v>
      </c>
      <c r="AQ252" s="194">
        <f t="shared" ref="AQ252:BO252" si="864">AP252</f>
        <v>1.2345666654320999</v>
      </c>
      <c r="AR252" s="194">
        <f t="shared" si="864"/>
        <v>1.2345666654320999</v>
      </c>
      <c r="AS252" s="194">
        <f t="shared" si="864"/>
        <v>1.2345666654320999</v>
      </c>
      <c r="AT252" s="194">
        <f t="shared" si="864"/>
        <v>1.2345666654320999</v>
      </c>
      <c r="AU252" s="194">
        <f t="shared" si="864"/>
        <v>1.2345666654320999</v>
      </c>
      <c r="AV252" s="194">
        <f t="shared" si="864"/>
        <v>1.2345666654320999</v>
      </c>
      <c r="AW252" s="194">
        <f t="shared" si="864"/>
        <v>1.2345666654320999</v>
      </c>
      <c r="AX252" s="194">
        <f t="shared" si="864"/>
        <v>1.2345666654320999</v>
      </c>
      <c r="AY252" s="194">
        <f t="shared" si="864"/>
        <v>1.2345666654320999</v>
      </c>
      <c r="AZ252" s="194">
        <f t="shared" si="864"/>
        <v>1.2345666654320999</v>
      </c>
      <c r="BA252" s="194">
        <f t="shared" si="864"/>
        <v>1.2345666654320999</v>
      </c>
      <c r="BB252" s="195">
        <f t="shared" si="864"/>
        <v>1.2345666654320999</v>
      </c>
      <c r="BC252" s="194">
        <f t="shared" si="864"/>
        <v>1.2345666654320999</v>
      </c>
      <c r="BD252" s="194">
        <f t="shared" si="864"/>
        <v>1.2345666654320999</v>
      </c>
      <c r="BE252" s="194">
        <f t="shared" si="864"/>
        <v>1.2345666654320999</v>
      </c>
      <c r="BF252" s="194">
        <f t="shared" si="864"/>
        <v>1.2345666654320999</v>
      </c>
      <c r="BG252" s="194">
        <f t="shared" si="864"/>
        <v>1.2345666654320999</v>
      </c>
      <c r="BH252" s="194">
        <f t="shared" si="864"/>
        <v>1.2345666654320999</v>
      </c>
      <c r="BI252" s="194">
        <f t="shared" si="864"/>
        <v>1.2345666654320999</v>
      </c>
      <c r="BJ252" s="194">
        <f t="shared" si="864"/>
        <v>1.2345666654320999</v>
      </c>
      <c r="BK252" s="194">
        <f t="shared" si="864"/>
        <v>1.2345666654320999</v>
      </c>
      <c r="BL252" s="194">
        <f t="shared" si="864"/>
        <v>1.2345666654320999</v>
      </c>
      <c r="BM252" s="194">
        <f t="shared" si="864"/>
        <v>1.2345666654320999</v>
      </c>
      <c r="BN252" s="194">
        <f t="shared" si="864"/>
        <v>1.2345666654320999</v>
      </c>
      <c r="BO252" s="195">
        <f t="shared" si="864"/>
        <v>1.2345666654320999</v>
      </c>
    </row>
    <row r="253" spans="1:67" x14ac:dyDescent="0.2">
      <c r="A253" s="47">
        <f t="shared" ref="A253:A265" si="865">+A252+1</f>
        <v>26</v>
      </c>
      <c r="B253" s="188" t="s">
        <v>492</v>
      </c>
      <c r="C253" s="194">
        <v>0</v>
      </c>
      <c r="D253" s="194">
        <v>0</v>
      </c>
      <c r="E253" s="194">
        <v>0</v>
      </c>
      <c r="F253" s="194">
        <v>0</v>
      </c>
      <c r="G253" s="194">
        <v>0</v>
      </c>
      <c r="H253" s="194">
        <v>0</v>
      </c>
      <c r="I253" s="194">
        <v>0</v>
      </c>
      <c r="J253" s="194">
        <v>0</v>
      </c>
      <c r="K253" s="194">
        <v>0</v>
      </c>
      <c r="L253" s="194">
        <v>0</v>
      </c>
      <c r="M253" s="194">
        <v>0</v>
      </c>
      <c r="N253" s="194">
        <v>0</v>
      </c>
      <c r="O253" s="195">
        <f>N253</f>
        <v>0</v>
      </c>
      <c r="P253" s="194">
        <f>N253</f>
        <v>0</v>
      </c>
      <c r="Q253" s="194">
        <f t="shared" ref="Q253:AB253" si="866">P253</f>
        <v>0</v>
      </c>
      <c r="R253" s="194">
        <f t="shared" si="866"/>
        <v>0</v>
      </c>
      <c r="S253" s="194">
        <f t="shared" si="866"/>
        <v>0</v>
      </c>
      <c r="T253" s="194">
        <f t="shared" si="866"/>
        <v>0</v>
      </c>
      <c r="U253" s="194">
        <f t="shared" si="866"/>
        <v>0</v>
      </c>
      <c r="V253" s="194">
        <f t="shared" si="866"/>
        <v>0</v>
      </c>
      <c r="W253" s="194">
        <f t="shared" si="866"/>
        <v>0</v>
      </c>
      <c r="X253" s="194">
        <f t="shared" si="866"/>
        <v>0</v>
      </c>
      <c r="Y253" s="194">
        <f t="shared" si="866"/>
        <v>0</v>
      </c>
      <c r="Z253" s="194">
        <f t="shared" si="866"/>
        <v>0</v>
      </c>
      <c r="AA253" s="194">
        <f t="shared" si="866"/>
        <v>0</v>
      </c>
      <c r="AB253" s="195">
        <f t="shared" si="866"/>
        <v>0</v>
      </c>
      <c r="AC253" s="194">
        <f>AA253</f>
        <v>0</v>
      </c>
      <c r="AD253" s="194">
        <f t="shared" ref="AD253:AO253" si="867">AC253</f>
        <v>0</v>
      </c>
      <c r="AE253" s="194">
        <f t="shared" si="867"/>
        <v>0</v>
      </c>
      <c r="AF253" s="194">
        <f t="shared" si="867"/>
        <v>0</v>
      </c>
      <c r="AG253" s="194">
        <f t="shared" si="867"/>
        <v>0</v>
      </c>
      <c r="AH253" s="194">
        <f t="shared" si="867"/>
        <v>0</v>
      </c>
      <c r="AI253" s="194">
        <f t="shared" si="867"/>
        <v>0</v>
      </c>
      <c r="AJ253" s="194">
        <f t="shared" si="867"/>
        <v>0</v>
      </c>
      <c r="AK253" s="194">
        <f t="shared" si="867"/>
        <v>0</v>
      </c>
      <c r="AL253" s="194">
        <f t="shared" si="867"/>
        <v>0</v>
      </c>
      <c r="AM253" s="194">
        <f t="shared" si="867"/>
        <v>0</v>
      </c>
      <c r="AN253" s="194">
        <f t="shared" si="867"/>
        <v>0</v>
      </c>
      <c r="AO253" s="195">
        <f t="shared" si="867"/>
        <v>0</v>
      </c>
      <c r="AP253" s="194">
        <f>AN253</f>
        <v>0</v>
      </c>
      <c r="AQ253" s="194">
        <f t="shared" ref="AQ253:BO253" si="868">AP253</f>
        <v>0</v>
      </c>
      <c r="AR253" s="194">
        <f t="shared" si="868"/>
        <v>0</v>
      </c>
      <c r="AS253" s="194">
        <f t="shared" si="868"/>
        <v>0</v>
      </c>
      <c r="AT253" s="194">
        <f t="shared" si="868"/>
        <v>0</v>
      </c>
      <c r="AU253" s="194">
        <f t="shared" si="868"/>
        <v>0</v>
      </c>
      <c r="AV253" s="194">
        <f t="shared" si="868"/>
        <v>0</v>
      </c>
      <c r="AW253" s="194">
        <f t="shared" si="868"/>
        <v>0</v>
      </c>
      <c r="AX253" s="194">
        <f t="shared" si="868"/>
        <v>0</v>
      </c>
      <c r="AY253" s="194">
        <f t="shared" si="868"/>
        <v>0</v>
      </c>
      <c r="AZ253" s="194">
        <f t="shared" si="868"/>
        <v>0</v>
      </c>
      <c r="BA253" s="194">
        <f t="shared" si="868"/>
        <v>0</v>
      </c>
      <c r="BB253" s="195">
        <f t="shared" si="868"/>
        <v>0</v>
      </c>
      <c r="BC253" s="194">
        <f t="shared" si="868"/>
        <v>0</v>
      </c>
      <c r="BD253" s="194">
        <f t="shared" si="868"/>
        <v>0</v>
      </c>
      <c r="BE253" s="194">
        <f t="shared" si="868"/>
        <v>0</v>
      </c>
      <c r="BF253" s="194">
        <f t="shared" si="868"/>
        <v>0</v>
      </c>
      <c r="BG253" s="194">
        <f t="shared" si="868"/>
        <v>0</v>
      </c>
      <c r="BH253" s="194">
        <f t="shared" si="868"/>
        <v>0</v>
      </c>
      <c r="BI253" s="194">
        <f t="shared" si="868"/>
        <v>0</v>
      </c>
      <c r="BJ253" s="194">
        <f t="shared" si="868"/>
        <v>0</v>
      </c>
      <c r="BK253" s="194">
        <f t="shared" si="868"/>
        <v>0</v>
      </c>
      <c r="BL253" s="194">
        <f t="shared" si="868"/>
        <v>0</v>
      </c>
      <c r="BM253" s="194">
        <f t="shared" si="868"/>
        <v>0</v>
      </c>
      <c r="BN253" s="194">
        <f t="shared" si="868"/>
        <v>0</v>
      </c>
      <c r="BO253" s="195">
        <f t="shared" si="868"/>
        <v>0</v>
      </c>
    </row>
    <row r="254" spans="1:67" x14ac:dyDescent="0.2">
      <c r="A254" s="47">
        <f t="shared" si="865"/>
        <v>27</v>
      </c>
      <c r="B254" s="188" t="str">
        <f>+B187</f>
        <v>Chef</v>
      </c>
      <c r="C254" s="194">
        <v>1</v>
      </c>
      <c r="D254" s="194">
        <f t="shared" ref="D254:O254" si="869">C254</f>
        <v>1</v>
      </c>
      <c r="E254" s="194">
        <f t="shared" si="869"/>
        <v>1</v>
      </c>
      <c r="F254" s="194">
        <f t="shared" si="869"/>
        <v>1</v>
      </c>
      <c r="G254" s="194">
        <f t="shared" si="869"/>
        <v>1</v>
      </c>
      <c r="H254" s="194">
        <f t="shared" si="869"/>
        <v>1</v>
      </c>
      <c r="I254" s="194">
        <f t="shared" si="869"/>
        <v>1</v>
      </c>
      <c r="J254" s="194">
        <f t="shared" si="869"/>
        <v>1</v>
      </c>
      <c r="K254" s="194">
        <f t="shared" si="869"/>
        <v>1</v>
      </c>
      <c r="L254" s="194">
        <f t="shared" si="869"/>
        <v>1</v>
      </c>
      <c r="M254" s="194">
        <f t="shared" si="869"/>
        <v>1</v>
      </c>
      <c r="N254" s="194">
        <f t="shared" si="869"/>
        <v>1</v>
      </c>
      <c r="O254" s="195">
        <f t="shared" si="869"/>
        <v>1</v>
      </c>
      <c r="P254" s="194">
        <f t="shared" ref="P254:P265" si="870">N254</f>
        <v>1</v>
      </c>
      <c r="Q254" s="194">
        <f t="shared" ref="Q254:AB254" si="871">P254</f>
        <v>1</v>
      </c>
      <c r="R254" s="194">
        <f t="shared" si="871"/>
        <v>1</v>
      </c>
      <c r="S254" s="194">
        <f t="shared" si="871"/>
        <v>1</v>
      </c>
      <c r="T254" s="194">
        <f t="shared" si="871"/>
        <v>1</v>
      </c>
      <c r="U254" s="194">
        <f t="shared" si="871"/>
        <v>1</v>
      </c>
      <c r="V254" s="194">
        <f t="shared" si="871"/>
        <v>1</v>
      </c>
      <c r="W254" s="194">
        <f t="shared" si="871"/>
        <v>1</v>
      </c>
      <c r="X254" s="194">
        <f t="shared" si="871"/>
        <v>1</v>
      </c>
      <c r="Y254" s="194">
        <f t="shared" si="871"/>
        <v>1</v>
      </c>
      <c r="Z254" s="194">
        <f t="shared" si="871"/>
        <v>1</v>
      </c>
      <c r="AA254" s="194">
        <f t="shared" si="871"/>
        <v>1</v>
      </c>
      <c r="AB254" s="195">
        <f t="shared" si="871"/>
        <v>1</v>
      </c>
      <c r="AC254" s="194">
        <f t="shared" ref="AC254:AC265" si="872">AB254</f>
        <v>1</v>
      </c>
      <c r="AD254" s="194">
        <f t="shared" ref="AD254:AO254" si="873">AC254</f>
        <v>1</v>
      </c>
      <c r="AE254" s="194">
        <f t="shared" si="873"/>
        <v>1</v>
      </c>
      <c r="AF254" s="194">
        <f t="shared" si="873"/>
        <v>1</v>
      </c>
      <c r="AG254" s="194">
        <f t="shared" si="873"/>
        <v>1</v>
      </c>
      <c r="AH254" s="194">
        <f t="shared" si="873"/>
        <v>1</v>
      </c>
      <c r="AI254" s="194">
        <f t="shared" si="873"/>
        <v>1</v>
      </c>
      <c r="AJ254" s="194">
        <f t="shared" si="873"/>
        <v>1</v>
      </c>
      <c r="AK254" s="194">
        <f t="shared" si="873"/>
        <v>1</v>
      </c>
      <c r="AL254" s="194">
        <f t="shared" si="873"/>
        <v>1</v>
      </c>
      <c r="AM254" s="194">
        <f t="shared" si="873"/>
        <v>1</v>
      </c>
      <c r="AN254" s="194">
        <f t="shared" si="873"/>
        <v>1</v>
      </c>
      <c r="AO254" s="195">
        <f t="shared" si="873"/>
        <v>1</v>
      </c>
      <c r="AP254" s="194">
        <f t="shared" ref="AP254:AP265" si="874">AO254</f>
        <v>1</v>
      </c>
      <c r="AQ254" s="194">
        <f t="shared" ref="AQ254:BO254" si="875">AP254</f>
        <v>1</v>
      </c>
      <c r="AR254" s="194">
        <f t="shared" si="875"/>
        <v>1</v>
      </c>
      <c r="AS254" s="194">
        <f t="shared" si="875"/>
        <v>1</v>
      </c>
      <c r="AT254" s="194">
        <f t="shared" si="875"/>
        <v>1</v>
      </c>
      <c r="AU254" s="194">
        <f t="shared" si="875"/>
        <v>1</v>
      </c>
      <c r="AV254" s="194">
        <f t="shared" si="875"/>
        <v>1</v>
      </c>
      <c r="AW254" s="194">
        <f t="shared" si="875"/>
        <v>1</v>
      </c>
      <c r="AX254" s="194">
        <f t="shared" si="875"/>
        <v>1</v>
      </c>
      <c r="AY254" s="194">
        <f t="shared" si="875"/>
        <v>1</v>
      </c>
      <c r="AZ254" s="194">
        <f t="shared" si="875"/>
        <v>1</v>
      </c>
      <c r="BA254" s="194">
        <f t="shared" si="875"/>
        <v>1</v>
      </c>
      <c r="BB254" s="195">
        <f t="shared" si="875"/>
        <v>1</v>
      </c>
      <c r="BC254" s="194">
        <f t="shared" si="875"/>
        <v>1</v>
      </c>
      <c r="BD254" s="194">
        <f t="shared" si="875"/>
        <v>1</v>
      </c>
      <c r="BE254" s="194">
        <f t="shared" si="875"/>
        <v>1</v>
      </c>
      <c r="BF254" s="194">
        <f t="shared" si="875"/>
        <v>1</v>
      </c>
      <c r="BG254" s="194">
        <f t="shared" si="875"/>
        <v>1</v>
      </c>
      <c r="BH254" s="194">
        <f t="shared" si="875"/>
        <v>1</v>
      </c>
      <c r="BI254" s="194">
        <f t="shared" si="875"/>
        <v>1</v>
      </c>
      <c r="BJ254" s="194">
        <f t="shared" si="875"/>
        <v>1</v>
      </c>
      <c r="BK254" s="194">
        <f t="shared" si="875"/>
        <v>1</v>
      </c>
      <c r="BL254" s="194">
        <f t="shared" si="875"/>
        <v>1</v>
      </c>
      <c r="BM254" s="194">
        <f t="shared" si="875"/>
        <v>1</v>
      </c>
      <c r="BN254" s="194">
        <f t="shared" si="875"/>
        <v>1</v>
      </c>
      <c r="BO254" s="195">
        <f t="shared" si="875"/>
        <v>1</v>
      </c>
    </row>
    <row r="255" spans="1:67" x14ac:dyDescent="0.2">
      <c r="A255" s="47">
        <f t="shared" si="865"/>
        <v>28</v>
      </c>
      <c r="B255" s="188" t="s">
        <v>67</v>
      </c>
      <c r="C255" s="194">
        <v>2</v>
      </c>
      <c r="D255" s="194">
        <f t="shared" ref="D255:O255" si="876">C255</f>
        <v>2</v>
      </c>
      <c r="E255" s="194">
        <f t="shared" si="876"/>
        <v>2</v>
      </c>
      <c r="F255" s="194">
        <f t="shared" si="876"/>
        <v>2</v>
      </c>
      <c r="G255" s="194">
        <f t="shared" si="876"/>
        <v>2</v>
      </c>
      <c r="H255" s="194">
        <f t="shared" si="876"/>
        <v>2</v>
      </c>
      <c r="I255" s="194">
        <f t="shared" si="876"/>
        <v>2</v>
      </c>
      <c r="J255" s="194">
        <f t="shared" si="876"/>
        <v>2</v>
      </c>
      <c r="K255" s="194">
        <f t="shared" si="876"/>
        <v>2</v>
      </c>
      <c r="L255" s="194">
        <f t="shared" si="876"/>
        <v>2</v>
      </c>
      <c r="M255" s="194">
        <f t="shared" si="876"/>
        <v>2</v>
      </c>
      <c r="N255" s="194">
        <f t="shared" si="876"/>
        <v>2</v>
      </c>
      <c r="O255" s="195">
        <f t="shared" si="876"/>
        <v>2</v>
      </c>
      <c r="P255" s="194">
        <f>N255</f>
        <v>2</v>
      </c>
      <c r="Q255" s="194">
        <f t="shared" ref="Q255:AB255" si="877">P255</f>
        <v>2</v>
      </c>
      <c r="R255" s="194">
        <f t="shared" si="877"/>
        <v>2</v>
      </c>
      <c r="S255" s="194">
        <f t="shared" si="877"/>
        <v>2</v>
      </c>
      <c r="T255" s="194">
        <f t="shared" si="877"/>
        <v>2</v>
      </c>
      <c r="U255" s="194">
        <f t="shared" si="877"/>
        <v>2</v>
      </c>
      <c r="V255" s="194">
        <f t="shared" si="877"/>
        <v>2</v>
      </c>
      <c r="W255" s="194">
        <f t="shared" si="877"/>
        <v>2</v>
      </c>
      <c r="X255" s="194">
        <f t="shared" si="877"/>
        <v>2</v>
      </c>
      <c r="Y255" s="194">
        <f t="shared" si="877"/>
        <v>2</v>
      </c>
      <c r="Z255" s="194">
        <f t="shared" si="877"/>
        <v>2</v>
      </c>
      <c r="AA255" s="194">
        <f t="shared" si="877"/>
        <v>2</v>
      </c>
      <c r="AB255" s="195">
        <f t="shared" si="877"/>
        <v>2</v>
      </c>
      <c r="AC255" s="194">
        <f>AB255+1</f>
        <v>3</v>
      </c>
      <c r="AD255" s="194">
        <f t="shared" ref="AD255:AO255" si="878">AC255</f>
        <v>3</v>
      </c>
      <c r="AE255" s="194">
        <f t="shared" si="878"/>
        <v>3</v>
      </c>
      <c r="AF255" s="194">
        <f t="shared" si="878"/>
        <v>3</v>
      </c>
      <c r="AG255" s="194">
        <f t="shared" si="878"/>
        <v>3</v>
      </c>
      <c r="AH255" s="194">
        <f t="shared" si="878"/>
        <v>3</v>
      </c>
      <c r="AI255" s="194">
        <f t="shared" si="878"/>
        <v>3</v>
      </c>
      <c r="AJ255" s="194">
        <f t="shared" si="878"/>
        <v>3</v>
      </c>
      <c r="AK255" s="194">
        <f t="shared" si="878"/>
        <v>3</v>
      </c>
      <c r="AL255" s="194">
        <f t="shared" si="878"/>
        <v>3</v>
      </c>
      <c r="AM255" s="194">
        <f t="shared" si="878"/>
        <v>3</v>
      </c>
      <c r="AN255" s="194">
        <f t="shared" si="878"/>
        <v>3</v>
      </c>
      <c r="AO255" s="195">
        <f t="shared" si="878"/>
        <v>3</v>
      </c>
      <c r="AP255" s="194">
        <f t="shared" si="874"/>
        <v>3</v>
      </c>
      <c r="AQ255" s="194">
        <f t="shared" ref="AQ255:BO255" si="879">AP255</f>
        <v>3</v>
      </c>
      <c r="AR255" s="194">
        <f t="shared" si="879"/>
        <v>3</v>
      </c>
      <c r="AS255" s="194">
        <f t="shared" si="879"/>
        <v>3</v>
      </c>
      <c r="AT255" s="194">
        <f t="shared" si="879"/>
        <v>3</v>
      </c>
      <c r="AU255" s="194">
        <f t="shared" si="879"/>
        <v>3</v>
      </c>
      <c r="AV255" s="194">
        <f t="shared" si="879"/>
        <v>3</v>
      </c>
      <c r="AW255" s="194">
        <f t="shared" si="879"/>
        <v>3</v>
      </c>
      <c r="AX255" s="194">
        <f t="shared" si="879"/>
        <v>3</v>
      </c>
      <c r="AY255" s="194">
        <f t="shared" si="879"/>
        <v>3</v>
      </c>
      <c r="AZ255" s="194">
        <f t="shared" si="879"/>
        <v>3</v>
      </c>
      <c r="BA255" s="194">
        <f t="shared" si="879"/>
        <v>3</v>
      </c>
      <c r="BB255" s="195">
        <f t="shared" si="879"/>
        <v>3</v>
      </c>
      <c r="BC255" s="194">
        <f t="shared" si="879"/>
        <v>3</v>
      </c>
      <c r="BD255" s="194">
        <f t="shared" si="879"/>
        <v>3</v>
      </c>
      <c r="BE255" s="194">
        <f t="shared" si="879"/>
        <v>3</v>
      </c>
      <c r="BF255" s="194">
        <f t="shared" si="879"/>
        <v>3</v>
      </c>
      <c r="BG255" s="194">
        <f t="shared" si="879"/>
        <v>3</v>
      </c>
      <c r="BH255" s="194">
        <f t="shared" si="879"/>
        <v>3</v>
      </c>
      <c r="BI255" s="194">
        <f t="shared" si="879"/>
        <v>3</v>
      </c>
      <c r="BJ255" s="194">
        <f t="shared" si="879"/>
        <v>3</v>
      </c>
      <c r="BK255" s="194">
        <f t="shared" si="879"/>
        <v>3</v>
      </c>
      <c r="BL255" s="194">
        <f t="shared" si="879"/>
        <v>3</v>
      </c>
      <c r="BM255" s="194">
        <f t="shared" si="879"/>
        <v>3</v>
      </c>
      <c r="BN255" s="194">
        <f t="shared" si="879"/>
        <v>3</v>
      </c>
      <c r="BO255" s="195">
        <f t="shared" si="879"/>
        <v>3</v>
      </c>
    </row>
    <row r="256" spans="1:67" x14ac:dyDescent="0.2">
      <c r="A256" s="47">
        <f t="shared" si="865"/>
        <v>29</v>
      </c>
      <c r="B256" s="188" t="s">
        <v>509</v>
      </c>
      <c r="C256" s="194">
        <v>1</v>
      </c>
      <c r="D256" s="194">
        <f t="shared" ref="D256:O256" si="880">C256</f>
        <v>1</v>
      </c>
      <c r="E256" s="194">
        <f t="shared" si="880"/>
        <v>1</v>
      </c>
      <c r="F256" s="194">
        <f t="shared" si="880"/>
        <v>1</v>
      </c>
      <c r="G256" s="194">
        <f t="shared" si="880"/>
        <v>1</v>
      </c>
      <c r="H256" s="194">
        <f t="shared" si="880"/>
        <v>1</v>
      </c>
      <c r="I256" s="194">
        <f t="shared" si="880"/>
        <v>1</v>
      </c>
      <c r="J256" s="194">
        <f t="shared" si="880"/>
        <v>1</v>
      </c>
      <c r="K256" s="194">
        <f t="shared" si="880"/>
        <v>1</v>
      </c>
      <c r="L256" s="194">
        <f t="shared" si="880"/>
        <v>1</v>
      </c>
      <c r="M256" s="194">
        <f t="shared" si="880"/>
        <v>1</v>
      </c>
      <c r="N256" s="194">
        <f t="shared" si="880"/>
        <v>1</v>
      </c>
      <c r="O256" s="195">
        <f t="shared" si="880"/>
        <v>1</v>
      </c>
      <c r="P256" s="194">
        <f t="shared" si="870"/>
        <v>1</v>
      </c>
      <c r="Q256" s="194">
        <f t="shared" ref="Q256:AB256" si="881">P256</f>
        <v>1</v>
      </c>
      <c r="R256" s="194">
        <f t="shared" si="881"/>
        <v>1</v>
      </c>
      <c r="S256" s="194">
        <f t="shared" si="881"/>
        <v>1</v>
      </c>
      <c r="T256" s="194">
        <f t="shared" si="881"/>
        <v>1</v>
      </c>
      <c r="U256" s="194">
        <f t="shared" si="881"/>
        <v>1</v>
      </c>
      <c r="V256" s="194">
        <f t="shared" si="881"/>
        <v>1</v>
      </c>
      <c r="W256" s="194">
        <f t="shared" si="881"/>
        <v>1</v>
      </c>
      <c r="X256" s="194">
        <f t="shared" si="881"/>
        <v>1</v>
      </c>
      <c r="Y256" s="194">
        <f t="shared" si="881"/>
        <v>1</v>
      </c>
      <c r="Z256" s="194">
        <f t="shared" si="881"/>
        <v>1</v>
      </c>
      <c r="AA256" s="194">
        <f t="shared" si="881"/>
        <v>1</v>
      </c>
      <c r="AB256" s="195">
        <f t="shared" si="881"/>
        <v>1</v>
      </c>
      <c r="AC256" s="194">
        <f t="shared" si="872"/>
        <v>1</v>
      </c>
      <c r="AD256" s="194">
        <f t="shared" ref="AD256:AO256" si="882">AC256</f>
        <v>1</v>
      </c>
      <c r="AE256" s="194">
        <f t="shared" si="882"/>
        <v>1</v>
      </c>
      <c r="AF256" s="194">
        <f t="shared" si="882"/>
        <v>1</v>
      </c>
      <c r="AG256" s="194">
        <f t="shared" si="882"/>
        <v>1</v>
      </c>
      <c r="AH256" s="194">
        <f t="shared" si="882"/>
        <v>1</v>
      </c>
      <c r="AI256" s="194">
        <f t="shared" si="882"/>
        <v>1</v>
      </c>
      <c r="AJ256" s="194">
        <f t="shared" si="882"/>
        <v>1</v>
      </c>
      <c r="AK256" s="194">
        <f t="shared" si="882"/>
        <v>1</v>
      </c>
      <c r="AL256" s="194">
        <f t="shared" si="882"/>
        <v>1</v>
      </c>
      <c r="AM256" s="194">
        <f t="shared" si="882"/>
        <v>1</v>
      </c>
      <c r="AN256" s="194">
        <f t="shared" si="882"/>
        <v>1</v>
      </c>
      <c r="AO256" s="195">
        <f t="shared" si="882"/>
        <v>1</v>
      </c>
      <c r="AP256" s="194">
        <f t="shared" si="874"/>
        <v>1</v>
      </c>
      <c r="AQ256" s="194">
        <f t="shared" ref="AQ256:BO256" si="883">AP256</f>
        <v>1</v>
      </c>
      <c r="AR256" s="194">
        <f t="shared" si="883"/>
        <v>1</v>
      </c>
      <c r="AS256" s="194">
        <f t="shared" si="883"/>
        <v>1</v>
      </c>
      <c r="AT256" s="194">
        <f t="shared" si="883"/>
        <v>1</v>
      </c>
      <c r="AU256" s="194">
        <f t="shared" si="883"/>
        <v>1</v>
      </c>
      <c r="AV256" s="194">
        <f t="shared" si="883"/>
        <v>1</v>
      </c>
      <c r="AW256" s="194">
        <f t="shared" si="883"/>
        <v>1</v>
      </c>
      <c r="AX256" s="194">
        <f t="shared" si="883"/>
        <v>1</v>
      </c>
      <c r="AY256" s="194">
        <f t="shared" si="883"/>
        <v>1</v>
      </c>
      <c r="AZ256" s="194">
        <f t="shared" si="883"/>
        <v>1</v>
      </c>
      <c r="BA256" s="194">
        <f t="shared" si="883"/>
        <v>1</v>
      </c>
      <c r="BB256" s="195">
        <f t="shared" si="883"/>
        <v>1</v>
      </c>
      <c r="BC256" s="194">
        <f t="shared" si="883"/>
        <v>1</v>
      </c>
      <c r="BD256" s="194">
        <f t="shared" si="883"/>
        <v>1</v>
      </c>
      <c r="BE256" s="194">
        <f t="shared" si="883"/>
        <v>1</v>
      </c>
      <c r="BF256" s="194">
        <f t="shared" si="883"/>
        <v>1</v>
      </c>
      <c r="BG256" s="194">
        <f t="shared" si="883"/>
        <v>1</v>
      </c>
      <c r="BH256" s="194">
        <f t="shared" si="883"/>
        <v>1</v>
      </c>
      <c r="BI256" s="194">
        <f t="shared" si="883"/>
        <v>1</v>
      </c>
      <c r="BJ256" s="194">
        <f t="shared" si="883"/>
        <v>1</v>
      </c>
      <c r="BK256" s="194">
        <f t="shared" si="883"/>
        <v>1</v>
      </c>
      <c r="BL256" s="194">
        <f t="shared" si="883"/>
        <v>1</v>
      </c>
      <c r="BM256" s="194">
        <f t="shared" si="883"/>
        <v>1</v>
      </c>
      <c r="BN256" s="194">
        <f t="shared" si="883"/>
        <v>1</v>
      </c>
      <c r="BO256" s="195">
        <f t="shared" si="883"/>
        <v>1</v>
      </c>
    </row>
    <row r="257" spans="1:67" x14ac:dyDescent="0.2">
      <c r="A257" s="843">
        <f t="shared" si="865"/>
        <v>30</v>
      </c>
      <c r="B257" s="188" t="s">
        <v>69</v>
      </c>
      <c r="C257" s="194">
        <v>0</v>
      </c>
      <c r="D257" s="194">
        <f t="shared" ref="D257:O257" si="884">C257</f>
        <v>0</v>
      </c>
      <c r="E257" s="194">
        <f t="shared" si="884"/>
        <v>0</v>
      </c>
      <c r="F257" s="194">
        <f t="shared" si="884"/>
        <v>0</v>
      </c>
      <c r="G257" s="194">
        <f t="shared" si="884"/>
        <v>0</v>
      </c>
      <c r="H257" s="194">
        <f t="shared" si="884"/>
        <v>0</v>
      </c>
      <c r="I257" s="194">
        <f t="shared" si="884"/>
        <v>0</v>
      </c>
      <c r="J257" s="194">
        <f t="shared" si="884"/>
        <v>0</v>
      </c>
      <c r="K257" s="194">
        <f t="shared" si="884"/>
        <v>0</v>
      </c>
      <c r="L257" s="194">
        <f t="shared" si="884"/>
        <v>0</v>
      </c>
      <c r="M257" s="194">
        <f t="shared" si="884"/>
        <v>0</v>
      </c>
      <c r="N257" s="194">
        <f t="shared" si="884"/>
        <v>0</v>
      </c>
      <c r="O257" s="195">
        <f t="shared" si="884"/>
        <v>0</v>
      </c>
      <c r="P257" s="194">
        <f t="shared" si="870"/>
        <v>0</v>
      </c>
      <c r="Q257" s="194">
        <f t="shared" ref="Q257:AB257" si="885">P257</f>
        <v>0</v>
      </c>
      <c r="R257" s="194">
        <f t="shared" si="885"/>
        <v>0</v>
      </c>
      <c r="S257" s="194">
        <f t="shared" si="885"/>
        <v>0</v>
      </c>
      <c r="T257" s="194">
        <f t="shared" si="885"/>
        <v>0</v>
      </c>
      <c r="U257" s="194">
        <f t="shared" si="885"/>
        <v>0</v>
      </c>
      <c r="V257" s="194">
        <f t="shared" si="885"/>
        <v>0</v>
      </c>
      <c r="W257" s="194">
        <f t="shared" si="885"/>
        <v>0</v>
      </c>
      <c r="X257" s="194">
        <f t="shared" si="885"/>
        <v>0</v>
      </c>
      <c r="Y257" s="194">
        <f t="shared" si="885"/>
        <v>0</v>
      </c>
      <c r="Z257" s="194">
        <f t="shared" si="885"/>
        <v>0</v>
      </c>
      <c r="AA257" s="194">
        <f t="shared" si="885"/>
        <v>0</v>
      </c>
      <c r="AB257" s="195">
        <f t="shared" si="885"/>
        <v>0</v>
      </c>
      <c r="AC257" s="194">
        <f t="shared" si="872"/>
        <v>0</v>
      </c>
      <c r="AD257" s="194">
        <f t="shared" ref="AD257:AO257" si="886">AC257</f>
        <v>0</v>
      </c>
      <c r="AE257" s="194">
        <f t="shared" si="886"/>
        <v>0</v>
      </c>
      <c r="AF257" s="194">
        <f t="shared" si="886"/>
        <v>0</v>
      </c>
      <c r="AG257" s="194">
        <f t="shared" si="886"/>
        <v>0</v>
      </c>
      <c r="AH257" s="194">
        <f t="shared" si="886"/>
        <v>0</v>
      </c>
      <c r="AI257" s="194">
        <f t="shared" si="886"/>
        <v>0</v>
      </c>
      <c r="AJ257" s="194">
        <f t="shared" si="886"/>
        <v>0</v>
      </c>
      <c r="AK257" s="194">
        <f t="shared" si="886"/>
        <v>0</v>
      </c>
      <c r="AL257" s="194">
        <f t="shared" si="886"/>
        <v>0</v>
      </c>
      <c r="AM257" s="194">
        <f t="shared" si="886"/>
        <v>0</v>
      </c>
      <c r="AN257" s="194">
        <f t="shared" si="886"/>
        <v>0</v>
      </c>
      <c r="AO257" s="195">
        <f t="shared" si="886"/>
        <v>0</v>
      </c>
      <c r="AP257" s="194">
        <f t="shared" si="874"/>
        <v>0</v>
      </c>
      <c r="AQ257" s="194">
        <f t="shared" ref="AQ257:BO257" si="887">AP257</f>
        <v>0</v>
      </c>
      <c r="AR257" s="194">
        <f t="shared" si="887"/>
        <v>0</v>
      </c>
      <c r="AS257" s="194">
        <f t="shared" si="887"/>
        <v>0</v>
      </c>
      <c r="AT257" s="194">
        <f t="shared" si="887"/>
        <v>0</v>
      </c>
      <c r="AU257" s="194">
        <f t="shared" si="887"/>
        <v>0</v>
      </c>
      <c r="AV257" s="194">
        <f t="shared" si="887"/>
        <v>0</v>
      </c>
      <c r="AW257" s="194">
        <f t="shared" si="887"/>
        <v>0</v>
      </c>
      <c r="AX257" s="194">
        <f t="shared" si="887"/>
        <v>0</v>
      </c>
      <c r="AY257" s="194">
        <f t="shared" si="887"/>
        <v>0</v>
      </c>
      <c r="AZ257" s="194">
        <f t="shared" si="887"/>
        <v>0</v>
      </c>
      <c r="BA257" s="194">
        <f t="shared" si="887"/>
        <v>0</v>
      </c>
      <c r="BB257" s="195">
        <f t="shared" si="887"/>
        <v>0</v>
      </c>
      <c r="BC257" s="194">
        <f t="shared" si="887"/>
        <v>0</v>
      </c>
      <c r="BD257" s="194">
        <f t="shared" si="887"/>
        <v>0</v>
      </c>
      <c r="BE257" s="194">
        <f t="shared" si="887"/>
        <v>0</v>
      </c>
      <c r="BF257" s="194">
        <f t="shared" si="887"/>
        <v>0</v>
      </c>
      <c r="BG257" s="194">
        <f t="shared" si="887"/>
        <v>0</v>
      </c>
      <c r="BH257" s="194">
        <f t="shared" si="887"/>
        <v>0</v>
      </c>
      <c r="BI257" s="194">
        <f t="shared" si="887"/>
        <v>0</v>
      </c>
      <c r="BJ257" s="194">
        <f t="shared" si="887"/>
        <v>0</v>
      </c>
      <c r="BK257" s="194">
        <f t="shared" si="887"/>
        <v>0</v>
      </c>
      <c r="BL257" s="194">
        <f t="shared" si="887"/>
        <v>0</v>
      </c>
      <c r="BM257" s="194">
        <f t="shared" si="887"/>
        <v>0</v>
      </c>
      <c r="BN257" s="194">
        <f t="shared" si="887"/>
        <v>0</v>
      </c>
      <c r="BO257" s="195">
        <f t="shared" si="887"/>
        <v>0</v>
      </c>
    </row>
    <row r="258" spans="1:67" x14ac:dyDescent="0.2">
      <c r="A258" s="47">
        <f t="shared" si="865"/>
        <v>31</v>
      </c>
      <c r="B258" s="188" t="s">
        <v>70</v>
      </c>
      <c r="C258" s="194">
        <v>1</v>
      </c>
      <c r="D258" s="194">
        <f t="shared" ref="D258:O258" si="888">C258</f>
        <v>1</v>
      </c>
      <c r="E258" s="194">
        <f t="shared" si="888"/>
        <v>1</v>
      </c>
      <c r="F258" s="194">
        <f t="shared" si="888"/>
        <v>1</v>
      </c>
      <c r="G258" s="194">
        <f t="shared" si="888"/>
        <v>1</v>
      </c>
      <c r="H258" s="194">
        <f t="shared" si="888"/>
        <v>1</v>
      </c>
      <c r="I258" s="194">
        <f t="shared" si="888"/>
        <v>1</v>
      </c>
      <c r="J258" s="194">
        <f t="shared" si="888"/>
        <v>1</v>
      </c>
      <c r="K258" s="194">
        <f t="shared" si="888"/>
        <v>1</v>
      </c>
      <c r="L258" s="194">
        <f t="shared" si="888"/>
        <v>1</v>
      </c>
      <c r="M258" s="194">
        <f t="shared" si="888"/>
        <v>1</v>
      </c>
      <c r="N258" s="194">
        <f t="shared" si="888"/>
        <v>1</v>
      </c>
      <c r="O258" s="195">
        <f t="shared" si="888"/>
        <v>1</v>
      </c>
      <c r="P258" s="194">
        <f t="shared" si="870"/>
        <v>1</v>
      </c>
      <c r="Q258" s="194">
        <f t="shared" ref="Q258:AB258" si="889">P258</f>
        <v>1</v>
      </c>
      <c r="R258" s="194">
        <f t="shared" si="889"/>
        <v>1</v>
      </c>
      <c r="S258" s="194">
        <f t="shared" si="889"/>
        <v>1</v>
      </c>
      <c r="T258" s="194">
        <f t="shared" si="889"/>
        <v>1</v>
      </c>
      <c r="U258" s="194">
        <f t="shared" si="889"/>
        <v>1</v>
      </c>
      <c r="V258" s="194">
        <f t="shared" si="889"/>
        <v>1</v>
      </c>
      <c r="W258" s="194">
        <f t="shared" si="889"/>
        <v>1</v>
      </c>
      <c r="X258" s="194">
        <f t="shared" si="889"/>
        <v>1</v>
      </c>
      <c r="Y258" s="194">
        <f t="shared" si="889"/>
        <v>1</v>
      </c>
      <c r="Z258" s="194">
        <f t="shared" si="889"/>
        <v>1</v>
      </c>
      <c r="AA258" s="194">
        <f t="shared" si="889"/>
        <v>1</v>
      </c>
      <c r="AB258" s="195">
        <f t="shared" si="889"/>
        <v>1</v>
      </c>
      <c r="AC258" s="194">
        <f t="shared" si="872"/>
        <v>1</v>
      </c>
      <c r="AD258" s="194">
        <f t="shared" ref="AD258:AO258" si="890">AC258</f>
        <v>1</v>
      </c>
      <c r="AE258" s="194">
        <f t="shared" si="890"/>
        <v>1</v>
      </c>
      <c r="AF258" s="194">
        <f t="shared" si="890"/>
        <v>1</v>
      </c>
      <c r="AG258" s="194">
        <f t="shared" si="890"/>
        <v>1</v>
      </c>
      <c r="AH258" s="194">
        <f t="shared" si="890"/>
        <v>1</v>
      </c>
      <c r="AI258" s="194">
        <f t="shared" si="890"/>
        <v>1</v>
      </c>
      <c r="AJ258" s="194">
        <f t="shared" si="890"/>
        <v>1</v>
      </c>
      <c r="AK258" s="194">
        <f t="shared" si="890"/>
        <v>1</v>
      </c>
      <c r="AL258" s="194">
        <f t="shared" si="890"/>
        <v>1</v>
      </c>
      <c r="AM258" s="194">
        <f t="shared" si="890"/>
        <v>1</v>
      </c>
      <c r="AN258" s="194">
        <f t="shared" si="890"/>
        <v>1</v>
      </c>
      <c r="AO258" s="195">
        <f t="shared" si="890"/>
        <v>1</v>
      </c>
      <c r="AP258" s="194">
        <f t="shared" si="874"/>
        <v>1</v>
      </c>
      <c r="AQ258" s="194">
        <f t="shared" ref="AQ258:BO258" si="891">AP258</f>
        <v>1</v>
      </c>
      <c r="AR258" s="194">
        <f t="shared" si="891"/>
        <v>1</v>
      </c>
      <c r="AS258" s="194">
        <f t="shared" si="891"/>
        <v>1</v>
      </c>
      <c r="AT258" s="194">
        <f t="shared" si="891"/>
        <v>1</v>
      </c>
      <c r="AU258" s="194">
        <f t="shared" si="891"/>
        <v>1</v>
      </c>
      <c r="AV258" s="194">
        <f t="shared" si="891"/>
        <v>1</v>
      </c>
      <c r="AW258" s="194">
        <f t="shared" si="891"/>
        <v>1</v>
      </c>
      <c r="AX258" s="194">
        <f t="shared" si="891"/>
        <v>1</v>
      </c>
      <c r="AY258" s="194">
        <f t="shared" si="891"/>
        <v>1</v>
      </c>
      <c r="AZ258" s="194">
        <f t="shared" si="891"/>
        <v>1</v>
      </c>
      <c r="BA258" s="194">
        <f t="shared" si="891"/>
        <v>1</v>
      </c>
      <c r="BB258" s="195">
        <f t="shared" si="891"/>
        <v>1</v>
      </c>
      <c r="BC258" s="194">
        <f t="shared" si="891"/>
        <v>1</v>
      </c>
      <c r="BD258" s="194">
        <f t="shared" si="891"/>
        <v>1</v>
      </c>
      <c r="BE258" s="194">
        <f t="shared" si="891"/>
        <v>1</v>
      </c>
      <c r="BF258" s="194">
        <f t="shared" si="891"/>
        <v>1</v>
      </c>
      <c r="BG258" s="194">
        <f t="shared" si="891"/>
        <v>1</v>
      </c>
      <c r="BH258" s="194">
        <f t="shared" si="891"/>
        <v>1</v>
      </c>
      <c r="BI258" s="194">
        <f t="shared" si="891"/>
        <v>1</v>
      </c>
      <c r="BJ258" s="194">
        <f t="shared" si="891"/>
        <v>1</v>
      </c>
      <c r="BK258" s="194">
        <f t="shared" si="891"/>
        <v>1</v>
      </c>
      <c r="BL258" s="194">
        <f t="shared" si="891"/>
        <v>1</v>
      </c>
      <c r="BM258" s="194">
        <f t="shared" si="891"/>
        <v>1</v>
      </c>
      <c r="BN258" s="194">
        <f t="shared" si="891"/>
        <v>1</v>
      </c>
      <c r="BO258" s="195">
        <f t="shared" si="891"/>
        <v>1</v>
      </c>
    </row>
    <row r="259" spans="1:67" x14ac:dyDescent="0.2">
      <c r="A259" s="47">
        <f t="shared" si="865"/>
        <v>32</v>
      </c>
      <c r="B259" s="188" t="s">
        <v>71</v>
      </c>
      <c r="C259" s="194">
        <v>1</v>
      </c>
      <c r="D259" s="194">
        <f t="shared" ref="D259:O259" si="892">C259</f>
        <v>1</v>
      </c>
      <c r="E259" s="194">
        <f t="shared" si="892"/>
        <v>1</v>
      </c>
      <c r="F259" s="194">
        <f t="shared" si="892"/>
        <v>1</v>
      </c>
      <c r="G259" s="194">
        <f t="shared" si="892"/>
        <v>1</v>
      </c>
      <c r="H259" s="194">
        <f t="shared" si="892"/>
        <v>1</v>
      </c>
      <c r="I259" s="194">
        <f t="shared" si="892"/>
        <v>1</v>
      </c>
      <c r="J259" s="194">
        <f t="shared" si="892"/>
        <v>1</v>
      </c>
      <c r="K259" s="194">
        <f t="shared" si="892"/>
        <v>1</v>
      </c>
      <c r="L259" s="194">
        <f t="shared" si="892"/>
        <v>1</v>
      </c>
      <c r="M259" s="194">
        <f t="shared" si="892"/>
        <v>1</v>
      </c>
      <c r="N259" s="194">
        <f t="shared" si="892"/>
        <v>1</v>
      </c>
      <c r="O259" s="195">
        <f t="shared" si="892"/>
        <v>1</v>
      </c>
      <c r="P259" s="194">
        <f t="shared" si="870"/>
        <v>1</v>
      </c>
      <c r="Q259" s="194">
        <f t="shared" ref="Q259:AB259" si="893">P259</f>
        <v>1</v>
      </c>
      <c r="R259" s="194">
        <f t="shared" si="893"/>
        <v>1</v>
      </c>
      <c r="S259" s="194">
        <f t="shared" si="893"/>
        <v>1</v>
      </c>
      <c r="T259" s="194">
        <f t="shared" si="893"/>
        <v>1</v>
      </c>
      <c r="U259" s="194">
        <f t="shared" si="893"/>
        <v>1</v>
      </c>
      <c r="V259" s="194">
        <f t="shared" si="893"/>
        <v>1</v>
      </c>
      <c r="W259" s="194">
        <f t="shared" si="893"/>
        <v>1</v>
      </c>
      <c r="X259" s="194">
        <f t="shared" si="893"/>
        <v>1</v>
      </c>
      <c r="Y259" s="194">
        <f t="shared" si="893"/>
        <v>1</v>
      </c>
      <c r="Z259" s="194">
        <f t="shared" si="893"/>
        <v>1</v>
      </c>
      <c r="AA259" s="194">
        <f t="shared" si="893"/>
        <v>1</v>
      </c>
      <c r="AB259" s="195">
        <f t="shared" si="893"/>
        <v>1</v>
      </c>
      <c r="AC259" s="194">
        <f t="shared" si="872"/>
        <v>1</v>
      </c>
      <c r="AD259" s="194">
        <f t="shared" ref="AD259:AO259" si="894">AC259</f>
        <v>1</v>
      </c>
      <c r="AE259" s="194">
        <f t="shared" si="894"/>
        <v>1</v>
      </c>
      <c r="AF259" s="194">
        <f t="shared" si="894"/>
        <v>1</v>
      </c>
      <c r="AG259" s="194">
        <f t="shared" si="894"/>
        <v>1</v>
      </c>
      <c r="AH259" s="194">
        <f t="shared" si="894"/>
        <v>1</v>
      </c>
      <c r="AI259" s="194">
        <f t="shared" si="894"/>
        <v>1</v>
      </c>
      <c r="AJ259" s="194">
        <f t="shared" si="894"/>
        <v>1</v>
      </c>
      <c r="AK259" s="194">
        <f t="shared" si="894"/>
        <v>1</v>
      </c>
      <c r="AL259" s="194">
        <f t="shared" si="894"/>
        <v>1</v>
      </c>
      <c r="AM259" s="194">
        <f t="shared" si="894"/>
        <v>1</v>
      </c>
      <c r="AN259" s="194">
        <f t="shared" si="894"/>
        <v>1</v>
      </c>
      <c r="AO259" s="195">
        <f t="shared" si="894"/>
        <v>1</v>
      </c>
      <c r="AP259" s="194">
        <f t="shared" si="874"/>
        <v>1</v>
      </c>
      <c r="AQ259" s="194">
        <f t="shared" ref="AQ259:BO259" si="895">AP259</f>
        <v>1</v>
      </c>
      <c r="AR259" s="194">
        <f t="shared" si="895"/>
        <v>1</v>
      </c>
      <c r="AS259" s="194">
        <f t="shared" si="895"/>
        <v>1</v>
      </c>
      <c r="AT259" s="194">
        <f t="shared" si="895"/>
        <v>1</v>
      </c>
      <c r="AU259" s="194">
        <f t="shared" si="895"/>
        <v>1</v>
      </c>
      <c r="AV259" s="194">
        <f t="shared" si="895"/>
        <v>1</v>
      </c>
      <c r="AW259" s="194">
        <f t="shared" si="895"/>
        <v>1</v>
      </c>
      <c r="AX259" s="194">
        <f t="shared" si="895"/>
        <v>1</v>
      </c>
      <c r="AY259" s="194">
        <f t="shared" si="895"/>
        <v>1</v>
      </c>
      <c r="AZ259" s="194">
        <f t="shared" si="895"/>
        <v>1</v>
      </c>
      <c r="BA259" s="194">
        <f t="shared" si="895"/>
        <v>1</v>
      </c>
      <c r="BB259" s="195">
        <f t="shared" si="895"/>
        <v>1</v>
      </c>
      <c r="BC259" s="194">
        <f t="shared" si="895"/>
        <v>1</v>
      </c>
      <c r="BD259" s="194">
        <f t="shared" si="895"/>
        <v>1</v>
      </c>
      <c r="BE259" s="194">
        <f t="shared" si="895"/>
        <v>1</v>
      </c>
      <c r="BF259" s="194">
        <f t="shared" si="895"/>
        <v>1</v>
      </c>
      <c r="BG259" s="194">
        <f t="shared" si="895"/>
        <v>1</v>
      </c>
      <c r="BH259" s="194">
        <f t="shared" si="895"/>
        <v>1</v>
      </c>
      <c r="BI259" s="194">
        <f t="shared" si="895"/>
        <v>1</v>
      </c>
      <c r="BJ259" s="194">
        <f t="shared" si="895"/>
        <v>1</v>
      </c>
      <c r="BK259" s="194">
        <f t="shared" si="895"/>
        <v>1</v>
      </c>
      <c r="BL259" s="194">
        <f t="shared" si="895"/>
        <v>1</v>
      </c>
      <c r="BM259" s="194">
        <f t="shared" si="895"/>
        <v>1</v>
      </c>
      <c r="BN259" s="194">
        <f t="shared" si="895"/>
        <v>1</v>
      </c>
      <c r="BO259" s="195">
        <f t="shared" si="895"/>
        <v>1</v>
      </c>
    </row>
    <row r="260" spans="1:67" x14ac:dyDescent="0.2">
      <c r="A260" s="47">
        <f t="shared" si="865"/>
        <v>33</v>
      </c>
      <c r="B260" s="188" t="s">
        <v>72</v>
      </c>
      <c r="C260" s="194">
        <v>2</v>
      </c>
      <c r="D260" s="194">
        <f t="shared" ref="D260:O260" si="896">C260</f>
        <v>2</v>
      </c>
      <c r="E260" s="194">
        <f t="shared" si="896"/>
        <v>2</v>
      </c>
      <c r="F260" s="194">
        <f t="shared" si="896"/>
        <v>2</v>
      </c>
      <c r="G260" s="194">
        <f t="shared" si="896"/>
        <v>2</v>
      </c>
      <c r="H260" s="194">
        <f t="shared" si="896"/>
        <v>2</v>
      </c>
      <c r="I260" s="194">
        <f t="shared" si="896"/>
        <v>2</v>
      </c>
      <c r="J260" s="194">
        <f t="shared" si="896"/>
        <v>2</v>
      </c>
      <c r="K260" s="194">
        <f t="shared" si="896"/>
        <v>2</v>
      </c>
      <c r="L260" s="194">
        <f t="shared" si="896"/>
        <v>2</v>
      </c>
      <c r="M260" s="194">
        <f t="shared" si="896"/>
        <v>2</v>
      </c>
      <c r="N260" s="194">
        <f t="shared" si="896"/>
        <v>2</v>
      </c>
      <c r="O260" s="195">
        <f t="shared" si="896"/>
        <v>2</v>
      </c>
      <c r="P260" s="194">
        <f t="shared" si="870"/>
        <v>2</v>
      </c>
      <c r="Q260" s="194">
        <f t="shared" ref="Q260:AB260" si="897">P260</f>
        <v>2</v>
      </c>
      <c r="R260" s="194">
        <f t="shared" si="897"/>
        <v>2</v>
      </c>
      <c r="S260" s="194">
        <f t="shared" si="897"/>
        <v>2</v>
      </c>
      <c r="T260" s="194">
        <f t="shared" si="897"/>
        <v>2</v>
      </c>
      <c r="U260" s="194">
        <f t="shared" si="897"/>
        <v>2</v>
      </c>
      <c r="V260" s="194">
        <f t="shared" si="897"/>
        <v>2</v>
      </c>
      <c r="W260" s="194">
        <f t="shared" si="897"/>
        <v>2</v>
      </c>
      <c r="X260" s="194">
        <f t="shared" si="897"/>
        <v>2</v>
      </c>
      <c r="Y260" s="194">
        <f t="shared" si="897"/>
        <v>2</v>
      </c>
      <c r="Z260" s="194">
        <f t="shared" si="897"/>
        <v>2</v>
      </c>
      <c r="AA260" s="194">
        <f t="shared" si="897"/>
        <v>2</v>
      </c>
      <c r="AB260" s="195">
        <f t="shared" si="897"/>
        <v>2</v>
      </c>
      <c r="AC260" s="194">
        <f>AB260+0.5</f>
        <v>2.5</v>
      </c>
      <c r="AD260" s="194">
        <f t="shared" ref="AD260:AO260" si="898">AC260</f>
        <v>2.5</v>
      </c>
      <c r="AE260" s="194">
        <f t="shared" si="898"/>
        <v>2.5</v>
      </c>
      <c r="AF260" s="194">
        <f t="shared" si="898"/>
        <v>2.5</v>
      </c>
      <c r="AG260" s="194">
        <f t="shared" si="898"/>
        <v>2.5</v>
      </c>
      <c r="AH260" s="194">
        <f t="shared" si="898"/>
        <v>2.5</v>
      </c>
      <c r="AI260" s="194">
        <f t="shared" si="898"/>
        <v>2.5</v>
      </c>
      <c r="AJ260" s="194">
        <f t="shared" si="898"/>
        <v>2.5</v>
      </c>
      <c r="AK260" s="194">
        <f t="shared" si="898"/>
        <v>2.5</v>
      </c>
      <c r="AL260" s="194">
        <f t="shared" si="898"/>
        <v>2.5</v>
      </c>
      <c r="AM260" s="194">
        <f t="shared" si="898"/>
        <v>2.5</v>
      </c>
      <c r="AN260" s="194">
        <f t="shared" si="898"/>
        <v>2.5</v>
      </c>
      <c r="AO260" s="195">
        <f t="shared" si="898"/>
        <v>2.5</v>
      </c>
      <c r="AP260" s="194">
        <f t="shared" si="874"/>
        <v>2.5</v>
      </c>
      <c r="AQ260" s="194">
        <f t="shared" ref="AQ260:BO260" si="899">AP260</f>
        <v>2.5</v>
      </c>
      <c r="AR260" s="194">
        <f t="shared" si="899"/>
        <v>2.5</v>
      </c>
      <c r="AS260" s="194">
        <f t="shared" si="899"/>
        <v>2.5</v>
      </c>
      <c r="AT260" s="194">
        <f t="shared" si="899"/>
        <v>2.5</v>
      </c>
      <c r="AU260" s="194">
        <f t="shared" si="899"/>
        <v>2.5</v>
      </c>
      <c r="AV260" s="194">
        <f t="shared" si="899"/>
        <v>2.5</v>
      </c>
      <c r="AW260" s="194">
        <f t="shared" si="899"/>
        <v>2.5</v>
      </c>
      <c r="AX260" s="194">
        <f t="shared" si="899"/>
        <v>2.5</v>
      </c>
      <c r="AY260" s="194">
        <f t="shared" si="899"/>
        <v>2.5</v>
      </c>
      <c r="AZ260" s="194">
        <f t="shared" si="899"/>
        <v>2.5</v>
      </c>
      <c r="BA260" s="194">
        <f t="shared" si="899"/>
        <v>2.5</v>
      </c>
      <c r="BB260" s="195">
        <f t="shared" si="899"/>
        <v>2.5</v>
      </c>
      <c r="BC260" s="194">
        <f t="shared" si="899"/>
        <v>2.5</v>
      </c>
      <c r="BD260" s="194">
        <f t="shared" si="899"/>
        <v>2.5</v>
      </c>
      <c r="BE260" s="194">
        <f t="shared" si="899"/>
        <v>2.5</v>
      </c>
      <c r="BF260" s="194">
        <f t="shared" si="899"/>
        <v>2.5</v>
      </c>
      <c r="BG260" s="194">
        <f t="shared" si="899"/>
        <v>2.5</v>
      </c>
      <c r="BH260" s="194">
        <f t="shared" si="899"/>
        <v>2.5</v>
      </c>
      <c r="BI260" s="194">
        <f t="shared" si="899"/>
        <v>2.5</v>
      </c>
      <c r="BJ260" s="194">
        <f t="shared" si="899"/>
        <v>2.5</v>
      </c>
      <c r="BK260" s="194">
        <f t="shared" si="899"/>
        <v>2.5</v>
      </c>
      <c r="BL260" s="194">
        <f t="shared" si="899"/>
        <v>2.5</v>
      </c>
      <c r="BM260" s="194">
        <f t="shared" si="899"/>
        <v>2.5</v>
      </c>
      <c r="BN260" s="194">
        <f t="shared" si="899"/>
        <v>2.5</v>
      </c>
      <c r="BO260" s="195">
        <f t="shared" si="899"/>
        <v>2.5</v>
      </c>
    </row>
    <row r="261" spans="1:67" x14ac:dyDescent="0.2">
      <c r="A261" s="47">
        <f t="shared" si="865"/>
        <v>34</v>
      </c>
      <c r="B261" s="188" t="s">
        <v>73</v>
      </c>
      <c r="C261" s="194">
        <v>0</v>
      </c>
      <c r="D261" s="194">
        <f t="shared" ref="D261:O261" si="900">C261</f>
        <v>0</v>
      </c>
      <c r="E261" s="194">
        <f t="shared" si="900"/>
        <v>0</v>
      </c>
      <c r="F261" s="194">
        <f t="shared" si="900"/>
        <v>0</v>
      </c>
      <c r="G261" s="194">
        <f t="shared" si="900"/>
        <v>0</v>
      </c>
      <c r="H261" s="194">
        <f t="shared" si="900"/>
        <v>0</v>
      </c>
      <c r="I261" s="194">
        <f t="shared" si="900"/>
        <v>0</v>
      </c>
      <c r="J261" s="194">
        <f t="shared" si="900"/>
        <v>0</v>
      </c>
      <c r="K261" s="194">
        <f t="shared" si="900"/>
        <v>0</v>
      </c>
      <c r="L261" s="194">
        <f t="shared" si="900"/>
        <v>0</v>
      </c>
      <c r="M261" s="194">
        <f t="shared" si="900"/>
        <v>0</v>
      </c>
      <c r="N261" s="194">
        <f t="shared" si="900"/>
        <v>0</v>
      </c>
      <c r="O261" s="195">
        <f t="shared" si="900"/>
        <v>0</v>
      </c>
      <c r="P261" s="194">
        <f t="shared" si="870"/>
        <v>0</v>
      </c>
      <c r="Q261" s="194">
        <f t="shared" ref="Q261:AB261" si="901">P261</f>
        <v>0</v>
      </c>
      <c r="R261" s="194">
        <f t="shared" si="901"/>
        <v>0</v>
      </c>
      <c r="S261" s="194">
        <f t="shared" si="901"/>
        <v>0</v>
      </c>
      <c r="T261" s="194">
        <f t="shared" si="901"/>
        <v>0</v>
      </c>
      <c r="U261" s="194">
        <f t="shared" si="901"/>
        <v>0</v>
      </c>
      <c r="V261" s="194">
        <f t="shared" si="901"/>
        <v>0</v>
      </c>
      <c r="W261" s="194">
        <f t="shared" si="901"/>
        <v>0</v>
      </c>
      <c r="X261" s="194">
        <f t="shared" si="901"/>
        <v>0</v>
      </c>
      <c r="Y261" s="194">
        <f t="shared" si="901"/>
        <v>0</v>
      </c>
      <c r="Z261" s="194">
        <f t="shared" si="901"/>
        <v>0</v>
      </c>
      <c r="AA261" s="194">
        <f t="shared" si="901"/>
        <v>0</v>
      </c>
      <c r="AB261" s="195">
        <f t="shared" si="901"/>
        <v>0</v>
      </c>
      <c r="AC261" s="194">
        <f t="shared" si="872"/>
        <v>0</v>
      </c>
      <c r="AD261" s="194">
        <f t="shared" ref="AD261:AO261" si="902">AC261</f>
        <v>0</v>
      </c>
      <c r="AE261" s="194">
        <f t="shared" si="902"/>
        <v>0</v>
      </c>
      <c r="AF261" s="194">
        <f t="shared" si="902"/>
        <v>0</v>
      </c>
      <c r="AG261" s="194">
        <f t="shared" si="902"/>
        <v>0</v>
      </c>
      <c r="AH261" s="194">
        <f t="shared" si="902"/>
        <v>0</v>
      </c>
      <c r="AI261" s="194">
        <f t="shared" si="902"/>
        <v>0</v>
      </c>
      <c r="AJ261" s="194">
        <f t="shared" si="902"/>
        <v>0</v>
      </c>
      <c r="AK261" s="194">
        <f t="shared" si="902"/>
        <v>0</v>
      </c>
      <c r="AL261" s="194">
        <f t="shared" si="902"/>
        <v>0</v>
      </c>
      <c r="AM261" s="194">
        <f t="shared" si="902"/>
        <v>0</v>
      </c>
      <c r="AN261" s="194">
        <f t="shared" si="902"/>
        <v>0</v>
      </c>
      <c r="AO261" s="195">
        <f t="shared" si="902"/>
        <v>0</v>
      </c>
      <c r="AP261" s="194">
        <f t="shared" si="874"/>
        <v>0</v>
      </c>
      <c r="AQ261" s="194">
        <f t="shared" ref="AQ261:BO261" si="903">AP261</f>
        <v>0</v>
      </c>
      <c r="AR261" s="194">
        <f t="shared" si="903"/>
        <v>0</v>
      </c>
      <c r="AS261" s="194">
        <f t="shared" si="903"/>
        <v>0</v>
      </c>
      <c r="AT261" s="194">
        <f t="shared" si="903"/>
        <v>0</v>
      </c>
      <c r="AU261" s="194">
        <f t="shared" si="903"/>
        <v>0</v>
      </c>
      <c r="AV261" s="194">
        <f t="shared" si="903"/>
        <v>0</v>
      </c>
      <c r="AW261" s="194">
        <f t="shared" si="903"/>
        <v>0</v>
      </c>
      <c r="AX261" s="194">
        <f t="shared" si="903"/>
        <v>0</v>
      </c>
      <c r="AY261" s="194">
        <f t="shared" si="903"/>
        <v>0</v>
      </c>
      <c r="AZ261" s="194">
        <f t="shared" si="903"/>
        <v>0</v>
      </c>
      <c r="BA261" s="194">
        <f t="shared" si="903"/>
        <v>0</v>
      </c>
      <c r="BB261" s="195">
        <f t="shared" si="903"/>
        <v>0</v>
      </c>
      <c r="BC261" s="194">
        <f t="shared" si="903"/>
        <v>0</v>
      </c>
      <c r="BD261" s="194">
        <f t="shared" si="903"/>
        <v>0</v>
      </c>
      <c r="BE261" s="194">
        <f t="shared" si="903"/>
        <v>0</v>
      </c>
      <c r="BF261" s="194">
        <f t="shared" si="903"/>
        <v>0</v>
      </c>
      <c r="BG261" s="194">
        <f t="shared" si="903"/>
        <v>0</v>
      </c>
      <c r="BH261" s="194">
        <f t="shared" si="903"/>
        <v>0</v>
      </c>
      <c r="BI261" s="194">
        <f t="shared" si="903"/>
        <v>0</v>
      </c>
      <c r="BJ261" s="194">
        <f t="shared" si="903"/>
        <v>0</v>
      </c>
      <c r="BK261" s="194">
        <f t="shared" si="903"/>
        <v>0</v>
      </c>
      <c r="BL261" s="194">
        <f t="shared" si="903"/>
        <v>0</v>
      </c>
      <c r="BM261" s="194">
        <f t="shared" si="903"/>
        <v>0</v>
      </c>
      <c r="BN261" s="194">
        <f t="shared" si="903"/>
        <v>0</v>
      </c>
      <c r="BO261" s="195">
        <f t="shared" si="903"/>
        <v>0</v>
      </c>
    </row>
    <row r="262" spans="1:67" x14ac:dyDescent="0.2">
      <c r="A262" s="47">
        <f t="shared" si="865"/>
        <v>35</v>
      </c>
      <c r="B262" s="188" t="s">
        <v>74</v>
      </c>
      <c r="C262" s="194">
        <v>1</v>
      </c>
      <c r="D262" s="194">
        <f t="shared" ref="D262:O263" si="904">C262</f>
        <v>1</v>
      </c>
      <c r="E262" s="194">
        <f t="shared" si="904"/>
        <v>1</v>
      </c>
      <c r="F262" s="194">
        <f t="shared" si="904"/>
        <v>1</v>
      </c>
      <c r="G262" s="194">
        <f t="shared" si="904"/>
        <v>1</v>
      </c>
      <c r="H262" s="194">
        <f t="shared" si="904"/>
        <v>1</v>
      </c>
      <c r="I262" s="194">
        <f t="shared" si="904"/>
        <v>1</v>
      </c>
      <c r="J262" s="194">
        <f t="shared" si="904"/>
        <v>1</v>
      </c>
      <c r="K262" s="194">
        <f t="shared" si="904"/>
        <v>1</v>
      </c>
      <c r="L262" s="194">
        <f t="shared" si="904"/>
        <v>1</v>
      </c>
      <c r="M262" s="194">
        <f t="shared" si="904"/>
        <v>1</v>
      </c>
      <c r="N262" s="194">
        <f t="shared" si="904"/>
        <v>1</v>
      </c>
      <c r="O262" s="195">
        <f t="shared" si="904"/>
        <v>1</v>
      </c>
      <c r="P262" s="194">
        <f t="shared" si="870"/>
        <v>1</v>
      </c>
      <c r="Q262" s="194">
        <f t="shared" ref="Q262:AB263" si="905">P262</f>
        <v>1</v>
      </c>
      <c r="R262" s="194">
        <f t="shared" si="905"/>
        <v>1</v>
      </c>
      <c r="S262" s="194">
        <f t="shared" si="905"/>
        <v>1</v>
      </c>
      <c r="T262" s="194">
        <f t="shared" si="905"/>
        <v>1</v>
      </c>
      <c r="U262" s="194">
        <f t="shared" si="905"/>
        <v>1</v>
      </c>
      <c r="V262" s="194">
        <f t="shared" si="905"/>
        <v>1</v>
      </c>
      <c r="W262" s="194">
        <f t="shared" si="905"/>
        <v>1</v>
      </c>
      <c r="X262" s="194">
        <f t="shared" si="905"/>
        <v>1</v>
      </c>
      <c r="Y262" s="194">
        <f t="shared" si="905"/>
        <v>1</v>
      </c>
      <c r="Z262" s="194">
        <f t="shared" si="905"/>
        <v>1</v>
      </c>
      <c r="AA262" s="194">
        <f t="shared" si="905"/>
        <v>1</v>
      </c>
      <c r="AB262" s="195">
        <f t="shared" si="905"/>
        <v>1</v>
      </c>
      <c r="AC262" s="194">
        <f t="shared" si="872"/>
        <v>1</v>
      </c>
      <c r="AD262" s="194">
        <f t="shared" ref="AD262:AO263" si="906">AC262</f>
        <v>1</v>
      </c>
      <c r="AE262" s="194">
        <f t="shared" si="906"/>
        <v>1</v>
      </c>
      <c r="AF262" s="194">
        <f t="shared" si="906"/>
        <v>1</v>
      </c>
      <c r="AG262" s="194">
        <f t="shared" si="906"/>
        <v>1</v>
      </c>
      <c r="AH262" s="194">
        <f t="shared" si="906"/>
        <v>1</v>
      </c>
      <c r="AI262" s="194">
        <f t="shared" si="906"/>
        <v>1</v>
      </c>
      <c r="AJ262" s="194">
        <f t="shared" si="906"/>
        <v>1</v>
      </c>
      <c r="AK262" s="194">
        <f t="shared" si="906"/>
        <v>1</v>
      </c>
      <c r="AL262" s="194">
        <f t="shared" si="906"/>
        <v>1</v>
      </c>
      <c r="AM262" s="194">
        <f t="shared" si="906"/>
        <v>1</v>
      </c>
      <c r="AN262" s="194">
        <f t="shared" si="906"/>
        <v>1</v>
      </c>
      <c r="AO262" s="195">
        <f t="shared" si="906"/>
        <v>1</v>
      </c>
      <c r="AP262" s="194">
        <f t="shared" si="874"/>
        <v>1</v>
      </c>
      <c r="AQ262" s="194">
        <f t="shared" ref="AQ262:BO263" si="907">AP262</f>
        <v>1</v>
      </c>
      <c r="AR262" s="194">
        <f t="shared" si="907"/>
        <v>1</v>
      </c>
      <c r="AS262" s="194">
        <f t="shared" si="907"/>
        <v>1</v>
      </c>
      <c r="AT262" s="194">
        <f t="shared" si="907"/>
        <v>1</v>
      </c>
      <c r="AU262" s="194">
        <f t="shared" si="907"/>
        <v>1</v>
      </c>
      <c r="AV262" s="194">
        <f t="shared" si="907"/>
        <v>1</v>
      </c>
      <c r="AW262" s="194">
        <f t="shared" si="907"/>
        <v>1</v>
      </c>
      <c r="AX262" s="194">
        <f t="shared" si="907"/>
        <v>1</v>
      </c>
      <c r="AY262" s="194">
        <f t="shared" si="907"/>
        <v>1</v>
      </c>
      <c r="AZ262" s="194">
        <f t="shared" si="907"/>
        <v>1</v>
      </c>
      <c r="BA262" s="194">
        <f t="shared" si="907"/>
        <v>1</v>
      </c>
      <c r="BB262" s="195">
        <f t="shared" si="907"/>
        <v>1</v>
      </c>
      <c r="BC262" s="194">
        <f t="shared" si="907"/>
        <v>1</v>
      </c>
      <c r="BD262" s="194">
        <f t="shared" si="907"/>
        <v>1</v>
      </c>
      <c r="BE262" s="194">
        <f t="shared" si="907"/>
        <v>1</v>
      </c>
      <c r="BF262" s="194">
        <f t="shared" si="907"/>
        <v>1</v>
      </c>
      <c r="BG262" s="194">
        <f t="shared" si="907"/>
        <v>1</v>
      </c>
      <c r="BH262" s="194">
        <f t="shared" si="907"/>
        <v>1</v>
      </c>
      <c r="BI262" s="194">
        <f t="shared" si="907"/>
        <v>1</v>
      </c>
      <c r="BJ262" s="194">
        <f t="shared" si="907"/>
        <v>1</v>
      </c>
      <c r="BK262" s="194">
        <f t="shared" si="907"/>
        <v>1</v>
      </c>
      <c r="BL262" s="194">
        <f t="shared" si="907"/>
        <v>1</v>
      </c>
      <c r="BM262" s="194">
        <f t="shared" si="907"/>
        <v>1</v>
      </c>
      <c r="BN262" s="194">
        <f t="shared" si="907"/>
        <v>1</v>
      </c>
      <c r="BO262" s="195">
        <f t="shared" si="907"/>
        <v>1</v>
      </c>
    </row>
    <row r="263" spans="1:67" x14ac:dyDescent="0.2">
      <c r="A263" s="47">
        <f t="shared" si="865"/>
        <v>36</v>
      </c>
      <c r="B263" s="188" t="s">
        <v>270</v>
      </c>
      <c r="C263" s="194">
        <v>1</v>
      </c>
      <c r="D263" s="194">
        <f t="shared" si="904"/>
        <v>1</v>
      </c>
      <c r="E263" s="194">
        <f t="shared" si="904"/>
        <v>1</v>
      </c>
      <c r="F263" s="194">
        <f t="shared" si="904"/>
        <v>1</v>
      </c>
      <c r="G263" s="194">
        <f t="shared" si="904"/>
        <v>1</v>
      </c>
      <c r="H263" s="194">
        <f t="shared" si="904"/>
        <v>1</v>
      </c>
      <c r="I263" s="194">
        <f t="shared" si="904"/>
        <v>1</v>
      </c>
      <c r="J263" s="194">
        <f t="shared" si="904"/>
        <v>1</v>
      </c>
      <c r="K263" s="194">
        <f t="shared" si="904"/>
        <v>1</v>
      </c>
      <c r="L263" s="194">
        <f t="shared" si="904"/>
        <v>1</v>
      </c>
      <c r="M263" s="194">
        <f t="shared" si="904"/>
        <v>1</v>
      </c>
      <c r="N263" s="194">
        <f t="shared" si="904"/>
        <v>1</v>
      </c>
      <c r="O263" s="195">
        <f t="shared" si="904"/>
        <v>1</v>
      </c>
      <c r="P263" s="194">
        <f t="shared" si="870"/>
        <v>1</v>
      </c>
      <c r="Q263" s="194">
        <f t="shared" si="905"/>
        <v>1</v>
      </c>
      <c r="R263" s="194">
        <f t="shared" si="905"/>
        <v>1</v>
      </c>
      <c r="S263" s="194">
        <f t="shared" si="905"/>
        <v>1</v>
      </c>
      <c r="T263" s="194">
        <f t="shared" si="905"/>
        <v>1</v>
      </c>
      <c r="U263" s="194">
        <f t="shared" si="905"/>
        <v>1</v>
      </c>
      <c r="V263" s="194">
        <f t="shared" si="905"/>
        <v>1</v>
      </c>
      <c r="W263" s="194">
        <f t="shared" si="905"/>
        <v>1</v>
      </c>
      <c r="X263" s="194">
        <f t="shared" si="905"/>
        <v>1</v>
      </c>
      <c r="Y263" s="194">
        <f t="shared" si="905"/>
        <v>1</v>
      </c>
      <c r="Z263" s="194">
        <f t="shared" si="905"/>
        <v>1</v>
      </c>
      <c r="AA263" s="194">
        <f t="shared" si="905"/>
        <v>1</v>
      </c>
      <c r="AB263" s="195">
        <f t="shared" si="905"/>
        <v>1</v>
      </c>
      <c r="AC263" s="194">
        <f t="shared" si="872"/>
        <v>1</v>
      </c>
      <c r="AD263" s="194">
        <f t="shared" si="906"/>
        <v>1</v>
      </c>
      <c r="AE263" s="194">
        <f t="shared" si="906"/>
        <v>1</v>
      </c>
      <c r="AF263" s="194">
        <f t="shared" si="906"/>
        <v>1</v>
      </c>
      <c r="AG263" s="194">
        <f t="shared" si="906"/>
        <v>1</v>
      </c>
      <c r="AH263" s="194">
        <f t="shared" si="906"/>
        <v>1</v>
      </c>
      <c r="AI263" s="194">
        <f t="shared" si="906"/>
        <v>1</v>
      </c>
      <c r="AJ263" s="194">
        <f t="shared" si="906"/>
        <v>1</v>
      </c>
      <c r="AK263" s="194">
        <f t="shared" si="906"/>
        <v>1</v>
      </c>
      <c r="AL263" s="194">
        <f t="shared" si="906"/>
        <v>1</v>
      </c>
      <c r="AM263" s="194">
        <f t="shared" si="906"/>
        <v>1</v>
      </c>
      <c r="AN263" s="194">
        <f t="shared" si="906"/>
        <v>1</v>
      </c>
      <c r="AO263" s="195">
        <f t="shared" si="906"/>
        <v>1</v>
      </c>
      <c r="AP263" s="194">
        <f t="shared" si="874"/>
        <v>1</v>
      </c>
      <c r="AQ263" s="194">
        <f t="shared" si="907"/>
        <v>1</v>
      </c>
      <c r="AR263" s="194">
        <f t="shared" si="907"/>
        <v>1</v>
      </c>
      <c r="AS263" s="194">
        <f t="shared" si="907"/>
        <v>1</v>
      </c>
      <c r="AT263" s="194">
        <f t="shared" si="907"/>
        <v>1</v>
      </c>
      <c r="AU263" s="194">
        <f t="shared" si="907"/>
        <v>1</v>
      </c>
      <c r="AV263" s="194">
        <f t="shared" si="907"/>
        <v>1</v>
      </c>
      <c r="AW263" s="194">
        <f t="shared" si="907"/>
        <v>1</v>
      </c>
      <c r="AX263" s="194">
        <f t="shared" si="907"/>
        <v>1</v>
      </c>
      <c r="AY263" s="194">
        <f t="shared" si="907"/>
        <v>1</v>
      </c>
      <c r="AZ263" s="194">
        <f t="shared" si="907"/>
        <v>1</v>
      </c>
      <c r="BA263" s="194">
        <f t="shared" si="907"/>
        <v>1</v>
      </c>
      <c r="BB263" s="195">
        <f t="shared" si="907"/>
        <v>1</v>
      </c>
      <c r="BC263" s="194">
        <f t="shared" si="907"/>
        <v>1</v>
      </c>
      <c r="BD263" s="194">
        <f t="shared" si="907"/>
        <v>1</v>
      </c>
      <c r="BE263" s="194">
        <f t="shared" si="907"/>
        <v>1</v>
      </c>
      <c r="BF263" s="194">
        <f t="shared" si="907"/>
        <v>1</v>
      </c>
      <c r="BG263" s="194">
        <f t="shared" si="907"/>
        <v>1</v>
      </c>
      <c r="BH263" s="194">
        <f t="shared" si="907"/>
        <v>1</v>
      </c>
      <c r="BI263" s="194">
        <f t="shared" si="907"/>
        <v>1</v>
      </c>
      <c r="BJ263" s="194">
        <f t="shared" si="907"/>
        <v>1</v>
      </c>
      <c r="BK263" s="194">
        <f t="shared" si="907"/>
        <v>1</v>
      </c>
      <c r="BL263" s="194">
        <f t="shared" si="907"/>
        <v>1</v>
      </c>
      <c r="BM263" s="194">
        <f t="shared" si="907"/>
        <v>1</v>
      </c>
      <c r="BN263" s="194">
        <f t="shared" si="907"/>
        <v>1</v>
      </c>
      <c r="BO263" s="195">
        <f t="shared" si="907"/>
        <v>1</v>
      </c>
    </row>
    <row r="264" spans="1:67" x14ac:dyDescent="0.2">
      <c r="A264" s="47">
        <f t="shared" si="865"/>
        <v>37</v>
      </c>
      <c r="B264" s="188" t="s">
        <v>76</v>
      </c>
      <c r="C264" s="194">
        <v>1</v>
      </c>
      <c r="D264" s="194">
        <f t="shared" ref="D264:O264" si="908">C264</f>
        <v>1</v>
      </c>
      <c r="E264" s="194">
        <f t="shared" si="908"/>
        <v>1</v>
      </c>
      <c r="F264" s="194">
        <f t="shared" si="908"/>
        <v>1</v>
      </c>
      <c r="G264" s="194">
        <f t="shared" si="908"/>
        <v>1</v>
      </c>
      <c r="H264" s="194">
        <f t="shared" si="908"/>
        <v>1</v>
      </c>
      <c r="I264" s="194">
        <f t="shared" si="908"/>
        <v>1</v>
      </c>
      <c r="J264" s="194">
        <f t="shared" si="908"/>
        <v>1</v>
      </c>
      <c r="K264" s="194">
        <f t="shared" si="908"/>
        <v>1</v>
      </c>
      <c r="L264" s="194">
        <f t="shared" si="908"/>
        <v>1</v>
      </c>
      <c r="M264" s="194">
        <f t="shared" si="908"/>
        <v>1</v>
      </c>
      <c r="N264" s="194">
        <f t="shared" si="908"/>
        <v>1</v>
      </c>
      <c r="O264" s="195">
        <f t="shared" si="908"/>
        <v>1</v>
      </c>
      <c r="P264" s="194">
        <f t="shared" si="870"/>
        <v>1</v>
      </c>
      <c r="Q264" s="194">
        <f t="shared" ref="Q264:AB264" si="909">P264</f>
        <v>1</v>
      </c>
      <c r="R264" s="194">
        <f t="shared" si="909"/>
        <v>1</v>
      </c>
      <c r="S264" s="194">
        <f t="shared" si="909"/>
        <v>1</v>
      </c>
      <c r="T264" s="194">
        <f t="shared" si="909"/>
        <v>1</v>
      </c>
      <c r="U264" s="194">
        <f t="shared" si="909"/>
        <v>1</v>
      </c>
      <c r="V264" s="194">
        <f t="shared" si="909"/>
        <v>1</v>
      </c>
      <c r="W264" s="194">
        <f t="shared" si="909"/>
        <v>1</v>
      </c>
      <c r="X264" s="194">
        <f t="shared" si="909"/>
        <v>1</v>
      </c>
      <c r="Y264" s="194">
        <f t="shared" si="909"/>
        <v>1</v>
      </c>
      <c r="Z264" s="194">
        <f t="shared" si="909"/>
        <v>1</v>
      </c>
      <c r="AA264" s="194">
        <f t="shared" si="909"/>
        <v>1</v>
      </c>
      <c r="AB264" s="195">
        <f t="shared" si="909"/>
        <v>1</v>
      </c>
      <c r="AC264" s="194">
        <f t="shared" si="872"/>
        <v>1</v>
      </c>
      <c r="AD264" s="194">
        <f t="shared" ref="AD264:AO264" si="910">AC264</f>
        <v>1</v>
      </c>
      <c r="AE264" s="194">
        <f t="shared" si="910"/>
        <v>1</v>
      </c>
      <c r="AF264" s="194">
        <f t="shared" si="910"/>
        <v>1</v>
      </c>
      <c r="AG264" s="194">
        <f t="shared" si="910"/>
        <v>1</v>
      </c>
      <c r="AH264" s="194">
        <f t="shared" si="910"/>
        <v>1</v>
      </c>
      <c r="AI264" s="194">
        <f t="shared" si="910"/>
        <v>1</v>
      </c>
      <c r="AJ264" s="194">
        <f t="shared" si="910"/>
        <v>1</v>
      </c>
      <c r="AK264" s="194">
        <f t="shared" si="910"/>
        <v>1</v>
      </c>
      <c r="AL264" s="194">
        <f t="shared" si="910"/>
        <v>1</v>
      </c>
      <c r="AM264" s="194">
        <f t="shared" si="910"/>
        <v>1</v>
      </c>
      <c r="AN264" s="194">
        <f t="shared" si="910"/>
        <v>1</v>
      </c>
      <c r="AO264" s="195">
        <f t="shared" si="910"/>
        <v>1</v>
      </c>
      <c r="AP264" s="194">
        <f t="shared" si="874"/>
        <v>1</v>
      </c>
      <c r="AQ264" s="194">
        <f t="shared" ref="AQ264:BO264" si="911">AP264</f>
        <v>1</v>
      </c>
      <c r="AR264" s="194">
        <f t="shared" si="911"/>
        <v>1</v>
      </c>
      <c r="AS264" s="194">
        <f t="shared" si="911"/>
        <v>1</v>
      </c>
      <c r="AT264" s="194">
        <f t="shared" si="911"/>
        <v>1</v>
      </c>
      <c r="AU264" s="194">
        <f t="shared" si="911"/>
        <v>1</v>
      </c>
      <c r="AV264" s="194">
        <f t="shared" si="911"/>
        <v>1</v>
      </c>
      <c r="AW264" s="194">
        <f t="shared" si="911"/>
        <v>1</v>
      </c>
      <c r="AX264" s="194">
        <f t="shared" si="911"/>
        <v>1</v>
      </c>
      <c r="AY264" s="194">
        <f t="shared" si="911"/>
        <v>1</v>
      </c>
      <c r="AZ264" s="194">
        <f t="shared" si="911"/>
        <v>1</v>
      </c>
      <c r="BA264" s="194">
        <f t="shared" si="911"/>
        <v>1</v>
      </c>
      <c r="BB264" s="195">
        <f t="shared" si="911"/>
        <v>1</v>
      </c>
      <c r="BC264" s="194">
        <f t="shared" si="911"/>
        <v>1</v>
      </c>
      <c r="BD264" s="194">
        <f t="shared" si="911"/>
        <v>1</v>
      </c>
      <c r="BE264" s="194">
        <f t="shared" si="911"/>
        <v>1</v>
      </c>
      <c r="BF264" s="194">
        <f t="shared" si="911"/>
        <v>1</v>
      </c>
      <c r="BG264" s="194">
        <f t="shared" si="911"/>
        <v>1</v>
      </c>
      <c r="BH264" s="194">
        <f t="shared" si="911"/>
        <v>1</v>
      </c>
      <c r="BI264" s="194">
        <f t="shared" si="911"/>
        <v>1</v>
      </c>
      <c r="BJ264" s="194">
        <f t="shared" si="911"/>
        <v>1</v>
      </c>
      <c r="BK264" s="194">
        <f t="shared" si="911"/>
        <v>1</v>
      </c>
      <c r="BL264" s="194">
        <f t="shared" si="911"/>
        <v>1</v>
      </c>
      <c r="BM264" s="194">
        <f t="shared" si="911"/>
        <v>1</v>
      </c>
      <c r="BN264" s="194">
        <f t="shared" si="911"/>
        <v>1</v>
      </c>
      <c r="BO264" s="195">
        <f t="shared" si="911"/>
        <v>1</v>
      </c>
    </row>
    <row r="265" spans="1:67" x14ac:dyDescent="0.2">
      <c r="A265" s="47">
        <f t="shared" si="865"/>
        <v>38</v>
      </c>
      <c r="B265" s="188" t="s">
        <v>77</v>
      </c>
      <c r="C265" s="194">
        <v>1</v>
      </c>
      <c r="D265" s="194">
        <f t="shared" ref="D265:O265" si="912">C265</f>
        <v>1</v>
      </c>
      <c r="E265" s="194">
        <f t="shared" si="912"/>
        <v>1</v>
      </c>
      <c r="F265" s="194">
        <f t="shared" si="912"/>
        <v>1</v>
      </c>
      <c r="G265" s="194">
        <f t="shared" si="912"/>
        <v>1</v>
      </c>
      <c r="H265" s="194">
        <f t="shared" si="912"/>
        <v>1</v>
      </c>
      <c r="I265" s="194">
        <f t="shared" si="912"/>
        <v>1</v>
      </c>
      <c r="J265" s="194">
        <f t="shared" si="912"/>
        <v>1</v>
      </c>
      <c r="K265" s="194">
        <f t="shared" si="912"/>
        <v>1</v>
      </c>
      <c r="L265" s="194">
        <f t="shared" si="912"/>
        <v>1</v>
      </c>
      <c r="M265" s="194">
        <f t="shared" si="912"/>
        <v>1</v>
      </c>
      <c r="N265" s="194">
        <f t="shared" si="912"/>
        <v>1</v>
      </c>
      <c r="O265" s="195">
        <f t="shared" si="912"/>
        <v>1</v>
      </c>
      <c r="P265" s="194">
        <f t="shared" si="870"/>
        <v>1</v>
      </c>
      <c r="Q265" s="194">
        <f t="shared" ref="Q265:AB265" si="913">P265</f>
        <v>1</v>
      </c>
      <c r="R265" s="194">
        <f t="shared" si="913"/>
        <v>1</v>
      </c>
      <c r="S265" s="194">
        <f t="shared" si="913"/>
        <v>1</v>
      </c>
      <c r="T265" s="194">
        <f t="shared" si="913"/>
        <v>1</v>
      </c>
      <c r="U265" s="194">
        <f t="shared" si="913"/>
        <v>1</v>
      </c>
      <c r="V265" s="194">
        <f t="shared" si="913"/>
        <v>1</v>
      </c>
      <c r="W265" s="194">
        <f t="shared" si="913"/>
        <v>1</v>
      </c>
      <c r="X265" s="194">
        <f t="shared" si="913"/>
        <v>1</v>
      </c>
      <c r="Y265" s="194">
        <f t="shared" si="913"/>
        <v>1</v>
      </c>
      <c r="Z265" s="194">
        <f t="shared" si="913"/>
        <v>1</v>
      </c>
      <c r="AA265" s="194">
        <f t="shared" si="913"/>
        <v>1</v>
      </c>
      <c r="AB265" s="195">
        <f t="shared" si="913"/>
        <v>1</v>
      </c>
      <c r="AC265" s="194">
        <f t="shared" si="872"/>
        <v>1</v>
      </c>
      <c r="AD265" s="194">
        <f t="shared" ref="AD265:AO265" si="914">AC265</f>
        <v>1</v>
      </c>
      <c r="AE265" s="194">
        <f t="shared" si="914"/>
        <v>1</v>
      </c>
      <c r="AF265" s="194">
        <f t="shared" si="914"/>
        <v>1</v>
      </c>
      <c r="AG265" s="194">
        <f t="shared" si="914"/>
        <v>1</v>
      </c>
      <c r="AH265" s="194">
        <f t="shared" si="914"/>
        <v>1</v>
      </c>
      <c r="AI265" s="194">
        <f t="shared" si="914"/>
        <v>1</v>
      </c>
      <c r="AJ265" s="194">
        <f t="shared" si="914"/>
        <v>1</v>
      </c>
      <c r="AK265" s="194">
        <f t="shared" si="914"/>
        <v>1</v>
      </c>
      <c r="AL265" s="194">
        <f t="shared" si="914"/>
        <v>1</v>
      </c>
      <c r="AM265" s="194">
        <f t="shared" si="914"/>
        <v>1</v>
      </c>
      <c r="AN265" s="194">
        <f t="shared" si="914"/>
        <v>1</v>
      </c>
      <c r="AO265" s="195">
        <f t="shared" si="914"/>
        <v>1</v>
      </c>
      <c r="AP265" s="194">
        <f t="shared" si="874"/>
        <v>1</v>
      </c>
      <c r="AQ265" s="194">
        <f t="shared" ref="AQ265:BO265" si="915">AP265</f>
        <v>1</v>
      </c>
      <c r="AR265" s="194">
        <f t="shared" si="915"/>
        <v>1</v>
      </c>
      <c r="AS265" s="194">
        <f t="shared" si="915"/>
        <v>1</v>
      </c>
      <c r="AT265" s="194">
        <f t="shared" si="915"/>
        <v>1</v>
      </c>
      <c r="AU265" s="194">
        <f t="shared" si="915"/>
        <v>1</v>
      </c>
      <c r="AV265" s="194">
        <f t="shared" si="915"/>
        <v>1</v>
      </c>
      <c r="AW265" s="194">
        <f t="shared" si="915"/>
        <v>1</v>
      </c>
      <c r="AX265" s="194">
        <f t="shared" si="915"/>
        <v>1</v>
      </c>
      <c r="AY265" s="194">
        <f t="shared" si="915"/>
        <v>1</v>
      </c>
      <c r="AZ265" s="194">
        <f t="shared" si="915"/>
        <v>1</v>
      </c>
      <c r="BA265" s="194">
        <f t="shared" si="915"/>
        <v>1</v>
      </c>
      <c r="BB265" s="195">
        <f t="shared" si="915"/>
        <v>1</v>
      </c>
      <c r="BC265" s="194">
        <f t="shared" si="915"/>
        <v>1</v>
      </c>
      <c r="BD265" s="194">
        <f t="shared" si="915"/>
        <v>1</v>
      </c>
      <c r="BE265" s="194">
        <f t="shared" si="915"/>
        <v>1</v>
      </c>
      <c r="BF265" s="194">
        <f t="shared" si="915"/>
        <v>1</v>
      </c>
      <c r="BG265" s="194">
        <f t="shared" si="915"/>
        <v>1</v>
      </c>
      <c r="BH265" s="194">
        <f t="shared" si="915"/>
        <v>1</v>
      </c>
      <c r="BI265" s="194">
        <f t="shared" si="915"/>
        <v>1</v>
      </c>
      <c r="BJ265" s="194">
        <f t="shared" si="915"/>
        <v>1</v>
      </c>
      <c r="BK265" s="194">
        <f t="shared" si="915"/>
        <v>1</v>
      </c>
      <c r="BL265" s="194">
        <f t="shared" si="915"/>
        <v>1</v>
      </c>
      <c r="BM265" s="194">
        <f t="shared" si="915"/>
        <v>1</v>
      </c>
      <c r="BN265" s="194">
        <f t="shared" si="915"/>
        <v>1</v>
      </c>
      <c r="BO265" s="195">
        <f t="shared" si="915"/>
        <v>1</v>
      </c>
    </row>
    <row r="266" spans="1:67" x14ac:dyDescent="0.2">
      <c r="A266" s="96"/>
      <c r="C266" s="196"/>
      <c r="D266" s="196"/>
      <c r="E266" s="196"/>
      <c r="F266" s="196"/>
      <c r="G266" s="196"/>
      <c r="H266" s="196"/>
      <c r="I266" s="196"/>
      <c r="J266" s="196"/>
      <c r="K266" s="196"/>
      <c r="L266" s="196"/>
      <c r="M266" s="196"/>
      <c r="N266" s="196"/>
      <c r="O266" s="195"/>
      <c r="P266" s="196"/>
      <c r="Q266" s="196"/>
      <c r="R266" s="196"/>
      <c r="S266" s="196"/>
      <c r="T266" s="196"/>
      <c r="U266" s="196"/>
      <c r="V266" s="196"/>
      <c r="W266" s="196"/>
      <c r="X266" s="196"/>
      <c r="Y266" s="196"/>
      <c r="Z266" s="196"/>
      <c r="AA266" s="196"/>
      <c r="AB266" s="195"/>
      <c r="AC266" s="196"/>
      <c r="AD266" s="196"/>
      <c r="AE266" s="196"/>
      <c r="AF266" s="196"/>
      <c r="AG266" s="196"/>
      <c r="AH266" s="196"/>
      <c r="AI266" s="196"/>
      <c r="AJ266" s="196"/>
      <c r="AK266" s="196"/>
      <c r="AL266" s="196"/>
      <c r="AM266" s="196"/>
      <c r="AN266" s="196"/>
      <c r="AO266" s="195"/>
      <c r="AP266" s="196"/>
      <c r="AQ266" s="196"/>
      <c r="AR266" s="196"/>
      <c r="AS266" s="196"/>
      <c r="AT266" s="196"/>
      <c r="AU266" s="196"/>
      <c r="AV266" s="196"/>
      <c r="AW266" s="196"/>
      <c r="AX266" s="196"/>
      <c r="AY266" s="196"/>
      <c r="AZ266" s="196"/>
      <c r="BA266" s="196"/>
      <c r="BB266" s="195"/>
      <c r="BC266" s="196"/>
      <c r="BD266" s="196"/>
      <c r="BE266" s="196"/>
      <c r="BF266" s="196"/>
      <c r="BG266" s="196"/>
      <c r="BH266" s="196"/>
      <c r="BI266" s="196"/>
      <c r="BJ266" s="196"/>
      <c r="BK266" s="196"/>
      <c r="BL266" s="196"/>
      <c r="BM266" s="196"/>
      <c r="BN266" s="196"/>
      <c r="BO266" s="195"/>
    </row>
    <row r="267" spans="1:67" x14ac:dyDescent="0.2">
      <c r="A267" s="95" t="s">
        <v>488</v>
      </c>
      <c r="C267" s="194"/>
      <c r="D267" s="194"/>
      <c r="E267" s="194"/>
      <c r="F267" s="194"/>
      <c r="G267" s="194"/>
      <c r="H267" s="194"/>
      <c r="I267" s="194"/>
      <c r="J267" s="194"/>
      <c r="K267" s="194"/>
      <c r="L267" s="194"/>
      <c r="M267" s="194"/>
      <c r="N267" s="194"/>
      <c r="O267" s="195"/>
      <c r="P267" s="196"/>
      <c r="Q267" s="196"/>
      <c r="R267" s="196"/>
      <c r="S267" s="196"/>
      <c r="T267" s="196"/>
      <c r="U267" s="196"/>
      <c r="V267" s="196"/>
      <c r="W267" s="196"/>
      <c r="X267" s="196"/>
      <c r="Y267" s="196"/>
      <c r="Z267" s="196"/>
      <c r="AA267" s="196"/>
      <c r="AB267" s="197"/>
      <c r="AC267" s="196"/>
      <c r="AD267" s="196"/>
      <c r="AE267" s="196"/>
      <c r="AF267" s="196"/>
      <c r="AG267" s="196"/>
      <c r="AH267" s="196"/>
      <c r="AI267" s="196"/>
      <c r="AJ267" s="196"/>
      <c r="AK267" s="196"/>
      <c r="AL267" s="196"/>
      <c r="AM267" s="196"/>
      <c r="AN267" s="196"/>
      <c r="AO267" s="195"/>
      <c r="AP267" s="196"/>
      <c r="AQ267" s="196"/>
      <c r="AR267" s="196"/>
      <c r="AS267" s="196"/>
      <c r="AT267" s="196"/>
      <c r="AU267" s="196"/>
      <c r="AV267" s="196"/>
      <c r="AW267" s="196"/>
      <c r="AX267" s="196"/>
      <c r="AY267" s="196"/>
      <c r="AZ267" s="196"/>
      <c r="BA267" s="196"/>
      <c r="BB267" s="197"/>
      <c r="BC267" s="196"/>
      <c r="BD267" s="196"/>
      <c r="BE267" s="196"/>
      <c r="BF267" s="196"/>
      <c r="BG267" s="196"/>
      <c r="BH267" s="196"/>
      <c r="BI267" s="196"/>
      <c r="BJ267" s="196"/>
      <c r="BK267" s="196"/>
      <c r="BL267" s="196"/>
      <c r="BM267" s="196"/>
      <c r="BN267" s="196"/>
      <c r="BO267" s="195"/>
    </row>
    <row r="268" spans="1:67" x14ac:dyDescent="0.2">
      <c r="A268" s="96">
        <f>+A265+1</f>
        <v>39</v>
      </c>
      <c r="B268" s="13" t="s">
        <v>78</v>
      </c>
      <c r="C268" s="194">
        <v>1</v>
      </c>
      <c r="D268" s="194">
        <f t="shared" ref="D268:O268" si="916">C268</f>
        <v>1</v>
      </c>
      <c r="E268" s="194">
        <f t="shared" si="916"/>
        <v>1</v>
      </c>
      <c r="F268" s="194">
        <f t="shared" si="916"/>
        <v>1</v>
      </c>
      <c r="G268" s="194">
        <f t="shared" si="916"/>
        <v>1</v>
      </c>
      <c r="H268" s="194">
        <f t="shared" si="916"/>
        <v>1</v>
      </c>
      <c r="I268" s="194">
        <f t="shared" si="916"/>
        <v>1</v>
      </c>
      <c r="J268" s="194">
        <f t="shared" si="916"/>
        <v>1</v>
      </c>
      <c r="K268" s="194">
        <f t="shared" si="916"/>
        <v>1</v>
      </c>
      <c r="L268" s="194">
        <f t="shared" si="916"/>
        <v>1</v>
      </c>
      <c r="M268" s="194">
        <f t="shared" si="916"/>
        <v>1</v>
      </c>
      <c r="N268" s="194">
        <f t="shared" si="916"/>
        <v>1</v>
      </c>
      <c r="O268" s="195">
        <f t="shared" si="916"/>
        <v>1</v>
      </c>
      <c r="P268" s="194">
        <f>N268</f>
        <v>1</v>
      </c>
      <c r="Q268" s="194">
        <f t="shared" ref="Q268:AN268" si="917">P268</f>
        <v>1</v>
      </c>
      <c r="R268" s="194">
        <f t="shared" si="917"/>
        <v>1</v>
      </c>
      <c r="S268" s="194">
        <f t="shared" si="917"/>
        <v>1</v>
      </c>
      <c r="T268" s="194">
        <f t="shared" si="917"/>
        <v>1</v>
      </c>
      <c r="U268" s="194">
        <f t="shared" si="917"/>
        <v>1</v>
      </c>
      <c r="V268" s="194">
        <f t="shared" si="917"/>
        <v>1</v>
      </c>
      <c r="W268" s="194">
        <f t="shared" si="917"/>
        <v>1</v>
      </c>
      <c r="X268" s="194">
        <f t="shared" si="917"/>
        <v>1</v>
      </c>
      <c r="Y268" s="194">
        <f t="shared" si="917"/>
        <v>1</v>
      </c>
      <c r="Z268" s="194">
        <f t="shared" si="917"/>
        <v>1</v>
      </c>
      <c r="AA268" s="194">
        <f t="shared" si="917"/>
        <v>1</v>
      </c>
      <c r="AB268" s="195">
        <f t="shared" si="917"/>
        <v>1</v>
      </c>
      <c r="AC268" s="194">
        <f t="shared" si="917"/>
        <v>1</v>
      </c>
      <c r="AD268" s="194">
        <f t="shared" si="917"/>
        <v>1</v>
      </c>
      <c r="AE268" s="194">
        <f t="shared" si="917"/>
        <v>1</v>
      </c>
      <c r="AF268" s="194">
        <f t="shared" si="917"/>
        <v>1</v>
      </c>
      <c r="AG268" s="194">
        <f t="shared" si="917"/>
        <v>1</v>
      </c>
      <c r="AH268" s="194">
        <f t="shared" si="917"/>
        <v>1</v>
      </c>
      <c r="AI268" s="194">
        <f t="shared" si="917"/>
        <v>1</v>
      </c>
      <c r="AJ268" s="194">
        <f t="shared" si="917"/>
        <v>1</v>
      </c>
      <c r="AK268" s="194">
        <f t="shared" si="917"/>
        <v>1</v>
      </c>
      <c r="AL268" s="194">
        <f t="shared" si="917"/>
        <v>1</v>
      </c>
      <c r="AM268" s="194">
        <f t="shared" si="917"/>
        <v>1</v>
      </c>
      <c r="AN268" s="194">
        <f t="shared" si="917"/>
        <v>1</v>
      </c>
      <c r="AO268" s="195">
        <f>AN268</f>
        <v>1</v>
      </c>
      <c r="AP268" s="194">
        <f t="shared" ref="AP268:BO268" si="918">AO268</f>
        <v>1</v>
      </c>
      <c r="AQ268" s="194">
        <f t="shared" si="918"/>
        <v>1</v>
      </c>
      <c r="AR268" s="194">
        <f t="shared" si="918"/>
        <v>1</v>
      </c>
      <c r="AS268" s="194">
        <f t="shared" si="918"/>
        <v>1</v>
      </c>
      <c r="AT268" s="194">
        <f t="shared" si="918"/>
        <v>1</v>
      </c>
      <c r="AU268" s="194">
        <f t="shared" si="918"/>
        <v>1</v>
      </c>
      <c r="AV268" s="194">
        <f t="shared" si="918"/>
        <v>1</v>
      </c>
      <c r="AW268" s="194">
        <f t="shared" si="918"/>
        <v>1</v>
      </c>
      <c r="AX268" s="194">
        <f t="shared" si="918"/>
        <v>1</v>
      </c>
      <c r="AY268" s="194">
        <f t="shared" si="918"/>
        <v>1</v>
      </c>
      <c r="AZ268" s="194">
        <f t="shared" si="918"/>
        <v>1</v>
      </c>
      <c r="BA268" s="194">
        <f t="shared" si="918"/>
        <v>1</v>
      </c>
      <c r="BB268" s="195">
        <f t="shared" si="918"/>
        <v>1</v>
      </c>
      <c r="BC268" s="194">
        <f t="shared" si="918"/>
        <v>1</v>
      </c>
      <c r="BD268" s="194">
        <f t="shared" si="918"/>
        <v>1</v>
      </c>
      <c r="BE268" s="194">
        <f t="shared" si="918"/>
        <v>1</v>
      </c>
      <c r="BF268" s="194">
        <f t="shared" si="918"/>
        <v>1</v>
      </c>
      <c r="BG268" s="194">
        <f t="shared" si="918"/>
        <v>1</v>
      </c>
      <c r="BH268" s="194">
        <f t="shared" si="918"/>
        <v>1</v>
      </c>
      <c r="BI268" s="194">
        <f t="shared" si="918"/>
        <v>1</v>
      </c>
      <c r="BJ268" s="194">
        <f t="shared" si="918"/>
        <v>1</v>
      </c>
      <c r="BK268" s="194">
        <f t="shared" si="918"/>
        <v>1</v>
      </c>
      <c r="BL268" s="194">
        <f t="shared" si="918"/>
        <v>1</v>
      </c>
      <c r="BM268" s="194">
        <f t="shared" si="918"/>
        <v>1</v>
      </c>
      <c r="BN268" s="194">
        <f t="shared" si="918"/>
        <v>1</v>
      </c>
      <c r="BO268" s="195">
        <f t="shared" si="918"/>
        <v>1</v>
      </c>
    </row>
    <row r="269" spans="1:67" x14ac:dyDescent="0.2">
      <c r="A269" s="96">
        <f>+A268+1</f>
        <v>40</v>
      </c>
      <c r="B269" s="13" t="str">
        <f>+B203</f>
        <v xml:space="preserve">Nurse Liasion </v>
      </c>
      <c r="C269" s="194">
        <v>1</v>
      </c>
      <c r="D269" s="194">
        <f t="shared" ref="D269:O269" si="919">C269</f>
        <v>1</v>
      </c>
      <c r="E269" s="194">
        <f t="shared" si="919"/>
        <v>1</v>
      </c>
      <c r="F269" s="194">
        <f t="shared" si="919"/>
        <v>1</v>
      </c>
      <c r="G269" s="194">
        <f t="shared" si="919"/>
        <v>1</v>
      </c>
      <c r="H269" s="194">
        <f t="shared" si="919"/>
        <v>1</v>
      </c>
      <c r="I269" s="194">
        <f t="shared" si="919"/>
        <v>1</v>
      </c>
      <c r="J269" s="194">
        <f t="shared" si="919"/>
        <v>1</v>
      </c>
      <c r="K269" s="194">
        <f t="shared" si="919"/>
        <v>1</v>
      </c>
      <c r="L269" s="194">
        <f t="shared" si="919"/>
        <v>1</v>
      </c>
      <c r="M269" s="194">
        <f t="shared" si="919"/>
        <v>1</v>
      </c>
      <c r="N269" s="194">
        <f t="shared" si="919"/>
        <v>1</v>
      </c>
      <c r="O269" s="195">
        <f t="shared" si="919"/>
        <v>1</v>
      </c>
      <c r="P269" s="194">
        <f>N269</f>
        <v>1</v>
      </c>
      <c r="Q269" s="194">
        <f t="shared" ref="Q269:AN269" si="920">P269</f>
        <v>1</v>
      </c>
      <c r="R269" s="194">
        <f t="shared" si="920"/>
        <v>1</v>
      </c>
      <c r="S269" s="194">
        <f t="shared" si="920"/>
        <v>1</v>
      </c>
      <c r="T269" s="194">
        <f t="shared" si="920"/>
        <v>1</v>
      </c>
      <c r="U269" s="194">
        <f t="shared" si="920"/>
        <v>1</v>
      </c>
      <c r="V269" s="194">
        <f t="shared" si="920"/>
        <v>1</v>
      </c>
      <c r="W269" s="194">
        <f t="shared" si="920"/>
        <v>1</v>
      </c>
      <c r="X269" s="194">
        <f t="shared" si="920"/>
        <v>1</v>
      </c>
      <c r="Y269" s="194">
        <f t="shared" si="920"/>
        <v>1</v>
      </c>
      <c r="Z269" s="194">
        <f t="shared" si="920"/>
        <v>1</v>
      </c>
      <c r="AA269" s="194">
        <f t="shared" si="920"/>
        <v>1</v>
      </c>
      <c r="AB269" s="195">
        <f t="shared" si="920"/>
        <v>1</v>
      </c>
      <c r="AC269" s="194">
        <f t="shared" si="920"/>
        <v>1</v>
      </c>
      <c r="AD269" s="194">
        <f t="shared" si="920"/>
        <v>1</v>
      </c>
      <c r="AE269" s="194">
        <f t="shared" si="920"/>
        <v>1</v>
      </c>
      <c r="AF269" s="194">
        <f t="shared" si="920"/>
        <v>1</v>
      </c>
      <c r="AG269" s="194">
        <f t="shared" si="920"/>
        <v>1</v>
      </c>
      <c r="AH269" s="194">
        <f t="shared" si="920"/>
        <v>1</v>
      </c>
      <c r="AI269" s="194">
        <f t="shared" si="920"/>
        <v>1</v>
      </c>
      <c r="AJ269" s="194">
        <f t="shared" si="920"/>
        <v>1</v>
      </c>
      <c r="AK269" s="194">
        <f t="shared" si="920"/>
        <v>1</v>
      </c>
      <c r="AL269" s="194">
        <f t="shared" si="920"/>
        <v>1</v>
      </c>
      <c r="AM269" s="194">
        <f t="shared" si="920"/>
        <v>1</v>
      </c>
      <c r="AN269" s="194">
        <f t="shared" si="920"/>
        <v>1</v>
      </c>
      <c r="AO269" s="195">
        <f>AN269</f>
        <v>1</v>
      </c>
      <c r="AP269" s="194">
        <f>AO269</f>
        <v>1</v>
      </c>
      <c r="AQ269" s="194">
        <f t="shared" ref="AQ269:BO269" si="921">AP269</f>
        <v>1</v>
      </c>
      <c r="AR269" s="194">
        <f t="shared" si="921"/>
        <v>1</v>
      </c>
      <c r="AS269" s="194">
        <f t="shared" si="921"/>
        <v>1</v>
      </c>
      <c r="AT269" s="194">
        <f t="shared" si="921"/>
        <v>1</v>
      </c>
      <c r="AU269" s="194">
        <f t="shared" si="921"/>
        <v>1</v>
      </c>
      <c r="AV269" s="194">
        <f t="shared" si="921"/>
        <v>1</v>
      </c>
      <c r="AW269" s="194">
        <f t="shared" si="921"/>
        <v>1</v>
      </c>
      <c r="AX269" s="194">
        <f t="shared" si="921"/>
        <v>1</v>
      </c>
      <c r="AY269" s="194">
        <f t="shared" si="921"/>
        <v>1</v>
      </c>
      <c r="AZ269" s="194">
        <f t="shared" si="921"/>
        <v>1</v>
      </c>
      <c r="BA269" s="194">
        <f t="shared" si="921"/>
        <v>1</v>
      </c>
      <c r="BB269" s="195">
        <f t="shared" si="921"/>
        <v>1</v>
      </c>
      <c r="BC269" s="194">
        <f t="shared" si="921"/>
        <v>1</v>
      </c>
      <c r="BD269" s="194">
        <f t="shared" si="921"/>
        <v>1</v>
      </c>
      <c r="BE269" s="194">
        <f t="shared" si="921"/>
        <v>1</v>
      </c>
      <c r="BF269" s="194">
        <f t="shared" si="921"/>
        <v>1</v>
      </c>
      <c r="BG269" s="194">
        <f t="shared" si="921"/>
        <v>1</v>
      </c>
      <c r="BH269" s="194">
        <f t="shared" si="921"/>
        <v>1</v>
      </c>
      <c r="BI269" s="194">
        <f t="shared" si="921"/>
        <v>1</v>
      </c>
      <c r="BJ269" s="194">
        <f t="shared" si="921"/>
        <v>1</v>
      </c>
      <c r="BK269" s="194">
        <f t="shared" si="921"/>
        <v>1</v>
      </c>
      <c r="BL269" s="194">
        <f t="shared" si="921"/>
        <v>1</v>
      </c>
      <c r="BM269" s="194">
        <f t="shared" si="921"/>
        <v>1</v>
      </c>
      <c r="BN269" s="194">
        <f t="shared" si="921"/>
        <v>1</v>
      </c>
      <c r="BO269" s="195">
        <f t="shared" si="921"/>
        <v>1</v>
      </c>
    </row>
    <row r="270" spans="1:67" x14ac:dyDescent="0.2">
      <c r="A270" s="96">
        <f>+A269+1</f>
        <v>41</v>
      </c>
      <c r="B270" s="13" t="s">
        <v>80</v>
      </c>
      <c r="C270" s="194">
        <v>1</v>
      </c>
      <c r="D270" s="194">
        <f t="shared" ref="D270:O270" si="922">C270</f>
        <v>1</v>
      </c>
      <c r="E270" s="194">
        <f t="shared" si="922"/>
        <v>1</v>
      </c>
      <c r="F270" s="194">
        <f t="shared" si="922"/>
        <v>1</v>
      </c>
      <c r="G270" s="194">
        <f t="shared" si="922"/>
        <v>1</v>
      </c>
      <c r="H270" s="194">
        <f t="shared" si="922"/>
        <v>1</v>
      </c>
      <c r="I270" s="194">
        <f t="shared" si="922"/>
        <v>1</v>
      </c>
      <c r="J270" s="194">
        <f t="shared" si="922"/>
        <v>1</v>
      </c>
      <c r="K270" s="194">
        <f t="shared" si="922"/>
        <v>1</v>
      </c>
      <c r="L270" s="194">
        <f t="shared" si="922"/>
        <v>1</v>
      </c>
      <c r="M270" s="194">
        <f t="shared" si="922"/>
        <v>1</v>
      </c>
      <c r="N270" s="194">
        <f t="shared" si="922"/>
        <v>1</v>
      </c>
      <c r="O270" s="195">
        <f t="shared" si="922"/>
        <v>1</v>
      </c>
      <c r="P270" s="194">
        <f>N270</f>
        <v>1</v>
      </c>
      <c r="Q270" s="194">
        <f t="shared" ref="Q270:AN270" si="923">P270</f>
        <v>1</v>
      </c>
      <c r="R270" s="194">
        <f t="shared" si="923"/>
        <v>1</v>
      </c>
      <c r="S270" s="194">
        <f t="shared" si="923"/>
        <v>1</v>
      </c>
      <c r="T270" s="194">
        <f t="shared" si="923"/>
        <v>1</v>
      </c>
      <c r="U270" s="194">
        <f t="shared" si="923"/>
        <v>1</v>
      </c>
      <c r="V270" s="194">
        <f t="shared" si="923"/>
        <v>1</v>
      </c>
      <c r="W270" s="194">
        <f t="shared" si="923"/>
        <v>1</v>
      </c>
      <c r="X270" s="194">
        <f t="shared" si="923"/>
        <v>1</v>
      </c>
      <c r="Y270" s="194">
        <f t="shared" si="923"/>
        <v>1</v>
      </c>
      <c r="Z270" s="194">
        <f t="shared" si="923"/>
        <v>1</v>
      </c>
      <c r="AA270" s="194">
        <f t="shared" si="923"/>
        <v>1</v>
      </c>
      <c r="AB270" s="195">
        <f t="shared" si="923"/>
        <v>1</v>
      </c>
      <c r="AC270" s="194">
        <f t="shared" si="923"/>
        <v>1</v>
      </c>
      <c r="AD270" s="194">
        <f t="shared" si="923"/>
        <v>1</v>
      </c>
      <c r="AE270" s="194">
        <f t="shared" si="923"/>
        <v>1</v>
      </c>
      <c r="AF270" s="194">
        <f t="shared" si="923"/>
        <v>1</v>
      </c>
      <c r="AG270" s="194">
        <f t="shared" si="923"/>
        <v>1</v>
      </c>
      <c r="AH270" s="194">
        <f t="shared" si="923"/>
        <v>1</v>
      </c>
      <c r="AI270" s="194">
        <f t="shared" si="923"/>
        <v>1</v>
      </c>
      <c r="AJ270" s="194">
        <f t="shared" si="923"/>
        <v>1</v>
      </c>
      <c r="AK270" s="194">
        <f t="shared" si="923"/>
        <v>1</v>
      </c>
      <c r="AL270" s="194">
        <f t="shared" si="923"/>
        <v>1</v>
      </c>
      <c r="AM270" s="194">
        <f t="shared" si="923"/>
        <v>1</v>
      </c>
      <c r="AN270" s="194">
        <f t="shared" si="923"/>
        <v>1</v>
      </c>
      <c r="AO270" s="195">
        <f>AN270</f>
        <v>1</v>
      </c>
      <c r="AP270" s="194">
        <f>AO270</f>
        <v>1</v>
      </c>
      <c r="AQ270" s="194">
        <f t="shared" ref="AQ270:BO270" si="924">AP270</f>
        <v>1</v>
      </c>
      <c r="AR270" s="194">
        <f t="shared" si="924"/>
        <v>1</v>
      </c>
      <c r="AS270" s="194">
        <f t="shared" si="924"/>
        <v>1</v>
      </c>
      <c r="AT270" s="194">
        <f t="shared" si="924"/>
        <v>1</v>
      </c>
      <c r="AU270" s="194">
        <f t="shared" si="924"/>
        <v>1</v>
      </c>
      <c r="AV270" s="194">
        <f t="shared" si="924"/>
        <v>1</v>
      </c>
      <c r="AW270" s="194">
        <f t="shared" si="924"/>
        <v>1</v>
      </c>
      <c r="AX270" s="194">
        <f t="shared" si="924"/>
        <v>1</v>
      </c>
      <c r="AY270" s="194">
        <f t="shared" si="924"/>
        <v>1</v>
      </c>
      <c r="AZ270" s="194">
        <f t="shared" si="924"/>
        <v>1</v>
      </c>
      <c r="BA270" s="194">
        <f t="shared" si="924"/>
        <v>1</v>
      </c>
      <c r="BB270" s="195">
        <f t="shared" si="924"/>
        <v>1</v>
      </c>
      <c r="BC270" s="194">
        <f t="shared" si="924"/>
        <v>1</v>
      </c>
      <c r="BD270" s="194">
        <f t="shared" si="924"/>
        <v>1</v>
      </c>
      <c r="BE270" s="194">
        <f t="shared" si="924"/>
        <v>1</v>
      </c>
      <c r="BF270" s="194">
        <f t="shared" si="924"/>
        <v>1</v>
      </c>
      <c r="BG270" s="194">
        <f t="shared" si="924"/>
        <v>1</v>
      </c>
      <c r="BH270" s="194">
        <f t="shared" si="924"/>
        <v>1</v>
      </c>
      <c r="BI270" s="194">
        <f t="shared" si="924"/>
        <v>1</v>
      </c>
      <c r="BJ270" s="194">
        <f t="shared" si="924"/>
        <v>1</v>
      </c>
      <c r="BK270" s="194">
        <f t="shared" si="924"/>
        <v>1</v>
      </c>
      <c r="BL270" s="194">
        <f t="shared" si="924"/>
        <v>1</v>
      </c>
      <c r="BM270" s="194">
        <f t="shared" si="924"/>
        <v>1</v>
      </c>
      <c r="BN270" s="194">
        <f t="shared" si="924"/>
        <v>1</v>
      </c>
      <c r="BO270" s="195">
        <f t="shared" si="924"/>
        <v>1</v>
      </c>
    </row>
    <row r="271" spans="1:67" x14ac:dyDescent="0.2">
      <c r="A271" s="190"/>
      <c r="C271" s="194"/>
      <c r="D271" s="194"/>
      <c r="E271" s="194"/>
      <c r="F271" s="194"/>
      <c r="G271" s="194"/>
      <c r="H271" s="194"/>
      <c r="I271" s="194"/>
      <c r="J271" s="194"/>
      <c r="K271" s="194"/>
      <c r="L271" s="194"/>
      <c r="M271" s="194"/>
      <c r="N271" s="194"/>
      <c r="O271" s="195"/>
      <c r="P271" s="194"/>
      <c r="Q271" s="194"/>
      <c r="R271" s="194"/>
      <c r="S271" s="194"/>
      <c r="T271" s="194"/>
      <c r="U271" s="194"/>
      <c r="V271" s="194"/>
      <c r="W271" s="194"/>
      <c r="X271" s="194"/>
      <c r="Y271" s="194"/>
      <c r="Z271" s="194"/>
      <c r="AA271" s="194"/>
      <c r="AB271" s="195"/>
      <c r="AC271" s="194"/>
      <c r="AD271" s="194"/>
      <c r="AE271" s="194"/>
      <c r="AF271" s="194"/>
      <c r="AG271" s="194"/>
      <c r="AH271" s="194"/>
      <c r="AI271" s="194"/>
      <c r="AJ271" s="194"/>
      <c r="AK271" s="194"/>
      <c r="AL271" s="194"/>
      <c r="AM271" s="194"/>
      <c r="AN271" s="194"/>
      <c r="AO271" s="195"/>
      <c r="AP271" s="194"/>
      <c r="AQ271" s="194"/>
      <c r="AR271" s="194"/>
      <c r="AS271" s="194"/>
      <c r="AT271" s="194"/>
      <c r="AU271" s="194"/>
      <c r="AV271" s="194"/>
      <c r="AW271" s="194"/>
      <c r="AX271" s="194"/>
      <c r="AY271" s="194"/>
      <c r="AZ271" s="194"/>
      <c r="BA271" s="194"/>
      <c r="BB271" s="195"/>
      <c r="BC271" s="194"/>
      <c r="BD271" s="194"/>
      <c r="BE271" s="194"/>
      <c r="BF271" s="194"/>
      <c r="BG271" s="194"/>
      <c r="BH271" s="194"/>
      <c r="BI271" s="194"/>
      <c r="BJ271" s="194"/>
      <c r="BK271" s="194"/>
      <c r="BL271" s="194"/>
      <c r="BM271" s="194"/>
      <c r="BN271" s="194"/>
      <c r="BO271" s="195"/>
    </row>
    <row r="272" spans="1:67" x14ac:dyDescent="0.2">
      <c r="A272" s="191" t="s">
        <v>510</v>
      </c>
      <c r="C272" s="194"/>
      <c r="D272" s="194"/>
      <c r="E272" s="194"/>
      <c r="F272" s="194"/>
      <c r="G272" s="194"/>
      <c r="H272" s="194"/>
      <c r="I272" s="194"/>
      <c r="J272" s="194"/>
      <c r="K272" s="194"/>
      <c r="L272" s="194"/>
      <c r="M272" s="194"/>
      <c r="N272" s="194"/>
      <c r="O272" s="195"/>
      <c r="P272" s="194"/>
      <c r="Q272" s="194"/>
      <c r="R272" s="194"/>
      <c r="S272" s="194"/>
      <c r="T272" s="194"/>
      <c r="U272" s="194"/>
      <c r="V272" s="194"/>
      <c r="W272" s="194"/>
      <c r="X272" s="194"/>
      <c r="Y272" s="194"/>
      <c r="Z272" s="194"/>
      <c r="AA272" s="194"/>
      <c r="AB272" s="195"/>
      <c r="AC272" s="194"/>
      <c r="AD272" s="194"/>
      <c r="AE272" s="194"/>
      <c r="AF272" s="194"/>
      <c r="AG272" s="194"/>
      <c r="AH272" s="194"/>
      <c r="AI272" s="194"/>
      <c r="AJ272" s="194"/>
      <c r="AK272" s="194"/>
      <c r="AL272" s="194"/>
      <c r="AM272" s="194"/>
      <c r="AN272" s="194"/>
      <c r="AO272" s="195"/>
      <c r="AP272" s="194"/>
      <c r="AQ272" s="194"/>
      <c r="AR272" s="194"/>
      <c r="AS272" s="194"/>
      <c r="AT272" s="194"/>
      <c r="AU272" s="194"/>
      <c r="AV272" s="194"/>
      <c r="AW272" s="194"/>
      <c r="AX272" s="194"/>
      <c r="AY272" s="194"/>
      <c r="AZ272" s="194"/>
      <c r="BA272" s="194"/>
      <c r="BB272" s="195"/>
      <c r="BC272" s="194"/>
      <c r="BD272" s="194"/>
      <c r="BE272" s="194"/>
      <c r="BF272" s="194"/>
      <c r="BG272" s="194"/>
      <c r="BH272" s="194"/>
      <c r="BI272" s="194"/>
      <c r="BJ272" s="194"/>
      <c r="BK272" s="194"/>
      <c r="BL272" s="194"/>
      <c r="BM272" s="194"/>
      <c r="BN272" s="194"/>
      <c r="BO272" s="195"/>
    </row>
    <row r="273" spans="1:256" x14ac:dyDescent="0.2">
      <c r="A273" s="843"/>
      <c r="B273" s="188"/>
      <c r="C273" s="194">
        <v>0</v>
      </c>
      <c r="D273" s="194">
        <f t="shared" ref="D273:O273" si="925">C273</f>
        <v>0</v>
      </c>
      <c r="E273" s="194">
        <f t="shared" si="925"/>
        <v>0</v>
      </c>
      <c r="F273" s="194">
        <f t="shared" si="925"/>
        <v>0</v>
      </c>
      <c r="G273" s="194">
        <f t="shared" si="925"/>
        <v>0</v>
      </c>
      <c r="H273" s="194">
        <f t="shared" si="925"/>
        <v>0</v>
      </c>
      <c r="I273" s="194">
        <f t="shared" si="925"/>
        <v>0</v>
      </c>
      <c r="J273" s="194">
        <f t="shared" si="925"/>
        <v>0</v>
      </c>
      <c r="K273" s="194">
        <f t="shared" si="925"/>
        <v>0</v>
      </c>
      <c r="L273" s="194">
        <f t="shared" si="925"/>
        <v>0</v>
      </c>
      <c r="M273" s="194">
        <f t="shared" si="925"/>
        <v>0</v>
      </c>
      <c r="N273" s="194">
        <f t="shared" si="925"/>
        <v>0</v>
      </c>
      <c r="O273" s="195">
        <f t="shared" si="925"/>
        <v>0</v>
      </c>
      <c r="P273" s="194">
        <f>N273</f>
        <v>0</v>
      </c>
      <c r="Q273" s="194">
        <f t="shared" ref="Q273:AV273" si="926">P273</f>
        <v>0</v>
      </c>
      <c r="R273" s="194">
        <f t="shared" si="926"/>
        <v>0</v>
      </c>
      <c r="S273" s="194">
        <f t="shared" si="926"/>
        <v>0</v>
      </c>
      <c r="T273" s="194">
        <f t="shared" si="926"/>
        <v>0</v>
      </c>
      <c r="U273" s="194">
        <f t="shared" si="926"/>
        <v>0</v>
      </c>
      <c r="V273" s="194">
        <f t="shared" si="926"/>
        <v>0</v>
      </c>
      <c r="W273" s="194">
        <f t="shared" si="926"/>
        <v>0</v>
      </c>
      <c r="X273" s="194">
        <f t="shared" si="926"/>
        <v>0</v>
      </c>
      <c r="Y273" s="194">
        <f t="shared" si="926"/>
        <v>0</v>
      </c>
      <c r="Z273" s="194">
        <f t="shared" si="926"/>
        <v>0</v>
      </c>
      <c r="AA273" s="194">
        <f t="shared" si="926"/>
        <v>0</v>
      </c>
      <c r="AB273" s="195">
        <f t="shared" si="926"/>
        <v>0</v>
      </c>
      <c r="AC273" s="194">
        <f t="shared" si="926"/>
        <v>0</v>
      </c>
      <c r="AD273" s="194">
        <f t="shared" si="926"/>
        <v>0</v>
      </c>
      <c r="AE273" s="194">
        <f t="shared" si="926"/>
        <v>0</v>
      </c>
      <c r="AF273" s="194">
        <f t="shared" si="926"/>
        <v>0</v>
      </c>
      <c r="AG273" s="194">
        <f t="shared" si="926"/>
        <v>0</v>
      </c>
      <c r="AH273" s="194">
        <f t="shared" si="926"/>
        <v>0</v>
      </c>
      <c r="AI273" s="194">
        <f t="shared" si="926"/>
        <v>0</v>
      </c>
      <c r="AJ273" s="194">
        <f t="shared" si="926"/>
        <v>0</v>
      </c>
      <c r="AK273" s="194">
        <f t="shared" si="926"/>
        <v>0</v>
      </c>
      <c r="AL273" s="194">
        <f t="shared" si="926"/>
        <v>0</v>
      </c>
      <c r="AM273" s="194">
        <f t="shared" si="926"/>
        <v>0</v>
      </c>
      <c r="AN273" s="194">
        <f t="shared" si="926"/>
        <v>0</v>
      </c>
      <c r="AO273" s="195">
        <f t="shared" si="926"/>
        <v>0</v>
      </c>
      <c r="AP273" s="194">
        <f t="shared" si="926"/>
        <v>0</v>
      </c>
      <c r="AQ273" s="194">
        <f t="shared" si="926"/>
        <v>0</v>
      </c>
      <c r="AR273" s="194">
        <f t="shared" si="926"/>
        <v>0</v>
      </c>
      <c r="AS273" s="194">
        <f t="shared" si="926"/>
        <v>0</v>
      </c>
      <c r="AT273" s="194">
        <f t="shared" si="926"/>
        <v>0</v>
      </c>
      <c r="AU273" s="194">
        <f t="shared" si="926"/>
        <v>0</v>
      </c>
      <c r="AV273" s="194">
        <f t="shared" si="926"/>
        <v>0</v>
      </c>
      <c r="AW273" s="194">
        <f t="shared" ref="AW273:BO273" si="927">AV273</f>
        <v>0</v>
      </c>
      <c r="AX273" s="194">
        <f t="shared" si="927"/>
        <v>0</v>
      </c>
      <c r="AY273" s="194">
        <f t="shared" si="927"/>
        <v>0</v>
      </c>
      <c r="AZ273" s="194">
        <f t="shared" si="927"/>
        <v>0</v>
      </c>
      <c r="BA273" s="194">
        <f t="shared" si="927"/>
        <v>0</v>
      </c>
      <c r="BB273" s="195">
        <f t="shared" si="927"/>
        <v>0</v>
      </c>
      <c r="BC273" s="194">
        <f t="shared" si="927"/>
        <v>0</v>
      </c>
      <c r="BD273" s="194">
        <f t="shared" si="927"/>
        <v>0</v>
      </c>
      <c r="BE273" s="194">
        <f t="shared" si="927"/>
        <v>0</v>
      </c>
      <c r="BF273" s="194">
        <f t="shared" si="927"/>
        <v>0</v>
      </c>
      <c r="BG273" s="194">
        <f t="shared" si="927"/>
        <v>0</v>
      </c>
      <c r="BH273" s="194">
        <f t="shared" si="927"/>
        <v>0</v>
      </c>
      <c r="BI273" s="194">
        <f t="shared" si="927"/>
        <v>0</v>
      </c>
      <c r="BJ273" s="194">
        <f t="shared" si="927"/>
        <v>0</v>
      </c>
      <c r="BK273" s="194">
        <f t="shared" si="927"/>
        <v>0</v>
      </c>
      <c r="BL273" s="194">
        <f t="shared" si="927"/>
        <v>0</v>
      </c>
      <c r="BM273" s="194">
        <f t="shared" si="927"/>
        <v>0</v>
      </c>
      <c r="BN273" s="194">
        <f t="shared" si="927"/>
        <v>0</v>
      </c>
      <c r="BO273" s="195">
        <f t="shared" si="927"/>
        <v>0</v>
      </c>
    </row>
    <row r="274" spans="1:256" x14ac:dyDescent="0.2">
      <c r="B274" s="29"/>
      <c r="C274" s="41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108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117"/>
      <c r="AC274" s="41"/>
      <c r="AD274" s="41"/>
      <c r="AE274" s="41"/>
      <c r="AF274" s="41"/>
      <c r="AG274" s="41"/>
      <c r="AH274" s="41"/>
      <c r="AI274" s="41"/>
      <c r="AJ274" s="41"/>
      <c r="AK274" s="41"/>
      <c r="AL274" s="41"/>
      <c r="AM274" s="41"/>
      <c r="AN274" s="41"/>
      <c r="AO274" s="108"/>
      <c r="AP274" s="41"/>
      <c r="AQ274" s="41"/>
      <c r="AR274" s="41"/>
      <c r="AS274" s="41"/>
      <c r="AT274" s="41"/>
      <c r="AU274" s="41"/>
      <c r="AV274" s="41"/>
      <c r="AW274" s="41"/>
      <c r="AX274" s="41"/>
      <c r="AY274" s="41"/>
      <c r="AZ274" s="41"/>
      <c r="BA274" s="41"/>
      <c r="BB274" s="117"/>
      <c r="BC274" s="41"/>
      <c r="BD274" s="41"/>
      <c r="BE274" s="41"/>
      <c r="BF274" s="41"/>
      <c r="BG274" s="41"/>
      <c r="BH274" s="41"/>
      <c r="BI274" s="41"/>
      <c r="BJ274" s="41"/>
      <c r="BK274" s="41"/>
      <c r="BL274" s="41"/>
      <c r="BM274" s="41"/>
      <c r="BN274" s="41"/>
      <c r="BO274" s="108"/>
    </row>
    <row r="275" spans="1:256" x14ac:dyDescent="0.2">
      <c r="A275" s="386"/>
      <c r="B275" s="29"/>
      <c r="C275" s="41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108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117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108"/>
      <c r="AP275" s="41"/>
      <c r="AQ275" s="41"/>
      <c r="AR275" s="41"/>
      <c r="AS275" s="41"/>
      <c r="AT275" s="41"/>
      <c r="AU275" s="41"/>
      <c r="AV275" s="41"/>
      <c r="AW275" s="41"/>
      <c r="AX275" s="41"/>
      <c r="AY275" s="41"/>
      <c r="AZ275" s="41"/>
      <c r="BA275" s="41"/>
      <c r="BB275" s="117"/>
      <c r="BC275" s="41"/>
      <c r="BD275" s="41"/>
      <c r="BE275" s="41"/>
      <c r="BF275" s="41"/>
      <c r="BG275" s="41"/>
      <c r="BH275" s="41"/>
      <c r="BI275" s="41"/>
      <c r="BJ275" s="41"/>
      <c r="BK275" s="41"/>
      <c r="BL275" s="41"/>
      <c r="BM275" s="41"/>
      <c r="BN275" s="41"/>
      <c r="BO275" s="108"/>
    </row>
    <row r="276" spans="1:256" x14ac:dyDescent="0.2">
      <c r="B276" s="29"/>
      <c r="C276" s="41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108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117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108"/>
      <c r="AP276" s="41"/>
      <c r="AQ276" s="41"/>
      <c r="AR276" s="41"/>
      <c r="AS276" s="41"/>
      <c r="AT276" s="41"/>
      <c r="AU276" s="41"/>
      <c r="AV276" s="41"/>
      <c r="AW276" s="41"/>
      <c r="AX276" s="41"/>
      <c r="AY276" s="41"/>
      <c r="AZ276" s="41"/>
      <c r="BA276" s="41"/>
      <c r="BB276" s="117"/>
      <c r="BC276" s="41"/>
      <c r="BD276" s="41"/>
      <c r="BE276" s="41"/>
      <c r="BF276" s="41"/>
      <c r="BG276" s="41"/>
      <c r="BH276" s="41"/>
      <c r="BI276" s="41"/>
      <c r="BJ276" s="41"/>
      <c r="BK276" s="41"/>
      <c r="BL276" s="41"/>
      <c r="BM276" s="41"/>
      <c r="BN276" s="41"/>
      <c r="BO276" s="108"/>
    </row>
    <row r="277" spans="1:256" s="148" customFormat="1" x14ac:dyDescent="0.2">
      <c r="A277" s="145"/>
      <c r="B277" s="144"/>
      <c r="C277" s="144" t="s">
        <v>405</v>
      </c>
      <c r="D277" s="144" t="s">
        <v>406</v>
      </c>
      <c r="E277" s="144" t="s">
        <v>407</v>
      </c>
      <c r="F277" s="144" t="s">
        <v>408</v>
      </c>
      <c r="G277" s="144" t="s">
        <v>409</v>
      </c>
      <c r="H277" s="144" t="s">
        <v>410</v>
      </c>
      <c r="I277" s="144" t="s">
        <v>411</v>
      </c>
      <c r="J277" s="144" t="s">
        <v>412</v>
      </c>
      <c r="K277" s="144" t="s">
        <v>413</v>
      </c>
      <c r="L277" s="144" t="s">
        <v>414</v>
      </c>
      <c r="M277" s="144" t="s">
        <v>415</v>
      </c>
      <c r="N277" s="144" t="s">
        <v>416</v>
      </c>
      <c r="O277" s="146" t="s">
        <v>417</v>
      </c>
      <c r="P277" s="144" t="s">
        <v>405</v>
      </c>
      <c r="Q277" s="144" t="s">
        <v>406</v>
      </c>
      <c r="R277" s="144" t="s">
        <v>407</v>
      </c>
      <c r="S277" s="144" t="s">
        <v>408</v>
      </c>
      <c r="T277" s="144" t="s">
        <v>409</v>
      </c>
      <c r="U277" s="144" t="s">
        <v>410</v>
      </c>
      <c r="V277" s="144" t="s">
        <v>411</v>
      </c>
      <c r="W277" s="144" t="s">
        <v>412</v>
      </c>
      <c r="X277" s="144" t="s">
        <v>413</v>
      </c>
      <c r="Y277" s="144" t="s">
        <v>414</v>
      </c>
      <c r="Z277" s="144" t="s">
        <v>415</v>
      </c>
      <c r="AA277" s="144" t="s">
        <v>416</v>
      </c>
      <c r="AB277" s="146" t="s">
        <v>417</v>
      </c>
      <c r="AC277" s="144" t="s">
        <v>405</v>
      </c>
      <c r="AD277" s="144" t="s">
        <v>406</v>
      </c>
      <c r="AE277" s="144" t="s">
        <v>407</v>
      </c>
      <c r="AF277" s="144" t="s">
        <v>408</v>
      </c>
      <c r="AG277" s="144" t="s">
        <v>409</v>
      </c>
      <c r="AH277" s="144" t="s">
        <v>410</v>
      </c>
      <c r="AI277" s="144" t="s">
        <v>411</v>
      </c>
      <c r="AJ277" s="144" t="s">
        <v>412</v>
      </c>
      <c r="AK277" s="144" t="s">
        <v>413</v>
      </c>
      <c r="AL277" s="144" t="s">
        <v>414</v>
      </c>
      <c r="AM277" s="144" t="s">
        <v>415</v>
      </c>
      <c r="AN277" s="144" t="s">
        <v>416</v>
      </c>
      <c r="AO277" s="146" t="s">
        <v>417</v>
      </c>
      <c r="AP277" s="144" t="s">
        <v>405</v>
      </c>
      <c r="AQ277" s="144" t="s">
        <v>406</v>
      </c>
      <c r="AR277" s="144" t="s">
        <v>407</v>
      </c>
      <c r="AS277" s="144" t="s">
        <v>408</v>
      </c>
      <c r="AT277" s="144" t="s">
        <v>409</v>
      </c>
      <c r="AU277" s="144" t="s">
        <v>410</v>
      </c>
      <c r="AV277" s="144" t="s">
        <v>411</v>
      </c>
      <c r="AW277" s="144" t="s">
        <v>412</v>
      </c>
      <c r="AX277" s="144" t="s">
        <v>413</v>
      </c>
      <c r="AY277" s="144" t="s">
        <v>414</v>
      </c>
      <c r="AZ277" s="144" t="s">
        <v>415</v>
      </c>
      <c r="BA277" s="144" t="s">
        <v>416</v>
      </c>
      <c r="BB277" s="146" t="s">
        <v>417</v>
      </c>
      <c r="BC277" s="144" t="s">
        <v>405</v>
      </c>
      <c r="BD277" s="144" t="s">
        <v>406</v>
      </c>
      <c r="BE277" s="144" t="s">
        <v>407</v>
      </c>
      <c r="BF277" s="144" t="s">
        <v>408</v>
      </c>
      <c r="BG277" s="144" t="s">
        <v>409</v>
      </c>
      <c r="BH277" s="144" t="s">
        <v>410</v>
      </c>
      <c r="BI277" s="144" t="s">
        <v>411</v>
      </c>
      <c r="BJ277" s="144" t="s">
        <v>412</v>
      </c>
      <c r="BK277" s="144" t="s">
        <v>413</v>
      </c>
      <c r="BL277" s="144" t="s">
        <v>414</v>
      </c>
      <c r="BM277" s="144" t="s">
        <v>415</v>
      </c>
      <c r="BN277" s="144" t="s">
        <v>416</v>
      </c>
      <c r="BO277" s="146" t="s">
        <v>417</v>
      </c>
      <c r="BP277" s="147"/>
      <c r="BQ277" s="147"/>
      <c r="BR277" s="147"/>
      <c r="BS277" s="147"/>
      <c r="BT277" s="147"/>
      <c r="BU277" s="147"/>
      <c r="BV277" s="147"/>
      <c r="BW277" s="147"/>
      <c r="BX277" s="147"/>
      <c r="BY277" s="147"/>
      <c r="BZ277" s="147"/>
      <c r="CA277" s="147"/>
      <c r="CB277" s="147"/>
      <c r="CC277" s="147"/>
      <c r="CD277" s="147"/>
      <c r="CE277" s="147"/>
      <c r="CF277" s="147"/>
      <c r="CG277" s="147"/>
      <c r="CH277" s="147"/>
      <c r="CI277" s="147"/>
      <c r="CJ277" s="147"/>
      <c r="CK277" s="147"/>
      <c r="CL277" s="147"/>
      <c r="CM277" s="147"/>
      <c r="CN277" s="147"/>
      <c r="CO277" s="147"/>
      <c r="CP277" s="147"/>
      <c r="CQ277" s="147"/>
      <c r="CR277" s="147"/>
      <c r="CS277" s="147"/>
      <c r="CT277" s="147"/>
      <c r="CU277" s="147"/>
      <c r="CV277" s="147"/>
      <c r="CW277" s="147"/>
      <c r="CX277" s="147"/>
      <c r="CY277" s="147"/>
      <c r="CZ277" s="147"/>
      <c r="DA277" s="147"/>
      <c r="DB277" s="147"/>
      <c r="DC277" s="147"/>
      <c r="DD277" s="147"/>
      <c r="DE277" s="147"/>
      <c r="DF277" s="147"/>
      <c r="DG277" s="147"/>
      <c r="DH277" s="147"/>
      <c r="DI277" s="147"/>
      <c r="DJ277" s="147"/>
      <c r="DK277" s="147"/>
      <c r="DL277" s="147"/>
      <c r="DM277" s="147"/>
      <c r="DN277" s="147"/>
      <c r="DO277" s="147"/>
      <c r="DP277" s="147"/>
      <c r="DQ277" s="147"/>
      <c r="DR277" s="147"/>
      <c r="DS277" s="147"/>
      <c r="DT277" s="147"/>
      <c r="DU277" s="147"/>
      <c r="DV277" s="147"/>
      <c r="DW277" s="147"/>
      <c r="DX277" s="147"/>
      <c r="DY277" s="147"/>
      <c r="DZ277" s="147"/>
      <c r="EA277" s="147"/>
      <c r="EB277" s="147"/>
      <c r="EC277" s="147"/>
      <c r="ED277" s="147"/>
      <c r="EE277" s="147"/>
      <c r="EF277" s="147"/>
      <c r="EG277" s="147"/>
      <c r="EH277" s="147"/>
      <c r="EI277" s="147"/>
      <c r="EJ277" s="147"/>
      <c r="EK277" s="147"/>
      <c r="EL277" s="147"/>
      <c r="EM277" s="147"/>
      <c r="EN277" s="147"/>
      <c r="EO277" s="147"/>
      <c r="EP277" s="147"/>
      <c r="EQ277" s="147"/>
      <c r="ER277" s="147"/>
      <c r="ES277" s="147"/>
      <c r="ET277" s="147"/>
      <c r="EU277" s="147"/>
      <c r="EV277" s="147"/>
      <c r="EW277" s="147"/>
      <c r="EX277" s="147"/>
      <c r="EY277" s="147"/>
      <c r="EZ277" s="147"/>
      <c r="FA277" s="147"/>
      <c r="FB277" s="147"/>
      <c r="FC277" s="147"/>
      <c r="FD277" s="147"/>
      <c r="FE277" s="147"/>
      <c r="FF277" s="147"/>
      <c r="FG277" s="147"/>
      <c r="FH277" s="147"/>
      <c r="FI277" s="147"/>
      <c r="FJ277" s="147"/>
      <c r="FK277" s="147"/>
      <c r="FL277" s="147"/>
      <c r="FM277" s="147"/>
      <c r="FN277" s="147"/>
      <c r="FO277" s="147"/>
      <c r="FP277" s="147"/>
      <c r="FQ277" s="147"/>
      <c r="FR277" s="147"/>
      <c r="FS277" s="147"/>
      <c r="FT277" s="147"/>
      <c r="FU277" s="147"/>
      <c r="FV277" s="147"/>
      <c r="FW277" s="147"/>
      <c r="FX277" s="147"/>
      <c r="FY277" s="147"/>
      <c r="FZ277" s="147"/>
      <c r="GA277" s="147"/>
      <c r="GB277" s="147"/>
      <c r="GC277" s="147"/>
      <c r="GD277" s="147"/>
      <c r="GE277" s="147"/>
      <c r="GF277" s="147"/>
      <c r="GG277" s="147"/>
      <c r="GH277" s="147"/>
      <c r="GI277" s="147"/>
      <c r="GJ277" s="147"/>
      <c r="GK277" s="147"/>
      <c r="GL277" s="147"/>
      <c r="GM277" s="147"/>
      <c r="GN277" s="147"/>
      <c r="GO277" s="147"/>
      <c r="GP277" s="147"/>
      <c r="GQ277" s="147"/>
      <c r="GR277" s="147"/>
      <c r="GS277" s="147"/>
      <c r="GT277" s="147"/>
      <c r="GU277" s="147"/>
      <c r="GV277" s="147"/>
      <c r="GW277" s="147"/>
      <c r="GX277" s="147"/>
      <c r="GY277" s="147"/>
      <c r="GZ277" s="147"/>
      <c r="HA277" s="147"/>
      <c r="HB277" s="147"/>
      <c r="HC277" s="147"/>
      <c r="HD277" s="147"/>
      <c r="HE277" s="147"/>
      <c r="HF277" s="147"/>
      <c r="HG277" s="147"/>
    </row>
    <row r="278" spans="1:256" s="148" customFormat="1" x14ac:dyDescent="0.2">
      <c r="A278" s="145"/>
      <c r="B278" s="144"/>
      <c r="C278" s="144" t="s">
        <v>17</v>
      </c>
      <c r="D278" s="144" t="str">
        <f t="shared" ref="D278:O278" si="928">C278</f>
        <v>Year 1</v>
      </c>
      <c r="E278" s="144" t="str">
        <f t="shared" si="928"/>
        <v>Year 1</v>
      </c>
      <c r="F278" s="144" t="str">
        <f t="shared" si="928"/>
        <v>Year 1</v>
      </c>
      <c r="G278" s="144" t="str">
        <f>F278</f>
        <v>Year 1</v>
      </c>
      <c r="H278" s="144" t="str">
        <f t="shared" si="928"/>
        <v>Year 1</v>
      </c>
      <c r="I278" s="144" t="str">
        <f t="shared" si="928"/>
        <v>Year 1</v>
      </c>
      <c r="J278" s="144" t="str">
        <f t="shared" si="928"/>
        <v>Year 1</v>
      </c>
      <c r="K278" s="144" t="str">
        <f t="shared" si="928"/>
        <v>Year 1</v>
      </c>
      <c r="L278" s="144" t="str">
        <f t="shared" si="928"/>
        <v>Year 1</v>
      </c>
      <c r="M278" s="144" t="str">
        <f t="shared" si="928"/>
        <v>Year 1</v>
      </c>
      <c r="N278" s="144" t="str">
        <f t="shared" si="928"/>
        <v>Year 1</v>
      </c>
      <c r="O278" s="146" t="str">
        <f t="shared" si="928"/>
        <v>Year 1</v>
      </c>
      <c r="P278" s="144" t="s">
        <v>18</v>
      </c>
      <c r="Q278" s="144" t="str">
        <f t="shared" ref="Q278:AB278" si="929">P278</f>
        <v>Year 2</v>
      </c>
      <c r="R278" s="144" t="str">
        <f t="shared" si="929"/>
        <v>Year 2</v>
      </c>
      <c r="S278" s="144" t="str">
        <f t="shared" si="929"/>
        <v>Year 2</v>
      </c>
      <c r="T278" s="144" t="str">
        <f t="shared" si="929"/>
        <v>Year 2</v>
      </c>
      <c r="U278" s="144" t="str">
        <f t="shared" si="929"/>
        <v>Year 2</v>
      </c>
      <c r="V278" s="144" t="str">
        <f t="shared" si="929"/>
        <v>Year 2</v>
      </c>
      <c r="W278" s="144" t="str">
        <f t="shared" si="929"/>
        <v>Year 2</v>
      </c>
      <c r="X278" s="144" t="str">
        <f t="shared" si="929"/>
        <v>Year 2</v>
      </c>
      <c r="Y278" s="144" t="str">
        <f t="shared" si="929"/>
        <v>Year 2</v>
      </c>
      <c r="Z278" s="144" t="str">
        <f t="shared" si="929"/>
        <v>Year 2</v>
      </c>
      <c r="AA278" s="144" t="str">
        <f t="shared" si="929"/>
        <v>Year 2</v>
      </c>
      <c r="AB278" s="146" t="str">
        <f t="shared" si="929"/>
        <v>Year 2</v>
      </c>
      <c r="AC278" s="144" t="s">
        <v>467</v>
      </c>
      <c r="AD278" s="144" t="str">
        <f t="shared" ref="AD278:AO278" si="930">AC278</f>
        <v xml:space="preserve">Year 3 </v>
      </c>
      <c r="AE278" s="144" t="str">
        <f t="shared" si="930"/>
        <v xml:space="preserve">Year 3 </v>
      </c>
      <c r="AF278" s="144" t="str">
        <f t="shared" si="930"/>
        <v xml:space="preserve">Year 3 </v>
      </c>
      <c r="AG278" s="144" t="str">
        <f t="shared" si="930"/>
        <v xml:space="preserve">Year 3 </v>
      </c>
      <c r="AH278" s="144" t="str">
        <f t="shared" si="930"/>
        <v xml:space="preserve">Year 3 </v>
      </c>
      <c r="AI278" s="144" t="str">
        <f t="shared" si="930"/>
        <v xml:space="preserve">Year 3 </v>
      </c>
      <c r="AJ278" s="144" t="str">
        <f t="shared" si="930"/>
        <v xml:space="preserve">Year 3 </v>
      </c>
      <c r="AK278" s="144" t="str">
        <f t="shared" si="930"/>
        <v xml:space="preserve">Year 3 </v>
      </c>
      <c r="AL278" s="144" t="str">
        <f t="shared" si="930"/>
        <v xml:space="preserve">Year 3 </v>
      </c>
      <c r="AM278" s="144" t="str">
        <f t="shared" si="930"/>
        <v xml:space="preserve">Year 3 </v>
      </c>
      <c r="AN278" s="144" t="str">
        <f t="shared" si="930"/>
        <v xml:space="preserve">Year 3 </v>
      </c>
      <c r="AO278" s="146" t="str">
        <f t="shared" si="930"/>
        <v xml:space="preserve">Year 3 </v>
      </c>
      <c r="AP278" s="144" t="s">
        <v>20</v>
      </c>
      <c r="AQ278" s="144" t="str">
        <f t="shared" ref="AQ278:BB278" si="931">AP278</f>
        <v>Year 4</v>
      </c>
      <c r="AR278" s="144" t="str">
        <f t="shared" si="931"/>
        <v>Year 4</v>
      </c>
      <c r="AS278" s="144" t="str">
        <f t="shared" si="931"/>
        <v>Year 4</v>
      </c>
      <c r="AT278" s="144" t="str">
        <f t="shared" si="931"/>
        <v>Year 4</v>
      </c>
      <c r="AU278" s="144" t="str">
        <f t="shared" si="931"/>
        <v>Year 4</v>
      </c>
      <c r="AV278" s="144" t="str">
        <f t="shared" si="931"/>
        <v>Year 4</v>
      </c>
      <c r="AW278" s="144" t="str">
        <f t="shared" si="931"/>
        <v>Year 4</v>
      </c>
      <c r="AX278" s="144" t="str">
        <f t="shared" si="931"/>
        <v>Year 4</v>
      </c>
      <c r="AY278" s="144" t="str">
        <f t="shared" si="931"/>
        <v>Year 4</v>
      </c>
      <c r="AZ278" s="144" t="str">
        <f t="shared" si="931"/>
        <v>Year 4</v>
      </c>
      <c r="BA278" s="144" t="str">
        <f t="shared" si="931"/>
        <v>Year 4</v>
      </c>
      <c r="BB278" s="146" t="str">
        <f t="shared" si="931"/>
        <v>Year 4</v>
      </c>
      <c r="BC278" s="144" t="s">
        <v>21</v>
      </c>
      <c r="BD278" s="144" t="str">
        <f t="shared" ref="BD278:BO278" si="932">BC278</f>
        <v>Year 5</v>
      </c>
      <c r="BE278" s="144" t="str">
        <f t="shared" si="932"/>
        <v>Year 5</v>
      </c>
      <c r="BF278" s="144" t="str">
        <f t="shared" si="932"/>
        <v>Year 5</v>
      </c>
      <c r="BG278" s="144" t="str">
        <f t="shared" si="932"/>
        <v>Year 5</v>
      </c>
      <c r="BH278" s="144" t="str">
        <f t="shared" si="932"/>
        <v>Year 5</v>
      </c>
      <c r="BI278" s="144" t="str">
        <f t="shared" si="932"/>
        <v>Year 5</v>
      </c>
      <c r="BJ278" s="144" t="str">
        <f t="shared" si="932"/>
        <v>Year 5</v>
      </c>
      <c r="BK278" s="144" t="str">
        <f t="shared" si="932"/>
        <v>Year 5</v>
      </c>
      <c r="BL278" s="144" t="str">
        <f t="shared" si="932"/>
        <v>Year 5</v>
      </c>
      <c r="BM278" s="144" t="str">
        <f t="shared" si="932"/>
        <v>Year 5</v>
      </c>
      <c r="BN278" s="144" t="str">
        <f t="shared" si="932"/>
        <v>Year 5</v>
      </c>
      <c r="BO278" s="146" t="str">
        <f t="shared" si="932"/>
        <v>Year 5</v>
      </c>
      <c r="BP278" s="147"/>
      <c r="BQ278" s="147"/>
      <c r="BR278" s="147"/>
      <c r="BS278" s="147"/>
      <c r="BT278" s="147"/>
      <c r="BU278" s="147"/>
      <c r="BV278" s="147"/>
      <c r="BW278" s="147"/>
      <c r="BX278" s="147"/>
      <c r="BY278" s="147"/>
      <c r="BZ278" s="147"/>
      <c r="CA278" s="147"/>
      <c r="CB278" s="147"/>
      <c r="CC278" s="147"/>
      <c r="CD278" s="147"/>
      <c r="CE278" s="147"/>
      <c r="CF278" s="147"/>
      <c r="CG278" s="147"/>
      <c r="CH278" s="147"/>
      <c r="CI278" s="147"/>
      <c r="CJ278" s="147"/>
      <c r="CK278" s="147"/>
      <c r="CL278" s="147"/>
      <c r="CM278" s="147"/>
      <c r="CN278" s="147"/>
      <c r="CO278" s="147"/>
      <c r="CP278" s="147"/>
      <c r="CQ278" s="147"/>
      <c r="CR278" s="147"/>
      <c r="CS278" s="147"/>
      <c r="CT278" s="147"/>
      <c r="CU278" s="147"/>
      <c r="CV278" s="147"/>
      <c r="CW278" s="147"/>
      <c r="CX278" s="147"/>
      <c r="CY278" s="147"/>
      <c r="CZ278" s="147"/>
      <c r="DA278" s="147"/>
      <c r="DB278" s="147"/>
      <c r="DC278" s="147"/>
      <c r="DD278" s="147"/>
      <c r="DE278" s="147"/>
      <c r="DF278" s="147"/>
      <c r="DG278" s="147"/>
      <c r="DH278" s="147"/>
      <c r="DI278" s="147"/>
      <c r="DJ278" s="147"/>
      <c r="DK278" s="147"/>
      <c r="DL278" s="147"/>
      <c r="DM278" s="147"/>
      <c r="DN278" s="147"/>
      <c r="DO278" s="147"/>
      <c r="DP278" s="147"/>
      <c r="DQ278" s="147"/>
      <c r="DR278" s="147"/>
      <c r="DS278" s="147"/>
      <c r="DT278" s="147"/>
      <c r="DU278" s="147"/>
      <c r="DV278" s="147"/>
      <c r="DW278" s="147"/>
      <c r="DX278" s="147"/>
      <c r="DY278" s="147"/>
      <c r="DZ278" s="147"/>
      <c r="EA278" s="147"/>
      <c r="EB278" s="147"/>
      <c r="EC278" s="147"/>
      <c r="ED278" s="147"/>
      <c r="EE278" s="147"/>
      <c r="EF278" s="147"/>
      <c r="EG278" s="147"/>
      <c r="EH278" s="147"/>
      <c r="EI278" s="147"/>
      <c r="EJ278" s="147"/>
      <c r="EK278" s="147"/>
      <c r="EL278" s="147"/>
      <c r="EM278" s="147"/>
      <c r="EN278" s="147"/>
      <c r="EO278" s="147"/>
      <c r="EP278" s="147"/>
      <c r="EQ278" s="147"/>
      <c r="ER278" s="147"/>
      <c r="ES278" s="147"/>
      <c r="ET278" s="147"/>
      <c r="EU278" s="147"/>
      <c r="EV278" s="147"/>
      <c r="EW278" s="147"/>
      <c r="EX278" s="147"/>
      <c r="EY278" s="147"/>
      <c r="EZ278" s="147"/>
      <c r="FA278" s="147"/>
      <c r="FB278" s="147"/>
      <c r="FC278" s="147"/>
      <c r="FD278" s="147"/>
      <c r="FE278" s="147"/>
      <c r="FF278" s="147"/>
      <c r="FG278" s="147"/>
      <c r="FH278" s="147"/>
      <c r="FI278" s="147"/>
      <c r="FJ278" s="147"/>
      <c r="FK278" s="147"/>
      <c r="FL278" s="147"/>
      <c r="FM278" s="147"/>
      <c r="FN278" s="147"/>
      <c r="FO278" s="147"/>
      <c r="FP278" s="147"/>
      <c r="FQ278" s="147"/>
      <c r="FR278" s="147"/>
      <c r="FS278" s="147"/>
      <c r="FT278" s="147"/>
      <c r="FU278" s="147"/>
      <c r="FV278" s="147"/>
      <c r="FW278" s="147"/>
      <c r="FX278" s="147"/>
      <c r="FY278" s="147"/>
      <c r="FZ278" s="147"/>
      <c r="GA278" s="147"/>
      <c r="GB278" s="147"/>
      <c r="GC278" s="147"/>
      <c r="GD278" s="147"/>
      <c r="GE278" s="147"/>
      <c r="GF278" s="147"/>
      <c r="GG278" s="147"/>
      <c r="GH278" s="147"/>
      <c r="GI278" s="147"/>
      <c r="GJ278" s="147"/>
      <c r="GK278" s="147"/>
      <c r="GL278" s="147"/>
      <c r="GM278" s="147"/>
      <c r="GN278" s="147"/>
      <c r="GO278" s="147"/>
      <c r="GP278" s="147"/>
      <c r="GQ278" s="147"/>
      <c r="GR278" s="147"/>
      <c r="GS278" s="147"/>
      <c r="GT278" s="147"/>
      <c r="GU278" s="147"/>
      <c r="GV278" s="147"/>
      <c r="GW278" s="147"/>
      <c r="GX278" s="147"/>
      <c r="GY278" s="147"/>
      <c r="GZ278" s="147"/>
      <c r="HA278" s="147"/>
      <c r="HB278" s="147"/>
      <c r="HC278" s="147"/>
      <c r="HD278" s="147"/>
      <c r="HE278" s="147"/>
      <c r="HF278" s="147"/>
      <c r="HG278" s="147"/>
    </row>
    <row r="279" spans="1:256" x14ac:dyDescent="0.2">
      <c r="A279" s="61"/>
      <c r="B279" s="27" t="s">
        <v>511</v>
      </c>
      <c r="C279" s="41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108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117"/>
      <c r="AC279" s="41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108"/>
      <c r="AP279" s="41"/>
      <c r="AQ279" s="41"/>
      <c r="AR279" s="41"/>
      <c r="AS279" s="41"/>
      <c r="AT279" s="41"/>
      <c r="AU279" s="41"/>
      <c r="AV279" s="41"/>
      <c r="AW279" s="41"/>
      <c r="AX279" s="41"/>
      <c r="AY279" s="41"/>
      <c r="AZ279" s="41"/>
      <c r="BA279" s="41"/>
      <c r="BB279" s="117"/>
      <c r="BC279" s="41"/>
      <c r="BD279" s="41"/>
      <c r="BE279" s="41"/>
      <c r="BF279" s="41"/>
      <c r="BG279" s="41"/>
      <c r="BH279" s="41"/>
      <c r="BI279" s="41"/>
      <c r="BJ279" s="41"/>
      <c r="BK279" s="41"/>
      <c r="BL279" s="41"/>
      <c r="BM279" s="41"/>
      <c r="BN279" s="41"/>
      <c r="BO279" s="108"/>
    </row>
    <row r="280" spans="1:256" x14ac:dyDescent="0.2">
      <c r="A280" s="561">
        <v>2E-3</v>
      </c>
      <c r="B280" s="200" t="s">
        <v>512</v>
      </c>
      <c r="C280" s="64">
        <f>$A280*'Forecast COS'!H8</f>
        <v>1549.425</v>
      </c>
      <c r="D280" s="64">
        <f>$A280*'Forecast COS'!I8</f>
        <v>1549.425</v>
      </c>
      <c r="E280" s="64">
        <f>$A280*'Forecast COS'!J8</f>
        <v>1549.425</v>
      </c>
      <c r="F280" s="64">
        <f>$A280*'Forecast COS'!K8</f>
        <v>1549.425</v>
      </c>
      <c r="G280" s="64">
        <f>$A280*'Forecast COS'!L8</f>
        <v>1549.425</v>
      </c>
      <c r="H280" s="64">
        <f>$A280*'Forecast COS'!M8</f>
        <v>1549.425</v>
      </c>
      <c r="I280" s="64">
        <f>$A280*'Forecast COS'!N8</f>
        <v>1549.425</v>
      </c>
      <c r="J280" s="64">
        <f>$A280*'Forecast COS'!O8</f>
        <v>1549.425</v>
      </c>
      <c r="K280" s="64">
        <f>$A280*'Forecast COS'!P8</f>
        <v>1549.425</v>
      </c>
      <c r="L280" s="64">
        <f>$A280*'Forecast COS'!Q8</f>
        <v>1549.425</v>
      </c>
      <c r="M280" s="64">
        <f>$A280*'Forecast COS'!R8</f>
        <v>1549.425</v>
      </c>
      <c r="N280" s="64">
        <f>$A280*'Forecast COS'!S8</f>
        <v>1549.425</v>
      </c>
      <c r="O280" s="108">
        <f>SUM(C280:N280)</f>
        <v>18593.099999999995</v>
      </c>
      <c r="P280" s="64">
        <f>$A280*'Forecast COS'!U8</f>
        <v>1635.5041666666666</v>
      </c>
      <c r="Q280" s="64">
        <f>$A280*'Forecast COS'!V8</f>
        <v>1635.5041666666666</v>
      </c>
      <c r="R280" s="64">
        <f>$A280*'Forecast COS'!W8</f>
        <v>1635.5041666666666</v>
      </c>
      <c r="S280" s="64">
        <f>$A280*'Forecast COS'!X8</f>
        <v>1635.5041666666666</v>
      </c>
      <c r="T280" s="64">
        <f>$A280*'Forecast COS'!Y8</f>
        <v>1635.5041666666666</v>
      </c>
      <c r="U280" s="64">
        <f>$A280*'Forecast COS'!Z8</f>
        <v>1635.5041666666666</v>
      </c>
      <c r="V280" s="64">
        <f>$A280*'Forecast COS'!AA8</f>
        <v>1635.5041666666666</v>
      </c>
      <c r="W280" s="64">
        <f>$A280*'Forecast COS'!AB8</f>
        <v>1635.5041666666666</v>
      </c>
      <c r="X280" s="64">
        <f>$A280*'Forecast COS'!AC8</f>
        <v>1635.5041666666666</v>
      </c>
      <c r="Y280" s="64">
        <f>$A280*'Forecast COS'!AD8</f>
        <v>1635.5041666666666</v>
      </c>
      <c r="Z280" s="64">
        <f>$A280*'Forecast COS'!AE8</f>
        <v>1635.5041666666666</v>
      </c>
      <c r="AA280" s="64">
        <f>$A280*'Forecast COS'!AF8</f>
        <v>1635.5041666666666</v>
      </c>
      <c r="AB280" s="117">
        <f>SUM(P280:AA280)</f>
        <v>19626.049999999996</v>
      </c>
      <c r="AC280" s="64">
        <f>$A280*'Forecast COS'!AH8</f>
        <v>1820.4375</v>
      </c>
      <c r="AD280" s="64">
        <f>$A280*'Forecast COS'!AI8</f>
        <v>1820.4375</v>
      </c>
      <c r="AE280" s="64">
        <f>$A280*'Forecast COS'!AJ8</f>
        <v>1820.4375</v>
      </c>
      <c r="AF280" s="64">
        <f>$A280*'Forecast COS'!AK8</f>
        <v>1820.4375</v>
      </c>
      <c r="AG280" s="64">
        <f>$A280*'Forecast COS'!AL8</f>
        <v>1820.4375</v>
      </c>
      <c r="AH280" s="64">
        <f>$A280*'Forecast COS'!AM8</f>
        <v>1820.4375</v>
      </c>
      <c r="AI280" s="64">
        <f>$A280*'Forecast COS'!AN8</f>
        <v>1820.4375</v>
      </c>
      <c r="AJ280" s="64">
        <f>$A280*'Forecast COS'!AO8</f>
        <v>1820.4375</v>
      </c>
      <c r="AK280" s="64">
        <f>$A280*'Forecast COS'!AP8</f>
        <v>1820.4375</v>
      </c>
      <c r="AL280" s="64">
        <f>$A280*'Forecast COS'!AQ8</f>
        <v>1820.4375</v>
      </c>
      <c r="AM280" s="64">
        <f>$A280*'Forecast COS'!AR8</f>
        <v>1820.4375</v>
      </c>
      <c r="AN280" s="64">
        <f>$A280*'Forecast COS'!AS8</f>
        <v>1820.4375</v>
      </c>
      <c r="AO280" s="108">
        <f>SUM(AC280:AN280)</f>
        <v>21845.25</v>
      </c>
      <c r="AP280" s="64">
        <f>$A280*'Forecast COS'!AU8</f>
        <v>1907.125</v>
      </c>
      <c r="AQ280" s="64">
        <f>$A280*'Forecast COS'!AV8</f>
        <v>1907.125</v>
      </c>
      <c r="AR280" s="64">
        <f>$A280*'Forecast COS'!AW8</f>
        <v>1907.125</v>
      </c>
      <c r="AS280" s="64">
        <f>$A280*'Forecast COS'!AX8</f>
        <v>1907.125</v>
      </c>
      <c r="AT280" s="64">
        <f>$A280*'Forecast COS'!AY8</f>
        <v>1907.125</v>
      </c>
      <c r="AU280" s="64">
        <f>$A280*'Forecast COS'!AZ8</f>
        <v>1907.125</v>
      </c>
      <c r="AV280" s="64">
        <f>$A280*'Forecast COS'!BA8</f>
        <v>1907.125</v>
      </c>
      <c r="AW280" s="64">
        <f>$A280*'Forecast COS'!BB8</f>
        <v>1907.125</v>
      </c>
      <c r="AX280" s="64">
        <f>$A280*'Forecast COS'!BC8</f>
        <v>1907.125</v>
      </c>
      <c r="AY280" s="64">
        <f>$A280*'Forecast COS'!BD8</f>
        <v>1907.125</v>
      </c>
      <c r="AZ280" s="64">
        <f>$A280*'Forecast COS'!BE8</f>
        <v>1907.125</v>
      </c>
      <c r="BA280" s="64">
        <f>$A280*'Forecast COS'!BF8</f>
        <v>1907.125</v>
      </c>
      <c r="BB280" s="117">
        <f>SUM(AP280:BA280)</f>
        <v>22885.5</v>
      </c>
      <c r="BC280" s="64">
        <f>$A280*'Forecast COS'!BH8</f>
        <v>2080.5</v>
      </c>
      <c r="BD280" s="64">
        <f>$A280*'Forecast COS'!BI8</f>
        <v>2080.5</v>
      </c>
      <c r="BE280" s="64">
        <f>$A280*'Forecast COS'!BJ8</f>
        <v>2080.5</v>
      </c>
      <c r="BF280" s="64">
        <f>$A280*'Forecast COS'!BK8</f>
        <v>2080.5</v>
      </c>
      <c r="BG280" s="64">
        <f>$A280*'Forecast COS'!BL8</f>
        <v>2080.5</v>
      </c>
      <c r="BH280" s="64">
        <f>$A280*'Forecast COS'!BM8</f>
        <v>2080.5</v>
      </c>
      <c r="BI280" s="64">
        <f>$A280*'Forecast COS'!BN8</f>
        <v>2080.5</v>
      </c>
      <c r="BJ280" s="64">
        <f>$A280*'Forecast COS'!BO8</f>
        <v>2080.5</v>
      </c>
      <c r="BK280" s="64">
        <f>$A280*'Forecast COS'!BP8</f>
        <v>2080.5</v>
      </c>
      <c r="BL280" s="64">
        <f>$A280*'Forecast COS'!BQ8</f>
        <v>2080.5</v>
      </c>
      <c r="BM280" s="64">
        <f>$A280*'Forecast COS'!BR8</f>
        <v>2080.5</v>
      </c>
      <c r="BN280" s="64">
        <f>$A280*'Forecast COS'!BS8</f>
        <v>2080.5</v>
      </c>
      <c r="BO280" s="108">
        <f>SUM(BC280:BN280)</f>
        <v>24966</v>
      </c>
    </row>
    <row r="281" spans="1:256" x14ac:dyDescent="0.2">
      <c r="A281" s="561">
        <v>5.0000000000000001E-3</v>
      </c>
      <c r="B281" s="200" t="s">
        <v>513</v>
      </c>
      <c r="C281" s="64">
        <f>$A281*'Forecast COS'!H8</f>
        <v>3873.5625</v>
      </c>
      <c r="D281" s="64">
        <f>$A281*'Forecast COS'!I8</f>
        <v>3873.5625</v>
      </c>
      <c r="E281" s="64">
        <f>$A281*'Forecast COS'!J8</f>
        <v>3873.5625</v>
      </c>
      <c r="F281" s="64">
        <f>$A281*'Forecast COS'!K8</f>
        <v>3873.5625</v>
      </c>
      <c r="G281" s="64">
        <f>$A281*'Forecast COS'!L8</f>
        <v>3873.5625</v>
      </c>
      <c r="H281" s="64">
        <f>$A281*'Forecast COS'!M8</f>
        <v>3873.5625</v>
      </c>
      <c r="I281" s="64">
        <f>$A281*'Forecast COS'!N8</f>
        <v>3873.5625</v>
      </c>
      <c r="J281" s="64">
        <f>$A281*'Forecast COS'!O8</f>
        <v>3873.5625</v>
      </c>
      <c r="K281" s="64">
        <f>$A281*'Forecast COS'!P8</f>
        <v>3873.5625</v>
      </c>
      <c r="L281" s="64">
        <f>$A281*'Forecast COS'!Q8</f>
        <v>3873.5625</v>
      </c>
      <c r="M281" s="64">
        <f>$A281*'Forecast COS'!R8</f>
        <v>3873.5625</v>
      </c>
      <c r="N281" s="64">
        <f>$A281*'Forecast COS'!S8</f>
        <v>3873.5625</v>
      </c>
      <c r="O281" s="108">
        <f>SUM(C281:N281)</f>
        <v>46482.75</v>
      </c>
      <c r="P281" s="64">
        <f>$A281*'Forecast COS'!U8</f>
        <v>4088.7604166666665</v>
      </c>
      <c r="Q281" s="64">
        <f>$A281*'Forecast COS'!V8</f>
        <v>4088.7604166666665</v>
      </c>
      <c r="R281" s="64">
        <f>$A281*'Forecast COS'!W8</f>
        <v>4088.7604166666665</v>
      </c>
      <c r="S281" s="64">
        <f>$A281*'Forecast COS'!X8</f>
        <v>4088.7604166666665</v>
      </c>
      <c r="T281" s="64">
        <f>$A281*'Forecast COS'!Y8</f>
        <v>4088.7604166666665</v>
      </c>
      <c r="U281" s="64">
        <f>$A281*'Forecast COS'!Z8</f>
        <v>4088.7604166666665</v>
      </c>
      <c r="V281" s="64">
        <f>$A281*'Forecast COS'!AA8</f>
        <v>4088.7604166666665</v>
      </c>
      <c r="W281" s="64">
        <f>$A281*'Forecast COS'!AB8</f>
        <v>4088.7604166666665</v>
      </c>
      <c r="X281" s="64">
        <f>$A281*'Forecast COS'!AC8</f>
        <v>4088.7604166666665</v>
      </c>
      <c r="Y281" s="64">
        <f>$A281*'Forecast COS'!AD8</f>
        <v>4088.7604166666665</v>
      </c>
      <c r="Z281" s="64">
        <f>$A281*'Forecast COS'!AE8</f>
        <v>4088.7604166666665</v>
      </c>
      <c r="AA281" s="64">
        <f>$A281*'Forecast COS'!AF8</f>
        <v>4088.7604166666665</v>
      </c>
      <c r="AB281" s="117">
        <f>SUM(P281:AA281)</f>
        <v>49065.124999999993</v>
      </c>
      <c r="AC281" s="64">
        <f>$A281*'Forecast COS'!AH8</f>
        <v>4551.09375</v>
      </c>
      <c r="AD281" s="64">
        <f>$A281*'Forecast COS'!AI8</f>
        <v>4551.09375</v>
      </c>
      <c r="AE281" s="64">
        <f>$A281*'Forecast COS'!AJ8</f>
        <v>4551.09375</v>
      </c>
      <c r="AF281" s="64">
        <f>$A281*'Forecast COS'!AK8</f>
        <v>4551.09375</v>
      </c>
      <c r="AG281" s="64">
        <f>$A281*'Forecast COS'!AL8</f>
        <v>4551.09375</v>
      </c>
      <c r="AH281" s="64">
        <f>$A281*'Forecast COS'!AM8</f>
        <v>4551.09375</v>
      </c>
      <c r="AI281" s="64">
        <f>$A281*'Forecast COS'!AN8</f>
        <v>4551.09375</v>
      </c>
      <c r="AJ281" s="64">
        <f>$A281*'Forecast COS'!AO8</f>
        <v>4551.09375</v>
      </c>
      <c r="AK281" s="64">
        <f>$A281*'Forecast COS'!AP8</f>
        <v>4551.09375</v>
      </c>
      <c r="AL281" s="64">
        <f>$A281*'Forecast COS'!AQ8</f>
        <v>4551.09375</v>
      </c>
      <c r="AM281" s="64">
        <f>$A281*'Forecast COS'!AR8</f>
        <v>4551.09375</v>
      </c>
      <c r="AN281" s="64">
        <f>$A281*'Forecast COS'!AS8</f>
        <v>4551.09375</v>
      </c>
      <c r="AO281" s="108">
        <f>SUM(AC281:AN281)</f>
        <v>54613.125</v>
      </c>
      <c r="AP281" s="64">
        <f>$A281*'Forecast COS'!AU8</f>
        <v>4767.8125</v>
      </c>
      <c r="AQ281" s="64">
        <f>$A281*'Forecast COS'!AV8</f>
        <v>4767.8125</v>
      </c>
      <c r="AR281" s="64">
        <f>$A281*'Forecast COS'!AW8</f>
        <v>4767.8125</v>
      </c>
      <c r="AS281" s="64">
        <f>$A281*'Forecast COS'!AX8</f>
        <v>4767.8125</v>
      </c>
      <c r="AT281" s="64">
        <f>$A281*'Forecast COS'!AY8</f>
        <v>4767.8125</v>
      </c>
      <c r="AU281" s="64">
        <f>$A281*'Forecast COS'!AZ8</f>
        <v>4767.8125</v>
      </c>
      <c r="AV281" s="64">
        <f>$A281*'Forecast COS'!BA8</f>
        <v>4767.8125</v>
      </c>
      <c r="AW281" s="64">
        <f>$A281*'Forecast COS'!BB8</f>
        <v>4767.8125</v>
      </c>
      <c r="AX281" s="64">
        <f>$A281*'Forecast COS'!BC8</f>
        <v>4767.8125</v>
      </c>
      <c r="AY281" s="64">
        <f>$A281*'Forecast COS'!BD8</f>
        <v>4767.8125</v>
      </c>
      <c r="AZ281" s="64">
        <f>$A281*'Forecast COS'!BE8</f>
        <v>4767.8125</v>
      </c>
      <c r="BA281" s="64">
        <f>$A281*'Forecast COS'!BF8</f>
        <v>4767.8125</v>
      </c>
      <c r="BB281" s="117">
        <f>SUM(AP281:BA281)</f>
        <v>57213.75</v>
      </c>
      <c r="BC281" s="64">
        <f>$A281*'Forecast COS'!BH8</f>
        <v>5201.25</v>
      </c>
      <c r="BD281" s="64">
        <f>$A281*'Forecast COS'!BI8</f>
        <v>5201.25</v>
      </c>
      <c r="BE281" s="64">
        <f>$A281*'Forecast COS'!BJ8</f>
        <v>5201.25</v>
      </c>
      <c r="BF281" s="64">
        <f>$A281*'Forecast COS'!BK8</f>
        <v>5201.25</v>
      </c>
      <c r="BG281" s="64">
        <f>$A281*'Forecast COS'!BL8</f>
        <v>5201.25</v>
      </c>
      <c r="BH281" s="64">
        <f>$A281*'Forecast COS'!BM8</f>
        <v>5201.25</v>
      </c>
      <c r="BI281" s="64">
        <f>$A281*'Forecast COS'!BN8</f>
        <v>5201.25</v>
      </c>
      <c r="BJ281" s="64">
        <f>$A281*'Forecast COS'!BO8</f>
        <v>5201.25</v>
      </c>
      <c r="BK281" s="64">
        <f>$A281*'Forecast COS'!BP8</f>
        <v>5201.25</v>
      </c>
      <c r="BL281" s="64">
        <f>$A281*'Forecast COS'!BQ8</f>
        <v>5201.25</v>
      </c>
      <c r="BM281" s="64">
        <f>$A281*'Forecast COS'!BR8</f>
        <v>5201.25</v>
      </c>
      <c r="BN281" s="64">
        <f>$A281*'Forecast COS'!BS8</f>
        <v>5201.25</v>
      </c>
      <c r="BO281" s="108">
        <f>SUM(BC281:BN281)</f>
        <v>62415</v>
      </c>
    </row>
    <row r="282" spans="1:256" s="99" customFormat="1" ht="13.5" thickBot="1" x14ac:dyDescent="0.25">
      <c r="A282" s="121"/>
      <c r="B282" s="122" t="s">
        <v>514</v>
      </c>
      <c r="C282" s="123">
        <f t="shared" ref="C282:N282" si="933">SUM(C280:C281)</f>
        <v>5422.9875000000002</v>
      </c>
      <c r="D282" s="123">
        <f t="shared" si="933"/>
        <v>5422.9875000000002</v>
      </c>
      <c r="E282" s="123">
        <f t="shared" si="933"/>
        <v>5422.9875000000002</v>
      </c>
      <c r="F282" s="123">
        <f t="shared" si="933"/>
        <v>5422.9875000000002</v>
      </c>
      <c r="G282" s="123">
        <f t="shared" si="933"/>
        <v>5422.9875000000002</v>
      </c>
      <c r="H282" s="123">
        <f t="shared" si="933"/>
        <v>5422.9875000000002</v>
      </c>
      <c r="I282" s="123">
        <f t="shared" si="933"/>
        <v>5422.9875000000002</v>
      </c>
      <c r="J282" s="123">
        <f t="shared" si="933"/>
        <v>5422.9875000000002</v>
      </c>
      <c r="K282" s="123">
        <f t="shared" si="933"/>
        <v>5422.9875000000002</v>
      </c>
      <c r="L282" s="123">
        <f t="shared" si="933"/>
        <v>5422.9875000000002</v>
      </c>
      <c r="M282" s="123">
        <f t="shared" si="933"/>
        <v>5422.9875000000002</v>
      </c>
      <c r="N282" s="123">
        <f t="shared" si="933"/>
        <v>5422.9875000000002</v>
      </c>
      <c r="O282" s="110">
        <f>SUM(C282:N282)</f>
        <v>65075.850000000013</v>
      </c>
      <c r="P282" s="123">
        <f t="shared" ref="P282:AA282" si="934">SUM(P280:P281)</f>
        <v>5724.2645833333336</v>
      </c>
      <c r="Q282" s="123">
        <f t="shared" si="934"/>
        <v>5724.2645833333336</v>
      </c>
      <c r="R282" s="123">
        <f t="shared" si="934"/>
        <v>5724.2645833333336</v>
      </c>
      <c r="S282" s="123">
        <f t="shared" si="934"/>
        <v>5724.2645833333336</v>
      </c>
      <c r="T282" s="123">
        <f t="shared" si="934"/>
        <v>5724.2645833333336</v>
      </c>
      <c r="U282" s="123">
        <f t="shared" si="934"/>
        <v>5724.2645833333336</v>
      </c>
      <c r="V282" s="123">
        <f t="shared" si="934"/>
        <v>5724.2645833333336</v>
      </c>
      <c r="W282" s="123">
        <f t="shared" si="934"/>
        <v>5724.2645833333336</v>
      </c>
      <c r="X282" s="123">
        <f t="shared" si="934"/>
        <v>5724.2645833333336</v>
      </c>
      <c r="Y282" s="123">
        <f t="shared" si="934"/>
        <v>5724.2645833333336</v>
      </c>
      <c r="Z282" s="123">
        <f t="shared" si="934"/>
        <v>5724.2645833333336</v>
      </c>
      <c r="AA282" s="123">
        <f t="shared" si="934"/>
        <v>5724.2645833333336</v>
      </c>
      <c r="AB282" s="119">
        <f>SUM(P282:AA282)</f>
        <v>68691.175000000017</v>
      </c>
      <c r="AC282" s="123">
        <f t="shared" ref="AC282:AN282" si="935">SUM(AC280:AC281)</f>
        <v>6371.53125</v>
      </c>
      <c r="AD282" s="123">
        <f t="shared" si="935"/>
        <v>6371.53125</v>
      </c>
      <c r="AE282" s="123">
        <f t="shared" si="935"/>
        <v>6371.53125</v>
      </c>
      <c r="AF282" s="123">
        <f t="shared" si="935"/>
        <v>6371.53125</v>
      </c>
      <c r="AG282" s="123">
        <f t="shared" si="935"/>
        <v>6371.53125</v>
      </c>
      <c r="AH282" s="123">
        <f t="shared" si="935"/>
        <v>6371.53125</v>
      </c>
      <c r="AI282" s="123">
        <f t="shared" si="935"/>
        <v>6371.53125</v>
      </c>
      <c r="AJ282" s="123">
        <f t="shared" si="935"/>
        <v>6371.53125</v>
      </c>
      <c r="AK282" s="123">
        <f t="shared" si="935"/>
        <v>6371.53125</v>
      </c>
      <c r="AL282" s="123">
        <f t="shared" si="935"/>
        <v>6371.53125</v>
      </c>
      <c r="AM282" s="123">
        <f t="shared" si="935"/>
        <v>6371.53125</v>
      </c>
      <c r="AN282" s="123">
        <f t="shared" si="935"/>
        <v>6371.53125</v>
      </c>
      <c r="AO282" s="110">
        <f>SUM(AC282:AN282)</f>
        <v>76458.375</v>
      </c>
      <c r="AP282" s="123">
        <f t="shared" ref="AP282:BA282" si="936">SUM(AP280:AP281)</f>
        <v>6674.9375</v>
      </c>
      <c r="AQ282" s="123">
        <f t="shared" si="936"/>
        <v>6674.9375</v>
      </c>
      <c r="AR282" s="123">
        <f t="shared" si="936"/>
        <v>6674.9375</v>
      </c>
      <c r="AS282" s="123">
        <f t="shared" si="936"/>
        <v>6674.9375</v>
      </c>
      <c r="AT282" s="123">
        <f t="shared" si="936"/>
        <v>6674.9375</v>
      </c>
      <c r="AU282" s="123">
        <f t="shared" si="936"/>
        <v>6674.9375</v>
      </c>
      <c r="AV282" s="123">
        <f t="shared" si="936"/>
        <v>6674.9375</v>
      </c>
      <c r="AW282" s="123">
        <f t="shared" si="936"/>
        <v>6674.9375</v>
      </c>
      <c r="AX282" s="123">
        <f t="shared" si="936"/>
        <v>6674.9375</v>
      </c>
      <c r="AY282" s="123">
        <f t="shared" si="936"/>
        <v>6674.9375</v>
      </c>
      <c r="AZ282" s="123">
        <f t="shared" si="936"/>
        <v>6674.9375</v>
      </c>
      <c r="BA282" s="123">
        <f t="shared" si="936"/>
        <v>6674.9375</v>
      </c>
      <c r="BB282" s="119">
        <f>SUM(AP282:BA282)</f>
        <v>80099.25</v>
      </c>
      <c r="BC282" s="123">
        <f t="shared" ref="BC282:BN282" si="937">SUM(BC280:BC281)</f>
        <v>7281.75</v>
      </c>
      <c r="BD282" s="123">
        <f t="shared" si="937"/>
        <v>7281.75</v>
      </c>
      <c r="BE282" s="123">
        <f t="shared" si="937"/>
        <v>7281.75</v>
      </c>
      <c r="BF282" s="123">
        <f t="shared" si="937"/>
        <v>7281.75</v>
      </c>
      <c r="BG282" s="123">
        <f t="shared" si="937"/>
        <v>7281.75</v>
      </c>
      <c r="BH282" s="123">
        <f t="shared" si="937"/>
        <v>7281.75</v>
      </c>
      <c r="BI282" s="123">
        <f t="shared" si="937"/>
        <v>7281.75</v>
      </c>
      <c r="BJ282" s="123">
        <f t="shared" si="937"/>
        <v>7281.75</v>
      </c>
      <c r="BK282" s="123">
        <f t="shared" si="937"/>
        <v>7281.75</v>
      </c>
      <c r="BL282" s="123">
        <f t="shared" si="937"/>
        <v>7281.75</v>
      </c>
      <c r="BM282" s="123">
        <f t="shared" si="937"/>
        <v>7281.75</v>
      </c>
      <c r="BN282" s="123">
        <f t="shared" si="937"/>
        <v>7281.75</v>
      </c>
      <c r="BO282" s="110">
        <f>SUM(BC282:BN282)</f>
        <v>87381</v>
      </c>
    </row>
    <row r="283" spans="1:256" s="63" customFormat="1" x14ac:dyDescent="0.2">
      <c r="B283" s="78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7"/>
      <c r="N283" s="87"/>
      <c r="O283" s="108">
        <f t="shared" ref="O283:O316" si="938">SUM(C283:N283)</f>
        <v>0</v>
      </c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117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108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11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108"/>
      <c r="FN283" s="13"/>
      <c r="FO283" s="13"/>
      <c r="FP283" s="13"/>
      <c r="FQ283" s="13"/>
      <c r="FR283" s="13"/>
      <c r="FS283" s="13"/>
      <c r="FT283" s="13"/>
      <c r="FU283" s="13"/>
      <c r="FV283" s="13"/>
      <c r="FW283" s="13"/>
      <c r="FX283" s="13"/>
      <c r="FY283" s="13"/>
      <c r="FZ283" s="13"/>
      <c r="GA283" s="13"/>
      <c r="GB283" s="13"/>
      <c r="GC283" s="13"/>
      <c r="GD283" s="13"/>
      <c r="GE283" s="13"/>
      <c r="GF283" s="13"/>
      <c r="GG283" s="13"/>
      <c r="GH283" s="13"/>
      <c r="GI283" s="13"/>
      <c r="GJ283" s="13"/>
      <c r="GK283" s="13"/>
      <c r="GL283" s="13"/>
      <c r="GM283" s="13"/>
      <c r="GN283" s="13"/>
      <c r="GO283" s="13"/>
      <c r="GP283" s="13"/>
      <c r="GQ283" s="13"/>
      <c r="GR283" s="13"/>
      <c r="GS283" s="13"/>
      <c r="GT283" s="13"/>
      <c r="GU283" s="13"/>
      <c r="GV283" s="13"/>
      <c r="GW283" s="13"/>
      <c r="GX283" s="13"/>
      <c r="GY283" s="13"/>
      <c r="GZ283" s="13"/>
      <c r="HA283" s="13"/>
      <c r="HB283" s="13"/>
      <c r="HC283" s="13"/>
      <c r="HD283" s="13"/>
      <c r="HE283" s="13"/>
      <c r="HF283" s="13"/>
      <c r="HG283" s="13"/>
    </row>
    <row r="284" spans="1:256" x14ac:dyDescent="0.2">
      <c r="A284" s="26"/>
      <c r="B284" s="44" t="s">
        <v>468</v>
      </c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108">
        <f t="shared" si="938"/>
        <v>0</v>
      </c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117"/>
      <c r="AC284" s="41"/>
      <c r="AD284" s="41"/>
      <c r="AE284" s="41"/>
      <c r="AF284" s="41"/>
      <c r="AG284" s="41"/>
      <c r="AH284" s="41"/>
      <c r="AI284" s="41"/>
      <c r="AJ284" s="41"/>
      <c r="AK284" s="41"/>
      <c r="AL284" s="41"/>
      <c r="AM284" s="41"/>
      <c r="AN284" s="41"/>
      <c r="AO284" s="108"/>
      <c r="AP284" s="41"/>
      <c r="AQ284" s="41"/>
      <c r="AR284" s="41"/>
      <c r="AS284" s="41"/>
      <c r="AT284" s="41"/>
      <c r="AU284" s="41"/>
      <c r="AV284" s="41"/>
      <c r="AW284" s="41"/>
      <c r="AX284" s="41"/>
      <c r="AY284" s="41"/>
      <c r="AZ284" s="41"/>
      <c r="BA284" s="41"/>
      <c r="BB284" s="117"/>
      <c r="BC284" s="41"/>
      <c r="BD284" s="41"/>
      <c r="BE284" s="41"/>
      <c r="BF284" s="41"/>
      <c r="BG284" s="41"/>
      <c r="BH284" s="41"/>
      <c r="BI284" s="41"/>
      <c r="BJ284" s="41"/>
      <c r="BK284" s="41"/>
      <c r="BL284" s="41"/>
      <c r="BM284" s="41"/>
      <c r="BN284" s="41"/>
      <c r="BO284" s="108"/>
    </row>
    <row r="285" spans="1:256" hidden="1" x14ac:dyDescent="0.2">
      <c r="A285" s="251"/>
      <c r="B285" s="44" t="s">
        <v>471</v>
      </c>
      <c r="C285" s="64">
        <f>+A285</f>
        <v>0</v>
      </c>
      <c r="D285" s="64">
        <f>C285</f>
        <v>0</v>
      </c>
      <c r="E285" s="64">
        <f t="shared" ref="E285:N285" si="939">D285</f>
        <v>0</v>
      </c>
      <c r="F285" s="64">
        <f t="shared" si="939"/>
        <v>0</v>
      </c>
      <c r="G285" s="64">
        <f t="shared" si="939"/>
        <v>0</v>
      </c>
      <c r="H285" s="64">
        <f t="shared" si="939"/>
        <v>0</v>
      </c>
      <c r="I285" s="64">
        <f t="shared" si="939"/>
        <v>0</v>
      </c>
      <c r="J285" s="64">
        <f t="shared" si="939"/>
        <v>0</v>
      </c>
      <c r="K285" s="64">
        <f t="shared" si="939"/>
        <v>0</v>
      </c>
      <c r="L285" s="64">
        <f t="shared" si="939"/>
        <v>0</v>
      </c>
      <c r="M285" s="64">
        <f t="shared" si="939"/>
        <v>0</v>
      </c>
      <c r="N285" s="64">
        <f t="shared" si="939"/>
        <v>0</v>
      </c>
      <c r="O285" s="108">
        <f t="shared" si="938"/>
        <v>0</v>
      </c>
      <c r="P285" s="64">
        <f>+N285</f>
        <v>0</v>
      </c>
      <c r="Q285" s="64">
        <f>P285</f>
        <v>0</v>
      </c>
      <c r="R285" s="64">
        <f t="shared" ref="R285:AA285" si="940">Q285</f>
        <v>0</v>
      </c>
      <c r="S285" s="64">
        <f t="shared" si="940"/>
        <v>0</v>
      </c>
      <c r="T285" s="64">
        <f t="shared" si="940"/>
        <v>0</v>
      </c>
      <c r="U285" s="64">
        <f t="shared" si="940"/>
        <v>0</v>
      </c>
      <c r="V285" s="64">
        <f t="shared" si="940"/>
        <v>0</v>
      </c>
      <c r="W285" s="64">
        <f t="shared" si="940"/>
        <v>0</v>
      </c>
      <c r="X285" s="64">
        <f t="shared" si="940"/>
        <v>0</v>
      </c>
      <c r="Y285" s="64">
        <f t="shared" si="940"/>
        <v>0</v>
      </c>
      <c r="Z285" s="64">
        <f t="shared" si="940"/>
        <v>0</v>
      </c>
      <c r="AA285" s="64">
        <f t="shared" si="940"/>
        <v>0</v>
      </c>
      <c r="AB285" s="108">
        <f t="shared" ref="AB285:AB292" si="941">SUM(P285:AA285)</f>
        <v>0</v>
      </c>
      <c r="AC285" s="64">
        <f>+AA285</f>
        <v>0</v>
      </c>
      <c r="AD285" s="64">
        <f t="shared" ref="AD285:AN285" si="942">AC285</f>
        <v>0</v>
      </c>
      <c r="AE285" s="64">
        <f t="shared" si="942"/>
        <v>0</v>
      </c>
      <c r="AF285" s="64">
        <f t="shared" si="942"/>
        <v>0</v>
      </c>
      <c r="AG285" s="64">
        <f t="shared" si="942"/>
        <v>0</v>
      </c>
      <c r="AH285" s="64">
        <f t="shared" si="942"/>
        <v>0</v>
      </c>
      <c r="AI285" s="64">
        <f t="shared" si="942"/>
        <v>0</v>
      </c>
      <c r="AJ285" s="64">
        <f t="shared" si="942"/>
        <v>0</v>
      </c>
      <c r="AK285" s="64">
        <f t="shared" si="942"/>
        <v>0</v>
      </c>
      <c r="AL285" s="64">
        <f t="shared" si="942"/>
        <v>0</v>
      </c>
      <c r="AM285" s="64">
        <f t="shared" si="942"/>
        <v>0</v>
      </c>
      <c r="AN285" s="64">
        <f t="shared" si="942"/>
        <v>0</v>
      </c>
      <c r="AO285" s="108">
        <f t="shared" ref="AO285:AO314" si="943">SUM(AC285:AN285)</f>
        <v>0</v>
      </c>
      <c r="AP285" s="64">
        <f>+AN285</f>
        <v>0</v>
      </c>
      <c r="AQ285" s="64">
        <f t="shared" ref="AQ285:BA285" si="944">AP285</f>
        <v>0</v>
      </c>
      <c r="AR285" s="64">
        <f t="shared" si="944"/>
        <v>0</v>
      </c>
      <c r="AS285" s="64">
        <f t="shared" si="944"/>
        <v>0</v>
      </c>
      <c r="AT285" s="64">
        <f t="shared" si="944"/>
        <v>0</v>
      </c>
      <c r="AU285" s="64">
        <f t="shared" si="944"/>
        <v>0</v>
      </c>
      <c r="AV285" s="64">
        <f t="shared" si="944"/>
        <v>0</v>
      </c>
      <c r="AW285" s="64">
        <f t="shared" si="944"/>
        <v>0</v>
      </c>
      <c r="AX285" s="64">
        <f t="shared" si="944"/>
        <v>0</v>
      </c>
      <c r="AY285" s="64">
        <f t="shared" si="944"/>
        <v>0</v>
      </c>
      <c r="AZ285" s="64">
        <f t="shared" si="944"/>
        <v>0</v>
      </c>
      <c r="BA285" s="64">
        <f t="shared" si="944"/>
        <v>0</v>
      </c>
      <c r="BB285" s="108">
        <f t="shared" ref="BB285:BB314" si="945">SUM(AP285:BA285)</f>
        <v>0</v>
      </c>
      <c r="BC285" s="64">
        <f>+BA285</f>
        <v>0</v>
      </c>
      <c r="BD285" s="64">
        <f t="shared" ref="BD285:BN285" si="946">BC285</f>
        <v>0</v>
      </c>
      <c r="BE285" s="64">
        <f t="shared" si="946"/>
        <v>0</v>
      </c>
      <c r="BF285" s="64">
        <f t="shared" si="946"/>
        <v>0</v>
      </c>
      <c r="BG285" s="64">
        <f t="shared" si="946"/>
        <v>0</v>
      </c>
      <c r="BH285" s="64">
        <f t="shared" si="946"/>
        <v>0</v>
      </c>
      <c r="BI285" s="64">
        <f t="shared" si="946"/>
        <v>0</v>
      </c>
      <c r="BJ285" s="64">
        <f t="shared" si="946"/>
        <v>0</v>
      </c>
      <c r="BK285" s="64">
        <f t="shared" si="946"/>
        <v>0</v>
      </c>
      <c r="BL285" s="64">
        <f t="shared" si="946"/>
        <v>0</v>
      </c>
      <c r="BM285" s="64">
        <f t="shared" si="946"/>
        <v>0</v>
      </c>
      <c r="BN285" s="64">
        <f t="shared" si="946"/>
        <v>0</v>
      </c>
      <c r="BO285" s="108">
        <f t="shared" ref="BO285:BO292" si="947">SUM(BC285:BN285)</f>
        <v>0</v>
      </c>
    </row>
    <row r="286" spans="1:256" s="25" customFormat="1" x14ac:dyDescent="0.2">
      <c r="A286" s="717">
        <f>88900+600</f>
        <v>89500</v>
      </c>
      <c r="B286" s="188" t="s">
        <v>148</v>
      </c>
      <c r="C286" s="64">
        <f>+A286</f>
        <v>89500</v>
      </c>
      <c r="D286" s="64">
        <f>+C286</f>
        <v>89500</v>
      </c>
      <c r="E286" s="64">
        <f t="shared" ref="E286:N286" si="948">+C286</f>
        <v>89500</v>
      </c>
      <c r="F286" s="64">
        <f t="shared" si="948"/>
        <v>89500</v>
      </c>
      <c r="G286" s="64">
        <f t="shared" si="948"/>
        <v>89500</v>
      </c>
      <c r="H286" s="64">
        <f t="shared" si="948"/>
        <v>89500</v>
      </c>
      <c r="I286" s="64">
        <f t="shared" si="948"/>
        <v>89500</v>
      </c>
      <c r="J286" s="64">
        <f t="shared" si="948"/>
        <v>89500</v>
      </c>
      <c r="K286" s="64">
        <f t="shared" si="948"/>
        <v>89500</v>
      </c>
      <c r="L286" s="64">
        <f t="shared" si="948"/>
        <v>89500</v>
      </c>
      <c r="M286" s="64">
        <f t="shared" si="948"/>
        <v>89500</v>
      </c>
      <c r="N286" s="64">
        <f t="shared" si="948"/>
        <v>89500</v>
      </c>
      <c r="O286" s="108">
        <f t="shared" si="938"/>
        <v>1074000</v>
      </c>
      <c r="P286" s="64">
        <f>N286</f>
        <v>89500</v>
      </c>
      <c r="Q286" s="64">
        <f>P286</f>
        <v>89500</v>
      </c>
      <c r="R286" s="64">
        <f t="shared" ref="R286:AA286" si="949">Q286</f>
        <v>89500</v>
      </c>
      <c r="S286" s="64">
        <f t="shared" si="949"/>
        <v>89500</v>
      </c>
      <c r="T286" s="64">
        <f t="shared" si="949"/>
        <v>89500</v>
      </c>
      <c r="U286" s="64">
        <f t="shared" si="949"/>
        <v>89500</v>
      </c>
      <c r="V286" s="64">
        <f t="shared" si="949"/>
        <v>89500</v>
      </c>
      <c r="W286" s="64">
        <f t="shared" si="949"/>
        <v>89500</v>
      </c>
      <c r="X286" s="64">
        <f t="shared" si="949"/>
        <v>89500</v>
      </c>
      <c r="Y286" s="64">
        <f t="shared" si="949"/>
        <v>89500</v>
      </c>
      <c r="Z286" s="64">
        <f t="shared" si="949"/>
        <v>89500</v>
      </c>
      <c r="AA286" s="64">
        <f t="shared" si="949"/>
        <v>89500</v>
      </c>
      <c r="AB286" s="117">
        <f t="shared" si="941"/>
        <v>1074000</v>
      </c>
      <c r="AC286" s="64">
        <f>AA286</f>
        <v>89500</v>
      </c>
      <c r="AD286" s="64">
        <f t="shared" ref="AD286:AN286" si="950">AC286</f>
        <v>89500</v>
      </c>
      <c r="AE286" s="64">
        <f t="shared" si="950"/>
        <v>89500</v>
      </c>
      <c r="AF286" s="64">
        <f t="shared" si="950"/>
        <v>89500</v>
      </c>
      <c r="AG286" s="64">
        <f t="shared" si="950"/>
        <v>89500</v>
      </c>
      <c r="AH286" s="64">
        <f t="shared" si="950"/>
        <v>89500</v>
      </c>
      <c r="AI286" s="64">
        <f t="shared" si="950"/>
        <v>89500</v>
      </c>
      <c r="AJ286" s="64">
        <f t="shared" si="950"/>
        <v>89500</v>
      </c>
      <c r="AK286" s="64">
        <f t="shared" si="950"/>
        <v>89500</v>
      </c>
      <c r="AL286" s="64">
        <f t="shared" si="950"/>
        <v>89500</v>
      </c>
      <c r="AM286" s="64">
        <f t="shared" si="950"/>
        <v>89500</v>
      </c>
      <c r="AN286" s="64">
        <f t="shared" si="950"/>
        <v>89500</v>
      </c>
      <c r="AO286" s="108">
        <f t="shared" si="943"/>
        <v>1074000</v>
      </c>
      <c r="AP286" s="64">
        <f>AN286</f>
        <v>89500</v>
      </c>
      <c r="AQ286" s="64">
        <f t="shared" ref="AQ286:BA286" si="951">AP286</f>
        <v>89500</v>
      </c>
      <c r="AR286" s="64">
        <f t="shared" si="951"/>
        <v>89500</v>
      </c>
      <c r="AS286" s="64">
        <f t="shared" si="951"/>
        <v>89500</v>
      </c>
      <c r="AT286" s="64">
        <f t="shared" si="951"/>
        <v>89500</v>
      </c>
      <c r="AU286" s="64">
        <f t="shared" si="951"/>
        <v>89500</v>
      </c>
      <c r="AV286" s="64">
        <f t="shared" si="951"/>
        <v>89500</v>
      </c>
      <c r="AW286" s="64">
        <f t="shared" si="951"/>
        <v>89500</v>
      </c>
      <c r="AX286" s="64">
        <f t="shared" si="951"/>
        <v>89500</v>
      </c>
      <c r="AY286" s="64">
        <f t="shared" si="951"/>
        <v>89500</v>
      </c>
      <c r="AZ286" s="64">
        <f t="shared" si="951"/>
        <v>89500</v>
      </c>
      <c r="BA286" s="64">
        <f t="shared" si="951"/>
        <v>89500</v>
      </c>
      <c r="BB286" s="108">
        <f t="shared" si="945"/>
        <v>1074000</v>
      </c>
      <c r="BC286" s="64">
        <f>BA286</f>
        <v>89500</v>
      </c>
      <c r="BD286" s="64">
        <f t="shared" ref="BD286:BN286" si="952">BC286</f>
        <v>89500</v>
      </c>
      <c r="BE286" s="64">
        <f t="shared" si="952"/>
        <v>89500</v>
      </c>
      <c r="BF286" s="64">
        <f t="shared" si="952"/>
        <v>89500</v>
      </c>
      <c r="BG286" s="64">
        <f t="shared" si="952"/>
        <v>89500</v>
      </c>
      <c r="BH286" s="64">
        <f t="shared" si="952"/>
        <v>89500</v>
      </c>
      <c r="BI286" s="64">
        <f t="shared" si="952"/>
        <v>89500</v>
      </c>
      <c r="BJ286" s="64">
        <f t="shared" si="952"/>
        <v>89500</v>
      </c>
      <c r="BK286" s="64">
        <f t="shared" si="952"/>
        <v>89500</v>
      </c>
      <c r="BL286" s="64">
        <f t="shared" si="952"/>
        <v>89500</v>
      </c>
      <c r="BM286" s="64">
        <f t="shared" si="952"/>
        <v>89500</v>
      </c>
      <c r="BN286" s="64">
        <f t="shared" si="952"/>
        <v>89500</v>
      </c>
      <c r="BO286" s="108">
        <f t="shared" si="947"/>
        <v>1074000</v>
      </c>
      <c r="BP286" s="41"/>
      <c r="BQ286" s="41"/>
      <c r="BR286" s="41"/>
      <c r="BS286" s="41"/>
      <c r="BT286" s="41"/>
      <c r="BU286" s="41"/>
      <c r="BV286" s="41"/>
      <c r="BW286" s="41"/>
      <c r="BX286" s="41"/>
      <c r="BY286" s="41"/>
      <c r="BZ286" s="41"/>
      <c r="CA286" s="41"/>
      <c r="CB286" s="41"/>
      <c r="CC286" s="41"/>
      <c r="CD286" s="41"/>
      <c r="CE286" s="41"/>
      <c r="CF286" s="41"/>
      <c r="CG286" s="41"/>
      <c r="CH286" s="41"/>
      <c r="CI286" s="41"/>
      <c r="CJ286" s="41"/>
      <c r="CK286" s="41"/>
      <c r="CL286" s="41"/>
      <c r="CM286" s="41"/>
      <c r="CN286" s="41"/>
      <c r="CO286" s="41"/>
      <c r="CP286" s="41"/>
      <c r="CQ286" s="41"/>
      <c r="CR286" s="41"/>
      <c r="CS286" s="41"/>
      <c r="CT286" s="41"/>
      <c r="CU286" s="41"/>
      <c r="CV286" s="41"/>
      <c r="CW286" s="41"/>
      <c r="CX286" s="41"/>
      <c r="CY286" s="41"/>
      <c r="CZ286" s="41"/>
      <c r="DA286" s="41"/>
      <c r="DB286" s="41"/>
      <c r="DC286" s="41"/>
      <c r="DD286" s="41"/>
      <c r="DE286" s="41"/>
      <c r="DF286" s="41"/>
      <c r="DG286" s="41"/>
      <c r="DH286" s="41"/>
      <c r="DI286" s="41"/>
      <c r="DJ286" s="41"/>
      <c r="DK286" s="41"/>
      <c r="DL286" s="41"/>
      <c r="DM286" s="41"/>
      <c r="DN286" s="41"/>
      <c r="DO286" s="41"/>
      <c r="DP286" s="41"/>
      <c r="DQ286" s="41"/>
      <c r="DR286" s="41"/>
      <c r="DS286" s="41"/>
      <c r="DT286" s="41"/>
      <c r="DU286" s="41"/>
      <c r="DV286" s="41"/>
      <c r="DW286" s="41"/>
      <c r="DX286" s="41"/>
      <c r="DY286" s="41"/>
      <c r="DZ286" s="41"/>
      <c r="EA286" s="41"/>
      <c r="EB286" s="41"/>
      <c r="EC286" s="41"/>
      <c r="ED286" s="41"/>
      <c r="EE286" s="41"/>
      <c r="EF286" s="41"/>
      <c r="EG286" s="41"/>
      <c r="EH286" s="41"/>
      <c r="EI286" s="41"/>
      <c r="EJ286" s="41"/>
      <c r="EK286" s="41"/>
      <c r="EL286" s="41"/>
      <c r="EM286" s="41"/>
      <c r="EN286" s="41"/>
      <c r="EO286" s="41"/>
      <c r="EP286" s="41"/>
      <c r="EQ286" s="41"/>
      <c r="ER286" s="41"/>
      <c r="ES286" s="41"/>
      <c r="ET286" s="41"/>
      <c r="EU286" s="41"/>
      <c r="EV286" s="41"/>
      <c r="EW286" s="41"/>
      <c r="EX286" s="41"/>
      <c r="EY286" s="41"/>
      <c r="EZ286" s="41"/>
      <c r="FA286" s="41"/>
      <c r="FB286" s="41"/>
      <c r="FC286" s="41"/>
      <c r="FD286" s="41"/>
      <c r="FE286" s="41"/>
      <c r="FF286" s="41"/>
      <c r="FG286" s="41"/>
      <c r="FH286" s="41"/>
      <c r="FI286" s="41"/>
      <c r="FJ286" s="41"/>
      <c r="FK286" s="41"/>
      <c r="FL286" s="41"/>
      <c r="FM286" s="41"/>
      <c r="FN286" s="41"/>
      <c r="FO286" s="41"/>
      <c r="FP286" s="41"/>
      <c r="FQ286" s="41"/>
      <c r="FR286" s="41"/>
      <c r="FS286" s="41"/>
      <c r="FT286" s="41"/>
      <c r="FU286" s="41"/>
      <c r="FV286" s="41"/>
      <c r="FW286" s="41"/>
      <c r="FX286" s="41"/>
      <c r="FY286" s="41"/>
      <c r="FZ286" s="41"/>
      <c r="GA286" s="41"/>
      <c r="GB286" s="41"/>
      <c r="GC286" s="41"/>
      <c r="GD286" s="41"/>
      <c r="GE286" s="41"/>
      <c r="GF286" s="41"/>
      <c r="GG286" s="41"/>
      <c r="GH286" s="41"/>
      <c r="GI286" s="41"/>
      <c r="GJ286" s="41"/>
      <c r="GK286" s="41"/>
      <c r="GL286" s="41"/>
      <c r="GM286" s="41"/>
      <c r="GN286" s="41"/>
      <c r="GO286" s="41"/>
      <c r="GP286" s="41"/>
      <c r="GQ286" s="41"/>
      <c r="GR286" s="41"/>
      <c r="GS286" s="41"/>
      <c r="GT286" s="41"/>
      <c r="GU286" s="41"/>
      <c r="GV286" s="41"/>
      <c r="GW286" s="41"/>
      <c r="GX286" s="41"/>
      <c r="GY286" s="41"/>
      <c r="GZ286" s="41"/>
      <c r="HA286" s="41"/>
      <c r="HB286" s="41"/>
      <c r="HC286" s="41"/>
      <c r="HD286" s="41"/>
      <c r="HE286" s="41"/>
      <c r="HF286" s="41"/>
      <c r="HG286" s="41"/>
      <c r="HH286" s="41"/>
      <c r="HI286" s="41"/>
      <c r="HJ286" s="41"/>
      <c r="HK286" s="41"/>
      <c r="HL286" s="41"/>
      <c r="HM286" s="41"/>
      <c r="HN286" s="41"/>
      <c r="HO286" s="41"/>
      <c r="HP286" s="41"/>
      <c r="HQ286" s="41"/>
      <c r="HR286" s="41"/>
      <c r="HS286" s="41"/>
      <c r="HT286" s="41"/>
      <c r="HU286" s="41"/>
      <c r="HV286" s="41"/>
      <c r="HW286" s="41"/>
      <c r="HX286" s="41"/>
      <c r="HY286" s="41"/>
      <c r="HZ286" s="41"/>
      <c r="IA286" s="41"/>
      <c r="IB286" s="41"/>
      <c r="IC286" s="41"/>
      <c r="ID286" s="41"/>
      <c r="IE286" s="41"/>
      <c r="IF286" s="41"/>
      <c r="IG286" s="41"/>
      <c r="IH286" s="41"/>
      <c r="II286" s="41"/>
      <c r="IJ286" s="41"/>
      <c r="IK286" s="41"/>
      <c r="IL286" s="41"/>
      <c r="IM286" s="41"/>
      <c r="IN286" s="41"/>
      <c r="IO286" s="41"/>
      <c r="IP286" s="41"/>
      <c r="IQ286" s="41"/>
      <c r="IR286" s="41"/>
      <c r="IS286" s="41"/>
      <c r="IT286" s="41"/>
      <c r="IU286" s="41"/>
      <c r="IV286" s="41"/>
    </row>
    <row r="287" spans="1:256" s="25" customFormat="1" x14ac:dyDescent="0.2">
      <c r="A287" s="561">
        <v>5.0000000000000001E-3</v>
      </c>
      <c r="B287" s="188" t="s">
        <v>149</v>
      </c>
      <c r="C287" s="64">
        <f>$A$287*'Forecast COS'!H8</f>
        <v>3873.5625</v>
      </c>
      <c r="D287" s="64">
        <f>$A$287*'Forecast COS'!I8</f>
        <v>3873.5625</v>
      </c>
      <c r="E287" s="64">
        <f>$A$287*'Forecast COS'!J8</f>
        <v>3873.5625</v>
      </c>
      <c r="F287" s="64">
        <f>$A$287*'Forecast COS'!K8</f>
        <v>3873.5625</v>
      </c>
      <c r="G287" s="64">
        <f>$A$287*'Forecast COS'!L8</f>
        <v>3873.5625</v>
      </c>
      <c r="H287" s="64">
        <f>$A$287*'Forecast COS'!M8</f>
        <v>3873.5625</v>
      </c>
      <c r="I287" s="64">
        <f>$A$287*'Forecast COS'!N8</f>
        <v>3873.5625</v>
      </c>
      <c r="J287" s="64">
        <f>$A$287*'Forecast COS'!O8</f>
        <v>3873.5625</v>
      </c>
      <c r="K287" s="64">
        <f>$A$287*'Forecast COS'!P8</f>
        <v>3873.5625</v>
      </c>
      <c r="L287" s="64">
        <f>$A$287*'Forecast COS'!Q8</f>
        <v>3873.5625</v>
      </c>
      <c r="M287" s="64">
        <f>$A$287*'Forecast COS'!R8</f>
        <v>3873.5625</v>
      </c>
      <c r="N287" s="64">
        <f>$A$287*'Forecast COS'!S8</f>
        <v>3873.5625</v>
      </c>
      <c r="O287" s="108">
        <f t="shared" si="938"/>
        <v>46482.75</v>
      </c>
      <c r="P287" s="64">
        <f>$A287*'Forecast COS'!$U8</f>
        <v>4088.7604166666665</v>
      </c>
      <c r="Q287" s="64">
        <f>$A287*'Forecast COS'!$U8</f>
        <v>4088.7604166666665</v>
      </c>
      <c r="R287" s="64">
        <f>$A287*'Forecast COS'!$U8</f>
        <v>4088.7604166666665</v>
      </c>
      <c r="S287" s="64">
        <f>$A287*'Forecast COS'!$U8</f>
        <v>4088.7604166666665</v>
      </c>
      <c r="T287" s="64">
        <f>$A287*'Forecast COS'!$U8</f>
        <v>4088.7604166666665</v>
      </c>
      <c r="U287" s="64">
        <f>$A287*'Forecast COS'!$U8</f>
        <v>4088.7604166666665</v>
      </c>
      <c r="V287" s="64">
        <f>$A287*'Forecast COS'!$U8</f>
        <v>4088.7604166666665</v>
      </c>
      <c r="W287" s="64">
        <f>$A287*'Forecast COS'!$U8</f>
        <v>4088.7604166666665</v>
      </c>
      <c r="X287" s="64">
        <f>$A287*'Forecast COS'!$U8</f>
        <v>4088.7604166666665</v>
      </c>
      <c r="Y287" s="64">
        <f>$A287*'Forecast COS'!$U8</f>
        <v>4088.7604166666665</v>
      </c>
      <c r="Z287" s="64">
        <f>$A287*'Forecast COS'!$U8</f>
        <v>4088.7604166666665</v>
      </c>
      <c r="AA287" s="64">
        <f>$A287*'Forecast COS'!$U8</f>
        <v>4088.7604166666665</v>
      </c>
      <c r="AB287" s="117">
        <f t="shared" si="941"/>
        <v>49065.124999999993</v>
      </c>
      <c r="AC287" s="64">
        <f>$A287*'Forecast COS'!AH8</f>
        <v>4551.09375</v>
      </c>
      <c r="AD287" s="64">
        <f>$A287*'Forecast COS'!AI8</f>
        <v>4551.09375</v>
      </c>
      <c r="AE287" s="64">
        <f>$A287*'Forecast COS'!AJ8</f>
        <v>4551.09375</v>
      </c>
      <c r="AF287" s="64">
        <f>$A287*'Forecast COS'!AK8</f>
        <v>4551.09375</v>
      </c>
      <c r="AG287" s="64">
        <f>$A287*'Forecast COS'!AL8</f>
        <v>4551.09375</v>
      </c>
      <c r="AH287" s="64">
        <f>$A287*'Forecast COS'!AM8</f>
        <v>4551.09375</v>
      </c>
      <c r="AI287" s="64">
        <f>$A287*'Forecast COS'!AN8</f>
        <v>4551.09375</v>
      </c>
      <c r="AJ287" s="64">
        <f>$A287*'Forecast COS'!AO8</f>
        <v>4551.09375</v>
      </c>
      <c r="AK287" s="64">
        <f>$A287*'Forecast COS'!AP8</f>
        <v>4551.09375</v>
      </c>
      <c r="AL287" s="64">
        <f>$A287*'Forecast COS'!AQ8</f>
        <v>4551.09375</v>
      </c>
      <c r="AM287" s="64">
        <f>$A287*'Forecast COS'!AR8</f>
        <v>4551.09375</v>
      </c>
      <c r="AN287" s="64">
        <f>$A287*'Forecast COS'!AS8</f>
        <v>4551.09375</v>
      </c>
      <c r="AO287" s="108">
        <f t="shared" si="943"/>
        <v>54613.125</v>
      </c>
      <c r="AP287" s="64">
        <f>A287*'Forecast COS'!AU8</f>
        <v>4767.8125</v>
      </c>
      <c r="AQ287" s="64">
        <f t="shared" ref="AQ287:BA287" si="953">AP287</f>
        <v>4767.8125</v>
      </c>
      <c r="AR287" s="64">
        <f t="shared" si="953"/>
        <v>4767.8125</v>
      </c>
      <c r="AS287" s="64">
        <f t="shared" si="953"/>
        <v>4767.8125</v>
      </c>
      <c r="AT287" s="64">
        <f t="shared" si="953"/>
        <v>4767.8125</v>
      </c>
      <c r="AU287" s="64">
        <f t="shared" si="953"/>
        <v>4767.8125</v>
      </c>
      <c r="AV287" s="64">
        <f t="shared" si="953"/>
        <v>4767.8125</v>
      </c>
      <c r="AW287" s="64">
        <f t="shared" si="953"/>
        <v>4767.8125</v>
      </c>
      <c r="AX287" s="64">
        <f t="shared" si="953"/>
        <v>4767.8125</v>
      </c>
      <c r="AY287" s="64">
        <f t="shared" si="953"/>
        <v>4767.8125</v>
      </c>
      <c r="AZ287" s="64">
        <f t="shared" si="953"/>
        <v>4767.8125</v>
      </c>
      <c r="BA287" s="64">
        <f t="shared" si="953"/>
        <v>4767.8125</v>
      </c>
      <c r="BB287" s="108">
        <f t="shared" si="945"/>
        <v>57213.75</v>
      </c>
      <c r="BC287" s="64">
        <f>A287*'Forecast COS'!BH8</f>
        <v>5201.25</v>
      </c>
      <c r="BD287" s="64">
        <f t="shared" ref="BD287:BN287" si="954">BC287</f>
        <v>5201.25</v>
      </c>
      <c r="BE287" s="64">
        <f t="shared" si="954"/>
        <v>5201.25</v>
      </c>
      <c r="BF287" s="64">
        <f t="shared" si="954"/>
        <v>5201.25</v>
      </c>
      <c r="BG287" s="64">
        <f t="shared" si="954"/>
        <v>5201.25</v>
      </c>
      <c r="BH287" s="64">
        <f t="shared" si="954"/>
        <v>5201.25</v>
      </c>
      <c r="BI287" s="64">
        <f t="shared" si="954"/>
        <v>5201.25</v>
      </c>
      <c r="BJ287" s="64">
        <f t="shared" si="954"/>
        <v>5201.25</v>
      </c>
      <c r="BK287" s="64">
        <f t="shared" si="954"/>
        <v>5201.25</v>
      </c>
      <c r="BL287" s="64">
        <f t="shared" si="954"/>
        <v>5201.25</v>
      </c>
      <c r="BM287" s="64">
        <f t="shared" si="954"/>
        <v>5201.25</v>
      </c>
      <c r="BN287" s="64">
        <f t="shared" si="954"/>
        <v>5201.25</v>
      </c>
      <c r="BO287" s="108">
        <f t="shared" si="947"/>
        <v>62415</v>
      </c>
      <c r="BP287" s="41"/>
      <c r="BQ287" s="41"/>
      <c r="BR287" s="41"/>
      <c r="BS287" s="41"/>
      <c r="BT287" s="41"/>
      <c r="BU287" s="41"/>
      <c r="BV287" s="41"/>
      <c r="BW287" s="41"/>
      <c r="BX287" s="41"/>
      <c r="BY287" s="41"/>
      <c r="BZ287" s="41"/>
      <c r="CA287" s="41"/>
      <c r="CB287" s="41"/>
      <c r="CC287" s="41"/>
      <c r="CD287" s="41"/>
      <c r="CE287" s="41"/>
      <c r="CF287" s="41"/>
      <c r="CG287" s="41"/>
      <c r="CH287" s="41"/>
      <c r="CI287" s="41"/>
      <c r="CJ287" s="41"/>
      <c r="CK287" s="41"/>
      <c r="CL287" s="41"/>
      <c r="CM287" s="41"/>
      <c r="CN287" s="41"/>
      <c r="CO287" s="41"/>
      <c r="CP287" s="41"/>
      <c r="CQ287" s="41"/>
      <c r="CR287" s="41"/>
      <c r="CS287" s="41"/>
      <c r="CT287" s="41"/>
      <c r="CU287" s="41"/>
      <c r="CV287" s="41"/>
      <c r="CW287" s="41"/>
      <c r="CX287" s="41"/>
      <c r="CY287" s="41"/>
      <c r="CZ287" s="41"/>
      <c r="DA287" s="41"/>
      <c r="DB287" s="41"/>
      <c r="DC287" s="41"/>
      <c r="DD287" s="41"/>
      <c r="DE287" s="41"/>
      <c r="DF287" s="41"/>
      <c r="DG287" s="41"/>
      <c r="DH287" s="41"/>
      <c r="DI287" s="41"/>
      <c r="DJ287" s="41"/>
      <c r="DK287" s="41"/>
      <c r="DL287" s="41"/>
      <c r="DM287" s="41"/>
      <c r="DN287" s="41"/>
      <c r="DO287" s="41"/>
      <c r="DP287" s="41"/>
      <c r="DQ287" s="41"/>
      <c r="DR287" s="41"/>
      <c r="DS287" s="41"/>
      <c r="DT287" s="41"/>
      <c r="DU287" s="41"/>
      <c r="DV287" s="41"/>
      <c r="DW287" s="41"/>
      <c r="DX287" s="41"/>
      <c r="DY287" s="41"/>
      <c r="DZ287" s="41"/>
      <c r="EA287" s="41"/>
      <c r="EB287" s="41"/>
      <c r="EC287" s="41"/>
      <c r="ED287" s="41"/>
      <c r="EE287" s="41"/>
      <c r="EF287" s="41"/>
      <c r="EG287" s="41"/>
      <c r="EH287" s="41"/>
      <c r="EI287" s="41"/>
      <c r="EJ287" s="41"/>
      <c r="EK287" s="41"/>
      <c r="EL287" s="41"/>
      <c r="EM287" s="41"/>
      <c r="EN287" s="41"/>
      <c r="EO287" s="41"/>
      <c r="EP287" s="41"/>
      <c r="EQ287" s="41"/>
      <c r="ER287" s="41"/>
      <c r="ES287" s="41"/>
      <c r="ET287" s="41"/>
      <c r="EU287" s="41"/>
      <c r="EV287" s="41"/>
      <c r="EW287" s="41"/>
      <c r="EX287" s="41"/>
      <c r="EY287" s="41"/>
      <c r="EZ287" s="41"/>
      <c r="FA287" s="41"/>
      <c r="FB287" s="41"/>
      <c r="FC287" s="41"/>
      <c r="FD287" s="41"/>
      <c r="FE287" s="41"/>
      <c r="FF287" s="41"/>
      <c r="FG287" s="41"/>
      <c r="FH287" s="41"/>
      <c r="FI287" s="41"/>
      <c r="FJ287" s="41"/>
      <c r="FK287" s="41"/>
      <c r="FL287" s="41"/>
      <c r="FM287" s="41"/>
      <c r="FN287" s="41"/>
      <c r="FO287" s="41"/>
      <c r="FP287" s="41"/>
      <c r="FQ287" s="41"/>
      <c r="FR287" s="41"/>
      <c r="FS287" s="41"/>
      <c r="FT287" s="41"/>
      <c r="FU287" s="41"/>
      <c r="FV287" s="41"/>
      <c r="FW287" s="41"/>
      <c r="FX287" s="41"/>
      <c r="FY287" s="41"/>
      <c r="FZ287" s="41"/>
      <c r="GA287" s="41"/>
      <c r="GB287" s="41"/>
      <c r="GC287" s="41"/>
      <c r="GD287" s="41"/>
      <c r="GE287" s="41"/>
      <c r="GF287" s="41"/>
      <c r="GG287" s="41"/>
      <c r="GH287" s="41"/>
      <c r="GI287" s="41"/>
      <c r="GJ287" s="41"/>
      <c r="GK287" s="41"/>
      <c r="GL287" s="41"/>
      <c r="GM287" s="41"/>
      <c r="GN287" s="41"/>
      <c r="GO287" s="41"/>
      <c r="GP287" s="41"/>
      <c r="GQ287" s="41"/>
      <c r="GR287" s="41"/>
      <c r="GS287" s="41"/>
      <c r="GT287" s="41"/>
      <c r="GU287" s="41"/>
      <c r="GV287" s="41"/>
      <c r="GW287" s="41"/>
      <c r="GX287" s="41"/>
      <c r="GY287" s="41"/>
      <c r="GZ287" s="41"/>
      <c r="HA287" s="41"/>
      <c r="HB287" s="41"/>
      <c r="HC287" s="41"/>
      <c r="HD287" s="41"/>
      <c r="HE287" s="41"/>
      <c r="HF287" s="41"/>
      <c r="HG287" s="41"/>
      <c r="HH287" s="41"/>
      <c r="HI287" s="41"/>
      <c r="HJ287" s="41"/>
      <c r="HK287" s="41"/>
      <c r="HL287" s="41"/>
      <c r="HM287" s="41"/>
      <c r="HN287" s="41"/>
      <c r="HO287" s="41"/>
      <c r="HP287" s="41"/>
      <c r="HQ287" s="41"/>
      <c r="HR287" s="41"/>
      <c r="HS287" s="41"/>
      <c r="HT287" s="41"/>
      <c r="HU287" s="41"/>
      <c r="HV287" s="41"/>
      <c r="HW287" s="41"/>
      <c r="HX287" s="41"/>
      <c r="HY287" s="41"/>
      <c r="HZ287" s="41"/>
      <c r="IA287" s="41"/>
      <c r="IB287" s="41"/>
      <c r="IC287" s="41"/>
      <c r="ID287" s="41"/>
      <c r="IE287" s="41"/>
      <c r="IF287" s="41"/>
      <c r="IG287" s="41"/>
      <c r="IH287" s="41"/>
      <c r="II287" s="41"/>
      <c r="IJ287" s="41"/>
      <c r="IK287" s="41"/>
      <c r="IL287" s="41"/>
      <c r="IM287" s="41"/>
      <c r="IN287" s="41"/>
      <c r="IO287" s="41"/>
      <c r="IP287" s="41"/>
      <c r="IQ287" s="41"/>
      <c r="IR287" s="41"/>
      <c r="IS287" s="41"/>
      <c r="IT287" s="41"/>
      <c r="IU287" s="41"/>
      <c r="IV287" s="41"/>
    </row>
    <row r="288" spans="1:256" s="25" customFormat="1" x14ac:dyDescent="0.2">
      <c r="A288" s="716">
        <f>143000/12</f>
        <v>11916.666666666666</v>
      </c>
      <c r="B288" s="188" t="s">
        <v>150</v>
      </c>
      <c r="C288" s="64">
        <f>+A288</f>
        <v>11916.666666666666</v>
      </c>
      <c r="D288" s="64">
        <f>+C288</f>
        <v>11916.666666666666</v>
      </c>
      <c r="E288" s="64">
        <f t="shared" ref="E288:N288" si="955">+D288</f>
        <v>11916.666666666666</v>
      </c>
      <c r="F288" s="64">
        <f t="shared" si="955"/>
        <v>11916.666666666666</v>
      </c>
      <c r="G288" s="64">
        <f t="shared" si="955"/>
        <v>11916.666666666666</v>
      </c>
      <c r="H288" s="64">
        <f t="shared" si="955"/>
        <v>11916.666666666666</v>
      </c>
      <c r="I288" s="64">
        <f t="shared" si="955"/>
        <v>11916.666666666666</v>
      </c>
      <c r="J288" s="64">
        <f t="shared" si="955"/>
        <v>11916.666666666666</v>
      </c>
      <c r="K288" s="64">
        <f t="shared" si="955"/>
        <v>11916.666666666666</v>
      </c>
      <c r="L288" s="64">
        <f t="shared" si="955"/>
        <v>11916.666666666666</v>
      </c>
      <c r="M288" s="64">
        <f t="shared" si="955"/>
        <v>11916.666666666666</v>
      </c>
      <c r="N288" s="64">
        <f t="shared" si="955"/>
        <v>11916.666666666666</v>
      </c>
      <c r="O288" s="108">
        <f t="shared" si="938"/>
        <v>143000</v>
      </c>
      <c r="P288" s="64">
        <f>+N288</f>
        <v>11916.666666666666</v>
      </c>
      <c r="Q288" s="64">
        <f>+P288</f>
        <v>11916.666666666666</v>
      </c>
      <c r="R288" s="64">
        <f t="shared" ref="R288:Z288" si="956">+P288</f>
        <v>11916.666666666666</v>
      </c>
      <c r="S288" s="64">
        <f t="shared" si="956"/>
        <v>11916.666666666666</v>
      </c>
      <c r="T288" s="64">
        <f t="shared" si="956"/>
        <v>11916.666666666666</v>
      </c>
      <c r="U288" s="64">
        <f>+T288</f>
        <v>11916.666666666666</v>
      </c>
      <c r="V288" s="64">
        <f t="shared" si="956"/>
        <v>11916.666666666666</v>
      </c>
      <c r="W288" s="64">
        <f>+V288</f>
        <v>11916.666666666666</v>
      </c>
      <c r="X288" s="64">
        <f t="shared" si="956"/>
        <v>11916.666666666666</v>
      </c>
      <c r="Y288" s="64">
        <f>+X288</f>
        <v>11916.666666666666</v>
      </c>
      <c r="Z288" s="64">
        <f t="shared" si="956"/>
        <v>11916.666666666666</v>
      </c>
      <c r="AA288" s="64">
        <f>+Z288</f>
        <v>11916.666666666666</v>
      </c>
      <c r="AB288" s="117">
        <f t="shared" si="941"/>
        <v>143000</v>
      </c>
      <c r="AC288" s="64">
        <f>++AA288</f>
        <v>11916.666666666666</v>
      </c>
      <c r="AD288" s="64">
        <f>+AA288</f>
        <v>11916.666666666666</v>
      </c>
      <c r="AE288" s="64">
        <f>+AD288</f>
        <v>11916.666666666666</v>
      </c>
      <c r="AF288" s="64">
        <f t="shared" ref="AF288:AM288" si="957">+AC288</f>
        <v>11916.666666666666</v>
      </c>
      <c r="AG288" s="64">
        <f t="shared" si="957"/>
        <v>11916.666666666666</v>
      </c>
      <c r="AH288" s="64">
        <f>+AG288</f>
        <v>11916.666666666666</v>
      </c>
      <c r="AI288" s="64">
        <f t="shared" si="957"/>
        <v>11916.666666666666</v>
      </c>
      <c r="AJ288" s="64">
        <f t="shared" si="957"/>
        <v>11916.666666666666</v>
      </c>
      <c r="AK288" s="64">
        <f>+AJ288</f>
        <v>11916.666666666666</v>
      </c>
      <c r="AL288" s="64">
        <f t="shared" si="957"/>
        <v>11916.666666666666</v>
      </c>
      <c r="AM288" s="64">
        <f t="shared" si="957"/>
        <v>11916.666666666666</v>
      </c>
      <c r="AN288" s="64">
        <f>+AM288</f>
        <v>11916.666666666666</v>
      </c>
      <c r="AO288" s="108">
        <f t="shared" si="943"/>
        <v>143000</v>
      </c>
      <c r="AP288" s="64">
        <f>+AN288</f>
        <v>11916.666666666666</v>
      </c>
      <c r="AQ288" s="64">
        <f>+AP288</f>
        <v>11916.666666666666</v>
      </c>
      <c r="AR288" s="64">
        <f t="shared" ref="AR288:BA288" si="958">+AQ288</f>
        <v>11916.666666666666</v>
      </c>
      <c r="AS288" s="64">
        <f t="shared" si="958"/>
        <v>11916.666666666666</v>
      </c>
      <c r="AT288" s="64">
        <f t="shared" si="958"/>
        <v>11916.666666666666</v>
      </c>
      <c r="AU288" s="64">
        <f t="shared" si="958"/>
        <v>11916.666666666666</v>
      </c>
      <c r="AV288" s="64">
        <f t="shared" si="958"/>
        <v>11916.666666666666</v>
      </c>
      <c r="AW288" s="64">
        <f t="shared" si="958"/>
        <v>11916.666666666666</v>
      </c>
      <c r="AX288" s="64">
        <f t="shared" si="958"/>
        <v>11916.666666666666</v>
      </c>
      <c r="AY288" s="64">
        <f t="shared" si="958"/>
        <v>11916.666666666666</v>
      </c>
      <c r="AZ288" s="64">
        <f t="shared" si="958"/>
        <v>11916.666666666666</v>
      </c>
      <c r="BA288" s="64">
        <f t="shared" si="958"/>
        <v>11916.666666666666</v>
      </c>
      <c r="BB288" s="108">
        <f t="shared" si="945"/>
        <v>143000</v>
      </c>
      <c r="BC288" s="41">
        <f>+$A288</f>
        <v>11916.666666666666</v>
      </c>
      <c r="BD288" s="41">
        <f t="shared" ref="BD288:BN288" si="959">+$A288</f>
        <v>11916.666666666666</v>
      </c>
      <c r="BE288" s="41">
        <f t="shared" si="959"/>
        <v>11916.666666666666</v>
      </c>
      <c r="BF288" s="41">
        <f t="shared" si="959"/>
        <v>11916.666666666666</v>
      </c>
      <c r="BG288" s="41">
        <f t="shared" si="959"/>
        <v>11916.666666666666</v>
      </c>
      <c r="BH288" s="41">
        <f t="shared" si="959"/>
        <v>11916.666666666666</v>
      </c>
      <c r="BI288" s="41">
        <f t="shared" si="959"/>
        <v>11916.666666666666</v>
      </c>
      <c r="BJ288" s="41">
        <f t="shared" si="959"/>
        <v>11916.666666666666</v>
      </c>
      <c r="BK288" s="41">
        <f t="shared" si="959"/>
        <v>11916.666666666666</v>
      </c>
      <c r="BL288" s="41">
        <f t="shared" si="959"/>
        <v>11916.666666666666</v>
      </c>
      <c r="BM288" s="41">
        <f t="shared" si="959"/>
        <v>11916.666666666666</v>
      </c>
      <c r="BN288" s="41">
        <f t="shared" si="959"/>
        <v>11916.666666666666</v>
      </c>
      <c r="BO288" s="108">
        <f t="shared" si="947"/>
        <v>143000</v>
      </c>
      <c r="BP288" s="41"/>
      <c r="BQ288" s="41"/>
      <c r="BR288" s="41"/>
      <c r="BS288" s="41"/>
      <c r="BT288" s="41"/>
      <c r="BU288" s="41"/>
      <c r="BV288" s="41"/>
      <c r="BW288" s="41"/>
      <c r="BX288" s="41"/>
      <c r="BY288" s="41"/>
      <c r="BZ288" s="41"/>
      <c r="CA288" s="41"/>
      <c r="CB288" s="41"/>
      <c r="CC288" s="41"/>
      <c r="CD288" s="41"/>
      <c r="CE288" s="41"/>
      <c r="CF288" s="41"/>
      <c r="CG288" s="41"/>
      <c r="CH288" s="41"/>
      <c r="CI288" s="41"/>
      <c r="CJ288" s="41"/>
      <c r="CK288" s="41"/>
      <c r="CL288" s="41"/>
      <c r="CM288" s="41"/>
      <c r="CN288" s="41"/>
      <c r="CO288" s="41"/>
      <c r="CP288" s="41"/>
      <c r="CQ288" s="41"/>
      <c r="CR288" s="41"/>
      <c r="CS288" s="41"/>
      <c r="CT288" s="41"/>
      <c r="CU288" s="41"/>
      <c r="CV288" s="41"/>
      <c r="CW288" s="41"/>
      <c r="CX288" s="41"/>
      <c r="CY288" s="41"/>
      <c r="CZ288" s="41"/>
      <c r="DA288" s="41"/>
      <c r="DB288" s="41"/>
      <c r="DC288" s="41"/>
      <c r="DD288" s="41"/>
      <c r="DE288" s="41"/>
      <c r="DF288" s="41"/>
      <c r="DG288" s="41"/>
      <c r="DH288" s="41"/>
      <c r="DI288" s="41"/>
      <c r="DJ288" s="41"/>
      <c r="DK288" s="41"/>
      <c r="DL288" s="41"/>
      <c r="DM288" s="41"/>
      <c r="DN288" s="41"/>
      <c r="DO288" s="41"/>
      <c r="DP288" s="41"/>
      <c r="DQ288" s="41"/>
      <c r="DR288" s="41"/>
      <c r="DS288" s="41"/>
      <c r="DT288" s="41"/>
      <c r="DU288" s="41"/>
      <c r="DV288" s="41"/>
      <c r="DW288" s="41"/>
      <c r="DX288" s="41"/>
      <c r="DY288" s="41"/>
      <c r="DZ288" s="41"/>
      <c r="EA288" s="41"/>
      <c r="EB288" s="41"/>
      <c r="EC288" s="41"/>
      <c r="ED288" s="41"/>
      <c r="EE288" s="41"/>
      <c r="EF288" s="41"/>
      <c r="EG288" s="41"/>
      <c r="EH288" s="41"/>
      <c r="EI288" s="41"/>
      <c r="EJ288" s="41"/>
      <c r="EK288" s="41"/>
      <c r="EL288" s="41"/>
      <c r="EM288" s="41"/>
      <c r="EN288" s="41"/>
      <c r="EO288" s="41"/>
      <c r="EP288" s="41"/>
      <c r="EQ288" s="41"/>
      <c r="ER288" s="41"/>
      <c r="ES288" s="41"/>
      <c r="ET288" s="41"/>
      <c r="EU288" s="41"/>
      <c r="EV288" s="41"/>
      <c r="EW288" s="41"/>
      <c r="EX288" s="41"/>
      <c r="EY288" s="41"/>
      <c r="EZ288" s="41"/>
      <c r="FA288" s="41"/>
      <c r="FB288" s="41"/>
      <c r="FC288" s="41"/>
      <c r="FD288" s="41"/>
      <c r="FE288" s="41"/>
      <c r="FF288" s="41"/>
      <c r="FG288" s="41"/>
      <c r="FH288" s="41"/>
      <c r="FI288" s="41"/>
      <c r="FJ288" s="41"/>
      <c r="FK288" s="41"/>
      <c r="FL288" s="41"/>
      <c r="FM288" s="41"/>
      <c r="FN288" s="41"/>
      <c r="FO288" s="41"/>
      <c r="FP288" s="41"/>
      <c r="FQ288" s="41"/>
      <c r="FR288" s="41"/>
      <c r="FS288" s="41"/>
      <c r="FT288" s="41"/>
      <c r="FU288" s="41"/>
      <c r="FV288" s="41"/>
      <c r="FW288" s="41"/>
      <c r="FX288" s="41"/>
      <c r="FY288" s="41"/>
      <c r="FZ288" s="41"/>
      <c r="GA288" s="41"/>
      <c r="GB288" s="41"/>
      <c r="GC288" s="41"/>
      <c r="GD288" s="41"/>
      <c r="GE288" s="41"/>
      <c r="GF288" s="41"/>
      <c r="GG288" s="41"/>
      <c r="GH288" s="41"/>
      <c r="GI288" s="41"/>
      <c r="GJ288" s="41"/>
      <c r="GK288" s="41"/>
      <c r="GL288" s="41"/>
      <c r="GM288" s="41"/>
      <c r="GN288" s="41"/>
      <c r="GO288" s="41"/>
      <c r="GP288" s="41"/>
      <c r="GQ288" s="41"/>
      <c r="GR288" s="41"/>
      <c r="GS288" s="41"/>
      <c r="GT288" s="41"/>
      <c r="GU288" s="41"/>
      <c r="GV288" s="41"/>
      <c r="GW288" s="41"/>
      <c r="GX288" s="41"/>
      <c r="GY288" s="41"/>
      <c r="GZ288" s="41"/>
      <c r="HA288" s="41"/>
      <c r="HB288" s="41"/>
      <c r="HC288" s="41"/>
      <c r="HD288" s="41"/>
      <c r="HE288" s="41"/>
      <c r="HF288" s="41"/>
      <c r="HG288" s="41"/>
      <c r="HH288" s="41"/>
      <c r="HI288" s="41"/>
      <c r="HJ288" s="41"/>
      <c r="HK288" s="41"/>
      <c r="HL288" s="41"/>
      <c r="HM288" s="41"/>
      <c r="HN288" s="41"/>
      <c r="HO288" s="41"/>
      <c r="HP288" s="41"/>
      <c r="HQ288" s="41"/>
      <c r="HR288" s="41"/>
      <c r="HS288" s="41"/>
      <c r="HT288" s="41"/>
      <c r="HU288" s="41"/>
      <c r="HV288" s="41"/>
      <c r="HW288" s="41"/>
      <c r="HX288" s="41"/>
      <c r="HY288" s="41"/>
      <c r="HZ288" s="41"/>
      <c r="IA288" s="41"/>
      <c r="IB288" s="41"/>
      <c r="IC288" s="41"/>
      <c r="ID288" s="41"/>
      <c r="IE288" s="41"/>
      <c r="IF288" s="41"/>
      <c r="IG288" s="41"/>
      <c r="IH288" s="41"/>
      <c r="II288" s="41"/>
      <c r="IJ288" s="41"/>
      <c r="IK288" s="41"/>
      <c r="IL288" s="41"/>
      <c r="IM288" s="41"/>
      <c r="IN288" s="41"/>
      <c r="IO288" s="41"/>
      <c r="IP288" s="41"/>
      <c r="IQ288" s="41"/>
      <c r="IR288" s="41"/>
      <c r="IS288" s="41"/>
      <c r="IT288" s="41"/>
      <c r="IU288" s="41"/>
      <c r="IV288" s="41"/>
    </row>
    <row r="289" spans="1:256" s="25" customFormat="1" x14ac:dyDescent="0.2">
      <c r="A289" s="561">
        <v>1E-3</v>
      </c>
      <c r="B289" s="333" t="str">
        <f>+B51</f>
        <v>Mobile Phone</v>
      </c>
      <c r="C289" s="64">
        <f>$A$289*'Forecast COS'!H8</f>
        <v>774.71249999999998</v>
      </c>
      <c r="D289" s="64">
        <f>$A$289*'Forecast COS'!I8</f>
        <v>774.71249999999998</v>
      </c>
      <c r="E289" s="64">
        <f>$A$289*'Forecast COS'!J8</f>
        <v>774.71249999999998</v>
      </c>
      <c r="F289" s="64">
        <f>$A$289*'Forecast COS'!K8</f>
        <v>774.71249999999998</v>
      </c>
      <c r="G289" s="64">
        <f>$A$289*'Forecast COS'!L8</f>
        <v>774.71249999999998</v>
      </c>
      <c r="H289" s="64">
        <f>$A$289*'Forecast COS'!M8</f>
        <v>774.71249999999998</v>
      </c>
      <c r="I289" s="64">
        <f>$A$289*'Forecast COS'!N8</f>
        <v>774.71249999999998</v>
      </c>
      <c r="J289" s="64">
        <f>$A$289*'Forecast COS'!O8</f>
        <v>774.71249999999998</v>
      </c>
      <c r="K289" s="64">
        <f>$A$289*'Forecast COS'!P8</f>
        <v>774.71249999999998</v>
      </c>
      <c r="L289" s="64">
        <f>$A$289*'Forecast COS'!Q8</f>
        <v>774.71249999999998</v>
      </c>
      <c r="M289" s="64">
        <f>$A$289*'Forecast COS'!R8</f>
        <v>774.71249999999998</v>
      </c>
      <c r="N289" s="64">
        <f>$A$289*'Forecast COS'!S8</f>
        <v>774.71249999999998</v>
      </c>
      <c r="O289" s="108">
        <f t="shared" si="938"/>
        <v>9296.5499999999975</v>
      </c>
      <c r="P289" s="64">
        <f>$A$289*'Forecast COS'!U8</f>
        <v>817.7520833333333</v>
      </c>
      <c r="Q289" s="64">
        <f>$A$289*'Forecast COS'!V8</f>
        <v>817.7520833333333</v>
      </c>
      <c r="R289" s="64">
        <f>$A$289*'Forecast COS'!W8</f>
        <v>817.7520833333333</v>
      </c>
      <c r="S289" s="64">
        <f>$A$289*'Forecast COS'!X8</f>
        <v>817.7520833333333</v>
      </c>
      <c r="T289" s="64">
        <f>$A$289*'Forecast COS'!Y8</f>
        <v>817.7520833333333</v>
      </c>
      <c r="U289" s="64">
        <f>$A$289*'Forecast COS'!Z8</f>
        <v>817.7520833333333</v>
      </c>
      <c r="V289" s="64">
        <f>$A$289*'Forecast COS'!AA8</f>
        <v>817.7520833333333</v>
      </c>
      <c r="W289" s="64">
        <f>$A$289*'Forecast COS'!AB8</f>
        <v>817.7520833333333</v>
      </c>
      <c r="X289" s="64">
        <f>$A$289*'Forecast COS'!AC8</f>
        <v>817.7520833333333</v>
      </c>
      <c r="Y289" s="64">
        <f>$A$289*'Forecast COS'!AD8</f>
        <v>817.7520833333333</v>
      </c>
      <c r="Z289" s="64">
        <f>$A$289*'Forecast COS'!AE8</f>
        <v>817.7520833333333</v>
      </c>
      <c r="AA289" s="64">
        <f>$A$289*'Forecast COS'!AF8</f>
        <v>817.7520833333333</v>
      </c>
      <c r="AB289" s="117">
        <f t="shared" si="941"/>
        <v>9813.0249999999978</v>
      </c>
      <c r="AC289" s="64">
        <f>$A$289*'Forecast COS'!AH8</f>
        <v>910.21875</v>
      </c>
      <c r="AD289" s="64">
        <f>$A$289*'Forecast COS'!AI8</f>
        <v>910.21875</v>
      </c>
      <c r="AE289" s="64">
        <f>$A$289*'Forecast COS'!AJ8</f>
        <v>910.21875</v>
      </c>
      <c r="AF289" s="64">
        <f>$A$289*'Forecast COS'!AK8</f>
        <v>910.21875</v>
      </c>
      <c r="AG289" s="64">
        <f>$A$289*'Forecast COS'!AL8</f>
        <v>910.21875</v>
      </c>
      <c r="AH289" s="64">
        <f>$A$289*'Forecast COS'!AM8</f>
        <v>910.21875</v>
      </c>
      <c r="AI289" s="64">
        <f>$A$289*'Forecast COS'!AN8</f>
        <v>910.21875</v>
      </c>
      <c r="AJ289" s="64">
        <f>$A$289*'Forecast COS'!AO8</f>
        <v>910.21875</v>
      </c>
      <c r="AK289" s="64">
        <f>$A$289*'Forecast COS'!AP8</f>
        <v>910.21875</v>
      </c>
      <c r="AL289" s="64">
        <f>$A$289*'Forecast COS'!AQ8</f>
        <v>910.21875</v>
      </c>
      <c r="AM289" s="64">
        <f>$A$289*'Forecast COS'!AR8</f>
        <v>910.21875</v>
      </c>
      <c r="AN289" s="64">
        <f>$A$289*'Forecast COS'!AS8</f>
        <v>910.21875</v>
      </c>
      <c r="AO289" s="108">
        <f t="shared" si="943"/>
        <v>10922.625</v>
      </c>
      <c r="AP289" s="64">
        <f>$A$289*'Forecast COS'!AU8</f>
        <v>953.5625</v>
      </c>
      <c r="AQ289" s="64">
        <f>$A$289*'Forecast COS'!AV8</f>
        <v>953.5625</v>
      </c>
      <c r="AR289" s="64">
        <f>$A$289*'Forecast COS'!AW8</f>
        <v>953.5625</v>
      </c>
      <c r="AS289" s="64">
        <f>$A$289*'Forecast COS'!AX8</f>
        <v>953.5625</v>
      </c>
      <c r="AT289" s="64">
        <f>$A$289*'Forecast COS'!AY8</f>
        <v>953.5625</v>
      </c>
      <c r="AU289" s="64">
        <f>$A$289*'Forecast COS'!AZ8</f>
        <v>953.5625</v>
      </c>
      <c r="AV289" s="64">
        <f>$A$289*'Forecast COS'!BA8</f>
        <v>953.5625</v>
      </c>
      <c r="AW289" s="64">
        <f>$A$289*'Forecast COS'!BB8</f>
        <v>953.5625</v>
      </c>
      <c r="AX289" s="64">
        <f>$A$289*'Forecast COS'!BC8</f>
        <v>953.5625</v>
      </c>
      <c r="AY289" s="64">
        <f>$A$289*'Forecast COS'!BD8</f>
        <v>953.5625</v>
      </c>
      <c r="AZ289" s="64">
        <f>$A$289*'Forecast COS'!BE8</f>
        <v>953.5625</v>
      </c>
      <c r="BA289" s="64">
        <f>$A$289*'Forecast COS'!BF8</f>
        <v>953.5625</v>
      </c>
      <c r="BB289" s="108">
        <f t="shared" si="945"/>
        <v>11442.75</v>
      </c>
      <c r="BC289" s="64">
        <f>$A$289*'Forecast COS'!BH8</f>
        <v>1040.25</v>
      </c>
      <c r="BD289" s="64">
        <f>$A$289*'Forecast COS'!BI8</f>
        <v>1040.25</v>
      </c>
      <c r="BE289" s="64">
        <f>$A$289*'Forecast COS'!BJ8</f>
        <v>1040.25</v>
      </c>
      <c r="BF289" s="64">
        <f>$A$289*'Forecast COS'!BK8</f>
        <v>1040.25</v>
      </c>
      <c r="BG289" s="64">
        <f>$A$289*'Forecast COS'!BL8</f>
        <v>1040.25</v>
      </c>
      <c r="BH289" s="64">
        <f>$A$289*'Forecast COS'!BM8</f>
        <v>1040.25</v>
      </c>
      <c r="BI289" s="64">
        <f>$A$289*'Forecast COS'!BN8</f>
        <v>1040.25</v>
      </c>
      <c r="BJ289" s="64">
        <f>$A$289*'Forecast COS'!BO8</f>
        <v>1040.25</v>
      </c>
      <c r="BK289" s="64">
        <f>$A$289*'Forecast COS'!BP8</f>
        <v>1040.25</v>
      </c>
      <c r="BL289" s="64">
        <f>$A$289*'Forecast COS'!BQ8</f>
        <v>1040.25</v>
      </c>
      <c r="BM289" s="64">
        <f>$A$289*'Forecast COS'!BR8</f>
        <v>1040.25</v>
      </c>
      <c r="BN289" s="64">
        <f>$A$289*'Forecast COS'!BS8</f>
        <v>1040.25</v>
      </c>
      <c r="BO289" s="108">
        <f t="shared" si="947"/>
        <v>12483</v>
      </c>
      <c r="BP289" s="41"/>
      <c r="BQ289" s="41"/>
      <c r="BR289" s="41"/>
      <c r="BS289" s="41"/>
      <c r="BT289" s="41"/>
      <c r="BU289" s="41"/>
      <c r="BV289" s="41"/>
      <c r="BW289" s="41"/>
      <c r="BX289" s="41"/>
      <c r="BY289" s="41"/>
      <c r="BZ289" s="41"/>
      <c r="CA289" s="41"/>
      <c r="CB289" s="41"/>
      <c r="CC289" s="41"/>
      <c r="CD289" s="41"/>
      <c r="CE289" s="41"/>
      <c r="CF289" s="41"/>
      <c r="CG289" s="41"/>
      <c r="CH289" s="41"/>
      <c r="CI289" s="41"/>
      <c r="CJ289" s="41"/>
      <c r="CK289" s="41"/>
      <c r="CL289" s="41"/>
      <c r="CM289" s="41"/>
      <c r="CN289" s="41"/>
      <c r="CO289" s="41"/>
      <c r="CP289" s="41"/>
      <c r="CQ289" s="41"/>
      <c r="CR289" s="41"/>
      <c r="CS289" s="41"/>
      <c r="CT289" s="41"/>
      <c r="CU289" s="41"/>
      <c r="CV289" s="41"/>
      <c r="CW289" s="41"/>
      <c r="CX289" s="41"/>
      <c r="CY289" s="41"/>
      <c r="CZ289" s="41"/>
      <c r="DA289" s="41"/>
      <c r="DB289" s="41"/>
      <c r="DC289" s="41"/>
      <c r="DD289" s="41"/>
      <c r="DE289" s="41"/>
      <c r="DF289" s="41"/>
      <c r="DG289" s="41"/>
      <c r="DH289" s="41"/>
      <c r="DI289" s="41"/>
      <c r="DJ289" s="41"/>
      <c r="DK289" s="41"/>
      <c r="DL289" s="41"/>
      <c r="DM289" s="41"/>
      <c r="DN289" s="41"/>
      <c r="DO289" s="41"/>
      <c r="DP289" s="41"/>
      <c r="DQ289" s="41"/>
      <c r="DR289" s="41"/>
      <c r="DS289" s="41"/>
      <c r="DT289" s="41"/>
      <c r="DU289" s="41"/>
      <c r="DV289" s="41"/>
      <c r="DW289" s="41"/>
      <c r="DX289" s="41"/>
      <c r="DY289" s="41"/>
      <c r="DZ289" s="41"/>
      <c r="EA289" s="41"/>
      <c r="EB289" s="41"/>
      <c r="EC289" s="41"/>
      <c r="ED289" s="41"/>
      <c r="EE289" s="41"/>
      <c r="EF289" s="41"/>
      <c r="EG289" s="41"/>
      <c r="EH289" s="41"/>
      <c r="EI289" s="41"/>
      <c r="EJ289" s="41"/>
      <c r="EK289" s="41"/>
      <c r="EL289" s="41"/>
      <c r="EM289" s="41"/>
      <c r="EN289" s="41"/>
      <c r="EO289" s="41"/>
      <c r="EP289" s="41"/>
      <c r="EQ289" s="41"/>
      <c r="ER289" s="41"/>
      <c r="ES289" s="41"/>
      <c r="ET289" s="41"/>
      <c r="EU289" s="41"/>
      <c r="EV289" s="41"/>
      <c r="EW289" s="41"/>
      <c r="EX289" s="41"/>
      <c r="EY289" s="41"/>
      <c r="EZ289" s="41"/>
      <c r="FA289" s="41"/>
      <c r="FB289" s="41"/>
      <c r="FC289" s="41"/>
      <c r="FD289" s="41"/>
      <c r="FE289" s="41"/>
      <c r="FF289" s="41"/>
      <c r="FG289" s="41"/>
      <c r="FH289" s="41"/>
      <c r="FI289" s="41"/>
      <c r="FJ289" s="41"/>
      <c r="FK289" s="41"/>
      <c r="FL289" s="41"/>
      <c r="FM289" s="41"/>
      <c r="FN289" s="41"/>
      <c r="FO289" s="41"/>
      <c r="FP289" s="41"/>
      <c r="FQ289" s="41"/>
      <c r="FR289" s="41"/>
      <c r="FS289" s="41"/>
      <c r="FT289" s="41"/>
      <c r="FU289" s="41"/>
      <c r="FV289" s="41"/>
      <c r="FW289" s="41"/>
      <c r="FX289" s="41"/>
      <c r="FY289" s="41"/>
      <c r="FZ289" s="41"/>
      <c r="GA289" s="41"/>
      <c r="GB289" s="41"/>
      <c r="GC289" s="41"/>
      <c r="GD289" s="41"/>
      <c r="GE289" s="41"/>
      <c r="GF289" s="41"/>
      <c r="GG289" s="41"/>
      <c r="GH289" s="41"/>
      <c r="GI289" s="41"/>
      <c r="GJ289" s="41"/>
      <c r="GK289" s="41"/>
      <c r="GL289" s="41"/>
      <c r="GM289" s="41"/>
      <c r="GN289" s="41"/>
      <c r="GO289" s="41"/>
      <c r="GP289" s="41"/>
      <c r="GQ289" s="41"/>
      <c r="GR289" s="41"/>
      <c r="GS289" s="41"/>
      <c r="GT289" s="41"/>
      <c r="GU289" s="41"/>
      <c r="GV289" s="41"/>
      <c r="GW289" s="41"/>
      <c r="GX289" s="41"/>
      <c r="GY289" s="41"/>
      <c r="GZ289" s="41"/>
      <c r="HA289" s="41"/>
      <c r="HB289" s="41"/>
      <c r="HC289" s="41"/>
      <c r="HD289" s="41"/>
      <c r="HE289" s="41"/>
      <c r="HF289" s="41"/>
      <c r="HG289" s="41"/>
      <c r="HH289" s="41"/>
      <c r="HI289" s="41"/>
      <c r="HJ289" s="41"/>
      <c r="HK289" s="41"/>
      <c r="HL289" s="41"/>
      <c r="HM289" s="41"/>
      <c r="HN289" s="41"/>
      <c r="HO289" s="41"/>
      <c r="HP289" s="41"/>
      <c r="HQ289" s="41"/>
      <c r="HR289" s="41"/>
      <c r="HS289" s="41"/>
      <c r="HT289" s="41"/>
      <c r="HU289" s="41"/>
      <c r="HV289" s="41"/>
      <c r="HW289" s="41"/>
      <c r="HX289" s="41"/>
      <c r="HY289" s="41"/>
      <c r="HZ289" s="41"/>
      <c r="IA289" s="41"/>
      <c r="IB289" s="41"/>
      <c r="IC289" s="41"/>
      <c r="ID289" s="41"/>
      <c r="IE289" s="41"/>
      <c r="IF289" s="41"/>
      <c r="IG289" s="41"/>
      <c r="IH289" s="41"/>
      <c r="II289" s="41"/>
      <c r="IJ289" s="41"/>
      <c r="IK289" s="41"/>
      <c r="IL289" s="41"/>
      <c r="IM289" s="41"/>
      <c r="IN289" s="41"/>
      <c r="IO289" s="41"/>
      <c r="IP289" s="41"/>
      <c r="IQ289" s="41"/>
      <c r="IR289" s="41"/>
      <c r="IS289" s="41"/>
      <c r="IT289" s="41"/>
      <c r="IU289" s="41"/>
      <c r="IV289" s="41"/>
    </row>
    <row r="290" spans="1:256" s="25" customFormat="1" x14ac:dyDescent="0.2">
      <c r="A290" s="561">
        <v>4.0000000000000001E-3</v>
      </c>
      <c r="B290" s="188" t="s">
        <v>151</v>
      </c>
      <c r="C290" s="64">
        <f>$A$290*'Forecast COS'!H8</f>
        <v>3098.85</v>
      </c>
      <c r="D290" s="64">
        <f>$A$290*'Forecast COS'!I8</f>
        <v>3098.85</v>
      </c>
      <c r="E290" s="64">
        <f>$A$290*'Forecast COS'!J8</f>
        <v>3098.85</v>
      </c>
      <c r="F290" s="64">
        <f>$A$290*'Forecast COS'!K8</f>
        <v>3098.85</v>
      </c>
      <c r="G290" s="64">
        <f>$A$290*'Forecast COS'!L8</f>
        <v>3098.85</v>
      </c>
      <c r="H290" s="64">
        <f>$A$290*'Forecast COS'!M8</f>
        <v>3098.85</v>
      </c>
      <c r="I290" s="64">
        <f>$A$290*'Forecast COS'!N8</f>
        <v>3098.85</v>
      </c>
      <c r="J290" s="64">
        <f>$A$290*'Forecast COS'!O8</f>
        <v>3098.85</v>
      </c>
      <c r="K290" s="64">
        <f>$A$290*'Forecast COS'!P8</f>
        <v>3098.85</v>
      </c>
      <c r="L290" s="64">
        <f>$A$290*'Forecast COS'!Q8</f>
        <v>3098.85</v>
      </c>
      <c r="M290" s="64">
        <f>$A$290*'Forecast COS'!R8</f>
        <v>3098.85</v>
      </c>
      <c r="N290" s="64">
        <f>$A$290*'Forecast COS'!S8</f>
        <v>3098.85</v>
      </c>
      <c r="O290" s="108">
        <f t="shared" si="938"/>
        <v>37186.19999999999</v>
      </c>
      <c r="P290" s="64">
        <f>$A$290*'Forecast COS'!U8</f>
        <v>3271.0083333333332</v>
      </c>
      <c r="Q290" s="64">
        <f>$A$290*'Forecast COS'!V8</f>
        <v>3271.0083333333332</v>
      </c>
      <c r="R290" s="64">
        <f>$A$290*'Forecast COS'!W8</f>
        <v>3271.0083333333332</v>
      </c>
      <c r="S290" s="64">
        <f>$A$290*'Forecast COS'!X8</f>
        <v>3271.0083333333332</v>
      </c>
      <c r="T290" s="64">
        <f>$A$290*'Forecast COS'!Y8</f>
        <v>3271.0083333333332</v>
      </c>
      <c r="U290" s="64">
        <f>$A$290*'Forecast COS'!Z8</f>
        <v>3271.0083333333332</v>
      </c>
      <c r="V290" s="64">
        <f>$A$290*'Forecast COS'!AA8</f>
        <v>3271.0083333333332</v>
      </c>
      <c r="W290" s="64">
        <f>$A$290*'Forecast COS'!AB8</f>
        <v>3271.0083333333332</v>
      </c>
      <c r="X290" s="64">
        <f>$A$290*'Forecast COS'!AC8</f>
        <v>3271.0083333333332</v>
      </c>
      <c r="Y290" s="64">
        <f>$A$290*'Forecast COS'!AD8</f>
        <v>3271.0083333333332</v>
      </c>
      <c r="Z290" s="64">
        <f>$A$290*'Forecast COS'!AE8</f>
        <v>3271.0083333333332</v>
      </c>
      <c r="AA290" s="64">
        <f>$A$290*'Forecast COS'!AF8</f>
        <v>3271.0083333333332</v>
      </c>
      <c r="AB290" s="117">
        <f t="shared" si="941"/>
        <v>39252.099999999991</v>
      </c>
      <c r="AC290" s="64">
        <f>$A$290*'Forecast COS'!AH8</f>
        <v>3640.875</v>
      </c>
      <c r="AD290" s="64">
        <f>$A$290*'Forecast COS'!AI8</f>
        <v>3640.875</v>
      </c>
      <c r="AE290" s="64">
        <f>$A$290*'Forecast COS'!AJ8</f>
        <v>3640.875</v>
      </c>
      <c r="AF290" s="64">
        <f>$A$290*'Forecast COS'!AK8</f>
        <v>3640.875</v>
      </c>
      <c r="AG290" s="64">
        <f>$A$290*'Forecast COS'!AL8</f>
        <v>3640.875</v>
      </c>
      <c r="AH290" s="64">
        <f>$A$290*'Forecast COS'!AM8</f>
        <v>3640.875</v>
      </c>
      <c r="AI290" s="64">
        <f>$A$290*'Forecast COS'!AN8</f>
        <v>3640.875</v>
      </c>
      <c r="AJ290" s="64">
        <f>$A$290*'Forecast COS'!AO8</f>
        <v>3640.875</v>
      </c>
      <c r="AK290" s="64">
        <f>$A$290*'Forecast COS'!AP8</f>
        <v>3640.875</v>
      </c>
      <c r="AL290" s="64">
        <f>$A$290*'Forecast COS'!AQ8</f>
        <v>3640.875</v>
      </c>
      <c r="AM290" s="64">
        <f>$A$290*'Forecast COS'!AR8</f>
        <v>3640.875</v>
      </c>
      <c r="AN290" s="64">
        <f>$A$290*'Forecast COS'!AS8</f>
        <v>3640.875</v>
      </c>
      <c r="AO290" s="108">
        <f t="shared" si="943"/>
        <v>43690.5</v>
      </c>
      <c r="AP290" s="64">
        <f>$A$290*'Forecast COS'!AU8</f>
        <v>3814.25</v>
      </c>
      <c r="AQ290" s="64">
        <f>$A$290*'Forecast COS'!AV8</f>
        <v>3814.25</v>
      </c>
      <c r="AR290" s="64">
        <f>$A$290*'Forecast COS'!AW8</f>
        <v>3814.25</v>
      </c>
      <c r="AS290" s="64">
        <f>$A$290*'Forecast COS'!AX8</f>
        <v>3814.25</v>
      </c>
      <c r="AT290" s="64">
        <f>$A$290*'Forecast COS'!AY8</f>
        <v>3814.25</v>
      </c>
      <c r="AU290" s="64">
        <f>$A$290*'Forecast COS'!AZ8</f>
        <v>3814.25</v>
      </c>
      <c r="AV290" s="64">
        <f>$A$290*'Forecast COS'!BA8</f>
        <v>3814.25</v>
      </c>
      <c r="AW290" s="64">
        <f>$A$290*'Forecast COS'!BB8</f>
        <v>3814.25</v>
      </c>
      <c r="AX290" s="64">
        <f>$A$290*'Forecast COS'!BC8</f>
        <v>3814.25</v>
      </c>
      <c r="AY290" s="64">
        <f>$A$290*'Forecast COS'!BD8</f>
        <v>3814.25</v>
      </c>
      <c r="AZ290" s="64">
        <f>$A$290*'Forecast COS'!BE8</f>
        <v>3814.25</v>
      </c>
      <c r="BA290" s="64">
        <f>$A$290*'Forecast COS'!BF8</f>
        <v>3814.25</v>
      </c>
      <c r="BB290" s="108">
        <f t="shared" si="945"/>
        <v>45771</v>
      </c>
      <c r="BC290" s="64">
        <f>$A$290*'Forecast COS'!BH8</f>
        <v>4161</v>
      </c>
      <c r="BD290" s="64">
        <f>$A$290*'Forecast COS'!BI8</f>
        <v>4161</v>
      </c>
      <c r="BE290" s="64">
        <f>$A$290*'Forecast COS'!BJ8</f>
        <v>4161</v>
      </c>
      <c r="BF290" s="64">
        <f>$A$290*'Forecast COS'!BK8</f>
        <v>4161</v>
      </c>
      <c r="BG290" s="64">
        <f>$A$290*'Forecast COS'!BL8</f>
        <v>4161</v>
      </c>
      <c r="BH290" s="64">
        <f>$A$290*'Forecast COS'!BM8</f>
        <v>4161</v>
      </c>
      <c r="BI290" s="64">
        <f>$A$290*'Forecast COS'!BN8</f>
        <v>4161</v>
      </c>
      <c r="BJ290" s="64">
        <f>$A$290*'Forecast COS'!BO8</f>
        <v>4161</v>
      </c>
      <c r="BK290" s="64">
        <f>$A$290*'Forecast COS'!BP8</f>
        <v>4161</v>
      </c>
      <c r="BL290" s="64">
        <f>$A$290*'Forecast COS'!BQ8</f>
        <v>4161</v>
      </c>
      <c r="BM290" s="64">
        <f>$A$290*'Forecast COS'!BR8</f>
        <v>4161</v>
      </c>
      <c r="BN290" s="64">
        <f>$A$290*'Forecast COS'!BS8</f>
        <v>4161</v>
      </c>
      <c r="BO290" s="108">
        <f t="shared" si="947"/>
        <v>49932</v>
      </c>
      <c r="BP290" s="41"/>
      <c r="BQ290" s="41"/>
      <c r="BR290" s="41"/>
      <c r="BS290" s="41"/>
      <c r="BT290" s="41"/>
      <c r="BU290" s="41"/>
      <c r="BV290" s="41"/>
      <c r="BW290" s="41"/>
      <c r="BX290" s="41"/>
      <c r="BY290" s="41"/>
      <c r="BZ290" s="41"/>
      <c r="CA290" s="41"/>
      <c r="CB290" s="41"/>
      <c r="CC290" s="41"/>
      <c r="CD290" s="41"/>
      <c r="CE290" s="41"/>
      <c r="CF290" s="41"/>
      <c r="CG290" s="41"/>
      <c r="CH290" s="41"/>
      <c r="CI290" s="41"/>
      <c r="CJ290" s="41"/>
      <c r="CK290" s="41"/>
      <c r="CL290" s="41"/>
      <c r="CM290" s="41"/>
      <c r="CN290" s="41"/>
      <c r="CO290" s="41"/>
      <c r="CP290" s="41"/>
      <c r="CQ290" s="41"/>
      <c r="CR290" s="41"/>
      <c r="CS290" s="41"/>
      <c r="CT290" s="41"/>
      <c r="CU290" s="41"/>
      <c r="CV290" s="41"/>
      <c r="CW290" s="41"/>
      <c r="CX290" s="41"/>
      <c r="CY290" s="41"/>
      <c r="CZ290" s="41"/>
      <c r="DA290" s="41"/>
      <c r="DB290" s="41"/>
      <c r="DC290" s="41"/>
      <c r="DD290" s="41"/>
      <c r="DE290" s="41"/>
      <c r="DF290" s="41"/>
      <c r="DG290" s="41"/>
      <c r="DH290" s="41"/>
      <c r="DI290" s="41"/>
      <c r="DJ290" s="41"/>
      <c r="DK290" s="41"/>
      <c r="DL290" s="41"/>
      <c r="DM290" s="41"/>
      <c r="DN290" s="41"/>
      <c r="DO290" s="41"/>
      <c r="DP290" s="41"/>
      <c r="DQ290" s="41"/>
      <c r="DR290" s="41"/>
      <c r="DS290" s="41"/>
      <c r="DT290" s="41"/>
      <c r="DU290" s="41"/>
      <c r="DV290" s="41"/>
      <c r="DW290" s="41"/>
      <c r="DX290" s="41"/>
      <c r="DY290" s="41"/>
      <c r="DZ290" s="41"/>
      <c r="EA290" s="41"/>
      <c r="EB290" s="41"/>
      <c r="EC290" s="41"/>
      <c r="ED290" s="41"/>
      <c r="EE290" s="41"/>
      <c r="EF290" s="41"/>
      <c r="EG290" s="41"/>
      <c r="EH290" s="41"/>
      <c r="EI290" s="41"/>
      <c r="EJ290" s="41"/>
      <c r="EK290" s="41"/>
      <c r="EL290" s="41"/>
      <c r="EM290" s="41"/>
      <c r="EN290" s="41"/>
      <c r="EO290" s="41"/>
      <c r="EP290" s="41"/>
      <c r="EQ290" s="41"/>
      <c r="ER290" s="41"/>
      <c r="ES290" s="41"/>
      <c r="ET290" s="41"/>
      <c r="EU290" s="41"/>
      <c r="EV290" s="41"/>
      <c r="EW290" s="41"/>
      <c r="EX290" s="41"/>
      <c r="EY290" s="41"/>
      <c r="EZ290" s="41"/>
      <c r="FA290" s="41"/>
      <c r="FB290" s="41"/>
      <c r="FC290" s="41"/>
      <c r="FD290" s="41"/>
      <c r="FE290" s="41"/>
      <c r="FF290" s="41"/>
      <c r="FG290" s="41"/>
      <c r="FH290" s="41"/>
      <c r="FI290" s="41"/>
      <c r="FJ290" s="41"/>
      <c r="FK290" s="41"/>
      <c r="FL290" s="41"/>
      <c r="FM290" s="41"/>
      <c r="FN290" s="41"/>
      <c r="FO290" s="41"/>
      <c r="FP290" s="41"/>
      <c r="FQ290" s="41"/>
      <c r="FR290" s="41"/>
      <c r="FS290" s="41"/>
      <c r="FT290" s="41"/>
      <c r="FU290" s="41"/>
      <c r="FV290" s="41"/>
      <c r="FW290" s="41"/>
      <c r="FX290" s="41"/>
      <c r="FY290" s="41"/>
      <c r="FZ290" s="41"/>
      <c r="GA290" s="41"/>
      <c r="GB290" s="41"/>
      <c r="GC290" s="41"/>
      <c r="GD290" s="41"/>
      <c r="GE290" s="41"/>
      <c r="GF290" s="41"/>
      <c r="GG290" s="41"/>
      <c r="GH290" s="41"/>
      <c r="GI290" s="41"/>
      <c r="GJ290" s="41"/>
      <c r="GK290" s="41"/>
      <c r="GL290" s="41"/>
      <c r="GM290" s="41"/>
      <c r="GN290" s="41"/>
      <c r="GO290" s="41"/>
      <c r="GP290" s="41"/>
      <c r="GQ290" s="41"/>
      <c r="GR290" s="41"/>
      <c r="GS290" s="41"/>
      <c r="GT290" s="41"/>
      <c r="GU290" s="41"/>
      <c r="GV290" s="41"/>
      <c r="GW290" s="41"/>
      <c r="GX290" s="41"/>
      <c r="GY290" s="41"/>
      <c r="GZ290" s="41"/>
      <c r="HA290" s="41"/>
      <c r="HB290" s="41"/>
      <c r="HC290" s="41"/>
      <c r="HD290" s="41"/>
      <c r="HE290" s="41"/>
      <c r="HF290" s="41"/>
      <c r="HG290" s="41"/>
      <c r="HH290" s="41"/>
      <c r="HI290" s="41"/>
      <c r="HJ290" s="41"/>
      <c r="HK290" s="41"/>
      <c r="HL290" s="41"/>
      <c r="HM290" s="41"/>
      <c r="HN290" s="41"/>
      <c r="HO290" s="41"/>
      <c r="HP290" s="41"/>
      <c r="HQ290" s="41"/>
      <c r="HR290" s="41"/>
      <c r="HS290" s="41"/>
      <c r="HT290" s="41"/>
      <c r="HU290" s="41"/>
      <c r="HV290" s="41"/>
      <c r="HW290" s="41"/>
      <c r="HX290" s="41"/>
      <c r="HY290" s="41"/>
      <c r="HZ290" s="41"/>
      <c r="IA290" s="41"/>
      <c r="IB290" s="41"/>
      <c r="IC290" s="41"/>
      <c r="ID290" s="41"/>
      <c r="IE290" s="41"/>
      <c r="IF290" s="41"/>
      <c r="IG290" s="41"/>
      <c r="IH290" s="41"/>
      <c r="II290" s="41"/>
      <c r="IJ290" s="41"/>
      <c r="IK290" s="41"/>
      <c r="IL290" s="41"/>
      <c r="IM290" s="41"/>
      <c r="IN290" s="41"/>
      <c r="IO290" s="41"/>
      <c r="IP290" s="41"/>
      <c r="IQ290" s="41"/>
      <c r="IR290" s="41"/>
      <c r="IS290" s="41"/>
      <c r="IT290" s="41"/>
      <c r="IU290" s="41"/>
      <c r="IV290" s="41"/>
    </row>
    <row r="291" spans="1:256" s="25" customFormat="1" x14ac:dyDescent="0.2">
      <c r="A291" s="561">
        <v>7.4999999999999997E-3</v>
      </c>
      <c r="B291" s="188" t="s">
        <v>152</v>
      </c>
      <c r="C291" s="64">
        <f>$A$291*'Forecast COS'!H8</f>
        <v>5810.34375</v>
      </c>
      <c r="D291" s="64">
        <f>+C291</f>
        <v>5810.34375</v>
      </c>
      <c r="E291" s="64">
        <f t="shared" ref="E291:N291" si="960">+C291</f>
        <v>5810.34375</v>
      </c>
      <c r="F291" s="64">
        <f t="shared" si="960"/>
        <v>5810.34375</v>
      </c>
      <c r="G291" s="64">
        <f t="shared" si="960"/>
        <v>5810.34375</v>
      </c>
      <c r="H291" s="64">
        <f t="shared" si="960"/>
        <v>5810.34375</v>
      </c>
      <c r="I291" s="64">
        <f t="shared" si="960"/>
        <v>5810.34375</v>
      </c>
      <c r="J291" s="64">
        <f t="shared" si="960"/>
        <v>5810.34375</v>
      </c>
      <c r="K291" s="64">
        <f t="shared" si="960"/>
        <v>5810.34375</v>
      </c>
      <c r="L291" s="64">
        <f t="shared" si="960"/>
        <v>5810.34375</v>
      </c>
      <c r="M291" s="64">
        <f t="shared" si="960"/>
        <v>5810.34375</v>
      </c>
      <c r="N291" s="64">
        <f t="shared" si="960"/>
        <v>5810.34375</v>
      </c>
      <c r="O291" s="108">
        <f t="shared" si="938"/>
        <v>69724.125</v>
      </c>
      <c r="P291" s="64">
        <f>$A$291*'Forecast COS'!U8</f>
        <v>6133.1406249999991</v>
      </c>
      <c r="Q291" s="64">
        <f>+P291</f>
        <v>6133.1406249999991</v>
      </c>
      <c r="R291" s="64">
        <f t="shared" ref="R291:AA291" si="961">+P291</f>
        <v>6133.1406249999991</v>
      </c>
      <c r="S291" s="64">
        <f t="shared" si="961"/>
        <v>6133.1406249999991</v>
      </c>
      <c r="T291" s="64">
        <f t="shared" si="961"/>
        <v>6133.1406249999991</v>
      </c>
      <c r="U291" s="64">
        <f t="shared" si="961"/>
        <v>6133.1406249999991</v>
      </c>
      <c r="V291" s="64">
        <f t="shared" si="961"/>
        <v>6133.1406249999991</v>
      </c>
      <c r="W291" s="64">
        <f t="shared" si="961"/>
        <v>6133.1406249999991</v>
      </c>
      <c r="X291" s="64">
        <f t="shared" si="961"/>
        <v>6133.1406249999991</v>
      </c>
      <c r="Y291" s="64">
        <f t="shared" si="961"/>
        <v>6133.1406249999991</v>
      </c>
      <c r="Z291" s="64">
        <f t="shared" si="961"/>
        <v>6133.1406249999991</v>
      </c>
      <c r="AA291" s="64">
        <f t="shared" si="961"/>
        <v>6133.1406249999991</v>
      </c>
      <c r="AB291" s="117">
        <f t="shared" si="941"/>
        <v>73597.687499999985</v>
      </c>
      <c r="AC291" s="64">
        <f>$A$291*'Forecast COS'!AH8</f>
        <v>6826.640625</v>
      </c>
      <c r="AD291" s="64">
        <f>+AC291</f>
        <v>6826.640625</v>
      </c>
      <c r="AE291" s="64">
        <f>+AC291</f>
        <v>6826.640625</v>
      </c>
      <c r="AF291" s="64">
        <f t="shared" ref="AF291:AM291" si="962">+AD291</f>
        <v>6826.640625</v>
      </c>
      <c r="AG291" s="64">
        <f t="shared" si="962"/>
        <v>6826.640625</v>
      </c>
      <c r="AH291" s="64">
        <f t="shared" si="962"/>
        <v>6826.640625</v>
      </c>
      <c r="AI291" s="64">
        <f t="shared" si="962"/>
        <v>6826.640625</v>
      </c>
      <c r="AJ291" s="64">
        <f t="shared" si="962"/>
        <v>6826.640625</v>
      </c>
      <c r="AK291" s="64">
        <f t="shared" si="962"/>
        <v>6826.640625</v>
      </c>
      <c r="AL291" s="64">
        <f t="shared" si="962"/>
        <v>6826.640625</v>
      </c>
      <c r="AM291" s="64">
        <f t="shared" si="962"/>
        <v>6826.640625</v>
      </c>
      <c r="AN291" s="64">
        <f>+AM291</f>
        <v>6826.640625</v>
      </c>
      <c r="AO291" s="108">
        <f t="shared" si="943"/>
        <v>81919.6875</v>
      </c>
      <c r="AP291" s="64">
        <f>$A$291*'Forecast COS'!AU8</f>
        <v>7151.71875</v>
      </c>
      <c r="AQ291" s="64">
        <f>+AP291</f>
        <v>7151.71875</v>
      </c>
      <c r="AR291" s="64">
        <f t="shared" ref="AR291:BA291" si="963">+AP291</f>
        <v>7151.71875</v>
      </c>
      <c r="AS291" s="64">
        <f t="shared" si="963"/>
        <v>7151.71875</v>
      </c>
      <c r="AT291" s="64">
        <f t="shared" si="963"/>
        <v>7151.71875</v>
      </c>
      <c r="AU291" s="64">
        <f t="shared" si="963"/>
        <v>7151.71875</v>
      </c>
      <c r="AV291" s="64">
        <f t="shared" si="963"/>
        <v>7151.71875</v>
      </c>
      <c r="AW291" s="64">
        <f t="shared" si="963"/>
        <v>7151.71875</v>
      </c>
      <c r="AX291" s="64">
        <f t="shared" si="963"/>
        <v>7151.71875</v>
      </c>
      <c r="AY291" s="64">
        <f t="shared" si="963"/>
        <v>7151.71875</v>
      </c>
      <c r="AZ291" s="64">
        <f t="shared" si="963"/>
        <v>7151.71875</v>
      </c>
      <c r="BA291" s="64">
        <f t="shared" si="963"/>
        <v>7151.71875</v>
      </c>
      <c r="BB291" s="108">
        <f t="shared" si="945"/>
        <v>85820.625</v>
      </c>
      <c r="BC291" s="64">
        <f>$A$291*'Forecast COS'!BH8</f>
        <v>7801.875</v>
      </c>
      <c r="BD291" s="64">
        <f>+BC291</f>
        <v>7801.875</v>
      </c>
      <c r="BE291" s="64">
        <f t="shared" ref="BE291:BN291" si="964">+BC291</f>
        <v>7801.875</v>
      </c>
      <c r="BF291" s="64">
        <f t="shared" si="964"/>
        <v>7801.875</v>
      </c>
      <c r="BG291" s="64">
        <f t="shared" si="964"/>
        <v>7801.875</v>
      </c>
      <c r="BH291" s="64">
        <f t="shared" si="964"/>
        <v>7801.875</v>
      </c>
      <c r="BI291" s="64">
        <f t="shared" si="964"/>
        <v>7801.875</v>
      </c>
      <c r="BJ291" s="64">
        <f t="shared" si="964"/>
        <v>7801.875</v>
      </c>
      <c r="BK291" s="64">
        <f t="shared" si="964"/>
        <v>7801.875</v>
      </c>
      <c r="BL291" s="64">
        <f t="shared" si="964"/>
        <v>7801.875</v>
      </c>
      <c r="BM291" s="64">
        <f t="shared" si="964"/>
        <v>7801.875</v>
      </c>
      <c r="BN291" s="64">
        <f t="shared" si="964"/>
        <v>7801.875</v>
      </c>
      <c r="BO291" s="108">
        <f t="shared" si="947"/>
        <v>93622.5</v>
      </c>
      <c r="BP291" s="41"/>
      <c r="BQ291" s="41"/>
      <c r="BR291" s="41"/>
      <c r="BS291" s="41"/>
      <c r="BT291" s="41"/>
      <c r="BU291" s="41"/>
      <c r="BV291" s="41"/>
      <c r="BW291" s="41"/>
      <c r="BX291" s="41"/>
      <c r="BY291" s="41"/>
      <c r="BZ291" s="41"/>
      <c r="CA291" s="41"/>
      <c r="CB291" s="41"/>
      <c r="CC291" s="41"/>
      <c r="CD291" s="41"/>
      <c r="CE291" s="41"/>
      <c r="CF291" s="41"/>
      <c r="CG291" s="41"/>
      <c r="CH291" s="41"/>
      <c r="CI291" s="41"/>
      <c r="CJ291" s="41"/>
      <c r="CK291" s="41"/>
      <c r="CL291" s="41"/>
      <c r="CM291" s="41"/>
      <c r="CN291" s="41"/>
      <c r="CO291" s="41"/>
      <c r="CP291" s="41"/>
      <c r="CQ291" s="41"/>
      <c r="CR291" s="41"/>
      <c r="CS291" s="41"/>
      <c r="CT291" s="41"/>
      <c r="CU291" s="41"/>
      <c r="CV291" s="41"/>
      <c r="CW291" s="41"/>
      <c r="CX291" s="41"/>
      <c r="CY291" s="41"/>
      <c r="CZ291" s="41"/>
      <c r="DA291" s="41"/>
      <c r="DB291" s="41"/>
      <c r="DC291" s="41"/>
      <c r="DD291" s="41"/>
      <c r="DE291" s="41"/>
      <c r="DF291" s="41"/>
      <c r="DG291" s="41"/>
      <c r="DH291" s="41"/>
      <c r="DI291" s="41"/>
      <c r="DJ291" s="41"/>
      <c r="DK291" s="41"/>
      <c r="DL291" s="41"/>
      <c r="DM291" s="41"/>
      <c r="DN291" s="41"/>
      <c r="DO291" s="41"/>
      <c r="DP291" s="41"/>
      <c r="DQ291" s="41"/>
      <c r="DR291" s="41"/>
      <c r="DS291" s="41"/>
      <c r="DT291" s="41"/>
      <c r="DU291" s="41"/>
      <c r="DV291" s="41"/>
      <c r="DW291" s="41"/>
      <c r="DX291" s="41"/>
      <c r="DY291" s="41"/>
      <c r="DZ291" s="41"/>
      <c r="EA291" s="41"/>
      <c r="EB291" s="41"/>
      <c r="EC291" s="41"/>
      <c r="ED291" s="41"/>
      <c r="EE291" s="41"/>
      <c r="EF291" s="41"/>
      <c r="EG291" s="41"/>
      <c r="EH291" s="41"/>
      <c r="EI291" s="41"/>
      <c r="EJ291" s="41"/>
      <c r="EK291" s="41"/>
      <c r="EL291" s="41"/>
      <c r="EM291" s="41"/>
      <c r="EN291" s="41"/>
      <c r="EO291" s="41"/>
      <c r="EP291" s="41"/>
      <c r="EQ291" s="41"/>
      <c r="ER291" s="41"/>
      <c r="ES291" s="41"/>
      <c r="ET291" s="41"/>
      <c r="EU291" s="41"/>
      <c r="EV291" s="41"/>
      <c r="EW291" s="41"/>
      <c r="EX291" s="41"/>
      <c r="EY291" s="41"/>
      <c r="EZ291" s="41"/>
      <c r="FA291" s="41"/>
      <c r="FB291" s="41"/>
      <c r="FC291" s="41"/>
      <c r="FD291" s="41"/>
      <c r="FE291" s="41"/>
      <c r="FF291" s="41"/>
      <c r="FG291" s="41"/>
      <c r="FH291" s="41"/>
      <c r="FI291" s="41"/>
      <c r="FJ291" s="41"/>
      <c r="FK291" s="41"/>
      <c r="FL291" s="41"/>
      <c r="FM291" s="41"/>
      <c r="FN291" s="41"/>
      <c r="FO291" s="41"/>
      <c r="FP291" s="41"/>
      <c r="FQ291" s="41"/>
      <c r="FR291" s="41"/>
      <c r="FS291" s="41"/>
      <c r="FT291" s="41"/>
      <c r="FU291" s="41"/>
      <c r="FV291" s="41"/>
      <c r="FW291" s="41"/>
      <c r="FX291" s="41"/>
      <c r="FY291" s="41"/>
      <c r="FZ291" s="41"/>
      <c r="GA291" s="41"/>
      <c r="GB291" s="41"/>
      <c r="GC291" s="41"/>
      <c r="GD291" s="41"/>
      <c r="GE291" s="41"/>
      <c r="GF291" s="41"/>
      <c r="GG291" s="41"/>
      <c r="GH291" s="41"/>
      <c r="GI291" s="41"/>
      <c r="GJ291" s="41"/>
      <c r="GK291" s="41"/>
      <c r="GL291" s="41"/>
      <c r="GM291" s="41"/>
      <c r="GN291" s="41"/>
      <c r="GO291" s="41"/>
      <c r="GP291" s="41"/>
      <c r="GQ291" s="41"/>
      <c r="GR291" s="41"/>
      <c r="GS291" s="41"/>
      <c r="GT291" s="41"/>
      <c r="GU291" s="41"/>
      <c r="GV291" s="41"/>
      <c r="GW291" s="41"/>
      <c r="GX291" s="41"/>
      <c r="GY291" s="41"/>
      <c r="GZ291" s="41"/>
      <c r="HA291" s="41"/>
      <c r="HB291" s="41"/>
      <c r="HC291" s="41"/>
      <c r="HD291" s="41"/>
      <c r="HE291" s="41"/>
      <c r="HF291" s="41"/>
      <c r="HG291" s="41"/>
      <c r="HH291" s="41"/>
      <c r="HI291" s="41"/>
      <c r="HJ291" s="41"/>
      <c r="HK291" s="41"/>
      <c r="HL291" s="41"/>
      <c r="HM291" s="41"/>
      <c r="HN291" s="41"/>
      <c r="HO291" s="41"/>
      <c r="HP291" s="41"/>
      <c r="HQ291" s="41"/>
      <c r="HR291" s="41"/>
      <c r="HS291" s="41"/>
      <c r="HT291" s="41"/>
      <c r="HU291" s="41"/>
      <c r="HV291" s="41"/>
      <c r="HW291" s="41"/>
      <c r="HX291" s="41"/>
      <c r="HY291" s="41"/>
      <c r="HZ291" s="41"/>
      <c r="IA291" s="41"/>
      <c r="IB291" s="41"/>
      <c r="IC291" s="41"/>
      <c r="ID291" s="41"/>
      <c r="IE291" s="41"/>
      <c r="IF291" s="41"/>
      <c r="IG291" s="41"/>
      <c r="IH291" s="41"/>
      <c r="II291" s="41"/>
      <c r="IJ291" s="41"/>
      <c r="IK291" s="41"/>
      <c r="IL291" s="41"/>
      <c r="IM291" s="41"/>
      <c r="IN291" s="41"/>
      <c r="IO291" s="41"/>
      <c r="IP291" s="41"/>
      <c r="IQ291" s="41"/>
      <c r="IR291" s="41"/>
      <c r="IS291" s="41"/>
      <c r="IT291" s="41"/>
      <c r="IU291" s="41"/>
      <c r="IV291" s="41"/>
    </row>
    <row r="292" spans="1:256" s="25" customFormat="1" x14ac:dyDescent="0.2">
      <c r="A292" s="561">
        <v>2.5000000000000001E-3</v>
      </c>
      <c r="B292" s="188" t="s">
        <v>153</v>
      </c>
      <c r="C292" s="64">
        <f>$A$292*'Forecast COS'!H8</f>
        <v>1936.78125</v>
      </c>
      <c r="D292" s="64">
        <f>$A$292*'Forecast COS'!I8</f>
        <v>1936.78125</v>
      </c>
      <c r="E292" s="64">
        <f>$A$292*'Forecast COS'!J8</f>
        <v>1936.78125</v>
      </c>
      <c r="F292" s="64">
        <f>$A$292*'Forecast COS'!K8</f>
        <v>1936.78125</v>
      </c>
      <c r="G292" s="64">
        <f>$A$292*'Forecast COS'!L8</f>
        <v>1936.78125</v>
      </c>
      <c r="H292" s="64">
        <f>$A$292*'Forecast COS'!M8</f>
        <v>1936.78125</v>
      </c>
      <c r="I292" s="64">
        <f>$A$292*'Forecast COS'!N8</f>
        <v>1936.78125</v>
      </c>
      <c r="J292" s="64">
        <f>$A$292*'Forecast COS'!O8</f>
        <v>1936.78125</v>
      </c>
      <c r="K292" s="64">
        <f>$A$292*'Forecast COS'!P8</f>
        <v>1936.78125</v>
      </c>
      <c r="L292" s="64">
        <f>$A$292*'Forecast COS'!Q8</f>
        <v>1936.78125</v>
      </c>
      <c r="M292" s="64">
        <f>$A$292*'Forecast COS'!R8</f>
        <v>1936.78125</v>
      </c>
      <c r="N292" s="64">
        <f>$A$292*'Forecast COS'!S8</f>
        <v>1936.78125</v>
      </c>
      <c r="O292" s="108">
        <f t="shared" si="938"/>
        <v>23241.375</v>
      </c>
      <c r="P292" s="64">
        <f>$A$292*'Forecast COS'!U8</f>
        <v>2044.3802083333333</v>
      </c>
      <c r="Q292" s="64">
        <f>$A$292*'Forecast COS'!V8</f>
        <v>2044.3802083333333</v>
      </c>
      <c r="R292" s="64">
        <f>$A$292*'Forecast COS'!W8</f>
        <v>2044.3802083333333</v>
      </c>
      <c r="S292" s="64">
        <f>$A$292*'Forecast COS'!X8</f>
        <v>2044.3802083333333</v>
      </c>
      <c r="T292" s="64">
        <f>$A$292*'Forecast COS'!Y8</f>
        <v>2044.3802083333333</v>
      </c>
      <c r="U292" s="64">
        <f>$A$292*'Forecast COS'!Z8</f>
        <v>2044.3802083333333</v>
      </c>
      <c r="V292" s="64">
        <f>$A$292*'Forecast COS'!AA8</f>
        <v>2044.3802083333333</v>
      </c>
      <c r="W292" s="64">
        <f>$A$292*'Forecast COS'!AB8</f>
        <v>2044.3802083333333</v>
      </c>
      <c r="X292" s="64">
        <f>$A$292*'Forecast COS'!AC8</f>
        <v>2044.3802083333333</v>
      </c>
      <c r="Y292" s="64">
        <f>$A$292*'Forecast COS'!AD8</f>
        <v>2044.3802083333333</v>
      </c>
      <c r="Z292" s="64">
        <f>$A$292*'Forecast COS'!AE8</f>
        <v>2044.3802083333333</v>
      </c>
      <c r="AA292" s="64">
        <f>$A$292*'Forecast COS'!AF8</f>
        <v>2044.3802083333333</v>
      </c>
      <c r="AB292" s="117">
        <f t="shared" si="941"/>
        <v>24532.562499999996</v>
      </c>
      <c r="AC292" s="64">
        <f>$A$292*'Forecast COS'!AH8</f>
        <v>2275.546875</v>
      </c>
      <c r="AD292" s="64">
        <f>$A$292*'Forecast COS'!AI8</f>
        <v>2275.546875</v>
      </c>
      <c r="AE292" s="64">
        <f>$A$292*'Forecast COS'!AJ8</f>
        <v>2275.546875</v>
      </c>
      <c r="AF292" s="64">
        <f>$A$292*'Forecast COS'!AK8</f>
        <v>2275.546875</v>
      </c>
      <c r="AG292" s="64">
        <f>$A$292*'Forecast COS'!AL8</f>
        <v>2275.546875</v>
      </c>
      <c r="AH292" s="64">
        <f>$A$292*'Forecast COS'!AM8</f>
        <v>2275.546875</v>
      </c>
      <c r="AI292" s="64">
        <f>$A$292*'Forecast COS'!AN8</f>
        <v>2275.546875</v>
      </c>
      <c r="AJ292" s="64">
        <f>$A$292*'Forecast COS'!AO8</f>
        <v>2275.546875</v>
      </c>
      <c r="AK292" s="64">
        <f>$A$292*'Forecast COS'!AP8</f>
        <v>2275.546875</v>
      </c>
      <c r="AL292" s="64">
        <f>$A$292*'Forecast COS'!AQ8</f>
        <v>2275.546875</v>
      </c>
      <c r="AM292" s="64">
        <f>$A$292*'Forecast COS'!AR8</f>
        <v>2275.546875</v>
      </c>
      <c r="AN292" s="64">
        <f>$A$292*'Forecast COS'!AS8</f>
        <v>2275.546875</v>
      </c>
      <c r="AO292" s="108">
        <f t="shared" si="943"/>
        <v>27306.5625</v>
      </c>
      <c r="AP292" s="64">
        <f>$A$292*'Forecast COS'!AU8</f>
        <v>2383.90625</v>
      </c>
      <c r="AQ292" s="64">
        <f>$A$292*'Forecast COS'!AV8</f>
        <v>2383.90625</v>
      </c>
      <c r="AR292" s="64">
        <f>$A$292*'Forecast COS'!AW8</f>
        <v>2383.90625</v>
      </c>
      <c r="AS292" s="64">
        <f>$A$292*'Forecast COS'!AX8</f>
        <v>2383.90625</v>
      </c>
      <c r="AT292" s="64">
        <f>$A$292*'Forecast COS'!AY8</f>
        <v>2383.90625</v>
      </c>
      <c r="AU292" s="64">
        <f>$A$292*'Forecast COS'!AZ8</f>
        <v>2383.90625</v>
      </c>
      <c r="AV292" s="64">
        <f>$A$292*'Forecast COS'!BA8</f>
        <v>2383.90625</v>
      </c>
      <c r="AW292" s="64">
        <f>$A$292*'Forecast COS'!BB8</f>
        <v>2383.90625</v>
      </c>
      <c r="AX292" s="64">
        <f>$A$292*'Forecast COS'!BC8</f>
        <v>2383.90625</v>
      </c>
      <c r="AY292" s="64">
        <f>$A$292*'Forecast COS'!BD8</f>
        <v>2383.90625</v>
      </c>
      <c r="AZ292" s="64">
        <f>$A$292*'Forecast COS'!BE8</f>
        <v>2383.90625</v>
      </c>
      <c r="BA292" s="64">
        <f>$A$292*'Forecast COS'!BF8</f>
        <v>2383.90625</v>
      </c>
      <c r="BB292" s="108">
        <f t="shared" si="945"/>
        <v>28606.875</v>
      </c>
      <c r="BC292" s="64">
        <f>$A$292*'Forecast COS'!BH8</f>
        <v>2600.625</v>
      </c>
      <c r="BD292" s="64">
        <f>$A$292*'Forecast COS'!BI8</f>
        <v>2600.625</v>
      </c>
      <c r="BE292" s="64">
        <f>$A$292*'Forecast COS'!BJ8</f>
        <v>2600.625</v>
      </c>
      <c r="BF292" s="64">
        <f>$A$292*'Forecast COS'!BK8</f>
        <v>2600.625</v>
      </c>
      <c r="BG292" s="64">
        <f>$A$292*'Forecast COS'!BL8</f>
        <v>2600.625</v>
      </c>
      <c r="BH292" s="64">
        <f>$A$292*'Forecast COS'!BM8</f>
        <v>2600.625</v>
      </c>
      <c r="BI292" s="64">
        <f>$A$292*'Forecast COS'!BN8</f>
        <v>2600.625</v>
      </c>
      <c r="BJ292" s="64">
        <f>$A$292*'Forecast COS'!BO8</f>
        <v>2600.625</v>
      </c>
      <c r="BK292" s="64">
        <f>$A$292*'Forecast COS'!BP8</f>
        <v>2600.625</v>
      </c>
      <c r="BL292" s="64">
        <f>$A$292*'Forecast COS'!BQ8</f>
        <v>2600.625</v>
      </c>
      <c r="BM292" s="64">
        <f>$A$292*'Forecast COS'!BR8</f>
        <v>2600.625</v>
      </c>
      <c r="BN292" s="64">
        <f>$A$292*'Forecast COS'!BS8</f>
        <v>2600.625</v>
      </c>
      <c r="BO292" s="108">
        <f t="shared" si="947"/>
        <v>31207.5</v>
      </c>
      <c r="BP292" s="41"/>
      <c r="BQ292" s="41"/>
      <c r="BR292" s="41"/>
      <c r="BS292" s="41"/>
      <c r="BT292" s="41"/>
      <c r="BU292" s="41"/>
      <c r="BV292" s="41"/>
      <c r="BW292" s="41"/>
      <c r="BX292" s="41"/>
      <c r="BY292" s="41"/>
      <c r="BZ292" s="41"/>
      <c r="CA292" s="41"/>
      <c r="CB292" s="41"/>
      <c r="CC292" s="41"/>
      <c r="CD292" s="41"/>
      <c r="CE292" s="41"/>
      <c r="CF292" s="41"/>
      <c r="CG292" s="41"/>
      <c r="CH292" s="41"/>
      <c r="CI292" s="41"/>
      <c r="CJ292" s="41"/>
      <c r="CK292" s="41"/>
      <c r="CL292" s="41"/>
      <c r="CM292" s="41"/>
      <c r="CN292" s="41"/>
      <c r="CO292" s="41"/>
      <c r="CP292" s="41"/>
      <c r="CQ292" s="41"/>
      <c r="CR292" s="41"/>
      <c r="CS292" s="41"/>
      <c r="CT292" s="41"/>
      <c r="CU292" s="41"/>
      <c r="CV292" s="41"/>
      <c r="CW292" s="41"/>
      <c r="CX292" s="41"/>
      <c r="CY292" s="41"/>
      <c r="CZ292" s="41"/>
      <c r="DA292" s="41"/>
      <c r="DB292" s="41"/>
      <c r="DC292" s="41"/>
      <c r="DD292" s="41"/>
      <c r="DE292" s="41"/>
      <c r="DF292" s="41"/>
      <c r="DG292" s="41"/>
      <c r="DH292" s="41"/>
      <c r="DI292" s="41"/>
      <c r="DJ292" s="41"/>
      <c r="DK292" s="41"/>
      <c r="DL292" s="41"/>
      <c r="DM292" s="41"/>
      <c r="DN292" s="41"/>
      <c r="DO292" s="41"/>
      <c r="DP292" s="41"/>
      <c r="DQ292" s="41"/>
      <c r="DR292" s="41"/>
      <c r="DS292" s="41"/>
      <c r="DT292" s="41"/>
      <c r="DU292" s="41"/>
      <c r="DV292" s="41"/>
      <c r="DW292" s="41"/>
      <c r="DX292" s="41"/>
      <c r="DY292" s="41"/>
      <c r="DZ292" s="41"/>
      <c r="EA292" s="41"/>
      <c r="EB292" s="41"/>
      <c r="EC292" s="41"/>
      <c r="ED292" s="41"/>
      <c r="EE292" s="41"/>
      <c r="EF292" s="41"/>
      <c r="EG292" s="41"/>
      <c r="EH292" s="41"/>
      <c r="EI292" s="41"/>
      <c r="EJ292" s="41"/>
      <c r="EK292" s="41"/>
      <c r="EL292" s="41"/>
      <c r="EM292" s="41"/>
      <c r="EN292" s="41"/>
      <c r="EO292" s="41"/>
      <c r="EP292" s="41"/>
      <c r="EQ292" s="41"/>
      <c r="ER292" s="41"/>
      <c r="ES292" s="41"/>
      <c r="ET292" s="41"/>
      <c r="EU292" s="41"/>
      <c r="EV292" s="41"/>
      <c r="EW292" s="41"/>
      <c r="EX292" s="41"/>
      <c r="EY292" s="41"/>
      <c r="EZ292" s="41"/>
      <c r="FA292" s="41"/>
      <c r="FB292" s="41"/>
      <c r="FC292" s="41"/>
      <c r="FD292" s="41"/>
      <c r="FE292" s="41"/>
      <c r="FF292" s="41"/>
      <c r="FG292" s="41"/>
      <c r="FH292" s="41"/>
      <c r="FI292" s="41"/>
      <c r="FJ292" s="41"/>
      <c r="FK292" s="41"/>
      <c r="FL292" s="41"/>
      <c r="FM292" s="41"/>
      <c r="FN292" s="41"/>
      <c r="FO292" s="41"/>
      <c r="FP292" s="41"/>
      <c r="FQ292" s="41"/>
      <c r="FR292" s="41"/>
      <c r="FS292" s="41"/>
      <c r="FT292" s="41"/>
      <c r="FU292" s="41"/>
      <c r="FV292" s="41"/>
      <c r="FW292" s="41"/>
      <c r="FX292" s="41"/>
      <c r="FY292" s="41"/>
      <c r="FZ292" s="41"/>
      <c r="GA292" s="41"/>
      <c r="GB292" s="41"/>
      <c r="GC292" s="41"/>
      <c r="GD292" s="41"/>
      <c r="GE292" s="41"/>
      <c r="GF292" s="41"/>
      <c r="GG292" s="41"/>
      <c r="GH292" s="41"/>
      <c r="GI292" s="41"/>
      <c r="GJ292" s="41"/>
      <c r="GK292" s="41"/>
      <c r="GL292" s="41"/>
      <c r="GM292" s="41"/>
      <c r="GN292" s="41"/>
      <c r="GO292" s="41"/>
      <c r="GP292" s="41"/>
      <c r="GQ292" s="41"/>
      <c r="GR292" s="41"/>
      <c r="GS292" s="41"/>
      <c r="GT292" s="41"/>
      <c r="GU292" s="41"/>
      <c r="GV292" s="41"/>
      <c r="GW292" s="41"/>
      <c r="GX292" s="41"/>
      <c r="GY292" s="41"/>
      <c r="GZ292" s="41"/>
      <c r="HA292" s="41"/>
      <c r="HB292" s="41"/>
      <c r="HC292" s="41"/>
      <c r="HD292" s="41"/>
      <c r="HE292" s="41"/>
      <c r="HF292" s="41"/>
      <c r="HG292" s="41"/>
      <c r="HH292" s="41"/>
      <c r="HI292" s="41"/>
      <c r="HJ292" s="41"/>
      <c r="HK292" s="41"/>
      <c r="HL292" s="41"/>
      <c r="HM292" s="41"/>
      <c r="HN292" s="41"/>
      <c r="HO292" s="41"/>
      <c r="HP292" s="41"/>
      <c r="HQ292" s="41"/>
      <c r="HR292" s="41"/>
      <c r="HS292" s="41"/>
      <c r="HT292" s="41"/>
      <c r="HU292" s="41"/>
      <c r="HV292" s="41"/>
      <c r="HW292" s="41"/>
      <c r="HX292" s="41"/>
      <c r="HY292" s="41"/>
      <c r="HZ292" s="41"/>
      <c r="IA292" s="41"/>
      <c r="IB292" s="41"/>
      <c r="IC292" s="41"/>
      <c r="ID292" s="41"/>
      <c r="IE292" s="41"/>
      <c r="IF292" s="41"/>
      <c r="IG292" s="41"/>
      <c r="IH292" s="41"/>
      <c r="II292" s="41"/>
      <c r="IJ292" s="41"/>
      <c r="IK292" s="41"/>
      <c r="IL292" s="41"/>
      <c r="IM292" s="41"/>
      <c r="IN292" s="41"/>
      <c r="IO292" s="41"/>
      <c r="IP292" s="41"/>
      <c r="IQ292" s="41"/>
      <c r="IR292" s="41"/>
      <c r="IS292" s="41"/>
      <c r="IT292" s="41"/>
      <c r="IU292" s="41"/>
      <c r="IV292" s="41"/>
    </row>
    <row r="293" spans="1:256" s="25" customFormat="1" x14ac:dyDescent="0.2">
      <c r="A293" s="561">
        <v>2E-3</v>
      </c>
      <c r="B293" s="188" t="s">
        <v>154</v>
      </c>
      <c r="C293" s="64">
        <f>$A293*'Forecast COS'!H$8</f>
        <v>1549.425</v>
      </c>
      <c r="D293" s="64">
        <f>$A293*'Forecast COS'!I$8</f>
        <v>1549.425</v>
      </c>
      <c r="E293" s="64">
        <f>$A293*'Forecast COS'!J$8</f>
        <v>1549.425</v>
      </c>
      <c r="F293" s="64">
        <f>$A293*'Forecast COS'!K$8</f>
        <v>1549.425</v>
      </c>
      <c r="G293" s="64">
        <f>$A293*'Forecast COS'!L$8</f>
        <v>1549.425</v>
      </c>
      <c r="H293" s="64">
        <f>$A293*'Forecast COS'!M$8</f>
        <v>1549.425</v>
      </c>
      <c r="I293" s="64">
        <f>$A293*'Forecast COS'!N$8</f>
        <v>1549.425</v>
      </c>
      <c r="J293" s="64">
        <f>$A293*'Forecast COS'!O$8</f>
        <v>1549.425</v>
      </c>
      <c r="K293" s="64">
        <f>$A293*'Forecast COS'!P$8</f>
        <v>1549.425</v>
      </c>
      <c r="L293" s="64">
        <f>$A293*'Forecast COS'!Q$8</f>
        <v>1549.425</v>
      </c>
      <c r="M293" s="64">
        <f>$A293*'Forecast COS'!R$8</f>
        <v>1549.425</v>
      </c>
      <c r="N293" s="64">
        <f>$A293*'Forecast COS'!S$8</f>
        <v>1549.425</v>
      </c>
      <c r="O293" s="108">
        <f t="shared" si="938"/>
        <v>18593.099999999995</v>
      </c>
      <c r="P293" s="64">
        <f>$A293*'Forecast COS'!U$8</f>
        <v>1635.5041666666666</v>
      </c>
      <c r="Q293" s="64">
        <f>$A293*'Forecast COS'!V$8</f>
        <v>1635.5041666666666</v>
      </c>
      <c r="R293" s="64">
        <f>$A293*'Forecast COS'!W$8</f>
        <v>1635.5041666666666</v>
      </c>
      <c r="S293" s="64">
        <f>$A293*'Forecast COS'!X$8</f>
        <v>1635.5041666666666</v>
      </c>
      <c r="T293" s="64">
        <f>$A293*'Forecast COS'!Y$8</f>
        <v>1635.5041666666666</v>
      </c>
      <c r="U293" s="64">
        <f>$A293*'Forecast COS'!Z$8</f>
        <v>1635.5041666666666</v>
      </c>
      <c r="V293" s="64">
        <f>$A293*'Forecast COS'!AA$8</f>
        <v>1635.5041666666666</v>
      </c>
      <c r="W293" s="64">
        <f>$A293*'Forecast COS'!AB$8</f>
        <v>1635.5041666666666</v>
      </c>
      <c r="X293" s="64">
        <f>$A293*'Forecast COS'!AC$8</f>
        <v>1635.5041666666666</v>
      </c>
      <c r="Y293" s="64">
        <f>$A293*'Forecast COS'!AD$8</f>
        <v>1635.5041666666666</v>
      </c>
      <c r="Z293" s="64">
        <f>$A293*'Forecast COS'!AE$8</f>
        <v>1635.5041666666666</v>
      </c>
      <c r="AA293" s="64">
        <f>$A293*'Forecast COS'!AF$8</f>
        <v>1635.5041666666666</v>
      </c>
      <c r="AB293" s="108">
        <f t="shared" ref="AB293:AB318" si="965">SUM(P293:AA293)</f>
        <v>19626.049999999996</v>
      </c>
      <c r="AC293" s="64">
        <f>$A293*'Forecast COS'!AH$8</f>
        <v>1820.4375</v>
      </c>
      <c r="AD293" s="64">
        <f>$A293*'Forecast COS'!AI$8</f>
        <v>1820.4375</v>
      </c>
      <c r="AE293" s="64">
        <f>$A293*'Forecast COS'!AJ$8</f>
        <v>1820.4375</v>
      </c>
      <c r="AF293" s="64">
        <f>$A293*'Forecast COS'!AK$8</f>
        <v>1820.4375</v>
      </c>
      <c r="AG293" s="64">
        <f>$A293*'Forecast COS'!AL$8</f>
        <v>1820.4375</v>
      </c>
      <c r="AH293" s="64">
        <f>$A293*'Forecast COS'!AM$8</f>
        <v>1820.4375</v>
      </c>
      <c r="AI293" s="64">
        <f>$A293*'Forecast COS'!AN$8</f>
        <v>1820.4375</v>
      </c>
      <c r="AJ293" s="64">
        <f>$A293*'Forecast COS'!AO$8</f>
        <v>1820.4375</v>
      </c>
      <c r="AK293" s="64">
        <f>$A293*'Forecast COS'!AP$8</f>
        <v>1820.4375</v>
      </c>
      <c r="AL293" s="64">
        <f>$A293*'Forecast COS'!AQ$8</f>
        <v>1820.4375</v>
      </c>
      <c r="AM293" s="64">
        <f>$A293*'Forecast COS'!AR$8</f>
        <v>1820.4375</v>
      </c>
      <c r="AN293" s="64">
        <f>$A293*'Forecast COS'!AS$8</f>
        <v>1820.4375</v>
      </c>
      <c r="AO293" s="108">
        <f t="shared" si="943"/>
        <v>21845.25</v>
      </c>
      <c r="AP293" s="64">
        <f>$A293*'Forecast COS'!AU$8</f>
        <v>1907.125</v>
      </c>
      <c r="AQ293" s="64">
        <f>$A293*'Forecast COS'!AV$8</f>
        <v>1907.125</v>
      </c>
      <c r="AR293" s="64">
        <f>$A293*'Forecast COS'!AW$8</f>
        <v>1907.125</v>
      </c>
      <c r="AS293" s="64">
        <f>$A293*'Forecast COS'!AX$8</f>
        <v>1907.125</v>
      </c>
      <c r="AT293" s="64">
        <f>$A293*'Forecast COS'!AY$8</f>
        <v>1907.125</v>
      </c>
      <c r="AU293" s="64">
        <f>$A293*'Forecast COS'!AZ$8</f>
        <v>1907.125</v>
      </c>
      <c r="AV293" s="64">
        <f>$A293*'Forecast COS'!BA$8</f>
        <v>1907.125</v>
      </c>
      <c r="AW293" s="64">
        <f>$A293*'Forecast COS'!BB$8</f>
        <v>1907.125</v>
      </c>
      <c r="AX293" s="64">
        <f>$A293*'Forecast COS'!BC$8</f>
        <v>1907.125</v>
      </c>
      <c r="AY293" s="64">
        <f>$A293*'Forecast COS'!BD$8</f>
        <v>1907.125</v>
      </c>
      <c r="AZ293" s="64">
        <f>$A293*'Forecast COS'!BE$8</f>
        <v>1907.125</v>
      </c>
      <c r="BA293" s="64">
        <f>$A293*'Forecast COS'!BF$8</f>
        <v>1907.125</v>
      </c>
      <c r="BB293" s="108">
        <f t="shared" si="945"/>
        <v>22885.5</v>
      </c>
      <c r="BC293" s="64">
        <f>$A293*'Forecast COS'!BH$8</f>
        <v>2080.5</v>
      </c>
      <c r="BD293" s="64">
        <f>$A293*'Forecast COS'!BI$8</f>
        <v>2080.5</v>
      </c>
      <c r="BE293" s="64">
        <f>$A293*'Forecast COS'!BJ$8</f>
        <v>2080.5</v>
      </c>
      <c r="BF293" s="64">
        <f>$A293*'Forecast COS'!BK$8</f>
        <v>2080.5</v>
      </c>
      <c r="BG293" s="64">
        <f>$A293*'Forecast COS'!BL$8</f>
        <v>2080.5</v>
      </c>
      <c r="BH293" s="64">
        <f>$A293*'Forecast COS'!BM$8</f>
        <v>2080.5</v>
      </c>
      <c r="BI293" s="64">
        <f>$A293*'Forecast COS'!BN$8</f>
        <v>2080.5</v>
      </c>
      <c r="BJ293" s="64">
        <f>$A293*'Forecast COS'!BO$8</f>
        <v>2080.5</v>
      </c>
      <c r="BK293" s="64">
        <f>$A293*'Forecast COS'!BP$8</f>
        <v>2080.5</v>
      </c>
      <c r="BL293" s="64">
        <f>$A293*'Forecast COS'!BQ$8</f>
        <v>2080.5</v>
      </c>
      <c r="BM293" s="64">
        <f>$A293*'Forecast COS'!BR$8</f>
        <v>2080.5</v>
      </c>
      <c r="BN293" s="64">
        <f>$A293*'Forecast COS'!BS$8</f>
        <v>2080.5</v>
      </c>
      <c r="BO293" s="108">
        <f>SUM(BC293:BN293)</f>
        <v>24966</v>
      </c>
      <c r="BP293" s="41"/>
      <c r="BQ293" s="41"/>
      <c r="BR293" s="41"/>
      <c r="BS293" s="41"/>
      <c r="BT293" s="41"/>
      <c r="BU293" s="41"/>
      <c r="BV293" s="41"/>
      <c r="BW293" s="41"/>
      <c r="BX293" s="41"/>
      <c r="BY293" s="41"/>
      <c r="BZ293" s="41"/>
      <c r="CA293" s="41"/>
      <c r="CB293" s="41"/>
      <c r="CC293" s="41"/>
      <c r="CD293" s="41"/>
      <c r="CE293" s="41"/>
      <c r="CF293" s="41"/>
      <c r="CG293" s="41"/>
      <c r="CH293" s="41"/>
      <c r="CI293" s="41"/>
      <c r="CJ293" s="41"/>
      <c r="CK293" s="41"/>
      <c r="CL293" s="41"/>
      <c r="CM293" s="41"/>
      <c r="CN293" s="41"/>
      <c r="CO293" s="41"/>
      <c r="CP293" s="41"/>
      <c r="CQ293" s="41"/>
      <c r="CR293" s="41"/>
      <c r="CS293" s="41"/>
      <c r="CT293" s="41"/>
      <c r="CU293" s="41"/>
      <c r="CV293" s="41"/>
      <c r="CW293" s="41"/>
      <c r="CX293" s="41"/>
      <c r="CY293" s="41"/>
      <c r="CZ293" s="41"/>
      <c r="DA293" s="41"/>
      <c r="DB293" s="41"/>
      <c r="DC293" s="41"/>
      <c r="DD293" s="41"/>
      <c r="DE293" s="41"/>
      <c r="DF293" s="41"/>
      <c r="DG293" s="41"/>
      <c r="DH293" s="41"/>
      <c r="DI293" s="41"/>
      <c r="DJ293" s="41"/>
      <c r="DK293" s="41"/>
      <c r="DL293" s="41"/>
      <c r="DM293" s="41"/>
      <c r="DN293" s="41"/>
      <c r="DO293" s="41"/>
      <c r="DP293" s="41"/>
      <c r="DQ293" s="41"/>
      <c r="DR293" s="41"/>
      <c r="DS293" s="41"/>
      <c r="DT293" s="41"/>
      <c r="DU293" s="41"/>
      <c r="DV293" s="41"/>
      <c r="DW293" s="41"/>
      <c r="DX293" s="41"/>
      <c r="DY293" s="41"/>
      <c r="DZ293" s="41"/>
      <c r="EA293" s="41"/>
      <c r="EB293" s="41"/>
      <c r="EC293" s="41"/>
      <c r="ED293" s="41"/>
      <c r="EE293" s="41"/>
      <c r="EF293" s="41"/>
      <c r="EG293" s="41"/>
      <c r="EH293" s="41"/>
      <c r="EI293" s="41"/>
      <c r="EJ293" s="41"/>
      <c r="EK293" s="41"/>
      <c r="EL293" s="41"/>
      <c r="EM293" s="41"/>
      <c r="EN293" s="41"/>
      <c r="EO293" s="41"/>
      <c r="EP293" s="41"/>
      <c r="EQ293" s="41"/>
      <c r="ER293" s="41"/>
      <c r="ES293" s="41"/>
      <c r="ET293" s="41"/>
      <c r="EU293" s="41"/>
      <c r="EV293" s="41"/>
      <c r="EW293" s="41"/>
      <c r="EX293" s="41"/>
      <c r="EY293" s="41"/>
      <c r="EZ293" s="41"/>
      <c r="FA293" s="41"/>
      <c r="FB293" s="41"/>
      <c r="FC293" s="41"/>
      <c r="FD293" s="41"/>
      <c r="FE293" s="41"/>
      <c r="FF293" s="41"/>
      <c r="FG293" s="41"/>
      <c r="FH293" s="41"/>
      <c r="FI293" s="41"/>
      <c r="FJ293" s="41"/>
      <c r="FK293" s="41"/>
      <c r="FL293" s="41"/>
      <c r="FM293" s="41"/>
      <c r="FN293" s="41"/>
      <c r="FO293" s="41"/>
      <c r="FP293" s="41"/>
      <c r="FQ293" s="41"/>
      <c r="FR293" s="41"/>
      <c r="FS293" s="41"/>
      <c r="FT293" s="41"/>
      <c r="FU293" s="41"/>
      <c r="FV293" s="41"/>
      <c r="FW293" s="41"/>
      <c r="FX293" s="41"/>
      <c r="FY293" s="41"/>
      <c r="FZ293" s="41"/>
      <c r="GA293" s="41"/>
      <c r="GB293" s="41"/>
      <c r="GC293" s="41"/>
      <c r="GD293" s="41"/>
      <c r="GE293" s="41"/>
      <c r="GF293" s="41"/>
      <c r="GG293" s="41"/>
      <c r="GH293" s="41"/>
      <c r="GI293" s="41"/>
      <c r="GJ293" s="41"/>
      <c r="GK293" s="41"/>
      <c r="GL293" s="41"/>
      <c r="GM293" s="41"/>
      <c r="GN293" s="41"/>
      <c r="GO293" s="41"/>
      <c r="GP293" s="41"/>
      <c r="GQ293" s="41"/>
      <c r="GR293" s="41"/>
      <c r="GS293" s="41"/>
      <c r="GT293" s="41"/>
      <c r="GU293" s="41"/>
      <c r="GV293" s="41"/>
      <c r="GW293" s="41"/>
      <c r="GX293" s="41"/>
      <c r="GY293" s="41"/>
      <c r="GZ293" s="41"/>
      <c r="HA293" s="41"/>
      <c r="HB293" s="41"/>
      <c r="HC293" s="41"/>
      <c r="HD293" s="41"/>
      <c r="HE293" s="41"/>
      <c r="HF293" s="41"/>
      <c r="HG293" s="41"/>
      <c r="HH293" s="41"/>
      <c r="HI293" s="41"/>
      <c r="HJ293" s="41"/>
      <c r="HK293" s="41"/>
      <c r="HL293" s="41"/>
      <c r="HM293" s="41"/>
      <c r="HN293" s="41"/>
      <c r="HO293" s="41"/>
      <c r="HP293" s="41"/>
      <c r="HQ293" s="41"/>
      <c r="HR293" s="41"/>
      <c r="HS293" s="41"/>
      <c r="HT293" s="41"/>
      <c r="HU293" s="41"/>
      <c r="HV293" s="41"/>
      <c r="HW293" s="41"/>
      <c r="HX293" s="41"/>
      <c r="HY293" s="41"/>
      <c r="HZ293" s="41"/>
      <c r="IA293" s="41"/>
      <c r="IB293" s="41"/>
      <c r="IC293" s="41"/>
      <c r="ID293" s="41"/>
      <c r="IE293" s="41"/>
      <c r="IF293" s="41"/>
      <c r="IG293" s="41"/>
      <c r="IH293" s="41"/>
      <c r="II293" s="41"/>
      <c r="IJ293" s="41"/>
      <c r="IK293" s="41"/>
      <c r="IL293" s="41"/>
      <c r="IM293" s="41"/>
      <c r="IN293" s="41"/>
      <c r="IO293" s="41"/>
      <c r="IP293" s="41"/>
      <c r="IQ293" s="41"/>
      <c r="IR293" s="41"/>
      <c r="IS293" s="41"/>
      <c r="IT293" s="41"/>
      <c r="IU293" s="41"/>
      <c r="IV293" s="41"/>
    </row>
    <row r="294" spans="1:256" s="25" customFormat="1" x14ac:dyDescent="0.2">
      <c r="A294" s="561">
        <v>4.0000000000000001E-3</v>
      </c>
      <c r="B294" s="188" t="s">
        <v>155</v>
      </c>
      <c r="C294" s="64">
        <f>$A294*'Forecast COS'!H$8</f>
        <v>3098.85</v>
      </c>
      <c r="D294" s="64">
        <f>$A294*'Forecast COS'!I$8</f>
        <v>3098.85</v>
      </c>
      <c r="E294" s="64">
        <f>$A294*'Forecast COS'!J$8</f>
        <v>3098.85</v>
      </c>
      <c r="F294" s="64">
        <f>$A294*'Forecast COS'!K$8</f>
        <v>3098.85</v>
      </c>
      <c r="G294" s="64">
        <f>$A294*'Forecast COS'!L$8</f>
        <v>3098.85</v>
      </c>
      <c r="H294" s="64">
        <f>$A294*'Forecast COS'!M$8</f>
        <v>3098.85</v>
      </c>
      <c r="I294" s="64">
        <f>$A294*'Forecast COS'!N$8</f>
        <v>3098.85</v>
      </c>
      <c r="J294" s="64">
        <f>$A294*'Forecast COS'!O$8</f>
        <v>3098.85</v>
      </c>
      <c r="K294" s="64">
        <f>$A294*'Forecast COS'!P$8</f>
        <v>3098.85</v>
      </c>
      <c r="L294" s="64">
        <f>$A294*'Forecast COS'!Q$8</f>
        <v>3098.85</v>
      </c>
      <c r="M294" s="64">
        <f>$A294*'Forecast COS'!R$8</f>
        <v>3098.85</v>
      </c>
      <c r="N294" s="64">
        <f>$A294*'Forecast COS'!S$8</f>
        <v>3098.85</v>
      </c>
      <c r="O294" s="108">
        <f t="shared" si="938"/>
        <v>37186.19999999999</v>
      </c>
      <c r="P294" s="64">
        <f>$A294*'Forecast COS'!U$8</f>
        <v>3271.0083333333332</v>
      </c>
      <c r="Q294" s="64">
        <f>$A294*'Forecast COS'!V$8</f>
        <v>3271.0083333333332</v>
      </c>
      <c r="R294" s="64">
        <f>$A294*'Forecast COS'!W$8</f>
        <v>3271.0083333333332</v>
      </c>
      <c r="S294" s="64">
        <f>$A294*'Forecast COS'!X$8</f>
        <v>3271.0083333333332</v>
      </c>
      <c r="T294" s="64">
        <f>$A294*'Forecast COS'!Y$8</f>
        <v>3271.0083333333332</v>
      </c>
      <c r="U294" s="64">
        <f>$A294*'Forecast COS'!Z$8</f>
        <v>3271.0083333333332</v>
      </c>
      <c r="V294" s="64">
        <f>$A294*'Forecast COS'!AA$8</f>
        <v>3271.0083333333332</v>
      </c>
      <c r="W294" s="64">
        <f>$A294*'Forecast COS'!AB$8</f>
        <v>3271.0083333333332</v>
      </c>
      <c r="X294" s="64">
        <f>$A294*'Forecast COS'!AC$8</f>
        <v>3271.0083333333332</v>
      </c>
      <c r="Y294" s="64">
        <f>$A294*'Forecast COS'!AD$8</f>
        <v>3271.0083333333332</v>
      </c>
      <c r="Z294" s="64">
        <f>$A294*'Forecast COS'!AE$8</f>
        <v>3271.0083333333332</v>
      </c>
      <c r="AA294" s="64">
        <f>$A294*'Forecast COS'!AF$8</f>
        <v>3271.0083333333332</v>
      </c>
      <c r="AB294" s="108">
        <f t="shared" si="965"/>
        <v>39252.099999999991</v>
      </c>
      <c r="AC294" s="64">
        <f>$A294*'Forecast COS'!AH$8</f>
        <v>3640.875</v>
      </c>
      <c r="AD294" s="64">
        <f>$A294*'Forecast COS'!AI$8</f>
        <v>3640.875</v>
      </c>
      <c r="AE294" s="64">
        <f>$A294*'Forecast COS'!AJ$8</f>
        <v>3640.875</v>
      </c>
      <c r="AF294" s="64">
        <f>$A294*'Forecast COS'!AK$8</f>
        <v>3640.875</v>
      </c>
      <c r="AG294" s="64">
        <f>$A294*'Forecast COS'!AL$8</f>
        <v>3640.875</v>
      </c>
      <c r="AH294" s="64">
        <f>$A294*'Forecast COS'!AM$8</f>
        <v>3640.875</v>
      </c>
      <c r="AI294" s="64">
        <f>$A294*'Forecast COS'!AN$8</f>
        <v>3640.875</v>
      </c>
      <c r="AJ294" s="64">
        <f>$A294*'Forecast COS'!AO$8</f>
        <v>3640.875</v>
      </c>
      <c r="AK294" s="64">
        <f>$A294*'Forecast COS'!AP$8</f>
        <v>3640.875</v>
      </c>
      <c r="AL294" s="64">
        <f>$A294*'Forecast COS'!AQ$8</f>
        <v>3640.875</v>
      </c>
      <c r="AM294" s="64">
        <f>$A294*'Forecast COS'!AR$8</f>
        <v>3640.875</v>
      </c>
      <c r="AN294" s="64">
        <f>$A294*'Forecast COS'!AS$8</f>
        <v>3640.875</v>
      </c>
      <c r="AO294" s="108">
        <f t="shared" si="943"/>
        <v>43690.5</v>
      </c>
      <c r="AP294" s="64">
        <f>$A294*'Forecast COS'!AU$8</f>
        <v>3814.25</v>
      </c>
      <c r="AQ294" s="64">
        <f>$A294*'Forecast COS'!AV$8</f>
        <v>3814.25</v>
      </c>
      <c r="AR294" s="64">
        <f>$A294*'Forecast COS'!AW$8</f>
        <v>3814.25</v>
      </c>
      <c r="AS294" s="64">
        <f>$A294*'Forecast COS'!AX$8</f>
        <v>3814.25</v>
      </c>
      <c r="AT294" s="64">
        <f>$A294*'Forecast COS'!AY$8</f>
        <v>3814.25</v>
      </c>
      <c r="AU294" s="64">
        <f>$A294*'Forecast COS'!AZ$8</f>
        <v>3814.25</v>
      </c>
      <c r="AV294" s="64">
        <f>$A294*'Forecast COS'!BA$8</f>
        <v>3814.25</v>
      </c>
      <c r="AW294" s="64">
        <f>$A294*'Forecast COS'!BB$8</f>
        <v>3814.25</v>
      </c>
      <c r="AX294" s="64">
        <f>$A294*'Forecast COS'!BC$8</f>
        <v>3814.25</v>
      </c>
      <c r="AY294" s="64">
        <f>$A294*'Forecast COS'!BD$8</f>
        <v>3814.25</v>
      </c>
      <c r="AZ294" s="64">
        <f>$A294*'Forecast COS'!BE$8</f>
        <v>3814.25</v>
      </c>
      <c r="BA294" s="64">
        <f>$A294*'Forecast COS'!BF$8</f>
        <v>3814.25</v>
      </c>
      <c r="BB294" s="108">
        <f t="shared" si="945"/>
        <v>45771</v>
      </c>
      <c r="BC294" s="64">
        <f>$A294*'Forecast COS'!BH$8</f>
        <v>4161</v>
      </c>
      <c r="BD294" s="64">
        <f>$A294*'Forecast COS'!BI$8</f>
        <v>4161</v>
      </c>
      <c r="BE294" s="64">
        <f>$A294*'Forecast COS'!BJ$8</f>
        <v>4161</v>
      </c>
      <c r="BF294" s="64">
        <f>$A294*'Forecast COS'!BK$8</f>
        <v>4161</v>
      </c>
      <c r="BG294" s="64">
        <f>$A294*'Forecast COS'!BL$8</f>
        <v>4161</v>
      </c>
      <c r="BH294" s="64">
        <f>$A294*'Forecast COS'!BM$8</f>
        <v>4161</v>
      </c>
      <c r="BI294" s="64">
        <f>$A294*'Forecast COS'!BN$8</f>
        <v>4161</v>
      </c>
      <c r="BJ294" s="64">
        <f>$A294*'Forecast COS'!BO$8</f>
        <v>4161</v>
      </c>
      <c r="BK294" s="64">
        <f>$A294*'Forecast COS'!BP$8</f>
        <v>4161</v>
      </c>
      <c r="BL294" s="64">
        <f>$A294*'Forecast COS'!BQ$8</f>
        <v>4161</v>
      </c>
      <c r="BM294" s="64">
        <f>$A294*'Forecast COS'!BR$8</f>
        <v>4161</v>
      </c>
      <c r="BN294" s="64">
        <f>$A294*'Forecast COS'!BS$8</f>
        <v>4161</v>
      </c>
      <c r="BO294" s="108">
        <f>SUM(BC294:BN294)</f>
        <v>49932</v>
      </c>
      <c r="BP294" s="41"/>
      <c r="BQ294" s="41"/>
      <c r="BR294" s="41"/>
      <c r="BS294" s="41"/>
      <c r="BT294" s="41"/>
      <c r="BU294" s="41"/>
      <c r="BV294" s="41"/>
      <c r="BW294" s="41"/>
      <c r="BX294" s="41"/>
      <c r="BY294" s="41"/>
      <c r="BZ294" s="41"/>
      <c r="CA294" s="41"/>
      <c r="CB294" s="41"/>
      <c r="CC294" s="41"/>
      <c r="CD294" s="41"/>
      <c r="CE294" s="41"/>
      <c r="CF294" s="41"/>
      <c r="CG294" s="41"/>
      <c r="CH294" s="41"/>
      <c r="CI294" s="41"/>
      <c r="CJ294" s="41"/>
      <c r="CK294" s="41"/>
      <c r="CL294" s="41"/>
      <c r="CM294" s="41"/>
      <c r="CN294" s="41"/>
      <c r="CO294" s="41"/>
      <c r="CP294" s="41"/>
      <c r="CQ294" s="41"/>
      <c r="CR294" s="41"/>
      <c r="CS294" s="41"/>
      <c r="CT294" s="41"/>
      <c r="CU294" s="41"/>
      <c r="CV294" s="41"/>
      <c r="CW294" s="41"/>
      <c r="CX294" s="41"/>
      <c r="CY294" s="41"/>
      <c r="CZ294" s="41"/>
      <c r="DA294" s="41"/>
      <c r="DB294" s="41"/>
      <c r="DC294" s="41"/>
      <c r="DD294" s="41"/>
      <c r="DE294" s="41"/>
      <c r="DF294" s="41"/>
      <c r="DG294" s="41"/>
      <c r="DH294" s="41"/>
      <c r="DI294" s="41"/>
      <c r="DJ294" s="41"/>
      <c r="DK294" s="41"/>
      <c r="DL294" s="41"/>
      <c r="DM294" s="41"/>
      <c r="DN294" s="41"/>
      <c r="DO294" s="41"/>
      <c r="DP294" s="41"/>
      <c r="DQ294" s="41"/>
      <c r="DR294" s="41"/>
      <c r="DS294" s="41"/>
      <c r="DT294" s="41"/>
      <c r="DU294" s="41"/>
      <c r="DV294" s="41"/>
      <c r="DW294" s="41"/>
      <c r="DX294" s="41"/>
      <c r="DY294" s="41"/>
      <c r="DZ294" s="41"/>
      <c r="EA294" s="41"/>
      <c r="EB294" s="41"/>
      <c r="EC294" s="41"/>
      <c r="ED294" s="41"/>
      <c r="EE294" s="41"/>
      <c r="EF294" s="41"/>
      <c r="EG294" s="41"/>
      <c r="EH294" s="41"/>
      <c r="EI294" s="41"/>
      <c r="EJ294" s="41"/>
      <c r="EK294" s="41"/>
      <c r="EL294" s="41"/>
      <c r="EM294" s="41"/>
      <c r="EN294" s="41"/>
      <c r="EO294" s="41"/>
      <c r="EP294" s="41"/>
      <c r="EQ294" s="41"/>
      <c r="ER294" s="41"/>
      <c r="ES294" s="41"/>
      <c r="ET294" s="41"/>
      <c r="EU294" s="41"/>
      <c r="EV294" s="41"/>
      <c r="EW294" s="41"/>
      <c r="EX294" s="41"/>
      <c r="EY294" s="41"/>
      <c r="EZ294" s="41"/>
      <c r="FA294" s="41"/>
      <c r="FB294" s="41"/>
      <c r="FC294" s="41"/>
      <c r="FD294" s="41"/>
      <c r="FE294" s="41"/>
      <c r="FF294" s="41"/>
      <c r="FG294" s="41"/>
      <c r="FH294" s="41"/>
      <c r="FI294" s="41"/>
      <c r="FJ294" s="41"/>
      <c r="FK294" s="41"/>
      <c r="FL294" s="41"/>
      <c r="FM294" s="41"/>
      <c r="FN294" s="41"/>
      <c r="FO294" s="41"/>
      <c r="FP294" s="41"/>
      <c r="FQ294" s="41"/>
      <c r="FR294" s="41"/>
      <c r="FS294" s="41"/>
      <c r="FT294" s="41"/>
      <c r="FU294" s="41"/>
      <c r="FV294" s="41"/>
      <c r="FW294" s="41"/>
      <c r="FX294" s="41"/>
      <c r="FY294" s="41"/>
      <c r="FZ294" s="41"/>
      <c r="GA294" s="41"/>
      <c r="GB294" s="41"/>
      <c r="GC294" s="41"/>
      <c r="GD294" s="41"/>
      <c r="GE294" s="41"/>
      <c r="GF294" s="41"/>
      <c r="GG294" s="41"/>
      <c r="GH294" s="41"/>
      <c r="GI294" s="41"/>
      <c r="GJ294" s="41"/>
      <c r="GK294" s="41"/>
      <c r="GL294" s="41"/>
      <c r="GM294" s="41"/>
      <c r="GN294" s="41"/>
      <c r="GO294" s="41"/>
      <c r="GP294" s="41"/>
      <c r="GQ294" s="41"/>
      <c r="GR294" s="41"/>
      <c r="GS294" s="41"/>
      <c r="GT294" s="41"/>
      <c r="GU294" s="41"/>
      <c r="GV294" s="41"/>
      <c r="GW294" s="41"/>
      <c r="GX294" s="41"/>
      <c r="GY294" s="41"/>
      <c r="GZ294" s="41"/>
      <c r="HA294" s="41"/>
      <c r="HB294" s="41"/>
      <c r="HC294" s="41"/>
      <c r="HD294" s="41"/>
      <c r="HE294" s="41"/>
      <c r="HF294" s="41"/>
      <c r="HG294" s="41"/>
      <c r="HH294" s="41"/>
      <c r="HI294" s="41"/>
      <c r="HJ294" s="41"/>
      <c r="HK294" s="41"/>
      <c r="HL294" s="41"/>
      <c r="HM294" s="41"/>
      <c r="HN294" s="41"/>
      <c r="HO294" s="41"/>
      <c r="HP294" s="41"/>
      <c r="HQ294" s="41"/>
      <c r="HR294" s="41"/>
      <c r="HS294" s="41"/>
      <c r="HT294" s="41"/>
      <c r="HU294" s="41"/>
      <c r="HV294" s="41"/>
      <c r="HW294" s="41"/>
      <c r="HX294" s="41"/>
      <c r="HY294" s="41"/>
      <c r="HZ294" s="41"/>
      <c r="IA294" s="41"/>
      <c r="IB294" s="41"/>
      <c r="IC294" s="41"/>
      <c r="ID294" s="41"/>
      <c r="IE294" s="41"/>
      <c r="IF294" s="41"/>
      <c r="IG294" s="41"/>
      <c r="IH294" s="41"/>
      <c r="II294" s="41"/>
      <c r="IJ294" s="41"/>
      <c r="IK294" s="41"/>
      <c r="IL294" s="41"/>
      <c r="IM294" s="41"/>
      <c r="IN294" s="41"/>
      <c r="IO294" s="41"/>
      <c r="IP294" s="41"/>
      <c r="IQ294" s="41"/>
      <c r="IR294" s="41"/>
      <c r="IS294" s="41"/>
      <c r="IT294" s="41"/>
      <c r="IU294" s="41"/>
      <c r="IV294" s="41"/>
    </row>
    <row r="295" spans="1:256" s="25" customFormat="1" x14ac:dyDescent="0.2">
      <c r="A295" s="561">
        <v>7.0000000000000001E-3</v>
      </c>
      <c r="B295" s="189" t="s">
        <v>156</v>
      </c>
      <c r="C295" s="64">
        <f>$A295*'Forecast COS'!H$8</f>
        <v>5422.9875000000002</v>
      </c>
      <c r="D295" s="64">
        <f>$A295*'Forecast COS'!I$8</f>
        <v>5422.9875000000002</v>
      </c>
      <c r="E295" s="64">
        <f>$A295*'Forecast COS'!J$8</f>
        <v>5422.9875000000002</v>
      </c>
      <c r="F295" s="64">
        <f>$A295*'Forecast COS'!K$8</f>
        <v>5422.9875000000002</v>
      </c>
      <c r="G295" s="64">
        <f>$A295*'Forecast COS'!L$8</f>
        <v>5422.9875000000002</v>
      </c>
      <c r="H295" s="64">
        <f>$A295*'Forecast COS'!M$8</f>
        <v>5422.9875000000002</v>
      </c>
      <c r="I295" s="64">
        <f>$A295*'Forecast COS'!N$8</f>
        <v>5422.9875000000002</v>
      </c>
      <c r="J295" s="64">
        <f>$A295*'Forecast COS'!O$8</f>
        <v>5422.9875000000002</v>
      </c>
      <c r="K295" s="64">
        <f>$A295*'Forecast COS'!P$8</f>
        <v>5422.9875000000002</v>
      </c>
      <c r="L295" s="64">
        <f>$A295*'Forecast COS'!Q$8</f>
        <v>5422.9875000000002</v>
      </c>
      <c r="M295" s="64">
        <f>$A295*'Forecast COS'!R$8</f>
        <v>5422.9875000000002</v>
      </c>
      <c r="N295" s="64">
        <f>$A295*'Forecast COS'!S$8</f>
        <v>5422.9875000000002</v>
      </c>
      <c r="O295" s="108">
        <f t="shared" si="938"/>
        <v>65075.850000000013</v>
      </c>
      <c r="P295" s="64">
        <f>$A295*'Forecast COS'!U$8</f>
        <v>5724.2645833333327</v>
      </c>
      <c r="Q295" s="64">
        <f>$A295*'Forecast COS'!V$8</f>
        <v>5724.2645833333327</v>
      </c>
      <c r="R295" s="64">
        <f>$A295*'Forecast COS'!W$8</f>
        <v>5724.2645833333327</v>
      </c>
      <c r="S295" s="64">
        <f>$A295*'Forecast COS'!X$8</f>
        <v>5724.2645833333327</v>
      </c>
      <c r="T295" s="64">
        <f>$A295*'Forecast COS'!Y$8</f>
        <v>5724.2645833333327</v>
      </c>
      <c r="U295" s="64">
        <f>$A295*'Forecast COS'!Z$8</f>
        <v>5724.2645833333327</v>
      </c>
      <c r="V295" s="64">
        <f>$A295*'Forecast COS'!AA$8</f>
        <v>5724.2645833333327</v>
      </c>
      <c r="W295" s="64">
        <f>$A295*'Forecast COS'!AB$8</f>
        <v>5724.2645833333327</v>
      </c>
      <c r="X295" s="64">
        <f>$A295*'Forecast COS'!AC$8</f>
        <v>5724.2645833333327</v>
      </c>
      <c r="Y295" s="64">
        <f>$A295*'Forecast COS'!AD$8</f>
        <v>5724.2645833333327</v>
      </c>
      <c r="Z295" s="64">
        <f>$A295*'Forecast COS'!AE$8</f>
        <v>5724.2645833333327</v>
      </c>
      <c r="AA295" s="64">
        <f>$A295*'Forecast COS'!AF$8</f>
        <v>5724.2645833333327</v>
      </c>
      <c r="AB295" s="108">
        <f t="shared" si="965"/>
        <v>68691.174999999974</v>
      </c>
      <c r="AC295" s="64">
        <f>$A295*'Forecast COS'!AH$8</f>
        <v>6371.53125</v>
      </c>
      <c r="AD295" s="64">
        <f>$A295*'Forecast COS'!AI$8</f>
        <v>6371.53125</v>
      </c>
      <c r="AE295" s="64">
        <f>$A295*'Forecast COS'!AJ$8</f>
        <v>6371.53125</v>
      </c>
      <c r="AF295" s="64">
        <f>$A295*'Forecast COS'!AK$8</f>
        <v>6371.53125</v>
      </c>
      <c r="AG295" s="64">
        <f>$A295*'Forecast COS'!AL$8</f>
        <v>6371.53125</v>
      </c>
      <c r="AH295" s="64">
        <f>$A295*'Forecast COS'!AM$8</f>
        <v>6371.53125</v>
      </c>
      <c r="AI295" s="64">
        <f>$A295*'Forecast COS'!AN$8</f>
        <v>6371.53125</v>
      </c>
      <c r="AJ295" s="64">
        <f>$A295*'Forecast COS'!AO$8</f>
        <v>6371.53125</v>
      </c>
      <c r="AK295" s="64">
        <f>$A295*'Forecast COS'!AP$8</f>
        <v>6371.53125</v>
      </c>
      <c r="AL295" s="64">
        <f>$A295*'Forecast COS'!AQ$8</f>
        <v>6371.53125</v>
      </c>
      <c r="AM295" s="64">
        <f>$A295*'Forecast COS'!AR$8</f>
        <v>6371.53125</v>
      </c>
      <c r="AN295" s="64">
        <f>$A295*'Forecast COS'!AS$8</f>
        <v>6371.53125</v>
      </c>
      <c r="AO295" s="108">
        <f t="shared" si="943"/>
        <v>76458.375</v>
      </c>
      <c r="AP295" s="64">
        <f>$A295*'Forecast COS'!AU$8</f>
        <v>6674.9375</v>
      </c>
      <c r="AQ295" s="64">
        <f>$A295*'Forecast COS'!AV$8</f>
        <v>6674.9375</v>
      </c>
      <c r="AR295" s="64">
        <f>$A295*'Forecast COS'!AW$8</f>
        <v>6674.9375</v>
      </c>
      <c r="AS295" s="64">
        <f>$A295*'Forecast COS'!AX$8</f>
        <v>6674.9375</v>
      </c>
      <c r="AT295" s="64">
        <f>$A295*'Forecast COS'!AY$8</f>
        <v>6674.9375</v>
      </c>
      <c r="AU295" s="64">
        <f>$A295*'Forecast COS'!AZ$8</f>
        <v>6674.9375</v>
      </c>
      <c r="AV295" s="64">
        <f>$A295*'Forecast COS'!BA$8</f>
        <v>6674.9375</v>
      </c>
      <c r="AW295" s="64">
        <f>$A295*'Forecast COS'!BB$8</f>
        <v>6674.9375</v>
      </c>
      <c r="AX295" s="64">
        <f>$A295*'Forecast COS'!BC$8</f>
        <v>6674.9375</v>
      </c>
      <c r="AY295" s="64">
        <f>$A295*'Forecast COS'!BD$8</f>
        <v>6674.9375</v>
      </c>
      <c r="AZ295" s="64">
        <f>$A295*'Forecast COS'!BE$8</f>
        <v>6674.9375</v>
      </c>
      <c r="BA295" s="64">
        <f>$A295*'Forecast COS'!BF$8</f>
        <v>6674.9375</v>
      </c>
      <c r="BB295" s="108">
        <f t="shared" si="945"/>
        <v>80099.25</v>
      </c>
      <c r="BC295" s="64">
        <f>$A295*'Forecast COS'!BH$8</f>
        <v>7281.75</v>
      </c>
      <c r="BD295" s="64">
        <f>$A295*'Forecast COS'!BI$8</f>
        <v>7281.75</v>
      </c>
      <c r="BE295" s="64">
        <f>$A295*'Forecast COS'!BJ$8</f>
        <v>7281.75</v>
      </c>
      <c r="BF295" s="64">
        <f>$A295*'Forecast COS'!BK$8</f>
        <v>7281.75</v>
      </c>
      <c r="BG295" s="64">
        <f>$A295*'Forecast COS'!BL$8</f>
        <v>7281.75</v>
      </c>
      <c r="BH295" s="64">
        <f>$A295*'Forecast COS'!BM$8</f>
        <v>7281.75</v>
      </c>
      <c r="BI295" s="64">
        <f>$A295*'Forecast COS'!BN$8</f>
        <v>7281.75</v>
      </c>
      <c r="BJ295" s="64">
        <f>$A295*'Forecast COS'!BO$8</f>
        <v>7281.75</v>
      </c>
      <c r="BK295" s="64">
        <f>$A295*'Forecast COS'!BP$8</f>
        <v>7281.75</v>
      </c>
      <c r="BL295" s="64">
        <f>$A295*'Forecast COS'!BQ$8</f>
        <v>7281.75</v>
      </c>
      <c r="BM295" s="64">
        <f>$A295*'Forecast COS'!BR$8</f>
        <v>7281.75</v>
      </c>
      <c r="BN295" s="64">
        <f>$A295*'Forecast COS'!BS$8</f>
        <v>7281.75</v>
      </c>
      <c r="BO295" s="108">
        <f>SUM(BC295:BN295)</f>
        <v>87381</v>
      </c>
      <c r="BP295" s="41"/>
      <c r="BQ295" s="41"/>
      <c r="BR295" s="41"/>
      <c r="BS295" s="41"/>
      <c r="BT295" s="41"/>
      <c r="BU295" s="41"/>
      <c r="BV295" s="41"/>
      <c r="BW295" s="41"/>
      <c r="BX295" s="41"/>
      <c r="BY295" s="41"/>
      <c r="BZ295" s="41"/>
      <c r="CA295" s="41"/>
      <c r="CB295" s="41"/>
      <c r="CC295" s="41"/>
      <c r="CD295" s="41"/>
      <c r="CE295" s="41"/>
      <c r="CF295" s="41"/>
      <c r="CG295" s="41"/>
      <c r="CH295" s="41"/>
      <c r="CI295" s="41"/>
      <c r="CJ295" s="41"/>
      <c r="CK295" s="41"/>
      <c r="CL295" s="41"/>
      <c r="CM295" s="41"/>
      <c r="CN295" s="41"/>
      <c r="CO295" s="41"/>
      <c r="CP295" s="41"/>
      <c r="CQ295" s="41"/>
      <c r="CR295" s="41"/>
      <c r="CS295" s="41"/>
      <c r="CT295" s="41"/>
      <c r="CU295" s="41"/>
      <c r="CV295" s="41"/>
      <c r="CW295" s="41"/>
      <c r="CX295" s="41"/>
      <c r="CY295" s="41"/>
      <c r="CZ295" s="41"/>
      <c r="DA295" s="41"/>
      <c r="DB295" s="41"/>
      <c r="DC295" s="41"/>
      <c r="DD295" s="41"/>
      <c r="DE295" s="41"/>
      <c r="DF295" s="41"/>
      <c r="DG295" s="41"/>
      <c r="DH295" s="41"/>
      <c r="DI295" s="41"/>
      <c r="DJ295" s="41"/>
      <c r="DK295" s="41"/>
      <c r="DL295" s="41"/>
      <c r="DM295" s="41"/>
      <c r="DN295" s="41"/>
      <c r="DO295" s="41"/>
      <c r="DP295" s="41"/>
      <c r="DQ295" s="41"/>
      <c r="DR295" s="41"/>
      <c r="DS295" s="41"/>
      <c r="DT295" s="41"/>
      <c r="DU295" s="41"/>
      <c r="DV295" s="41"/>
      <c r="DW295" s="41"/>
      <c r="DX295" s="41"/>
      <c r="DY295" s="41"/>
      <c r="DZ295" s="41"/>
      <c r="EA295" s="41"/>
      <c r="EB295" s="41"/>
      <c r="EC295" s="41"/>
      <c r="ED295" s="41"/>
      <c r="EE295" s="41"/>
      <c r="EF295" s="41"/>
      <c r="EG295" s="41"/>
      <c r="EH295" s="41"/>
      <c r="EI295" s="41"/>
      <c r="EJ295" s="41"/>
      <c r="EK295" s="41"/>
      <c r="EL295" s="41"/>
      <c r="EM295" s="41"/>
      <c r="EN295" s="41"/>
      <c r="EO295" s="41"/>
      <c r="EP295" s="41"/>
      <c r="EQ295" s="41"/>
      <c r="ER295" s="41"/>
      <c r="ES295" s="41"/>
      <c r="ET295" s="41"/>
      <c r="EU295" s="41"/>
      <c r="EV295" s="41"/>
      <c r="EW295" s="41"/>
      <c r="EX295" s="41"/>
      <c r="EY295" s="41"/>
      <c r="EZ295" s="41"/>
      <c r="FA295" s="41"/>
      <c r="FB295" s="41"/>
      <c r="FC295" s="41"/>
      <c r="FD295" s="41"/>
      <c r="FE295" s="41"/>
      <c r="FF295" s="41"/>
      <c r="FG295" s="41"/>
      <c r="FH295" s="41"/>
      <c r="FI295" s="41"/>
      <c r="FJ295" s="41"/>
      <c r="FK295" s="41"/>
      <c r="FL295" s="41"/>
      <c r="FM295" s="41"/>
      <c r="FN295" s="41"/>
      <c r="FO295" s="41"/>
      <c r="FP295" s="41"/>
      <c r="FQ295" s="41"/>
      <c r="FR295" s="41"/>
      <c r="FS295" s="41"/>
      <c r="FT295" s="41"/>
      <c r="FU295" s="41"/>
      <c r="FV295" s="41"/>
      <c r="FW295" s="41"/>
      <c r="FX295" s="41"/>
      <c r="FY295" s="41"/>
      <c r="FZ295" s="41"/>
      <c r="GA295" s="41"/>
      <c r="GB295" s="41"/>
      <c r="GC295" s="41"/>
      <c r="GD295" s="41"/>
      <c r="GE295" s="41"/>
      <c r="GF295" s="41"/>
      <c r="GG295" s="41"/>
      <c r="GH295" s="41"/>
      <c r="GI295" s="41"/>
      <c r="GJ295" s="41"/>
      <c r="GK295" s="41"/>
      <c r="GL295" s="41"/>
      <c r="GM295" s="41"/>
      <c r="GN295" s="41"/>
      <c r="GO295" s="41"/>
      <c r="GP295" s="41"/>
      <c r="GQ295" s="41"/>
      <c r="GR295" s="41"/>
      <c r="GS295" s="41"/>
      <c r="GT295" s="41"/>
      <c r="GU295" s="41"/>
      <c r="GV295" s="41"/>
      <c r="GW295" s="41"/>
      <c r="GX295" s="41"/>
      <c r="GY295" s="41"/>
      <c r="GZ295" s="41"/>
      <c r="HA295" s="41"/>
      <c r="HB295" s="41"/>
      <c r="HC295" s="41"/>
      <c r="HD295" s="41"/>
      <c r="HE295" s="41"/>
      <c r="HF295" s="41"/>
      <c r="HG295" s="41"/>
      <c r="HH295" s="41"/>
      <c r="HI295" s="41"/>
      <c r="HJ295" s="41"/>
      <c r="HK295" s="41"/>
      <c r="HL295" s="41"/>
      <c r="HM295" s="41"/>
      <c r="HN295" s="41"/>
      <c r="HO295" s="41"/>
      <c r="HP295" s="41"/>
      <c r="HQ295" s="41"/>
      <c r="HR295" s="41"/>
      <c r="HS295" s="41"/>
      <c r="HT295" s="41"/>
      <c r="HU295" s="41"/>
      <c r="HV295" s="41"/>
      <c r="HW295" s="41"/>
      <c r="HX295" s="41"/>
      <c r="HY295" s="41"/>
      <c r="HZ295" s="41"/>
      <c r="IA295" s="41"/>
      <c r="IB295" s="41"/>
      <c r="IC295" s="41"/>
      <c r="ID295" s="41"/>
      <c r="IE295" s="41"/>
      <c r="IF295" s="41"/>
      <c r="IG295" s="41"/>
      <c r="IH295" s="41"/>
      <c r="II295" s="41"/>
      <c r="IJ295" s="41"/>
      <c r="IK295" s="41"/>
      <c r="IL295" s="41"/>
      <c r="IM295" s="41"/>
      <c r="IN295" s="41"/>
      <c r="IO295" s="41"/>
      <c r="IP295" s="41"/>
      <c r="IQ295" s="41"/>
      <c r="IR295" s="41"/>
      <c r="IS295" s="41"/>
      <c r="IT295" s="41"/>
      <c r="IU295" s="41"/>
      <c r="IV295" s="41"/>
    </row>
    <row r="296" spans="1:256" x14ac:dyDescent="0.2">
      <c r="A296" s="561">
        <v>1E-3</v>
      </c>
      <c r="B296" s="188" t="s">
        <v>157</v>
      </c>
      <c r="C296" s="64">
        <f>$A296*'Forecast COS'!H8</f>
        <v>774.71249999999998</v>
      </c>
      <c r="D296" s="64">
        <f>$A296*'Forecast COS'!I8</f>
        <v>774.71249999999998</v>
      </c>
      <c r="E296" s="64">
        <f>$A296*'Forecast COS'!J8</f>
        <v>774.71249999999998</v>
      </c>
      <c r="F296" s="64">
        <f>$A296*'Forecast COS'!K8</f>
        <v>774.71249999999998</v>
      </c>
      <c r="G296" s="64">
        <f>$A296*'Forecast COS'!L8</f>
        <v>774.71249999999998</v>
      </c>
      <c r="H296" s="64">
        <f>$A296*'Forecast COS'!M8</f>
        <v>774.71249999999998</v>
      </c>
      <c r="I296" s="64">
        <f>$A296*'Forecast COS'!N8</f>
        <v>774.71249999999998</v>
      </c>
      <c r="J296" s="64">
        <f>$A296*'Forecast COS'!O8</f>
        <v>774.71249999999998</v>
      </c>
      <c r="K296" s="64">
        <f>$A296*'Forecast COS'!P8</f>
        <v>774.71249999999998</v>
      </c>
      <c r="L296" s="64">
        <f>$A296*'Forecast COS'!Q8</f>
        <v>774.71249999999998</v>
      </c>
      <c r="M296" s="64">
        <f>$A296*'Forecast COS'!R8</f>
        <v>774.71249999999998</v>
      </c>
      <c r="N296" s="64">
        <f>$A296*'Forecast COS'!S8</f>
        <v>774.71249999999998</v>
      </c>
      <c r="O296" s="108">
        <f t="shared" si="938"/>
        <v>9296.5499999999975</v>
      </c>
      <c r="P296" s="64">
        <f>$A296*'Forecast COS'!U8</f>
        <v>817.7520833333333</v>
      </c>
      <c r="Q296" s="64">
        <f>$A296*'Forecast COS'!V8</f>
        <v>817.7520833333333</v>
      </c>
      <c r="R296" s="64">
        <f>$A296*'Forecast COS'!W8</f>
        <v>817.7520833333333</v>
      </c>
      <c r="S296" s="64">
        <f>$A296*'Forecast COS'!X8</f>
        <v>817.7520833333333</v>
      </c>
      <c r="T296" s="64">
        <f>$A296*'Forecast COS'!Y8</f>
        <v>817.7520833333333</v>
      </c>
      <c r="U296" s="64">
        <f>$A296*'Forecast COS'!Z8</f>
        <v>817.7520833333333</v>
      </c>
      <c r="V296" s="64">
        <f>$A296*'Forecast COS'!AA8</f>
        <v>817.7520833333333</v>
      </c>
      <c r="W296" s="64">
        <f>$A296*'Forecast COS'!AB8</f>
        <v>817.7520833333333</v>
      </c>
      <c r="X296" s="64">
        <f>$A296*'Forecast COS'!AC8</f>
        <v>817.7520833333333</v>
      </c>
      <c r="Y296" s="64">
        <f>$A296*'Forecast COS'!AD8</f>
        <v>817.7520833333333</v>
      </c>
      <c r="Z296" s="64">
        <f>$A296*'Forecast COS'!AE8</f>
        <v>817.7520833333333</v>
      </c>
      <c r="AA296" s="64">
        <f>$A296*'Forecast COS'!AF8</f>
        <v>817.7520833333333</v>
      </c>
      <c r="AB296" s="108">
        <f t="shared" si="965"/>
        <v>9813.0249999999978</v>
      </c>
      <c r="AC296" s="64">
        <f>$A296*'Forecast COS'!AH8</f>
        <v>910.21875</v>
      </c>
      <c r="AD296" s="64">
        <f>$A296*'Forecast COS'!AI8</f>
        <v>910.21875</v>
      </c>
      <c r="AE296" s="64">
        <f>$A296*'Forecast COS'!AJ8</f>
        <v>910.21875</v>
      </c>
      <c r="AF296" s="64">
        <f>$A296*'Forecast COS'!AK8</f>
        <v>910.21875</v>
      </c>
      <c r="AG296" s="64">
        <f>$A296*'Forecast COS'!AL8</f>
        <v>910.21875</v>
      </c>
      <c r="AH296" s="64">
        <f>$A296*'Forecast COS'!AM8</f>
        <v>910.21875</v>
      </c>
      <c r="AI296" s="64">
        <f>$A296*'Forecast COS'!AN8</f>
        <v>910.21875</v>
      </c>
      <c r="AJ296" s="64">
        <f>$A296*'Forecast COS'!AO8</f>
        <v>910.21875</v>
      </c>
      <c r="AK296" s="64">
        <f>$A296*'Forecast COS'!AP8</f>
        <v>910.21875</v>
      </c>
      <c r="AL296" s="64">
        <f>$A296*'Forecast COS'!AQ8</f>
        <v>910.21875</v>
      </c>
      <c r="AM296" s="64">
        <f>$A296*'Forecast COS'!AR8</f>
        <v>910.21875</v>
      </c>
      <c r="AN296" s="64">
        <f>$A296*'Forecast COS'!AS8</f>
        <v>910.21875</v>
      </c>
      <c r="AO296" s="108">
        <f t="shared" si="943"/>
        <v>10922.625</v>
      </c>
      <c r="AP296" s="64">
        <f>$A296*'Forecast COS'!AU8</f>
        <v>953.5625</v>
      </c>
      <c r="AQ296" s="64">
        <f>$A296*'Forecast COS'!AV8</f>
        <v>953.5625</v>
      </c>
      <c r="AR296" s="64">
        <f>$A296*'Forecast COS'!AW8</f>
        <v>953.5625</v>
      </c>
      <c r="AS296" s="64">
        <f>$A296*'Forecast COS'!AX8</f>
        <v>953.5625</v>
      </c>
      <c r="AT296" s="64">
        <f>$A296*'Forecast COS'!AY8</f>
        <v>953.5625</v>
      </c>
      <c r="AU296" s="64">
        <f>$A296*'Forecast COS'!AZ8</f>
        <v>953.5625</v>
      </c>
      <c r="AV296" s="64">
        <f>$A296*'Forecast COS'!BA8</f>
        <v>953.5625</v>
      </c>
      <c r="AW296" s="64">
        <f>$A296*'Forecast COS'!BB8</f>
        <v>953.5625</v>
      </c>
      <c r="AX296" s="64">
        <f>$A296*'Forecast COS'!BC8</f>
        <v>953.5625</v>
      </c>
      <c r="AY296" s="64">
        <f>$A296*'Forecast COS'!BD8</f>
        <v>953.5625</v>
      </c>
      <c r="AZ296" s="64">
        <f>$A296*'Forecast COS'!BE8</f>
        <v>953.5625</v>
      </c>
      <c r="BA296" s="64">
        <f>$A296*'Forecast COS'!BF8</f>
        <v>953.5625</v>
      </c>
      <c r="BB296" s="108">
        <f t="shared" si="945"/>
        <v>11442.75</v>
      </c>
      <c r="BC296" s="64">
        <f>$A296*'Forecast COS'!BH8</f>
        <v>1040.25</v>
      </c>
      <c r="BD296" s="64">
        <f>$A296*'Forecast COS'!BI8</f>
        <v>1040.25</v>
      </c>
      <c r="BE296" s="64">
        <f>$A296*'Forecast COS'!BJ8</f>
        <v>1040.25</v>
      </c>
      <c r="BF296" s="64">
        <f>$A296*'Forecast COS'!BK8</f>
        <v>1040.25</v>
      </c>
      <c r="BG296" s="64">
        <f>$A296*'Forecast COS'!BL8</f>
        <v>1040.25</v>
      </c>
      <c r="BH296" s="64">
        <f>$A296*'Forecast COS'!BM8</f>
        <v>1040.25</v>
      </c>
      <c r="BI296" s="64">
        <f>$A296*'Forecast COS'!BN8</f>
        <v>1040.25</v>
      </c>
      <c r="BJ296" s="64">
        <f>$A296*'Forecast COS'!BO8</f>
        <v>1040.25</v>
      </c>
      <c r="BK296" s="64">
        <f>$A296*'Forecast COS'!BP8</f>
        <v>1040.25</v>
      </c>
      <c r="BL296" s="64">
        <f>$A296*'Forecast COS'!BQ8</f>
        <v>1040.25</v>
      </c>
      <c r="BM296" s="64">
        <f>$A296*'Forecast COS'!BR8</f>
        <v>1040.25</v>
      </c>
      <c r="BN296" s="64">
        <f>$A296*'Forecast COS'!BS8</f>
        <v>1040.25</v>
      </c>
      <c r="BO296" s="108">
        <f t="shared" ref="BO296:BO318" si="966">SUM(BC296:BN296)</f>
        <v>12483</v>
      </c>
    </row>
    <row r="297" spans="1:256" x14ac:dyDescent="0.2">
      <c r="A297" s="561">
        <v>2E-3</v>
      </c>
      <c r="B297" s="188" t="s">
        <v>158</v>
      </c>
      <c r="C297" s="64">
        <f>$A297*'Forecast COS'!H8</f>
        <v>1549.425</v>
      </c>
      <c r="D297" s="64">
        <f>$A297*'Forecast COS'!I8</f>
        <v>1549.425</v>
      </c>
      <c r="E297" s="64">
        <f>$A297*'Forecast COS'!J8</f>
        <v>1549.425</v>
      </c>
      <c r="F297" s="64">
        <f>$A297*'Forecast COS'!K8</f>
        <v>1549.425</v>
      </c>
      <c r="G297" s="64">
        <f>$A297*'Forecast COS'!L8</f>
        <v>1549.425</v>
      </c>
      <c r="H297" s="64">
        <f>$A297*'Forecast COS'!M8</f>
        <v>1549.425</v>
      </c>
      <c r="I297" s="64">
        <f>$A297*'Forecast COS'!N8</f>
        <v>1549.425</v>
      </c>
      <c r="J297" s="64">
        <f>$A297*'Forecast COS'!O8</f>
        <v>1549.425</v>
      </c>
      <c r="K297" s="64">
        <f>$A297*'Forecast COS'!P8</f>
        <v>1549.425</v>
      </c>
      <c r="L297" s="64">
        <f>$A297*'Forecast COS'!Q8</f>
        <v>1549.425</v>
      </c>
      <c r="M297" s="64">
        <f>$A297*'Forecast COS'!R8</f>
        <v>1549.425</v>
      </c>
      <c r="N297" s="64">
        <f>$A297*'Forecast COS'!S8</f>
        <v>1549.425</v>
      </c>
      <c r="O297" s="108">
        <f t="shared" si="938"/>
        <v>18593.099999999995</v>
      </c>
      <c r="P297" s="64">
        <f>$A297*'Forecast COS'!U8</f>
        <v>1635.5041666666666</v>
      </c>
      <c r="Q297" s="64">
        <f>$A297*'Forecast COS'!V8</f>
        <v>1635.5041666666666</v>
      </c>
      <c r="R297" s="64">
        <f>$A297*'Forecast COS'!W8</f>
        <v>1635.5041666666666</v>
      </c>
      <c r="S297" s="64">
        <f>$A297*'Forecast COS'!X8</f>
        <v>1635.5041666666666</v>
      </c>
      <c r="T297" s="64">
        <f>$A297*'Forecast COS'!Y8</f>
        <v>1635.5041666666666</v>
      </c>
      <c r="U297" s="64">
        <f>$A297*'Forecast COS'!Z8</f>
        <v>1635.5041666666666</v>
      </c>
      <c r="V297" s="64">
        <f>$A297*'Forecast COS'!AA8</f>
        <v>1635.5041666666666</v>
      </c>
      <c r="W297" s="64">
        <f>$A297*'Forecast COS'!AB8</f>
        <v>1635.5041666666666</v>
      </c>
      <c r="X297" s="64">
        <f>$A297*'Forecast COS'!AC8</f>
        <v>1635.5041666666666</v>
      </c>
      <c r="Y297" s="64">
        <f>$A297*'Forecast COS'!AD8</f>
        <v>1635.5041666666666</v>
      </c>
      <c r="Z297" s="64">
        <f>$A297*'Forecast COS'!AE8</f>
        <v>1635.5041666666666</v>
      </c>
      <c r="AA297" s="64">
        <f>$A297*'Forecast COS'!AF8</f>
        <v>1635.5041666666666</v>
      </c>
      <c r="AB297" s="108">
        <f t="shared" si="965"/>
        <v>19626.049999999996</v>
      </c>
      <c r="AC297" s="64">
        <f>$A297*'Forecast COS'!AH8</f>
        <v>1820.4375</v>
      </c>
      <c r="AD297" s="64">
        <f>$A297*'Forecast COS'!AI8</f>
        <v>1820.4375</v>
      </c>
      <c r="AE297" s="64">
        <f>$A297*'Forecast COS'!AJ8</f>
        <v>1820.4375</v>
      </c>
      <c r="AF297" s="64">
        <f>$A297*'Forecast COS'!AK8</f>
        <v>1820.4375</v>
      </c>
      <c r="AG297" s="64">
        <f>$A297*'Forecast COS'!AL8</f>
        <v>1820.4375</v>
      </c>
      <c r="AH297" s="64">
        <f>$A297*'Forecast COS'!AM8</f>
        <v>1820.4375</v>
      </c>
      <c r="AI297" s="64">
        <f>$A297*'Forecast COS'!AN8</f>
        <v>1820.4375</v>
      </c>
      <c r="AJ297" s="64">
        <f>$A297*'Forecast COS'!AO8</f>
        <v>1820.4375</v>
      </c>
      <c r="AK297" s="64">
        <f>$A297*'Forecast COS'!AP8</f>
        <v>1820.4375</v>
      </c>
      <c r="AL297" s="64">
        <f>$A297*'Forecast COS'!AQ8</f>
        <v>1820.4375</v>
      </c>
      <c r="AM297" s="64">
        <f>$A297*'Forecast COS'!AR8</f>
        <v>1820.4375</v>
      </c>
      <c r="AN297" s="64">
        <f>$A297*'Forecast COS'!AS8</f>
        <v>1820.4375</v>
      </c>
      <c r="AO297" s="108">
        <f t="shared" si="943"/>
        <v>21845.25</v>
      </c>
      <c r="AP297" s="64">
        <f>$A297*'Forecast COS'!AU8</f>
        <v>1907.125</v>
      </c>
      <c r="AQ297" s="64">
        <f>$A297*'Forecast COS'!AV8</f>
        <v>1907.125</v>
      </c>
      <c r="AR297" s="64">
        <f>$A297*'Forecast COS'!AW8</f>
        <v>1907.125</v>
      </c>
      <c r="AS297" s="64">
        <f>$A297*'Forecast COS'!AX8</f>
        <v>1907.125</v>
      </c>
      <c r="AT297" s="64">
        <f>$A297*'Forecast COS'!AY8</f>
        <v>1907.125</v>
      </c>
      <c r="AU297" s="64">
        <f>$A297*'Forecast COS'!AZ8</f>
        <v>1907.125</v>
      </c>
      <c r="AV297" s="64">
        <f>$A297*'Forecast COS'!BA8</f>
        <v>1907.125</v>
      </c>
      <c r="AW297" s="64">
        <f>$A297*'Forecast COS'!BB8</f>
        <v>1907.125</v>
      </c>
      <c r="AX297" s="64">
        <f>$A297*'Forecast COS'!BC8</f>
        <v>1907.125</v>
      </c>
      <c r="AY297" s="64">
        <f>$A297*'Forecast COS'!BD8</f>
        <v>1907.125</v>
      </c>
      <c r="AZ297" s="64">
        <f>$A297*'Forecast COS'!BE8</f>
        <v>1907.125</v>
      </c>
      <c r="BA297" s="64">
        <f>$A297*'Forecast COS'!BF8</f>
        <v>1907.125</v>
      </c>
      <c r="BB297" s="108">
        <f t="shared" si="945"/>
        <v>22885.5</v>
      </c>
      <c r="BC297" s="64">
        <f>$A297*'Forecast COS'!BH8</f>
        <v>2080.5</v>
      </c>
      <c r="BD297" s="64">
        <f>$A297*'Forecast COS'!BI8</f>
        <v>2080.5</v>
      </c>
      <c r="BE297" s="64">
        <f>$A297*'Forecast COS'!BJ8</f>
        <v>2080.5</v>
      </c>
      <c r="BF297" s="64">
        <f>$A297*'Forecast COS'!BK8</f>
        <v>2080.5</v>
      </c>
      <c r="BG297" s="64">
        <f>$A297*'Forecast COS'!BL8</f>
        <v>2080.5</v>
      </c>
      <c r="BH297" s="64">
        <f>$A297*'Forecast COS'!BM8</f>
        <v>2080.5</v>
      </c>
      <c r="BI297" s="64">
        <f>$A297*'Forecast COS'!BN8</f>
        <v>2080.5</v>
      </c>
      <c r="BJ297" s="64">
        <f>$A297*'Forecast COS'!BO8</f>
        <v>2080.5</v>
      </c>
      <c r="BK297" s="64">
        <f>$A297*'Forecast COS'!BP8</f>
        <v>2080.5</v>
      </c>
      <c r="BL297" s="64">
        <f>$A297*'Forecast COS'!BQ8</f>
        <v>2080.5</v>
      </c>
      <c r="BM297" s="64">
        <f>$A297*'Forecast COS'!BR8</f>
        <v>2080.5</v>
      </c>
      <c r="BN297" s="64">
        <f>$A297*'Forecast COS'!BS8</f>
        <v>2080.5</v>
      </c>
      <c r="BO297" s="108">
        <f t="shared" si="966"/>
        <v>24966</v>
      </c>
    </row>
    <row r="298" spans="1:256" x14ac:dyDescent="0.2">
      <c r="A298" s="561">
        <v>1E-3</v>
      </c>
      <c r="B298" s="188" t="s">
        <v>159</v>
      </c>
      <c r="C298" s="64">
        <f>$A298*'Forecast COS'!H8</f>
        <v>774.71249999999998</v>
      </c>
      <c r="D298" s="64">
        <f>$A298*'Forecast COS'!I8</f>
        <v>774.71249999999998</v>
      </c>
      <c r="E298" s="64">
        <f>$A298*'Forecast COS'!J8</f>
        <v>774.71249999999998</v>
      </c>
      <c r="F298" s="64">
        <f>$A298*'Forecast COS'!K8</f>
        <v>774.71249999999998</v>
      </c>
      <c r="G298" s="64">
        <f>$A298*'Forecast COS'!L8</f>
        <v>774.71249999999998</v>
      </c>
      <c r="H298" s="64">
        <f>$A298*'Forecast COS'!M8</f>
        <v>774.71249999999998</v>
      </c>
      <c r="I298" s="64">
        <f>$A298*'Forecast COS'!N8</f>
        <v>774.71249999999998</v>
      </c>
      <c r="J298" s="64">
        <f>$A298*'Forecast COS'!O8</f>
        <v>774.71249999999998</v>
      </c>
      <c r="K298" s="64">
        <f>$A298*'Forecast COS'!P8</f>
        <v>774.71249999999998</v>
      </c>
      <c r="L298" s="64">
        <f>$A298*'Forecast COS'!Q8</f>
        <v>774.71249999999998</v>
      </c>
      <c r="M298" s="64">
        <f>$A298*'Forecast COS'!R8</f>
        <v>774.71249999999998</v>
      </c>
      <c r="N298" s="64">
        <f>$A298*'Forecast COS'!S8</f>
        <v>774.71249999999998</v>
      </c>
      <c r="O298" s="108">
        <f t="shared" si="938"/>
        <v>9296.5499999999975</v>
      </c>
      <c r="P298" s="64">
        <f>$A298*'Forecast COS'!U8</f>
        <v>817.7520833333333</v>
      </c>
      <c r="Q298" s="64">
        <f>$A298*'Forecast COS'!V8</f>
        <v>817.7520833333333</v>
      </c>
      <c r="R298" s="64">
        <f>$A298*'Forecast COS'!W8</f>
        <v>817.7520833333333</v>
      </c>
      <c r="S298" s="64">
        <f>$A298*'Forecast COS'!X8</f>
        <v>817.7520833333333</v>
      </c>
      <c r="T298" s="64">
        <f>$A298*'Forecast COS'!Y8</f>
        <v>817.7520833333333</v>
      </c>
      <c r="U298" s="64">
        <f>$A298*'Forecast COS'!Z8</f>
        <v>817.7520833333333</v>
      </c>
      <c r="V298" s="64">
        <f>$A298*'Forecast COS'!AA8</f>
        <v>817.7520833333333</v>
      </c>
      <c r="W298" s="64">
        <f>$A298*'Forecast COS'!AB8</f>
        <v>817.7520833333333</v>
      </c>
      <c r="X298" s="64">
        <f>$A298*'Forecast COS'!AC8</f>
        <v>817.7520833333333</v>
      </c>
      <c r="Y298" s="64">
        <f>$A298*'Forecast COS'!AD8</f>
        <v>817.7520833333333</v>
      </c>
      <c r="Z298" s="64">
        <f>$A298*'Forecast COS'!AE8</f>
        <v>817.7520833333333</v>
      </c>
      <c r="AA298" s="64">
        <f>$A298*'Forecast COS'!AF8</f>
        <v>817.7520833333333</v>
      </c>
      <c r="AB298" s="108">
        <f t="shared" si="965"/>
        <v>9813.0249999999978</v>
      </c>
      <c r="AC298" s="64">
        <f>$A298*'Forecast COS'!AH8</f>
        <v>910.21875</v>
      </c>
      <c r="AD298" s="64">
        <f>$A298*'Forecast COS'!AI8</f>
        <v>910.21875</v>
      </c>
      <c r="AE298" s="64">
        <f>$A298*'Forecast COS'!AJ8</f>
        <v>910.21875</v>
      </c>
      <c r="AF298" s="64">
        <f>$A298*'Forecast COS'!AK8</f>
        <v>910.21875</v>
      </c>
      <c r="AG298" s="64">
        <f>$A298*'Forecast COS'!AL8</f>
        <v>910.21875</v>
      </c>
      <c r="AH298" s="64">
        <f>$A298*'Forecast COS'!AM8</f>
        <v>910.21875</v>
      </c>
      <c r="AI298" s="64">
        <f>$A298*'Forecast COS'!AN8</f>
        <v>910.21875</v>
      </c>
      <c r="AJ298" s="64">
        <f>$A298*'Forecast COS'!AO8</f>
        <v>910.21875</v>
      </c>
      <c r="AK298" s="64">
        <f>$A298*'Forecast COS'!AP8</f>
        <v>910.21875</v>
      </c>
      <c r="AL298" s="64">
        <f>$A298*'Forecast COS'!AQ8</f>
        <v>910.21875</v>
      </c>
      <c r="AM298" s="64">
        <f>$A298*'Forecast COS'!AR8</f>
        <v>910.21875</v>
      </c>
      <c r="AN298" s="64">
        <f>$A298*'Forecast COS'!AS8</f>
        <v>910.21875</v>
      </c>
      <c r="AO298" s="108">
        <f t="shared" si="943"/>
        <v>10922.625</v>
      </c>
      <c r="AP298" s="64">
        <f>$A298*'Forecast COS'!AU8</f>
        <v>953.5625</v>
      </c>
      <c r="AQ298" s="64">
        <f>$A298*'Forecast COS'!AV8</f>
        <v>953.5625</v>
      </c>
      <c r="AR298" s="64">
        <f>$A298*'Forecast COS'!AW8</f>
        <v>953.5625</v>
      </c>
      <c r="AS298" s="64">
        <f>$A298*'Forecast COS'!AX8</f>
        <v>953.5625</v>
      </c>
      <c r="AT298" s="64">
        <f>$A298*'Forecast COS'!AY8</f>
        <v>953.5625</v>
      </c>
      <c r="AU298" s="64">
        <f>$A298*'Forecast COS'!AZ8</f>
        <v>953.5625</v>
      </c>
      <c r="AV298" s="64">
        <f>$A298*'Forecast COS'!BA8</f>
        <v>953.5625</v>
      </c>
      <c r="AW298" s="64">
        <f>$A298*'Forecast COS'!BB8</f>
        <v>953.5625</v>
      </c>
      <c r="AX298" s="64">
        <f>$A298*'Forecast COS'!BC8</f>
        <v>953.5625</v>
      </c>
      <c r="AY298" s="64">
        <f>$A298*'Forecast COS'!BD8</f>
        <v>953.5625</v>
      </c>
      <c r="AZ298" s="64">
        <f>$A298*'Forecast COS'!BE8</f>
        <v>953.5625</v>
      </c>
      <c r="BA298" s="64">
        <f>$A298*'Forecast COS'!BF8</f>
        <v>953.5625</v>
      </c>
      <c r="BB298" s="108">
        <f t="shared" si="945"/>
        <v>11442.75</v>
      </c>
      <c r="BC298" s="64">
        <f>$A298*'Forecast COS'!BH8</f>
        <v>1040.25</v>
      </c>
      <c r="BD298" s="64">
        <f>$A298*'Forecast COS'!BI8</f>
        <v>1040.25</v>
      </c>
      <c r="BE298" s="64">
        <f>$A298*'Forecast COS'!BJ8</f>
        <v>1040.25</v>
      </c>
      <c r="BF298" s="64">
        <f>$A298*'Forecast COS'!BK8</f>
        <v>1040.25</v>
      </c>
      <c r="BG298" s="64">
        <f>$A298*'Forecast COS'!BL8</f>
        <v>1040.25</v>
      </c>
      <c r="BH298" s="64">
        <f>$A298*'Forecast COS'!BM8</f>
        <v>1040.25</v>
      </c>
      <c r="BI298" s="64">
        <f>$A298*'Forecast COS'!BN8</f>
        <v>1040.25</v>
      </c>
      <c r="BJ298" s="64">
        <f>$A298*'Forecast COS'!BO8</f>
        <v>1040.25</v>
      </c>
      <c r="BK298" s="64">
        <f>$A298*'Forecast COS'!BP8</f>
        <v>1040.25</v>
      </c>
      <c r="BL298" s="64">
        <f>$A298*'Forecast COS'!BQ8</f>
        <v>1040.25</v>
      </c>
      <c r="BM298" s="64">
        <f>$A298*'Forecast COS'!BR8</f>
        <v>1040.25</v>
      </c>
      <c r="BN298" s="64">
        <f>$A298*'Forecast COS'!BS8</f>
        <v>1040.25</v>
      </c>
      <c r="BO298" s="108">
        <f t="shared" si="966"/>
        <v>12483</v>
      </c>
    </row>
    <row r="299" spans="1:256" x14ac:dyDescent="0.2">
      <c r="A299" s="716">
        <v>7550</v>
      </c>
      <c r="B299" s="188" t="s">
        <v>645</v>
      </c>
      <c r="C299" s="64">
        <f>+A299</f>
        <v>7550</v>
      </c>
      <c r="D299" s="64">
        <f>+C299</f>
        <v>7550</v>
      </c>
      <c r="E299" s="64">
        <f t="shared" ref="E299" si="967">+D299</f>
        <v>7550</v>
      </c>
      <c r="F299" s="64">
        <f t="shared" ref="F299" si="968">+E299</f>
        <v>7550</v>
      </c>
      <c r="G299" s="64">
        <f t="shared" ref="G299" si="969">+F299</f>
        <v>7550</v>
      </c>
      <c r="H299" s="64">
        <f t="shared" ref="H299" si="970">+G299</f>
        <v>7550</v>
      </c>
      <c r="I299" s="64">
        <f t="shared" ref="I299" si="971">+H299</f>
        <v>7550</v>
      </c>
      <c r="J299" s="64">
        <f t="shared" ref="J299" si="972">+I299</f>
        <v>7550</v>
      </c>
      <c r="K299" s="64">
        <f t="shared" ref="K299" si="973">+J299</f>
        <v>7550</v>
      </c>
      <c r="L299" s="64">
        <f t="shared" ref="L299" si="974">+K299</f>
        <v>7550</v>
      </c>
      <c r="M299" s="64">
        <f t="shared" ref="M299" si="975">+L299</f>
        <v>7550</v>
      </c>
      <c r="N299" s="64">
        <f t="shared" ref="N299" si="976">+M299</f>
        <v>7550</v>
      </c>
      <c r="O299" s="108">
        <f t="shared" si="938"/>
        <v>90600</v>
      </c>
      <c r="P299" s="64">
        <f>+N299</f>
        <v>7550</v>
      </c>
      <c r="Q299" s="64">
        <f>+P299</f>
        <v>7550</v>
      </c>
      <c r="R299" s="64">
        <f t="shared" ref="R299" si="977">+P299</f>
        <v>7550</v>
      </c>
      <c r="S299" s="64">
        <f t="shared" ref="S299" si="978">+Q299</f>
        <v>7550</v>
      </c>
      <c r="T299" s="64">
        <f t="shared" ref="T299" si="979">+R299</f>
        <v>7550</v>
      </c>
      <c r="U299" s="64">
        <f>+T299</f>
        <v>7550</v>
      </c>
      <c r="V299" s="64">
        <f t="shared" ref="V299" si="980">+T299</f>
        <v>7550</v>
      </c>
      <c r="W299" s="64">
        <f>+V299</f>
        <v>7550</v>
      </c>
      <c r="X299" s="64">
        <f t="shared" ref="X299" si="981">+V299</f>
        <v>7550</v>
      </c>
      <c r="Y299" s="64">
        <f>+X299</f>
        <v>7550</v>
      </c>
      <c r="Z299" s="64">
        <f t="shared" ref="Z299" si="982">+X299</f>
        <v>7550</v>
      </c>
      <c r="AA299" s="64">
        <f>+Z299</f>
        <v>7550</v>
      </c>
      <c r="AB299" s="108">
        <f t="shared" si="965"/>
        <v>90600</v>
      </c>
      <c r="AC299" s="64">
        <f>++AA299</f>
        <v>7550</v>
      </c>
      <c r="AD299" s="64">
        <f>+AA299</f>
        <v>7550</v>
      </c>
      <c r="AE299" s="64">
        <f>+AD299</f>
        <v>7550</v>
      </c>
      <c r="AF299" s="64">
        <f t="shared" ref="AF299" si="983">+AC299</f>
        <v>7550</v>
      </c>
      <c r="AG299" s="64">
        <f t="shared" ref="AG299" si="984">+AD299</f>
        <v>7550</v>
      </c>
      <c r="AH299" s="64">
        <f>+AG299</f>
        <v>7550</v>
      </c>
      <c r="AI299" s="64">
        <f t="shared" ref="AI299" si="985">+AF299</f>
        <v>7550</v>
      </c>
      <c r="AJ299" s="64">
        <f t="shared" ref="AJ299" si="986">+AG299</f>
        <v>7550</v>
      </c>
      <c r="AK299" s="64">
        <f>+AJ299</f>
        <v>7550</v>
      </c>
      <c r="AL299" s="64">
        <f t="shared" ref="AL299" si="987">+AI299</f>
        <v>7550</v>
      </c>
      <c r="AM299" s="64">
        <f t="shared" ref="AM299" si="988">+AJ299</f>
        <v>7550</v>
      </c>
      <c r="AN299" s="64">
        <f>+AM299</f>
        <v>7550</v>
      </c>
      <c r="AO299" s="108">
        <f t="shared" ref="AO299" si="989">SUM(AC299:AN299)</f>
        <v>90600</v>
      </c>
      <c r="AP299" s="64">
        <f>+AN299</f>
        <v>7550</v>
      </c>
      <c r="AQ299" s="64">
        <f>+AP299</f>
        <v>7550</v>
      </c>
      <c r="AR299" s="64">
        <f t="shared" ref="AR299" si="990">+AQ299</f>
        <v>7550</v>
      </c>
      <c r="AS299" s="64">
        <f t="shared" ref="AS299" si="991">+AR299</f>
        <v>7550</v>
      </c>
      <c r="AT299" s="64">
        <f t="shared" ref="AT299" si="992">+AS299</f>
        <v>7550</v>
      </c>
      <c r="AU299" s="64">
        <f t="shared" ref="AU299" si="993">+AT299</f>
        <v>7550</v>
      </c>
      <c r="AV299" s="64">
        <f t="shared" ref="AV299" si="994">+AU299</f>
        <v>7550</v>
      </c>
      <c r="AW299" s="64">
        <f t="shared" ref="AW299" si="995">+AV299</f>
        <v>7550</v>
      </c>
      <c r="AX299" s="64">
        <f t="shared" ref="AX299" si="996">+AW299</f>
        <v>7550</v>
      </c>
      <c r="AY299" s="64">
        <f t="shared" ref="AY299" si="997">+AX299</f>
        <v>7550</v>
      </c>
      <c r="AZ299" s="64">
        <f t="shared" ref="AZ299" si="998">+AY299</f>
        <v>7550</v>
      </c>
      <c r="BA299" s="64">
        <f t="shared" ref="BA299" si="999">+AZ299</f>
        <v>7550</v>
      </c>
      <c r="BB299" s="108">
        <f t="shared" ref="BB299" si="1000">SUM(AP299:BA299)</f>
        <v>90600</v>
      </c>
      <c r="BC299" s="64">
        <f>+$A299</f>
        <v>7550</v>
      </c>
      <c r="BD299" s="64">
        <f t="shared" ref="BD299:BN299" si="1001">+$A299</f>
        <v>7550</v>
      </c>
      <c r="BE299" s="64">
        <f t="shared" si="1001"/>
        <v>7550</v>
      </c>
      <c r="BF299" s="64">
        <f t="shared" si="1001"/>
        <v>7550</v>
      </c>
      <c r="BG299" s="64">
        <f t="shared" si="1001"/>
        <v>7550</v>
      </c>
      <c r="BH299" s="64">
        <f t="shared" si="1001"/>
        <v>7550</v>
      </c>
      <c r="BI299" s="64">
        <f t="shared" si="1001"/>
        <v>7550</v>
      </c>
      <c r="BJ299" s="64">
        <f t="shared" si="1001"/>
        <v>7550</v>
      </c>
      <c r="BK299" s="64">
        <f t="shared" si="1001"/>
        <v>7550</v>
      </c>
      <c r="BL299" s="64">
        <f t="shared" si="1001"/>
        <v>7550</v>
      </c>
      <c r="BM299" s="64">
        <f t="shared" si="1001"/>
        <v>7550</v>
      </c>
      <c r="BN299" s="64">
        <f t="shared" si="1001"/>
        <v>7550</v>
      </c>
      <c r="BO299" s="108">
        <f t="shared" si="966"/>
        <v>90600</v>
      </c>
    </row>
    <row r="300" spans="1:256" x14ac:dyDescent="0.2">
      <c r="A300" s="561">
        <v>2E-3</v>
      </c>
      <c r="B300" s="188" t="s">
        <v>161</v>
      </c>
      <c r="C300" s="64">
        <f>$A300*'Forecast COS'!H8</f>
        <v>1549.425</v>
      </c>
      <c r="D300" s="64">
        <f>$A300*'Forecast COS'!I8</f>
        <v>1549.425</v>
      </c>
      <c r="E300" s="64">
        <f>$A300*'Forecast COS'!J8</f>
        <v>1549.425</v>
      </c>
      <c r="F300" s="64">
        <f>$A300*'Forecast COS'!K8</f>
        <v>1549.425</v>
      </c>
      <c r="G300" s="64">
        <f>$A300*'Forecast COS'!L8</f>
        <v>1549.425</v>
      </c>
      <c r="H300" s="64">
        <f>$A300*'Forecast COS'!M8</f>
        <v>1549.425</v>
      </c>
      <c r="I300" s="64">
        <f>$A300*'Forecast COS'!N8</f>
        <v>1549.425</v>
      </c>
      <c r="J300" s="64">
        <f>$A300*'Forecast COS'!O8</f>
        <v>1549.425</v>
      </c>
      <c r="K300" s="64">
        <f>$A300*'Forecast COS'!P8</f>
        <v>1549.425</v>
      </c>
      <c r="L300" s="64">
        <f>$A300*'Forecast COS'!Q8</f>
        <v>1549.425</v>
      </c>
      <c r="M300" s="64">
        <f>$A300*'Forecast COS'!R8</f>
        <v>1549.425</v>
      </c>
      <c r="N300" s="64">
        <f>$A300*'Forecast COS'!S8</f>
        <v>1549.425</v>
      </c>
      <c r="O300" s="108">
        <f t="shared" si="938"/>
        <v>18593.099999999995</v>
      </c>
      <c r="P300" s="64">
        <f>$A300*'Forecast COS'!U8</f>
        <v>1635.5041666666666</v>
      </c>
      <c r="Q300" s="64">
        <f>$A300*'Forecast COS'!V8</f>
        <v>1635.5041666666666</v>
      </c>
      <c r="R300" s="64">
        <f>$A300*'Forecast COS'!W8</f>
        <v>1635.5041666666666</v>
      </c>
      <c r="S300" s="64">
        <f>$A300*'Forecast COS'!X8</f>
        <v>1635.5041666666666</v>
      </c>
      <c r="T300" s="64">
        <f>$A300*'Forecast COS'!Y8</f>
        <v>1635.5041666666666</v>
      </c>
      <c r="U300" s="64">
        <f>$A300*'Forecast COS'!Z8</f>
        <v>1635.5041666666666</v>
      </c>
      <c r="V300" s="64">
        <f>$A300*'Forecast COS'!AA8</f>
        <v>1635.5041666666666</v>
      </c>
      <c r="W300" s="64">
        <f>$A300*'Forecast COS'!AB8</f>
        <v>1635.5041666666666</v>
      </c>
      <c r="X300" s="64">
        <f>$A300*'Forecast COS'!AC8</f>
        <v>1635.5041666666666</v>
      </c>
      <c r="Y300" s="64">
        <f>$A300*'Forecast COS'!AD8</f>
        <v>1635.5041666666666</v>
      </c>
      <c r="Z300" s="64">
        <f>$A300*'Forecast COS'!AE8</f>
        <v>1635.5041666666666</v>
      </c>
      <c r="AA300" s="64">
        <f>$A300*'Forecast COS'!AF8</f>
        <v>1635.5041666666666</v>
      </c>
      <c r="AB300" s="108">
        <f t="shared" si="965"/>
        <v>19626.049999999996</v>
      </c>
      <c r="AC300" s="64">
        <f>$A300*'Forecast COS'!AH8</f>
        <v>1820.4375</v>
      </c>
      <c r="AD300" s="64">
        <f>$A300*'Forecast COS'!AI8</f>
        <v>1820.4375</v>
      </c>
      <c r="AE300" s="64">
        <f>$A300*'Forecast COS'!AJ8</f>
        <v>1820.4375</v>
      </c>
      <c r="AF300" s="64">
        <f>$A300*'Forecast COS'!AK8</f>
        <v>1820.4375</v>
      </c>
      <c r="AG300" s="64">
        <f>$A300*'Forecast COS'!AL8</f>
        <v>1820.4375</v>
      </c>
      <c r="AH300" s="64">
        <f>$A300*'Forecast COS'!AM8</f>
        <v>1820.4375</v>
      </c>
      <c r="AI300" s="64">
        <f>$A300*'Forecast COS'!AN8</f>
        <v>1820.4375</v>
      </c>
      <c r="AJ300" s="64">
        <f>$A300*'Forecast COS'!AO8</f>
        <v>1820.4375</v>
      </c>
      <c r="AK300" s="64">
        <f>$A300*'Forecast COS'!AP8</f>
        <v>1820.4375</v>
      </c>
      <c r="AL300" s="64">
        <f>$A300*'Forecast COS'!AQ8</f>
        <v>1820.4375</v>
      </c>
      <c r="AM300" s="64">
        <f>$A300*'Forecast COS'!AR8</f>
        <v>1820.4375</v>
      </c>
      <c r="AN300" s="64">
        <f>$A300*'Forecast COS'!AS8</f>
        <v>1820.4375</v>
      </c>
      <c r="AO300" s="108">
        <f t="shared" si="943"/>
        <v>21845.25</v>
      </c>
      <c r="AP300" s="64">
        <f>$A300*'Forecast COS'!AU8</f>
        <v>1907.125</v>
      </c>
      <c r="AQ300" s="64">
        <f>$A300*'Forecast COS'!AV8</f>
        <v>1907.125</v>
      </c>
      <c r="AR300" s="64">
        <f>$A300*'Forecast COS'!AW8</f>
        <v>1907.125</v>
      </c>
      <c r="AS300" s="64">
        <f>$A300*'Forecast COS'!AX8</f>
        <v>1907.125</v>
      </c>
      <c r="AT300" s="64">
        <f>$A300*'Forecast COS'!AY8</f>
        <v>1907.125</v>
      </c>
      <c r="AU300" s="64">
        <f>$A300*'Forecast COS'!AZ8</f>
        <v>1907.125</v>
      </c>
      <c r="AV300" s="64">
        <f>$A300*'Forecast COS'!BA8</f>
        <v>1907.125</v>
      </c>
      <c r="AW300" s="64">
        <f>$A300*'Forecast COS'!BB8</f>
        <v>1907.125</v>
      </c>
      <c r="AX300" s="64">
        <f>$A300*'Forecast COS'!BC8</f>
        <v>1907.125</v>
      </c>
      <c r="AY300" s="64">
        <f>$A300*'Forecast COS'!BD8</f>
        <v>1907.125</v>
      </c>
      <c r="AZ300" s="64">
        <f>$A300*'Forecast COS'!BE8</f>
        <v>1907.125</v>
      </c>
      <c r="BA300" s="64">
        <f>$A300*'Forecast COS'!BF8</f>
        <v>1907.125</v>
      </c>
      <c r="BB300" s="108">
        <f t="shared" si="945"/>
        <v>22885.5</v>
      </c>
      <c r="BC300" s="64">
        <f>$A300*'Forecast COS'!BH8</f>
        <v>2080.5</v>
      </c>
      <c r="BD300" s="64">
        <f>$A300*'Forecast COS'!BI8</f>
        <v>2080.5</v>
      </c>
      <c r="BE300" s="64">
        <f>$A300*'Forecast COS'!BJ8</f>
        <v>2080.5</v>
      </c>
      <c r="BF300" s="64">
        <f>$A300*'Forecast COS'!BK8</f>
        <v>2080.5</v>
      </c>
      <c r="BG300" s="64">
        <f>$A300*'Forecast COS'!BL8</f>
        <v>2080.5</v>
      </c>
      <c r="BH300" s="64">
        <f>$A300*'Forecast COS'!BM8</f>
        <v>2080.5</v>
      </c>
      <c r="BI300" s="64">
        <f>$A300*'Forecast COS'!BN8</f>
        <v>2080.5</v>
      </c>
      <c r="BJ300" s="64">
        <f>$A300*'Forecast COS'!BO8</f>
        <v>2080.5</v>
      </c>
      <c r="BK300" s="64">
        <f>$A300*'Forecast COS'!BP8</f>
        <v>2080.5</v>
      </c>
      <c r="BL300" s="64">
        <f>$A300*'Forecast COS'!BQ8</f>
        <v>2080.5</v>
      </c>
      <c r="BM300" s="64">
        <f>$A300*'Forecast COS'!BR8</f>
        <v>2080.5</v>
      </c>
      <c r="BN300" s="64">
        <f>$A300*'Forecast COS'!BS8</f>
        <v>2080.5</v>
      </c>
      <c r="BO300" s="108">
        <f t="shared" si="966"/>
        <v>24966</v>
      </c>
    </row>
    <row r="301" spans="1:256" x14ac:dyDescent="0.2">
      <c r="A301" s="561">
        <v>1E-3</v>
      </c>
      <c r="B301" s="188" t="s">
        <v>162</v>
      </c>
      <c r="C301" s="64">
        <f>$A301*'Forecast COS'!H8</f>
        <v>774.71249999999998</v>
      </c>
      <c r="D301" s="64">
        <f>$A301*'Forecast COS'!I8</f>
        <v>774.71249999999998</v>
      </c>
      <c r="E301" s="64">
        <f>$A301*'Forecast COS'!J8</f>
        <v>774.71249999999998</v>
      </c>
      <c r="F301" s="64">
        <f>$A301*'Forecast COS'!K8</f>
        <v>774.71249999999998</v>
      </c>
      <c r="G301" s="64">
        <f>$A301*'Forecast COS'!L8</f>
        <v>774.71249999999998</v>
      </c>
      <c r="H301" s="64">
        <f>$A301*'Forecast COS'!M8</f>
        <v>774.71249999999998</v>
      </c>
      <c r="I301" s="64">
        <f>$A301*'Forecast COS'!N8</f>
        <v>774.71249999999998</v>
      </c>
      <c r="J301" s="64">
        <f>$A301*'Forecast COS'!O8</f>
        <v>774.71249999999998</v>
      </c>
      <c r="K301" s="64">
        <f>$A301*'Forecast COS'!P8</f>
        <v>774.71249999999998</v>
      </c>
      <c r="L301" s="64">
        <f>$A301*'Forecast COS'!Q8</f>
        <v>774.71249999999998</v>
      </c>
      <c r="M301" s="64">
        <f>$A301*'Forecast COS'!R8</f>
        <v>774.71249999999998</v>
      </c>
      <c r="N301" s="64">
        <f>$A301*'Forecast COS'!S8</f>
        <v>774.71249999999998</v>
      </c>
      <c r="O301" s="108">
        <f t="shared" si="938"/>
        <v>9296.5499999999975</v>
      </c>
      <c r="P301" s="64">
        <f>$A301*'Forecast COS'!U8</f>
        <v>817.7520833333333</v>
      </c>
      <c r="Q301" s="64">
        <f>$A301*'Forecast COS'!V8</f>
        <v>817.7520833333333</v>
      </c>
      <c r="R301" s="64">
        <f>$A301*'Forecast COS'!W8</f>
        <v>817.7520833333333</v>
      </c>
      <c r="S301" s="64">
        <f>$A301*'Forecast COS'!X8</f>
        <v>817.7520833333333</v>
      </c>
      <c r="T301" s="64">
        <f>$A301*'Forecast COS'!Y8</f>
        <v>817.7520833333333</v>
      </c>
      <c r="U301" s="64">
        <f>$A301*'Forecast COS'!Z8</f>
        <v>817.7520833333333</v>
      </c>
      <c r="V301" s="64">
        <f>$A301*'Forecast COS'!AA8</f>
        <v>817.7520833333333</v>
      </c>
      <c r="W301" s="64">
        <f>$A301*'Forecast COS'!AB8</f>
        <v>817.7520833333333</v>
      </c>
      <c r="X301" s="64">
        <f>$A301*'Forecast COS'!AC8</f>
        <v>817.7520833333333</v>
      </c>
      <c r="Y301" s="64">
        <f>$A301*'Forecast COS'!AD8</f>
        <v>817.7520833333333</v>
      </c>
      <c r="Z301" s="64">
        <f>$A301*'Forecast COS'!AE8</f>
        <v>817.7520833333333</v>
      </c>
      <c r="AA301" s="64">
        <f>$A301*'Forecast COS'!AF8</f>
        <v>817.7520833333333</v>
      </c>
      <c r="AB301" s="108">
        <f t="shared" si="965"/>
        <v>9813.0249999999978</v>
      </c>
      <c r="AC301" s="64">
        <f>$A301*'Forecast COS'!AH8</f>
        <v>910.21875</v>
      </c>
      <c r="AD301" s="64">
        <f>$A301*'Forecast COS'!AI8</f>
        <v>910.21875</v>
      </c>
      <c r="AE301" s="64">
        <f>$A301*'Forecast COS'!AJ8</f>
        <v>910.21875</v>
      </c>
      <c r="AF301" s="64">
        <f>$A301*'Forecast COS'!AK8</f>
        <v>910.21875</v>
      </c>
      <c r="AG301" s="64">
        <f>$A301*'Forecast COS'!AL8</f>
        <v>910.21875</v>
      </c>
      <c r="AH301" s="64">
        <f>$A301*'Forecast COS'!AM8</f>
        <v>910.21875</v>
      </c>
      <c r="AI301" s="64">
        <f>$A301*'Forecast COS'!AN8</f>
        <v>910.21875</v>
      </c>
      <c r="AJ301" s="64">
        <f>$A301*'Forecast COS'!AO8</f>
        <v>910.21875</v>
      </c>
      <c r="AK301" s="64">
        <f>$A301*'Forecast COS'!AP8</f>
        <v>910.21875</v>
      </c>
      <c r="AL301" s="64">
        <f>$A301*'Forecast COS'!AQ8</f>
        <v>910.21875</v>
      </c>
      <c r="AM301" s="64">
        <f>$A301*'Forecast COS'!AR8</f>
        <v>910.21875</v>
      </c>
      <c r="AN301" s="64">
        <f>$A301*'Forecast COS'!AS8</f>
        <v>910.21875</v>
      </c>
      <c r="AO301" s="108">
        <f t="shared" si="943"/>
        <v>10922.625</v>
      </c>
      <c r="AP301" s="64">
        <f>$A301*'Forecast COS'!AU8</f>
        <v>953.5625</v>
      </c>
      <c r="AQ301" s="64">
        <f>$A301*'Forecast COS'!AV8</f>
        <v>953.5625</v>
      </c>
      <c r="AR301" s="64">
        <f>$A301*'Forecast COS'!AW8</f>
        <v>953.5625</v>
      </c>
      <c r="AS301" s="64">
        <f>$A301*'Forecast COS'!AX8</f>
        <v>953.5625</v>
      </c>
      <c r="AT301" s="64">
        <f>$A301*'Forecast COS'!AY8</f>
        <v>953.5625</v>
      </c>
      <c r="AU301" s="64">
        <f>$A301*'Forecast COS'!AZ8</f>
        <v>953.5625</v>
      </c>
      <c r="AV301" s="64">
        <f>$A301*'Forecast COS'!BA8</f>
        <v>953.5625</v>
      </c>
      <c r="AW301" s="64">
        <f>$A301*'Forecast COS'!BB8</f>
        <v>953.5625</v>
      </c>
      <c r="AX301" s="64">
        <f>$A301*'Forecast COS'!BC8</f>
        <v>953.5625</v>
      </c>
      <c r="AY301" s="64">
        <f>$A301*'Forecast COS'!BD8</f>
        <v>953.5625</v>
      </c>
      <c r="AZ301" s="64">
        <f>$A301*'Forecast COS'!BE8</f>
        <v>953.5625</v>
      </c>
      <c r="BA301" s="64">
        <f>$A301*'Forecast COS'!BF8</f>
        <v>953.5625</v>
      </c>
      <c r="BB301" s="108">
        <f t="shared" si="945"/>
        <v>11442.75</v>
      </c>
      <c r="BC301" s="64">
        <f>$A301*'Forecast COS'!BH8</f>
        <v>1040.25</v>
      </c>
      <c r="BD301" s="64">
        <f>$A301*'Forecast COS'!BI8</f>
        <v>1040.25</v>
      </c>
      <c r="BE301" s="64">
        <f>$A301*'Forecast COS'!BJ8</f>
        <v>1040.25</v>
      </c>
      <c r="BF301" s="64">
        <f>$A301*'Forecast COS'!BK8</f>
        <v>1040.25</v>
      </c>
      <c r="BG301" s="64">
        <f>$A301*'Forecast COS'!BL8</f>
        <v>1040.25</v>
      </c>
      <c r="BH301" s="64">
        <f>$A301*'Forecast COS'!BM8</f>
        <v>1040.25</v>
      </c>
      <c r="BI301" s="64">
        <f>$A301*'Forecast COS'!BN8</f>
        <v>1040.25</v>
      </c>
      <c r="BJ301" s="64">
        <f>$A301*'Forecast COS'!BO8</f>
        <v>1040.25</v>
      </c>
      <c r="BK301" s="64">
        <f>$A301*'Forecast COS'!BP8</f>
        <v>1040.25</v>
      </c>
      <c r="BL301" s="64">
        <f>$A301*'Forecast COS'!BQ8</f>
        <v>1040.25</v>
      </c>
      <c r="BM301" s="64">
        <f>$A301*'Forecast COS'!BR8</f>
        <v>1040.25</v>
      </c>
      <c r="BN301" s="64">
        <f>$A301*'Forecast COS'!BS8</f>
        <v>1040.25</v>
      </c>
      <c r="BO301" s="108">
        <f t="shared" si="966"/>
        <v>12483</v>
      </c>
    </row>
    <row r="302" spans="1:256" x14ac:dyDescent="0.2">
      <c r="A302" s="561">
        <v>1.8E-3</v>
      </c>
      <c r="B302" s="188" t="s">
        <v>163</v>
      </c>
      <c r="C302" s="64">
        <f>$A302*'Forecast COS'!H8</f>
        <v>1394.4825000000001</v>
      </c>
      <c r="D302" s="64">
        <f>$A302*'Forecast COS'!I8</f>
        <v>1394.4825000000001</v>
      </c>
      <c r="E302" s="64">
        <f>$A302*'Forecast COS'!J8</f>
        <v>1394.4825000000001</v>
      </c>
      <c r="F302" s="64">
        <f>$A302*'Forecast COS'!K8</f>
        <v>1394.4825000000001</v>
      </c>
      <c r="G302" s="64">
        <f>$A302*'Forecast COS'!L8</f>
        <v>1394.4825000000001</v>
      </c>
      <c r="H302" s="64">
        <f>$A302*'Forecast COS'!M8</f>
        <v>1394.4825000000001</v>
      </c>
      <c r="I302" s="64">
        <f>$A302*'Forecast COS'!N8</f>
        <v>1394.4825000000001</v>
      </c>
      <c r="J302" s="64">
        <f>$A302*'Forecast COS'!O8</f>
        <v>1394.4825000000001</v>
      </c>
      <c r="K302" s="64">
        <f>$A302*'Forecast COS'!P8</f>
        <v>1394.4825000000001</v>
      </c>
      <c r="L302" s="64">
        <f>$A302*'Forecast COS'!Q8</f>
        <v>1394.4825000000001</v>
      </c>
      <c r="M302" s="64">
        <f>$A302*'Forecast COS'!R8</f>
        <v>1394.4825000000001</v>
      </c>
      <c r="N302" s="64">
        <f>$A302*'Forecast COS'!S8</f>
        <v>1394.4825000000001</v>
      </c>
      <c r="O302" s="108">
        <f t="shared" si="938"/>
        <v>16733.79</v>
      </c>
      <c r="P302" s="64">
        <f>$A302*'Forecast COS'!U8</f>
        <v>1471.9537499999999</v>
      </c>
      <c r="Q302" s="64">
        <f>$A302*'Forecast COS'!V8</f>
        <v>1471.9537499999999</v>
      </c>
      <c r="R302" s="64">
        <f>$A302*'Forecast COS'!W8</f>
        <v>1471.9537499999999</v>
      </c>
      <c r="S302" s="64">
        <f>$A302*'Forecast COS'!X8</f>
        <v>1471.9537499999999</v>
      </c>
      <c r="T302" s="64">
        <f>$A302*'Forecast COS'!Y8</f>
        <v>1471.9537499999999</v>
      </c>
      <c r="U302" s="64">
        <f>$A302*'Forecast COS'!Z8</f>
        <v>1471.9537499999999</v>
      </c>
      <c r="V302" s="64">
        <f>$A302*'Forecast COS'!AA8</f>
        <v>1471.9537499999999</v>
      </c>
      <c r="W302" s="64">
        <f>$A302*'Forecast COS'!AB8</f>
        <v>1471.9537499999999</v>
      </c>
      <c r="X302" s="64">
        <f>$A302*'Forecast COS'!AC8</f>
        <v>1471.9537499999999</v>
      </c>
      <c r="Y302" s="64">
        <f>$A302*'Forecast COS'!AD8</f>
        <v>1471.9537499999999</v>
      </c>
      <c r="Z302" s="64">
        <f>$A302*'Forecast COS'!AE8</f>
        <v>1471.9537499999999</v>
      </c>
      <c r="AA302" s="64">
        <f>$A302*'Forecast COS'!AF8</f>
        <v>1471.9537499999999</v>
      </c>
      <c r="AB302" s="108">
        <f t="shared" si="965"/>
        <v>17663.445000000003</v>
      </c>
      <c r="AC302" s="64">
        <f>$A302*'Forecast COS'!AH8</f>
        <v>1638.39375</v>
      </c>
      <c r="AD302" s="64">
        <f>$A302*'Forecast COS'!AI8</f>
        <v>1638.39375</v>
      </c>
      <c r="AE302" s="64">
        <f>$A302*'Forecast COS'!AJ8</f>
        <v>1638.39375</v>
      </c>
      <c r="AF302" s="64">
        <f>$A302*'Forecast COS'!AK8</f>
        <v>1638.39375</v>
      </c>
      <c r="AG302" s="64">
        <f>$A302*'Forecast COS'!AL8</f>
        <v>1638.39375</v>
      </c>
      <c r="AH302" s="64">
        <f>$A302*'Forecast COS'!AM8</f>
        <v>1638.39375</v>
      </c>
      <c r="AI302" s="64">
        <f>$A302*'Forecast COS'!AN8</f>
        <v>1638.39375</v>
      </c>
      <c r="AJ302" s="64">
        <f>$A302*'Forecast COS'!AO8</f>
        <v>1638.39375</v>
      </c>
      <c r="AK302" s="64">
        <f>$A302*'Forecast COS'!AP8</f>
        <v>1638.39375</v>
      </c>
      <c r="AL302" s="64">
        <f>$A302*'Forecast COS'!AQ8</f>
        <v>1638.39375</v>
      </c>
      <c r="AM302" s="64">
        <f>$A302*'Forecast COS'!AR8</f>
        <v>1638.39375</v>
      </c>
      <c r="AN302" s="64">
        <f>$A302*'Forecast COS'!AS8</f>
        <v>1638.39375</v>
      </c>
      <c r="AO302" s="108">
        <f t="shared" si="943"/>
        <v>19660.724999999995</v>
      </c>
      <c r="AP302" s="64">
        <f>$A302*'Forecast COS'!AU8</f>
        <v>1716.4124999999999</v>
      </c>
      <c r="AQ302" s="64">
        <f>$A302*'Forecast COS'!AV8</f>
        <v>1716.4124999999999</v>
      </c>
      <c r="AR302" s="64">
        <f>$A302*'Forecast COS'!AW8</f>
        <v>1716.4124999999999</v>
      </c>
      <c r="AS302" s="64">
        <f>$A302*'Forecast COS'!AX8</f>
        <v>1716.4124999999999</v>
      </c>
      <c r="AT302" s="64">
        <f>$A302*'Forecast COS'!AY8</f>
        <v>1716.4124999999999</v>
      </c>
      <c r="AU302" s="64">
        <f>$A302*'Forecast COS'!AZ8</f>
        <v>1716.4124999999999</v>
      </c>
      <c r="AV302" s="64">
        <f>$A302*'Forecast COS'!BA8</f>
        <v>1716.4124999999999</v>
      </c>
      <c r="AW302" s="64">
        <f>$A302*'Forecast COS'!BB8</f>
        <v>1716.4124999999999</v>
      </c>
      <c r="AX302" s="64">
        <f>$A302*'Forecast COS'!BC8</f>
        <v>1716.4124999999999</v>
      </c>
      <c r="AY302" s="64">
        <f>$A302*'Forecast COS'!BD8</f>
        <v>1716.4124999999999</v>
      </c>
      <c r="AZ302" s="64">
        <f>$A302*'Forecast COS'!BE8</f>
        <v>1716.4124999999999</v>
      </c>
      <c r="BA302" s="64">
        <f>$A302*'Forecast COS'!BF8</f>
        <v>1716.4124999999999</v>
      </c>
      <c r="BB302" s="108">
        <f t="shared" si="945"/>
        <v>20596.949999999997</v>
      </c>
      <c r="BC302" s="64">
        <f>$A302*'Forecast COS'!BH8</f>
        <v>1872.45</v>
      </c>
      <c r="BD302" s="64">
        <f>$A302*'Forecast COS'!BI8</f>
        <v>1872.45</v>
      </c>
      <c r="BE302" s="64">
        <f>$A302*'Forecast COS'!BJ8</f>
        <v>1872.45</v>
      </c>
      <c r="BF302" s="64">
        <f>$A302*'Forecast COS'!BK8</f>
        <v>1872.45</v>
      </c>
      <c r="BG302" s="64">
        <f>$A302*'Forecast COS'!BL8</f>
        <v>1872.45</v>
      </c>
      <c r="BH302" s="64">
        <f>$A302*'Forecast COS'!BM8</f>
        <v>1872.45</v>
      </c>
      <c r="BI302" s="64">
        <f>$A302*'Forecast COS'!BN8</f>
        <v>1872.45</v>
      </c>
      <c r="BJ302" s="64">
        <f>$A302*'Forecast COS'!BO8</f>
        <v>1872.45</v>
      </c>
      <c r="BK302" s="64">
        <f>$A302*'Forecast COS'!BP8</f>
        <v>1872.45</v>
      </c>
      <c r="BL302" s="64">
        <f>$A302*'Forecast COS'!BQ8</f>
        <v>1872.45</v>
      </c>
      <c r="BM302" s="64">
        <f>$A302*'Forecast COS'!BR8</f>
        <v>1872.45</v>
      </c>
      <c r="BN302" s="64">
        <f>$A302*'Forecast COS'!BS8</f>
        <v>1872.45</v>
      </c>
      <c r="BO302" s="108">
        <f t="shared" si="966"/>
        <v>22469.400000000005</v>
      </c>
    </row>
    <row r="303" spans="1:256" x14ac:dyDescent="0.2">
      <c r="A303" s="561">
        <v>5.0000000000000001E-4</v>
      </c>
      <c r="B303" s="188" t="s">
        <v>164</v>
      </c>
      <c r="C303" s="64">
        <f>$A303*'Forecast COS'!H8</f>
        <v>387.35624999999999</v>
      </c>
      <c r="D303" s="64">
        <f>$A303*'Forecast COS'!I8</f>
        <v>387.35624999999999</v>
      </c>
      <c r="E303" s="64">
        <f>$A303*'Forecast COS'!J8</f>
        <v>387.35624999999999</v>
      </c>
      <c r="F303" s="64">
        <f>$A303*'Forecast COS'!K8</f>
        <v>387.35624999999999</v>
      </c>
      <c r="G303" s="64">
        <f>$A303*'Forecast COS'!L8</f>
        <v>387.35624999999999</v>
      </c>
      <c r="H303" s="64">
        <f>$A303*'Forecast COS'!M8</f>
        <v>387.35624999999999</v>
      </c>
      <c r="I303" s="64">
        <f>$A303*'Forecast COS'!N8</f>
        <v>387.35624999999999</v>
      </c>
      <c r="J303" s="64">
        <f>$A303*'Forecast COS'!O8</f>
        <v>387.35624999999999</v>
      </c>
      <c r="K303" s="64">
        <f>$A303*'Forecast COS'!P8</f>
        <v>387.35624999999999</v>
      </c>
      <c r="L303" s="64">
        <f>$A303*'Forecast COS'!Q8</f>
        <v>387.35624999999999</v>
      </c>
      <c r="M303" s="64">
        <f>$A303*'Forecast COS'!R8</f>
        <v>387.35624999999999</v>
      </c>
      <c r="N303" s="64">
        <f>$A303*'Forecast COS'!S8</f>
        <v>387.35624999999999</v>
      </c>
      <c r="O303" s="108">
        <f t="shared" si="938"/>
        <v>4648.2749999999987</v>
      </c>
      <c r="P303" s="64">
        <f>$A303*'Forecast COS'!U8</f>
        <v>408.87604166666665</v>
      </c>
      <c r="Q303" s="64">
        <f>$A303*'Forecast COS'!V8</f>
        <v>408.87604166666665</v>
      </c>
      <c r="R303" s="64">
        <f>$A303*'Forecast COS'!W8</f>
        <v>408.87604166666665</v>
      </c>
      <c r="S303" s="64">
        <f>$A303*'Forecast COS'!X8</f>
        <v>408.87604166666665</v>
      </c>
      <c r="T303" s="64">
        <f>$A303*'Forecast COS'!Y8</f>
        <v>408.87604166666665</v>
      </c>
      <c r="U303" s="64">
        <f>$A303*'Forecast COS'!Z8</f>
        <v>408.87604166666665</v>
      </c>
      <c r="V303" s="64">
        <f>$A303*'Forecast COS'!AA8</f>
        <v>408.87604166666665</v>
      </c>
      <c r="W303" s="64">
        <f>$A303*'Forecast COS'!AB8</f>
        <v>408.87604166666665</v>
      </c>
      <c r="X303" s="64">
        <f>$A303*'Forecast COS'!AC8</f>
        <v>408.87604166666665</v>
      </c>
      <c r="Y303" s="64">
        <f>$A303*'Forecast COS'!AD8</f>
        <v>408.87604166666665</v>
      </c>
      <c r="Z303" s="64">
        <f>$A303*'Forecast COS'!AE8</f>
        <v>408.87604166666665</v>
      </c>
      <c r="AA303" s="64">
        <f>$A303*'Forecast COS'!AF8</f>
        <v>408.87604166666665</v>
      </c>
      <c r="AB303" s="108">
        <f t="shared" si="965"/>
        <v>4906.5124999999989</v>
      </c>
      <c r="AC303" s="64">
        <f>$A303*'Forecast COS'!AH8</f>
        <v>455.109375</v>
      </c>
      <c r="AD303" s="64">
        <f>$A303*'Forecast COS'!AI8</f>
        <v>455.109375</v>
      </c>
      <c r="AE303" s="64">
        <f>$A303*'Forecast COS'!AJ8</f>
        <v>455.109375</v>
      </c>
      <c r="AF303" s="64">
        <f>$A303*'Forecast COS'!AK8</f>
        <v>455.109375</v>
      </c>
      <c r="AG303" s="64">
        <f>$A303*'Forecast COS'!AL8</f>
        <v>455.109375</v>
      </c>
      <c r="AH303" s="64">
        <f>$A303*'Forecast COS'!AM8</f>
        <v>455.109375</v>
      </c>
      <c r="AI303" s="64">
        <f>$A303*'Forecast COS'!AN8</f>
        <v>455.109375</v>
      </c>
      <c r="AJ303" s="64">
        <f>$A303*'Forecast COS'!AO8</f>
        <v>455.109375</v>
      </c>
      <c r="AK303" s="64">
        <f>$A303*'Forecast COS'!AP8</f>
        <v>455.109375</v>
      </c>
      <c r="AL303" s="64">
        <f>$A303*'Forecast COS'!AQ8</f>
        <v>455.109375</v>
      </c>
      <c r="AM303" s="64">
        <f>$A303*'Forecast COS'!AR8</f>
        <v>455.109375</v>
      </c>
      <c r="AN303" s="64">
        <f>$A303*'Forecast COS'!AS8</f>
        <v>455.109375</v>
      </c>
      <c r="AO303" s="108">
        <f t="shared" si="943"/>
        <v>5461.3125</v>
      </c>
      <c r="AP303" s="64">
        <f>$A303*'Forecast COS'!AU8</f>
        <v>476.78125</v>
      </c>
      <c r="AQ303" s="64">
        <f>$A303*'Forecast COS'!AV8</f>
        <v>476.78125</v>
      </c>
      <c r="AR303" s="64">
        <f>$A303*'Forecast COS'!AW8</f>
        <v>476.78125</v>
      </c>
      <c r="AS303" s="64">
        <f>$A303*'Forecast COS'!AX8</f>
        <v>476.78125</v>
      </c>
      <c r="AT303" s="64">
        <f>$A303*'Forecast COS'!AY8</f>
        <v>476.78125</v>
      </c>
      <c r="AU303" s="64">
        <f>$A303*'Forecast COS'!AZ8</f>
        <v>476.78125</v>
      </c>
      <c r="AV303" s="64">
        <f>$A303*'Forecast COS'!BA8</f>
        <v>476.78125</v>
      </c>
      <c r="AW303" s="64">
        <f>$A303*'Forecast COS'!BB8</f>
        <v>476.78125</v>
      </c>
      <c r="AX303" s="64">
        <f>$A303*'Forecast COS'!BC8</f>
        <v>476.78125</v>
      </c>
      <c r="AY303" s="64">
        <f>$A303*'Forecast COS'!BD8</f>
        <v>476.78125</v>
      </c>
      <c r="AZ303" s="64">
        <f>$A303*'Forecast COS'!BE8</f>
        <v>476.78125</v>
      </c>
      <c r="BA303" s="64">
        <f>$A303*'Forecast COS'!BF8</f>
        <v>476.78125</v>
      </c>
      <c r="BB303" s="108">
        <f t="shared" si="945"/>
        <v>5721.375</v>
      </c>
      <c r="BC303" s="64">
        <f>$A303*'Forecast COS'!BH8</f>
        <v>520.125</v>
      </c>
      <c r="BD303" s="64">
        <f>$A303*'Forecast COS'!BI8</f>
        <v>520.125</v>
      </c>
      <c r="BE303" s="64">
        <f>$A303*'Forecast COS'!BJ8</f>
        <v>520.125</v>
      </c>
      <c r="BF303" s="64">
        <f>$A303*'Forecast COS'!BK8</f>
        <v>520.125</v>
      </c>
      <c r="BG303" s="64">
        <f>$A303*'Forecast COS'!BL8</f>
        <v>520.125</v>
      </c>
      <c r="BH303" s="64">
        <f>$A303*'Forecast COS'!BM8</f>
        <v>520.125</v>
      </c>
      <c r="BI303" s="64">
        <f>$A303*'Forecast COS'!BN8</f>
        <v>520.125</v>
      </c>
      <c r="BJ303" s="64">
        <f>$A303*'Forecast COS'!BO8</f>
        <v>520.125</v>
      </c>
      <c r="BK303" s="64">
        <f>$A303*'Forecast COS'!BP8</f>
        <v>520.125</v>
      </c>
      <c r="BL303" s="64">
        <f>$A303*'Forecast COS'!BQ8</f>
        <v>520.125</v>
      </c>
      <c r="BM303" s="64">
        <f>$A303*'Forecast COS'!BR8</f>
        <v>520.125</v>
      </c>
      <c r="BN303" s="64">
        <f>$A303*'Forecast COS'!BS8</f>
        <v>520.125</v>
      </c>
      <c r="BO303" s="108">
        <f t="shared" si="966"/>
        <v>6241.5</v>
      </c>
    </row>
    <row r="304" spans="1:256" x14ac:dyDescent="0.2">
      <c r="A304" s="561">
        <v>1E-3</v>
      </c>
      <c r="B304" s="188" t="s">
        <v>165</v>
      </c>
      <c r="C304" s="64">
        <f>$A304*'Forecast COS'!H8</f>
        <v>774.71249999999998</v>
      </c>
      <c r="D304" s="64">
        <f>$A304*'Forecast COS'!I8</f>
        <v>774.71249999999998</v>
      </c>
      <c r="E304" s="64">
        <f>$A304*'Forecast COS'!J8</f>
        <v>774.71249999999998</v>
      </c>
      <c r="F304" s="64">
        <f>$A304*'Forecast COS'!K8</f>
        <v>774.71249999999998</v>
      </c>
      <c r="G304" s="64">
        <f>$A304*'Forecast COS'!L8</f>
        <v>774.71249999999998</v>
      </c>
      <c r="H304" s="64">
        <f>$A304*'Forecast COS'!M8</f>
        <v>774.71249999999998</v>
      </c>
      <c r="I304" s="64">
        <f>$A304*'Forecast COS'!N8</f>
        <v>774.71249999999998</v>
      </c>
      <c r="J304" s="64">
        <f>$A304*'Forecast COS'!O8</f>
        <v>774.71249999999998</v>
      </c>
      <c r="K304" s="64">
        <f>$A304*'Forecast COS'!P8</f>
        <v>774.71249999999998</v>
      </c>
      <c r="L304" s="64">
        <f>$A304*'Forecast COS'!Q8</f>
        <v>774.71249999999998</v>
      </c>
      <c r="M304" s="64">
        <f>$A304*'Forecast COS'!R8</f>
        <v>774.71249999999998</v>
      </c>
      <c r="N304" s="64">
        <f>$A304*'Forecast COS'!S8</f>
        <v>774.71249999999998</v>
      </c>
      <c r="O304" s="108">
        <f t="shared" si="938"/>
        <v>9296.5499999999975</v>
      </c>
      <c r="P304" s="64">
        <f>$A304*'Forecast COS'!U8</f>
        <v>817.7520833333333</v>
      </c>
      <c r="Q304" s="64">
        <f>$A304*'Forecast COS'!V8</f>
        <v>817.7520833333333</v>
      </c>
      <c r="R304" s="64">
        <f>$A304*'Forecast COS'!W8</f>
        <v>817.7520833333333</v>
      </c>
      <c r="S304" s="64">
        <f>$A304*'Forecast COS'!X8</f>
        <v>817.7520833333333</v>
      </c>
      <c r="T304" s="64">
        <f>$A304*'Forecast COS'!Y8</f>
        <v>817.7520833333333</v>
      </c>
      <c r="U304" s="64">
        <f>$A304*'Forecast COS'!Z8</f>
        <v>817.7520833333333</v>
      </c>
      <c r="V304" s="64">
        <f>$A304*'Forecast COS'!AA8</f>
        <v>817.7520833333333</v>
      </c>
      <c r="W304" s="64">
        <f>$A304*'Forecast COS'!AB8</f>
        <v>817.7520833333333</v>
      </c>
      <c r="X304" s="64">
        <f>$A304*'Forecast COS'!AC8</f>
        <v>817.7520833333333</v>
      </c>
      <c r="Y304" s="64">
        <f>$A304*'Forecast COS'!AD8</f>
        <v>817.7520833333333</v>
      </c>
      <c r="Z304" s="64">
        <f>$A304*'Forecast COS'!AE8</f>
        <v>817.7520833333333</v>
      </c>
      <c r="AA304" s="64">
        <f>$A304*'Forecast COS'!AF8</f>
        <v>817.7520833333333</v>
      </c>
      <c r="AB304" s="108">
        <f t="shared" si="965"/>
        <v>9813.0249999999978</v>
      </c>
      <c r="AC304" s="64">
        <f>$A304*'Forecast COS'!AH8</f>
        <v>910.21875</v>
      </c>
      <c r="AD304" s="64">
        <f>$A304*'Forecast COS'!AI8</f>
        <v>910.21875</v>
      </c>
      <c r="AE304" s="64">
        <f>$A304*'Forecast COS'!AJ8</f>
        <v>910.21875</v>
      </c>
      <c r="AF304" s="64">
        <f>$A304*'Forecast COS'!AK8</f>
        <v>910.21875</v>
      </c>
      <c r="AG304" s="64">
        <f>$A304*'Forecast COS'!AL8</f>
        <v>910.21875</v>
      </c>
      <c r="AH304" s="64">
        <f>$A304*'Forecast COS'!AM8</f>
        <v>910.21875</v>
      </c>
      <c r="AI304" s="64">
        <f>$A304*'Forecast COS'!AN8</f>
        <v>910.21875</v>
      </c>
      <c r="AJ304" s="64">
        <f>$A304*'Forecast COS'!AO8</f>
        <v>910.21875</v>
      </c>
      <c r="AK304" s="64">
        <f>$A304*'Forecast COS'!AP8</f>
        <v>910.21875</v>
      </c>
      <c r="AL304" s="64">
        <f>$A304*'Forecast COS'!AQ8</f>
        <v>910.21875</v>
      </c>
      <c r="AM304" s="64">
        <f>$A304*'Forecast COS'!AR8</f>
        <v>910.21875</v>
      </c>
      <c r="AN304" s="64">
        <f>$A304*'Forecast COS'!AS8</f>
        <v>910.21875</v>
      </c>
      <c r="AO304" s="108">
        <f t="shared" si="943"/>
        <v>10922.625</v>
      </c>
      <c r="AP304" s="64">
        <f>$A304*'Forecast COS'!AU8</f>
        <v>953.5625</v>
      </c>
      <c r="AQ304" s="64">
        <f>$A304*'Forecast COS'!AV8</f>
        <v>953.5625</v>
      </c>
      <c r="AR304" s="64">
        <f>$A304*'Forecast COS'!AW8</f>
        <v>953.5625</v>
      </c>
      <c r="AS304" s="64">
        <f>$A304*'Forecast COS'!AX8</f>
        <v>953.5625</v>
      </c>
      <c r="AT304" s="64">
        <f>$A304*'Forecast COS'!AY8</f>
        <v>953.5625</v>
      </c>
      <c r="AU304" s="64">
        <f>$A304*'Forecast COS'!AZ8</f>
        <v>953.5625</v>
      </c>
      <c r="AV304" s="64">
        <f>$A304*'Forecast COS'!BA8</f>
        <v>953.5625</v>
      </c>
      <c r="AW304" s="64">
        <f>$A304*'Forecast COS'!BB8</f>
        <v>953.5625</v>
      </c>
      <c r="AX304" s="64">
        <f>$A304*'Forecast COS'!BC8</f>
        <v>953.5625</v>
      </c>
      <c r="AY304" s="64">
        <f>$A304*'Forecast COS'!BD8</f>
        <v>953.5625</v>
      </c>
      <c r="AZ304" s="64">
        <f>$A304*'Forecast COS'!BE8</f>
        <v>953.5625</v>
      </c>
      <c r="BA304" s="64">
        <f>$A304*'Forecast COS'!BF8</f>
        <v>953.5625</v>
      </c>
      <c r="BB304" s="108">
        <f t="shared" si="945"/>
        <v>11442.75</v>
      </c>
      <c r="BC304" s="64">
        <f>$A304*'Forecast COS'!BH8</f>
        <v>1040.25</v>
      </c>
      <c r="BD304" s="64">
        <f>$A304*'Forecast COS'!BI8</f>
        <v>1040.25</v>
      </c>
      <c r="BE304" s="64">
        <f>$A304*'Forecast COS'!BJ8</f>
        <v>1040.25</v>
      </c>
      <c r="BF304" s="64">
        <f>$A304*'Forecast COS'!BK8</f>
        <v>1040.25</v>
      </c>
      <c r="BG304" s="64">
        <f>$A304*'Forecast COS'!BL8</f>
        <v>1040.25</v>
      </c>
      <c r="BH304" s="64">
        <f>$A304*'Forecast COS'!BM8</f>
        <v>1040.25</v>
      </c>
      <c r="BI304" s="64">
        <f>$A304*'Forecast COS'!BN8</f>
        <v>1040.25</v>
      </c>
      <c r="BJ304" s="64">
        <f>$A304*'Forecast COS'!BO8</f>
        <v>1040.25</v>
      </c>
      <c r="BK304" s="64">
        <f>$A304*'Forecast COS'!BP8</f>
        <v>1040.25</v>
      </c>
      <c r="BL304" s="64">
        <f>$A304*'Forecast COS'!BQ8</f>
        <v>1040.25</v>
      </c>
      <c r="BM304" s="64">
        <f>$A304*'Forecast COS'!BR8</f>
        <v>1040.25</v>
      </c>
      <c r="BN304" s="64">
        <f>$A304*'Forecast COS'!BS8</f>
        <v>1040.25</v>
      </c>
      <c r="BO304" s="108">
        <f t="shared" si="966"/>
        <v>12483</v>
      </c>
    </row>
    <row r="305" spans="1:84" x14ac:dyDescent="0.2">
      <c r="A305" s="561">
        <v>2E-3</v>
      </c>
      <c r="B305" s="188" t="s">
        <v>166</v>
      </c>
      <c r="C305" s="64">
        <f>$A305*'Forecast COS'!H8</f>
        <v>1549.425</v>
      </c>
      <c r="D305" s="64">
        <f>$A305*'Forecast COS'!I8</f>
        <v>1549.425</v>
      </c>
      <c r="E305" s="64">
        <f>$A305*'Forecast COS'!J8</f>
        <v>1549.425</v>
      </c>
      <c r="F305" s="64">
        <f>$A305*'Forecast COS'!K8</f>
        <v>1549.425</v>
      </c>
      <c r="G305" s="64">
        <f>$A305*'Forecast COS'!L8</f>
        <v>1549.425</v>
      </c>
      <c r="H305" s="64">
        <f>$A305*'Forecast COS'!M8</f>
        <v>1549.425</v>
      </c>
      <c r="I305" s="64">
        <f>$A305*'Forecast COS'!N8</f>
        <v>1549.425</v>
      </c>
      <c r="J305" s="64">
        <f>$A305*'Forecast COS'!O8</f>
        <v>1549.425</v>
      </c>
      <c r="K305" s="64">
        <f>$A305*'Forecast COS'!P8</f>
        <v>1549.425</v>
      </c>
      <c r="L305" s="64">
        <f>$A305*'Forecast COS'!Q8</f>
        <v>1549.425</v>
      </c>
      <c r="M305" s="64">
        <f>$A305*'Forecast COS'!R8</f>
        <v>1549.425</v>
      </c>
      <c r="N305" s="64">
        <f>$A305*'Forecast COS'!S8</f>
        <v>1549.425</v>
      </c>
      <c r="O305" s="108">
        <f t="shared" si="938"/>
        <v>18593.099999999995</v>
      </c>
      <c r="P305" s="64">
        <f>$A305*'Forecast COS'!U8</f>
        <v>1635.5041666666666</v>
      </c>
      <c r="Q305" s="64">
        <f>$A305*'Forecast COS'!V8</f>
        <v>1635.5041666666666</v>
      </c>
      <c r="R305" s="64">
        <f>$A305*'Forecast COS'!W8</f>
        <v>1635.5041666666666</v>
      </c>
      <c r="S305" s="64">
        <f>$A305*'Forecast COS'!X8</f>
        <v>1635.5041666666666</v>
      </c>
      <c r="T305" s="64">
        <f>$A305*'Forecast COS'!Y8</f>
        <v>1635.5041666666666</v>
      </c>
      <c r="U305" s="64">
        <f>$A305*'Forecast COS'!Z8</f>
        <v>1635.5041666666666</v>
      </c>
      <c r="V305" s="64">
        <f>$A305*'Forecast COS'!AA8</f>
        <v>1635.5041666666666</v>
      </c>
      <c r="W305" s="64">
        <f>$A305*'Forecast COS'!AB8</f>
        <v>1635.5041666666666</v>
      </c>
      <c r="X305" s="64">
        <f>$A305*'Forecast COS'!AC8</f>
        <v>1635.5041666666666</v>
      </c>
      <c r="Y305" s="64">
        <f>$A305*'Forecast COS'!AD8</f>
        <v>1635.5041666666666</v>
      </c>
      <c r="Z305" s="64">
        <f>$A305*'Forecast COS'!AE8</f>
        <v>1635.5041666666666</v>
      </c>
      <c r="AA305" s="64">
        <f>$A305*'Forecast COS'!AF8</f>
        <v>1635.5041666666666</v>
      </c>
      <c r="AB305" s="108">
        <f t="shared" si="965"/>
        <v>19626.049999999996</v>
      </c>
      <c r="AC305" s="64">
        <f>$A305*'Forecast COS'!AH8</f>
        <v>1820.4375</v>
      </c>
      <c r="AD305" s="64">
        <f>$A305*'Forecast COS'!AI8</f>
        <v>1820.4375</v>
      </c>
      <c r="AE305" s="64">
        <f>$A305*'Forecast COS'!AJ8</f>
        <v>1820.4375</v>
      </c>
      <c r="AF305" s="64">
        <f>$A305*'Forecast COS'!AK8</f>
        <v>1820.4375</v>
      </c>
      <c r="AG305" s="64">
        <f>$A305*'Forecast COS'!AL8</f>
        <v>1820.4375</v>
      </c>
      <c r="AH305" s="64">
        <f>$A305*'Forecast COS'!AM8</f>
        <v>1820.4375</v>
      </c>
      <c r="AI305" s="64">
        <f>$A305*'Forecast COS'!AN8</f>
        <v>1820.4375</v>
      </c>
      <c r="AJ305" s="64">
        <f>$A305*'Forecast COS'!AO8</f>
        <v>1820.4375</v>
      </c>
      <c r="AK305" s="64">
        <f>$A305*'Forecast COS'!AP8</f>
        <v>1820.4375</v>
      </c>
      <c r="AL305" s="64">
        <f>$A305*'Forecast COS'!AQ8</f>
        <v>1820.4375</v>
      </c>
      <c r="AM305" s="64">
        <f>$A305*'Forecast COS'!AR8</f>
        <v>1820.4375</v>
      </c>
      <c r="AN305" s="64">
        <f>$A305*'Forecast COS'!AS8</f>
        <v>1820.4375</v>
      </c>
      <c r="AO305" s="108">
        <f t="shared" si="943"/>
        <v>21845.25</v>
      </c>
      <c r="AP305" s="64">
        <f>$A305*'Forecast COS'!AU8</f>
        <v>1907.125</v>
      </c>
      <c r="AQ305" s="64">
        <f>$A305*'Forecast COS'!AV8</f>
        <v>1907.125</v>
      </c>
      <c r="AR305" s="64">
        <f>$A305*'Forecast COS'!AW8</f>
        <v>1907.125</v>
      </c>
      <c r="AS305" s="64">
        <f>$A305*'Forecast COS'!AX8</f>
        <v>1907.125</v>
      </c>
      <c r="AT305" s="64">
        <f>$A305*'Forecast COS'!AY8</f>
        <v>1907.125</v>
      </c>
      <c r="AU305" s="64">
        <f>$A305*'Forecast COS'!AZ8</f>
        <v>1907.125</v>
      </c>
      <c r="AV305" s="64">
        <f>$A305*'Forecast COS'!BA8</f>
        <v>1907.125</v>
      </c>
      <c r="AW305" s="64">
        <f>$A305*'Forecast COS'!BB8</f>
        <v>1907.125</v>
      </c>
      <c r="AX305" s="64">
        <f>$A305*'Forecast COS'!BC8</f>
        <v>1907.125</v>
      </c>
      <c r="AY305" s="64">
        <f>$A305*'Forecast COS'!BD8</f>
        <v>1907.125</v>
      </c>
      <c r="AZ305" s="64">
        <f>$A305*'Forecast COS'!BE8</f>
        <v>1907.125</v>
      </c>
      <c r="BA305" s="64">
        <f>$A305*'Forecast COS'!BF8</f>
        <v>1907.125</v>
      </c>
      <c r="BB305" s="108">
        <f t="shared" si="945"/>
        <v>22885.5</v>
      </c>
      <c r="BC305" s="64">
        <f>$A305*'Forecast COS'!BH8</f>
        <v>2080.5</v>
      </c>
      <c r="BD305" s="64">
        <f>$A305*'Forecast COS'!BI8</f>
        <v>2080.5</v>
      </c>
      <c r="BE305" s="64">
        <f>$A305*'Forecast COS'!BJ8</f>
        <v>2080.5</v>
      </c>
      <c r="BF305" s="64">
        <f>$A305*'Forecast COS'!BK8</f>
        <v>2080.5</v>
      </c>
      <c r="BG305" s="64">
        <f>$A305*'Forecast COS'!BL8</f>
        <v>2080.5</v>
      </c>
      <c r="BH305" s="64">
        <f>$A305*'Forecast COS'!BM8</f>
        <v>2080.5</v>
      </c>
      <c r="BI305" s="64">
        <f>$A305*'Forecast COS'!BN8</f>
        <v>2080.5</v>
      </c>
      <c r="BJ305" s="64">
        <f>$A305*'Forecast COS'!BO8</f>
        <v>2080.5</v>
      </c>
      <c r="BK305" s="64">
        <f>$A305*'Forecast COS'!BP8</f>
        <v>2080.5</v>
      </c>
      <c r="BL305" s="64">
        <f>$A305*'Forecast COS'!BQ8</f>
        <v>2080.5</v>
      </c>
      <c r="BM305" s="64">
        <f>$A305*'Forecast COS'!BR8</f>
        <v>2080.5</v>
      </c>
      <c r="BN305" s="64">
        <f>$A305*'Forecast COS'!BS8</f>
        <v>2080.5</v>
      </c>
      <c r="BO305" s="108">
        <f t="shared" si="966"/>
        <v>24966</v>
      </c>
    </row>
    <row r="306" spans="1:84" x14ac:dyDescent="0.2">
      <c r="A306" s="561">
        <v>1E-3</v>
      </c>
      <c r="B306" s="188" t="s">
        <v>167</v>
      </c>
      <c r="C306" s="64">
        <f>$A306*'Forecast COS'!H8</f>
        <v>774.71249999999998</v>
      </c>
      <c r="D306" s="64">
        <f>$A306*'Forecast COS'!I8</f>
        <v>774.71249999999998</v>
      </c>
      <c r="E306" s="64">
        <f>$A306*'Forecast COS'!J8</f>
        <v>774.71249999999998</v>
      </c>
      <c r="F306" s="64">
        <f>$A306*'Forecast COS'!K8</f>
        <v>774.71249999999998</v>
      </c>
      <c r="G306" s="64">
        <f>$A306*'Forecast COS'!L8</f>
        <v>774.71249999999998</v>
      </c>
      <c r="H306" s="64">
        <f>$A306*'Forecast COS'!M8</f>
        <v>774.71249999999998</v>
      </c>
      <c r="I306" s="64">
        <f>$A306*'Forecast COS'!N8</f>
        <v>774.71249999999998</v>
      </c>
      <c r="J306" s="64">
        <f>$A306*'Forecast COS'!O8</f>
        <v>774.71249999999998</v>
      </c>
      <c r="K306" s="64">
        <f>$A306*'Forecast COS'!P8</f>
        <v>774.71249999999998</v>
      </c>
      <c r="L306" s="64">
        <f>$A306*'Forecast COS'!Q8</f>
        <v>774.71249999999998</v>
      </c>
      <c r="M306" s="64">
        <f>$A306*'Forecast COS'!R8</f>
        <v>774.71249999999998</v>
      </c>
      <c r="N306" s="64">
        <f>$A306*'Forecast COS'!S8</f>
        <v>774.71249999999998</v>
      </c>
      <c r="O306" s="108">
        <f t="shared" si="938"/>
        <v>9296.5499999999975</v>
      </c>
      <c r="P306" s="64">
        <f>$A306*'Forecast COS'!U8</f>
        <v>817.7520833333333</v>
      </c>
      <c r="Q306" s="64">
        <f>$A306*'Forecast COS'!V8</f>
        <v>817.7520833333333</v>
      </c>
      <c r="R306" s="64">
        <f>$A306*'Forecast COS'!W8</f>
        <v>817.7520833333333</v>
      </c>
      <c r="S306" s="64">
        <f>$A306*'Forecast COS'!X8</f>
        <v>817.7520833333333</v>
      </c>
      <c r="T306" s="64">
        <f>$A306*'Forecast COS'!Y8</f>
        <v>817.7520833333333</v>
      </c>
      <c r="U306" s="64">
        <f>$A306*'Forecast COS'!Z8</f>
        <v>817.7520833333333</v>
      </c>
      <c r="V306" s="64">
        <f>$A306*'Forecast COS'!AA8</f>
        <v>817.7520833333333</v>
      </c>
      <c r="W306" s="64">
        <f>$A306*'Forecast COS'!AB8</f>
        <v>817.7520833333333</v>
      </c>
      <c r="X306" s="64">
        <f>$A306*'Forecast COS'!AC8</f>
        <v>817.7520833333333</v>
      </c>
      <c r="Y306" s="64">
        <f>$A306*'Forecast COS'!AD8</f>
        <v>817.7520833333333</v>
      </c>
      <c r="Z306" s="64">
        <f>$A306*'Forecast COS'!AE8</f>
        <v>817.7520833333333</v>
      </c>
      <c r="AA306" s="64">
        <f>$A306*'Forecast COS'!AF8</f>
        <v>817.7520833333333</v>
      </c>
      <c r="AB306" s="108">
        <f t="shared" si="965"/>
        <v>9813.0249999999978</v>
      </c>
      <c r="AC306" s="64">
        <f>$A306*'Forecast COS'!AH8</f>
        <v>910.21875</v>
      </c>
      <c r="AD306" s="64">
        <f>$A306*'Forecast COS'!AI8</f>
        <v>910.21875</v>
      </c>
      <c r="AE306" s="64">
        <f>$A306*'Forecast COS'!AJ8</f>
        <v>910.21875</v>
      </c>
      <c r="AF306" s="64">
        <f>$A306*'Forecast COS'!AK8</f>
        <v>910.21875</v>
      </c>
      <c r="AG306" s="64">
        <f>$A306*'Forecast COS'!AL8</f>
        <v>910.21875</v>
      </c>
      <c r="AH306" s="64">
        <f>$A306*'Forecast COS'!AM8</f>
        <v>910.21875</v>
      </c>
      <c r="AI306" s="64">
        <f>$A306*'Forecast COS'!AN8</f>
        <v>910.21875</v>
      </c>
      <c r="AJ306" s="64">
        <f>$A306*'Forecast COS'!AO8</f>
        <v>910.21875</v>
      </c>
      <c r="AK306" s="64">
        <f>$A306*'Forecast COS'!AP8</f>
        <v>910.21875</v>
      </c>
      <c r="AL306" s="64">
        <f>$A306*'Forecast COS'!AQ8</f>
        <v>910.21875</v>
      </c>
      <c r="AM306" s="64">
        <f>$A306*'Forecast COS'!AR8</f>
        <v>910.21875</v>
      </c>
      <c r="AN306" s="64">
        <f>$A306*'Forecast COS'!AS8</f>
        <v>910.21875</v>
      </c>
      <c r="AO306" s="108">
        <f t="shared" si="943"/>
        <v>10922.625</v>
      </c>
      <c r="AP306" s="64">
        <f>$A306*'Forecast COS'!AU8</f>
        <v>953.5625</v>
      </c>
      <c r="AQ306" s="64">
        <f>$A306*'Forecast COS'!AV8</f>
        <v>953.5625</v>
      </c>
      <c r="AR306" s="64">
        <f>$A306*'Forecast COS'!AW8</f>
        <v>953.5625</v>
      </c>
      <c r="AS306" s="64">
        <f>$A306*'Forecast COS'!AX8</f>
        <v>953.5625</v>
      </c>
      <c r="AT306" s="64">
        <f>$A306*'Forecast COS'!AY8</f>
        <v>953.5625</v>
      </c>
      <c r="AU306" s="64">
        <f>$A306*'Forecast COS'!AZ8</f>
        <v>953.5625</v>
      </c>
      <c r="AV306" s="64">
        <f>$A306*'Forecast COS'!BA8</f>
        <v>953.5625</v>
      </c>
      <c r="AW306" s="64">
        <f>$A306*'Forecast COS'!BB8</f>
        <v>953.5625</v>
      </c>
      <c r="AX306" s="64">
        <f>$A306*'Forecast COS'!BC8</f>
        <v>953.5625</v>
      </c>
      <c r="AY306" s="64">
        <f>$A306*'Forecast COS'!BD8</f>
        <v>953.5625</v>
      </c>
      <c r="AZ306" s="64">
        <f>$A306*'Forecast COS'!BE8</f>
        <v>953.5625</v>
      </c>
      <c r="BA306" s="64">
        <f>$A306*'Forecast COS'!BF8</f>
        <v>953.5625</v>
      </c>
      <c r="BB306" s="108">
        <f t="shared" si="945"/>
        <v>11442.75</v>
      </c>
      <c r="BC306" s="64">
        <f>$A306*'Forecast COS'!BH8</f>
        <v>1040.25</v>
      </c>
      <c r="BD306" s="64">
        <f>$A306*'Forecast COS'!BI8</f>
        <v>1040.25</v>
      </c>
      <c r="BE306" s="64">
        <f>$A306*'Forecast COS'!BJ8</f>
        <v>1040.25</v>
      </c>
      <c r="BF306" s="64">
        <f>$A306*'Forecast COS'!BK8</f>
        <v>1040.25</v>
      </c>
      <c r="BG306" s="64">
        <f>$A306*'Forecast COS'!BL8</f>
        <v>1040.25</v>
      </c>
      <c r="BH306" s="64">
        <f>$A306*'Forecast COS'!BM8</f>
        <v>1040.25</v>
      </c>
      <c r="BI306" s="64">
        <f>$A306*'Forecast COS'!BN8</f>
        <v>1040.25</v>
      </c>
      <c r="BJ306" s="64">
        <f>$A306*'Forecast COS'!BO8</f>
        <v>1040.25</v>
      </c>
      <c r="BK306" s="64">
        <f>$A306*'Forecast COS'!BP8</f>
        <v>1040.25</v>
      </c>
      <c r="BL306" s="64">
        <f>$A306*'Forecast COS'!BQ8</f>
        <v>1040.25</v>
      </c>
      <c r="BM306" s="64">
        <f>$A306*'Forecast COS'!BR8</f>
        <v>1040.25</v>
      </c>
      <c r="BN306" s="64">
        <f>$A306*'Forecast COS'!BS8</f>
        <v>1040.25</v>
      </c>
      <c r="BO306" s="108">
        <f t="shared" si="966"/>
        <v>12483</v>
      </c>
    </row>
    <row r="307" spans="1:84" x14ac:dyDescent="0.2">
      <c r="A307" s="716">
        <f>3175*2</f>
        <v>6350</v>
      </c>
      <c r="B307" s="188" t="s">
        <v>168</v>
      </c>
      <c r="C307" s="186">
        <f>+A307</f>
        <v>6350</v>
      </c>
      <c r="D307" s="186">
        <f>+C307</f>
        <v>6350</v>
      </c>
      <c r="E307" s="186">
        <f t="shared" ref="E307" si="1002">+D307</f>
        <v>6350</v>
      </c>
      <c r="F307" s="186">
        <f t="shared" ref="F307" si="1003">+E307</f>
        <v>6350</v>
      </c>
      <c r="G307" s="186">
        <f t="shared" ref="G307" si="1004">+F307</f>
        <v>6350</v>
      </c>
      <c r="H307" s="186">
        <f t="shared" ref="H307" si="1005">+G307</f>
        <v>6350</v>
      </c>
      <c r="I307" s="186">
        <f t="shared" ref="I307" si="1006">+H307</f>
        <v>6350</v>
      </c>
      <c r="J307" s="186">
        <f t="shared" ref="J307" si="1007">+I307</f>
        <v>6350</v>
      </c>
      <c r="K307" s="186">
        <f t="shared" ref="K307" si="1008">+J307</f>
        <v>6350</v>
      </c>
      <c r="L307" s="186">
        <f t="shared" ref="L307" si="1009">+K307</f>
        <v>6350</v>
      </c>
      <c r="M307" s="186">
        <f t="shared" ref="M307" si="1010">+L307</f>
        <v>6350</v>
      </c>
      <c r="N307" s="186">
        <f t="shared" ref="N307" si="1011">+M307</f>
        <v>6350</v>
      </c>
      <c r="O307" s="108">
        <f t="shared" si="938"/>
        <v>76200</v>
      </c>
      <c r="P307" s="64">
        <f>+N307</f>
        <v>6350</v>
      </c>
      <c r="Q307" s="64">
        <f>+P307</f>
        <v>6350</v>
      </c>
      <c r="R307" s="64">
        <f t="shared" ref="R307" si="1012">+P307</f>
        <v>6350</v>
      </c>
      <c r="S307" s="64">
        <f t="shared" ref="S307" si="1013">+Q307</f>
        <v>6350</v>
      </c>
      <c r="T307" s="64">
        <f t="shared" ref="T307" si="1014">+R307</f>
        <v>6350</v>
      </c>
      <c r="U307" s="64">
        <f>+T307</f>
        <v>6350</v>
      </c>
      <c r="V307" s="64">
        <f t="shared" ref="V307" si="1015">+T307</f>
        <v>6350</v>
      </c>
      <c r="W307" s="64">
        <f>+V307</f>
        <v>6350</v>
      </c>
      <c r="X307" s="64">
        <f t="shared" ref="X307" si="1016">+V307</f>
        <v>6350</v>
      </c>
      <c r="Y307" s="64">
        <f>+X307</f>
        <v>6350</v>
      </c>
      <c r="Z307" s="64">
        <f t="shared" ref="Z307" si="1017">+X307</f>
        <v>6350</v>
      </c>
      <c r="AA307" s="64">
        <f>+Z307</f>
        <v>6350</v>
      </c>
      <c r="AB307" s="108">
        <f t="shared" si="965"/>
        <v>76200</v>
      </c>
      <c r="AC307" s="64">
        <f>+AA307</f>
        <v>6350</v>
      </c>
      <c r="AD307" s="64">
        <f>+AC307</f>
        <v>6350</v>
      </c>
      <c r="AE307" s="64">
        <f t="shared" ref="AE307" si="1018">+AC307</f>
        <v>6350</v>
      </c>
      <c r="AF307" s="64">
        <f t="shared" ref="AF307" si="1019">+AD307</f>
        <v>6350</v>
      </c>
      <c r="AG307" s="64">
        <f t="shared" ref="AG307" si="1020">+AE307</f>
        <v>6350</v>
      </c>
      <c r="AH307" s="64">
        <f>+AG307</f>
        <v>6350</v>
      </c>
      <c r="AI307" s="64">
        <f t="shared" ref="AI307" si="1021">+AG307</f>
        <v>6350</v>
      </c>
      <c r="AJ307" s="64">
        <f>+AI307</f>
        <v>6350</v>
      </c>
      <c r="AK307" s="64">
        <f t="shared" ref="AK307" si="1022">+AI307</f>
        <v>6350</v>
      </c>
      <c r="AL307" s="64">
        <f>+AK307</f>
        <v>6350</v>
      </c>
      <c r="AM307" s="64">
        <f t="shared" ref="AM307" si="1023">+AK307</f>
        <v>6350</v>
      </c>
      <c r="AN307" s="64">
        <f>+AM307</f>
        <v>6350</v>
      </c>
      <c r="AO307" s="108">
        <f t="shared" si="943"/>
        <v>76200</v>
      </c>
      <c r="AP307" s="64">
        <f>+AN307</f>
        <v>6350</v>
      </c>
      <c r="AQ307" s="64">
        <f>+AP307</f>
        <v>6350</v>
      </c>
      <c r="AR307" s="64">
        <f t="shared" ref="AR307" si="1024">+AP307</f>
        <v>6350</v>
      </c>
      <c r="AS307" s="64">
        <f t="shared" ref="AS307" si="1025">+AQ307</f>
        <v>6350</v>
      </c>
      <c r="AT307" s="64">
        <f t="shared" ref="AT307" si="1026">+AR307</f>
        <v>6350</v>
      </c>
      <c r="AU307" s="64">
        <f>+AT307</f>
        <v>6350</v>
      </c>
      <c r="AV307" s="64">
        <f t="shared" ref="AV307" si="1027">+AT307</f>
        <v>6350</v>
      </c>
      <c r="AW307" s="64">
        <f>+AV307</f>
        <v>6350</v>
      </c>
      <c r="AX307" s="64">
        <f t="shared" ref="AX307" si="1028">+AV307</f>
        <v>6350</v>
      </c>
      <c r="AY307" s="64">
        <f>+AX307</f>
        <v>6350</v>
      </c>
      <c r="AZ307" s="64">
        <f t="shared" ref="AZ307" si="1029">+AX307</f>
        <v>6350</v>
      </c>
      <c r="BA307" s="64">
        <f>+AZ307</f>
        <v>6350</v>
      </c>
      <c r="BB307" s="108">
        <f t="shared" si="945"/>
        <v>76200</v>
      </c>
      <c r="BC307" s="64">
        <f>+BA307</f>
        <v>6350</v>
      </c>
      <c r="BD307" s="64">
        <f>+BC307</f>
        <v>6350</v>
      </c>
      <c r="BE307" s="64">
        <f t="shared" ref="BE307" si="1030">+BC307</f>
        <v>6350</v>
      </c>
      <c r="BF307" s="64">
        <f t="shared" ref="BF307" si="1031">+BD307</f>
        <v>6350</v>
      </c>
      <c r="BG307" s="64">
        <f t="shared" ref="BG307" si="1032">+BE307</f>
        <v>6350</v>
      </c>
      <c r="BH307" s="64">
        <f>+BG307</f>
        <v>6350</v>
      </c>
      <c r="BI307" s="64">
        <f t="shared" ref="BI307" si="1033">+BG307</f>
        <v>6350</v>
      </c>
      <c r="BJ307" s="64">
        <f>+BI307</f>
        <v>6350</v>
      </c>
      <c r="BK307" s="64">
        <f t="shared" ref="BK307" si="1034">+BI307</f>
        <v>6350</v>
      </c>
      <c r="BL307" s="64">
        <f>+BK307</f>
        <v>6350</v>
      </c>
      <c r="BM307" s="64">
        <f t="shared" ref="BM307" si="1035">+BK307</f>
        <v>6350</v>
      </c>
      <c r="BN307" s="64">
        <f>+BM307</f>
        <v>6350</v>
      </c>
      <c r="BO307" s="108">
        <f t="shared" si="966"/>
        <v>76200</v>
      </c>
    </row>
    <row r="308" spans="1:84" x14ac:dyDescent="0.2">
      <c r="A308" s="716">
        <v>15000</v>
      </c>
      <c r="B308" s="188" t="s">
        <v>646</v>
      </c>
      <c r="C308" s="64">
        <f>+A308</f>
        <v>15000</v>
      </c>
      <c r="D308" s="64">
        <f>+C308</f>
        <v>15000</v>
      </c>
      <c r="E308" s="64">
        <f t="shared" ref="E308" si="1036">+D308</f>
        <v>15000</v>
      </c>
      <c r="F308" s="64">
        <f t="shared" ref="F308" si="1037">+E308</f>
        <v>15000</v>
      </c>
      <c r="G308" s="64">
        <f t="shared" ref="G308" si="1038">+F308</f>
        <v>15000</v>
      </c>
      <c r="H308" s="64">
        <f t="shared" ref="H308" si="1039">+G308</f>
        <v>15000</v>
      </c>
      <c r="I308" s="64">
        <f t="shared" ref="I308" si="1040">+H308</f>
        <v>15000</v>
      </c>
      <c r="J308" s="64">
        <f t="shared" ref="J308" si="1041">+I308</f>
        <v>15000</v>
      </c>
      <c r="K308" s="64">
        <f t="shared" ref="K308" si="1042">+J308</f>
        <v>15000</v>
      </c>
      <c r="L308" s="64">
        <f t="shared" ref="L308" si="1043">+K308</f>
        <v>15000</v>
      </c>
      <c r="M308" s="64">
        <f t="shared" ref="M308" si="1044">+L308</f>
        <v>15000</v>
      </c>
      <c r="N308" s="64">
        <f t="shared" ref="N308" si="1045">+M308</f>
        <v>15000</v>
      </c>
      <c r="O308" s="108">
        <f t="shared" ref="O308" si="1046">SUM(C308:N308)</f>
        <v>180000</v>
      </c>
      <c r="P308" s="64">
        <f>+N308</f>
        <v>15000</v>
      </c>
      <c r="Q308" s="64">
        <f>+P308</f>
        <v>15000</v>
      </c>
      <c r="R308" s="64">
        <f t="shared" ref="R308" si="1047">+P308</f>
        <v>15000</v>
      </c>
      <c r="S308" s="64">
        <f t="shared" ref="S308" si="1048">+Q308</f>
        <v>15000</v>
      </c>
      <c r="T308" s="64">
        <f t="shared" ref="T308" si="1049">+R308</f>
        <v>15000</v>
      </c>
      <c r="U308" s="64">
        <f>+T308</f>
        <v>15000</v>
      </c>
      <c r="V308" s="64">
        <f t="shared" ref="V308" si="1050">+T308</f>
        <v>15000</v>
      </c>
      <c r="W308" s="64">
        <f>+V308</f>
        <v>15000</v>
      </c>
      <c r="X308" s="64">
        <f t="shared" ref="X308" si="1051">+V308</f>
        <v>15000</v>
      </c>
      <c r="Y308" s="64">
        <f>+X308</f>
        <v>15000</v>
      </c>
      <c r="Z308" s="64">
        <f t="shared" ref="Z308" si="1052">+X308</f>
        <v>15000</v>
      </c>
      <c r="AA308" s="64">
        <f>+Z308</f>
        <v>15000</v>
      </c>
      <c r="AB308" s="108">
        <f t="shared" ref="AB308" si="1053">SUM(P308:AA308)</f>
        <v>180000</v>
      </c>
      <c r="AC308" s="64">
        <f>++AA308</f>
        <v>15000</v>
      </c>
      <c r="AD308" s="64">
        <f>+AA308</f>
        <v>15000</v>
      </c>
      <c r="AE308" s="64">
        <f>+AD308</f>
        <v>15000</v>
      </c>
      <c r="AF308" s="64">
        <f t="shared" ref="AF308" si="1054">+AC308</f>
        <v>15000</v>
      </c>
      <c r="AG308" s="64">
        <f t="shared" ref="AG308" si="1055">+AD308</f>
        <v>15000</v>
      </c>
      <c r="AH308" s="64">
        <f>+AG308</f>
        <v>15000</v>
      </c>
      <c r="AI308" s="64">
        <f t="shared" ref="AI308" si="1056">+AF308</f>
        <v>15000</v>
      </c>
      <c r="AJ308" s="64">
        <f t="shared" ref="AJ308" si="1057">+AG308</f>
        <v>15000</v>
      </c>
      <c r="AK308" s="64">
        <f>+AJ308</f>
        <v>15000</v>
      </c>
      <c r="AL308" s="64">
        <f t="shared" ref="AL308" si="1058">+AI308</f>
        <v>15000</v>
      </c>
      <c r="AM308" s="64">
        <f t="shared" ref="AM308" si="1059">+AJ308</f>
        <v>15000</v>
      </c>
      <c r="AN308" s="64">
        <f>+AM308</f>
        <v>15000</v>
      </c>
      <c r="AO308" s="108">
        <f t="shared" si="943"/>
        <v>180000</v>
      </c>
      <c r="AP308" s="64">
        <f>+AN308</f>
        <v>15000</v>
      </c>
      <c r="AQ308" s="64">
        <f>+AP308</f>
        <v>15000</v>
      </c>
      <c r="AR308" s="64">
        <f t="shared" ref="AR308" si="1060">+AQ308</f>
        <v>15000</v>
      </c>
      <c r="AS308" s="64">
        <f t="shared" ref="AS308" si="1061">+AR308</f>
        <v>15000</v>
      </c>
      <c r="AT308" s="64">
        <f t="shared" ref="AT308" si="1062">+AS308</f>
        <v>15000</v>
      </c>
      <c r="AU308" s="64">
        <f t="shared" ref="AU308" si="1063">+AT308</f>
        <v>15000</v>
      </c>
      <c r="AV308" s="64">
        <f t="shared" ref="AV308" si="1064">+AU308</f>
        <v>15000</v>
      </c>
      <c r="AW308" s="64">
        <f t="shared" ref="AW308" si="1065">+AV308</f>
        <v>15000</v>
      </c>
      <c r="AX308" s="64">
        <f t="shared" ref="AX308" si="1066">+AW308</f>
        <v>15000</v>
      </c>
      <c r="AY308" s="64">
        <f t="shared" ref="AY308" si="1067">+AX308</f>
        <v>15000</v>
      </c>
      <c r="AZ308" s="64">
        <f t="shared" ref="AZ308" si="1068">+AY308</f>
        <v>15000</v>
      </c>
      <c r="BA308" s="64">
        <f t="shared" ref="BA308" si="1069">+AZ308</f>
        <v>15000</v>
      </c>
      <c r="BB308" s="108">
        <f t="shared" si="945"/>
        <v>180000</v>
      </c>
      <c r="BC308" s="64">
        <f>+$A308</f>
        <v>15000</v>
      </c>
      <c r="BD308" s="64">
        <f t="shared" ref="BD308:BN308" si="1070">+$A308</f>
        <v>15000</v>
      </c>
      <c r="BE308" s="64">
        <f t="shared" si="1070"/>
        <v>15000</v>
      </c>
      <c r="BF308" s="64">
        <f t="shared" si="1070"/>
        <v>15000</v>
      </c>
      <c r="BG308" s="64">
        <f t="shared" si="1070"/>
        <v>15000</v>
      </c>
      <c r="BH308" s="64">
        <f t="shared" si="1070"/>
        <v>15000</v>
      </c>
      <c r="BI308" s="64">
        <f t="shared" si="1070"/>
        <v>15000</v>
      </c>
      <c r="BJ308" s="64">
        <f t="shared" si="1070"/>
        <v>15000</v>
      </c>
      <c r="BK308" s="64">
        <f t="shared" si="1070"/>
        <v>15000</v>
      </c>
      <c r="BL308" s="64">
        <f t="shared" si="1070"/>
        <v>15000</v>
      </c>
      <c r="BM308" s="64">
        <f t="shared" si="1070"/>
        <v>15000</v>
      </c>
      <c r="BN308" s="64">
        <f t="shared" si="1070"/>
        <v>15000</v>
      </c>
      <c r="BO308" s="108">
        <f t="shared" ref="BO308" si="1071">SUM(BC308:BN308)</f>
        <v>180000</v>
      </c>
    </row>
    <row r="309" spans="1:84" x14ac:dyDescent="0.2">
      <c r="A309" s="715">
        <v>1E-3</v>
      </c>
      <c r="B309" s="188" t="s">
        <v>170</v>
      </c>
      <c r="C309" s="186">
        <f>$A309*'Forecast COS'!H8</f>
        <v>774.71249999999998</v>
      </c>
      <c r="D309" s="186">
        <f>$A309*'Forecast COS'!I8</f>
        <v>774.71249999999998</v>
      </c>
      <c r="E309" s="186">
        <f>$A309*'Forecast COS'!J8</f>
        <v>774.71249999999998</v>
      </c>
      <c r="F309" s="186">
        <f>$A309*'Forecast COS'!K8</f>
        <v>774.71249999999998</v>
      </c>
      <c r="G309" s="186">
        <f>$A309*'Forecast COS'!L8</f>
        <v>774.71249999999998</v>
      </c>
      <c r="H309" s="186">
        <f>$A309*'Forecast COS'!M8</f>
        <v>774.71249999999998</v>
      </c>
      <c r="I309" s="186">
        <f>$A309*'Forecast COS'!N8</f>
        <v>774.71249999999998</v>
      </c>
      <c r="J309" s="186">
        <f>$A309*'Forecast COS'!O8</f>
        <v>774.71249999999998</v>
      </c>
      <c r="K309" s="186">
        <f>$A309*'Forecast COS'!P8</f>
        <v>774.71249999999998</v>
      </c>
      <c r="L309" s="186">
        <f>$A309*'Forecast COS'!Q8</f>
        <v>774.71249999999998</v>
      </c>
      <c r="M309" s="186">
        <f>$A309*'Forecast COS'!R8</f>
        <v>774.71249999999998</v>
      </c>
      <c r="N309" s="186">
        <f>$A309*'Forecast COS'!S8</f>
        <v>774.71249999999998</v>
      </c>
      <c r="O309" s="108">
        <f t="shared" si="938"/>
        <v>9296.5499999999975</v>
      </c>
      <c r="P309" s="186">
        <f>$A309*'Forecast COS'!U8</f>
        <v>817.7520833333333</v>
      </c>
      <c r="Q309" s="186">
        <f>$A309*'Forecast COS'!V8</f>
        <v>817.7520833333333</v>
      </c>
      <c r="R309" s="186">
        <f>$A309*'Forecast COS'!W8</f>
        <v>817.7520833333333</v>
      </c>
      <c r="S309" s="186">
        <f>$A309*'Forecast COS'!X8</f>
        <v>817.7520833333333</v>
      </c>
      <c r="T309" s="186">
        <f>$A309*'Forecast COS'!Y8</f>
        <v>817.7520833333333</v>
      </c>
      <c r="U309" s="186">
        <f>$A309*'Forecast COS'!Z8</f>
        <v>817.7520833333333</v>
      </c>
      <c r="V309" s="186">
        <f>$A309*'Forecast COS'!AA8</f>
        <v>817.7520833333333</v>
      </c>
      <c r="W309" s="186">
        <f>$A309*'Forecast COS'!AB8</f>
        <v>817.7520833333333</v>
      </c>
      <c r="X309" s="186">
        <f>$A309*'Forecast COS'!AC8</f>
        <v>817.7520833333333</v>
      </c>
      <c r="Y309" s="186">
        <f>$A309*'Forecast COS'!AD8</f>
        <v>817.7520833333333</v>
      </c>
      <c r="Z309" s="186">
        <f>$A309*'Forecast COS'!AE8</f>
        <v>817.7520833333333</v>
      </c>
      <c r="AA309" s="186">
        <f>$A309*'Forecast COS'!AF8</f>
        <v>817.7520833333333</v>
      </c>
      <c r="AB309" s="108">
        <f t="shared" si="965"/>
        <v>9813.0249999999978</v>
      </c>
      <c r="AC309" s="186">
        <f>$A309*'Forecast COS'!AH8</f>
        <v>910.21875</v>
      </c>
      <c r="AD309" s="186">
        <f>$A309*'Forecast COS'!AI8</f>
        <v>910.21875</v>
      </c>
      <c r="AE309" s="186">
        <f>$A309*'Forecast COS'!AJ8</f>
        <v>910.21875</v>
      </c>
      <c r="AF309" s="186">
        <f>$A309*'Forecast COS'!AK8</f>
        <v>910.21875</v>
      </c>
      <c r="AG309" s="186">
        <f>$A309*'Forecast COS'!AL8</f>
        <v>910.21875</v>
      </c>
      <c r="AH309" s="186">
        <f>$A309*'Forecast COS'!AM8</f>
        <v>910.21875</v>
      </c>
      <c r="AI309" s="186">
        <f>$A309*'Forecast COS'!AN8</f>
        <v>910.21875</v>
      </c>
      <c r="AJ309" s="186">
        <f>$A309*'Forecast COS'!AO8</f>
        <v>910.21875</v>
      </c>
      <c r="AK309" s="186">
        <f>$A309*'Forecast COS'!AP8</f>
        <v>910.21875</v>
      </c>
      <c r="AL309" s="186">
        <f>$A309*'Forecast COS'!AQ8</f>
        <v>910.21875</v>
      </c>
      <c r="AM309" s="186">
        <f>$A309*'Forecast COS'!AR8</f>
        <v>910.21875</v>
      </c>
      <c r="AN309" s="186">
        <f>$A309*'Forecast COS'!AS8</f>
        <v>910.21875</v>
      </c>
      <c r="AO309" s="108">
        <f t="shared" si="943"/>
        <v>10922.625</v>
      </c>
      <c r="AP309" s="186">
        <f>$A309*'Forecast COS'!AU8</f>
        <v>953.5625</v>
      </c>
      <c r="AQ309" s="186">
        <f>$A309*'Forecast COS'!AV8</f>
        <v>953.5625</v>
      </c>
      <c r="AR309" s="186">
        <f>$A309*'Forecast COS'!AW8</f>
        <v>953.5625</v>
      </c>
      <c r="AS309" s="186">
        <f>$A309*'Forecast COS'!AX8</f>
        <v>953.5625</v>
      </c>
      <c r="AT309" s="186">
        <f>$A309*'Forecast COS'!AY8</f>
        <v>953.5625</v>
      </c>
      <c r="AU309" s="186">
        <f>$A309*'Forecast COS'!AZ8</f>
        <v>953.5625</v>
      </c>
      <c r="AV309" s="186">
        <f>$A309*'Forecast COS'!BA8</f>
        <v>953.5625</v>
      </c>
      <c r="AW309" s="186">
        <f>$A309*'Forecast COS'!BB8</f>
        <v>953.5625</v>
      </c>
      <c r="AX309" s="186">
        <f>$A309*'Forecast COS'!BC8</f>
        <v>953.5625</v>
      </c>
      <c r="AY309" s="186">
        <f>$A309*'Forecast COS'!BD8</f>
        <v>953.5625</v>
      </c>
      <c r="AZ309" s="186">
        <f>$A309*'Forecast COS'!BE8</f>
        <v>953.5625</v>
      </c>
      <c r="BA309" s="186">
        <f>$A309*'Forecast COS'!BF8</f>
        <v>953.5625</v>
      </c>
      <c r="BB309" s="108">
        <f t="shared" si="945"/>
        <v>11442.75</v>
      </c>
      <c r="BC309" s="186">
        <f>$A309*'Forecast COS'!BH8</f>
        <v>1040.25</v>
      </c>
      <c r="BD309" s="186">
        <f>$A309*'Forecast COS'!BI8</f>
        <v>1040.25</v>
      </c>
      <c r="BE309" s="186">
        <f>$A309*'Forecast COS'!BJ8</f>
        <v>1040.25</v>
      </c>
      <c r="BF309" s="186">
        <f>$A309*'Forecast COS'!BK8</f>
        <v>1040.25</v>
      </c>
      <c r="BG309" s="186">
        <f>$A309*'Forecast COS'!BL8</f>
        <v>1040.25</v>
      </c>
      <c r="BH309" s="186">
        <f>$A309*'Forecast COS'!BM8</f>
        <v>1040.25</v>
      </c>
      <c r="BI309" s="186">
        <f>$A309*'Forecast COS'!BN8</f>
        <v>1040.25</v>
      </c>
      <c r="BJ309" s="186">
        <f>$A309*'Forecast COS'!BO8</f>
        <v>1040.25</v>
      </c>
      <c r="BK309" s="186">
        <f>$A309*'Forecast COS'!BP8</f>
        <v>1040.25</v>
      </c>
      <c r="BL309" s="186">
        <f>$A309*'Forecast COS'!BQ8</f>
        <v>1040.25</v>
      </c>
      <c r="BM309" s="186">
        <f>$A309*'Forecast COS'!BR8</f>
        <v>1040.25</v>
      </c>
      <c r="BN309" s="186">
        <f>$A309*'Forecast COS'!BS8</f>
        <v>1040.25</v>
      </c>
      <c r="BO309" s="108">
        <f t="shared" si="966"/>
        <v>12483</v>
      </c>
    </row>
    <row r="310" spans="1:84" s="187" customFormat="1" x14ac:dyDescent="0.2">
      <c r="A310" s="718">
        <v>10000</v>
      </c>
      <c r="B310" s="188" t="s">
        <v>171</v>
      </c>
      <c r="C310" s="186">
        <f>+$A310</f>
        <v>10000</v>
      </c>
      <c r="D310" s="186">
        <f t="shared" ref="D310:BN310" si="1072">+$A310</f>
        <v>10000</v>
      </c>
      <c r="E310" s="186">
        <f t="shared" si="1072"/>
        <v>10000</v>
      </c>
      <c r="F310" s="186">
        <f t="shared" si="1072"/>
        <v>10000</v>
      </c>
      <c r="G310" s="186">
        <f t="shared" si="1072"/>
        <v>10000</v>
      </c>
      <c r="H310" s="186">
        <f t="shared" si="1072"/>
        <v>10000</v>
      </c>
      <c r="I310" s="186">
        <f t="shared" si="1072"/>
        <v>10000</v>
      </c>
      <c r="J310" s="186">
        <f t="shared" si="1072"/>
        <v>10000</v>
      </c>
      <c r="K310" s="186">
        <f t="shared" si="1072"/>
        <v>10000</v>
      </c>
      <c r="L310" s="186">
        <f t="shared" si="1072"/>
        <v>10000</v>
      </c>
      <c r="M310" s="186">
        <f t="shared" si="1072"/>
        <v>10000</v>
      </c>
      <c r="N310" s="186">
        <f t="shared" si="1072"/>
        <v>10000</v>
      </c>
      <c r="O310" s="108">
        <f t="shared" si="938"/>
        <v>120000</v>
      </c>
      <c r="P310" s="186">
        <f t="shared" si="1072"/>
        <v>10000</v>
      </c>
      <c r="Q310" s="186">
        <f t="shared" si="1072"/>
        <v>10000</v>
      </c>
      <c r="R310" s="186">
        <f t="shared" si="1072"/>
        <v>10000</v>
      </c>
      <c r="S310" s="186">
        <f t="shared" si="1072"/>
        <v>10000</v>
      </c>
      <c r="T310" s="186">
        <f t="shared" si="1072"/>
        <v>10000</v>
      </c>
      <c r="U310" s="186">
        <f t="shared" si="1072"/>
        <v>10000</v>
      </c>
      <c r="V310" s="186">
        <f t="shared" si="1072"/>
        <v>10000</v>
      </c>
      <c r="W310" s="186">
        <f t="shared" si="1072"/>
        <v>10000</v>
      </c>
      <c r="X310" s="186">
        <f t="shared" si="1072"/>
        <v>10000</v>
      </c>
      <c r="Y310" s="186">
        <f t="shared" si="1072"/>
        <v>10000</v>
      </c>
      <c r="Z310" s="186">
        <f t="shared" si="1072"/>
        <v>10000</v>
      </c>
      <c r="AA310" s="186">
        <f t="shared" si="1072"/>
        <v>10000</v>
      </c>
      <c r="AB310" s="108">
        <f t="shared" si="965"/>
        <v>120000</v>
      </c>
      <c r="AC310" s="186">
        <f t="shared" si="1072"/>
        <v>10000</v>
      </c>
      <c r="AD310" s="186">
        <f t="shared" si="1072"/>
        <v>10000</v>
      </c>
      <c r="AE310" s="186">
        <f t="shared" si="1072"/>
        <v>10000</v>
      </c>
      <c r="AF310" s="186">
        <f t="shared" si="1072"/>
        <v>10000</v>
      </c>
      <c r="AG310" s="186">
        <f t="shared" si="1072"/>
        <v>10000</v>
      </c>
      <c r="AH310" s="186">
        <f t="shared" si="1072"/>
        <v>10000</v>
      </c>
      <c r="AI310" s="186">
        <f t="shared" si="1072"/>
        <v>10000</v>
      </c>
      <c r="AJ310" s="186">
        <f t="shared" si="1072"/>
        <v>10000</v>
      </c>
      <c r="AK310" s="186">
        <f t="shared" si="1072"/>
        <v>10000</v>
      </c>
      <c r="AL310" s="186">
        <f t="shared" si="1072"/>
        <v>10000</v>
      </c>
      <c r="AM310" s="186">
        <f t="shared" si="1072"/>
        <v>10000</v>
      </c>
      <c r="AN310" s="186">
        <f t="shared" si="1072"/>
        <v>10000</v>
      </c>
      <c r="AO310" s="108">
        <f t="shared" si="943"/>
        <v>120000</v>
      </c>
      <c r="AP310" s="186">
        <f t="shared" si="1072"/>
        <v>10000</v>
      </c>
      <c r="AQ310" s="186">
        <f t="shared" si="1072"/>
        <v>10000</v>
      </c>
      <c r="AR310" s="186">
        <f t="shared" si="1072"/>
        <v>10000</v>
      </c>
      <c r="AS310" s="186">
        <f t="shared" si="1072"/>
        <v>10000</v>
      </c>
      <c r="AT310" s="186">
        <f t="shared" si="1072"/>
        <v>10000</v>
      </c>
      <c r="AU310" s="186">
        <f t="shared" si="1072"/>
        <v>10000</v>
      </c>
      <c r="AV310" s="186">
        <f t="shared" si="1072"/>
        <v>10000</v>
      </c>
      <c r="AW310" s="186">
        <f t="shared" si="1072"/>
        <v>10000</v>
      </c>
      <c r="AX310" s="186">
        <f t="shared" si="1072"/>
        <v>10000</v>
      </c>
      <c r="AY310" s="186">
        <f t="shared" si="1072"/>
        <v>10000</v>
      </c>
      <c r="AZ310" s="186">
        <f t="shared" si="1072"/>
        <v>10000</v>
      </c>
      <c r="BA310" s="186">
        <f t="shared" si="1072"/>
        <v>10000</v>
      </c>
      <c r="BB310" s="108">
        <f t="shared" si="945"/>
        <v>120000</v>
      </c>
      <c r="BC310" s="186">
        <f t="shared" si="1072"/>
        <v>10000</v>
      </c>
      <c r="BD310" s="186">
        <f t="shared" si="1072"/>
        <v>10000</v>
      </c>
      <c r="BE310" s="186">
        <f t="shared" si="1072"/>
        <v>10000</v>
      </c>
      <c r="BF310" s="186">
        <f t="shared" si="1072"/>
        <v>10000</v>
      </c>
      <c r="BG310" s="186">
        <f t="shared" si="1072"/>
        <v>10000</v>
      </c>
      <c r="BH310" s="186">
        <f t="shared" si="1072"/>
        <v>10000</v>
      </c>
      <c r="BI310" s="186">
        <f t="shared" si="1072"/>
        <v>10000</v>
      </c>
      <c r="BJ310" s="186">
        <f t="shared" si="1072"/>
        <v>10000</v>
      </c>
      <c r="BK310" s="186">
        <f t="shared" si="1072"/>
        <v>10000</v>
      </c>
      <c r="BL310" s="186">
        <f t="shared" si="1072"/>
        <v>10000</v>
      </c>
      <c r="BM310" s="186">
        <f t="shared" si="1072"/>
        <v>10000</v>
      </c>
      <c r="BN310" s="186">
        <f t="shared" si="1072"/>
        <v>10000</v>
      </c>
      <c r="BO310" s="108">
        <f t="shared" si="966"/>
        <v>120000</v>
      </c>
      <c r="BP310" s="13"/>
      <c r="BQ310" s="13"/>
      <c r="BR310" s="13"/>
      <c r="BS310" s="13"/>
      <c r="BT310" s="13"/>
      <c r="BU310" s="13"/>
      <c r="BV310" s="13"/>
      <c r="BW310" s="13"/>
      <c r="BX310" s="13"/>
      <c r="BY310" s="13"/>
      <c r="BZ310" s="13"/>
      <c r="CA310" s="13"/>
      <c r="CB310" s="13"/>
      <c r="CC310" s="13"/>
      <c r="CD310" s="13"/>
      <c r="CE310" s="13"/>
      <c r="CF310" s="13"/>
    </row>
    <row r="311" spans="1:84" s="187" customFormat="1" x14ac:dyDescent="0.2">
      <c r="A311" s="719" t="s">
        <v>515</v>
      </c>
      <c r="B311" s="188" t="s">
        <v>172</v>
      </c>
      <c r="C311" s="186">
        <f>+'grid (2)'!E85</f>
        <v>18258.333333333332</v>
      </c>
      <c r="D311" s="186">
        <f>+C311</f>
        <v>18258.333333333332</v>
      </c>
      <c r="E311" s="186">
        <f t="shared" ref="E311:N311" si="1073">+D311</f>
        <v>18258.333333333332</v>
      </c>
      <c r="F311" s="186">
        <f t="shared" si="1073"/>
        <v>18258.333333333332</v>
      </c>
      <c r="G311" s="186">
        <f t="shared" si="1073"/>
        <v>18258.333333333332</v>
      </c>
      <c r="H311" s="186">
        <f t="shared" si="1073"/>
        <v>18258.333333333332</v>
      </c>
      <c r="I311" s="186">
        <f t="shared" si="1073"/>
        <v>18258.333333333332</v>
      </c>
      <c r="J311" s="186">
        <f t="shared" si="1073"/>
        <v>18258.333333333332</v>
      </c>
      <c r="K311" s="186">
        <f t="shared" si="1073"/>
        <v>18258.333333333332</v>
      </c>
      <c r="L311" s="186">
        <f t="shared" si="1073"/>
        <v>18258.333333333332</v>
      </c>
      <c r="M311" s="186">
        <f t="shared" si="1073"/>
        <v>18258.333333333332</v>
      </c>
      <c r="N311" s="186">
        <f t="shared" si="1073"/>
        <v>18258.333333333332</v>
      </c>
      <c r="O311" s="108">
        <f t="shared" si="938"/>
        <v>219100.00000000003</v>
      </c>
      <c r="P311" s="186">
        <f>+N311</f>
        <v>18258.333333333332</v>
      </c>
      <c r="Q311" s="186">
        <f t="shared" ref="Q311:AA311" si="1074">+P311</f>
        <v>18258.333333333332</v>
      </c>
      <c r="R311" s="186">
        <f t="shared" si="1074"/>
        <v>18258.333333333332</v>
      </c>
      <c r="S311" s="186">
        <f t="shared" si="1074"/>
        <v>18258.333333333332</v>
      </c>
      <c r="T311" s="186">
        <f t="shared" si="1074"/>
        <v>18258.333333333332</v>
      </c>
      <c r="U311" s="186">
        <f t="shared" si="1074"/>
        <v>18258.333333333332</v>
      </c>
      <c r="V311" s="186">
        <f t="shared" si="1074"/>
        <v>18258.333333333332</v>
      </c>
      <c r="W311" s="186">
        <f t="shared" si="1074"/>
        <v>18258.333333333332</v>
      </c>
      <c r="X311" s="186">
        <f t="shared" si="1074"/>
        <v>18258.333333333332</v>
      </c>
      <c r="Y311" s="186">
        <f t="shared" si="1074"/>
        <v>18258.333333333332</v>
      </c>
      <c r="Z311" s="186">
        <f t="shared" si="1074"/>
        <v>18258.333333333332</v>
      </c>
      <c r="AA311" s="186">
        <f t="shared" si="1074"/>
        <v>18258.333333333332</v>
      </c>
      <c r="AB311" s="108">
        <f t="shared" si="965"/>
        <v>219100.00000000003</v>
      </c>
      <c r="AC311" s="186">
        <f>+'grid (2)'!E85</f>
        <v>18258.333333333332</v>
      </c>
      <c r="AD311" s="186">
        <f>+AC311</f>
        <v>18258.333333333332</v>
      </c>
      <c r="AE311" s="186">
        <f t="shared" ref="AE311:AN311" si="1075">+AD311</f>
        <v>18258.333333333332</v>
      </c>
      <c r="AF311" s="186">
        <f t="shared" si="1075"/>
        <v>18258.333333333332</v>
      </c>
      <c r="AG311" s="186">
        <f t="shared" si="1075"/>
        <v>18258.333333333332</v>
      </c>
      <c r="AH311" s="186">
        <f t="shared" si="1075"/>
        <v>18258.333333333332</v>
      </c>
      <c r="AI311" s="186">
        <f t="shared" si="1075"/>
        <v>18258.333333333332</v>
      </c>
      <c r="AJ311" s="186">
        <f t="shared" si="1075"/>
        <v>18258.333333333332</v>
      </c>
      <c r="AK311" s="186">
        <f t="shared" si="1075"/>
        <v>18258.333333333332</v>
      </c>
      <c r="AL311" s="186">
        <f t="shared" si="1075"/>
        <v>18258.333333333332</v>
      </c>
      <c r="AM311" s="186">
        <f t="shared" si="1075"/>
        <v>18258.333333333332</v>
      </c>
      <c r="AN311" s="186">
        <f t="shared" si="1075"/>
        <v>18258.333333333332</v>
      </c>
      <c r="AO311" s="108">
        <f t="shared" si="943"/>
        <v>219100.00000000003</v>
      </c>
      <c r="AP311" s="186">
        <f>+AN311</f>
        <v>18258.333333333332</v>
      </c>
      <c r="AQ311" s="186">
        <f t="shared" ref="AQ311:BA311" si="1076">+AP311</f>
        <v>18258.333333333332</v>
      </c>
      <c r="AR311" s="186">
        <f t="shared" si="1076"/>
        <v>18258.333333333332</v>
      </c>
      <c r="AS311" s="186">
        <f t="shared" si="1076"/>
        <v>18258.333333333332</v>
      </c>
      <c r="AT311" s="186">
        <f t="shared" si="1076"/>
        <v>18258.333333333332</v>
      </c>
      <c r="AU311" s="186">
        <f t="shared" si="1076"/>
        <v>18258.333333333332</v>
      </c>
      <c r="AV311" s="186">
        <f t="shared" si="1076"/>
        <v>18258.333333333332</v>
      </c>
      <c r="AW311" s="186">
        <f t="shared" si="1076"/>
        <v>18258.333333333332</v>
      </c>
      <c r="AX311" s="186">
        <f t="shared" si="1076"/>
        <v>18258.333333333332</v>
      </c>
      <c r="AY311" s="186">
        <f t="shared" si="1076"/>
        <v>18258.333333333332</v>
      </c>
      <c r="AZ311" s="186">
        <f t="shared" si="1076"/>
        <v>18258.333333333332</v>
      </c>
      <c r="BA311" s="186">
        <f t="shared" si="1076"/>
        <v>18258.333333333332</v>
      </c>
      <c r="BB311" s="108">
        <f t="shared" si="945"/>
        <v>219100.00000000003</v>
      </c>
      <c r="BC311" s="186">
        <f>+BA311</f>
        <v>18258.333333333332</v>
      </c>
      <c r="BD311" s="186">
        <f>+BC311</f>
        <v>18258.333333333332</v>
      </c>
      <c r="BE311" s="186">
        <f t="shared" ref="BE311:BN311" si="1077">+BD311</f>
        <v>18258.333333333332</v>
      </c>
      <c r="BF311" s="186">
        <f t="shared" si="1077"/>
        <v>18258.333333333332</v>
      </c>
      <c r="BG311" s="186">
        <f t="shared" si="1077"/>
        <v>18258.333333333332</v>
      </c>
      <c r="BH311" s="186">
        <f t="shared" si="1077"/>
        <v>18258.333333333332</v>
      </c>
      <c r="BI311" s="186">
        <f t="shared" si="1077"/>
        <v>18258.333333333332</v>
      </c>
      <c r="BJ311" s="186">
        <f t="shared" si="1077"/>
        <v>18258.333333333332</v>
      </c>
      <c r="BK311" s="186">
        <f t="shared" si="1077"/>
        <v>18258.333333333332</v>
      </c>
      <c r="BL311" s="186">
        <f t="shared" si="1077"/>
        <v>18258.333333333332</v>
      </c>
      <c r="BM311" s="186">
        <f t="shared" si="1077"/>
        <v>18258.333333333332</v>
      </c>
      <c r="BN311" s="186">
        <f t="shared" si="1077"/>
        <v>18258.333333333332</v>
      </c>
      <c r="BO311" s="108">
        <f t="shared" si="966"/>
        <v>219100.00000000003</v>
      </c>
      <c r="BP311" s="13"/>
      <c r="BQ311" s="13"/>
      <c r="BR311" s="13"/>
      <c r="BS311" s="13"/>
      <c r="BT311" s="13"/>
      <c r="BU311" s="13"/>
      <c r="BV311" s="13"/>
      <c r="BW311" s="13"/>
      <c r="BX311" s="13"/>
      <c r="BY311" s="13"/>
      <c r="BZ311" s="13"/>
      <c r="CA311" s="13"/>
      <c r="CB311" s="13"/>
      <c r="CC311" s="13"/>
      <c r="CD311" s="13"/>
      <c r="CE311" s="13"/>
      <c r="CF311" s="13"/>
    </row>
    <row r="312" spans="1:84" s="187" customFormat="1" x14ac:dyDescent="0.2">
      <c r="A312" s="715">
        <v>1E-3</v>
      </c>
      <c r="B312" s="188" t="s">
        <v>173</v>
      </c>
      <c r="C312" s="186">
        <f>$A312*'Forecast COS'!H$8</f>
        <v>774.71249999999998</v>
      </c>
      <c r="D312" s="186">
        <f>$A312*'Forecast COS'!I$8</f>
        <v>774.71249999999998</v>
      </c>
      <c r="E312" s="186">
        <f>$A312*'Forecast COS'!J$8</f>
        <v>774.71249999999998</v>
      </c>
      <c r="F312" s="186">
        <f>$A312*'Forecast COS'!K$8</f>
        <v>774.71249999999998</v>
      </c>
      <c r="G312" s="186">
        <f>$A312*'Forecast COS'!L$8</f>
        <v>774.71249999999998</v>
      </c>
      <c r="H312" s="186">
        <f>$A312*'Forecast COS'!M$8</f>
        <v>774.71249999999998</v>
      </c>
      <c r="I312" s="186">
        <f>$A312*'Forecast COS'!N$8</f>
        <v>774.71249999999998</v>
      </c>
      <c r="J312" s="186">
        <f>$A312*'Forecast COS'!O$8</f>
        <v>774.71249999999998</v>
      </c>
      <c r="K312" s="186">
        <f>$A312*'Forecast COS'!P$8</f>
        <v>774.71249999999998</v>
      </c>
      <c r="L312" s="186">
        <f>$A312*'Forecast COS'!Q$8</f>
        <v>774.71249999999998</v>
      </c>
      <c r="M312" s="186">
        <f>$A312*'Forecast COS'!R$8</f>
        <v>774.71249999999998</v>
      </c>
      <c r="N312" s="186">
        <f>$A312*'Forecast COS'!S$8</f>
        <v>774.71249999999998</v>
      </c>
      <c r="O312" s="108">
        <f t="shared" si="938"/>
        <v>9296.5499999999975</v>
      </c>
      <c r="P312" s="186">
        <f>$A312*'Forecast COS'!U$8</f>
        <v>817.7520833333333</v>
      </c>
      <c r="Q312" s="186">
        <f>$A312*'Forecast COS'!V$8</f>
        <v>817.7520833333333</v>
      </c>
      <c r="R312" s="186">
        <f>$A312*'Forecast COS'!W$8</f>
        <v>817.7520833333333</v>
      </c>
      <c r="S312" s="186">
        <f>$A312*'Forecast COS'!X$8</f>
        <v>817.7520833333333</v>
      </c>
      <c r="T312" s="186">
        <f>$A312*'Forecast COS'!Y$8</f>
        <v>817.7520833333333</v>
      </c>
      <c r="U312" s="186">
        <f>$A312*'Forecast COS'!Z$8</f>
        <v>817.7520833333333</v>
      </c>
      <c r="V312" s="186">
        <f>$A312*'Forecast COS'!AA$8</f>
        <v>817.7520833333333</v>
      </c>
      <c r="W312" s="186">
        <f>$A312*'Forecast COS'!AB$8</f>
        <v>817.7520833333333</v>
      </c>
      <c r="X312" s="186">
        <f>$A312*'Forecast COS'!AC$8</f>
        <v>817.7520833333333</v>
      </c>
      <c r="Y312" s="186">
        <f>$A312*'Forecast COS'!AD$8</f>
        <v>817.7520833333333</v>
      </c>
      <c r="Z312" s="186">
        <f>$A312*'Forecast COS'!AE$8</f>
        <v>817.7520833333333</v>
      </c>
      <c r="AA312" s="186">
        <f>$A312*'Forecast COS'!AF$8</f>
        <v>817.7520833333333</v>
      </c>
      <c r="AB312" s="108">
        <f t="shared" si="965"/>
        <v>9813.0249999999978</v>
      </c>
      <c r="AC312" s="186">
        <f>$A312*'Forecast COS'!AH$8</f>
        <v>910.21875</v>
      </c>
      <c r="AD312" s="186">
        <f>$A312*'Forecast COS'!AI$8</f>
        <v>910.21875</v>
      </c>
      <c r="AE312" s="186">
        <f>$A312*'Forecast COS'!AJ$8</f>
        <v>910.21875</v>
      </c>
      <c r="AF312" s="186">
        <f>$A312*'Forecast COS'!AK$8</f>
        <v>910.21875</v>
      </c>
      <c r="AG312" s="186">
        <f>$A312*'Forecast COS'!AL$8</f>
        <v>910.21875</v>
      </c>
      <c r="AH312" s="186">
        <f>$A312*'Forecast COS'!AM$8</f>
        <v>910.21875</v>
      </c>
      <c r="AI312" s="186">
        <f>$A312*'Forecast COS'!AN$8</f>
        <v>910.21875</v>
      </c>
      <c r="AJ312" s="186">
        <f>$A312*'Forecast COS'!AO$8</f>
        <v>910.21875</v>
      </c>
      <c r="AK312" s="186">
        <f>$A312*'Forecast COS'!AP$8</f>
        <v>910.21875</v>
      </c>
      <c r="AL312" s="186">
        <f>$A312*'Forecast COS'!AQ$8</f>
        <v>910.21875</v>
      </c>
      <c r="AM312" s="186">
        <f>$A312*'Forecast COS'!AR$8</f>
        <v>910.21875</v>
      </c>
      <c r="AN312" s="186">
        <f>$A312*'Forecast COS'!AS$8</f>
        <v>910.21875</v>
      </c>
      <c r="AO312" s="108">
        <f t="shared" si="943"/>
        <v>10922.625</v>
      </c>
      <c r="AP312" s="186">
        <f>$A312*'Forecast COS'!AU$8</f>
        <v>953.5625</v>
      </c>
      <c r="AQ312" s="186">
        <f>$A312*'Forecast COS'!AV$8</f>
        <v>953.5625</v>
      </c>
      <c r="AR312" s="186">
        <f>$A312*'Forecast COS'!AW$8</f>
        <v>953.5625</v>
      </c>
      <c r="AS312" s="186">
        <f>$A312*'Forecast COS'!AX$8</f>
        <v>953.5625</v>
      </c>
      <c r="AT312" s="186">
        <f>$A312*'Forecast COS'!AY$8</f>
        <v>953.5625</v>
      </c>
      <c r="AU312" s="186">
        <f>$A312*'Forecast COS'!AZ$8</f>
        <v>953.5625</v>
      </c>
      <c r="AV312" s="186">
        <f>$A312*'Forecast COS'!BA$8</f>
        <v>953.5625</v>
      </c>
      <c r="AW312" s="186">
        <f>$A312*'Forecast COS'!BB$8</f>
        <v>953.5625</v>
      </c>
      <c r="AX312" s="186">
        <f>$A312*'Forecast COS'!BC$8</f>
        <v>953.5625</v>
      </c>
      <c r="AY312" s="186">
        <f>$A312*'Forecast COS'!BD$8</f>
        <v>953.5625</v>
      </c>
      <c r="AZ312" s="186">
        <f>$A312*'Forecast COS'!BE$8</f>
        <v>953.5625</v>
      </c>
      <c r="BA312" s="186">
        <f>$A312*'Forecast COS'!BF$8</f>
        <v>953.5625</v>
      </c>
      <c r="BB312" s="108">
        <f t="shared" si="945"/>
        <v>11442.75</v>
      </c>
      <c r="BC312" s="186">
        <f>$A312*'Forecast COS'!BH$8</f>
        <v>1040.25</v>
      </c>
      <c r="BD312" s="186">
        <f>$A312*'Forecast COS'!BI$8</f>
        <v>1040.25</v>
      </c>
      <c r="BE312" s="186">
        <f>$A312*'Forecast COS'!BJ$8</f>
        <v>1040.25</v>
      </c>
      <c r="BF312" s="186">
        <f>$A312*'Forecast COS'!BK$8</f>
        <v>1040.25</v>
      </c>
      <c r="BG312" s="186">
        <f>$A312*'Forecast COS'!BL$8</f>
        <v>1040.25</v>
      </c>
      <c r="BH312" s="186">
        <f>$A312*'Forecast COS'!BM$8</f>
        <v>1040.25</v>
      </c>
      <c r="BI312" s="186">
        <f>$A312*'Forecast COS'!BN$8</f>
        <v>1040.25</v>
      </c>
      <c r="BJ312" s="186">
        <f>$A312*'Forecast COS'!BO$8</f>
        <v>1040.25</v>
      </c>
      <c r="BK312" s="186">
        <f>$A312*'Forecast COS'!BP$8</f>
        <v>1040.25</v>
      </c>
      <c r="BL312" s="186">
        <f>$A312*'Forecast COS'!BQ$8</f>
        <v>1040.25</v>
      </c>
      <c r="BM312" s="186">
        <f>$A312*'Forecast COS'!BR$8</f>
        <v>1040.25</v>
      </c>
      <c r="BN312" s="186">
        <f>$A312*'Forecast COS'!BS$8</f>
        <v>1040.25</v>
      </c>
      <c r="BO312" s="108">
        <f t="shared" si="966"/>
        <v>12483</v>
      </c>
      <c r="BP312" s="13"/>
      <c r="BQ312" s="13"/>
      <c r="BR312" s="13"/>
      <c r="BS312" s="13"/>
      <c r="BT312" s="13"/>
      <c r="BU312" s="13"/>
      <c r="BV312" s="13"/>
      <c r="BW312" s="13"/>
      <c r="BX312" s="13"/>
      <c r="BY312" s="13"/>
      <c r="BZ312" s="13"/>
      <c r="CA312" s="13"/>
      <c r="CB312" s="13"/>
      <c r="CC312" s="13"/>
      <c r="CD312" s="13"/>
      <c r="CE312" s="13"/>
      <c r="CF312" s="13"/>
    </row>
    <row r="313" spans="1:84" s="187" customFormat="1" x14ac:dyDescent="0.2">
      <c r="A313" s="715">
        <v>5.0000000000000001E-4</v>
      </c>
      <c r="B313" s="188" t="s">
        <v>174</v>
      </c>
      <c r="C313" s="186">
        <f>$A313*'Forecast COS'!H$8</f>
        <v>387.35624999999999</v>
      </c>
      <c r="D313" s="186">
        <f>$A313*'Forecast COS'!I8</f>
        <v>387.35624999999999</v>
      </c>
      <c r="E313" s="186">
        <f>$A313*'Forecast COS'!J8</f>
        <v>387.35624999999999</v>
      </c>
      <c r="F313" s="186">
        <f>$A313*'Forecast COS'!K8</f>
        <v>387.35624999999999</v>
      </c>
      <c r="G313" s="186">
        <f>$A313*'Forecast COS'!L8</f>
        <v>387.35624999999999</v>
      </c>
      <c r="H313" s="186">
        <f>$A313*'Forecast COS'!M8</f>
        <v>387.35624999999999</v>
      </c>
      <c r="I313" s="186">
        <f>$A313*'Forecast COS'!N8</f>
        <v>387.35624999999999</v>
      </c>
      <c r="J313" s="186">
        <f>$A313*'Forecast COS'!O8</f>
        <v>387.35624999999999</v>
      </c>
      <c r="K313" s="186">
        <f>$A313*'Forecast COS'!P8</f>
        <v>387.35624999999999</v>
      </c>
      <c r="L313" s="186">
        <f>$A313*'Forecast COS'!Q8</f>
        <v>387.35624999999999</v>
      </c>
      <c r="M313" s="186">
        <f>$A313*'Forecast COS'!R8</f>
        <v>387.35624999999999</v>
      </c>
      <c r="N313" s="186">
        <f>$A313*'Forecast COS'!S8</f>
        <v>387.35624999999999</v>
      </c>
      <c r="O313" s="108">
        <f t="shared" si="938"/>
        <v>4648.2749999999987</v>
      </c>
      <c r="P313" s="186">
        <f>$A313*'Forecast COS'!U$8</f>
        <v>408.87604166666665</v>
      </c>
      <c r="Q313" s="186">
        <f>$A313*'Forecast COS'!V8</f>
        <v>408.87604166666665</v>
      </c>
      <c r="R313" s="186">
        <f>$A313*'Forecast COS'!W8</f>
        <v>408.87604166666665</v>
      </c>
      <c r="S313" s="186">
        <f>$A313*'Forecast COS'!X8</f>
        <v>408.87604166666665</v>
      </c>
      <c r="T313" s="186">
        <f>$A313*'Forecast COS'!Y8</f>
        <v>408.87604166666665</v>
      </c>
      <c r="U313" s="186">
        <f>$A313*'Forecast COS'!Z8</f>
        <v>408.87604166666665</v>
      </c>
      <c r="V313" s="186">
        <f>$A313*'Forecast COS'!AA8</f>
        <v>408.87604166666665</v>
      </c>
      <c r="W313" s="186">
        <f>$A313*'Forecast COS'!AB8</f>
        <v>408.87604166666665</v>
      </c>
      <c r="X313" s="186">
        <f>$A313*'Forecast COS'!AC8</f>
        <v>408.87604166666665</v>
      </c>
      <c r="Y313" s="186">
        <f>$A313*'Forecast COS'!AD8</f>
        <v>408.87604166666665</v>
      </c>
      <c r="Z313" s="186">
        <f>$A313*'Forecast COS'!AE8</f>
        <v>408.87604166666665</v>
      </c>
      <c r="AA313" s="186">
        <f>$A313*'Forecast COS'!AF8</f>
        <v>408.87604166666665</v>
      </c>
      <c r="AB313" s="108">
        <f t="shared" si="965"/>
        <v>4906.5124999999989</v>
      </c>
      <c r="AC313" s="186">
        <f>$A313*'Forecast COS'!AH$8</f>
        <v>455.109375</v>
      </c>
      <c r="AD313" s="186">
        <f>$A313*'Forecast COS'!AI8</f>
        <v>455.109375</v>
      </c>
      <c r="AE313" s="186">
        <f>$A313*'Forecast COS'!AJ8</f>
        <v>455.109375</v>
      </c>
      <c r="AF313" s="186">
        <f>$A313*'Forecast COS'!AK8</f>
        <v>455.109375</v>
      </c>
      <c r="AG313" s="186">
        <f>$A313*'Forecast COS'!AL8</f>
        <v>455.109375</v>
      </c>
      <c r="AH313" s="186">
        <f>$A313*'Forecast COS'!AM8</f>
        <v>455.109375</v>
      </c>
      <c r="AI313" s="186">
        <f>$A313*'Forecast COS'!AN8</f>
        <v>455.109375</v>
      </c>
      <c r="AJ313" s="186">
        <f>$A313*'Forecast COS'!AO8</f>
        <v>455.109375</v>
      </c>
      <c r="AK313" s="186">
        <f>$A313*'Forecast COS'!AP8</f>
        <v>455.109375</v>
      </c>
      <c r="AL313" s="186">
        <f>$A313*'Forecast COS'!AQ8</f>
        <v>455.109375</v>
      </c>
      <c r="AM313" s="186">
        <f>$A313*'Forecast COS'!AR8</f>
        <v>455.109375</v>
      </c>
      <c r="AN313" s="186">
        <f>$A313*'Forecast COS'!AS8</f>
        <v>455.109375</v>
      </c>
      <c r="AO313" s="108">
        <f t="shared" si="943"/>
        <v>5461.3125</v>
      </c>
      <c r="AP313" s="186">
        <f>$A313*'Forecast COS'!AU$8</f>
        <v>476.78125</v>
      </c>
      <c r="AQ313" s="186">
        <f>$A313*'Forecast COS'!AV8</f>
        <v>476.78125</v>
      </c>
      <c r="AR313" s="186">
        <f>$A313*'Forecast COS'!AW8</f>
        <v>476.78125</v>
      </c>
      <c r="AS313" s="186">
        <f>$A313*'Forecast COS'!AX8</f>
        <v>476.78125</v>
      </c>
      <c r="AT313" s="186">
        <f>$A313*'Forecast COS'!AY8</f>
        <v>476.78125</v>
      </c>
      <c r="AU313" s="186">
        <f>$A313*'Forecast COS'!AZ8</f>
        <v>476.78125</v>
      </c>
      <c r="AV313" s="186">
        <f>$A313*'Forecast COS'!BA8</f>
        <v>476.78125</v>
      </c>
      <c r="AW313" s="186">
        <f>$A313*'Forecast COS'!BB8</f>
        <v>476.78125</v>
      </c>
      <c r="AX313" s="186">
        <f>$A313*'Forecast COS'!BC8</f>
        <v>476.78125</v>
      </c>
      <c r="AY313" s="186">
        <f>$A313*'Forecast COS'!BD8</f>
        <v>476.78125</v>
      </c>
      <c r="AZ313" s="186">
        <f>$A313*'Forecast COS'!BE8</f>
        <v>476.78125</v>
      </c>
      <c r="BA313" s="186">
        <f>$A313*'Forecast COS'!BF8</f>
        <v>476.78125</v>
      </c>
      <c r="BB313" s="108">
        <f t="shared" si="945"/>
        <v>5721.375</v>
      </c>
      <c r="BC313" s="186">
        <f>$A313*'Forecast COS'!BH$8</f>
        <v>520.125</v>
      </c>
      <c r="BD313" s="186">
        <f>$A313*'Forecast COS'!BI8</f>
        <v>520.125</v>
      </c>
      <c r="BE313" s="186">
        <f>$A313*'Forecast COS'!BJ8</f>
        <v>520.125</v>
      </c>
      <c r="BF313" s="186">
        <f>$A313*'Forecast COS'!BK8</f>
        <v>520.125</v>
      </c>
      <c r="BG313" s="186">
        <f>$A313*'Forecast COS'!BL8</f>
        <v>520.125</v>
      </c>
      <c r="BH313" s="186">
        <f>$A313*'Forecast COS'!BM8</f>
        <v>520.125</v>
      </c>
      <c r="BI313" s="186">
        <f>$A313*'Forecast COS'!BN8</f>
        <v>520.125</v>
      </c>
      <c r="BJ313" s="186">
        <f>$A313*'Forecast COS'!BO8</f>
        <v>520.125</v>
      </c>
      <c r="BK313" s="186">
        <f>$A313*'Forecast COS'!BP8</f>
        <v>520.125</v>
      </c>
      <c r="BL313" s="186">
        <f>$A313*'Forecast COS'!BQ8</f>
        <v>520.125</v>
      </c>
      <c r="BM313" s="186">
        <f>$A313*'Forecast COS'!BR8</f>
        <v>520.125</v>
      </c>
      <c r="BN313" s="186">
        <f>$A313*'Forecast COS'!BS8</f>
        <v>520.125</v>
      </c>
      <c r="BO313" s="108">
        <f t="shared" si="966"/>
        <v>6241.5</v>
      </c>
      <c r="BP313" s="13"/>
      <c r="BQ313" s="13"/>
      <c r="BR313" s="13"/>
      <c r="BS313" s="13"/>
      <c r="BT313" s="13"/>
      <c r="BU313" s="13"/>
      <c r="BV313" s="13"/>
      <c r="BW313" s="13"/>
      <c r="BX313" s="13"/>
      <c r="BY313" s="13"/>
      <c r="BZ313" s="13"/>
      <c r="CA313" s="13"/>
      <c r="CB313" s="13"/>
      <c r="CC313" s="13"/>
      <c r="CD313" s="13"/>
      <c r="CE313" s="13"/>
      <c r="CF313" s="13"/>
    </row>
    <row r="314" spans="1:84" s="187" customFormat="1" hidden="1" x14ac:dyDescent="0.2">
      <c r="A314" s="715"/>
      <c r="B314" s="188" t="s">
        <v>175</v>
      </c>
      <c r="C314" s="186">
        <f>$A314*'Forecast COS'!H8</f>
        <v>0</v>
      </c>
      <c r="D314" s="186">
        <f>$A314*'Forecast COS'!I8</f>
        <v>0</v>
      </c>
      <c r="E314" s="186">
        <f>$A314*'Forecast COS'!J8</f>
        <v>0</v>
      </c>
      <c r="F314" s="186">
        <f>$A314*'Forecast COS'!K8</f>
        <v>0</v>
      </c>
      <c r="G314" s="186">
        <f>$A314*'Forecast COS'!L8</f>
        <v>0</v>
      </c>
      <c r="H314" s="186">
        <f>$A314*'Forecast COS'!M8</f>
        <v>0</v>
      </c>
      <c r="I314" s="186">
        <f>$A314*'Forecast COS'!N8</f>
        <v>0</v>
      </c>
      <c r="J314" s="186">
        <f>$A314*'Forecast COS'!O8</f>
        <v>0</v>
      </c>
      <c r="K314" s="186">
        <f>$A314*'Forecast COS'!P8</f>
        <v>0</v>
      </c>
      <c r="L314" s="186">
        <f>$A314*'Forecast COS'!Q8</f>
        <v>0</v>
      </c>
      <c r="M314" s="186">
        <f>$A314*'Forecast COS'!R8</f>
        <v>0</v>
      </c>
      <c r="N314" s="186">
        <f>$A314*'Forecast COS'!S8</f>
        <v>0</v>
      </c>
      <c r="O314" s="108">
        <f t="shared" si="938"/>
        <v>0</v>
      </c>
      <c r="P314" s="186">
        <f>$A314*'Forecast COS'!U8</f>
        <v>0</v>
      </c>
      <c r="Q314" s="186">
        <f>$A314*'Forecast COS'!V8</f>
        <v>0</v>
      </c>
      <c r="R314" s="186">
        <f>$A314*'Forecast COS'!W8</f>
        <v>0</v>
      </c>
      <c r="S314" s="186">
        <f>$A314*'Forecast COS'!X8</f>
        <v>0</v>
      </c>
      <c r="T314" s="186">
        <f>$A314*'Forecast COS'!Y8</f>
        <v>0</v>
      </c>
      <c r="U314" s="186">
        <f>$A314*'Forecast COS'!Z8</f>
        <v>0</v>
      </c>
      <c r="V314" s="186">
        <f>$A314*'Forecast COS'!AA8</f>
        <v>0</v>
      </c>
      <c r="W314" s="186">
        <f>$A314*'Forecast COS'!AB8</f>
        <v>0</v>
      </c>
      <c r="X314" s="186">
        <f>$A314*'Forecast COS'!AC8</f>
        <v>0</v>
      </c>
      <c r="Y314" s="186">
        <f>$A314*'Forecast COS'!AD8</f>
        <v>0</v>
      </c>
      <c r="Z314" s="186">
        <f>$A314*'Forecast COS'!AE8</f>
        <v>0</v>
      </c>
      <c r="AA314" s="186">
        <f>$A314*'Forecast COS'!AF8</f>
        <v>0</v>
      </c>
      <c r="AB314" s="108">
        <f t="shared" si="965"/>
        <v>0</v>
      </c>
      <c r="AC314" s="186">
        <f>$A314*'Forecast COS'!AH8</f>
        <v>0</v>
      </c>
      <c r="AD314" s="186">
        <f>$A314*'Forecast COS'!AI8</f>
        <v>0</v>
      </c>
      <c r="AE314" s="186">
        <f>$A314*'Forecast COS'!AJ8</f>
        <v>0</v>
      </c>
      <c r="AF314" s="186">
        <f>$A314*'Forecast COS'!AK8</f>
        <v>0</v>
      </c>
      <c r="AG314" s="186">
        <f>$A314*'Forecast COS'!AL8</f>
        <v>0</v>
      </c>
      <c r="AH314" s="186">
        <f>$A314*'Forecast COS'!AM8</f>
        <v>0</v>
      </c>
      <c r="AI314" s="186">
        <f>$A314*'Forecast COS'!AN8</f>
        <v>0</v>
      </c>
      <c r="AJ314" s="186">
        <f>$A314*'Forecast COS'!AO8</f>
        <v>0</v>
      </c>
      <c r="AK314" s="186">
        <f>$A314*'Forecast COS'!AP8</f>
        <v>0</v>
      </c>
      <c r="AL314" s="186">
        <f>$A314*'Forecast COS'!AQ8</f>
        <v>0</v>
      </c>
      <c r="AM314" s="186">
        <f>$A314*'Forecast COS'!AR8</f>
        <v>0</v>
      </c>
      <c r="AN314" s="186">
        <f>$A314*'Forecast COS'!AS8</f>
        <v>0</v>
      </c>
      <c r="AO314" s="108">
        <f t="shared" si="943"/>
        <v>0</v>
      </c>
      <c r="AP314" s="186">
        <f>$A314*'Forecast COS'!AU8</f>
        <v>0</v>
      </c>
      <c r="AQ314" s="186">
        <f>$A314*'Forecast COS'!AV8</f>
        <v>0</v>
      </c>
      <c r="AR314" s="186">
        <f>$A314*'Forecast COS'!AW8</f>
        <v>0</v>
      </c>
      <c r="AS314" s="186">
        <f>$A314*'Forecast COS'!AX8</f>
        <v>0</v>
      </c>
      <c r="AT314" s="186">
        <f>$A314*'Forecast COS'!AY8</f>
        <v>0</v>
      </c>
      <c r="AU314" s="186">
        <f>$A314*'Forecast COS'!AZ8</f>
        <v>0</v>
      </c>
      <c r="AV314" s="186">
        <f>$A314*'Forecast COS'!BA8</f>
        <v>0</v>
      </c>
      <c r="AW314" s="186">
        <f>$A314*'Forecast COS'!BB8</f>
        <v>0</v>
      </c>
      <c r="AX314" s="186">
        <f>$A314*'Forecast COS'!BC8</f>
        <v>0</v>
      </c>
      <c r="AY314" s="186">
        <f>$A314*'Forecast COS'!BD8</f>
        <v>0</v>
      </c>
      <c r="AZ314" s="186">
        <f>$A314*'Forecast COS'!BE8</f>
        <v>0</v>
      </c>
      <c r="BA314" s="186">
        <f>$A314*'Forecast COS'!BF8</f>
        <v>0</v>
      </c>
      <c r="BB314" s="108">
        <f t="shared" si="945"/>
        <v>0</v>
      </c>
      <c r="BC314" s="186">
        <f>$A314*'Forecast COS'!BH8</f>
        <v>0</v>
      </c>
      <c r="BD314" s="186">
        <f>$A314*'Forecast COS'!BI8</f>
        <v>0</v>
      </c>
      <c r="BE314" s="186">
        <f>$A314*'Forecast COS'!BJ8</f>
        <v>0</v>
      </c>
      <c r="BF314" s="186">
        <f>$A314*'Forecast COS'!BK8</f>
        <v>0</v>
      </c>
      <c r="BG314" s="186">
        <f>$A314*'Forecast COS'!BL8</f>
        <v>0</v>
      </c>
      <c r="BH314" s="186">
        <f>$A314*'Forecast COS'!BM8</f>
        <v>0</v>
      </c>
      <c r="BI314" s="186">
        <f>$A314*'Forecast COS'!BN8</f>
        <v>0</v>
      </c>
      <c r="BJ314" s="186">
        <f>$A314*'Forecast COS'!BO8</f>
        <v>0</v>
      </c>
      <c r="BK314" s="186">
        <f>$A314*'Forecast COS'!BP8</f>
        <v>0</v>
      </c>
      <c r="BL314" s="186">
        <f>$A314*'Forecast COS'!BQ8</f>
        <v>0</v>
      </c>
      <c r="BM314" s="186">
        <f>$A314*'Forecast COS'!BR8</f>
        <v>0</v>
      </c>
      <c r="BN314" s="186">
        <f>$A314*'Forecast COS'!BS8</f>
        <v>0</v>
      </c>
      <c r="BO314" s="108">
        <f t="shared" si="966"/>
        <v>0</v>
      </c>
      <c r="BP314" s="13"/>
      <c r="BQ314" s="13"/>
      <c r="BR314" s="13"/>
      <c r="BS314" s="13"/>
      <c r="BT314" s="13"/>
      <c r="BU314" s="13"/>
      <c r="BV314" s="13"/>
      <c r="BW314" s="13"/>
      <c r="BX314" s="13"/>
      <c r="BY314" s="13"/>
      <c r="BZ314" s="13"/>
      <c r="CA314" s="13"/>
      <c r="CB314" s="13"/>
      <c r="CC314" s="13"/>
      <c r="CD314" s="13"/>
      <c r="CE314" s="13"/>
      <c r="CF314" s="13"/>
    </row>
    <row r="315" spans="1:84" s="187" customFormat="1" hidden="1" x14ac:dyDescent="0.2">
      <c r="A315" s="715"/>
      <c r="B315" s="188" t="s">
        <v>176</v>
      </c>
      <c r="C315" s="186">
        <f>$A315*'Forecast COS'!H8</f>
        <v>0</v>
      </c>
      <c r="D315" s="186">
        <f>$A315*'Forecast COS'!I8</f>
        <v>0</v>
      </c>
      <c r="E315" s="186">
        <f>$A315*'Forecast COS'!J8</f>
        <v>0</v>
      </c>
      <c r="F315" s="186">
        <f>$A315*'Forecast COS'!K8</f>
        <v>0</v>
      </c>
      <c r="G315" s="186">
        <f>$A315*'Forecast COS'!L8</f>
        <v>0</v>
      </c>
      <c r="H315" s="186">
        <f>$A315*'Forecast COS'!M8</f>
        <v>0</v>
      </c>
      <c r="I315" s="186">
        <f>$A315*'Forecast COS'!N8</f>
        <v>0</v>
      </c>
      <c r="J315" s="186">
        <f>$A315*'Forecast COS'!O8</f>
        <v>0</v>
      </c>
      <c r="K315" s="186">
        <f>$A315*'Forecast COS'!P8</f>
        <v>0</v>
      </c>
      <c r="L315" s="186">
        <f>$A315*'Forecast COS'!Q8</f>
        <v>0</v>
      </c>
      <c r="M315" s="186">
        <f>$A315*'Forecast COS'!R8</f>
        <v>0</v>
      </c>
      <c r="N315" s="186">
        <f>$A315*'Forecast COS'!S8</f>
        <v>0</v>
      </c>
      <c r="O315" s="108">
        <f t="shared" si="938"/>
        <v>0</v>
      </c>
      <c r="P315" s="186">
        <f>$A315*'Forecast COS'!U8</f>
        <v>0</v>
      </c>
      <c r="Q315" s="186">
        <f>$A315*'Forecast COS'!V8</f>
        <v>0</v>
      </c>
      <c r="R315" s="186">
        <f>$A315*'Forecast COS'!W8</f>
        <v>0</v>
      </c>
      <c r="S315" s="186">
        <f>$A315*'Forecast COS'!X8</f>
        <v>0</v>
      </c>
      <c r="T315" s="186">
        <f>$A315*'Forecast COS'!Y8</f>
        <v>0</v>
      </c>
      <c r="U315" s="186">
        <f>$A315*'Forecast COS'!Z8</f>
        <v>0</v>
      </c>
      <c r="V315" s="186">
        <f>$A315*'Forecast COS'!AA8</f>
        <v>0</v>
      </c>
      <c r="W315" s="186">
        <f>$A315*'Forecast COS'!AB8</f>
        <v>0</v>
      </c>
      <c r="X315" s="186">
        <f>$A315*'Forecast COS'!AC8</f>
        <v>0</v>
      </c>
      <c r="Y315" s="186">
        <f>$A315*'Forecast COS'!AD8</f>
        <v>0</v>
      </c>
      <c r="Z315" s="186">
        <f>$A315*'Forecast COS'!AE8</f>
        <v>0</v>
      </c>
      <c r="AA315" s="186">
        <f>$A315*'Forecast COS'!AF8</f>
        <v>0</v>
      </c>
      <c r="AB315" s="108">
        <f t="shared" si="965"/>
        <v>0</v>
      </c>
      <c r="AC315" s="186">
        <f>$A315*'Forecast COS'!AH8</f>
        <v>0</v>
      </c>
      <c r="AD315" s="186">
        <f>$A315*'Forecast COS'!AI8</f>
        <v>0</v>
      </c>
      <c r="AE315" s="186">
        <f>$A315*'Forecast COS'!AJ8</f>
        <v>0</v>
      </c>
      <c r="AF315" s="186">
        <f>$A315*'Forecast COS'!AK8</f>
        <v>0</v>
      </c>
      <c r="AG315" s="186">
        <f>$A315*'Forecast COS'!AL8</f>
        <v>0</v>
      </c>
      <c r="AH315" s="186">
        <f>$A315*'Forecast COS'!AM8</f>
        <v>0</v>
      </c>
      <c r="AI315" s="186">
        <f>$A315*'Forecast COS'!AN8</f>
        <v>0</v>
      </c>
      <c r="AJ315" s="186">
        <f>$A315*'Forecast COS'!AO8</f>
        <v>0</v>
      </c>
      <c r="AK315" s="186">
        <f>$A315*'Forecast COS'!AP8</f>
        <v>0</v>
      </c>
      <c r="AL315" s="186">
        <f>$A315*'Forecast COS'!AQ8</f>
        <v>0</v>
      </c>
      <c r="AM315" s="186">
        <f>$A315*'Forecast COS'!AR8</f>
        <v>0</v>
      </c>
      <c r="AN315" s="186">
        <f>$A315*'Forecast COS'!AS8</f>
        <v>0</v>
      </c>
      <c r="AO315" s="186">
        <f>$A315*'Forecast COS'!AT8</f>
        <v>0</v>
      </c>
      <c r="AP315" s="186">
        <f>$A315*'Forecast COS'!AU8</f>
        <v>0</v>
      </c>
      <c r="AQ315" s="186">
        <f>$A315*'Forecast COS'!AV8</f>
        <v>0</v>
      </c>
      <c r="AR315" s="186">
        <f>$A315*'Forecast COS'!AW8</f>
        <v>0</v>
      </c>
      <c r="AS315" s="186">
        <f>$A315*'Forecast COS'!AX8</f>
        <v>0</v>
      </c>
      <c r="AT315" s="186">
        <f>$A315*'Forecast COS'!AY8</f>
        <v>0</v>
      </c>
      <c r="AU315" s="186">
        <f>$A315*'Forecast COS'!AZ8</f>
        <v>0</v>
      </c>
      <c r="AV315" s="186">
        <f>$A315*'Forecast COS'!BA8</f>
        <v>0</v>
      </c>
      <c r="AW315" s="186">
        <f>$A315*'Forecast COS'!BB8</f>
        <v>0</v>
      </c>
      <c r="AX315" s="186">
        <f>$A315*'Forecast COS'!BC8</f>
        <v>0</v>
      </c>
      <c r="AY315" s="186">
        <f>$A315*'Forecast COS'!BD8</f>
        <v>0</v>
      </c>
      <c r="AZ315" s="186">
        <f>$A315*'Forecast COS'!BE8</f>
        <v>0</v>
      </c>
      <c r="BA315" s="186">
        <f>$A315*'Forecast COS'!BF8</f>
        <v>0</v>
      </c>
      <c r="BB315" s="186">
        <f>$A315*'Forecast COS'!BG8</f>
        <v>0</v>
      </c>
      <c r="BC315" s="186">
        <f>$A315*'Forecast COS'!BH8</f>
        <v>0</v>
      </c>
      <c r="BD315" s="186">
        <f>$A315*'Forecast COS'!BI8</f>
        <v>0</v>
      </c>
      <c r="BE315" s="186">
        <f>$A315*'Forecast COS'!BJ8</f>
        <v>0</v>
      </c>
      <c r="BF315" s="186">
        <f>$A315*'Forecast COS'!BK8</f>
        <v>0</v>
      </c>
      <c r="BG315" s="186">
        <f>$A315*'Forecast COS'!BL8</f>
        <v>0</v>
      </c>
      <c r="BH315" s="186">
        <f>$A315*'Forecast COS'!BM8</f>
        <v>0</v>
      </c>
      <c r="BI315" s="186">
        <f>$A315*'Forecast COS'!BN8</f>
        <v>0</v>
      </c>
      <c r="BJ315" s="186">
        <f>$A315*'Forecast COS'!BO8</f>
        <v>0</v>
      </c>
      <c r="BK315" s="186">
        <f>$A315*'Forecast COS'!BP8</f>
        <v>0</v>
      </c>
      <c r="BL315" s="186">
        <f>$A315*'Forecast COS'!BQ8</f>
        <v>0</v>
      </c>
      <c r="BM315" s="186">
        <f>$A315*'Forecast COS'!BR8</f>
        <v>0</v>
      </c>
      <c r="BN315" s="186">
        <f>$A315*'Forecast COS'!BS8</f>
        <v>0</v>
      </c>
      <c r="BO315" s="108">
        <f t="shared" si="966"/>
        <v>0</v>
      </c>
      <c r="BP315" s="13"/>
      <c r="BQ315" s="13"/>
      <c r="BR315" s="13"/>
      <c r="BS315" s="13"/>
      <c r="BT315" s="13"/>
      <c r="BU315" s="13"/>
      <c r="BV315" s="13"/>
      <c r="BW315" s="13"/>
      <c r="BX315" s="13"/>
      <c r="BY315" s="13"/>
      <c r="BZ315" s="13"/>
      <c r="CA315" s="13"/>
      <c r="CB315" s="13"/>
      <c r="CC315" s="13"/>
      <c r="CD315" s="13"/>
      <c r="CE315" s="13"/>
      <c r="CF315" s="13"/>
    </row>
    <row r="316" spans="1:84" s="187" customFormat="1" x14ac:dyDescent="0.2">
      <c r="A316" s="715">
        <v>7.0000000000000007E-2</v>
      </c>
      <c r="B316" s="203" t="s">
        <v>177</v>
      </c>
      <c r="C316" s="204">
        <f>$A$316*'Forecast COS'!H8</f>
        <v>54229.875000000007</v>
      </c>
      <c r="D316" s="204">
        <f>$A$316*'Forecast COS'!I8</f>
        <v>54229.875000000007</v>
      </c>
      <c r="E316" s="204">
        <f>$A$316*'Forecast COS'!J8</f>
        <v>54229.875000000007</v>
      </c>
      <c r="F316" s="204">
        <f>$A$316*'Forecast COS'!K8</f>
        <v>54229.875000000007</v>
      </c>
      <c r="G316" s="204">
        <f>$A$316*'Forecast COS'!L8</f>
        <v>54229.875000000007</v>
      </c>
      <c r="H316" s="204">
        <f>$A$316*'Forecast COS'!M8</f>
        <v>54229.875000000007</v>
      </c>
      <c r="I316" s="204">
        <f>$A$316*'Forecast COS'!N8</f>
        <v>54229.875000000007</v>
      </c>
      <c r="J316" s="204">
        <f>$A$316*'Forecast COS'!O8</f>
        <v>54229.875000000007</v>
      </c>
      <c r="K316" s="204">
        <f>$A$316*'Forecast COS'!P8</f>
        <v>54229.875000000007</v>
      </c>
      <c r="L316" s="204">
        <f>$A$316*'Forecast COS'!Q8</f>
        <v>54229.875000000007</v>
      </c>
      <c r="M316" s="204">
        <f>$A$316*'Forecast COS'!R8</f>
        <v>54229.875000000007</v>
      </c>
      <c r="N316" s="204">
        <f>$A$316*'Forecast COS'!S8</f>
        <v>54229.875000000007</v>
      </c>
      <c r="O316" s="108">
        <f t="shared" si="938"/>
        <v>650758.50000000012</v>
      </c>
      <c r="P316" s="204">
        <f>$A$316*'Forecast COS'!U8</f>
        <v>57242.645833333336</v>
      </c>
      <c r="Q316" s="204">
        <f>$A$316*'Forecast COS'!V8</f>
        <v>57242.645833333336</v>
      </c>
      <c r="R316" s="204">
        <f>$A$316*'Forecast COS'!W8</f>
        <v>57242.645833333336</v>
      </c>
      <c r="S316" s="204">
        <f>$A$316*'Forecast COS'!X8</f>
        <v>57242.645833333336</v>
      </c>
      <c r="T316" s="204">
        <f>$A$316*'Forecast COS'!Y8</f>
        <v>57242.645833333336</v>
      </c>
      <c r="U316" s="204">
        <f>$A$316*'Forecast COS'!Z8</f>
        <v>57242.645833333336</v>
      </c>
      <c r="V316" s="204">
        <f>$A$316*'Forecast COS'!AA8</f>
        <v>57242.645833333336</v>
      </c>
      <c r="W316" s="204">
        <f>$A$316*'Forecast COS'!AB8</f>
        <v>57242.645833333336</v>
      </c>
      <c r="X316" s="204">
        <f>$A$316*'Forecast COS'!AC8</f>
        <v>57242.645833333336</v>
      </c>
      <c r="Y316" s="204">
        <f>$A$316*'Forecast COS'!AD8</f>
        <v>57242.645833333336</v>
      </c>
      <c r="Z316" s="204">
        <f>$A$316*'Forecast COS'!AE8</f>
        <v>57242.645833333336</v>
      </c>
      <c r="AA316" s="204">
        <f>$A$316*'Forecast COS'!AF8</f>
        <v>57242.645833333336</v>
      </c>
      <c r="AB316" s="108">
        <f>SUM(P316:AA316)</f>
        <v>686911.75</v>
      </c>
      <c r="AC316" s="204">
        <f>$A$316*'Forecast COS'!AH8</f>
        <v>63715.312500000007</v>
      </c>
      <c r="AD316" s="204">
        <f>$A$316*'Forecast COS'!AI8</f>
        <v>63715.312500000007</v>
      </c>
      <c r="AE316" s="204">
        <f>$A$316*'Forecast COS'!AJ8</f>
        <v>63715.312500000007</v>
      </c>
      <c r="AF316" s="204">
        <f>$A$316*'Forecast COS'!AK8</f>
        <v>63715.312500000007</v>
      </c>
      <c r="AG316" s="204">
        <f>$A$316*'Forecast COS'!AL8</f>
        <v>63715.312500000007</v>
      </c>
      <c r="AH316" s="204">
        <f>$A$316*'Forecast COS'!AM8</f>
        <v>63715.312500000007</v>
      </c>
      <c r="AI316" s="204">
        <f>$A$316*'Forecast COS'!AN8</f>
        <v>63715.312500000007</v>
      </c>
      <c r="AJ316" s="204">
        <f>$A$316*'Forecast COS'!AO8</f>
        <v>63715.312500000007</v>
      </c>
      <c r="AK316" s="204">
        <f>$A$316*'Forecast COS'!AP8</f>
        <v>63715.312500000007</v>
      </c>
      <c r="AL316" s="204">
        <f>$A$316*'Forecast COS'!AQ8</f>
        <v>63715.312500000007</v>
      </c>
      <c r="AM316" s="204">
        <f>$A$316*'Forecast COS'!AR8</f>
        <v>63715.312500000007</v>
      </c>
      <c r="AN316" s="204">
        <f>$A$316*'Forecast COS'!AS8</f>
        <v>63715.312500000007</v>
      </c>
      <c r="AO316" s="205">
        <f>SUM(AC316:AN316)</f>
        <v>764583.75000000012</v>
      </c>
      <c r="AP316" s="204">
        <f>$A$316*'Forecast COS'!AU8</f>
        <v>66749.375</v>
      </c>
      <c r="AQ316" s="204">
        <f>$A$316*'Forecast COS'!AV8</f>
        <v>66749.375</v>
      </c>
      <c r="AR316" s="204">
        <f>$A$316*'Forecast COS'!AW8</f>
        <v>66749.375</v>
      </c>
      <c r="AS316" s="204">
        <f>$A$316*'Forecast COS'!AX8</f>
        <v>66749.375</v>
      </c>
      <c r="AT316" s="204">
        <f>$A$316*'Forecast COS'!AY8</f>
        <v>66749.375</v>
      </c>
      <c r="AU316" s="204">
        <f>$A$316*'Forecast COS'!AZ8</f>
        <v>66749.375</v>
      </c>
      <c r="AV316" s="204">
        <f>$A$316*'Forecast COS'!BA8</f>
        <v>66749.375</v>
      </c>
      <c r="AW316" s="204">
        <f>$A$316*'Forecast COS'!BB8</f>
        <v>66749.375</v>
      </c>
      <c r="AX316" s="204">
        <f>$A$316*'Forecast COS'!BC8</f>
        <v>66749.375</v>
      </c>
      <c r="AY316" s="204">
        <f>$A$316*'Forecast COS'!BD8</f>
        <v>66749.375</v>
      </c>
      <c r="AZ316" s="204">
        <f>$A$316*'Forecast COS'!BE8</f>
        <v>66749.375</v>
      </c>
      <c r="BA316" s="204">
        <f>$A$316*'Forecast COS'!BF8</f>
        <v>66749.375</v>
      </c>
      <c r="BB316" s="205">
        <f>SUM(AP316:BA316)</f>
        <v>800992.5</v>
      </c>
      <c r="BC316" s="204">
        <f>$A$316*'Forecast COS'!BH8</f>
        <v>72817.5</v>
      </c>
      <c r="BD316" s="204">
        <f>$A$316*'Forecast COS'!BI8</f>
        <v>72817.5</v>
      </c>
      <c r="BE316" s="204">
        <f>$A$316*'Forecast COS'!BJ8</f>
        <v>72817.5</v>
      </c>
      <c r="BF316" s="204">
        <f>$A$316*'Forecast COS'!BK8</f>
        <v>72817.5</v>
      </c>
      <c r="BG316" s="204">
        <f>$A$316*'Forecast COS'!BL8</f>
        <v>72817.5</v>
      </c>
      <c r="BH316" s="204">
        <f>$A$316*'Forecast COS'!BM8</f>
        <v>72817.5</v>
      </c>
      <c r="BI316" s="204">
        <f>$A$316*'Forecast COS'!BN8</f>
        <v>72817.5</v>
      </c>
      <c r="BJ316" s="204">
        <f>$A$316*'Forecast COS'!BO8</f>
        <v>72817.5</v>
      </c>
      <c r="BK316" s="204">
        <f>$A$316*'Forecast COS'!BP8</f>
        <v>72817.5</v>
      </c>
      <c r="BL316" s="204">
        <f>$A$316*'Forecast COS'!BQ8</f>
        <v>72817.5</v>
      </c>
      <c r="BM316" s="204">
        <f>$A$316*'Forecast COS'!BR8</f>
        <v>72817.5</v>
      </c>
      <c r="BN316" s="204">
        <f>$A$316*'Forecast COS'!BS8</f>
        <v>72817.5</v>
      </c>
      <c r="BO316" s="108">
        <f t="shared" si="966"/>
        <v>873810</v>
      </c>
      <c r="BP316" s="13"/>
      <c r="BQ316" s="13"/>
      <c r="BR316" s="13"/>
      <c r="BS316" s="13"/>
      <c r="BT316" s="13"/>
      <c r="BU316" s="13"/>
      <c r="BV316" s="13"/>
      <c r="BW316" s="13"/>
      <c r="BX316" s="13"/>
      <c r="BY316" s="13"/>
      <c r="BZ316" s="13"/>
      <c r="CA316" s="13"/>
      <c r="CB316" s="13"/>
      <c r="CC316" s="13"/>
      <c r="CD316" s="13"/>
      <c r="CE316" s="13"/>
      <c r="CF316" s="13"/>
    </row>
    <row r="317" spans="1:84" x14ac:dyDescent="0.2">
      <c r="O317" s="152"/>
      <c r="AB317" s="108">
        <f t="shared" si="965"/>
        <v>0</v>
      </c>
      <c r="BO317" s="108">
        <f t="shared" si="966"/>
        <v>0</v>
      </c>
    </row>
    <row r="318" spans="1:84" x14ac:dyDescent="0.2">
      <c r="C318" s="58">
        <f t="shared" ref="C318:N318" si="1078">SUM(C285:C317)</f>
        <v>250610.845</v>
      </c>
      <c r="D318" s="58">
        <f t="shared" si="1078"/>
        <v>250610.845</v>
      </c>
      <c r="E318" s="58">
        <f t="shared" si="1078"/>
        <v>250610.845</v>
      </c>
      <c r="F318" s="58">
        <f t="shared" si="1078"/>
        <v>250610.845</v>
      </c>
      <c r="G318" s="58">
        <f t="shared" si="1078"/>
        <v>250610.845</v>
      </c>
      <c r="H318" s="58">
        <f t="shared" si="1078"/>
        <v>250610.845</v>
      </c>
      <c r="I318" s="58">
        <f t="shared" si="1078"/>
        <v>250610.845</v>
      </c>
      <c r="J318" s="58">
        <f t="shared" si="1078"/>
        <v>250610.845</v>
      </c>
      <c r="K318" s="58">
        <f t="shared" si="1078"/>
        <v>250610.845</v>
      </c>
      <c r="L318" s="58">
        <f t="shared" si="1078"/>
        <v>250610.845</v>
      </c>
      <c r="M318" s="58">
        <f t="shared" si="1078"/>
        <v>250610.845</v>
      </c>
      <c r="N318" s="58">
        <f t="shared" si="1078"/>
        <v>250610.845</v>
      </c>
      <c r="O318" s="254">
        <f>SUM(C318:N318)</f>
        <v>3007330.1400000006</v>
      </c>
      <c r="P318" s="58">
        <f t="shared" ref="P318:AA318" si="1079">SUM(P285:P317)</f>
        <v>255723.94750000001</v>
      </c>
      <c r="Q318" s="58">
        <f t="shared" si="1079"/>
        <v>255723.94750000001</v>
      </c>
      <c r="R318" s="58">
        <f t="shared" si="1079"/>
        <v>255723.94750000001</v>
      </c>
      <c r="S318" s="58">
        <f t="shared" si="1079"/>
        <v>255723.94750000001</v>
      </c>
      <c r="T318" s="58">
        <f t="shared" si="1079"/>
        <v>255723.94750000001</v>
      </c>
      <c r="U318" s="58">
        <f t="shared" si="1079"/>
        <v>255723.94750000001</v>
      </c>
      <c r="V318" s="58">
        <f t="shared" si="1079"/>
        <v>255723.94750000001</v>
      </c>
      <c r="W318" s="58">
        <f t="shared" si="1079"/>
        <v>255723.94750000001</v>
      </c>
      <c r="X318" s="58">
        <f t="shared" si="1079"/>
        <v>255723.94750000001</v>
      </c>
      <c r="Y318" s="58">
        <f t="shared" si="1079"/>
        <v>255723.94750000001</v>
      </c>
      <c r="Z318" s="58">
        <f t="shared" si="1079"/>
        <v>255723.94750000001</v>
      </c>
      <c r="AA318" s="58">
        <f t="shared" si="1079"/>
        <v>255723.94750000001</v>
      </c>
      <c r="AB318" s="108">
        <f t="shared" si="965"/>
        <v>3068687.3699999992</v>
      </c>
      <c r="AC318" s="58">
        <f t="shared" ref="AC318:BN318" si="1080">SUM(AC285:AC317)</f>
        <v>266708.98750000005</v>
      </c>
      <c r="AD318" s="58">
        <f t="shared" si="1080"/>
        <v>266708.98750000005</v>
      </c>
      <c r="AE318" s="58">
        <f t="shared" si="1080"/>
        <v>266708.98750000005</v>
      </c>
      <c r="AF318" s="58">
        <f t="shared" si="1080"/>
        <v>266708.98750000005</v>
      </c>
      <c r="AG318" s="58">
        <f t="shared" si="1080"/>
        <v>266708.98750000005</v>
      </c>
      <c r="AH318" s="58">
        <f t="shared" si="1080"/>
        <v>266708.98750000005</v>
      </c>
      <c r="AI318" s="58">
        <f t="shared" si="1080"/>
        <v>266708.98750000005</v>
      </c>
      <c r="AJ318" s="58">
        <f t="shared" si="1080"/>
        <v>266708.98750000005</v>
      </c>
      <c r="AK318" s="58">
        <f t="shared" si="1080"/>
        <v>266708.98750000005</v>
      </c>
      <c r="AL318" s="58">
        <f t="shared" si="1080"/>
        <v>266708.98750000005</v>
      </c>
      <c r="AM318" s="58">
        <f t="shared" si="1080"/>
        <v>266708.98750000005</v>
      </c>
      <c r="AN318" s="58">
        <f t="shared" si="1080"/>
        <v>266708.98750000005</v>
      </c>
      <c r="AO318" s="253">
        <f t="shared" si="1080"/>
        <v>3200507.85</v>
      </c>
      <c r="AP318" s="58">
        <f t="shared" si="1080"/>
        <v>271858.22500000003</v>
      </c>
      <c r="AQ318" s="58">
        <f t="shared" si="1080"/>
        <v>271858.22500000003</v>
      </c>
      <c r="AR318" s="58">
        <f t="shared" si="1080"/>
        <v>271858.22500000003</v>
      </c>
      <c r="AS318" s="58">
        <f t="shared" si="1080"/>
        <v>271858.22500000003</v>
      </c>
      <c r="AT318" s="58">
        <f t="shared" si="1080"/>
        <v>271858.22500000003</v>
      </c>
      <c r="AU318" s="58">
        <f t="shared" si="1080"/>
        <v>271858.22500000003</v>
      </c>
      <c r="AV318" s="58">
        <f t="shared" si="1080"/>
        <v>271858.22500000003</v>
      </c>
      <c r="AW318" s="58">
        <f t="shared" si="1080"/>
        <v>271858.22500000003</v>
      </c>
      <c r="AX318" s="58">
        <f t="shared" si="1080"/>
        <v>271858.22500000003</v>
      </c>
      <c r="AY318" s="58">
        <f t="shared" si="1080"/>
        <v>271858.22500000003</v>
      </c>
      <c r="AZ318" s="58">
        <f t="shared" si="1080"/>
        <v>271858.22500000003</v>
      </c>
      <c r="BA318" s="58">
        <f t="shared" si="1080"/>
        <v>271858.22500000003</v>
      </c>
      <c r="BB318" s="252">
        <f t="shared" si="1080"/>
        <v>3262298.7</v>
      </c>
      <c r="BC318" s="58">
        <f t="shared" si="1080"/>
        <v>282156.70000000007</v>
      </c>
      <c r="BD318" s="58">
        <f t="shared" si="1080"/>
        <v>282156.70000000007</v>
      </c>
      <c r="BE318" s="58">
        <f t="shared" si="1080"/>
        <v>282156.70000000007</v>
      </c>
      <c r="BF318" s="58">
        <f t="shared" si="1080"/>
        <v>282156.70000000007</v>
      </c>
      <c r="BG318" s="58">
        <f t="shared" si="1080"/>
        <v>282156.70000000007</v>
      </c>
      <c r="BH318" s="58">
        <f t="shared" si="1080"/>
        <v>282156.70000000007</v>
      </c>
      <c r="BI318" s="58">
        <f t="shared" si="1080"/>
        <v>282156.70000000007</v>
      </c>
      <c r="BJ318" s="58">
        <f t="shared" si="1080"/>
        <v>282156.70000000007</v>
      </c>
      <c r="BK318" s="58">
        <f t="shared" si="1080"/>
        <v>282156.70000000007</v>
      </c>
      <c r="BL318" s="58">
        <f t="shared" si="1080"/>
        <v>282156.70000000007</v>
      </c>
      <c r="BM318" s="58">
        <f t="shared" si="1080"/>
        <v>282156.70000000007</v>
      </c>
      <c r="BN318" s="58">
        <f t="shared" si="1080"/>
        <v>282156.70000000007</v>
      </c>
      <c r="BO318" s="108">
        <f t="shared" si="966"/>
        <v>3385880.4000000018</v>
      </c>
    </row>
    <row r="319" spans="1:84" x14ac:dyDescent="0.2">
      <c r="O319" s="152"/>
    </row>
    <row r="320" spans="1:84" x14ac:dyDescent="0.2">
      <c r="N320" s="58"/>
      <c r="O320" s="152"/>
    </row>
    <row r="321" spans="15:15" x14ac:dyDescent="0.2">
      <c r="O321" s="152"/>
    </row>
    <row r="322" spans="15:15" x14ac:dyDescent="0.2">
      <c r="O322" s="152"/>
    </row>
    <row r="323" spans="15:15" x14ac:dyDescent="0.2">
      <c r="O323" s="152"/>
    </row>
    <row r="324" spans="15:15" x14ac:dyDescent="0.2">
      <c r="O324" s="152"/>
    </row>
    <row r="325" spans="15:15" x14ac:dyDescent="0.2">
      <c r="O325" s="152"/>
    </row>
    <row r="326" spans="15:15" x14ac:dyDescent="0.2">
      <c r="O326" s="152"/>
    </row>
    <row r="327" spans="15:15" x14ac:dyDescent="0.2">
      <c r="O327" s="152"/>
    </row>
    <row r="328" spans="15:15" x14ac:dyDescent="0.2">
      <c r="O328" s="152"/>
    </row>
    <row r="329" spans="15:15" x14ac:dyDescent="0.2">
      <c r="O329" s="152"/>
    </row>
    <row r="330" spans="15:15" x14ac:dyDescent="0.2">
      <c r="O330" s="152"/>
    </row>
    <row r="331" spans="15:15" x14ac:dyDescent="0.2">
      <c r="O331" s="152"/>
    </row>
    <row r="332" spans="15:15" x14ac:dyDescent="0.2">
      <c r="O332" s="152"/>
    </row>
    <row r="333" spans="15:15" x14ac:dyDescent="0.2">
      <c r="O333" s="152"/>
    </row>
    <row r="334" spans="15:15" x14ac:dyDescent="0.2">
      <c r="O334" s="152"/>
    </row>
    <row r="335" spans="15:15" x14ac:dyDescent="0.2">
      <c r="O335" s="152"/>
    </row>
    <row r="336" spans="15:15" x14ac:dyDescent="0.2">
      <c r="O336" s="152"/>
    </row>
    <row r="337" spans="15:15" x14ac:dyDescent="0.2">
      <c r="O337" s="152"/>
    </row>
    <row r="338" spans="15:15" x14ac:dyDescent="0.2">
      <c r="O338" s="152"/>
    </row>
    <row r="339" spans="15:15" x14ac:dyDescent="0.2">
      <c r="O339" s="152"/>
    </row>
    <row r="340" spans="15:15" x14ac:dyDescent="0.2">
      <c r="O340" s="152"/>
    </row>
    <row r="341" spans="15:15" x14ac:dyDescent="0.2">
      <c r="O341" s="152"/>
    </row>
    <row r="342" spans="15:15" x14ac:dyDescent="0.2">
      <c r="O342" s="152"/>
    </row>
    <row r="343" spans="15:15" x14ac:dyDescent="0.2">
      <c r="O343" s="152"/>
    </row>
    <row r="344" spans="15:15" x14ac:dyDescent="0.2">
      <c r="O344" s="152"/>
    </row>
    <row r="345" spans="15:15" x14ac:dyDescent="0.2">
      <c r="O345" s="152"/>
    </row>
    <row r="346" spans="15:15" x14ac:dyDescent="0.2">
      <c r="O346" s="152"/>
    </row>
    <row r="347" spans="15:15" x14ac:dyDescent="0.2">
      <c r="O347" s="152"/>
    </row>
    <row r="348" spans="15:15" x14ac:dyDescent="0.2">
      <c r="O348" s="152"/>
    </row>
    <row r="349" spans="15:15" x14ac:dyDescent="0.2">
      <c r="O349" s="152"/>
    </row>
    <row r="350" spans="15:15" x14ac:dyDescent="0.2">
      <c r="O350" s="152"/>
    </row>
    <row r="351" spans="15:15" x14ac:dyDescent="0.2">
      <c r="O351" s="152"/>
    </row>
    <row r="352" spans="15:15" x14ac:dyDescent="0.2">
      <c r="O352" s="152"/>
    </row>
    <row r="353" spans="15:15" x14ac:dyDescent="0.2">
      <c r="O353" s="152"/>
    </row>
    <row r="354" spans="15:15" x14ac:dyDescent="0.2">
      <c r="O354" s="152"/>
    </row>
    <row r="355" spans="15:15" x14ac:dyDescent="0.2">
      <c r="O355" s="152"/>
    </row>
    <row r="356" spans="15:15" x14ac:dyDescent="0.2">
      <c r="O356" s="152"/>
    </row>
    <row r="357" spans="15:15" x14ac:dyDescent="0.2">
      <c r="O357" s="152"/>
    </row>
    <row r="358" spans="15:15" x14ac:dyDescent="0.2">
      <c r="O358" s="152"/>
    </row>
    <row r="359" spans="15:15" x14ac:dyDescent="0.2">
      <c r="O359" s="152"/>
    </row>
    <row r="360" spans="15:15" x14ac:dyDescent="0.2">
      <c r="O360" s="152"/>
    </row>
    <row r="361" spans="15:15" x14ac:dyDescent="0.2">
      <c r="O361" s="152"/>
    </row>
    <row r="362" spans="15:15" x14ac:dyDescent="0.2">
      <c r="O362" s="152"/>
    </row>
    <row r="363" spans="15:15" x14ac:dyDescent="0.2">
      <c r="O363" s="152"/>
    </row>
    <row r="364" spans="15:15" x14ac:dyDescent="0.2">
      <c r="O364" s="152"/>
    </row>
    <row r="365" spans="15:15" x14ac:dyDescent="0.2">
      <c r="O365" s="152"/>
    </row>
    <row r="366" spans="15:15" x14ac:dyDescent="0.2">
      <c r="O366" s="152"/>
    </row>
    <row r="367" spans="15:15" x14ac:dyDescent="0.2">
      <c r="O367" s="152"/>
    </row>
    <row r="368" spans="15:15" x14ac:dyDescent="0.2">
      <c r="O368" s="152"/>
    </row>
    <row r="369" spans="15:15" x14ac:dyDescent="0.2">
      <c r="O369" s="152"/>
    </row>
    <row r="370" spans="15:15" x14ac:dyDescent="0.2">
      <c r="O370" s="152"/>
    </row>
    <row r="371" spans="15:15" x14ac:dyDescent="0.2">
      <c r="O371" s="152"/>
    </row>
    <row r="372" spans="15:15" x14ac:dyDescent="0.2">
      <c r="O372" s="152"/>
    </row>
    <row r="373" spans="15:15" x14ac:dyDescent="0.2">
      <c r="O373" s="152"/>
    </row>
    <row r="374" spans="15:15" x14ac:dyDescent="0.2">
      <c r="O374" s="152"/>
    </row>
    <row r="375" spans="15:15" x14ac:dyDescent="0.2">
      <c r="O375" s="152"/>
    </row>
    <row r="376" spans="15:15" x14ac:dyDescent="0.2">
      <c r="O376" s="152"/>
    </row>
    <row r="377" spans="15:15" x14ac:dyDescent="0.2">
      <c r="O377" s="152"/>
    </row>
    <row r="378" spans="15:15" x14ac:dyDescent="0.2">
      <c r="O378" s="152"/>
    </row>
    <row r="379" spans="15:15" x14ac:dyDescent="0.2">
      <c r="O379" s="152"/>
    </row>
    <row r="380" spans="15:15" x14ac:dyDescent="0.2">
      <c r="O380" s="152"/>
    </row>
    <row r="381" spans="15:15" x14ac:dyDescent="0.2">
      <c r="O381" s="152"/>
    </row>
    <row r="382" spans="15:15" x14ac:dyDescent="0.2">
      <c r="O382" s="152"/>
    </row>
    <row r="383" spans="15:15" x14ac:dyDescent="0.2">
      <c r="O383" s="152"/>
    </row>
    <row r="384" spans="15:15" x14ac:dyDescent="0.2">
      <c r="O384" s="152"/>
    </row>
    <row r="385" spans="15:15" x14ac:dyDescent="0.2">
      <c r="O385" s="152"/>
    </row>
    <row r="386" spans="15:15" x14ac:dyDescent="0.2">
      <c r="O386" s="152"/>
    </row>
    <row r="387" spans="15:15" x14ac:dyDescent="0.2">
      <c r="O387" s="152"/>
    </row>
    <row r="388" spans="15:15" x14ac:dyDescent="0.2">
      <c r="O388" s="152"/>
    </row>
    <row r="389" spans="15:15" x14ac:dyDescent="0.2">
      <c r="O389" s="152"/>
    </row>
    <row r="390" spans="15:15" x14ac:dyDescent="0.2">
      <c r="O390" s="152"/>
    </row>
    <row r="391" spans="15:15" x14ac:dyDescent="0.2">
      <c r="O391" s="152"/>
    </row>
    <row r="392" spans="15:15" x14ac:dyDescent="0.2">
      <c r="O392" s="152"/>
    </row>
    <row r="393" spans="15:15" x14ac:dyDescent="0.2">
      <c r="O393" s="152"/>
    </row>
    <row r="394" spans="15:15" x14ac:dyDescent="0.2">
      <c r="O394" s="152"/>
    </row>
    <row r="395" spans="15:15" x14ac:dyDescent="0.2">
      <c r="O395" s="152"/>
    </row>
    <row r="396" spans="15:15" x14ac:dyDescent="0.2">
      <c r="O396" s="152"/>
    </row>
    <row r="397" spans="15:15" x14ac:dyDescent="0.2">
      <c r="O397" s="152"/>
    </row>
    <row r="398" spans="15:15" x14ac:dyDescent="0.2">
      <c r="O398" s="152"/>
    </row>
    <row r="399" spans="15:15" x14ac:dyDescent="0.2">
      <c r="O399" s="152"/>
    </row>
    <row r="400" spans="15:15" x14ac:dyDescent="0.2">
      <c r="O400" s="152"/>
    </row>
    <row r="401" spans="15:15" x14ac:dyDescent="0.2">
      <c r="O401" s="152"/>
    </row>
    <row r="402" spans="15:15" x14ac:dyDescent="0.2">
      <c r="O402" s="152"/>
    </row>
    <row r="403" spans="15:15" x14ac:dyDescent="0.2">
      <c r="O403" s="152"/>
    </row>
    <row r="404" spans="15:15" x14ac:dyDescent="0.2">
      <c r="O404" s="152"/>
    </row>
    <row r="405" spans="15:15" x14ac:dyDescent="0.2">
      <c r="O405" s="152"/>
    </row>
    <row r="406" spans="15:15" x14ac:dyDescent="0.2">
      <c r="O406" s="152"/>
    </row>
    <row r="407" spans="15:15" x14ac:dyDescent="0.2">
      <c r="O407" s="152"/>
    </row>
    <row r="408" spans="15:15" x14ac:dyDescent="0.2">
      <c r="O408" s="152"/>
    </row>
    <row r="409" spans="15:15" x14ac:dyDescent="0.2">
      <c r="O409" s="152"/>
    </row>
    <row r="410" spans="15:15" x14ac:dyDescent="0.2">
      <c r="O410" s="152"/>
    </row>
    <row r="411" spans="15:15" x14ac:dyDescent="0.2">
      <c r="O411" s="152"/>
    </row>
    <row r="412" spans="15:15" x14ac:dyDescent="0.2">
      <c r="O412" s="152"/>
    </row>
    <row r="413" spans="15:15" x14ac:dyDescent="0.2">
      <c r="O413" s="152"/>
    </row>
    <row r="414" spans="15:15" x14ac:dyDescent="0.2">
      <c r="O414" s="152"/>
    </row>
    <row r="415" spans="15:15" x14ac:dyDescent="0.2">
      <c r="O415" s="152"/>
    </row>
    <row r="416" spans="15:15" x14ac:dyDescent="0.2">
      <c r="O416" s="152"/>
    </row>
    <row r="417" spans="15:15" x14ac:dyDescent="0.2">
      <c r="O417" s="152"/>
    </row>
    <row r="418" spans="15:15" x14ac:dyDescent="0.2">
      <c r="O418" s="152"/>
    </row>
    <row r="419" spans="15:15" x14ac:dyDescent="0.2">
      <c r="O419" s="152"/>
    </row>
    <row r="420" spans="15:15" x14ac:dyDescent="0.2">
      <c r="O420" s="152"/>
    </row>
    <row r="421" spans="15:15" x14ac:dyDescent="0.2">
      <c r="O421" s="152"/>
    </row>
    <row r="422" spans="15:15" x14ac:dyDescent="0.2">
      <c r="O422" s="152"/>
    </row>
    <row r="423" spans="15:15" x14ac:dyDescent="0.2">
      <c r="O423" s="152"/>
    </row>
    <row r="424" spans="15:15" x14ac:dyDescent="0.2">
      <c r="O424" s="152"/>
    </row>
    <row r="425" spans="15:15" x14ac:dyDescent="0.2">
      <c r="O425" s="152"/>
    </row>
    <row r="426" spans="15:15" x14ac:dyDescent="0.2">
      <c r="O426" s="152"/>
    </row>
    <row r="427" spans="15:15" x14ac:dyDescent="0.2">
      <c r="O427" s="152"/>
    </row>
    <row r="428" spans="15:15" x14ac:dyDescent="0.2">
      <c r="O428" s="152"/>
    </row>
    <row r="429" spans="15:15" x14ac:dyDescent="0.2">
      <c r="O429" s="152"/>
    </row>
    <row r="430" spans="15:15" x14ac:dyDescent="0.2">
      <c r="O430" s="152"/>
    </row>
    <row r="431" spans="15:15" x14ac:dyDescent="0.2">
      <c r="O431" s="152"/>
    </row>
    <row r="432" spans="15:15" x14ac:dyDescent="0.2">
      <c r="O432" s="152"/>
    </row>
    <row r="433" spans="15:15" x14ac:dyDescent="0.2">
      <c r="O433" s="152"/>
    </row>
    <row r="434" spans="15:15" x14ac:dyDescent="0.2">
      <c r="O434" s="152"/>
    </row>
    <row r="435" spans="15:15" x14ac:dyDescent="0.2">
      <c r="O435" s="152"/>
    </row>
    <row r="436" spans="15:15" x14ac:dyDescent="0.2">
      <c r="O436" s="152"/>
    </row>
    <row r="437" spans="15:15" x14ac:dyDescent="0.2">
      <c r="O437" s="152"/>
    </row>
    <row r="438" spans="15:15" x14ac:dyDescent="0.2">
      <c r="O438" s="152"/>
    </row>
    <row r="439" spans="15:15" x14ac:dyDescent="0.2">
      <c r="O439" s="152"/>
    </row>
    <row r="440" spans="15:15" x14ac:dyDescent="0.2">
      <c r="O440" s="152"/>
    </row>
    <row r="441" spans="15:15" x14ac:dyDescent="0.2">
      <c r="O441" s="152"/>
    </row>
    <row r="442" spans="15:15" x14ac:dyDescent="0.2">
      <c r="O442" s="152"/>
    </row>
    <row r="443" spans="15:15" x14ac:dyDescent="0.2">
      <c r="O443" s="152"/>
    </row>
    <row r="444" spans="15:15" x14ac:dyDescent="0.2">
      <c r="O444" s="152"/>
    </row>
    <row r="445" spans="15:15" x14ac:dyDescent="0.2">
      <c r="O445" s="152"/>
    </row>
    <row r="446" spans="15:15" x14ac:dyDescent="0.2">
      <c r="O446" s="152"/>
    </row>
    <row r="447" spans="15:15" x14ac:dyDescent="0.2">
      <c r="O447" s="152"/>
    </row>
    <row r="448" spans="15:15" x14ac:dyDescent="0.2">
      <c r="O448" s="152"/>
    </row>
    <row r="449" spans="15:15" x14ac:dyDescent="0.2">
      <c r="O449" s="152"/>
    </row>
    <row r="450" spans="15:15" x14ac:dyDescent="0.2">
      <c r="O450" s="152"/>
    </row>
    <row r="451" spans="15:15" x14ac:dyDescent="0.2">
      <c r="O451" s="152"/>
    </row>
    <row r="452" spans="15:15" x14ac:dyDescent="0.2">
      <c r="O452" s="152"/>
    </row>
    <row r="453" spans="15:15" x14ac:dyDescent="0.2">
      <c r="O453" s="152"/>
    </row>
    <row r="454" spans="15:15" x14ac:dyDescent="0.2">
      <c r="O454" s="152"/>
    </row>
    <row r="455" spans="15:15" x14ac:dyDescent="0.2">
      <c r="O455" s="152"/>
    </row>
    <row r="456" spans="15:15" x14ac:dyDescent="0.2">
      <c r="O456" s="152"/>
    </row>
    <row r="457" spans="15:15" x14ac:dyDescent="0.2">
      <c r="O457" s="152"/>
    </row>
    <row r="458" spans="15:15" x14ac:dyDescent="0.2">
      <c r="O458" s="152"/>
    </row>
    <row r="459" spans="15:15" x14ac:dyDescent="0.2">
      <c r="O459" s="152"/>
    </row>
    <row r="460" spans="15:15" x14ac:dyDescent="0.2">
      <c r="O460" s="152"/>
    </row>
    <row r="461" spans="15:15" x14ac:dyDescent="0.2">
      <c r="O461" s="152"/>
    </row>
    <row r="462" spans="15:15" x14ac:dyDescent="0.2">
      <c r="O462" s="152"/>
    </row>
    <row r="463" spans="15:15" x14ac:dyDescent="0.2">
      <c r="O463" s="152"/>
    </row>
    <row r="464" spans="15:15" x14ac:dyDescent="0.2">
      <c r="O464" s="152"/>
    </row>
    <row r="465" spans="15:15" x14ac:dyDescent="0.2">
      <c r="O465" s="152"/>
    </row>
    <row r="466" spans="15:15" x14ac:dyDescent="0.2">
      <c r="O466" s="152"/>
    </row>
    <row r="467" spans="15:15" x14ac:dyDescent="0.2">
      <c r="O467" s="152"/>
    </row>
    <row r="468" spans="15:15" x14ac:dyDescent="0.2">
      <c r="O468" s="152"/>
    </row>
    <row r="469" spans="15:15" x14ac:dyDescent="0.2">
      <c r="O469" s="152"/>
    </row>
    <row r="470" spans="15:15" x14ac:dyDescent="0.2">
      <c r="O470" s="152"/>
    </row>
    <row r="471" spans="15:15" x14ac:dyDescent="0.2">
      <c r="O471" s="152"/>
    </row>
    <row r="472" spans="15:15" x14ac:dyDescent="0.2">
      <c r="O472" s="152"/>
    </row>
    <row r="473" spans="15:15" x14ac:dyDescent="0.2">
      <c r="O473" s="152"/>
    </row>
    <row r="474" spans="15:15" x14ac:dyDescent="0.2">
      <c r="O474" s="152"/>
    </row>
    <row r="475" spans="15:15" x14ac:dyDescent="0.2">
      <c r="O475" s="152"/>
    </row>
    <row r="476" spans="15:15" x14ac:dyDescent="0.2">
      <c r="O476" s="152"/>
    </row>
    <row r="477" spans="15:15" x14ac:dyDescent="0.2">
      <c r="O477" s="152"/>
    </row>
    <row r="478" spans="15:15" x14ac:dyDescent="0.2">
      <c r="O478" s="152"/>
    </row>
    <row r="479" spans="15:15" x14ac:dyDescent="0.2">
      <c r="O479" s="152"/>
    </row>
    <row r="480" spans="15:15" x14ac:dyDescent="0.2">
      <c r="O480" s="152"/>
    </row>
    <row r="481" spans="15:15" x14ac:dyDescent="0.2">
      <c r="O481" s="152"/>
    </row>
    <row r="482" spans="15:15" x14ac:dyDescent="0.2">
      <c r="O482" s="152"/>
    </row>
    <row r="483" spans="15:15" x14ac:dyDescent="0.2">
      <c r="O483" s="152"/>
    </row>
    <row r="484" spans="15:15" x14ac:dyDescent="0.2">
      <c r="O484" s="152"/>
    </row>
    <row r="485" spans="15:15" x14ac:dyDescent="0.2">
      <c r="O485" s="152"/>
    </row>
    <row r="486" spans="15:15" x14ac:dyDescent="0.2">
      <c r="O486" s="152"/>
    </row>
    <row r="487" spans="15:15" x14ac:dyDescent="0.2">
      <c r="O487" s="152"/>
    </row>
    <row r="488" spans="15:15" x14ac:dyDescent="0.2">
      <c r="O488" s="152"/>
    </row>
    <row r="489" spans="15:15" x14ac:dyDescent="0.2">
      <c r="O489" s="152"/>
    </row>
    <row r="490" spans="15:15" x14ac:dyDescent="0.2">
      <c r="O490" s="152"/>
    </row>
    <row r="491" spans="15:15" x14ac:dyDescent="0.2">
      <c r="O491" s="152"/>
    </row>
    <row r="492" spans="15:15" x14ac:dyDescent="0.2">
      <c r="O492" s="152"/>
    </row>
    <row r="493" spans="15:15" x14ac:dyDescent="0.2">
      <c r="O493" s="152"/>
    </row>
    <row r="494" spans="15:15" x14ac:dyDescent="0.2">
      <c r="O494" s="152"/>
    </row>
    <row r="495" spans="15:15" x14ac:dyDescent="0.2">
      <c r="O495" s="152"/>
    </row>
    <row r="496" spans="15:15" x14ac:dyDescent="0.2">
      <c r="O496" s="152"/>
    </row>
    <row r="497" spans="15:15" x14ac:dyDescent="0.2">
      <c r="O497" s="152"/>
    </row>
    <row r="498" spans="15:15" x14ac:dyDescent="0.2">
      <c r="O498" s="152"/>
    </row>
    <row r="499" spans="15:15" x14ac:dyDescent="0.2">
      <c r="O499" s="152"/>
    </row>
    <row r="500" spans="15:15" x14ac:dyDescent="0.2">
      <c r="O500" s="152"/>
    </row>
    <row r="501" spans="15:15" x14ac:dyDescent="0.2">
      <c r="O501" s="152"/>
    </row>
    <row r="502" spans="15:15" x14ac:dyDescent="0.2">
      <c r="O502" s="152"/>
    </row>
    <row r="503" spans="15:15" x14ac:dyDescent="0.2">
      <c r="O503" s="152"/>
    </row>
    <row r="504" spans="15:15" x14ac:dyDescent="0.2">
      <c r="O504" s="152"/>
    </row>
    <row r="505" spans="15:15" x14ac:dyDescent="0.2">
      <c r="O505" s="152"/>
    </row>
    <row r="506" spans="15:15" x14ac:dyDescent="0.2">
      <c r="O506" s="152"/>
    </row>
    <row r="507" spans="15:15" x14ac:dyDescent="0.2">
      <c r="O507" s="152"/>
    </row>
    <row r="508" spans="15:15" x14ac:dyDescent="0.2">
      <c r="O508" s="152"/>
    </row>
    <row r="509" spans="15:15" x14ac:dyDescent="0.2">
      <c r="O509" s="152"/>
    </row>
    <row r="510" spans="15:15" x14ac:dyDescent="0.2">
      <c r="O510" s="152"/>
    </row>
    <row r="511" spans="15:15" x14ac:dyDescent="0.2">
      <c r="O511" s="152"/>
    </row>
    <row r="512" spans="15:15" x14ac:dyDescent="0.2">
      <c r="O512" s="152"/>
    </row>
    <row r="513" spans="15:15" x14ac:dyDescent="0.2">
      <c r="O513" s="152"/>
    </row>
    <row r="514" spans="15:15" x14ac:dyDescent="0.2">
      <c r="O514" s="152"/>
    </row>
    <row r="515" spans="15:15" x14ac:dyDescent="0.2">
      <c r="O515" s="152"/>
    </row>
    <row r="516" spans="15:15" x14ac:dyDescent="0.2">
      <c r="O516" s="152"/>
    </row>
    <row r="517" spans="15:15" x14ac:dyDescent="0.2">
      <c r="O517" s="152"/>
    </row>
    <row r="518" spans="15:15" x14ac:dyDescent="0.2">
      <c r="O518" s="152"/>
    </row>
    <row r="519" spans="15:15" x14ac:dyDescent="0.2">
      <c r="O519" s="152"/>
    </row>
    <row r="520" spans="15:15" x14ac:dyDescent="0.2">
      <c r="O520" s="152"/>
    </row>
    <row r="521" spans="15:15" x14ac:dyDescent="0.2">
      <c r="O521" s="152"/>
    </row>
    <row r="522" spans="15:15" x14ac:dyDescent="0.2">
      <c r="O522" s="152"/>
    </row>
    <row r="523" spans="15:15" x14ac:dyDescent="0.2">
      <c r="O523" s="152"/>
    </row>
    <row r="524" spans="15:15" x14ac:dyDescent="0.2">
      <c r="O524" s="152"/>
    </row>
    <row r="525" spans="15:15" x14ac:dyDescent="0.2">
      <c r="O525" s="152"/>
    </row>
    <row r="526" spans="15:15" x14ac:dyDescent="0.2">
      <c r="O526" s="152"/>
    </row>
    <row r="527" spans="15:15" x14ac:dyDescent="0.2">
      <c r="O527" s="152"/>
    </row>
    <row r="528" spans="15:15" x14ac:dyDescent="0.2">
      <c r="O528" s="152"/>
    </row>
    <row r="529" spans="15:15" x14ac:dyDescent="0.2">
      <c r="O529" s="152"/>
    </row>
    <row r="530" spans="15:15" x14ac:dyDescent="0.2">
      <c r="O530" s="152"/>
    </row>
    <row r="531" spans="15:15" x14ac:dyDescent="0.2">
      <c r="O531" s="152"/>
    </row>
    <row r="532" spans="15:15" x14ac:dyDescent="0.2">
      <c r="O532" s="152"/>
    </row>
    <row r="533" spans="15:15" x14ac:dyDescent="0.2">
      <c r="O533" s="152"/>
    </row>
    <row r="534" spans="15:15" x14ac:dyDescent="0.2">
      <c r="O534" s="152"/>
    </row>
    <row r="535" spans="15:15" x14ac:dyDescent="0.2">
      <c r="O535" s="152"/>
    </row>
    <row r="536" spans="15:15" x14ac:dyDescent="0.2">
      <c r="O536" s="152"/>
    </row>
    <row r="537" spans="15:15" x14ac:dyDescent="0.2">
      <c r="O537" s="152"/>
    </row>
    <row r="538" spans="15:15" x14ac:dyDescent="0.2">
      <c r="O538" s="152"/>
    </row>
    <row r="539" spans="15:15" x14ac:dyDescent="0.2">
      <c r="O539" s="152"/>
    </row>
    <row r="540" spans="15:15" x14ac:dyDescent="0.2">
      <c r="O540" s="152"/>
    </row>
    <row r="541" spans="15:15" x14ac:dyDescent="0.2">
      <c r="O541" s="152"/>
    </row>
    <row r="542" spans="15:15" x14ac:dyDescent="0.2">
      <c r="O542" s="152"/>
    </row>
    <row r="543" spans="15:15" x14ac:dyDescent="0.2">
      <c r="O543" s="152"/>
    </row>
    <row r="544" spans="15:15" x14ac:dyDescent="0.2">
      <c r="O544" s="152"/>
    </row>
    <row r="545" spans="15:15" x14ac:dyDescent="0.2">
      <c r="O545" s="152"/>
    </row>
    <row r="546" spans="15:15" x14ac:dyDescent="0.2">
      <c r="O546" s="152"/>
    </row>
    <row r="547" spans="15:15" x14ac:dyDescent="0.2">
      <c r="O547" s="152"/>
    </row>
    <row r="548" spans="15:15" x14ac:dyDescent="0.2">
      <c r="O548" s="152"/>
    </row>
    <row r="549" spans="15:15" x14ac:dyDescent="0.2">
      <c r="O549" s="152"/>
    </row>
    <row r="550" spans="15:15" x14ac:dyDescent="0.2">
      <c r="O550" s="152"/>
    </row>
    <row r="551" spans="15:15" x14ac:dyDescent="0.2">
      <c r="O551" s="152"/>
    </row>
    <row r="552" spans="15:15" x14ac:dyDescent="0.2">
      <c r="O552" s="152"/>
    </row>
    <row r="553" spans="15:15" x14ac:dyDescent="0.2">
      <c r="O553" s="152"/>
    </row>
    <row r="554" spans="15:15" x14ac:dyDescent="0.2">
      <c r="O554" s="152"/>
    </row>
    <row r="555" spans="15:15" x14ac:dyDescent="0.2">
      <c r="O555" s="152"/>
    </row>
    <row r="556" spans="15:15" x14ac:dyDescent="0.2">
      <c r="O556" s="152"/>
    </row>
    <row r="557" spans="15:15" x14ac:dyDescent="0.2">
      <c r="O557" s="152"/>
    </row>
    <row r="558" spans="15:15" x14ac:dyDescent="0.2">
      <c r="O558" s="152"/>
    </row>
    <row r="559" spans="15:15" x14ac:dyDescent="0.2">
      <c r="O559" s="152"/>
    </row>
    <row r="560" spans="15:15" x14ac:dyDescent="0.2">
      <c r="O560" s="152"/>
    </row>
    <row r="561" spans="15:15" x14ac:dyDescent="0.2">
      <c r="O561" s="152"/>
    </row>
    <row r="562" spans="15:15" x14ac:dyDescent="0.2">
      <c r="O562" s="152"/>
    </row>
    <row r="563" spans="15:15" x14ac:dyDescent="0.2">
      <c r="O563" s="152"/>
    </row>
    <row r="564" spans="15:15" x14ac:dyDescent="0.2">
      <c r="O564" s="152"/>
    </row>
    <row r="565" spans="15:15" x14ac:dyDescent="0.2">
      <c r="O565" s="152"/>
    </row>
    <row r="566" spans="15:15" x14ac:dyDescent="0.2">
      <c r="O566" s="152"/>
    </row>
    <row r="567" spans="15:15" x14ac:dyDescent="0.2">
      <c r="O567" s="152"/>
    </row>
    <row r="568" spans="15:15" x14ac:dyDescent="0.2">
      <c r="O568" s="152"/>
    </row>
    <row r="569" spans="15:15" x14ac:dyDescent="0.2">
      <c r="O569" s="152"/>
    </row>
    <row r="570" spans="15:15" x14ac:dyDescent="0.2">
      <c r="O570" s="152"/>
    </row>
    <row r="571" spans="15:15" x14ac:dyDescent="0.2">
      <c r="O571" s="152"/>
    </row>
    <row r="572" spans="15:15" x14ac:dyDescent="0.2">
      <c r="O572" s="152"/>
    </row>
    <row r="573" spans="15:15" x14ac:dyDescent="0.2">
      <c r="O573" s="152"/>
    </row>
    <row r="574" spans="15:15" x14ac:dyDescent="0.2">
      <c r="O574" s="152"/>
    </row>
    <row r="575" spans="15:15" x14ac:dyDescent="0.2">
      <c r="O575" s="152"/>
    </row>
    <row r="576" spans="15:15" x14ac:dyDescent="0.2">
      <c r="O576" s="152"/>
    </row>
    <row r="577" spans="15:15" x14ac:dyDescent="0.2">
      <c r="O577" s="152"/>
    </row>
    <row r="578" spans="15:15" x14ac:dyDescent="0.2">
      <c r="O578" s="152"/>
    </row>
    <row r="579" spans="15:15" x14ac:dyDescent="0.2">
      <c r="O579" s="152"/>
    </row>
    <row r="580" spans="15:15" x14ac:dyDescent="0.2">
      <c r="O580" s="152"/>
    </row>
    <row r="581" spans="15:15" x14ac:dyDescent="0.2">
      <c r="O581" s="152"/>
    </row>
    <row r="582" spans="15:15" x14ac:dyDescent="0.2">
      <c r="O582" s="152"/>
    </row>
    <row r="583" spans="15:15" x14ac:dyDescent="0.2">
      <c r="O583" s="152"/>
    </row>
    <row r="584" spans="15:15" x14ac:dyDescent="0.2">
      <c r="O584" s="152"/>
    </row>
    <row r="585" spans="15:15" x14ac:dyDescent="0.2">
      <c r="O585" s="152"/>
    </row>
    <row r="586" spans="15:15" x14ac:dyDescent="0.2">
      <c r="O586" s="152"/>
    </row>
    <row r="587" spans="15:15" x14ac:dyDescent="0.2">
      <c r="O587" s="152"/>
    </row>
    <row r="588" spans="15:15" x14ac:dyDescent="0.2">
      <c r="O588" s="152"/>
    </row>
    <row r="589" spans="15:15" x14ac:dyDescent="0.2">
      <c r="O589" s="152"/>
    </row>
    <row r="590" spans="15:15" x14ac:dyDescent="0.2">
      <c r="O590" s="152"/>
    </row>
    <row r="591" spans="15:15" x14ac:dyDescent="0.2">
      <c r="O591" s="152"/>
    </row>
    <row r="592" spans="15:15" x14ac:dyDescent="0.2">
      <c r="O592" s="152"/>
    </row>
    <row r="593" spans="15:15" x14ac:dyDescent="0.2">
      <c r="O593" s="152"/>
    </row>
    <row r="594" spans="15:15" x14ac:dyDescent="0.2">
      <c r="O594" s="152"/>
    </row>
    <row r="595" spans="15:15" x14ac:dyDescent="0.2">
      <c r="O595" s="152"/>
    </row>
    <row r="596" spans="15:15" x14ac:dyDescent="0.2">
      <c r="O596" s="152"/>
    </row>
    <row r="597" spans="15:15" x14ac:dyDescent="0.2">
      <c r="O597" s="152"/>
    </row>
    <row r="598" spans="15:15" x14ac:dyDescent="0.2">
      <c r="O598" s="152"/>
    </row>
    <row r="599" spans="15:15" x14ac:dyDescent="0.2">
      <c r="O599" s="152"/>
    </row>
    <row r="600" spans="15:15" x14ac:dyDescent="0.2">
      <c r="O600" s="152"/>
    </row>
    <row r="601" spans="15:15" x14ac:dyDescent="0.2">
      <c r="O601" s="152"/>
    </row>
    <row r="602" spans="15:15" x14ac:dyDescent="0.2">
      <c r="O602" s="152"/>
    </row>
    <row r="603" spans="15:15" x14ac:dyDescent="0.2">
      <c r="O603" s="152"/>
    </row>
    <row r="604" spans="15:15" x14ac:dyDescent="0.2">
      <c r="O604" s="152"/>
    </row>
    <row r="605" spans="15:15" x14ac:dyDescent="0.2">
      <c r="O605" s="152"/>
    </row>
    <row r="606" spans="15:15" x14ac:dyDescent="0.2">
      <c r="O606" s="152"/>
    </row>
    <row r="607" spans="15:15" x14ac:dyDescent="0.2">
      <c r="O607" s="152"/>
    </row>
    <row r="608" spans="15:15" x14ac:dyDescent="0.2">
      <c r="O608" s="152"/>
    </row>
    <row r="609" spans="15:15" x14ac:dyDescent="0.2">
      <c r="O609" s="152"/>
    </row>
    <row r="610" spans="15:15" x14ac:dyDescent="0.2">
      <c r="O610" s="152"/>
    </row>
    <row r="611" spans="15:15" x14ac:dyDescent="0.2">
      <c r="O611" s="152"/>
    </row>
    <row r="612" spans="15:15" x14ac:dyDescent="0.2">
      <c r="O612" s="152"/>
    </row>
    <row r="613" spans="15:15" x14ac:dyDescent="0.2">
      <c r="O613" s="152"/>
    </row>
    <row r="614" spans="15:15" x14ac:dyDescent="0.2">
      <c r="O614" s="152"/>
    </row>
    <row r="615" spans="15:15" x14ac:dyDescent="0.2">
      <c r="O615" s="152"/>
    </row>
    <row r="616" spans="15:15" x14ac:dyDescent="0.2">
      <c r="O616" s="152"/>
    </row>
    <row r="617" spans="15:15" x14ac:dyDescent="0.2">
      <c r="O617" s="152"/>
    </row>
    <row r="618" spans="15:15" x14ac:dyDescent="0.2">
      <c r="O618" s="152"/>
    </row>
    <row r="619" spans="15:15" x14ac:dyDescent="0.2">
      <c r="O619" s="152"/>
    </row>
    <row r="620" spans="15:15" x14ac:dyDescent="0.2">
      <c r="O620" s="152"/>
    </row>
    <row r="621" spans="15:15" x14ac:dyDescent="0.2">
      <c r="O621" s="152"/>
    </row>
    <row r="622" spans="15:15" x14ac:dyDescent="0.2">
      <c r="O622" s="152"/>
    </row>
    <row r="623" spans="15:15" x14ac:dyDescent="0.2">
      <c r="O623" s="152"/>
    </row>
    <row r="624" spans="15:15" x14ac:dyDescent="0.2">
      <c r="O624" s="152"/>
    </row>
    <row r="625" spans="15:15" x14ac:dyDescent="0.2">
      <c r="O625" s="152"/>
    </row>
    <row r="626" spans="15:15" x14ac:dyDescent="0.2">
      <c r="O626" s="152"/>
    </row>
    <row r="627" spans="15:15" x14ac:dyDescent="0.2">
      <c r="O627" s="152"/>
    </row>
    <row r="628" spans="15:15" x14ac:dyDescent="0.2">
      <c r="O628" s="152"/>
    </row>
    <row r="629" spans="15:15" x14ac:dyDescent="0.2">
      <c r="O629" s="152"/>
    </row>
    <row r="630" spans="15:15" x14ac:dyDescent="0.2">
      <c r="O630" s="152"/>
    </row>
    <row r="631" spans="15:15" x14ac:dyDescent="0.2">
      <c r="O631" s="152"/>
    </row>
    <row r="632" spans="15:15" x14ac:dyDescent="0.2">
      <c r="O632" s="152"/>
    </row>
    <row r="633" spans="15:15" x14ac:dyDescent="0.2">
      <c r="O633" s="152"/>
    </row>
    <row r="634" spans="15:15" x14ac:dyDescent="0.2">
      <c r="O634" s="152"/>
    </row>
    <row r="635" spans="15:15" x14ac:dyDescent="0.2">
      <c r="O635" s="152"/>
    </row>
    <row r="636" spans="15:15" x14ac:dyDescent="0.2">
      <c r="O636" s="152"/>
    </row>
    <row r="637" spans="15:15" x14ac:dyDescent="0.2">
      <c r="O637" s="152"/>
    </row>
    <row r="638" spans="15:15" x14ac:dyDescent="0.2">
      <c r="O638" s="152"/>
    </row>
    <row r="639" spans="15:15" x14ac:dyDescent="0.2">
      <c r="O639" s="152"/>
    </row>
    <row r="640" spans="15:15" x14ac:dyDescent="0.2">
      <c r="O640" s="152"/>
    </row>
    <row r="641" spans="15:15" x14ac:dyDescent="0.2">
      <c r="O641" s="152"/>
    </row>
    <row r="642" spans="15:15" x14ac:dyDescent="0.2">
      <c r="O642" s="152"/>
    </row>
    <row r="643" spans="15:15" x14ac:dyDescent="0.2">
      <c r="O643" s="152"/>
    </row>
    <row r="644" spans="15:15" x14ac:dyDescent="0.2">
      <c r="O644" s="152"/>
    </row>
    <row r="645" spans="15:15" x14ac:dyDescent="0.2">
      <c r="O645" s="152"/>
    </row>
    <row r="646" spans="15:15" x14ac:dyDescent="0.2">
      <c r="O646" s="152"/>
    </row>
    <row r="647" spans="15:15" x14ac:dyDescent="0.2">
      <c r="O647" s="152"/>
    </row>
    <row r="648" spans="15:15" x14ac:dyDescent="0.2">
      <c r="O648" s="152"/>
    </row>
    <row r="649" spans="15:15" x14ac:dyDescent="0.2">
      <c r="O649" s="152"/>
    </row>
    <row r="650" spans="15:15" x14ac:dyDescent="0.2">
      <c r="O650" s="152"/>
    </row>
    <row r="651" spans="15:15" x14ac:dyDescent="0.2">
      <c r="O651" s="152"/>
    </row>
    <row r="652" spans="15:15" x14ac:dyDescent="0.2">
      <c r="O652" s="152"/>
    </row>
    <row r="653" spans="15:15" x14ac:dyDescent="0.2">
      <c r="O653" s="152"/>
    </row>
    <row r="654" spans="15:15" x14ac:dyDescent="0.2">
      <c r="O654" s="152"/>
    </row>
    <row r="655" spans="15:15" x14ac:dyDescent="0.2">
      <c r="O655" s="152"/>
    </row>
    <row r="656" spans="15:15" x14ac:dyDescent="0.2">
      <c r="O656" s="152"/>
    </row>
    <row r="657" spans="15:15" x14ac:dyDescent="0.2">
      <c r="O657" s="152"/>
    </row>
    <row r="658" spans="15:15" x14ac:dyDescent="0.2">
      <c r="O658" s="152"/>
    </row>
    <row r="659" spans="15:15" x14ac:dyDescent="0.2">
      <c r="O659" s="152"/>
    </row>
    <row r="660" spans="15:15" x14ac:dyDescent="0.2">
      <c r="O660" s="152"/>
    </row>
    <row r="661" spans="15:15" x14ac:dyDescent="0.2">
      <c r="O661" s="152"/>
    </row>
    <row r="662" spans="15:15" x14ac:dyDescent="0.2">
      <c r="O662" s="152"/>
    </row>
    <row r="663" spans="15:15" x14ac:dyDescent="0.2">
      <c r="O663" s="152"/>
    </row>
    <row r="664" spans="15:15" x14ac:dyDescent="0.2">
      <c r="O664" s="152"/>
    </row>
    <row r="665" spans="15:15" x14ac:dyDescent="0.2">
      <c r="O665" s="152"/>
    </row>
    <row r="666" spans="15:15" x14ac:dyDescent="0.2">
      <c r="O666" s="152"/>
    </row>
    <row r="667" spans="15:15" x14ac:dyDescent="0.2">
      <c r="O667" s="152"/>
    </row>
    <row r="668" spans="15:15" x14ac:dyDescent="0.2">
      <c r="O668" s="152"/>
    </row>
    <row r="669" spans="15:15" x14ac:dyDescent="0.2">
      <c r="O669" s="152"/>
    </row>
    <row r="670" spans="15:15" x14ac:dyDescent="0.2">
      <c r="O670" s="152"/>
    </row>
    <row r="671" spans="15:15" x14ac:dyDescent="0.2">
      <c r="O671" s="152"/>
    </row>
    <row r="672" spans="15:15" x14ac:dyDescent="0.2">
      <c r="O672" s="152"/>
    </row>
    <row r="673" spans="15:15" x14ac:dyDescent="0.2">
      <c r="O673" s="152"/>
    </row>
    <row r="674" spans="15:15" x14ac:dyDescent="0.2">
      <c r="O674" s="152"/>
    </row>
    <row r="675" spans="15:15" x14ac:dyDescent="0.2">
      <c r="O675" s="152"/>
    </row>
    <row r="676" spans="15:15" x14ac:dyDescent="0.2">
      <c r="O676" s="152"/>
    </row>
    <row r="677" spans="15:15" x14ac:dyDescent="0.2">
      <c r="O677" s="152"/>
    </row>
    <row r="678" spans="15:15" x14ac:dyDescent="0.2">
      <c r="O678" s="152"/>
    </row>
    <row r="679" spans="15:15" x14ac:dyDescent="0.2">
      <c r="O679" s="152"/>
    </row>
    <row r="680" spans="15:15" x14ac:dyDescent="0.2">
      <c r="O680" s="152"/>
    </row>
    <row r="681" spans="15:15" x14ac:dyDescent="0.2">
      <c r="O681" s="152"/>
    </row>
    <row r="682" spans="15:15" x14ac:dyDescent="0.2">
      <c r="O682" s="152"/>
    </row>
    <row r="683" spans="15:15" x14ac:dyDescent="0.2">
      <c r="O683" s="152"/>
    </row>
    <row r="684" spans="15:15" x14ac:dyDescent="0.2">
      <c r="O684" s="152"/>
    </row>
    <row r="685" spans="15:15" x14ac:dyDescent="0.2">
      <c r="O685" s="152"/>
    </row>
    <row r="686" spans="15:15" x14ac:dyDescent="0.2">
      <c r="O686" s="152"/>
    </row>
    <row r="687" spans="15:15" x14ac:dyDescent="0.2">
      <c r="O687" s="152"/>
    </row>
    <row r="688" spans="15:15" x14ac:dyDescent="0.2">
      <c r="O688" s="152"/>
    </row>
    <row r="689" spans="15:15" x14ac:dyDescent="0.2">
      <c r="O689" s="152"/>
    </row>
    <row r="690" spans="15:15" x14ac:dyDescent="0.2">
      <c r="O690" s="152"/>
    </row>
    <row r="691" spans="15:15" x14ac:dyDescent="0.2">
      <c r="O691" s="152"/>
    </row>
    <row r="692" spans="15:15" x14ac:dyDescent="0.2">
      <c r="O692" s="152"/>
    </row>
    <row r="693" spans="15:15" x14ac:dyDescent="0.2">
      <c r="O693" s="152"/>
    </row>
    <row r="694" spans="15:15" x14ac:dyDescent="0.2">
      <c r="O694" s="152"/>
    </row>
    <row r="695" spans="15:15" x14ac:dyDescent="0.2">
      <c r="O695" s="152"/>
    </row>
    <row r="696" spans="15:15" x14ac:dyDescent="0.2">
      <c r="O696" s="152"/>
    </row>
    <row r="697" spans="15:15" x14ac:dyDescent="0.2">
      <c r="O697" s="152"/>
    </row>
    <row r="698" spans="15:15" x14ac:dyDescent="0.2">
      <c r="O698" s="152"/>
    </row>
    <row r="699" spans="15:15" x14ac:dyDescent="0.2">
      <c r="O699" s="152"/>
    </row>
    <row r="700" spans="15:15" x14ac:dyDescent="0.2">
      <c r="O700" s="152"/>
    </row>
    <row r="701" spans="15:15" x14ac:dyDescent="0.2">
      <c r="O701" s="152"/>
    </row>
    <row r="702" spans="15:15" x14ac:dyDescent="0.2">
      <c r="O702" s="152"/>
    </row>
    <row r="703" spans="15:15" x14ac:dyDescent="0.2">
      <c r="O703" s="152"/>
    </row>
    <row r="704" spans="15:15" x14ac:dyDescent="0.2">
      <c r="O704" s="152"/>
    </row>
    <row r="705" spans="15:15" x14ac:dyDescent="0.2">
      <c r="O705" s="152"/>
    </row>
    <row r="706" spans="15:15" x14ac:dyDescent="0.2">
      <c r="O706" s="152"/>
    </row>
    <row r="707" spans="15:15" x14ac:dyDescent="0.2">
      <c r="O707" s="152"/>
    </row>
    <row r="708" spans="15:15" x14ac:dyDescent="0.2">
      <c r="O708" s="152"/>
    </row>
    <row r="709" spans="15:15" x14ac:dyDescent="0.2">
      <c r="O709" s="152"/>
    </row>
    <row r="710" spans="15:15" x14ac:dyDescent="0.2">
      <c r="O710" s="152"/>
    </row>
    <row r="711" spans="15:15" x14ac:dyDescent="0.2">
      <c r="O711" s="152"/>
    </row>
    <row r="712" spans="15:15" x14ac:dyDescent="0.2">
      <c r="O712" s="152"/>
    </row>
    <row r="713" spans="15:15" x14ac:dyDescent="0.2">
      <c r="O713" s="152"/>
    </row>
    <row r="714" spans="15:15" x14ac:dyDescent="0.2">
      <c r="O714" s="152"/>
    </row>
    <row r="715" spans="15:15" x14ac:dyDescent="0.2">
      <c r="O715" s="152"/>
    </row>
    <row r="716" spans="15:15" x14ac:dyDescent="0.2">
      <c r="O716" s="152"/>
    </row>
    <row r="717" spans="15:15" x14ac:dyDescent="0.2">
      <c r="O717" s="152"/>
    </row>
    <row r="718" spans="15:15" x14ac:dyDescent="0.2">
      <c r="O718" s="152"/>
    </row>
    <row r="719" spans="15:15" x14ac:dyDescent="0.2">
      <c r="O719" s="152"/>
    </row>
    <row r="720" spans="15:15" x14ac:dyDescent="0.2">
      <c r="O720" s="152"/>
    </row>
    <row r="721" spans="15:15" x14ac:dyDescent="0.2">
      <c r="O721" s="152"/>
    </row>
    <row r="722" spans="15:15" x14ac:dyDescent="0.2">
      <c r="O722" s="152"/>
    </row>
    <row r="723" spans="15:15" x14ac:dyDescent="0.2">
      <c r="O723" s="152"/>
    </row>
    <row r="724" spans="15:15" x14ac:dyDescent="0.2">
      <c r="O724" s="152"/>
    </row>
    <row r="725" spans="15:15" x14ac:dyDescent="0.2">
      <c r="O725" s="152"/>
    </row>
    <row r="726" spans="15:15" x14ac:dyDescent="0.2">
      <c r="O726" s="152"/>
    </row>
    <row r="727" spans="15:15" x14ac:dyDescent="0.2">
      <c r="O727" s="152"/>
    </row>
    <row r="728" spans="15:15" x14ac:dyDescent="0.2">
      <c r="O728" s="152"/>
    </row>
    <row r="729" spans="15:15" x14ac:dyDescent="0.2">
      <c r="O729" s="152"/>
    </row>
    <row r="730" spans="15:15" x14ac:dyDescent="0.2">
      <c r="O730" s="152"/>
    </row>
    <row r="731" spans="15:15" x14ac:dyDescent="0.2">
      <c r="O731" s="152"/>
    </row>
    <row r="732" spans="15:15" x14ac:dyDescent="0.2">
      <c r="O732" s="152"/>
    </row>
    <row r="733" spans="15:15" x14ac:dyDescent="0.2">
      <c r="O733" s="152"/>
    </row>
    <row r="734" spans="15:15" x14ac:dyDescent="0.2">
      <c r="O734" s="152"/>
    </row>
    <row r="735" spans="15:15" x14ac:dyDescent="0.2">
      <c r="O735" s="152"/>
    </row>
    <row r="736" spans="15:15" x14ac:dyDescent="0.2">
      <c r="O736" s="152"/>
    </row>
    <row r="737" spans="15:15" x14ac:dyDescent="0.2">
      <c r="O737" s="152"/>
    </row>
    <row r="738" spans="15:15" x14ac:dyDescent="0.2">
      <c r="O738" s="152"/>
    </row>
    <row r="739" spans="15:15" x14ac:dyDescent="0.2">
      <c r="O739" s="152"/>
    </row>
    <row r="740" spans="15:15" x14ac:dyDescent="0.2">
      <c r="O740" s="152"/>
    </row>
    <row r="741" spans="15:15" x14ac:dyDescent="0.2">
      <c r="O741" s="152"/>
    </row>
    <row r="742" spans="15:15" x14ac:dyDescent="0.2">
      <c r="O742" s="152"/>
    </row>
    <row r="743" spans="15:15" x14ac:dyDescent="0.2">
      <c r="O743" s="152"/>
    </row>
    <row r="744" spans="15:15" x14ac:dyDescent="0.2">
      <c r="O744" s="152"/>
    </row>
    <row r="745" spans="15:15" x14ac:dyDescent="0.2">
      <c r="O745" s="152"/>
    </row>
    <row r="746" spans="15:15" x14ac:dyDescent="0.2">
      <c r="O746" s="152"/>
    </row>
    <row r="747" spans="15:15" x14ac:dyDescent="0.2">
      <c r="O747" s="152"/>
    </row>
    <row r="748" spans="15:15" x14ac:dyDescent="0.2">
      <c r="O748" s="152"/>
    </row>
    <row r="749" spans="15:15" x14ac:dyDescent="0.2">
      <c r="O749" s="152"/>
    </row>
    <row r="750" spans="15:15" x14ac:dyDescent="0.2">
      <c r="O750" s="152"/>
    </row>
    <row r="751" spans="15:15" x14ac:dyDescent="0.2">
      <c r="O751" s="152"/>
    </row>
    <row r="752" spans="15:15" x14ac:dyDescent="0.2">
      <c r="O752" s="152"/>
    </row>
    <row r="753" spans="15:15" x14ac:dyDescent="0.2">
      <c r="O753" s="152"/>
    </row>
    <row r="754" spans="15:15" x14ac:dyDescent="0.2">
      <c r="O754" s="152"/>
    </row>
    <row r="755" spans="15:15" x14ac:dyDescent="0.2">
      <c r="O755" s="152"/>
    </row>
    <row r="756" spans="15:15" x14ac:dyDescent="0.2">
      <c r="O756" s="152"/>
    </row>
    <row r="757" spans="15:15" x14ac:dyDescent="0.2">
      <c r="O757" s="152"/>
    </row>
    <row r="758" spans="15:15" x14ac:dyDescent="0.2">
      <c r="O758" s="152"/>
    </row>
    <row r="759" spans="15:15" x14ac:dyDescent="0.2">
      <c r="O759" s="152"/>
    </row>
    <row r="760" spans="15:15" x14ac:dyDescent="0.2">
      <c r="O760" s="152"/>
    </row>
    <row r="761" spans="15:15" x14ac:dyDescent="0.2">
      <c r="O761" s="152"/>
    </row>
    <row r="762" spans="15:15" x14ac:dyDescent="0.2">
      <c r="O762" s="152"/>
    </row>
    <row r="763" spans="15:15" x14ac:dyDescent="0.2">
      <c r="O763" s="152"/>
    </row>
    <row r="764" spans="15:15" x14ac:dyDescent="0.2">
      <c r="O764" s="152"/>
    </row>
    <row r="765" spans="15:15" x14ac:dyDescent="0.2">
      <c r="O765" s="152"/>
    </row>
    <row r="766" spans="15:15" x14ac:dyDescent="0.2">
      <c r="O766" s="152"/>
    </row>
    <row r="767" spans="15:15" x14ac:dyDescent="0.2">
      <c r="O767" s="152"/>
    </row>
    <row r="768" spans="15:15" x14ac:dyDescent="0.2">
      <c r="O768" s="152"/>
    </row>
    <row r="769" spans="15:15" x14ac:dyDescent="0.2">
      <c r="O769" s="152"/>
    </row>
    <row r="770" spans="15:15" x14ac:dyDescent="0.2">
      <c r="O770" s="152"/>
    </row>
    <row r="771" spans="15:15" x14ac:dyDescent="0.2">
      <c r="O771" s="152"/>
    </row>
    <row r="772" spans="15:15" x14ac:dyDescent="0.2">
      <c r="O772" s="152"/>
    </row>
    <row r="773" spans="15:15" x14ac:dyDescent="0.2">
      <c r="O773" s="152"/>
    </row>
    <row r="774" spans="15:15" x14ac:dyDescent="0.2">
      <c r="O774" s="152"/>
    </row>
    <row r="775" spans="15:15" x14ac:dyDescent="0.2">
      <c r="O775" s="152"/>
    </row>
    <row r="776" spans="15:15" x14ac:dyDescent="0.2">
      <c r="O776" s="152"/>
    </row>
    <row r="777" spans="15:15" x14ac:dyDescent="0.2">
      <c r="O777" s="152"/>
    </row>
    <row r="778" spans="15:15" x14ac:dyDescent="0.2">
      <c r="O778" s="152"/>
    </row>
    <row r="779" spans="15:15" x14ac:dyDescent="0.2">
      <c r="O779" s="152"/>
    </row>
    <row r="780" spans="15:15" x14ac:dyDescent="0.2">
      <c r="O780" s="152"/>
    </row>
    <row r="781" spans="15:15" x14ac:dyDescent="0.2">
      <c r="O781" s="152"/>
    </row>
    <row r="782" spans="15:15" x14ac:dyDescent="0.2">
      <c r="O782" s="152"/>
    </row>
    <row r="783" spans="15:15" x14ac:dyDescent="0.2">
      <c r="O783" s="152"/>
    </row>
    <row r="784" spans="15:15" x14ac:dyDescent="0.2">
      <c r="O784" s="152"/>
    </row>
    <row r="785" spans="15:15" x14ac:dyDescent="0.2">
      <c r="O785" s="152"/>
    </row>
    <row r="786" spans="15:15" x14ac:dyDescent="0.2">
      <c r="O786" s="152"/>
    </row>
    <row r="787" spans="15:15" x14ac:dyDescent="0.2">
      <c r="O787" s="152"/>
    </row>
    <row r="788" spans="15:15" x14ac:dyDescent="0.2">
      <c r="O788" s="152"/>
    </row>
    <row r="789" spans="15:15" x14ac:dyDescent="0.2">
      <c r="O789" s="152"/>
    </row>
    <row r="790" spans="15:15" x14ac:dyDescent="0.2">
      <c r="O790" s="152"/>
    </row>
    <row r="791" spans="15:15" x14ac:dyDescent="0.2">
      <c r="O791" s="152"/>
    </row>
    <row r="792" spans="15:15" x14ac:dyDescent="0.2">
      <c r="O792" s="152"/>
    </row>
    <row r="793" spans="15:15" x14ac:dyDescent="0.2">
      <c r="O793" s="152"/>
    </row>
    <row r="794" spans="15:15" x14ac:dyDescent="0.2">
      <c r="O794" s="152"/>
    </row>
    <row r="795" spans="15:15" x14ac:dyDescent="0.2">
      <c r="O795" s="152"/>
    </row>
    <row r="796" spans="15:15" x14ac:dyDescent="0.2">
      <c r="O796" s="152"/>
    </row>
    <row r="797" spans="15:15" x14ac:dyDescent="0.2">
      <c r="O797" s="152"/>
    </row>
    <row r="798" spans="15:15" x14ac:dyDescent="0.2">
      <c r="O798" s="152"/>
    </row>
    <row r="799" spans="15:15" x14ac:dyDescent="0.2">
      <c r="O799" s="152"/>
    </row>
    <row r="800" spans="15:15" x14ac:dyDescent="0.2">
      <c r="O800" s="152"/>
    </row>
    <row r="801" spans="15:15" x14ac:dyDescent="0.2">
      <c r="O801" s="152"/>
    </row>
    <row r="802" spans="15:15" x14ac:dyDescent="0.2">
      <c r="O802" s="152"/>
    </row>
    <row r="803" spans="15:15" x14ac:dyDescent="0.2">
      <c r="O803" s="152"/>
    </row>
    <row r="804" spans="15:15" x14ac:dyDescent="0.2">
      <c r="O804" s="152"/>
    </row>
    <row r="805" spans="15:15" x14ac:dyDescent="0.2">
      <c r="O805" s="152"/>
    </row>
    <row r="806" spans="15:15" x14ac:dyDescent="0.2">
      <c r="O806" s="152"/>
    </row>
    <row r="807" spans="15:15" x14ac:dyDescent="0.2">
      <c r="O807" s="152"/>
    </row>
    <row r="808" spans="15:15" x14ac:dyDescent="0.2">
      <c r="O808" s="152"/>
    </row>
    <row r="809" spans="15:15" x14ac:dyDescent="0.2">
      <c r="O809" s="152"/>
    </row>
    <row r="810" spans="15:15" x14ac:dyDescent="0.2">
      <c r="O810" s="152"/>
    </row>
    <row r="811" spans="15:15" x14ac:dyDescent="0.2">
      <c r="O811" s="152"/>
    </row>
    <row r="812" spans="15:15" x14ac:dyDescent="0.2">
      <c r="O812" s="152"/>
    </row>
    <row r="813" spans="15:15" x14ac:dyDescent="0.2">
      <c r="O813" s="152"/>
    </row>
    <row r="814" spans="15:15" x14ac:dyDescent="0.2">
      <c r="O814" s="152"/>
    </row>
    <row r="815" spans="15:15" x14ac:dyDescent="0.2">
      <c r="O815" s="152"/>
    </row>
    <row r="816" spans="15:15" x14ac:dyDescent="0.2">
      <c r="O816" s="152"/>
    </row>
    <row r="817" spans="15:15" x14ac:dyDescent="0.2">
      <c r="O817" s="152"/>
    </row>
    <row r="818" spans="15:15" x14ac:dyDescent="0.2">
      <c r="O818" s="152"/>
    </row>
    <row r="819" spans="15:15" x14ac:dyDescent="0.2">
      <c r="O819" s="152"/>
    </row>
    <row r="820" spans="15:15" x14ac:dyDescent="0.2">
      <c r="O820" s="152"/>
    </row>
    <row r="821" spans="15:15" x14ac:dyDescent="0.2">
      <c r="O821" s="152"/>
    </row>
    <row r="822" spans="15:15" x14ac:dyDescent="0.2">
      <c r="O822" s="152"/>
    </row>
    <row r="823" spans="15:15" x14ac:dyDescent="0.2">
      <c r="O823" s="152"/>
    </row>
    <row r="824" spans="15:15" x14ac:dyDescent="0.2">
      <c r="O824" s="152"/>
    </row>
    <row r="825" spans="15:15" x14ac:dyDescent="0.2">
      <c r="O825" s="152"/>
    </row>
    <row r="826" spans="15:15" x14ac:dyDescent="0.2">
      <c r="O826" s="152"/>
    </row>
    <row r="827" spans="15:15" x14ac:dyDescent="0.2">
      <c r="O827" s="152"/>
    </row>
    <row r="828" spans="15:15" x14ac:dyDescent="0.2">
      <c r="O828" s="152"/>
    </row>
    <row r="829" spans="15:15" x14ac:dyDescent="0.2">
      <c r="O829" s="152"/>
    </row>
    <row r="830" spans="15:15" x14ac:dyDescent="0.2">
      <c r="O830" s="152"/>
    </row>
    <row r="831" spans="15:15" x14ac:dyDescent="0.2">
      <c r="O831" s="152"/>
    </row>
    <row r="832" spans="15:15" x14ac:dyDescent="0.2">
      <c r="O832" s="152"/>
    </row>
    <row r="833" spans="15:15" x14ac:dyDescent="0.2">
      <c r="O833" s="152"/>
    </row>
    <row r="834" spans="15:15" x14ac:dyDescent="0.2">
      <c r="O834" s="152"/>
    </row>
    <row r="835" spans="15:15" x14ac:dyDescent="0.2">
      <c r="O835" s="152"/>
    </row>
    <row r="836" spans="15:15" x14ac:dyDescent="0.2">
      <c r="O836" s="152"/>
    </row>
    <row r="837" spans="15:15" x14ac:dyDescent="0.2">
      <c r="O837" s="152"/>
    </row>
    <row r="838" spans="15:15" x14ac:dyDescent="0.2">
      <c r="O838" s="152"/>
    </row>
    <row r="839" spans="15:15" x14ac:dyDescent="0.2">
      <c r="O839" s="152"/>
    </row>
    <row r="840" spans="15:15" x14ac:dyDescent="0.2">
      <c r="O840" s="152"/>
    </row>
    <row r="841" spans="15:15" x14ac:dyDescent="0.2">
      <c r="O841" s="152"/>
    </row>
    <row r="842" spans="15:15" x14ac:dyDescent="0.2">
      <c r="O842" s="152"/>
    </row>
    <row r="843" spans="15:15" x14ac:dyDescent="0.2">
      <c r="O843" s="152"/>
    </row>
    <row r="844" spans="15:15" x14ac:dyDescent="0.2">
      <c r="O844" s="152"/>
    </row>
    <row r="845" spans="15:15" x14ac:dyDescent="0.2">
      <c r="O845" s="152"/>
    </row>
    <row r="846" spans="15:15" x14ac:dyDescent="0.2">
      <c r="O846" s="152"/>
    </row>
    <row r="847" spans="15:15" x14ac:dyDescent="0.2">
      <c r="O847" s="152"/>
    </row>
    <row r="848" spans="15:15" x14ac:dyDescent="0.2">
      <c r="O848" s="152"/>
    </row>
    <row r="849" spans="15:15" x14ac:dyDescent="0.2">
      <c r="O849" s="152"/>
    </row>
    <row r="850" spans="15:15" x14ac:dyDescent="0.2">
      <c r="O850" s="152"/>
    </row>
    <row r="851" spans="15:15" x14ac:dyDescent="0.2">
      <c r="O851" s="152"/>
    </row>
    <row r="852" spans="15:15" x14ac:dyDescent="0.2">
      <c r="O852" s="152"/>
    </row>
    <row r="853" spans="15:15" x14ac:dyDescent="0.2">
      <c r="O853" s="152"/>
    </row>
    <row r="854" spans="15:15" x14ac:dyDescent="0.2">
      <c r="O854" s="152"/>
    </row>
    <row r="855" spans="15:15" x14ac:dyDescent="0.2">
      <c r="O855" s="152"/>
    </row>
    <row r="856" spans="15:15" x14ac:dyDescent="0.2">
      <c r="O856" s="152"/>
    </row>
    <row r="857" spans="15:15" x14ac:dyDescent="0.2">
      <c r="O857" s="152"/>
    </row>
    <row r="858" spans="15:15" x14ac:dyDescent="0.2">
      <c r="O858" s="152"/>
    </row>
    <row r="859" spans="15:15" x14ac:dyDescent="0.2">
      <c r="O859" s="152"/>
    </row>
    <row r="860" spans="15:15" x14ac:dyDescent="0.2">
      <c r="O860" s="152"/>
    </row>
    <row r="861" spans="15:15" x14ac:dyDescent="0.2">
      <c r="O861" s="152"/>
    </row>
    <row r="862" spans="15:15" x14ac:dyDescent="0.2">
      <c r="O862" s="152"/>
    </row>
    <row r="863" spans="15:15" x14ac:dyDescent="0.2">
      <c r="O863" s="152"/>
    </row>
    <row r="864" spans="15:15" x14ac:dyDescent="0.2">
      <c r="O864" s="152"/>
    </row>
    <row r="865" spans="15:15" x14ac:dyDescent="0.2">
      <c r="O865" s="152"/>
    </row>
    <row r="866" spans="15:15" x14ac:dyDescent="0.2">
      <c r="O866" s="152"/>
    </row>
    <row r="867" spans="15:15" x14ac:dyDescent="0.2">
      <c r="O867" s="152"/>
    </row>
    <row r="868" spans="15:15" x14ac:dyDescent="0.2">
      <c r="O868" s="152"/>
    </row>
    <row r="869" spans="15:15" x14ac:dyDescent="0.2">
      <c r="O869" s="152"/>
    </row>
    <row r="870" spans="15:15" x14ac:dyDescent="0.2">
      <c r="O870" s="152"/>
    </row>
    <row r="871" spans="15:15" x14ac:dyDescent="0.2">
      <c r="O871" s="152"/>
    </row>
    <row r="872" spans="15:15" x14ac:dyDescent="0.2">
      <c r="O872" s="152"/>
    </row>
    <row r="873" spans="15:15" x14ac:dyDescent="0.2">
      <c r="O873" s="152"/>
    </row>
    <row r="874" spans="15:15" x14ac:dyDescent="0.2">
      <c r="O874" s="152"/>
    </row>
    <row r="875" spans="15:15" x14ac:dyDescent="0.2">
      <c r="O875" s="152"/>
    </row>
    <row r="876" spans="15:15" x14ac:dyDescent="0.2">
      <c r="O876" s="152"/>
    </row>
    <row r="877" spans="15:15" x14ac:dyDescent="0.2">
      <c r="O877" s="152"/>
    </row>
    <row r="878" spans="15:15" x14ac:dyDescent="0.2">
      <c r="O878" s="152"/>
    </row>
    <row r="879" spans="15:15" x14ac:dyDescent="0.2">
      <c r="O879" s="152"/>
    </row>
    <row r="880" spans="15:15" x14ac:dyDescent="0.2">
      <c r="O880" s="152"/>
    </row>
    <row r="881" spans="15:15" x14ac:dyDescent="0.2">
      <c r="O881" s="152"/>
    </row>
    <row r="882" spans="15:15" x14ac:dyDescent="0.2">
      <c r="O882" s="152"/>
    </row>
    <row r="883" spans="15:15" x14ac:dyDescent="0.2">
      <c r="O883" s="152"/>
    </row>
    <row r="884" spans="15:15" x14ac:dyDescent="0.2">
      <c r="O884" s="152"/>
    </row>
    <row r="885" spans="15:15" x14ac:dyDescent="0.2">
      <c r="O885" s="152"/>
    </row>
    <row r="886" spans="15:15" x14ac:dyDescent="0.2">
      <c r="O886" s="152"/>
    </row>
    <row r="887" spans="15:15" x14ac:dyDescent="0.2">
      <c r="O887" s="152"/>
    </row>
    <row r="888" spans="15:15" x14ac:dyDescent="0.2">
      <c r="O888" s="152"/>
    </row>
    <row r="889" spans="15:15" x14ac:dyDescent="0.2">
      <c r="O889" s="152"/>
    </row>
    <row r="890" spans="15:15" x14ac:dyDescent="0.2">
      <c r="O890" s="152"/>
    </row>
    <row r="891" spans="15:15" x14ac:dyDescent="0.2">
      <c r="O891" s="152"/>
    </row>
    <row r="892" spans="15:15" x14ac:dyDescent="0.2">
      <c r="O892" s="152"/>
    </row>
    <row r="893" spans="15:15" x14ac:dyDescent="0.2">
      <c r="O893" s="152"/>
    </row>
    <row r="894" spans="15:15" x14ac:dyDescent="0.2">
      <c r="O894" s="152"/>
    </row>
    <row r="895" spans="15:15" x14ac:dyDescent="0.2">
      <c r="O895" s="152"/>
    </row>
    <row r="896" spans="15:15" x14ac:dyDescent="0.2">
      <c r="O896" s="152"/>
    </row>
    <row r="897" spans="15:15" x14ac:dyDescent="0.2">
      <c r="O897" s="152"/>
    </row>
    <row r="898" spans="15:15" x14ac:dyDescent="0.2">
      <c r="O898" s="152"/>
    </row>
    <row r="899" spans="15:15" x14ac:dyDescent="0.2">
      <c r="O899" s="152"/>
    </row>
    <row r="900" spans="15:15" x14ac:dyDescent="0.2">
      <c r="O900" s="152"/>
    </row>
    <row r="901" spans="15:15" x14ac:dyDescent="0.2">
      <c r="O901" s="152"/>
    </row>
    <row r="902" spans="15:15" x14ac:dyDescent="0.2">
      <c r="O902" s="152"/>
    </row>
    <row r="903" spans="15:15" x14ac:dyDescent="0.2">
      <c r="O903" s="152"/>
    </row>
    <row r="904" spans="15:15" x14ac:dyDescent="0.2">
      <c r="O904" s="152"/>
    </row>
    <row r="905" spans="15:15" x14ac:dyDescent="0.2">
      <c r="O905" s="152"/>
    </row>
    <row r="906" spans="15:15" x14ac:dyDescent="0.2">
      <c r="O906" s="152"/>
    </row>
    <row r="907" spans="15:15" x14ac:dyDescent="0.2">
      <c r="O907" s="152"/>
    </row>
    <row r="908" spans="15:15" x14ac:dyDescent="0.2">
      <c r="O908" s="152"/>
    </row>
    <row r="909" spans="15:15" x14ac:dyDescent="0.2">
      <c r="O909" s="152"/>
    </row>
    <row r="910" spans="15:15" x14ac:dyDescent="0.2">
      <c r="O910" s="152"/>
    </row>
    <row r="911" spans="15:15" x14ac:dyDescent="0.2">
      <c r="O911" s="152"/>
    </row>
    <row r="912" spans="15:15" x14ac:dyDescent="0.2">
      <c r="O912" s="152"/>
    </row>
    <row r="913" spans="15:15" x14ac:dyDescent="0.2">
      <c r="O913" s="152"/>
    </row>
    <row r="914" spans="15:15" x14ac:dyDescent="0.2">
      <c r="O914" s="152"/>
    </row>
    <row r="915" spans="15:15" x14ac:dyDescent="0.2">
      <c r="O915" s="152"/>
    </row>
    <row r="916" spans="15:15" x14ac:dyDescent="0.2">
      <c r="O916" s="152"/>
    </row>
    <row r="917" spans="15:15" x14ac:dyDescent="0.2">
      <c r="O917" s="152"/>
    </row>
    <row r="918" spans="15:15" x14ac:dyDescent="0.2">
      <c r="O918" s="152"/>
    </row>
    <row r="919" spans="15:15" x14ac:dyDescent="0.2">
      <c r="O919" s="152"/>
    </row>
    <row r="920" spans="15:15" x14ac:dyDescent="0.2">
      <c r="O920" s="152"/>
    </row>
    <row r="921" spans="15:15" x14ac:dyDescent="0.2">
      <c r="O921" s="152"/>
    </row>
    <row r="922" spans="15:15" x14ac:dyDescent="0.2">
      <c r="O922" s="152"/>
    </row>
    <row r="923" spans="15:15" x14ac:dyDescent="0.2">
      <c r="O923" s="152"/>
    </row>
    <row r="924" spans="15:15" x14ac:dyDescent="0.2">
      <c r="O924" s="152"/>
    </row>
    <row r="925" spans="15:15" x14ac:dyDescent="0.2">
      <c r="O925" s="152"/>
    </row>
    <row r="926" spans="15:15" x14ac:dyDescent="0.2">
      <c r="O926" s="152"/>
    </row>
    <row r="927" spans="15:15" x14ac:dyDescent="0.2">
      <c r="O927" s="152"/>
    </row>
    <row r="928" spans="15:15" x14ac:dyDescent="0.2">
      <c r="O928" s="152"/>
    </row>
    <row r="929" spans="15:15" x14ac:dyDescent="0.2">
      <c r="O929" s="152"/>
    </row>
    <row r="930" spans="15:15" x14ac:dyDescent="0.2">
      <c r="O930" s="152"/>
    </row>
    <row r="931" spans="15:15" x14ac:dyDescent="0.2">
      <c r="O931" s="152"/>
    </row>
    <row r="932" spans="15:15" x14ac:dyDescent="0.2">
      <c r="O932" s="152"/>
    </row>
    <row r="933" spans="15:15" x14ac:dyDescent="0.2">
      <c r="O933" s="152"/>
    </row>
    <row r="934" spans="15:15" x14ac:dyDescent="0.2">
      <c r="O934" s="152"/>
    </row>
    <row r="935" spans="15:15" x14ac:dyDescent="0.2">
      <c r="O935" s="152"/>
    </row>
    <row r="936" spans="15:15" x14ac:dyDescent="0.2">
      <c r="O936" s="152"/>
    </row>
    <row r="937" spans="15:15" x14ac:dyDescent="0.2">
      <c r="O937" s="152"/>
    </row>
    <row r="938" spans="15:15" x14ac:dyDescent="0.2">
      <c r="O938" s="152"/>
    </row>
    <row r="939" spans="15:15" x14ac:dyDescent="0.2">
      <c r="O939" s="152"/>
    </row>
    <row r="940" spans="15:15" x14ac:dyDescent="0.2">
      <c r="O940" s="152"/>
    </row>
    <row r="941" spans="15:15" x14ac:dyDescent="0.2">
      <c r="O941" s="152"/>
    </row>
    <row r="942" spans="15:15" x14ac:dyDescent="0.2">
      <c r="O942" s="152"/>
    </row>
    <row r="943" spans="15:15" x14ac:dyDescent="0.2">
      <c r="O943" s="152"/>
    </row>
    <row r="944" spans="15:15" x14ac:dyDescent="0.2">
      <c r="O944" s="152"/>
    </row>
    <row r="945" spans="15:15" x14ac:dyDescent="0.2">
      <c r="O945" s="152"/>
    </row>
    <row r="946" spans="15:15" x14ac:dyDescent="0.2">
      <c r="O946" s="152"/>
    </row>
    <row r="947" spans="15:15" x14ac:dyDescent="0.2">
      <c r="O947" s="152"/>
    </row>
    <row r="948" spans="15:15" x14ac:dyDescent="0.2">
      <c r="O948" s="152"/>
    </row>
    <row r="949" spans="15:15" x14ac:dyDescent="0.2">
      <c r="O949" s="152"/>
    </row>
    <row r="950" spans="15:15" x14ac:dyDescent="0.2">
      <c r="O950" s="152"/>
    </row>
    <row r="951" spans="15:15" x14ac:dyDescent="0.2">
      <c r="O951" s="152"/>
    </row>
    <row r="952" spans="15:15" x14ac:dyDescent="0.2">
      <c r="O952" s="152"/>
    </row>
    <row r="953" spans="15:15" x14ac:dyDescent="0.2">
      <c r="O953" s="152"/>
    </row>
    <row r="954" spans="15:15" x14ac:dyDescent="0.2">
      <c r="O954" s="152"/>
    </row>
    <row r="955" spans="15:15" x14ac:dyDescent="0.2">
      <c r="O955" s="152"/>
    </row>
    <row r="956" spans="15:15" x14ac:dyDescent="0.2">
      <c r="O956" s="152"/>
    </row>
    <row r="957" spans="15:15" x14ac:dyDescent="0.2">
      <c r="O957" s="152"/>
    </row>
    <row r="958" spans="15:15" x14ac:dyDescent="0.2">
      <c r="O958" s="152"/>
    </row>
    <row r="959" spans="15:15" x14ac:dyDescent="0.2">
      <c r="O959" s="152"/>
    </row>
    <row r="960" spans="15:15" x14ac:dyDescent="0.2">
      <c r="O960" s="152"/>
    </row>
    <row r="961" spans="15:15" x14ac:dyDescent="0.2">
      <c r="O961" s="152"/>
    </row>
    <row r="962" spans="15:15" x14ac:dyDescent="0.2">
      <c r="O962" s="152"/>
    </row>
    <row r="963" spans="15:15" x14ac:dyDescent="0.2">
      <c r="O963" s="152"/>
    </row>
    <row r="964" spans="15:15" x14ac:dyDescent="0.2">
      <c r="O964" s="152"/>
    </row>
    <row r="965" spans="15:15" x14ac:dyDescent="0.2">
      <c r="O965" s="152"/>
    </row>
    <row r="966" spans="15:15" x14ac:dyDescent="0.2">
      <c r="O966" s="152"/>
    </row>
    <row r="967" spans="15:15" x14ac:dyDescent="0.2">
      <c r="O967" s="152"/>
    </row>
    <row r="968" spans="15:15" x14ac:dyDescent="0.2">
      <c r="O968" s="152"/>
    </row>
    <row r="969" spans="15:15" x14ac:dyDescent="0.2">
      <c r="O969" s="152"/>
    </row>
    <row r="970" spans="15:15" x14ac:dyDescent="0.2">
      <c r="O970" s="152"/>
    </row>
    <row r="971" spans="15:15" x14ac:dyDescent="0.2">
      <c r="O971" s="152"/>
    </row>
    <row r="972" spans="15:15" x14ac:dyDescent="0.2">
      <c r="O972" s="152"/>
    </row>
    <row r="973" spans="15:15" x14ac:dyDescent="0.2">
      <c r="O973" s="152"/>
    </row>
    <row r="974" spans="15:15" x14ac:dyDescent="0.2">
      <c r="O974" s="152"/>
    </row>
    <row r="975" spans="15:15" x14ac:dyDescent="0.2">
      <c r="O975" s="152"/>
    </row>
    <row r="976" spans="15:15" x14ac:dyDescent="0.2">
      <c r="O976" s="152"/>
    </row>
    <row r="977" spans="15:15" x14ac:dyDescent="0.2">
      <c r="O977" s="152"/>
    </row>
    <row r="978" spans="15:15" x14ac:dyDescent="0.2">
      <c r="O978" s="152"/>
    </row>
    <row r="979" spans="15:15" x14ac:dyDescent="0.2">
      <c r="O979" s="152"/>
    </row>
    <row r="980" spans="15:15" x14ac:dyDescent="0.2">
      <c r="O980" s="152"/>
    </row>
    <row r="981" spans="15:15" x14ac:dyDescent="0.2">
      <c r="O981" s="152"/>
    </row>
    <row r="982" spans="15:15" x14ac:dyDescent="0.2">
      <c r="O982" s="152"/>
    </row>
    <row r="983" spans="15:15" x14ac:dyDescent="0.2">
      <c r="O983" s="152"/>
    </row>
    <row r="984" spans="15:15" x14ac:dyDescent="0.2">
      <c r="O984" s="152"/>
    </row>
    <row r="985" spans="15:15" x14ac:dyDescent="0.2">
      <c r="O985" s="152"/>
    </row>
    <row r="986" spans="15:15" x14ac:dyDescent="0.2">
      <c r="O986" s="152"/>
    </row>
    <row r="987" spans="15:15" x14ac:dyDescent="0.2">
      <c r="O987" s="152"/>
    </row>
    <row r="988" spans="15:15" x14ac:dyDescent="0.2">
      <c r="O988" s="152"/>
    </row>
    <row r="989" spans="15:15" x14ac:dyDescent="0.2">
      <c r="O989" s="152"/>
    </row>
    <row r="990" spans="15:15" x14ac:dyDescent="0.2">
      <c r="O990" s="152"/>
    </row>
    <row r="991" spans="15:15" x14ac:dyDescent="0.2">
      <c r="O991" s="152"/>
    </row>
    <row r="992" spans="15:15" x14ac:dyDescent="0.2">
      <c r="O992" s="152"/>
    </row>
    <row r="993" spans="15:15" x14ac:dyDescent="0.2">
      <c r="O993" s="152"/>
    </row>
    <row r="994" spans="15:15" x14ac:dyDescent="0.2">
      <c r="O994" s="152"/>
    </row>
    <row r="995" spans="15:15" x14ac:dyDescent="0.2">
      <c r="O995" s="152"/>
    </row>
    <row r="996" spans="15:15" x14ac:dyDescent="0.2">
      <c r="O996" s="152"/>
    </row>
    <row r="997" spans="15:15" x14ac:dyDescent="0.2">
      <c r="O997" s="152"/>
    </row>
    <row r="998" spans="15:15" x14ac:dyDescent="0.2">
      <c r="O998" s="152"/>
    </row>
    <row r="999" spans="15:15" x14ac:dyDescent="0.2">
      <c r="O999" s="152"/>
    </row>
    <row r="1000" spans="15:15" x14ac:dyDescent="0.2">
      <c r="O1000" s="152"/>
    </row>
    <row r="1001" spans="15:15" x14ac:dyDescent="0.2">
      <c r="O1001" s="152"/>
    </row>
    <row r="1002" spans="15:15" x14ac:dyDescent="0.2">
      <c r="O1002" s="152"/>
    </row>
    <row r="1003" spans="15:15" x14ac:dyDescent="0.2">
      <c r="O1003" s="152"/>
    </row>
    <row r="1004" spans="15:15" x14ac:dyDescent="0.2">
      <c r="O1004" s="152"/>
    </row>
    <row r="1005" spans="15:15" x14ac:dyDescent="0.2">
      <c r="O1005" s="152"/>
    </row>
    <row r="1006" spans="15:15" x14ac:dyDescent="0.2">
      <c r="O1006" s="152"/>
    </row>
    <row r="1007" spans="15:15" x14ac:dyDescent="0.2">
      <c r="O1007" s="152"/>
    </row>
    <row r="1008" spans="15:15" x14ac:dyDescent="0.2">
      <c r="O1008" s="152"/>
    </row>
    <row r="1009" spans="15:15" x14ac:dyDescent="0.2">
      <c r="O1009" s="152"/>
    </row>
    <row r="1010" spans="15:15" x14ac:dyDescent="0.2">
      <c r="O1010" s="152"/>
    </row>
    <row r="1011" spans="15:15" x14ac:dyDescent="0.2">
      <c r="O1011" s="152"/>
    </row>
    <row r="1012" spans="15:15" x14ac:dyDescent="0.2">
      <c r="O1012" s="152"/>
    </row>
    <row r="1013" spans="15:15" x14ac:dyDescent="0.2">
      <c r="O1013" s="152"/>
    </row>
    <row r="1014" spans="15:15" x14ac:dyDescent="0.2">
      <c r="O1014" s="152"/>
    </row>
    <row r="1015" spans="15:15" x14ac:dyDescent="0.2">
      <c r="O1015" s="152"/>
    </row>
    <row r="1016" spans="15:15" x14ac:dyDescent="0.2">
      <c r="O1016" s="152"/>
    </row>
    <row r="1017" spans="15:15" x14ac:dyDescent="0.2">
      <c r="O1017" s="152"/>
    </row>
    <row r="1018" spans="15:15" x14ac:dyDescent="0.2">
      <c r="O1018" s="152"/>
    </row>
    <row r="1019" spans="15:15" x14ac:dyDescent="0.2">
      <c r="O1019" s="152"/>
    </row>
    <row r="1020" spans="15:15" x14ac:dyDescent="0.2">
      <c r="O1020" s="152"/>
    </row>
    <row r="1021" spans="15:15" x14ac:dyDescent="0.2">
      <c r="O1021" s="152"/>
    </row>
    <row r="1022" spans="15:15" x14ac:dyDescent="0.2">
      <c r="O1022" s="152"/>
    </row>
    <row r="1023" spans="15:15" x14ac:dyDescent="0.2">
      <c r="O1023" s="152"/>
    </row>
    <row r="1024" spans="15:15" x14ac:dyDescent="0.2">
      <c r="O1024" s="152"/>
    </row>
    <row r="1025" spans="15:15" x14ac:dyDescent="0.2">
      <c r="O1025" s="152"/>
    </row>
    <row r="1026" spans="15:15" x14ac:dyDescent="0.2">
      <c r="O1026" s="152"/>
    </row>
    <row r="1027" spans="15:15" x14ac:dyDescent="0.2">
      <c r="O1027" s="152"/>
    </row>
    <row r="1028" spans="15:15" x14ac:dyDescent="0.2">
      <c r="O1028" s="152"/>
    </row>
    <row r="1029" spans="15:15" x14ac:dyDescent="0.2">
      <c r="O1029" s="152"/>
    </row>
    <row r="1030" spans="15:15" x14ac:dyDescent="0.2">
      <c r="O1030" s="152"/>
    </row>
    <row r="1031" spans="15:15" x14ac:dyDescent="0.2">
      <c r="O1031" s="152"/>
    </row>
    <row r="1032" spans="15:15" x14ac:dyDescent="0.2">
      <c r="O1032" s="152"/>
    </row>
    <row r="1033" spans="15:15" x14ac:dyDescent="0.2">
      <c r="O1033" s="152"/>
    </row>
    <row r="1034" spans="15:15" x14ac:dyDescent="0.2">
      <c r="O1034" s="152"/>
    </row>
    <row r="1035" spans="15:15" x14ac:dyDescent="0.2">
      <c r="O1035" s="152"/>
    </row>
    <row r="1036" spans="15:15" x14ac:dyDescent="0.2">
      <c r="O1036" s="152"/>
    </row>
    <row r="1037" spans="15:15" x14ac:dyDescent="0.2">
      <c r="O1037" s="152"/>
    </row>
    <row r="1038" spans="15:15" x14ac:dyDescent="0.2">
      <c r="O1038" s="152"/>
    </row>
    <row r="1039" spans="15:15" x14ac:dyDescent="0.2">
      <c r="O1039" s="152"/>
    </row>
    <row r="1040" spans="15:15" x14ac:dyDescent="0.2">
      <c r="O1040" s="152"/>
    </row>
    <row r="1041" spans="15:15" x14ac:dyDescent="0.2">
      <c r="O1041" s="152"/>
    </row>
    <row r="1042" spans="15:15" x14ac:dyDescent="0.2">
      <c r="O1042" s="152"/>
    </row>
    <row r="1043" spans="15:15" x14ac:dyDescent="0.2">
      <c r="O1043" s="152"/>
    </row>
    <row r="1044" spans="15:15" x14ac:dyDescent="0.2">
      <c r="O1044" s="152"/>
    </row>
    <row r="1045" spans="15:15" x14ac:dyDescent="0.2">
      <c r="O1045" s="152"/>
    </row>
    <row r="1046" spans="15:15" x14ac:dyDescent="0.2">
      <c r="O1046" s="152"/>
    </row>
    <row r="1047" spans="15:15" x14ac:dyDescent="0.2">
      <c r="O1047" s="152"/>
    </row>
    <row r="1048" spans="15:15" x14ac:dyDescent="0.2">
      <c r="O1048" s="152"/>
    </row>
    <row r="1049" spans="15:15" x14ac:dyDescent="0.2">
      <c r="O1049" s="152"/>
    </row>
    <row r="1050" spans="15:15" x14ac:dyDescent="0.2">
      <c r="O1050" s="152"/>
    </row>
    <row r="1051" spans="15:15" x14ac:dyDescent="0.2">
      <c r="O1051" s="152"/>
    </row>
    <row r="1052" spans="15:15" x14ac:dyDescent="0.2">
      <c r="O1052" s="152"/>
    </row>
    <row r="1053" spans="15:15" x14ac:dyDescent="0.2">
      <c r="O1053" s="152"/>
    </row>
    <row r="1054" spans="15:15" x14ac:dyDescent="0.2">
      <c r="O1054" s="152"/>
    </row>
    <row r="1055" spans="15:15" x14ac:dyDescent="0.2">
      <c r="O1055" s="152"/>
    </row>
    <row r="1056" spans="15:15" x14ac:dyDescent="0.2">
      <c r="O1056" s="152"/>
    </row>
    <row r="1057" spans="15:15" x14ac:dyDescent="0.2">
      <c r="O1057" s="152"/>
    </row>
    <row r="1058" spans="15:15" x14ac:dyDescent="0.2">
      <c r="O1058" s="152"/>
    </row>
    <row r="1059" spans="15:15" x14ac:dyDescent="0.2">
      <c r="O1059" s="152"/>
    </row>
    <row r="1060" spans="15:15" x14ac:dyDescent="0.2">
      <c r="O1060" s="152"/>
    </row>
    <row r="1061" spans="15:15" x14ac:dyDescent="0.2">
      <c r="O1061" s="152"/>
    </row>
    <row r="1062" spans="15:15" x14ac:dyDescent="0.2">
      <c r="O1062" s="152"/>
    </row>
    <row r="1063" spans="15:15" x14ac:dyDescent="0.2">
      <c r="O1063" s="152"/>
    </row>
    <row r="1064" spans="15:15" x14ac:dyDescent="0.2">
      <c r="O1064" s="152"/>
    </row>
    <row r="1065" spans="15:15" x14ac:dyDescent="0.2">
      <c r="O1065" s="152"/>
    </row>
    <row r="1066" spans="15:15" x14ac:dyDescent="0.2">
      <c r="O1066" s="152"/>
    </row>
    <row r="1067" spans="15:15" x14ac:dyDescent="0.2">
      <c r="O1067" s="152"/>
    </row>
    <row r="1068" spans="15:15" x14ac:dyDescent="0.2">
      <c r="O1068" s="152"/>
    </row>
    <row r="1069" spans="15:15" x14ac:dyDescent="0.2">
      <c r="O1069" s="152"/>
    </row>
    <row r="1070" spans="15:15" x14ac:dyDescent="0.2">
      <c r="O1070" s="152"/>
    </row>
    <row r="1071" spans="15:15" x14ac:dyDescent="0.2">
      <c r="O1071" s="152"/>
    </row>
    <row r="1072" spans="15:15" x14ac:dyDescent="0.2">
      <c r="O1072" s="152"/>
    </row>
    <row r="1073" spans="15:15" x14ac:dyDescent="0.2">
      <c r="O1073" s="152"/>
    </row>
    <row r="1074" spans="15:15" x14ac:dyDescent="0.2">
      <c r="O1074" s="152"/>
    </row>
    <row r="1075" spans="15:15" x14ac:dyDescent="0.2">
      <c r="O1075" s="152"/>
    </row>
    <row r="1076" spans="15:15" x14ac:dyDescent="0.2">
      <c r="O1076" s="152"/>
    </row>
    <row r="1077" spans="15:15" x14ac:dyDescent="0.2">
      <c r="O1077" s="152"/>
    </row>
    <row r="1078" spans="15:15" x14ac:dyDescent="0.2">
      <c r="O1078" s="152"/>
    </row>
    <row r="1079" spans="15:15" x14ac:dyDescent="0.2">
      <c r="O1079" s="152"/>
    </row>
    <row r="1080" spans="15:15" x14ac:dyDescent="0.2">
      <c r="O1080" s="152"/>
    </row>
    <row r="1081" spans="15:15" x14ac:dyDescent="0.2">
      <c r="O1081" s="152"/>
    </row>
    <row r="1082" spans="15:15" x14ac:dyDescent="0.2">
      <c r="O1082" s="152"/>
    </row>
    <row r="1083" spans="15:15" x14ac:dyDescent="0.2">
      <c r="O1083" s="152"/>
    </row>
    <row r="1084" spans="15:15" x14ac:dyDescent="0.2">
      <c r="O1084" s="152"/>
    </row>
    <row r="1085" spans="15:15" x14ac:dyDescent="0.2">
      <c r="O1085" s="152"/>
    </row>
    <row r="1086" spans="15:15" x14ac:dyDescent="0.2">
      <c r="O1086" s="152"/>
    </row>
    <row r="1087" spans="15:15" x14ac:dyDescent="0.2">
      <c r="O1087" s="152"/>
    </row>
    <row r="1088" spans="15:15" x14ac:dyDescent="0.2">
      <c r="O1088" s="152"/>
    </row>
    <row r="1089" spans="15:15" x14ac:dyDescent="0.2">
      <c r="O1089" s="152"/>
    </row>
    <row r="1090" spans="15:15" x14ac:dyDescent="0.2">
      <c r="O1090" s="152"/>
    </row>
    <row r="1091" spans="15:15" x14ac:dyDescent="0.2">
      <c r="O1091" s="152"/>
    </row>
    <row r="1092" spans="15:15" x14ac:dyDescent="0.2">
      <c r="O1092" s="152"/>
    </row>
    <row r="1093" spans="15:15" x14ac:dyDescent="0.2">
      <c r="O1093" s="152"/>
    </row>
    <row r="1094" spans="15:15" x14ac:dyDescent="0.2">
      <c r="O1094" s="152"/>
    </row>
    <row r="1095" spans="15:15" x14ac:dyDescent="0.2">
      <c r="O1095" s="152"/>
    </row>
    <row r="1096" spans="15:15" x14ac:dyDescent="0.2">
      <c r="O1096" s="152"/>
    </row>
    <row r="1097" spans="15:15" x14ac:dyDescent="0.2">
      <c r="O1097" s="152"/>
    </row>
    <row r="1098" spans="15:15" x14ac:dyDescent="0.2">
      <c r="O1098" s="152"/>
    </row>
    <row r="1099" spans="15:15" x14ac:dyDescent="0.2">
      <c r="O1099" s="152"/>
    </row>
    <row r="1100" spans="15:15" x14ac:dyDescent="0.2">
      <c r="O1100" s="152"/>
    </row>
    <row r="1101" spans="15:15" x14ac:dyDescent="0.2">
      <c r="O1101" s="152"/>
    </row>
    <row r="1102" spans="15:15" x14ac:dyDescent="0.2">
      <c r="O1102" s="152"/>
    </row>
    <row r="1103" spans="15:15" x14ac:dyDescent="0.2">
      <c r="O1103" s="152"/>
    </row>
    <row r="1104" spans="15:15" x14ac:dyDescent="0.2">
      <c r="O1104" s="152"/>
    </row>
    <row r="1105" spans="15:15" x14ac:dyDescent="0.2">
      <c r="O1105" s="152"/>
    </row>
    <row r="1106" spans="15:15" x14ac:dyDescent="0.2">
      <c r="O1106" s="152"/>
    </row>
    <row r="1107" spans="15:15" x14ac:dyDescent="0.2">
      <c r="O1107" s="152"/>
    </row>
    <row r="1108" spans="15:15" x14ac:dyDescent="0.2">
      <c r="O1108" s="152"/>
    </row>
    <row r="1109" spans="15:15" x14ac:dyDescent="0.2">
      <c r="O1109" s="152"/>
    </row>
    <row r="1110" spans="15:15" x14ac:dyDescent="0.2">
      <c r="O1110" s="152"/>
    </row>
    <row r="1111" spans="15:15" x14ac:dyDescent="0.2">
      <c r="O1111" s="152"/>
    </row>
    <row r="1112" spans="15:15" x14ac:dyDescent="0.2">
      <c r="O1112" s="152"/>
    </row>
    <row r="1113" spans="15:15" x14ac:dyDescent="0.2">
      <c r="O1113" s="152"/>
    </row>
    <row r="1114" spans="15:15" x14ac:dyDescent="0.2">
      <c r="O1114" s="152"/>
    </row>
    <row r="1115" spans="15:15" x14ac:dyDescent="0.2">
      <c r="O1115" s="152"/>
    </row>
    <row r="1116" spans="15:15" x14ac:dyDescent="0.2">
      <c r="O1116" s="152"/>
    </row>
    <row r="1117" spans="15:15" x14ac:dyDescent="0.2">
      <c r="O1117" s="152"/>
    </row>
    <row r="1118" spans="15:15" x14ac:dyDescent="0.2">
      <c r="O1118" s="152"/>
    </row>
    <row r="1119" spans="15:15" x14ac:dyDescent="0.2">
      <c r="O1119" s="152"/>
    </row>
    <row r="1120" spans="15:15" x14ac:dyDescent="0.2">
      <c r="O1120" s="152"/>
    </row>
    <row r="1121" spans="15:15" x14ac:dyDescent="0.2">
      <c r="O1121" s="152"/>
    </row>
    <row r="1122" spans="15:15" x14ac:dyDescent="0.2">
      <c r="O1122" s="152"/>
    </row>
    <row r="1123" spans="15:15" x14ac:dyDescent="0.2">
      <c r="O1123" s="152"/>
    </row>
    <row r="1124" spans="15:15" x14ac:dyDescent="0.2">
      <c r="O1124" s="152"/>
    </row>
    <row r="1125" spans="15:15" x14ac:dyDescent="0.2">
      <c r="O1125" s="152"/>
    </row>
    <row r="1126" spans="15:15" x14ac:dyDescent="0.2">
      <c r="O1126" s="152"/>
    </row>
    <row r="1127" spans="15:15" x14ac:dyDescent="0.2">
      <c r="O1127" s="152"/>
    </row>
    <row r="1128" spans="15:15" x14ac:dyDescent="0.2">
      <c r="O1128" s="152"/>
    </row>
    <row r="1129" spans="15:15" x14ac:dyDescent="0.2">
      <c r="O1129" s="152"/>
    </row>
    <row r="1130" spans="15:15" x14ac:dyDescent="0.2">
      <c r="O1130" s="152"/>
    </row>
    <row r="1131" spans="15:15" x14ac:dyDescent="0.2">
      <c r="O1131" s="152"/>
    </row>
    <row r="1132" spans="15:15" x14ac:dyDescent="0.2">
      <c r="O1132" s="152"/>
    </row>
    <row r="1133" spans="15:15" x14ac:dyDescent="0.2">
      <c r="O1133" s="152"/>
    </row>
    <row r="1134" spans="15:15" x14ac:dyDescent="0.2">
      <c r="O1134" s="152"/>
    </row>
    <row r="1135" spans="15:15" x14ac:dyDescent="0.2">
      <c r="O1135" s="152"/>
    </row>
    <row r="1136" spans="15:15" x14ac:dyDescent="0.2">
      <c r="O1136" s="152"/>
    </row>
    <row r="1137" spans="15:15" x14ac:dyDescent="0.2">
      <c r="O1137" s="152"/>
    </row>
    <row r="1138" spans="15:15" x14ac:dyDescent="0.2">
      <c r="O1138" s="152"/>
    </row>
    <row r="1139" spans="15:15" x14ac:dyDescent="0.2">
      <c r="O1139" s="152"/>
    </row>
    <row r="1140" spans="15:15" x14ac:dyDescent="0.2">
      <c r="O1140" s="152"/>
    </row>
    <row r="1141" spans="15:15" x14ac:dyDescent="0.2">
      <c r="O1141" s="152"/>
    </row>
    <row r="1142" spans="15:15" x14ac:dyDescent="0.2">
      <c r="O1142" s="152"/>
    </row>
    <row r="1143" spans="15:15" x14ac:dyDescent="0.2">
      <c r="O1143" s="152"/>
    </row>
    <row r="1144" spans="15:15" x14ac:dyDescent="0.2">
      <c r="O1144" s="152"/>
    </row>
    <row r="1145" spans="15:15" x14ac:dyDescent="0.2">
      <c r="O1145" s="152"/>
    </row>
    <row r="1146" spans="15:15" x14ac:dyDescent="0.2">
      <c r="O1146" s="152"/>
    </row>
    <row r="1147" spans="15:15" x14ac:dyDescent="0.2">
      <c r="O1147" s="152"/>
    </row>
    <row r="1148" spans="15:15" x14ac:dyDescent="0.2">
      <c r="O1148" s="152"/>
    </row>
    <row r="1149" spans="15:15" x14ac:dyDescent="0.2">
      <c r="O1149" s="152"/>
    </row>
    <row r="1150" spans="15:15" x14ac:dyDescent="0.2">
      <c r="O1150" s="152"/>
    </row>
    <row r="1151" spans="15:15" x14ac:dyDescent="0.2">
      <c r="O1151" s="152"/>
    </row>
    <row r="1152" spans="15:15" x14ac:dyDescent="0.2">
      <c r="O1152" s="152"/>
    </row>
    <row r="1153" spans="15:15" x14ac:dyDescent="0.2">
      <c r="O1153" s="152"/>
    </row>
    <row r="1154" spans="15:15" x14ac:dyDescent="0.2">
      <c r="O1154" s="152"/>
    </row>
    <row r="1155" spans="15:15" x14ac:dyDescent="0.2">
      <c r="O1155" s="152"/>
    </row>
    <row r="1156" spans="15:15" x14ac:dyDescent="0.2">
      <c r="O1156" s="152"/>
    </row>
    <row r="1157" spans="15:15" x14ac:dyDescent="0.2">
      <c r="O1157" s="152"/>
    </row>
    <row r="1158" spans="15:15" x14ac:dyDescent="0.2">
      <c r="O1158" s="152"/>
    </row>
    <row r="1159" spans="15:15" x14ac:dyDescent="0.2">
      <c r="O1159" s="152"/>
    </row>
    <row r="1160" spans="15:15" x14ac:dyDescent="0.2">
      <c r="O1160" s="152"/>
    </row>
    <row r="1161" spans="15:15" x14ac:dyDescent="0.2">
      <c r="O1161" s="152"/>
    </row>
    <row r="1162" spans="15:15" x14ac:dyDescent="0.2">
      <c r="O1162" s="152"/>
    </row>
    <row r="1163" spans="15:15" x14ac:dyDescent="0.2">
      <c r="O1163" s="152"/>
    </row>
    <row r="1164" spans="15:15" x14ac:dyDescent="0.2">
      <c r="O1164" s="152"/>
    </row>
    <row r="1165" spans="15:15" x14ac:dyDescent="0.2">
      <c r="O1165" s="152"/>
    </row>
    <row r="1166" spans="15:15" x14ac:dyDescent="0.2">
      <c r="O1166" s="152"/>
    </row>
    <row r="1167" spans="15:15" x14ac:dyDescent="0.2">
      <c r="O1167" s="152"/>
    </row>
    <row r="1168" spans="15:15" x14ac:dyDescent="0.2">
      <c r="O1168" s="152"/>
    </row>
    <row r="1169" spans="15:15" x14ac:dyDescent="0.2">
      <c r="O1169" s="152"/>
    </row>
    <row r="1170" spans="15:15" x14ac:dyDescent="0.2">
      <c r="O1170" s="152"/>
    </row>
    <row r="1171" spans="15:15" x14ac:dyDescent="0.2">
      <c r="O1171" s="152"/>
    </row>
    <row r="1172" spans="15:15" x14ac:dyDescent="0.2">
      <c r="O1172" s="152"/>
    </row>
    <row r="1173" spans="15:15" x14ac:dyDescent="0.2">
      <c r="O1173" s="152"/>
    </row>
    <row r="1174" spans="15:15" x14ac:dyDescent="0.2">
      <c r="O1174" s="152"/>
    </row>
    <row r="1175" spans="15:15" x14ac:dyDescent="0.2">
      <c r="O1175" s="152"/>
    </row>
    <row r="1176" spans="15:15" x14ac:dyDescent="0.2">
      <c r="O1176" s="152"/>
    </row>
    <row r="1177" spans="15:15" x14ac:dyDescent="0.2">
      <c r="O1177" s="152"/>
    </row>
    <row r="1178" spans="15:15" x14ac:dyDescent="0.2">
      <c r="O1178" s="152"/>
    </row>
    <row r="1179" spans="15:15" x14ac:dyDescent="0.2">
      <c r="O1179" s="152"/>
    </row>
    <row r="1180" spans="15:15" x14ac:dyDescent="0.2">
      <c r="O1180" s="152"/>
    </row>
    <row r="1181" spans="15:15" x14ac:dyDescent="0.2">
      <c r="O1181" s="152"/>
    </row>
    <row r="1182" spans="15:15" x14ac:dyDescent="0.2">
      <c r="O1182" s="152"/>
    </row>
    <row r="1183" spans="15:15" x14ac:dyDescent="0.2">
      <c r="O1183" s="152"/>
    </row>
    <row r="1184" spans="15:15" x14ac:dyDescent="0.2">
      <c r="O1184" s="152"/>
    </row>
    <row r="1185" spans="15:15" x14ac:dyDescent="0.2">
      <c r="O1185" s="152"/>
    </row>
    <row r="1186" spans="15:15" x14ac:dyDescent="0.2">
      <c r="O1186" s="152"/>
    </row>
    <row r="1187" spans="15:15" x14ac:dyDescent="0.2">
      <c r="O1187" s="152"/>
    </row>
    <row r="1188" spans="15:15" x14ac:dyDescent="0.2">
      <c r="O1188" s="152"/>
    </row>
    <row r="1189" spans="15:15" x14ac:dyDescent="0.2">
      <c r="O1189" s="152"/>
    </row>
    <row r="1190" spans="15:15" x14ac:dyDescent="0.2">
      <c r="O1190" s="152"/>
    </row>
    <row r="1191" spans="15:15" x14ac:dyDescent="0.2">
      <c r="O1191" s="152"/>
    </row>
    <row r="1192" spans="15:15" x14ac:dyDescent="0.2">
      <c r="O1192" s="152"/>
    </row>
    <row r="1193" spans="15:15" x14ac:dyDescent="0.2">
      <c r="O1193" s="152"/>
    </row>
    <row r="1194" spans="15:15" x14ac:dyDescent="0.2">
      <c r="O1194" s="152"/>
    </row>
    <row r="1195" spans="15:15" x14ac:dyDescent="0.2">
      <c r="O1195" s="152"/>
    </row>
    <row r="1196" spans="15:15" x14ac:dyDescent="0.2">
      <c r="O1196" s="152"/>
    </row>
    <row r="1197" spans="15:15" x14ac:dyDescent="0.2">
      <c r="O1197" s="152"/>
    </row>
    <row r="1198" spans="15:15" x14ac:dyDescent="0.2">
      <c r="O1198" s="152"/>
    </row>
    <row r="1199" spans="15:15" x14ac:dyDescent="0.2">
      <c r="O1199" s="152"/>
    </row>
    <row r="1200" spans="15:15" x14ac:dyDescent="0.2">
      <c r="O1200" s="152"/>
    </row>
    <row r="1201" spans="15:15" x14ac:dyDescent="0.2">
      <c r="O1201" s="152"/>
    </row>
    <row r="1202" spans="15:15" x14ac:dyDescent="0.2">
      <c r="O1202" s="152"/>
    </row>
    <row r="1203" spans="15:15" x14ac:dyDescent="0.2">
      <c r="O1203" s="152"/>
    </row>
    <row r="1204" spans="15:15" x14ac:dyDescent="0.2">
      <c r="O1204" s="152"/>
    </row>
    <row r="1205" spans="15:15" x14ac:dyDescent="0.2">
      <c r="O1205" s="152"/>
    </row>
    <row r="1206" spans="15:15" x14ac:dyDescent="0.2">
      <c r="O1206" s="152"/>
    </row>
    <row r="1207" spans="15:15" x14ac:dyDescent="0.2">
      <c r="O1207" s="152"/>
    </row>
    <row r="1208" spans="15:15" x14ac:dyDescent="0.2">
      <c r="O1208" s="152"/>
    </row>
    <row r="1209" spans="15:15" x14ac:dyDescent="0.2">
      <c r="O1209" s="152"/>
    </row>
    <row r="1210" spans="15:15" x14ac:dyDescent="0.2">
      <c r="O1210" s="152"/>
    </row>
    <row r="1211" spans="15:15" x14ac:dyDescent="0.2">
      <c r="O1211" s="152"/>
    </row>
    <row r="1212" spans="15:15" x14ac:dyDescent="0.2">
      <c r="O1212" s="152"/>
    </row>
    <row r="1213" spans="15:15" x14ac:dyDescent="0.2">
      <c r="O1213" s="152"/>
    </row>
    <row r="1214" spans="15:15" x14ac:dyDescent="0.2">
      <c r="O1214" s="152"/>
    </row>
    <row r="1215" spans="15:15" x14ac:dyDescent="0.2">
      <c r="O1215" s="152"/>
    </row>
    <row r="1216" spans="15:15" x14ac:dyDescent="0.2">
      <c r="O1216" s="152"/>
    </row>
    <row r="1217" spans="15:15" x14ac:dyDescent="0.2">
      <c r="O1217" s="152"/>
    </row>
    <row r="1218" spans="15:15" x14ac:dyDescent="0.2">
      <c r="O1218" s="152"/>
    </row>
    <row r="1219" spans="15:15" x14ac:dyDescent="0.2">
      <c r="O1219" s="152"/>
    </row>
    <row r="1220" spans="15:15" x14ac:dyDescent="0.2">
      <c r="O1220" s="152"/>
    </row>
    <row r="1221" spans="15:15" x14ac:dyDescent="0.2">
      <c r="O1221" s="152"/>
    </row>
    <row r="1222" spans="15:15" x14ac:dyDescent="0.2">
      <c r="O1222" s="152"/>
    </row>
    <row r="1223" spans="15:15" x14ac:dyDescent="0.2">
      <c r="O1223" s="152"/>
    </row>
    <row r="1224" spans="15:15" x14ac:dyDescent="0.2">
      <c r="O1224" s="152"/>
    </row>
    <row r="1225" spans="15:15" x14ac:dyDescent="0.2">
      <c r="O1225" s="152"/>
    </row>
    <row r="1226" spans="15:15" x14ac:dyDescent="0.2">
      <c r="O1226" s="152"/>
    </row>
    <row r="1227" spans="15:15" x14ac:dyDescent="0.2">
      <c r="O1227" s="152"/>
    </row>
    <row r="1228" spans="15:15" x14ac:dyDescent="0.2">
      <c r="O1228" s="152"/>
    </row>
    <row r="1229" spans="15:15" x14ac:dyDescent="0.2">
      <c r="O1229" s="152"/>
    </row>
    <row r="1230" spans="15:15" x14ac:dyDescent="0.2">
      <c r="O1230" s="152"/>
    </row>
    <row r="1231" spans="15:15" x14ac:dyDescent="0.2">
      <c r="O1231" s="152"/>
    </row>
    <row r="1232" spans="15:15" x14ac:dyDescent="0.2">
      <c r="O1232" s="152"/>
    </row>
    <row r="1233" spans="15:15" x14ac:dyDescent="0.2">
      <c r="O1233" s="152"/>
    </row>
    <row r="1234" spans="15:15" x14ac:dyDescent="0.2">
      <c r="O1234" s="152"/>
    </row>
    <row r="1235" spans="15:15" x14ac:dyDescent="0.2">
      <c r="O1235" s="152"/>
    </row>
    <row r="1236" spans="15:15" x14ac:dyDescent="0.2">
      <c r="O1236" s="152"/>
    </row>
    <row r="1237" spans="15:15" x14ac:dyDescent="0.2">
      <c r="O1237" s="152"/>
    </row>
    <row r="1238" spans="15:15" x14ac:dyDescent="0.2">
      <c r="O1238" s="152"/>
    </row>
    <row r="1239" spans="15:15" x14ac:dyDescent="0.2">
      <c r="O1239" s="152"/>
    </row>
    <row r="1240" spans="15:15" x14ac:dyDescent="0.2">
      <c r="O1240" s="152"/>
    </row>
    <row r="1241" spans="15:15" x14ac:dyDescent="0.2">
      <c r="O1241" s="152"/>
    </row>
    <row r="1242" spans="15:15" x14ac:dyDescent="0.2">
      <c r="O1242" s="152"/>
    </row>
    <row r="1243" spans="15:15" x14ac:dyDescent="0.2">
      <c r="O1243" s="152"/>
    </row>
    <row r="1244" spans="15:15" x14ac:dyDescent="0.2">
      <c r="O1244" s="152"/>
    </row>
    <row r="1245" spans="15:15" x14ac:dyDescent="0.2">
      <c r="O1245" s="152"/>
    </row>
    <row r="1246" spans="15:15" x14ac:dyDescent="0.2">
      <c r="O1246" s="152"/>
    </row>
    <row r="1247" spans="15:15" x14ac:dyDescent="0.2">
      <c r="O1247" s="152"/>
    </row>
    <row r="1248" spans="15:15" x14ac:dyDescent="0.2">
      <c r="O1248" s="152"/>
    </row>
    <row r="1249" spans="15:15" x14ac:dyDescent="0.2">
      <c r="O1249" s="152"/>
    </row>
    <row r="1250" spans="15:15" x14ac:dyDescent="0.2">
      <c r="O1250" s="152"/>
    </row>
    <row r="1251" spans="15:15" x14ac:dyDescent="0.2">
      <c r="O1251" s="152"/>
    </row>
    <row r="1252" spans="15:15" x14ac:dyDescent="0.2">
      <c r="O1252" s="152"/>
    </row>
    <row r="1253" spans="15:15" x14ac:dyDescent="0.2">
      <c r="O1253" s="152"/>
    </row>
    <row r="1254" spans="15:15" x14ac:dyDescent="0.2">
      <c r="O1254" s="152"/>
    </row>
    <row r="1255" spans="15:15" x14ac:dyDescent="0.2">
      <c r="O1255" s="152"/>
    </row>
    <row r="1256" spans="15:15" x14ac:dyDescent="0.2">
      <c r="O1256" s="152"/>
    </row>
    <row r="1257" spans="15:15" x14ac:dyDescent="0.2">
      <c r="O1257" s="152"/>
    </row>
    <row r="1258" spans="15:15" x14ac:dyDescent="0.2">
      <c r="O1258" s="152"/>
    </row>
    <row r="1259" spans="15:15" x14ac:dyDescent="0.2">
      <c r="O1259" s="152"/>
    </row>
    <row r="1260" spans="15:15" x14ac:dyDescent="0.2">
      <c r="O1260" s="152"/>
    </row>
    <row r="1261" spans="15:15" x14ac:dyDescent="0.2">
      <c r="O1261" s="152"/>
    </row>
    <row r="1262" spans="15:15" x14ac:dyDescent="0.2">
      <c r="O1262" s="152"/>
    </row>
    <row r="1263" spans="15:15" x14ac:dyDescent="0.2">
      <c r="O1263" s="152"/>
    </row>
    <row r="1264" spans="15:15" x14ac:dyDescent="0.2">
      <c r="O1264" s="152"/>
    </row>
    <row r="1265" spans="15:15" x14ac:dyDescent="0.2">
      <c r="O1265" s="152"/>
    </row>
    <row r="1266" spans="15:15" x14ac:dyDescent="0.2">
      <c r="O1266" s="152"/>
    </row>
    <row r="1267" spans="15:15" x14ac:dyDescent="0.2">
      <c r="O1267" s="152"/>
    </row>
    <row r="1268" spans="15:15" x14ac:dyDescent="0.2">
      <c r="O1268" s="152"/>
    </row>
    <row r="1269" spans="15:15" x14ac:dyDescent="0.2">
      <c r="O1269" s="152"/>
    </row>
    <row r="1270" spans="15:15" x14ac:dyDescent="0.2">
      <c r="O1270" s="152"/>
    </row>
    <row r="1271" spans="15:15" x14ac:dyDescent="0.2">
      <c r="O1271" s="152"/>
    </row>
    <row r="1272" spans="15:15" x14ac:dyDescent="0.2">
      <c r="O1272" s="152"/>
    </row>
    <row r="1273" spans="15:15" x14ac:dyDescent="0.2">
      <c r="O1273" s="152"/>
    </row>
    <row r="1274" spans="15:15" x14ac:dyDescent="0.2">
      <c r="O1274" s="152"/>
    </row>
    <row r="1275" spans="15:15" x14ac:dyDescent="0.2">
      <c r="O1275" s="152"/>
    </row>
    <row r="1276" spans="15:15" x14ac:dyDescent="0.2">
      <c r="O1276" s="152"/>
    </row>
    <row r="1277" spans="15:15" x14ac:dyDescent="0.2">
      <c r="O1277" s="152"/>
    </row>
    <row r="1278" spans="15:15" x14ac:dyDescent="0.2">
      <c r="O1278" s="152"/>
    </row>
    <row r="1279" spans="15:15" x14ac:dyDescent="0.2">
      <c r="O1279" s="152"/>
    </row>
    <row r="1280" spans="15:15" x14ac:dyDescent="0.2">
      <c r="O1280" s="152"/>
    </row>
    <row r="1281" spans="15:15" x14ac:dyDescent="0.2">
      <c r="O1281" s="152"/>
    </row>
    <row r="1282" spans="15:15" x14ac:dyDescent="0.2">
      <c r="O1282" s="152"/>
    </row>
    <row r="1283" spans="15:15" x14ac:dyDescent="0.2">
      <c r="O1283" s="152"/>
    </row>
    <row r="1284" spans="15:15" x14ac:dyDescent="0.2">
      <c r="O1284" s="152"/>
    </row>
    <row r="1285" spans="15:15" x14ac:dyDescent="0.2">
      <c r="O1285" s="152"/>
    </row>
    <row r="1286" spans="15:15" x14ac:dyDescent="0.2">
      <c r="O1286" s="152"/>
    </row>
    <row r="1287" spans="15:15" x14ac:dyDescent="0.2">
      <c r="O1287" s="152"/>
    </row>
    <row r="1288" spans="15:15" x14ac:dyDescent="0.2">
      <c r="O1288" s="152"/>
    </row>
    <row r="1289" spans="15:15" x14ac:dyDescent="0.2">
      <c r="O1289" s="152"/>
    </row>
    <row r="1290" spans="15:15" x14ac:dyDescent="0.2">
      <c r="O1290" s="152"/>
    </row>
    <row r="1291" spans="15:15" x14ac:dyDescent="0.2">
      <c r="O1291" s="152"/>
    </row>
    <row r="1292" spans="15:15" x14ac:dyDescent="0.2">
      <c r="O1292" s="152"/>
    </row>
    <row r="1293" spans="15:15" x14ac:dyDescent="0.2">
      <c r="O1293" s="152"/>
    </row>
    <row r="1294" spans="15:15" x14ac:dyDescent="0.2">
      <c r="O1294" s="152"/>
    </row>
    <row r="1295" spans="15:15" x14ac:dyDescent="0.2">
      <c r="O1295" s="152"/>
    </row>
    <row r="1296" spans="15:15" x14ac:dyDescent="0.2">
      <c r="O1296" s="152"/>
    </row>
    <row r="1297" spans="15:15" x14ac:dyDescent="0.2">
      <c r="O1297" s="152"/>
    </row>
    <row r="1298" spans="15:15" x14ac:dyDescent="0.2">
      <c r="O1298" s="152"/>
    </row>
    <row r="1299" spans="15:15" x14ac:dyDescent="0.2">
      <c r="O1299" s="152"/>
    </row>
    <row r="1300" spans="15:15" x14ac:dyDescent="0.2">
      <c r="O1300" s="152"/>
    </row>
    <row r="1301" spans="15:15" x14ac:dyDescent="0.2">
      <c r="O1301" s="152"/>
    </row>
    <row r="1302" spans="15:15" x14ac:dyDescent="0.2">
      <c r="O1302" s="152"/>
    </row>
    <row r="1303" spans="15:15" x14ac:dyDescent="0.2">
      <c r="O1303" s="152"/>
    </row>
    <row r="1304" spans="15:15" x14ac:dyDescent="0.2">
      <c r="O1304" s="152"/>
    </row>
    <row r="1305" spans="15:15" x14ac:dyDescent="0.2">
      <c r="O1305" s="152"/>
    </row>
    <row r="1306" spans="15:15" x14ac:dyDescent="0.2">
      <c r="O1306" s="152"/>
    </row>
    <row r="1307" spans="15:15" x14ac:dyDescent="0.2">
      <c r="O1307" s="152"/>
    </row>
    <row r="1308" spans="15:15" x14ac:dyDescent="0.2">
      <c r="O1308" s="152"/>
    </row>
    <row r="1309" spans="15:15" x14ac:dyDescent="0.2">
      <c r="O1309" s="152"/>
    </row>
    <row r="1310" spans="15:15" x14ac:dyDescent="0.2">
      <c r="O1310" s="152"/>
    </row>
    <row r="1311" spans="15:15" x14ac:dyDescent="0.2">
      <c r="O1311" s="152"/>
    </row>
    <row r="1312" spans="15:15" x14ac:dyDescent="0.2">
      <c r="O1312" s="152"/>
    </row>
    <row r="1313" spans="15:15" x14ac:dyDescent="0.2">
      <c r="O1313" s="152"/>
    </row>
    <row r="1314" spans="15:15" x14ac:dyDescent="0.2">
      <c r="O1314" s="152"/>
    </row>
    <row r="1315" spans="15:15" x14ac:dyDescent="0.2">
      <c r="O1315" s="152"/>
    </row>
    <row r="1316" spans="15:15" x14ac:dyDescent="0.2">
      <c r="O1316" s="152"/>
    </row>
    <row r="1317" spans="15:15" x14ac:dyDescent="0.2">
      <c r="O1317" s="152"/>
    </row>
    <row r="1318" spans="15:15" x14ac:dyDescent="0.2">
      <c r="O1318" s="152"/>
    </row>
    <row r="1319" spans="15:15" x14ac:dyDescent="0.2">
      <c r="O1319" s="152"/>
    </row>
    <row r="1320" spans="15:15" x14ac:dyDescent="0.2">
      <c r="O1320" s="152"/>
    </row>
    <row r="1321" spans="15:15" x14ac:dyDescent="0.2">
      <c r="O1321" s="152"/>
    </row>
    <row r="1322" spans="15:15" x14ac:dyDescent="0.2">
      <c r="O1322" s="152"/>
    </row>
    <row r="1323" spans="15:15" x14ac:dyDescent="0.2">
      <c r="O1323" s="152"/>
    </row>
    <row r="1324" spans="15:15" x14ac:dyDescent="0.2">
      <c r="O1324" s="152"/>
    </row>
    <row r="1325" spans="15:15" x14ac:dyDescent="0.2">
      <c r="O1325" s="152"/>
    </row>
    <row r="1326" spans="15:15" x14ac:dyDescent="0.2">
      <c r="O1326" s="152"/>
    </row>
    <row r="1327" spans="15:15" x14ac:dyDescent="0.2">
      <c r="O1327" s="152"/>
    </row>
    <row r="1328" spans="15:15" x14ac:dyDescent="0.2">
      <c r="O1328" s="152"/>
    </row>
    <row r="1329" spans="15:15" x14ac:dyDescent="0.2">
      <c r="O1329" s="152"/>
    </row>
    <row r="1330" spans="15:15" x14ac:dyDescent="0.2">
      <c r="O1330" s="152"/>
    </row>
    <row r="1331" spans="15:15" x14ac:dyDescent="0.2">
      <c r="O1331" s="152"/>
    </row>
    <row r="1332" spans="15:15" x14ac:dyDescent="0.2">
      <c r="O1332" s="152"/>
    </row>
    <row r="1333" spans="15:15" x14ac:dyDescent="0.2">
      <c r="O1333" s="152"/>
    </row>
    <row r="1334" spans="15:15" x14ac:dyDescent="0.2">
      <c r="O1334" s="152"/>
    </row>
    <row r="1335" spans="15:15" x14ac:dyDescent="0.2">
      <c r="O1335" s="152"/>
    </row>
    <row r="1336" spans="15:15" x14ac:dyDescent="0.2">
      <c r="O1336" s="152"/>
    </row>
    <row r="1337" spans="15:15" x14ac:dyDescent="0.2">
      <c r="O1337" s="152"/>
    </row>
    <row r="1338" spans="15:15" x14ac:dyDescent="0.2">
      <c r="O1338" s="152"/>
    </row>
  </sheetData>
  <phoneticPr fontId="0" type="noConversion"/>
  <conditionalFormatting sqref="A280:A281">
    <cfRule type="cellIs" dxfId="2" priority="1" stopIfTrue="1" operator="notEqual">
      <formula>#REF!</formula>
    </cfRule>
  </conditionalFormatting>
  <conditionalFormatting sqref="A287">
    <cfRule type="cellIs" dxfId="1" priority="2" stopIfTrue="1" operator="notEqual">
      <formula>#REF!</formula>
    </cfRule>
  </conditionalFormatting>
  <conditionalFormatting sqref="A289:A298 A300:A306 A309:A316">
    <cfRule type="cellIs" dxfId="0" priority="3" stopIfTrue="1" operator="notEqual">
      <formula>#REF!</formula>
    </cfRule>
  </conditionalFormatting>
  <printOptions horizontalCentered="1" verticalCentered="1" gridLines="1" gridLinesSet="0"/>
  <pageMargins left="0.5" right="0.25" top="1" bottom="1" header="0.5" footer="0.25"/>
  <pageSetup scale="75" orientation="landscape" horizontalDpi="1200" verticalDpi="1200" r:id="rId1"/>
  <headerFooter alignWithMargins="0">
    <oddHeader>&amp;C&amp;"Times New Roman CE,Bold"Pro-Forma Operating Expenses</oddHeader>
  </headerFooter>
  <colBreaks count="2" manualBreakCount="2">
    <brk id="1" max="1048575" man="1"/>
    <brk id="25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2"/>
  </sheetPr>
  <dimension ref="A1:V130"/>
  <sheetViews>
    <sheetView topLeftCell="A15" workbookViewId="0">
      <selection activeCell="C28" sqref="C28"/>
    </sheetView>
  </sheetViews>
  <sheetFormatPr defaultRowHeight="12.75" x14ac:dyDescent="0.2"/>
  <cols>
    <col min="1" max="1" width="12.28515625" bestFit="1" customWidth="1"/>
    <col min="2" max="4" width="23.42578125" customWidth="1"/>
    <col min="5" max="5" width="21.140625" style="320" customWidth="1"/>
    <col min="6" max="6" width="17.85546875" customWidth="1"/>
    <col min="7" max="7" width="16.28515625" customWidth="1"/>
    <col min="8" max="8" width="17" customWidth="1"/>
    <col min="9" max="9" width="11.42578125" customWidth="1"/>
    <col min="10" max="10" width="12.85546875" customWidth="1"/>
    <col min="11" max="11" width="12.28515625" style="546" customWidth="1"/>
    <col min="12" max="12" width="12.28515625" customWidth="1"/>
    <col min="15" max="15" width="11.42578125" customWidth="1"/>
    <col min="16" max="16" width="12.5703125" customWidth="1"/>
    <col min="22" max="22" width="16.28515625" customWidth="1"/>
  </cols>
  <sheetData>
    <row r="1" spans="1:22" x14ac:dyDescent="0.2">
      <c r="K1"/>
    </row>
    <row r="2" spans="1:22" ht="13.5" thickBot="1" x14ac:dyDescent="0.25">
      <c r="A2" t="str">
        <f>+'5yr'!B4</f>
        <v>Inflation assumption</v>
      </c>
      <c r="K2"/>
    </row>
    <row r="3" spans="1:22" ht="15.75" thickBot="1" x14ac:dyDescent="0.3">
      <c r="B3" s="1023" t="s">
        <v>516</v>
      </c>
      <c r="C3" s="1024"/>
      <c r="D3" s="1024"/>
      <c r="E3" s="1024"/>
      <c r="F3" s="1024"/>
      <c r="G3" s="1024"/>
      <c r="H3" s="1024"/>
      <c r="I3" s="1024"/>
      <c r="J3" s="1024"/>
      <c r="K3" s="1024"/>
      <c r="L3" s="1024"/>
      <c r="M3" s="1024"/>
      <c r="N3" s="1024"/>
      <c r="O3" s="777"/>
      <c r="P3" s="510"/>
      <c r="Q3" s="255"/>
      <c r="R3" s="255"/>
      <c r="S3" s="255"/>
      <c r="T3" s="255"/>
      <c r="U3" s="255"/>
      <c r="V3" s="255"/>
    </row>
    <row r="4" spans="1:22" ht="13.5" thickBot="1" x14ac:dyDescent="0.25">
      <c r="B4" s="511"/>
      <c r="C4" s="512" t="s">
        <v>517</v>
      </c>
      <c r="D4" s="512" t="s">
        <v>518</v>
      </c>
      <c r="E4" s="513" t="s">
        <v>519</v>
      </c>
      <c r="F4" s="576" t="s">
        <v>520</v>
      </c>
      <c r="G4" s="514">
        <v>13</v>
      </c>
      <c r="H4" s="514">
        <v>15</v>
      </c>
      <c r="I4" s="514"/>
      <c r="J4" s="514">
        <v>18</v>
      </c>
      <c r="K4" s="547">
        <v>19</v>
      </c>
      <c r="L4" s="514">
        <v>20</v>
      </c>
      <c r="M4" s="514">
        <v>21</v>
      </c>
      <c r="N4" s="514">
        <v>22</v>
      </c>
      <c r="O4" s="514">
        <v>23</v>
      </c>
      <c r="P4" s="515">
        <v>24</v>
      </c>
      <c r="Q4" s="256"/>
      <c r="R4" s="256"/>
      <c r="S4" s="257" t="s">
        <v>521</v>
      </c>
      <c r="T4" s="257" t="s">
        <v>522</v>
      </c>
      <c r="U4" s="347" t="s">
        <v>523</v>
      </c>
      <c r="V4" s="258" t="s">
        <v>524</v>
      </c>
    </row>
    <row r="5" spans="1:22" ht="13.5" thickBot="1" x14ac:dyDescent="0.25">
      <c r="B5" s="511"/>
      <c r="C5" s="512"/>
      <c r="D5" s="512"/>
      <c r="E5" s="513" t="s">
        <v>525</v>
      </c>
      <c r="F5" s="514"/>
      <c r="G5" s="514"/>
      <c r="H5" s="514"/>
      <c r="I5" s="514" t="s">
        <v>526</v>
      </c>
      <c r="J5" s="514"/>
      <c r="K5" s="547"/>
      <c r="L5" s="514"/>
      <c r="M5" s="514"/>
      <c r="N5" s="514"/>
      <c r="O5" s="514"/>
      <c r="P5" s="515"/>
      <c r="Q5" s="395"/>
      <c r="R5" s="395"/>
      <c r="S5" s="396"/>
      <c r="T5" s="396"/>
      <c r="U5" s="397"/>
      <c r="V5" s="398"/>
    </row>
    <row r="6" spans="1:22" ht="15" x14ac:dyDescent="0.25">
      <c r="B6" s="516" t="s">
        <v>527</v>
      </c>
      <c r="C6" s="517"/>
      <c r="D6" s="517"/>
      <c r="E6" s="518" t="s">
        <v>528</v>
      </c>
      <c r="F6" s="1025"/>
      <c r="G6" s="1025"/>
      <c r="H6" s="1025"/>
      <c r="I6" s="1025"/>
      <c r="J6" s="1025"/>
      <c r="K6" s="1025"/>
      <c r="L6" s="1025"/>
      <c r="M6" s="1025"/>
      <c r="N6" s="1025"/>
      <c r="O6" s="778"/>
      <c r="P6" s="519"/>
      <c r="Q6" s="259" t="s">
        <v>529</v>
      </c>
      <c r="R6" s="259"/>
      <c r="S6" s="259">
        <v>12</v>
      </c>
      <c r="T6" s="259">
        <v>365</v>
      </c>
      <c r="U6" s="348">
        <v>35</v>
      </c>
      <c r="V6" s="260"/>
    </row>
    <row r="7" spans="1:22" x14ac:dyDescent="0.2">
      <c r="B7" s="520"/>
      <c r="C7" s="521"/>
      <c r="D7" s="521"/>
      <c r="E7" s="342"/>
      <c r="F7" s="262"/>
      <c r="G7" s="262"/>
      <c r="H7" s="262"/>
      <c r="I7" s="262"/>
      <c r="J7" s="262"/>
      <c r="K7" s="262"/>
      <c r="L7" s="262"/>
      <c r="M7" s="262"/>
      <c r="N7" s="262"/>
      <c r="O7" s="262"/>
      <c r="P7" s="263"/>
      <c r="U7" s="320"/>
      <c r="V7" s="261"/>
    </row>
    <row r="8" spans="1:22" ht="13.5" thickBot="1" x14ac:dyDescent="0.25">
      <c r="A8" s="320">
        <f>+E8*'5yr'!C5</f>
        <v>1.1000000000000001</v>
      </c>
      <c r="B8" s="520" t="s">
        <v>530</v>
      </c>
      <c r="C8" s="521">
        <f>+I8*2080</f>
        <v>93808</v>
      </c>
      <c r="D8" s="521">
        <f>+E8*2080</f>
        <v>91520</v>
      </c>
      <c r="E8" s="522">
        <v>44</v>
      </c>
      <c r="F8" s="262">
        <v>1</v>
      </c>
      <c r="G8" s="262">
        <v>1</v>
      </c>
      <c r="H8" s="262">
        <v>1</v>
      </c>
      <c r="I8" s="262">
        <f>+E8+A8</f>
        <v>45.1</v>
      </c>
      <c r="J8" s="262">
        <v>1</v>
      </c>
      <c r="K8" s="548">
        <v>1</v>
      </c>
      <c r="L8" s="262">
        <v>1</v>
      </c>
      <c r="M8" s="262">
        <v>1</v>
      </c>
      <c r="N8" s="262">
        <v>1</v>
      </c>
      <c r="O8" s="262">
        <v>1</v>
      </c>
      <c r="P8" s="263">
        <v>1</v>
      </c>
      <c r="Q8" s="264" t="s">
        <v>531</v>
      </c>
      <c r="R8" s="264"/>
      <c r="S8" s="264">
        <v>12</v>
      </c>
      <c r="T8" s="264">
        <v>365</v>
      </c>
      <c r="U8" s="349">
        <f>+E8</f>
        <v>44</v>
      </c>
      <c r="V8" s="265">
        <f>+S8*T8*U8</f>
        <v>192720</v>
      </c>
    </row>
    <row r="9" spans="1:22" x14ac:dyDescent="0.2">
      <c r="A9" s="320">
        <f>+E9*'5yr'!C6</f>
        <v>0.1875</v>
      </c>
      <c r="B9" s="520" t="s">
        <v>532</v>
      </c>
      <c r="C9" s="521">
        <f>+I9*2080</f>
        <v>62790</v>
      </c>
      <c r="D9" s="521">
        <f>+E9*2080</f>
        <v>62400</v>
      </c>
      <c r="E9" s="522">
        <v>30</v>
      </c>
      <c r="F9" s="262">
        <v>1</v>
      </c>
      <c r="G9" s="262">
        <v>2</v>
      </c>
      <c r="H9" s="262">
        <v>2</v>
      </c>
      <c r="I9" s="262">
        <f>+E9+A9</f>
        <v>30.1875</v>
      </c>
      <c r="J9" s="262">
        <v>2</v>
      </c>
      <c r="K9" s="548">
        <v>2</v>
      </c>
      <c r="L9" s="262">
        <v>2</v>
      </c>
      <c r="M9" s="262">
        <v>3</v>
      </c>
      <c r="N9" s="262">
        <v>3</v>
      </c>
      <c r="O9" s="262">
        <v>3</v>
      </c>
      <c r="P9" s="263">
        <v>3</v>
      </c>
      <c r="U9" s="320"/>
      <c r="V9" s="261"/>
    </row>
    <row r="10" spans="1:22" ht="13.5" thickBot="1" x14ac:dyDescent="0.25">
      <c r="A10" s="320">
        <f>+E10*'5yr'!C5</f>
        <v>0.375</v>
      </c>
      <c r="B10" s="520" t="s">
        <v>533</v>
      </c>
      <c r="C10" s="521">
        <f>+I10*2080</f>
        <v>31980</v>
      </c>
      <c r="D10" s="521">
        <f>+E10*2080</f>
        <v>31200</v>
      </c>
      <c r="E10" s="522">
        <v>15</v>
      </c>
      <c r="F10" s="262">
        <v>1</v>
      </c>
      <c r="G10" s="262">
        <v>2</v>
      </c>
      <c r="H10" s="262">
        <v>2</v>
      </c>
      <c r="I10" s="262">
        <f>+E10+A10</f>
        <v>15.375</v>
      </c>
      <c r="J10" s="262">
        <v>2.5</v>
      </c>
      <c r="K10" s="548">
        <v>3</v>
      </c>
      <c r="L10" s="262">
        <v>3</v>
      </c>
      <c r="M10" s="262">
        <v>3</v>
      </c>
      <c r="N10" s="262">
        <v>3</v>
      </c>
      <c r="O10" s="262">
        <v>3</v>
      </c>
      <c r="P10" s="263">
        <v>3</v>
      </c>
      <c r="Q10" s="264" t="s">
        <v>534</v>
      </c>
      <c r="R10" s="264"/>
      <c r="S10" s="264">
        <v>24</v>
      </c>
      <c r="T10" s="264">
        <v>365</v>
      </c>
      <c r="U10" s="349">
        <f>+E10</f>
        <v>15</v>
      </c>
      <c r="V10" s="265">
        <f>+S10*T10*U10</f>
        <v>131400</v>
      </c>
    </row>
    <row r="11" spans="1:22" x14ac:dyDescent="0.2">
      <c r="A11" s="320">
        <f>+$E11*'5yr'!C5</f>
        <v>0.4</v>
      </c>
      <c r="B11" s="520" t="s">
        <v>56</v>
      </c>
      <c r="C11" s="521">
        <f>+I11*2080</f>
        <v>34112</v>
      </c>
      <c r="D11" s="521">
        <f>+E11*2080</f>
        <v>33280</v>
      </c>
      <c r="E11" s="522">
        <v>16</v>
      </c>
      <c r="F11" s="262">
        <v>1</v>
      </c>
      <c r="G11" s="262">
        <v>1</v>
      </c>
      <c r="H11" s="262">
        <v>1</v>
      </c>
      <c r="I11" s="262">
        <f>+E11+A11</f>
        <v>16.399999999999999</v>
      </c>
      <c r="J11" s="262">
        <v>1</v>
      </c>
      <c r="K11" s="548">
        <v>1</v>
      </c>
      <c r="L11" s="262">
        <v>1</v>
      </c>
      <c r="M11" s="262">
        <v>1</v>
      </c>
      <c r="N11" s="262">
        <v>1</v>
      </c>
      <c r="O11" s="262">
        <v>1</v>
      </c>
      <c r="P11" s="263">
        <v>1</v>
      </c>
      <c r="Q11" t="s">
        <v>535</v>
      </c>
      <c r="S11" s="300">
        <v>24</v>
      </c>
      <c r="T11" s="300">
        <v>365</v>
      </c>
      <c r="U11" s="320">
        <f>+E9</f>
        <v>30</v>
      </c>
      <c r="V11" s="261">
        <f>+S11*T11*U11</f>
        <v>262800</v>
      </c>
    </row>
    <row r="12" spans="1:22" x14ac:dyDescent="0.2">
      <c r="A12" s="320"/>
      <c r="B12" s="523"/>
      <c r="C12" s="524"/>
      <c r="D12" s="524"/>
      <c r="E12" s="522"/>
      <c r="F12" s="262"/>
      <c r="G12" s="262"/>
      <c r="H12" s="262"/>
      <c r="I12" s="262"/>
      <c r="J12" s="262"/>
      <c r="K12" s="262"/>
      <c r="L12" s="262"/>
      <c r="M12" s="262"/>
      <c r="N12" s="262"/>
      <c r="O12" s="262"/>
      <c r="P12" s="263"/>
      <c r="U12" s="320"/>
      <c r="V12" s="261"/>
    </row>
    <row r="13" spans="1:22" ht="13.5" thickBot="1" x14ac:dyDescent="0.25">
      <c r="A13" s="320"/>
      <c r="B13" s="525" t="s">
        <v>498</v>
      </c>
      <c r="C13" s="526"/>
      <c r="D13" s="526"/>
      <c r="E13" s="527"/>
      <c r="F13" s="269"/>
      <c r="G13" s="269">
        <f>+G4/(G9+G8)</f>
        <v>4.333333333333333</v>
      </c>
      <c r="H13" s="269">
        <f t="shared" ref="H13:P13" si="0">+H4/(H9+H8)</f>
        <v>5</v>
      </c>
      <c r="I13" s="269"/>
      <c r="J13" s="269">
        <f>+J4/(J9+J8)</f>
        <v>6</v>
      </c>
      <c r="K13" s="548">
        <f>+K4/(K9+K8)</f>
        <v>6.333333333333333</v>
      </c>
      <c r="L13" s="269">
        <f t="shared" si="0"/>
        <v>6.666666666666667</v>
      </c>
      <c r="M13" s="269">
        <f>+M4/(M9+M8)</f>
        <v>5.25</v>
      </c>
      <c r="N13" s="269">
        <f t="shared" si="0"/>
        <v>5.5</v>
      </c>
      <c r="O13" s="269">
        <f t="shared" si="0"/>
        <v>5.75</v>
      </c>
      <c r="P13" s="269">
        <f t="shared" si="0"/>
        <v>6</v>
      </c>
      <c r="Q13" s="264" t="s">
        <v>536</v>
      </c>
      <c r="R13" s="264"/>
      <c r="S13" s="264">
        <v>8</v>
      </c>
      <c r="T13" s="264">
        <v>260</v>
      </c>
      <c r="U13" s="349">
        <f>+E16</f>
        <v>46</v>
      </c>
      <c r="V13" s="265">
        <f>+S13*T13*U13</f>
        <v>95680</v>
      </c>
    </row>
    <row r="14" spans="1:22" ht="13.5" thickBot="1" x14ac:dyDescent="0.25">
      <c r="A14" s="320"/>
      <c r="B14" s="525" t="s">
        <v>496</v>
      </c>
      <c r="C14" s="526"/>
      <c r="D14" s="526"/>
      <c r="E14" s="527"/>
      <c r="F14" s="269"/>
      <c r="G14" s="269">
        <f t="shared" ref="G14:P14" si="1">(+G8+G9+G10)*24/G4</f>
        <v>9.2307692307692299</v>
      </c>
      <c r="H14" s="269">
        <f t="shared" si="1"/>
        <v>8</v>
      </c>
      <c r="I14" s="269"/>
      <c r="J14" s="269">
        <f>(+J8+J9+J10)*24/J4</f>
        <v>7.333333333333333</v>
      </c>
      <c r="K14" s="548">
        <f>(+K8+K9+K10)*24/K4</f>
        <v>7.5789473684210522</v>
      </c>
      <c r="L14" s="269">
        <f t="shared" si="1"/>
        <v>7.2</v>
      </c>
      <c r="M14" s="269">
        <f t="shared" si="1"/>
        <v>8</v>
      </c>
      <c r="N14" s="269">
        <f t="shared" si="1"/>
        <v>7.6363636363636367</v>
      </c>
      <c r="O14" s="269">
        <f t="shared" si="1"/>
        <v>7.3043478260869561</v>
      </c>
      <c r="P14" s="269">
        <f t="shared" si="1"/>
        <v>7</v>
      </c>
      <c r="Q14" s="264"/>
      <c r="R14" s="264"/>
      <c r="S14" s="264"/>
      <c r="T14" s="264"/>
      <c r="U14" s="349"/>
      <c r="V14" s="265"/>
    </row>
    <row r="15" spans="1:22" ht="13.5" thickBot="1" x14ac:dyDescent="0.25">
      <c r="A15" s="320"/>
      <c r="B15" s="1026" t="s">
        <v>537</v>
      </c>
      <c r="C15" s="1027"/>
      <c r="D15" s="1027"/>
      <c r="E15" s="1027"/>
      <c r="F15" s="1027"/>
      <c r="G15" s="1027"/>
      <c r="H15" s="1027"/>
      <c r="I15" s="1027"/>
      <c r="J15" s="1027"/>
      <c r="K15" s="1027"/>
      <c r="L15" s="1027"/>
      <c r="M15" s="1027"/>
      <c r="N15" s="1027"/>
      <c r="O15" s="779"/>
      <c r="P15" s="528"/>
      <c r="Q15" s="266" t="s">
        <v>538</v>
      </c>
      <c r="R15" s="266"/>
      <c r="S15" s="266">
        <v>8</v>
      </c>
      <c r="T15" s="266">
        <v>260</v>
      </c>
      <c r="U15" s="350">
        <f>+E18</f>
        <v>46</v>
      </c>
      <c r="V15" s="267">
        <f>+S15*T15*U15</f>
        <v>95680</v>
      </c>
    </row>
    <row r="16" spans="1:22" x14ac:dyDescent="0.2">
      <c r="A16" s="320">
        <f>+$E16*'5yr'!C5</f>
        <v>1.1500000000000001</v>
      </c>
      <c r="B16" s="523" t="s">
        <v>536</v>
      </c>
      <c r="C16" s="524">
        <f>+I16*2080</f>
        <v>98072</v>
      </c>
      <c r="D16" s="524">
        <f>+E16*2080</f>
        <v>95680</v>
      </c>
      <c r="E16" s="522">
        <v>46</v>
      </c>
      <c r="F16" s="262">
        <v>2</v>
      </c>
      <c r="G16" s="262">
        <v>2</v>
      </c>
      <c r="H16" s="262">
        <v>1.5</v>
      </c>
      <c r="I16" s="262">
        <f>+A16+E16</f>
        <v>47.15</v>
      </c>
      <c r="J16" s="262">
        <v>1.5</v>
      </c>
      <c r="K16" s="548">
        <v>2</v>
      </c>
      <c r="L16" s="262">
        <v>2</v>
      </c>
      <c r="M16" s="262">
        <v>2</v>
      </c>
      <c r="N16" s="262">
        <v>2</v>
      </c>
      <c r="O16" s="262">
        <v>2</v>
      </c>
      <c r="P16" s="262">
        <v>2</v>
      </c>
      <c r="Q16" s="259"/>
      <c r="R16" s="259"/>
      <c r="S16" s="259"/>
      <c r="T16" s="259"/>
      <c r="U16" s="348"/>
      <c r="V16" s="260"/>
    </row>
    <row r="17" spans="1:22" x14ac:dyDescent="0.2">
      <c r="A17" s="320">
        <f>+$E17*'5yr'!C6</f>
        <v>0.21875</v>
      </c>
      <c r="B17" s="523" t="s">
        <v>539</v>
      </c>
      <c r="C17" s="524">
        <f>+I17*2080</f>
        <v>73255</v>
      </c>
      <c r="D17" s="524">
        <f>+E17*2080</f>
        <v>72800</v>
      </c>
      <c r="E17" s="522">
        <v>35</v>
      </c>
      <c r="F17" s="262">
        <v>1</v>
      </c>
      <c r="G17" s="262">
        <v>1</v>
      </c>
      <c r="H17" s="262">
        <v>1.5</v>
      </c>
      <c r="I17" s="262">
        <f>+A17+E17</f>
        <v>35.21875</v>
      </c>
      <c r="J17" s="262">
        <v>1.5</v>
      </c>
      <c r="K17" s="548">
        <v>1.5</v>
      </c>
      <c r="L17" s="262">
        <v>1.5</v>
      </c>
      <c r="M17" s="262">
        <v>1.5</v>
      </c>
      <c r="N17" s="262">
        <v>2</v>
      </c>
      <c r="O17" s="262">
        <v>2</v>
      </c>
      <c r="P17" s="262">
        <v>2</v>
      </c>
      <c r="U17" s="351"/>
      <c r="V17" s="261"/>
    </row>
    <row r="18" spans="1:22" ht="13.5" thickBot="1" x14ac:dyDescent="0.25">
      <c r="A18" s="320">
        <f>+$E18*'5yr'!C5</f>
        <v>1.1500000000000001</v>
      </c>
      <c r="B18" s="523" t="s">
        <v>538</v>
      </c>
      <c r="C18" s="524">
        <f>+I18*2080</f>
        <v>98072</v>
      </c>
      <c r="D18" s="524">
        <f>+E18*2080</f>
        <v>95680</v>
      </c>
      <c r="E18" s="522">
        <v>46</v>
      </c>
      <c r="F18" s="262">
        <v>2</v>
      </c>
      <c r="G18" s="262">
        <v>2</v>
      </c>
      <c r="H18" s="262">
        <v>1</v>
      </c>
      <c r="I18" s="262">
        <f>+A18+E18</f>
        <v>47.15</v>
      </c>
      <c r="J18" s="262">
        <v>1</v>
      </c>
      <c r="K18" s="548">
        <v>1</v>
      </c>
      <c r="L18" s="262">
        <v>1</v>
      </c>
      <c r="M18" s="262">
        <v>1</v>
      </c>
      <c r="N18" s="262">
        <v>1</v>
      </c>
      <c r="O18" s="262">
        <v>2</v>
      </c>
      <c r="P18" s="262">
        <v>2</v>
      </c>
      <c r="Q18" s="264" t="s">
        <v>540</v>
      </c>
      <c r="R18" s="264"/>
      <c r="S18" s="264">
        <v>6</v>
      </c>
      <c r="T18" s="264">
        <v>260</v>
      </c>
      <c r="U18" s="349">
        <f>+E20</f>
        <v>46</v>
      </c>
      <c r="V18" s="265">
        <f>+S18*T18*U18</f>
        <v>71760</v>
      </c>
    </row>
    <row r="19" spans="1:22" x14ac:dyDescent="0.2">
      <c r="A19" s="320">
        <f>+$E19*'5yr'!C6</f>
        <v>0.21875</v>
      </c>
      <c r="B19" s="523" t="s">
        <v>541</v>
      </c>
      <c r="C19" s="524">
        <f>+I19*2080</f>
        <v>73255</v>
      </c>
      <c r="D19" s="524">
        <f>+E19*2080</f>
        <v>72800</v>
      </c>
      <c r="E19" s="522">
        <v>35</v>
      </c>
      <c r="F19" s="262"/>
      <c r="G19" s="262"/>
      <c r="H19" s="262">
        <v>1.5</v>
      </c>
      <c r="I19" s="262">
        <f>+A19+E19</f>
        <v>35.21875</v>
      </c>
      <c r="J19" s="262">
        <v>1.5</v>
      </c>
      <c r="K19" s="548">
        <v>1.5</v>
      </c>
      <c r="L19" s="262">
        <v>1.5</v>
      </c>
      <c r="M19" s="262">
        <v>1.5</v>
      </c>
      <c r="N19" s="262">
        <v>1.5</v>
      </c>
      <c r="O19" s="262">
        <v>1.5</v>
      </c>
      <c r="P19" s="262">
        <v>1.5</v>
      </c>
      <c r="V19" s="288"/>
    </row>
    <row r="20" spans="1:22" x14ac:dyDescent="0.2">
      <c r="A20" s="320">
        <f>+$E20*'5yr'!C6</f>
        <v>0.28750000000000003</v>
      </c>
      <c r="B20" s="523" t="s">
        <v>540</v>
      </c>
      <c r="C20" s="524">
        <f>+I20*2080</f>
        <v>96278</v>
      </c>
      <c r="D20" s="524">
        <f>+E20*2080</f>
        <v>95680</v>
      </c>
      <c r="E20" s="522">
        <v>46</v>
      </c>
      <c r="F20" s="262">
        <v>1</v>
      </c>
      <c r="G20" s="262">
        <v>1</v>
      </c>
      <c r="H20" s="262">
        <v>1.5</v>
      </c>
      <c r="I20" s="262">
        <f>+A20+E20</f>
        <v>46.287500000000001</v>
      </c>
      <c r="J20" s="262">
        <v>1.5</v>
      </c>
      <c r="K20" s="548">
        <v>1.5</v>
      </c>
      <c r="L20" s="262">
        <v>2</v>
      </c>
      <c r="M20" s="262">
        <v>2</v>
      </c>
      <c r="N20" s="262">
        <v>2</v>
      </c>
      <c r="O20" s="262">
        <v>2</v>
      </c>
      <c r="P20" s="262">
        <v>2</v>
      </c>
      <c r="V20" s="288"/>
    </row>
    <row r="21" spans="1:22" x14ac:dyDescent="0.2">
      <c r="B21" s="525" t="s">
        <v>505</v>
      </c>
      <c r="C21" s="526"/>
      <c r="D21" s="526"/>
      <c r="E21" s="527"/>
      <c r="F21" s="269"/>
      <c r="G21" s="269">
        <f t="shared" ref="G21:N21" si="2">+G4*3</f>
        <v>39</v>
      </c>
      <c r="H21" s="269">
        <f t="shared" si="2"/>
        <v>45</v>
      </c>
      <c r="I21" s="269"/>
      <c r="J21" s="269">
        <f t="shared" si="2"/>
        <v>54</v>
      </c>
      <c r="K21" s="269">
        <f t="shared" si="2"/>
        <v>57</v>
      </c>
      <c r="L21" s="269">
        <f t="shared" si="2"/>
        <v>60</v>
      </c>
      <c r="M21" s="269">
        <f t="shared" si="2"/>
        <v>63</v>
      </c>
      <c r="N21" s="269">
        <f t="shared" si="2"/>
        <v>66</v>
      </c>
      <c r="O21" s="269">
        <f>+O4*3</f>
        <v>69</v>
      </c>
      <c r="P21" s="269">
        <f>+P4*3</f>
        <v>72</v>
      </c>
      <c r="V21" s="288"/>
    </row>
    <row r="22" spans="1:22" x14ac:dyDescent="0.2">
      <c r="B22" s="529" t="s">
        <v>506</v>
      </c>
      <c r="C22" s="530"/>
      <c r="D22" s="530"/>
      <c r="E22" s="527"/>
      <c r="F22" s="269"/>
      <c r="G22" s="269">
        <f t="shared" ref="G22:N22" si="3">SUM(G16:G20)*8</f>
        <v>48</v>
      </c>
      <c r="H22" s="269">
        <f t="shared" si="3"/>
        <v>56</v>
      </c>
      <c r="I22" s="269"/>
      <c r="J22" s="269">
        <f t="shared" si="3"/>
        <v>56</v>
      </c>
      <c r="K22" s="269">
        <f t="shared" si="3"/>
        <v>60</v>
      </c>
      <c r="L22" s="269">
        <f t="shared" si="3"/>
        <v>64</v>
      </c>
      <c r="M22" s="269">
        <f t="shared" si="3"/>
        <v>64</v>
      </c>
      <c r="N22" s="269">
        <f t="shared" si="3"/>
        <v>68</v>
      </c>
      <c r="O22" s="269">
        <f>SUM(O16:O20)*8</f>
        <v>76</v>
      </c>
      <c r="P22" s="269">
        <f>SUM(P16:P20)*8</f>
        <v>76</v>
      </c>
      <c r="V22" s="288"/>
    </row>
    <row r="23" spans="1:22" x14ac:dyDescent="0.2">
      <c r="B23" s="529" t="s">
        <v>508</v>
      </c>
      <c r="C23" s="530"/>
      <c r="D23" s="530"/>
      <c r="E23" s="527"/>
      <c r="F23" s="269"/>
      <c r="G23" s="531">
        <f t="shared" ref="G23:N23" si="4">+G21/G22</f>
        <v>0.8125</v>
      </c>
      <c r="H23" s="531">
        <f t="shared" si="4"/>
        <v>0.8035714285714286</v>
      </c>
      <c r="I23" s="531"/>
      <c r="J23" s="531">
        <f t="shared" si="4"/>
        <v>0.9642857142857143</v>
      </c>
      <c r="K23" s="531">
        <f t="shared" si="4"/>
        <v>0.95</v>
      </c>
      <c r="L23" s="531">
        <f t="shared" si="4"/>
        <v>0.9375</v>
      </c>
      <c r="M23" s="531">
        <f t="shared" si="4"/>
        <v>0.984375</v>
      </c>
      <c r="N23" s="531">
        <f t="shared" si="4"/>
        <v>0.97058823529411764</v>
      </c>
      <c r="O23" s="531">
        <f>+O21/O22</f>
        <v>0.90789473684210531</v>
      </c>
      <c r="P23" s="531">
        <f>+P21/P22</f>
        <v>0.94736842105263153</v>
      </c>
      <c r="V23" s="288"/>
    </row>
    <row r="24" spans="1:22" x14ac:dyDescent="0.2">
      <c r="B24" s="1028" t="s">
        <v>542</v>
      </c>
      <c r="C24" s="1029"/>
      <c r="D24" s="1029"/>
      <c r="E24" s="1029"/>
      <c r="F24" s="1029"/>
      <c r="G24" s="1029"/>
      <c r="H24" s="1029"/>
      <c r="I24" s="1029"/>
      <c r="J24" s="1029"/>
      <c r="K24" s="1029"/>
      <c r="L24" s="1029"/>
      <c r="M24" s="1029"/>
      <c r="N24" s="1029"/>
      <c r="O24" s="780"/>
      <c r="P24" s="532"/>
      <c r="V24" s="288"/>
    </row>
    <row r="25" spans="1:22" x14ac:dyDescent="0.2">
      <c r="A25" s="320">
        <f>+($E25*'5yr'!C6)</f>
        <v>0.18125000000000002</v>
      </c>
      <c r="B25" s="270" t="s">
        <v>543</v>
      </c>
      <c r="C25" s="533">
        <f t="shared" ref="C25:C30" si="5">+I25*2080</f>
        <v>60697</v>
      </c>
      <c r="D25" s="533">
        <f>+E25*2080</f>
        <v>60320</v>
      </c>
      <c r="E25" s="340">
        <v>29</v>
      </c>
      <c r="F25" s="272">
        <v>1</v>
      </c>
      <c r="G25" s="272">
        <v>1</v>
      </c>
      <c r="H25" s="272">
        <v>1</v>
      </c>
      <c r="I25" s="272">
        <f t="shared" ref="I25:I31" si="6">+E25+A25</f>
        <v>29.181249999999999</v>
      </c>
      <c r="J25" s="272">
        <v>1</v>
      </c>
      <c r="K25" s="549">
        <v>1</v>
      </c>
      <c r="L25" s="271">
        <v>1</v>
      </c>
      <c r="M25" s="273">
        <v>1</v>
      </c>
      <c r="N25" s="273">
        <v>1</v>
      </c>
      <c r="O25" s="273"/>
      <c r="P25" s="274"/>
      <c r="V25" s="288"/>
    </row>
    <row r="26" spans="1:22" x14ac:dyDescent="0.2">
      <c r="A26" s="320">
        <f>+($E26*'5yr'!C6)</f>
        <v>468.75</v>
      </c>
      <c r="B26" s="270" t="s">
        <v>486</v>
      </c>
      <c r="C26" s="533">
        <f>+D26+A26</f>
        <v>75468.75</v>
      </c>
      <c r="D26" s="533">
        <v>75000</v>
      </c>
      <c r="E26" s="340">
        <v>75000</v>
      </c>
      <c r="F26" s="272">
        <v>1</v>
      </c>
      <c r="G26" s="272">
        <v>1</v>
      </c>
      <c r="H26" s="272">
        <v>1</v>
      </c>
      <c r="I26" s="272">
        <f t="shared" si="6"/>
        <v>75468.75</v>
      </c>
      <c r="J26" s="272">
        <v>1</v>
      </c>
      <c r="K26" s="549">
        <v>1</v>
      </c>
      <c r="L26" s="271">
        <v>1</v>
      </c>
      <c r="M26" s="273">
        <v>1</v>
      </c>
      <c r="N26" s="273">
        <v>1</v>
      </c>
      <c r="O26" s="273"/>
      <c r="P26" s="274"/>
      <c r="V26" s="288"/>
    </row>
    <row r="27" spans="1:22" x14ac:dyDescent="0.2">
      <c r="A27" s="320">
        <f>+($E27*'5yr'!C6)</f>
        <v>9.375E-2</v>
      </c>
      <c r="B27" s="270" t="s">
        <v>544</v>
      </c>
      <c r="C27" s="533">
        <f t="shared" si="5"/>
        <v>31395</v>
      </c>
      <c r="D27" s="533">
        <f t="shared" ref="D27:D32" si="7">+E27*2080</f>
        <v>31200</v>
      </c>
      <c r="E27" s="340">
        <v>15</v>
      </c>
      <c r="F27" s="272">
        <v>2</v>
      </c>
      <c r="G27" s="272">
        <v>2</v>
      </c>
      <c r="H27" s="272">
        <v>2</v>
      </c>
      <c r="I27" s="272">
        <f t="shared" si="6"/>
        <v>15.09375</v>
      </c>
      <c r="J27" s="272">
        <v>2</v>
      </c>
      <c r="K27" s="549">
        <v>2</v>
      </c>
      <c r="L27" s="271">
        <v>3</v>
      </c>
      <c r="M27" s="273">
        <v>3</v>
      </c>
      <c r="N27" s="273">
        <v>3</v>
      </c>
      <c r="O27" s="273"/>
      <c r="P27" s="274"/>
      <c r="V27" s="288"/>
    </row>
    <row r="28" spans="1:22" x14ac:dyDescent="0.2">
      <c r="A28" s="320">
        <f>+($E28*'5yr'!C6)</f>
        <v>0.15625</v>
      </c>
      <c r="B28" s="275" t="s">
        <v>545</v>
      </c>
      <c r="C28" s="534">
        <f t="shared" si="5"/>
        <v>52325</v>
      </c>
      <c r="D28" s="533">
        <f t="shared" si="7"/>
        <v>52000</v>
      </c>
      <c r="E28" s="276">
        <v>25</v>
      </c>
      <c r="F28" s="271">
        <v>1</v>
      </c>
      <c r="G28" s="272">
        <v>1</v>
      </c>
      <c r="H28" s="272">
        <v>1</v>
      </c>
      <c r="I28" s="272">
        <f t="shared" si="6"/>
        <v>25.15625</v>
      </c>
      <c r="J28" s="272">
        <v>1</v>
      </c>
      <c r="K28" s="549">
        <v>1</v>
      </c>
      <c r="L28" s="271">
        <v>1</v>
      </c>
      <c r="M28" s="273">
        <v>1</v>
      </c>
      <c r="N28" s="273">
        <v>1</v>
      </c>
      <c r="O28" s="273"/>
      <c r="P28" s="274"/>
      <c r="V28" s="288"/>
    </row>
    <row r="29" spans="1:22" x14ac:dyDescent="0.2">
      <c r="A29" s="835">
        <f>+($E29*'5yr'!C6)</f>
        <v>0</v>
      </c>
      <c r="B29" s="275" t="s">
        <v>546</v>
      </c>
      <c r="C29" s="534">
        <f t="shared" si="5"/>
        <v>0</v>
      </c>
      <c r="D29" s="533">
        <f t="shared" si="7"/>
        <v>0</v>
      </c>
      <c r="E29" s="276"/>
      <c r="F29" s="271">
        <v>1</v>
      </c>
      <c r="G29" s="272">
        <v>1</v>
      </c>
      <c r="H29" s="272">
        <v>1</v>
      </c>
      <c r="I29" s="272">
        <f t="shared" si="6"/>
        <v>0</v>
      </c>
      <c r="J29" s="272">
        <v>0</v>
      </c>
      <c r="K29" s="549">
        <v>0</v>
      </c>
      <c r="L29" s="271">
        <v>1</v>
      </c>
      <c r="M29" s="273">
        <v>0</v>
      </c>
      <c r="N29" s="273">
        <v>0</v>
      </c>
      <c r="O29" s="273"/>
      <c r="P29" s="274"/>
      <c r="V29" s="288"/>
    </row>
    <row r="30" spans="1:22" x14ac:dyDescent="0.2">
      <c r="A30" s="320">
        <f>+($E30*'5yr'!C6)</f>
        <v>0.125</v>
      </c>
      <c r="B30" s="275" t="s">
        <v>547</v>
      </c>
      <c r="C30" s="534">
        <f t="shared" si="5"/>
        <v>41860</v>
      </c>
      <c r="D30" s="533">
        <f t="shared" si="7"/>
        <v>41600</v>
      </c>
      <c r="E30" s="276">
        <v>20</v>
      </c>
      <c r="F30" s="271">
        <v>1</v>
      </c>
      <c r="G30" s="272">
        <v>1</v>
      </c>
      <c r="H30" s="272">
        <v>1</v>
      </c>
      <c r="I30" s="272">
        <f t="shared" si="6"/>
        <v>20.125</v>
      </c>
      <c r="J30" s="272">
        <v>1</v>
      </c>
      <c r="K30" s="549">
        <v>1</v>
      </c>
      <c r="L30" s="271">
        <v>1</v>
      </c>
      <c r="M30" s="273">
        <v>1</v>
      </c>
      <c r="N30" s="273">
        <v>1</v>
      </c>
      <c r="O30" s="273"/>
      <c r="P30" s="274"/>
      <c r="V30" s="288"/>
    </row>
    <row r="31" spans="1:22" x14ac:dyDescent="0.2">
      <c r="A31" s="320">
        <f>+($E31*'5yr'!C6)</f>
        <v>0.1</v>
      </c>
      <c r="B31" s="275" t="s">
        <v>548</v>
      </c>
      <c r="C31" s="534">
        <f>+I31*2080</f>
        <v>33488</v>
      </c>
      <c r="D31" s="533">
        <f t="shared" si="7"/>
        <v>33280</v>
      </c>
      <c r="E31" s="276">
        <v>16</v>
      </c>
      <c r="F31" s="271">
        <v>1</v>
      </c>
      <c r="G31" s="272">
        <v>1</v>
      </c>
      <c r="H31" s="272">
        <v>1</v>
      </c>
      <c r="I31" s="272">
        <f t="shared" si="6"/>
        <v>16.100000000000001</v>
      </c>
      <c r="J31" s="272">
        <v>1</v>
      </c>
      <c r="K31" s="549">
        <v>1</v>
      </c>
      <c r="L31" s="271">
        <v>1.5</v>
      </c>
      <c r="M31" s="273">
        <v>1.5</v>
      </c>
      <c r="N31" s="273">
        <v>1.5</v>
      </c>
      <c r="O31" s="273"/>
      <c r="P31" s="274"/>
      <c r="V31" s="288"/>
    </row>
    <row r="32" spans="1:22" x14ac:dyDescent="0.2">
      <c r="A32" s="320"/>
      <c r="B32" s="277" t="s">
        <v>549</v>
      </c>
      <c r="C32" s="535"/>
      <c r="D32" s="533">
        <f t="shared" si="7"/>
        <v>0</v>
      </c>
      <c r="E32" s="781"/>
      <c r="F32" s="279">
        <v>20</v>
      </c>
      <c r="G32" s="279"/>
      <c r="H32" s="279">
        <v>30</v>
      </c>
      <c r="I32" s="781"/>
      <c r="J32" s="279"/>
      <c r="K32" s="550"/>
      <c r="L32" s="278"/>
      <c r="M32" s="278"/>
      <c r="N32" s="278"/>
      <c r="O32" s="278"/>
      <c r="P32" s="280"/>
      <c r="V32" s="288"/>
    </row>
    <row r="33" spans="1:22" x14ac:dyDescent="0.2">
      <c r="A33" s="320">
        <f>+($E33*'5yr'!C6)</f>
        <v>375</v>
      </c>
      <c r="B33" s="270" t="s">
        <v>550</v>
      </c>
      <c r="C33" s="533">
        <f>+I33</f>
        <v>60375</v>
      </c>
      <c r="D33" s="533">
        <f>+E33</f>
        <v>60000</v>
      </c>
      <c r="E33" s="340">
        <v>60000</v>
      </c>
      <c r="F33" s="272">
        <v>1</v>
      </c>
      <c r="G33" s="272"/>
      <c r="H33" s="272">
        <v>1</v>
      </c>
      <c r="I33" s="272">
        <f>+E33+A33</f>
        <v>60375</v>
      </c>
      <c r="J33" s="272"/>
      <c r="K33" s="549"/>
      <c r="L33" s="271"/>
      <c r="M33" s="281"/>
      <c r="N33" s="281"/>
      <c r="O33" s="281"/>
      <c r="P33" s="282"/>
      <c r="V33" s="288"/>
    </row>
    <row r="34" spans="1:22" x14ac:dyDescent="0.2">
      <c r="A34" s="320">
        <f>+($E34*'5yr'!C6)</f>
        <v>531.25</v>
      </c>
      <c r="B34" s="270" t="s">
        <v>551</v>
      </c>
      <c r="C34" s="533">
        <f>+I34</f>
        <v>85531.25</v>
      </c>
      <c r="D34" s="533">
        <f>+E34</f>
        <v>85000</v>
      </c>
      <c r="E34" s="340">
        <v>85000</v>
      </c>
      <c r="F34" s="272">
        <v>2</v>
      </c>
      <c r="G34" s="272"/>
      <c r="H34" s="272">
        <v>3</v>
      </c>
      <c r="I34" s="272">
        <f>+E34+A34</f>
        <v>85531.25</v>
      </c>
      <c r="J34" s="272"/>
      <c r="K34" s="549"/>
      <c r="L34" s="271"/>
      <c r="M34" s="281"/>
      <c r="N34" s="281"/>
      <c r="O34" s="281"/>
      <c r="P34" s="282"/>
      <c r="V34" s="288"/>
    </row>
    <row r="35" spans="1:22" x14ac:dyDescent="0.2">
      <c r="A35" s="320">
        <f>+($E35*'5yr'!C6)</f>
        <v>375</v>
      </c>
      <c r="B35" s="270" t="s">
        <v>552</v>
      </c>
      <c r="C35" s="533">
        <f>+I35</f>
        <v>60375</v>
      </c>
      <c r="D35" s="533">
        <f>+E35</f>
        <v>60000</v>
      </c>
      <c r="E35" s="340">
        <v>60000</v>
      </c>
      <c r="F35" s="272">
        <v>1</v>
      </c>
      <c r="G35" s="272"/>
      <c r="H35" s="272">
        <v>2</v>
      </c>
      <c r="I35" s="272">
        <f>+E35+A35</f>
        <v>60375</v>
      </c>
      <c r="J35" s="272"/>
      <c r="K35" s="549"/>
      <c r="L35" s="271"/>
      <c r="M35" s="281"/>
      <c r="N35" s="281"/>
      <c r="O35" s="281"/>
      <c r="P35" s="282"/>
      <c r="V35" s="288"/>
    </row>
    <row r="36" spans="1:22" x14ac:dyDescent="0.2">
      <c r="A36" s="320"/>
      <c r="B36" s="1028" t="s">
        <v>553</v>
      </c>
      <c r="C36" s="1029"/>
      <c r="D36" s="1029"/>
      <c r="E36" s="1029"/>
      <c r="F36" s="1029"/>
      <c r="G36" s="1029"/>
      <c r="H36" s="1029"/>
      <c r="I36" s="1029"/>
      <c r="J36" s="1029"/>
      <c r="K36" s="1029"/>
      <c r="L36" s="1029"/>
      <c r="M36" s="1029"/>
      <c r="N36" s="1029"/>
      <c r="O36" s="780"/>
      <c r="P36" s="532"/>
      <c r="V36" s="288"/>
    </row>
    <row r="37" spans="1:22" x14ac:dyDescent="0.2">
      <c r="A37" s="320"/>
      <c r="B37" s="283" t="s">
        <v>549</v>
      </c>
      <c r="C37" s="536"/>
      <c r="D37" s="536"/>
      <c r="E37" s="341"/>
      <c r="F37" s="284">
        <v>20</v>
      </c>
      <c r="G37" s="284"/>
      <c r="H37" s="284">
        <v>30</v>
      </c>
      <c r="I37" s="284"/>
      <c r="J37" s="284"/>
      <c r="K37" s="551"/>
      <c r="L37" s="281"/>
      <c r="M37" s="285"/>
      <c r="N37" s="285"/>
      <c r="O37" s="285"/>
      <c r="P37" s="286"/>
      <c r="V37" s="288"/>
    </row>
    <row r="38" spans="1:22" x14ac:dyDescent="0.2">
      <c r="A38" s="320">
        <f>+($E38*'5yr'!C6)</f>
        <v>937.5</v>
      </c>
      <c r="B38" s="287" t="s">
        <v>554</v>
      </c>
      <c r="C38" s="537">
        <f t="shared" ref="C38:C44" si="8">+I38</f>
        <v>150937.5</v>
      </c>
      <c r="D38" s="537">
        <f>+E38</f>
        <v>150000</v>
      </c>
      <c r="E38" s="340">
        <v>150000</v>
      </c>
      <c r="F38" s="272">
        <v>1</v>
      </c>
      <c r="G38" s="272"/>
      <c r="H38" s="272"/>
      <c r="I38" s="272">
        <f>+E38+A38</f>
        <v>150937.5</v>
      </c>
      <c r="J38" s="272"/>
      <c r="K38" s="549"/>
      <c r="L38" s="271"/>
      <c r="M38" s="281"/>
      <c r="N38" s="281"/>
      <c r="O38" s="281"/>
      <c r="P38" s="282"/>
      <c r="V38" s="288"/>
    </row>
    <row r="39" spans="1:22" x14ac:dyDescent="0.2">
      <c r="A39" s="320">
        <f>+($E39*'5yr'!C6)</f>
        <v>375</v>
      </c>
      <c r="B39" s="287" t="s">
        <v>555</v>
      </c>
      <c r="C39" s="537">
        <f t="shared" si="8"/>
        <v>60375</v>
      </c>
      <c r="D39" s="537">
        <f t="shared" ref="D39:D44" si="9">+E39</f>
        <v>60000</v>
      </c>
      <c r="E39" s="340">
        <v>60000</v>
      </c>
      <c r="F39" s="272">
        <v>1</v>
      </c>
      <c r="G39" s="272"/>
      <c r="H39" s="272">
        <v>0</v>
      </c>
      <c r="I39" s="272">
        <f t="shared" ref="I39:I44" si="10">+E39+A39</f>
        <v>60375</v>
      </c>
      <c r="J39" s="272"/>
      <c r="K39" s="549"/>
      <c r="L39" s="271"/>
      <c r="M39" s="281"/>
      <c r="N39" s="281"/>
      <c r="O39" s="281"/>
      <c r="P39" s="282"/>
    </row>
    <row r="40" spans="1:22" x14ac:dyDescent="0.2">
      <c r="A40" s="320">
        <f>+($E40*'5yr'!C6)</f>
        <v>375</v>
      </c>
      <c r="B40" s="287" t="s">
        <v>556</v>
      </c>
      <c r="C40" s="537">
        <f t="shared" si="8"/>
        <v>60375</v>
      </c>
      <c r="D40" s="537">
        <f t="shared" si="9"/>
        <v>60000</v>
      </c>
      <c r="E40" s="340">
        <v>60000</v>
      </c>
      <c r="F40" s="272">
        <v>1</v>
      </c>
      <c r="G40" s="272"/>
      <c r="H40" s="272">
        <v>0</v>
      </c>
      <c r="I40" s="272">
        <f t="shared" si="10"/>
        <v>60375</v>
      </c>
      <c r="J40" s="272"/>
      <c r="K40" s="549"/>
      <c r="L40" s="271"/>
      <c r="M40" s="281"/>
      <c r="N40" s="281"/>
      <c r="O40" s="281"/>
      <c r="P40" s="282"/>
    </row>
    <row r="41" spans="1:22" x14ac:dyDescent="0.2">
      <c r="A41" s="320">
        <f>+($E41*'5yr'!C6)</f>
        <v>234</v>
      </c>
      <c r="B41" s="287" t="s">
        <v>557</v>
      </c>
      <c r="C41" s="537">
        <f t="shared" si="8"/>
        <v>37674</v>
      </c>
      <c r="D41" s="537">
        <f t="shared" si="9"/>
        <v>37440</v>
      </c>
      <c r="E41" s="340">
        <v>37440</v>
      </c>
      <c r="F41" s="272">
        <v>1</v>
      </c>
      <c r="G41" s="272"/>
      <c r="H41" s="272">
        <v>1</v>
      </c>
      <c r="I41" s="272">
        <f t="shared" si="10"/>
        <v>37674</v>
      </c>
      <c r="J41" s="272"/>
      <c r="K41" s="549"/>
      <c r="L41" s="271"/>
      <c r="M41" s="281"/>
      <c r="N41" s="281"/>
      <c r="O41" s="281"/>
      <c r="P41" s="282"/>
    </row>
    <row r="42" spans="1:22" x14ac:dyDescent="0.2">
      <c r="A42" s="320">
        <f>+($E42*'5yr'!C6)</f>
        <v>500</v>
      </c>
      <c r="B42" s="287" t="s">
        <v>558</v>
      </c>
      <c r="C42" s="537">
        <f t="shared" si="8"/>
        <v>80500</v>
      </c>
      <c r="D42" s="537">
        <f t="shared" si="9"/>
        <v>80000</v>
      </c>
      <c r="E42" s="340">
        <v>80000</v>
      </c>
      <c r="F42" s="272">
        <v>1</v>
      </c>
      <c r="G42" s="272"/>
      <c r="H42" s="272">
        <v>1</v>
      </c>
      <c r="I42" s="272">
        <f t="shared" si="10"/>
        <v>80500</v>
      </c>
      <c r="J42" s="272"/>
      <c r="K42" s="549"/>
      <c r="L42" s="271"/>
      <c r="M42" s="281"/>
      <c r="N42" s="281"/>
      <c r="O42" s="281"/>
      <c r="P42" s="282"/>
    </row>
    <row r="43" spans="1:22" x14ac:dyDescent="0.2">
      <c r="A43" s="320">
        <f>+($E43*'5yr'!C6)</f>
        <v>406.25</v>
      </c>
      <c r="B43" s="287" t="s">
        <v>559</v>
      </c>
      <c r="C43" s="537">
        <f t="shared" si="8"/>
        <v>65406.25</v>
      </c>
      <c r="D43" s="537">
        <f t="shared" si="9"/>
        <v>65000</v>
      </c>
      <c r="E43" s="340">
        <v>65000</v>
      </c>
      <c r="F43" s="272">
        <v>1</v>
      </c>
      <c r="G43" s="272"/>
      <c r="H43" s="272"/>
      <c r="I43" s="272">
        <f t="shared" si="10"/>
        <v>65406.25</v>
      </c>
      <c r="J43" s="272"/>
      <c r="K43" s="549"/>
      <c r="L43" s="271"/>
      <c r="M43" s="281"/>
      <c r="N43" s="281"/>
      <c r="O43" s="281"/>
      <c r="P43" s="282"/>
    </row>
    <row r="44" spans="1:22" x14ac:dyDescent="0.2">
      <c r="A44" s="320">
        <f>+($E44*'5yr'!C6)</f>
        <v>750</v>
      </c>
      <c r="B44" s="287" t="s">
        <v>560</v>
      </c>
      <c r="C44" s="537">
        <f t="shared" si="8"/>
        <v>120750</v>
      </c>
      <c r="D44" s="537">
        <f t="shared" si="9"/>
        <v>120000</v>
      </c>
      <c r="E44" s="340">
        <v>120000</v>
      </c>
      <c r="F44" s="272">
        <v>1</v>
      </c>
      <c r="G44" s="272"/>
      <c r="H44" s="272"/>
      <c r="I44" s="272">
        <f t="shared" si="10"/>
        <v>120750</v>
      </c>
      <c r="J44" s="272"/>
      <c r="K44" s="549"/>
      <c r="L44" s="271"/>
      <c r="M44" s="281"/>
      <c r="N44" s="281"/>
      <c r="O44" s="281"/>
      <c r="P44" s="282"/>
    </row>
    <row r="45" spans="1:22" x14ac:dyDescent="0.2">
      <c r="A45" s="320"/>
      <c r="B45" s="287"/>
      <c r="C45" s="537"/>
      <c r="D45" s="537"/>
      <c r="E45" s="340"/>
      <c r="F45" s="272"/>
      <c r="G45" s="272"/>
      <c r="H45" s="272"/>
      <c r="I45" s="272"/>
      <c r="J45" s="272"/>
      <c r="K45" s="549"/>
      <c r="L45" s="271"/>
      <c r="M45" s="281"/>
      <c r="N45" s="281"/>
      <c r="O45" s="281"/>
      <c r="P45" s="282"/>
    </row>
    <row r="46" spans="1:22" x14ac:dyDescent="0.2">
      <c r="A46" s="320"/>
      <c r="B46" s="538"/>
      <c r="C46" s="539"/>
      <c r="D46" s="539"/>
      <c r="E46" s="540"/>
      <c r="F46" s="285"/>
      <c r="G46" s="285"/>
      <c r="H46" s="285"/>
      <c r="I46" s="285"/>
      <c r="J46" s="285"/>
      <c r="K46" s="550"/>
      <c r="L46" s="285"/>
      <c r="M46" s="285"/>
      <c r="N46" s="285"/>
      <c r="O46" s="285"/>
      <c r="P46" s="286"/>
      <c r="V46" s="261"/>
    </row>
    <row r="47" spans="1:22" x14ac:dyDescent="0.2">
      <c r="A47" s="320"/>
      <c r="B47" s="1026" t="s">
        <v>561</v>
      </c>
      <c r="C47" s="1027"/>
      <c r="D47" s="1027"/>
      <c r="E47" s="1027"/>
      <c r="F47" s="1027"/>
      <c r="G47" s="1027"/>
      <c r="H47" s="1027"/>
      <c r="I47" s="1027"/>
      <c r="J47" s="1027"/>
      <c r="K47" s="1027"/>
      <c r="L47" s="1027"/>
      <c r="M47" s="1027"/>
      <c r="N47" s="1027"/>
      <c r="O47" s="779"/>
      <c r="P47" s="528"/>
      <c r="Q47" s="319"/>
      <c r="R47" s="319"/>
      <c r="S47" s="319"/>
      <c r="T47" s="319"/>
      <c r="U47" s="319"/>
      <c r="V47" s="782"/>
    </row>
    <row r="48" spans="1:22" x14ac:dyDescent="0.2">
      <c r="A48" s="320"/>
      <c r="B48" s="541" t="s">
        <v>549</v>
      </c>
      <c r="C48" s="542"/>
      <c r="D48" s="542"/>
      <c r="E48" s="341"/>
      <c r="F48" s="284">
        <v>0.5</v>
      </c>
      <c r="G48" s="284"/>
      <c r="H48" s="284">
        <v>30</v>
      </c>
      <c r="I48" s="284"/>
      <c r="J48" s="284"/>
      <c r="K48" s="551"/>
      <c r="L48" s="281"/>
      <c r="M48" s="285"/>
      <c r="N48" s="285"/>
      <c r="O48" s="285"/>
      <c r="P48" s="286"/>
      <c r="V48" s="261"/>
    </row>
    <row r="49" spans="1:22" x14ac:dyDescent="0.2">
      <c r="A49" s="320"/>
      <c r="B49" s="290" t="s">
        <v>562</v>
      </c>
      <c r="C49" s="543"/>
      <c r="D49" s="543"/>
      <c r="E49" s="342"/>
      <c r="F49" s="262"/>
      <c r="G49" s="262"/>
      <c r="H49" s="262"/>
      <c r="I49" s="262"/>
      <c r="J49" s="262"/>
      <c r="K49" s="548"/>
      <c r="L49" s="262"/>
      <c r="M49" s="285"/>
      <c r="N49" s="285"/>
      <c r="O49" s="285"/>
      <c r="P49" s="286"/>
      <c r="V49" s="261"/>
    </row>
    <row r="50" spans="1:22" x14ac:dyDescent="0.2">
      <c r="A50" s="320"/>
      <c r="B50" s="283" t="s">
        <v>563</v>
      </c>
      <c r="C50" s="536"/>
      <c r="D50" s="536"/>
      <c r="E50" s="340"/>
      <c r="F50" s="271"/>
      <c r="G50" s="271"/>
      <c r="H50" s="271">
        <v>0.5</v>
      </c>
      <c r="I50" s="271"/>
      <c r="J50" s="271"/>
      <c r="K50" s="548"/>
      <c r="L50" s="262"/>
      <c r="M50" s="285"/>
      <c r="N50" s="285"/>
      <c r="O50" s="285"/>
      <c r="P50" s="286"/>
      <c r="V50" s="261"/>
    </row>
    <row r="51" spans="1:22" x14ac:dyDescent="0.2">
      <c r="A51" s="320">
        <f>+($E51*'5yr'!C6)</f>
        <v>1093.75</v>
      </c>
      <c r="B51" s="283" t="s">
        <v>564</v>
      </c>
      <c r="C51" s="544">
        <f t="shared" ref="C51:C61" si="11">+I51/2</f>
        <v>88046.875</v>
      </c>
      <c r="D51" s="544"/>
      <c r="E51" s="399">
        <v>175000</v>
      </c>
      <c r="F51" s="291">
        <v>0.5</v>
      </c>
      <c r="G51" s="278"/>
      <c r="H51" s="291">
        <v>0.5</v>
      </c>
      <c r="I51" s="271">
        <f t="shared" ref="I51:I58" si="12">+E51+A51</f>
        <v>176093.75</v>
      </c>
      <c r="J51" s="291"/>
      <c r="K51" s="552"/>
      <c r="L51" s="279"/>
      <c r="M51" s="279"/>
      <c r="N51" s="279"/>
      <c r="O51" s="279"/>
      <c r="P51" s="292"/>
      <c r="V51" s="261"/>
    </row>
    <row r="52" spans="1:22" x14ac:dyDescent="0.2">
      <c r="A52" s="320">
        <f>+($E52*'5yr'!C6)</f>
        <v>781.25</v>
      </c>
      <c r="B52" s="283" t="s">
        <v>565</v>
      </c>
      <c r="C52" s="544">
        <f t="shared" si="11"/>
        <v>62890.625</v>
      </c>
      <c r="D52" s="544"/>
      <c r="E52" s="399">
        <v>125000</v>
      </c>
      <c r="F52" s="291">
        <v>0.5</v>
      </c>
      <c r="G52" s="278"/>
      <c r="H52" s="291">
        <v>0.5</v>
      </c>
      <c r="I52" s="271">
        <f t="shared" si="12"/>
        <v>125781.25</v>
      </c>
      <c r="J52" s="291"/>
      <c r="K52" s="552"/>
      <c r="L52" s="279"/>
      <c r="M52" s="279"/>
      <c r="N52" s="279"/>
      <c r="O52" s="279"/>
      <c r="P52" s="292"/>
      <c r="V52" s="261"/>
    </row>
    <row r="53" spans="1:22" x14ac:dyDescent="0.2">
      <c r="A53" s="320">
        <f>+($E53*'5yr'!C6)</f>
        <v>687.5</v>
      </c>
      <c r="B53" s="283" t="s">
        <v>566</v>
      </c>
      <c r="C53" s="544">
        <f t="shared" si="11"/>
        <v>55343.75</v>
      </c>
      <c r="D53" s="544"/>
      <c r="E53" s="399">
        <v>110000</v>
      </c>
      <c r="F53" s="291">
        <v>0.5</v>
      </c>
      <c r="G53" s="278"/>
      <c r="H53" s="291">
        <v>0.5</v>
      </c>
      <c r="I53" s="271">
        <f t="shared" si="12"/>
        <v>110687.5</v>
      </c>
      <c r="J53" s="291"/>
      <c r="K53" s="552"/>
      <c r="L53" s="279"/>
      <c r="M53" s="279"/>
      <c r="N53" s="279"/>
      <c r="O53" s="279"/>
      <c r="P53" s="292"/>
      <c r="V53" s="261"/>
    </row>
    <row r="54" spans="1:22" x14ac:dyDescent="0.2">
      <c r="A54" s="320">
        <f>+($E54*'5yr'!C6)</f>
        <v>593.75</v>
      </c>
      <c r="B54" s="283" t="s">
        <v>567</v>
      </c>
      <c r="C54" s="544">
        <f t="shared" si="11"/>
        <v>47796.875</v>
      </c>
      <c r="D54" s="544"/>
      <c r="E54" s="399">
        <v>95000</v>
      </c>
      <c r="F54" s="291">
        <v>0.5</v>
      </c>
      <c r="G54" s="278"/>
      <c r="H54" s="291">
        <v>0.5</v>
      </c>
      <c r="I54" s="271">
        <f t="shared" si="12"/>
        <v>95593.75</v>
      </c>
      <c r="J54" s="291"/>
      <c r="K54" s="552"/>
      <c r="L54" s="279"/>
      <c r="M54" s="279"/>
      <c r="N54" s="279"/>
      <c r="O54" s="279"/>
      <c r="P54" s="292"/>
      <c r="V54" s="261"/>
    </row>
    <row r="55" spans="1:22" x14ac:dyDescent="0.2">
      <c r="A55" s="320">
        <f>+($E55*'5yr'!C6)</f>
        <v>1199.7375</v>
      </c>
      <c r="B55" s="283" t="s">
        <v>568</v>
      </c>
      <c r="C55" s="544">
        <f t="shared" si="11"/>
        <v>96578.868749999994</v>
      </c>
      <c r="D55" s="544"/>
      <c r="E55" s="399">
        <v>191958</v>
      </c>
      <c r="F55" s="291">
        <v>0.5</v>
      </c>
      <c r="G55" s="278"/>
      <c r="H55" s="291">
        <v>0.5</v>
      </c>
      <c r="I55" s="271">
        <f t="shared" si="12"/>
        <v>193157.73749999999</v>
      </c>
      <c r="J55" s="291"/>
      <c r="K55" s="552"/>
      <c r="L55" s="279"/>
      <c r="M55" s="279"/>
      <c r="N55" s="279"/>
      <c r="O55" s="279"/>
      <c r="P55" s="292"/>
      <c r="V55" s="261"/>
    </row>
    <row r="56" spans="1:22" x14ac:dyDescent="0.2">
      <c r="A56" s="320">
        <f>+($E56*'5yr'!C6)</f>
        <v>676.2600000000001</v>
      </c>
      <c r="B56" s="283" t="s">
        <v>569</v>
      </c>
      <c r="C56" s="544">
        <f t="shared" si="11"/>
        <v>54438.93</v>
      </c>
      <c r="D56" s="544"/>
      <c r="E56" s="399">
        <v>108201.60000000001</v>
      </c>
      <c r="F56" s="291">
        <v>0.5</v>
      </c>
      <c r="G56" s="278"/>
      <c r="H56" s="291">
        <v>0.5</v>
      </c>
      <c r="I56" s="271">
        <f t="shared" si="12"/>
        <v>108877.86</v>
      </c>
      <c r="J56" s="291"/>
      <c r="K56" s="552"/>
      <c r="L56" s="279"/>
      <c r="M56" s="279"/>
      <c r="N56" s="279"/>
      <c r="O56" s="279"/>
      <c r="P56" s="292"/>
      <c r="V56" s="261"/>
    </row>
    <row r="57" spans="1:22" x14ac:dyDescent="0.2">
      <c r="A57" s="320">
        <f>+($E57*'5yr'!C6)</f>
        <v>287.5</v>
      </c>
      <c r="B57" s="283" t="s">
        <v>570</v>
      </c>
      <c r="C57" s="544">
        <f t="shared" si="11"/>
        <v>23143.75</v>
      </c>
      <c r="D57" s="544"/>
      <c r="E57" s="399">
        <v>46000</v>
      </c>
      <c r="F57" s="291">
        <v>0.5</v>
      </c>
      <c r="G57" s="278"/>
      <c r="H57" s="291">
        <v>0.5</v>
      </c>
      <c r="I57" s="271">
        <f t="shared" si="12"/>
        <v>46287.5</v>
      </c>
      <c r="J57" s="291"/>
      <c r="K57" s="552"/>
      <c r="L57" s="279"/>
      <c r="M57" s="279"/>
      <c r="N57" s="279"/>
      <c r="O57" s="279"/>
      <c r="P57" s="292"/>
      <c r="V57" s="261"/>
    </row>
    <row r="58" spans="1:22" x14ac:dyDescent="0.2">
      <c r="A58" s="320">
        <f>+($E58*'5yr'!C6)</f>
        <v>750</v>
      </c>
      <c r="B58" s="283" t="s">
        <v>571</v>
      </c>
      <c r="C58" s="544">
        <f t="shared" si="11"/>
        <v>60375</v>
      </c>
      <c r="D58" s="544"/>
      <c r="E58" s="399">
        <v>120000</v>
      </c>
      <c r="F58" s="291">
        <v>0.5</v>
      </c>
      <c r="G58" s="278"/>
      <c r="H58" s="291">
        <v>0.5</v>
      </c>
      <c r="I58" s="271">
        <f t="shared" si="12"/>
        <v>120750</v>
      </c>
      <c r="J58" s="291"/>
      <c r="K58" s="552"/>
      <c r="L58" s="279"/>
      <c r="M58" s="279"/>
      <c r="N58" s="279"/>
      <c r="O58" s="279"/>
      <c r="P58" s="292"/>
      <c r="V58" s="261"/>
    </row>
    <row r="59" spans="1:22" x14ac:dyDescent="0.2">
      <c r="A59" s="320">
        <f>+($E59*'5yr'!C6)</f>
        <v>812.5</v>
      </c>
      <c r="B59" s="283" t="s">
        <v>572</v>
      </c>
      <c r="C59" s="544">
        <f t="shared" si="11"/>
        <v>70850</v>
      </c>
      <c r="D59" s="544"/>
      <c r="E59" s="399">
        <v>130000</v>
      </c>
      <c r="F59" s="291">
        <v>0.5</v>
      </c>
      <c r="G59" s="278"/>
      <c r="H59" s="291">
        <v>0.5</v>
      </c>
      <c r="I59" s="271">
        <v>141700</v>
      </c>
      <c r="J59" s="291"/>
      <c r="K59" s="552"/>
      <c r="L59" s="279"/>
      <c r="M59" s="279"/>
      <c r="N59" s="279"/>
      <c r="O59" s="279"/>
      <c r="P59" s="292"/>
      <c r="V59" s="261"/>
    </row>
    <row r="60" spans="1:22" x14ac:dyDescent="0.2">
      <c r="A60" s="320">
        <f>+($E60*'5yr'!C6)</f>
        <v>531.25</v>
      </c>
      <c r="B60" s="283" t="s">
        <v>573</v>
      </c>
      <c r="C60" s="544">
        <f t="shared" si="11"/>
        <v>42765.625</v>
      </c>
      <c r="D60" s="544"/>
      <c r="E60" s="340">
        <v>85000</v>
      </c>
      <c r="F60" s="271">
        <v>0.5</v>
      </c>
      <c r="G60" s="271"/>
      <c r="H60" s="271">
        <v>0.5</v>
      </c>
      <c r="I60" s="271">
        <f>+E60+A60</f>
        <v>85531.25</v>
      </c>
      <c r="J60" s="271"/>
      <c r="K60" s="550"/>
      <c r="L60" s="285"/>
      <c r="M60" s="285"/>
      <c r="N60" s="285"/>
      <c r="O60" s="285"/>
      <c r="P60" s="286"/>
      <c r="V60" s="261"/>
    </row>
    <row r="61" spans="1:22" x14ac:dyDescent="0.2">
      <c r="A61" s="320">
        <f>+($E61*'5yr'!C6)</f>
        <v>221</v>
      </c>
      <c r="B61" s="283" t="s">
        <v>574</v>
      </c>
      <c r="C61" s="544">
        <f t="shared" si="11"/>
        <v>17790.5</v>
      </c>
      <c r="D61" s="544"/>
      <c r="E61" s="340">
        <v>35360</v>
      </c>
      <c r="F61" s="271">
        <v>0.5</v>
      </c>
      <c r="G61" s="271"/>
      <c r="H61" s="271">
        <v>0.5</v>
      </c>
      <c r="I61" s="271">
        <f>+E61+A61</f>
        <v>35581</v>
      </c>
      <c r="J61" s="271"/>
      <c r="K61" s="548"/>
      <c r="L61" s="262"/>
      <c r="M61" s="293"/>
      <c r="N61" s="293"/>
      <c r="O61" s="293"/>
      <c r="P61" s="294"/>
      <c r="V61" s="261"/>
    </row>
    <row r="62" spans="1:22" x14ac:dyDescent="0.2">
      <c r="A62" s="320">
        <f>+($E62*'5yr'!C6)</f>
        <v>0</v>
      </c>
      <c r="B62" s="287" t="s">
        <v>575</v>
      </c>
      <c r="C62" s="537">
        <f>+I62</f>
        <v>0</v>
      </c>
      <c r="D62" s="537"/>
      <c r="E62" s="340"/>
      <c r="F62" s="271"/>
      <c r="G62" s="271"/>
      <c r="H62" s="271"/>
      <c r="I62" s="271"/>
      <c r="J62" s="271"/>
      <c r="K62" s="548"/>
      <c r="L62" s="262"/>
      <c r="M62" s="285"/>
      <c r="N62" s="285"/>
      <c r="O62" s="285"/>
      <c r="P62" s="286"/>
      <c r="V62" s="261"/>
    </row>
    <row r="63" spans="1:22" ht="13.5" thickBot="1" x14ac:dyDescent="0.25">
      <c r="A63" s="320"/>
      <c r="B63" s="295" t="s">
        <v>606</v>
      </c>
      <c r="C63" s="545">
        <f>SUM(C51:C62)</f>
        <v>620020.79875000007</v>
      </c>
      <c r="D63" s="545"/>
      <c r="E63" s="343">
        <f>SUM(E51:E62)</f>
        <v>1221519.6000000001</v>
      </c>
      <c r="F63" s="268"/>
      <c r="G63" s="268"/>
      <c r="H63" s="268"/>
      <c r="I63" s="268">
        <f>SUM(I51:I62)</f>
        <v>1240041.5975000001</v>
      </c>
      <c r="J63" s="268"/>
      <c r="K63" s="553"/>
      <c r="L63" s="268"/>
      <c r="M63" s="296"/>
      <c r="N63" s="296"/>
      <c r="O63" s="296"/>
      <c r="P63" s="297"/>
      <c r="V63" s="261"/>
    </row>
    <row r="64" spans="1:22" x14ac:dyDescent="0.2">
      <c r="B64" s="289"/>
      <c r="C64" s="289"/>
      <c r="D64" s="289"/>
      <c r="K64"/>
    </row>
    <row r="65" spans="2:17" ht="13.5" thickBot="1" x14ac:dyDescent="0.25">
      <c r="K65"/>
    </row>
    <row r="66" spans="2:17" ht="25.5" customHeight="1" thickBot="1" x14ac:dyDescent="0.25">
      <c r="B66" s="1019" t="s">
        <v>577</v>
      </c>
      <c r="C66" s="1020"/>
      <c r="D66" s="1020"/>
      <c r="E66" s="1020"/>
      <c r="F66" s="1021"/>
      <c r="G66" s="1022"/>
      <c r="H66" s="334" t="s">
        <v>578</v>
      </c>
      <c r="I66" s="391"/>
      <c r="J66" s="327"/>
      <c r="K66"/>
      <c r="M66" s="334" t="s">
        <v>579</v>
      </c>
      <c r="N66" s="391" t="s">
        <v>580</v>
      </c>
      <c r="O66" s="574" t="s">
        <v>581</v>
      </c>
      <c r="P66" s="574" t="s">
        <v>582</v>
      </c>
      <c r="Q66" s="574" t="s">
        <v>583</v>
      </c>
    </row>
    <row r="67" spans="2:17" ht="13.5" thickBot="1" x14ac:dyDescent="0.25">
      <c r="B67" s="317"/>
      <c r="C67" s="318"/>
      <c r="D67" s="318"/>
      <c r="E67" s="344" t="s">
        <v>584</v>
      </c>
      <c r="F67" s="318" t="s">
        <v>585</v>
      </c>
      <c r="G67" s="321" t="s">
        <v>649</v>
      </c>
      <c r="H67" s="562">
        <f>+'5yr'!C5</f>
        <v>2.5000000000000001E-2</v>
      </c>
      <c r="I67" s="563"/>
      <c r="J67" s="564" t="s">
        <v>587</v>
      </c>
      <c r="K67"/>
      <c r="M67" s="562">
        <v>0.03</v>
      </c>
      <c r="N67" s="563"/>
      <c r="O67" s="564" t="s">
        <v>587</v>
      </c>
      <c r="P67" s="564" t="s">
        <v>587</v>
      </c>
      <c r="Q67" s="564" t="s">
        <v>587</v>
      </c>
    </row>
    <row r="68" spans="2:17" ht="13.5" thickBot="1" x14ac:dyDescent="0.25">
      <c r="B68" s="569"/>
      <c r="C68" s="569" t="s">
        <v>588</v>
      </c>
      <c r="D68" s="569" t="s">
        <v>18</v>
      </c>
      <c r="E68" s="570"/>
      <c r="F68" s="569"/>
      <c r="G68" s="571"/>
      <c r="H68" s="572"/>
      <c r="I68" s="572"/>
      <c r="J68" s="573"/>
      <c r="K68"/>
      <c r="M68" s="572"/>
      <c r="N68" s="572"/>
      <c r="O68" s="573"/>
      <c r="P68" s="573"/>
      <c r="Q68" s="573"/>
    </row>
    <row r="69" spans="2:17" x14ac:dyDescent="0.2">
      <c r="B69" s="307" t="s">
        <v>589</v>
      </c>
      <c r="C69" s="400"/>
      <c r="D69" s="400"/>
      <c r="E69" s="308">
        <v>50000</v>
      </c>
      <c r="F69" s="565">
        <f>+E69/12</f>
        <v>4166.666666666667</v>
      </c>
      <c r="G69" s="566">
        <f>+F69*50%</f>
        <v>2083.3333333333335</v>
      </c>
      <c r="H69" s="565">
        <f>+$E69*H67</f>
        <v>1250</v>
      </c>
      <c r="I69" s="567"/>
      <c r="J69" s="568">
        <f>+E69+H69</f>
        <v>51250</v>
      </c>
      <c r="M69" s="565"/>
      <c r="N69" s="567"/>
      <c r="O69" s="568"/>
      <c r="P69" s="568"/>
      <c r="Q69" s="568"/>
    </row>
    <row r="70" spans="2:17" x14ac:dyDescent="0.2">
      <c r="B70" s="307" t="s">
        <v>452</v>
      </c>
      <c r="C70" s="400"/>
      <c r="D70" s="400"/>
      <c r="E70" s="308"/>
      <c r="F70" s="322">
        <f t="shared" ref="F70:F80" si="13">+E70/12</f>
        <v>0</v>
      </c>
      <c r="G70" s="566">
        <f t="shared" ref="G70:G80" si="14">+F70*50%</f>
        <v>0</v>
      </c>
      <c r="H70" s="322">
        <f>+$E70*H67</f>
        <v>0</v>
      </c>
      <c r="I70" s="392"/>
      <c r="J70" s="328">
        <f>+E70+H70</f>
        <v>0</v>
      </c>
      <c r="M70" s="322"/>
      <c r="N70" s="392"/>
      <c r="O70" s="328"/>
      <c r="P70" s="328"/>
      <c r="Q70" s="328"/>
    </row>
    <row r="71" spans="2:17" x14ac:dyDescent="0.2">
      <c r="B71" s="309" t="s">
        <v>590</v>
      </c>
      <c r="C71" s="401"/>
      <c r="D71" s="401"/>
      <c r="E71" s="310">
        <v>100000</v>
      </c>
      <c r="F71" s="322">
        <f t="shared" si="13"/>
        <v>8333.3333333333339</v>
      </c>
      <c r="G71" s="566">
        <f t="shared" si="14"/>
        <v>4166.666666666667</v>
      </c>
      <c r="H71" s="322">
        <f>+$E71*H67</f>
        <v>2500</v>
      </c>
      <c r="I71" s="392"/>
      <c r="J71" s="328">
        <f>+E71+H71</f>
        <v>102500</v>
      </c>
      <c r="M71" s="322"/>
      <c r="N71" s="392"/>
      <c r="O71" s="328"/>
      <c r="P71" s="328"/>
      <c r="Q71" s="328"/>
    </row>
    <row r="72" spans="2:17" x14ac:dyDescent="0.2">
      <c r="B72" s="309" t="s">
        <v>648</v>
      </c>
      <c r="C72" s="401"/>
      <c r="D72" s="401"/>
      <c r="E72" s="310">
        <v>6000</v>
      </c>
      <c r="F72" s="322">
        <f t="shared" si="13"/>
        <v>500</v>
      </c>
      <c r="G72" s="566">
        <f t="shared" si="14"/>
        <v>250</v>
      </c>
      <c r="H72" s="322">
        <f>+$E72*H67</f>
        <v>150</v>
      </c>
      <c r="I72" s="392"/>
      <c r="J72" s="328">
        <f t="shared" ref="J72:J80" si="15">+E72+H72</f>
        <v>6150</v>
      </c>
      <c r="M72" s="322"/>
      <c r="N72" s="392"/>
      <c r="O72" s="328"/>
      <c r="P72" s="328"/>
      <c r="Q72" s="328"/>
    </row>
    <row r="73" spans="2:17" x14ac:dyDescent="0.2">
      <c r="B73" s="309" t="s">
        <v>152</v>
      </c>
      <c r="C73" s="401"/>
      <c r="D73" s="401"/>
      <c r="E73" s="310">
        <v>0</v>
      </c>
      <c r="F73" s="322">
        <f t="shared" si="13"/>
        <v>0</v>
      </c>
      <c r="G73" s="566">
        <f t="shared" si="14"/>
        <v>0</v>
      </c>
      <c r="H73" s="322">
        <f>+$E73*H67</f>
        <v>0</v>
      </c>
      <c r="I73" s="392"/>
      <c r="J73" s="328">
        <f t="shared" si="15"/>
        <v>0</v>
      </c>
      <c r="M73" s="322"/>
      <c r="N73" s="392"/>
      <c r="O73" s="328"/>
      <c r="P73" s="328"/>
      <c r="Q73" s="328"/>
    </row>
    <row r="74" spans="2:17" x14ac:dyDescent="0.2">
      <c r="B74" s="309" t="s">
        <v>592</v>
      </c>
      <c r="C74" s="401"/>
      <c r="D74" s="401"/>
      <c r="E74" s="310">
        <f>15000*12</f>
        <v>180000</v>
      </c>
      <c r="F74" s="322">
        <f t="shared" si="13"/>
        <v>15000</v>
      </c>
      <c r="G74" s="566">
        <f t="shared" si="14"/>
        <v>7500</v>
      </c>
      <c r="H74" s="322">
        <f>+$E74*H67</f>
        <v>4500</v>
      </c>
      <c r="I74" s="392"/>
      <c r="J74" s="328">
        <f t="shared" si="15"/>
        <v>184500</v>
      </c>
      <c r="L74" s="335"/>
      <c r="M74" s="322"/>
      <c r="N74" s="392"/>
      <c r="O74" s="328"/>
      <c r="P74" s="328"/>
      <c r="Q74" s="328"/>
    </row>
    <row r="75" spans="2:17" x14ac:dyDescent="0.2">
      <c r="B75" s="309" t="s">
        <v>593</v>
      </c>
      <c r="C75" s="401"/>
      <c r="D75" s="401"/>
      <c r="E75" s="310">
        <f>2500*12</f>
        <v>30000</v>
      </c>
      <c r="F75" s="322">
        <f t="shared" si="13"/>
        <v>2500</v>
      </c>
      <c r="G75" s="566">
        <f t="shared" si="14"/>
        <v>1250</v>
      </c>
      <c r="H75" s="322">
        <f>+$E75*H67</f>
        <v>750</v>
      </c>
      <c r="I75" s="392"/>
      <c r="J75" s="328">
        <f t="shared" si="15"/>
        <v>30750</v>
      </c>
      <c r="M75" s="322"/>
      <c r="N75" s="392"/>
      <c r="O75" s="328"/>
      <c r="P75" s="328"/>
      <c r="Q75" s="328"/>
    </row>
    <row r="76" spans="2:17" x14ac:dyDescent="0.2">
      <c r="B76" s="311" t="s">
        <v>594</v>
      </c>
      <c r="C76" s="402"/>
      <c r="D76" s="402"/>
      <c r="E76" s="310">
        <f>700*12</f>
        <v>8400</v>
      </c>
      <c r="F76" s="322">
        <f t="shared" si="13"/>
        <v>700</v>
      </c>
      <c r="G76" s="566">
        <f t="shared" si="14"/>
        <v>350</v>
      </c>
      <c r="H76" s="322">
        <f>+$E76*H67</f>
        <v>210</v>
      </c>
      <c r="I76" s="392"/>
      <c r="J76" s="328">
        <f t="shared" si="15"/>
        <v>8610</v>
      </c>
      <c r="M76" s="322"/>
      <c r="N76" s="392"/>
      <c r="O76" s="328"/>
      <c r="P76" s="328"/>
      <c r="Q76" s="328"/>
    </row>
    <row r="77" spans="2:17" x14ac:dyDescent="0.2">
      <c r="B77" s="312" t="s">
        <v>163</v>
      </c>
      <c r="C77" s="403"/>
      <c r="D77" s="403"/>
      <c r="E77" s="313">
        <f>500*12</f>
        <v>6000</v>
      </c>
      <c r="F77" s="322">
        <f t="shared" si="13"/>
        <v>500</v>
      </c>
      <c r="G77" s="566">
        <f t="shared" si="14"/>
        <v>250</v>
      </c>
      <c r="H77" s="322">
        <f>+$E77*H67</f>
        <v>150</v>
      </c>
      <c r="I77" s="392"/>
      <c r="J77" s="328">
        <f t="shared" si="15"/>
        <v>6150</v>
      </c>
      <c r="M77" s="322"/>
      <c r="N77" s="392"/>
      <c r="O77" s="328"/>
      <c r="P77" s="328"/>
      <c r="Q77" s="328"/>
    </row>
    <row r="78" spans="2:17" x14ac:dyDescent="0.2">
      <c r="B78" s="311" t="s">
        <v>595</v>
      </c>
      <c r="C78" s="402"/>
      <c r="D78" s="402"/>
      <c r="E78" s="638">
        <v>10000</v>
      </c>
      <c r="F78" s="322">
        <f t="shared" si="13"/>
        <v>833.33333333333337</v>
      </c>
      <c r="G78" s="566">
        <f t="shared" si="14"/>
        <v>416.66666666666669</v>
      </c>
      <c r="H78" s="322">
        <f>+$E78*H67</f>
        <v>250</v>
      </c>
      <c r="I78" s="392"/>
      <c r="J78" s="328">
        <f t="shared" si="15"/>
        <v>10250</v>
      </c>
      <c r="M78" s="322"/>
      <c r="N78" s="392"/>
      <c r="O78" s="328"/>
      <c r="P78" s="328"/>
      <c r="Q78" s="328"/>
    </row>
    <row r="79" spans="2:17" x14ac:dyDescent="0.2">
      <c r="B79" s="311" t="s">
        <v>596</v>
      </c>
      <c r="C79" s="402"/>
      <c r="D79" s="402"/>
      <c r="E79" s="310">
        <v>34800</v>
      </c>
      <c r="F79" s="322">
        <f t="shared" si="13"/>
        <v>2900</v>
      </c>
      <c r="G79" s="566">
        <f t="shared" si="14"/>
        <v>1450</v>
      </c>
      <c r="H79" s="322">
        <f>+$E79*H67</f>
        <v>870</v>
      </c>
      <c r="I79" s="392"/>
      <c r="J79" s="328">
        <f t="shared" si="15"/>
        <v>35670</v>
      </c>
      <c r="M79" s="322"/>
      <c r="N79" s="392"/>
      <c r="O79" s="328"/>
      <c r="P79" s="328"/>
      <c r="Q79" s="328"/>
    </row>
    <row r="80" spans="2:17" x14ac:dyDescent="0.2">
      <c r="B80" s="311" t="s">
        <v>597</v>
      </c>
      <c r="C80" s="402"/>
      <c r="D80" s="402"/>
      <c r="E80" s="310">
        <v>13000</v>
      </c>
      <c r="F80" s="322">
        <f t="shared" si="13"/>
        <v>1083.3333333333333</v>
      </c>
      <c r="G80" s="566">
        <f t="shared" si="14"/>
        <v>541.66666666666663</v>
      </c>
      <c r="H80" s="322">
        <f>+$E80*H67</f>
        <v>325</v>
      </c>
      <c r="I80" s="392"/>
      <c r="J80" s="328">
        <f t="shared" si="15"/>
        <v>13325</v>
      </c>
      <c r="M80" s="322"/>
      <c r="N80" s="392"/>
      <c r="O80" s="328"/>
      <c r="P80" s="328"/>
      <c r="Q80" s="328"/>
    </row>
    <row r="81" spans="2:17" x14ac:dyDescent="0.2">
      <c r="B81" s="314"/>
      <c r="C81" s="404"/>
      <c r="D81" s="404"/>
      <c r="E81" s="315"/>
      <c r="F81" s="322"/>
      <c r="G81" s="323">
        <f>+F81/3</f>
        <v>0</v>
      </c>
      <c r="H81" s="322">
        <f>+$E81*H80</f>
        <v>0</v>
      </c>
      <c r="I81" s="392"/>
      <c r="J81" s="286"/>
      <c r="M81" s="322"/>
      <c r="N81" s="392"/>
      <c r="O81" s="286"/>
      <c r="P81" s="286"/>
      <c r="Q81" s="286"/>
    </row>
    <row r="82" spans="2:17" x14ac:dyDescent="0.2">
      <c r="B82" s="287" t="s">
        <v>576</v>
      </c>
      <c r="C82" s="405"/>
      <c r="D82" s="405"/>
      <c r="E82" s="316">
        <f>SUM(E69:E81)</f>
        <v>438200</v>
      </c>
      <c r="F82" s="326">
        <f>+E82/12</f>
        <v>36516.666666666664</v>
      </c>
      <c r="G82" s="331">
        <f>+F82*50%</f>
        <v>18258.333333333332</v>
      </c>
      <c r="H82" s="329"/>
      <c r="I82" s="393"/>
      <c r="J82" s="332">
        <f>SUM(J69:J81)</f>
        <v>449155</v>
      </c>
      <c r="K82" s="554">
        <f>+J82/12*60%</f>
        <v>22457.75</v>
      </c>
      <c r="M82" s="329"/>
      <c r="N82" s="393"/>
      <c r="O82" s="332"/>
      <c r="P82" s="332"/>
      <c r="Q82" s="332"/>
    </row>
    <row r="83" spans="2:17" ht="13.5" thickBot="1" x14ac:dyDescent="0.25">
      <c r="B83" s="295"/>
      <c r="C83" s="406"/>
      <c r="D83" s="406"/>
      <c r="E83" s="345"/>
      <c r="F83" s="324"/>
      <c r="G83" s="325"/>
      <c r="H83" s="330"/>
      <c r="I83" s="394"/>
      <c r="J83" s="297"/>
      <c r="K83"/>
      <c r="M83" s="330"/>
      <c r="N83" s="394"/>
      <c r="O83" s="297"/>
      <c r="P83" s="297"/>
      <c r="Q83" s="297"/>
    </row>
    <row r="84" spans="2:17" x14ac:dyDescent="0.2">
      <c r="F84" s="320"/>
      <c r="G84" s="320"/>
      <c r="K84"/>
    </row>
    <row r="85" spans="2:17" ht="13.5" thickBot="1" x14ac:dyDescent="0.25">
      <c r="G85" s="455"/>
      <c r="K85"/>
    </row>
    <row r="86" spans="2:17" ht="13.5" thickTop="1" x14ac:dyDescent="0.2">
      <c r="F86" s="1013"/>
      <c r="G86" s="1014"/>
      <c r="H86" s="1014"/>
      <c r="I86" s="1015"/>
      <c r="K86"/>
    </row>
    <row r="87" spans="2:17" ht="13.5" thickBot="1" x14ac:dyDescent="0.25">
      <c r="F87" s="1016"/>
      <c r="G87" s="1017"/>
      <c r="H87" s="1017"/>
      <c r="I87" s="1018"/>
      <c r="K87"/>
    </row>
    <row r="88" spans="2:17" ht="13.5" thickTop="1" x14ac:dyDescent="0.2">
      <c r="K88"/>
    </row>
    <row r="89" spans="2:17" x14ac:dyDescent="0.2">
      <c r="K89"/>
    </row>
    <row r="90" spans="2:17" x14ac:dyDescent="0.2">
      <c r="K90"/>
    </row>
    <row r="91" spans="2:17" x14ac:dyDescent="0.2">
      <c r="K91"/>
    </row>
    <row r="92" spans="2:17" x14ac:dyDescent="0.2">
      <c r="K92"/>
    </row>
    <row r="93" spans="2:17" x14ac:dyDescent="0.2">
      <c r="K93"/>
    </row>
    <row r="94" spans="2:17" x14ac:dyDescent="0.2">
      <c r="K94"/>
    </row>
    <row r="95" spans="2:17" x14ac:dyDescent="0.2">
      <c r="K95"/>
    </row>
    <row r="96" spans="2:17" x14ac:dyDescent="0.2">
      <c r="K96"/>
    </row>
    <row r="97" spans="11:11" x14ac:dyDescent="0.2">
      <c r="K97"/>
    </row>
    <row r="98" spans="11:11" x14ac:dyDescent="0.2">
      <c r="K98"/>
    </row>
    <row r="99" spans="11:11" x14ac:dyDescent="0.2">
      <c r="K99"/>
    </row>
    <row r="100" spans="11:11" x14ac:dyDescent="0.2">
      <c r="K100"/>
    </row>
    <row r="101" spans="11:11" x14ac:dyDescent="0.2">
      <c r="K101"/>
    </row>
    <row r="102" spans="11:11" x14ac:dyDescent="0.2">
      <c r="K102"/>
    </row>
    <row r="103" spans="11:11" x14ac:dyDescent="0.2">
      <c r="K103"/>
    </row>
    <row r="104" spans="11:11" x14ac:dyDescent="0.2">
      <c r="K104"/>
    </row>
    <row r="105" spans="11:11" x14ac:dyDescent="0.2">
      <c r="K105"/>
    </row>
    <row r="106" spans="11:11" x14ac:dyDescent="0.2">
      <c r="K106"/>
    </row>
    <row r="107" spans="11:11" x14ac:dyDescent="0.2">
      <c r="K107"/>
    </row>
    <row r="108" spans="11:11" x14ac:dyDescent="0.2">
      <c r="K108"/>
    </row>
    <row r="109" spans="11:11" x14ac:dyDescent="0.2">
      <c r="K109"/>
    </row>
    <row r="110" spans="11:11" x14ac:dyDescent="0.2">
      <c r="K110"/>
    </row>
    <row r="111" spans="11:11" x14ac:dyDescent="0.2">
      <c r="K111"/>
    </row>
    <row r="112" spans="11:11" x14ac:dyDescent="0.2">
      <c r="K112"/>
    </row>
    <row r="113" spans="11:11" x14ac:dyDescent="0.2">
      <c r="K113"/>
    </row>
    <row r="114" spans="11:11" x14ac:dyDescent="0.2">
      <c r="K114"/>
    </row>
    <row r="115" spans="11:11" x14ac:dyDescent="0.2">
      <c r="K115"/>
    </row>
    <row r="116" spans="11:11" x14ac:dyDescent="0.2">
      <c r="K116"/>
    </row>
    <row r="117" spans="11:11" x14ac:dyDescent="0.2">
      <c r="K117"/>
    </row>
    <row r="118" spans="11:11" x14ac:dyDescent="0.2">
      <c r="K118"/>
    </row>
    <row r="119" spans="11:11" x14ac:dyDescent="0.2">
      <c r="K119"/>
    </row>
    <row r="120" spans="11:11" x14ac:dyDescent="0.2">
      <c r="K120"/>
    </row>
    <row r="121" spans="11:11" x14ac:dyDescent="0.2">
      <c r="K121"/>
    </row>
    <row r="122" spans="11:11" x14ac:dyDescent="0.2">
      <c r="K122"/>
    </row>
    <row r="123" spans="11:11" x14ac:dyDescent="0.2">
      <c r="K123"/>
    </row>
    <row r="124" spans="11:11" x14ac:dyDescent="0.2">
      <c r="K124"/>
    </row>
    <row r="125" spans="11:11" x14ac:dyDescent="0.2">
      <c r="K125"/>
    </row>
    <row r="126" spans="11:11" x14ac:dyDescent="0.2">
      <c r="K126"/>
    </row>
    <row r="127" spans="11:11" x14ac:dyDescent="0.2">
      <c r="K127"/>
    </row>
    <row r="128" spans="11:11" x14ac:dyDescent="0.2">
      <c r="K128"/>
    </row>
    <row r="129" spans="11:11" x14ac:dyDescent="0.2">
      <c r="K129"/>
    </row>
    <row r="130" spans="11:11" x14ac:dyDescent="0.2">
      <c r="K130"/>
    </row>
  </sheetData>
  <mergeCells count="8">
    <mergeCell ref="F86:I87"/>
    <mergeCell ref="B66:G66"/>
    <mergeCell ref="B3:N3"/>
    <mergeCell ref="F6:N6"/>
    <mergeCell ref="B15:N15"/>
    <mergeCell ref="B24:N24"/>
    <mergeCell ref="B36:N36"/>
    <mergeCell ref="B47:N47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2"/>
  </sheetPr>
  <dimension ref="A1:Y133"/>
  <sheetViews>
    <sheetView topLeftCell="A24" workbookViewId="0">
      <selection activeCell="C30" sqref="C30"/>
    </sheetView>
  </sheetViews>
  <sheetFormatPr defaultRowHeight="12.75" x14ac:dyDescent="0.2"/>
  <cols>
    <col min="1" max="1" width="12.28515625" bestFit="1" customWidth="1"/>
    <col min="2" max="4" width="23.42578125" customWidth="1"/>
    <col min="5" max="9" width="21.140625" style="320" customWidth="1"/>
    <col min="10" max="10" width="17.85546875" customWidth="1"/>
    <col min="11" max="11" width="16.28515625" customWidth="1"/>
    <col min="12" max="12" width="17" customWidth="1"/>
    <col min="13" max="13" width="12.85546875" customWidth="1"/>
    <col min="14" max="14" width="12.28515625" style="546" customWidth="1"/>
    <col min="15" max="15" width="12.28515625" hidden="1" customWidth="1"/>
    <col min="18" max="18" width="11.42578125" customWidth="1"/>
    <col min="19" max="19" width="12.5703125" customWidth="1"/>
    <col min="25" max="25" width="16.28515625" customWidth="1"/>
  </cols>
  <sheetData>
    <row r="1" spans="1:25" x14ac:dyDescent="0.2">
      <c r="N1"/>
    </row>
    <row r="2" spans="1:25" ht="13.5" thickBot="1" x14ac:dyDescent="0.25">
      <c r="A2" t="str">
        <f>+'5yr'!B4</f>
        <v>Inflation assumption</v>
      </c>
      <c r="N2"/>
    </row>
    <row r="3" spans="1:25" ht="15.75" thickBot="1" x14ac:dyDescent="0.3">
      <c r="B3" s="1023" t="s">
        <v>516</v>
      </c>
      <c r="C3" s="1024"/>
      <c r="D3" s="1024"/>
      <c r="E3" s="1024"/>
      <c r="F3" s="1024"/>
      <c r="G3" s="1024"/>
      <c r="H3" s="1024"/>
      <c r="I3" s="1024"/>
      <c r="J3" s="1024"/>
      <c r="K3" s="1024"/>
      <c r="L3" s="1024"/>
      <c r="M3" s="1024"/>
      <c r="N3" s="1024"/>
      <c r="O3" s="1024"/>
      <c r="P3" s="1024"/>
      <c r="Q3" s="1024"/>
      <c r="R3" s="777"/>
      <c r="S3" s="510"/>
      <c r="T3" s="255"/>
      <c r="U3" s="255"/>
      <c r="V3" s="255"/>
      <c r="W3" s="255"/>
      <c r="X3" s="255"/>
      <c r="Y3" s="255"/>
    </row>
    <row r="4" spans="1:25" ht="13.5" thickBot="1" x14ac:dyDescent="0.25">
      <c r="B4" s="511"/>
      <c r="C4" s="512" t="s">
        <v>517</v>
      </c>
      <c r="D4" s="512" t="s">
        <v>518</v>
      </c>
      <c r="E4" s="513" t="s">
        <v>519</v>
      </c>
      <c r="F4" s="514"/>
      <c r="G4" s="514"/>
      <c r="H4" s="514"/>
      <c r="I4" s="514"/>
      <c r="J4" s="576" t="s">
        <v>520</v>
      </c>
      <c r="K4" s="514">
        <v>13</v>
      </c>
      <c r="L4" s="514">
        <v>15</v>
      </c>
      <c r="M4" s="514">
        <v>18</v>
      </c>
      <c r="N4" s="547">
        <v>19</v>
      </c>
      <c r="O4" s="514">
        <v>20</v>
      </c>
      <c r="P4" s="514">
        <v>21</v>
      </c>
      <c r="Q4" s="514">
        <v>22</v>
      </c>
      <c r="R4" s="514">
        <v>23</v>
      </c>
      <c r="S4" s="515">
        <v>24</v>
      </c>
      <c r="T4" s="256"/>
      <c r="U4" s="256"/>
      <c r="V4" s="257" t="s">
        <v>521</v>
      </c>
      <c r="W4" s="257" t="s">
        <v>522</v>
      </c>
      <c r="X4" s="347" t="s">
        <v>523</v>
      </c>
      <c r="Y4" s="258" t="s">
        <v>524</v>
      </c>
    </row>
    <row r="5" spans="1:25" ht="13.5" thickBot="1" x14ac:dyDescent="0.25">
      <c r="B5" s="511"/>
      <c r="C5" s="512"/>
      <c r="D5" s="512"/>
      <c r="E5" s="513" t="s">
        <v>598</v>
      </c>
      <c r="F5" s="514" t="s">
        <v>599</v>
      </c>
      <c r="G5" s="514" t="s">
        <v>600</v>
      </c>
      <c r="H5" s="514" t="s">
        <v>601</v>
      </c>
      <c r="I5" s="514" t="s">
        <v>602</v>
      </c>
      <c r="J5" s="514"/>
      <c r="K5" s="514"/>
      <c r="L5" s="514"/>
      <c r="M5" s="514"/>
      <c r="N5" s="547"/>
      <c r="O5" s="514"/>
      <c r="P5" s="514"/>
      <c r="Q5" s="514"/>
      <c r="R5" s="514"/>
      <c r="S5" s="515"/>
      <c r="T5" s="395"/>
      <c r="U5" s="395"/>
      <c r="V5" s="396"/>
      <c r="W5" s="396"/>
      <c r="X5" s="397"/>
      <c r="Y5" s="398"/>
    </row>
    <row r="6" spans="1:25" ht="15" x14ac:dyDescent="0.25">
      <c r="B6" s="516" t="s">
        <v>527</v>
      </c>
      <c r="C6" s="517"/>
      <c r="D6" s="517"/>
      <c r="E6" s="518" t="s">
        <v>528</v>
      </c>
      <c r="F6" s="518"/>
      <c r="G6" s="518"/>
      <c r="H6" s="518"/>
      <c r="I6" s="518"/>
      <c r="J6" s="1025"/>
      <c r="K6" s="1025"/>
      <c r="L6" s="1025"/>
      <c r="M6" s="1025"/>
      <c r="N6" s="1025"/>
      <c r="O6" s="1025"/>
      <c r="P6" s="1025"/>
      <c r="Q6" s="1025"/>
      <c r="R6" s="778"/>
      <c r="S6" s="519"/>
      <c r="T6" s="259" t="s">
        <v>529</v>
      </c>
      <c r="U6" s="259"/>
      <c r="V6" s="259">
        <v>12</v>
      </c>
      <c r="W6" s="259">
        <v>365</v>
      </c>
      <c r="X6" s="348">
        <v>35</v>
      </c>
      <c r="Y6" s="260"/>
    </row>
    <row r="7" spans="1:25" x14ac:dyDescent="0.2">
      <c r="B7" s="520" t="s">
        <v>603</v>
      </c>
      <c r="C7" s="521"/>
      <c r="D7" s="521"/>
      <c r="E7" s="342"/>
      <c r="F7" s="600">
        <v>2.5000000000000001E-2</v>
      </c>
      <c r="G7" s="600">
        <v>2.5000000000000001E-2</v>
      </c>
      <c r="H7" s="600">
        <v>2.5000000000000001E-2</v>
      </c>
      <c r="I7" s="600">
        <v>2.5000000000000001E-2</v>
      </c>
      <c r="J7" s="262"/>
      <c r="K7" s="262"/>
      <c r="L7" s="262"/>
      <c r="M7" s="262"/>
      <c r="N7" s="262"/>
      <c r="O7" s="262"/>
      <c r="P7" s="262"/>
      <c r="Q7" s="262"/>
      <c r="R7" s="262"/>
      <c r="S7" s="263"/>
      <c r="X7" s="320"/>
      <c r="Y7" s="261"/>
    </row>
    <row r="8" spans="1:25" ht="13.5" thickBot="1" x14ac:dyDescent="0.25">
      <c r="A8" s="320">
        <f>+E8*'5yr'!C5</f>
        <v>1.1000000000000001</v>
      </c>
      <c r="B8" s="520" t="s">
        <v>530</v>
      </c>
      <c r="C8" s="521">
        <f>+F8*2080</f>
        <v>93808</v>
      </c>
      <c r="D8" s="521">
        <f>+E8*2080</f>
        <v>91520</v>
      </c>
      <c r="E8" s="522">
        <v>44</v>
      </c>
      <c r="F8" s="262">
        <f>+E8*F$7+E8</f>
        <v>45.1</v>
      </c>
      <c r="G8" s="262">
        <f>+F8*G$7+F8</f>
        <v>46.227499999999999</v>
      </c>
      <c r="H8" s="262">
        <f>+G8*H$7+G8</f>
        <v>47.383187499999998</v>
      </c>
      <c r="I8" s="262">
        <f>+H8*I$7+H8</f>
        <v>48.567767187499996</v>
      </c>
      <c r="J8" s="262">
        <v>1</v>
      </c>
      <c r="K8" s="262">
        <v>1</v>
      </c>
      <c r="L8" s="262">
        <v>1</v>
      </c>
      <c r="M8" s="262">
        <v>1</v>
      </c>
      <c r="N8" s="548">
        <v>1</v>
      </c>
      <c r="O8" s="262">
        <v>1</v>
      </c>
      <c r="P8" s="262">
        <v>1</v>
      </c>
      <c r="Q8" s="262">
        <v>1</v>
      </c>
      <c r="R8" s="262">
        <v>1</v>
      </c>
      <c r="S8" s="263">
        <v>1</v>
      </c>
      <c r="T8" s="264" t="s">
        <v>531</v>
      </c>
      <c r="U8" s="264"/>
      <c r="V8" s="264">
        <v>12</v>
      </c>
      <c r="W8" s="264">
        <v>365</v>
      </c>
      <c r="X8" s="349">
        <f>+E8</f>
        <v>44</v>
      </c>
      <c r="Y8" s="265">
        <f>+V8*W8*X8</f>
        <v>192720</v>
      </c>
    </row>
    <row r="9" spans="1:25" x14ac:dyDescent="0.2">
      <c r="A9" s="320">
        <f>+E9*'5yr'!C5</f>
        <v>0.75</v>
      </c>
      <c r="B9" s="520" t="s">
        <v>532</v>
      </c>
      <c r="C9" s="521">
        <f>+F9*2080</f>
        <v>63960</v>
      </c>
      <c r="D9" s="521">
        <f>+E9*2080</f>
        <v>62400</v>
      </c>
      <c r="E9" s="522">
        <v>30</v>
      </c>
      <c r="F9" s="262">
        <f t="shared" ref="F9:G11" si="0">+E9*F$7+E9</f>
        <v>30.75</v>
      </c>
      <c r="G9" s="262">
        <f t="shared" si="0"/>
        <v>31.518750000000001</v>
      </c>
      <c r="H9" s="262">
        <f t="shared" ref="H9:I11" si="1">+G9*H$7+G9</f>
        <v>32.306718750000002</v>
      </c>
      <c r="I9" s="262">
        <f t="shared" si="1"/>
        <v>33.114386718750005</v>
      </c>
      <c r="J9" s="262">
        <v>1</v>
      </c>
      <c r="K9" s="262">
        <v>2</v>
      </c>
      <c r="L9" s="262">
        <v>2</v>
      </c>
      <c r="M9" s="262">
        <v>2</v>
      </c>
      <c r="N9" s="548">
        <v>2</v>
      </c>
      <c r="O9" s="262">
        <v>3</v>
      </c>
      <c r="P9" s="262">
        <v>3</v>
      </c>
      <c r="Q9" s="262">
        <v>3</v>
      </c>
      <c r="R9" s="262">
        <v>3</v>
      </c>
      <c r="S9" s="263">
        <v>3</v>
      </c>
      <c r="X9" s="320"/>
      <c r="Y9" s="261"/>
    </row>
    <row r="10" spans="1:25" ht="13.5" thickBot="1" x14ac:dyDescent="0.25">
      <c r="A10" s="320">
        <f>+E10*'5yr'!C5</f>
        <v>0.375</v>
      </c>
      <c r="B10" s="520" t="s">
        <v>533</v>
      </c>
      <c r="C10" s="521">
        <f>+F10*2080</f>
        <v>31980</v>
      </c>
      <c r="D10" s="521">
        <f>+E10*2080</f>
        <v>31200</v>
      </c>
      <c r="E10" s="522">
        <v>15</v>
      </c>
      <c r="F10" s="262">
        <f t="shared" si="0"/>
        <v>15.375</v>
      </c>
      <c r="G10" s="262">
        <f t="shared" si="0"/>
        <v>15.759375</v>
      </c>
      <c r="H10" s="262">
        <f t="shared" si="1"/>
        <v>16.153359375000001</v>
      </c>
      <c r="I10" s="262">
        <f t="shared" si="1"/>
        <v>16.557193359375002</v>
      </c>
      <c r="J10" s="262">
        <v>1</v>
      </c>
      <c r="K10" s="262">
        <v>2</v>
      </c>
      <c r="L10" s="262">
        <v>2</v>
      </c>
      <c r="M10" s="262">
        <v>2.5</v>
      </c>
      <c r="N10" s="548">
        <v>3</v>
      </c>
      <c r="O10" s="262">
        <v>2</v>
      </c>
      <c r="P10" s="262">
        <v>3</v>
      </c>
      <c r="Q10" s="262">
        <v>3</v>
      </c>
      <c r="R10" s="262">
        <v>3</v>
      </c>
      <c r="S10" s="263">
        <v>3</v>
      </c>
      <c r="T10" s="264" t="s">
        <v>534</v>
      </c>
      <c r="U10" s="264"/>
      <c r="V10" s="264">
        <v>24</v>
      </c>
      <c r="W10" s="264">
        <v>365</v>
      </c>
      <c r="X10" s="349">
        <f>+E10</f>
        <v>15</v>
      </c>
      <c r="Y10" s="265">
        <f>+V10*W10*X10</f>
        <v>131400</v>
      </c>
    </row>
    <row r="11" spans="1:25" x14ac:dyDescent="0.2">
      <c r="A11" s="320">
        <f>+$E11*'5yr'!C5</f>
        <v>0.4</v>
      </c>
      <c r="B11" s="520" t="s">
        <v>56</v>
      </c>
      <c r="C11" s="521">
        <f>+F11*2080</f>
        <v>34112</v>
      </c>
      <c r="D11" s="521">
        <f>+E11*2080</f>
        <v>33280</v>
      </c>
      <c r="E11" s="522">
        <v>16</v>
      </c>
      <c r="F11" s="262">
        <f t="shared" si="0"/>
        <v>16.399999999999999</v>
      </c>
      <c r="G11" s="262">
        <f t="shared" si="0"/>
        <v>16.809999999999999</v>
      </c>
      <c r="H11" s="262">
        <f t="shared" si="1"/>
        <v>17.230249999999998</v>
      </c>
      <c r="I11" s="262">
        <f t="shared" si="1"/>
        <v>17.66100625</v>
      </c>
      <c r="J11" s="262">
        <v>1</v>
      </c>
      <c r="K11" s="262">
        <v>1</v>
      </c>
      <c r="L11" s="262">
        <v>1</v>
      </c>
      <c r="M11" s="262">
        <v>1</v>
      </c>
      <c r="N11" s="548">
        <v>1</v>
      </c>
      <c r="O11" s="262">
        <v>1</v>
      </c>
      <c r="P11" s="262">
        <v>1</v>
      </c>
      <c r="Q11" s="262">
        <v>1</v>
      </c>
      <c r="R11" s="262">
        <v>1</v>
      </c>
      <c r="S11" s="263">
        <v>1</v>
      </c>
      <c r="T11" t="s">
        <v>535</v>
      </c>
      <c r="V11" s="300">
        <v>24</v>
      </c>
      <c r="W11" s="300">
        <v>365</v>
      </c>
      <c r="X11" s="320">
        <f>+E9</f>
        <v>30</v>
      </c>
      <c r="Y11" s="261">
        <f>+V11*W11*X11</f>
        <v>262800</v>
      </c>
    </row>
    <row r="12" spans="1:25" x14ac:dyDescent="0.2">
      <c r="A12" s="320"/>
      <c r="B12" s="523"/>
      <c r="C12" s="524"/>
      <c r="D12" s="524"/>
      <c r="E12" s="522"/>
      <c r="F12" s="262"/>
      <c r="G12" s="262"/>
      <c r="H12" s="262"/>
      <c r="I12" s="262"/>
      <c r="J12" s="262"/>
      <c r="K12" s="262"/>
      <c r="L12" s="262"/>
      <c r="M12" s="262"/>
      <c r="N12" s="262"/>
      <c r="O12" s="262"/>
      <c r="P12" s="262"/>
      <c r="Q12" s="262"/>
      <c r="R12" s="262"/>
      <c r="S12" s="263"/>
      <c r="X12" s="320"/>
      <c r="Y12" s="261"/>
    </row>
    <row r="13" spans="1:25" ht="13.5" thickBot="1" x14ac:dyDescent="0.25">
      <c r="A13" s="320"/>
      <c r="B13" s="525" t="s">
        <v>498</v>
      </c>
      <c r="C13" s="526"/>
      <c r="D13" s="526"/>
      <c r="E13" s="527"/>
      <c r="F13" s="269"/>
      <c r="G13" s="269"/>
      <c r="H13" s="269"/>
      <c r="I13" s="269"/>
      <c r="J13" s="269"/>
      <c r="K13" s="269">
        <f>+K4/(K9+K8)</f>
        <v>4.333333333333333</v>
      </c>
      <c r="L13" s="269">
        <f t="shared" ref="L13:S13" si="2">+L4/(L9+L8)</f>
        <v>5</v>
      </c>
      <c r="M13" s="269">
        <f>+M4/(M9+M8)</f>
        <v>6</v>
      </c>
      <c r="N13" s="548">
        <f>+N4/(N9+N8)</f>
        <v>6.333333333333333</v>
      </c>
      <c r="O13" s="269">
        <f t="shared" si="2"/>
        <v>5</v>
      </c>
      <c r="P13" s="269">
        <f>+P4/(P9+P8)</f>
        <v>5.25</v>
      </c>
      <c r="Q13" s="269">
        <f t="shared" si="2"/>
        <v>5.5</v>
      </c>
      <c r="R13" s="269">
        <f t="shared" si="2"/>
        <v>5.75</v>
      </c>
      <c r="S13" s="269">
        <f t="shared" si="2"/>
        <v>6</v>
      </c>
      <c r="T13" s="264" t="s">
        <v>536</v>
      </c>
      <c r="U13" s="264"/>
      <c r="V13" s="264">
        <v>8</v>
      </c>
      <c r="W13" s="264">
        <v>260</v>
      </c>
      <c r="X13" s="349">
        <f>+E16</f>
        <v>48</v>
      </c>
      <c r="Y13" s="265">
        <f>+V13*W13*X13</f>
        <v>99840</v>
      </c>
    </row>
    <row r="14" spans="1:25" ht="13.5" thickBot="1" x14ac:dyDescent="0.25">
      <c r="A14" s="320"/>
      <c r="B14" s="525" t="s">
        <v>496</v>
      </c>
      <c r="C14" s="526"/>
      <c r="D14" s="526"/>
      <c r="E14" s="527"/>
      <c r="F14" s="269"/>
      <c r="G14" s="269"/>
      <c r="H14" s="269"/>
      <c r="I14" s="269"/>
      <c r="J14" s="269"/>
      <c r="K14" s="269">
        <f t="shared" ref="K14:S14" si="3">(+K8+K9+K10)*24/K4</f>
        <v>9.2307692307692299</v>
      </c>
      <c r="L14" s="269">
        <f t="shared" si="3"/>
        <v>8</v>
      </c>
      <c r="M14" s="269">
        <f>(+M8+M9+M10)*24/M4</f>
        <v>7.333333333333333</v>
      </c>
      <c r="N14" s="548">
        <f>(+N8+N9+N10)*24/N4</f>
        <v>7.5789473684210522</v>
      </c>
      <c r="O14" s="269">
        <f t="shared" si="3"/>
        <v>7.2</v>
      </c>
      <c r="P14" s="269">
        <f t="shared" si="3"/>
        <v>8</v>
      </c>
      <c r="Q14" s="269">
        <f t="shared" si="3"/>
        <v>7.6363636363636367</v>
      </c>
      <c r="R14" s="269">
        <f t="shared" si="3"/>
        <v>7.3043478260869561</v>
      </c>
      <c r="S14" s="269">
        <f t="shared" si="3"/>
        <v>7</v>
      </c>
      <c r="T14" s="264"/>
      <c r="U14" s="264"/>
      <c r="V14" s="264"/>
      <c r="W14" s="264"/>
      <c r="X14" s="349"/>
      <c r="Y14" s="265"/>
    </row>
    <row r="15" spans="1:25" ht="13.5" thickBot="1" x14ac:dyDescent="0.25">
      <c r="A15" s="320"/>
      <c r="B15" s="1026" t="s">
        <v>537</v>
      </c>
      <c r="C15" s="1027"/>
      <c r="D15" s="1027"/>
      <c r="E15" s="1027"/>
      <c r="F15" s="1027"/>
      <c r="G15" s="1027"/>
      <c r="H15" s="1027"/>
      <c r="I15" s="1027"/>
      <c r="J15" s="1027"/>
      <c r="K15" s="1027"/>
      <c r="L15" s="1027"/>
      <c r="M15" s="1027"/>
      <c r="N15" s="1027"/>
      <c r="O15" s="1027"/>
      <c r="P15" s="1027"/>
      <c r="Q15" s="1027"/>
      <c r="R15" s="779"/>
      <c r="S15" s="528"/>
      <c r="T15" s="266" t="s">
        <v>538</v>
      </c>
      <c r="U15" s="266"/>
      <c r="V15" s="266">
        <v>8</v>
      </c>
      <c r="W15" s="266">
        <v>260</v>
      </c>
      <c r="X15" s="350">
        <f>+E18</f>
        <v>48</v>
      </c>
      <c r="Y15" s="267">
        <f>+V15*W15*X15</f>
        <v>99840</v>
      </c>
    </row>
    <row r="16" spans="1:25" x14ac:dyDescent="0.2">
      <c r="A16" s="320">
        <f>+$E16*'5yr'!C5</f>
        <v>1.2000000000000002</v>
      </c>
      <c r="B16" s="523" t="s">
        <v>536</v>
      </c>
      <c r="C16" s="524">
        <f t="shared" ref="C16:C21" si="4">+F16*2080</f>
        <v>102336</v>
      </c>
      <c r="D16" s="524">
        <f t="shared" ref="D16:D21" si="5">+E16*2080</f>
        <v>99840</v>
      </c>
      <c r="E16" s="522">
        <v>48</v>
      </c>
      <c r="F16" s="262">
        <f t="shared" ref="F16:G21" si="6">+E16*F$7+E16</f>
        <v>49.2</v>
      </c>
      <c r="G16" s="262">
        <f t="shared" si="6"/>
        <v>50.43</v>
      </c>
      <c r="H16" s="262">
        <f t="shared" ref="H16:I21" si="7">+G16*H$7+G16</f>
        <v>51.690750000000001</v>
      </c>
      <c r="I16" s="262">
        <f t="shared" si="7"/>
        <v>52.983018749999999</v>
      </c>
      <c r="J16" s="262">
        <v>2</v>
      </c>
      <c r="K16" s="262">
        <v>2</v>
      </c>
      <c r="L16" s="262">
        <v>1.5</v>
      </c>
      <c r="M16" s="262">
        <v>1.5</v>
      </c>
      <c r="N16" s="548">
        <v>2</v>
      </c>
      <c r="O16" s="262">
        <v>2</v>
      </c>
      <c r="P16" s="262">
        <v>2</v>
      </c>
      <c r="Q16" s="262">
        <v>2</v>
      </c>
      <c r="R16" s="262">
        <v>2</v>
      </c>
      <c r="S16" s="262">
        <v>2</v>
      </c>
      <c r="T16" s="259"/>
      <c r="U16" s="259"/>
      <c r="V16" s="259"/>
      <c r="W16" s="259"/>
      <c r="X16" s="348"/>
      <c r="Y16" s="260"/>
    </row>
    <row r="17" spans="1:25" x14ac:dyDescent="0.2">
      <c r="A17" s="320">
        <f>+$E17*'5yr'!C5</f>
        <v>0.875</v>
      </c>
      <c r="B17" s="523" t="s">
        <v>539</v>
      </c>
      <c r="C17" s="524">
        <f t="shared" si="4"/>
        <v>74620</v>
      </c>
      <c r="D17" s="524">
        <f t="shared" si="5"/>
        <v>72800</v>
      </c>
      <c r="E17" s="522">
        <v>35</v>
      </c>
      <c r="F17" s="262">
        <f t="shared" si="6"/>
        <v>35.875</v>
      </c>
      <c r="G17" s="262">
        <f t="shared" si="6"/>
        <v>36.771875000000001</v>
      </c>
      <c r="H17" s="262">
        <f t="shared" si="7"/>
        <v>37.691171875000002</v>
      </c>
      <c r="I17" s="262">
        <f t="shared" si="7"/>
        <v>38.633451171875002</v>
      </c>
      <c r="J17" s="262">
        <v>1</v>
      </c>
      <c r="K17" s="262">
        <v>1</v>
      </c>
      <c r="L17" s="262">
        <v>1.5</v>
      </c>
      <c r="M17" s="262">
        <v>1.5</v>
      </c>
      <c r="N17" s="548">
        <v>1.5</v>
      </c>
      <c r="O17" s="262">
        <v>1.5</v>
      </c>
      <c r="P17" s="262">
        <v>1.5</v>
      </c>
      <c r="Q17" s="262">
        <v>2</v>
      </c>
      <c r="R17" s="262">
        <v>2</v>
      </c>
      <c r="S17" s="262">
        <v>2</v>
      </c>
      <c r="X17" s="351"/>
      <c r="Y17" s="261"/>
    </row>
    <row r="18" spans="1:25" ht="13.5" thickBot="1" x14ac:dyDescent="0.25">
      <c r="A18" s="320">
        <f>+$E18*'5yr'!C5</f>
        <v>1.2000000000000002</v>
      </c>
      <c r="B18" s="523" t="s">
        <v>538</v>
      </c>
      <c r="C18" s="524">
        <f t="shared" si="4"/>
        <v>102336</v>
      </c>
      <c r="D18" s="524">
        <f t="shared" si="5"/>
        <v>99840</v>
      </c>
      <c r="E18" s="522">
        <v>48</v>
      </c>
      <c r="F18" s="262">
        <f t="shared" si="6"/>
        <v>49.2</v>
      </c>
      <c r="G18" s="262">
        <f t="shared" si="6"/>
        <v>50.43</v>
      </c>
      <c r="H18" s="262">
        <f t="shared" si="7"/>
        <v>51.690750000000001</v>
      </c>
      <c r="I18" s="262">
        <f t="shared" si="7"/>
        <v>52.983018749999999</v>
      </c>
      <c r="J18" s="262">
        <v>2</v>
      </c>
      <c r="K18" s="262">
        <v>2</v>
      </c>
      <c r="L18" s="262">
        <v>1</v>
      </c>
      <c r="M18" s="262">
        <v>1</v>
      </c>
      <c r="N18" s="548">
        <v>1</v>
      </c>
      <c r="O18" s="262">
        <v>1</v>
      </c>
      <c r="P18" s="262">
        <v>1</v>
      </c>
      <c r="Q18" s="262">
        <v>1</v>
      </c>
      <c r="R18" s="262">
        <v>2</v>
      </c>
      <c r="S18" s="262">
        <v>2</v>
      </c>
      <c r="T18" s="264" t="s">
        <v>540</v>
      </c>
      <c r="U18" s="264"/>
      <c r="V18" s="264">
        <v>6</v>
      </c>
      <c r="W18" s="264">
        <v>260</v>
      </c>
      <c r="X18" s="349">
        <f>+E20</f>
        <v>48</v>
      </c>
      <c r="Y18" s="265">
        <f>+V18*W18*X18</f>
        <v>74880</v>
      </c>
    </row>
    <row r="19" spans="1:25" x14ac:dyDescent="0.2">
      <c r="A19" s="320">
        <f>+$E19*'5yr'!C6</f>
        <v>0.21875</v>
      </c>
      <c r="B19" s="523" t="s">
        <v>541</v>
      </c>
      <c r="C19" s="524">
        <f t="shared" si="4"/>
        <v>74620</v>
      </c>
      <c r="D19" s="524">
        <f t="shared" si="5"/>
        <v>72800</v>
      </c>
      <c r="E19" s="522">
        <v>35</v>
      </c>
      <c r="F19" s="262">
        <f t="shared" si="6"/>
        <v>35.875</v>
      </c>
      <c r="G19" s="262">
        <f t="shared" si="6"/>
        <v>36.771875000000001</v>
      </c>
      <c r="H19" s="262">
        <f t="shared" si="7"/>
        <v>37.691171875000002</v>
      </c>
      <c r="I19" s="262">
        <f t="shared" si="7"/>
        <v>38.633451171875002</v>
      </c>
      <c r="J19" s="262"/>
      <c r="K19" s="262"/>
      <c r="L19" s="262">
        <v>1.5</v>
      </c>
      <c r="M19" s="262">
        <v>1.5</v>
      </c>
      <c r="N19" s="548">
        <v>1.5</v>
      </c>
      <c r="O19" s="262">
        <v>1.5</v>
      </c>
      <c r="P19" s="262">
        <v>1.5</v>
      </c>
      <c r="Q19" s="262">
        <v>1.5</v>
      </c>
      <c r="R19" s="262">
        <v>1.5</v>
      </c>
      <c r="S19" s="262">
        <v>1.5</v>
      </c>
      <c r="Y19" s="288"/>
    </row>
    <row r="20" spans="1:25" x14ac:dyDescent="0.2">
      <c r="A20" s="320">
        <f>+$E20*'5yr'!C6</f>
        <v>0.30000000000000004</v>
      </c>
      <c r="B20" s="523" t="s">
        <v>540</v>
      </c>
      <c r="C20" s="524">
        <f t="shared" si="4"/>
        <v>102336</v>
      </c>
      <c r="D20" s="524">
        <f t="shared" si="5"/>
        <v>99840</v>
      </c>
      <c r="E20" s="522">
        <v>48</v>
      </c>
      <c r="F20" s="262">
        <f t="shared" si="6"/>
        <v>49.2</v>
      </c>
      <c r="G20" s="262">
        <f t="shared" si="6"/>
        <v>50.43</v>
      </c>
      <c r="H20" s="262">
        <f t="shared" si="7"/>
        <v>51.690750000000001</v>
      </c>
      <c r="I20" s="262">
        <f t="shared" si="7"/>
        <v>52.983018749999999</v>
      </c>
      <c r="J20" s="262">
        <v>1</v>
      </c>
      <c r="K20" s="262">
        <v>1</v>
      </c>
      <c r="L20" s="262">
        <v>1.5</v>
      </c>
      <c r="M20" s="262">
        <v>1.5</v>
      </c>
      <c r="N20" s="548">
        <v>1.5</v>
      </c>
      <c r="O20" s="262">
        <v>2</v>
      </c>
      <c r="P20" s="262">
        <v>2</v>
      </c>
      <c r="Q20" s="262">
        <v>2</v>
      </c>
      <c r="R20" s="262">
        <v>2</v>
      </c>
      <c r="S20" s="262">
        <v>2</v>
      </c>
      <c r="Y20" s="288"/>
    </row>
    <row r="21" spans="1:25" x14ac:dyDescent="0.2">
      <c r="A21" s="320">
        <f>+$E21*'5yr'!C6</f>
        <v>0.1</v>
      </c>
      <c r="B21" s="523" t="s">
        <v>644</v>
      </c>
      <c r="C21" s="524">
        <f t="shared" si="4"/>
        <v>34112</v>
      </c>
      <c r="D21" s="524">
        <f t="shared" si="5"/>
        <v>33280</v>
      </c>
      <c r="E21" s="522">
        <v>16</v>
      </c>
      <c r="F21" s="262">
        <f t="shared" si="6"/>
        <v>16.399999999999999</v>
      </c>
      <c r="G21" s="262">
        <f t="shared" si="6"/>
        <v>16.809999999999999</v>
      </c>
      <c r="H21" s="262">
        <f t="shared" si="7"/>
        <v>17.230249999999998</v>
      </c>
      <c r="I21" s="262">
        <f t="shared" si="7"/>
        <v>17.66100625</v>
      </c>
      <c r="J21" s="262"/>
      <c r="K21" s="262"/>
      <c r="L21" s="262"/>
      <c r="M21" s="262"/>
      <c r="N21" s="548"/>
      <c r="O21" s="262"/>
      <c r="P21" s="262"/>
      <c r="Q21" s="262"/>
      <c r="R21" s="262"/>
      <c r="S21" s="262"/>
      <c r="Y21" s="288"/>
    </row>
    <row r="22" spans="1:25" x14ac:dyDescent="0.2">
      <c r="B22" s="525" t="s">
        <v>505</v>
      </c>
      <c r="C22" s="526"/>
      <c r="D22" s="526"/>
      <c r="E22" s="527"/>
      <c r="F22" s="269"/>
      <c r="G22" s="269"/>
      <c r="H22" s="269"/>
      <c r="I22" s="269"/>
      <c r="J22" s="269"/>
      <c r="K22" s="269">
        <f t="shared" ref="K22:Q22" si="8">+K4*3</f>
        <v>39</v>
      </c>
      <c r="L22" s="269">
        <f t="shared" si="8"/>
        <v>45</v>
      </c>
      <c r="M22" s="269">
        <f t="shared" si="8"/>
        <v>54</v>
      </c>
      <c r="N22" s="269">
        <f t="shared" si="8"/>
        <v>57</v>
      </c>
      <c r="O22" s="269">
        <f t="shared" si="8"/>
        <v>60</v>
      </c>
      <c r="P22" s="269">
        <f t="shared" si="8"/>
        <v>63</v>
      </c>
      <c r="Q22" s="269">
        <f t="shared" si="8"/>
        <v>66</v>
      </c>
      <c r="R22" s="269">
        <f>+R4*3</f>
        <v>69</v>
      </c>
      <c r="S22" s="269">
        <f>+S4*3</f>
        <v>72</v>
      </c>
      <c r="Y22" s="288"/>
    </row>
    <row r="23" spans="1:25" x14ac:dyDescent="0.2">
      <c r="B23" s="529" t="s">
        <v>506</v>
      </c>
      <c r="C23" s="530"/>
      <c r="D23" s="530"/>
      <c r="E23" s="527"/>
      <c r="F23" s="269"/>
      <c r="G23" s="269"/>
      <c r="H23" s="269"/>
      <c r="I23" s="269"/>
      <c r="J23" s="269"/>
      <c r="K23" s="269">
        <f t="shared" ref="K23:Q23" si="9">SUM(K16:K20)*8</f>
        <v>48</v>
      </c>
      <c r="L23" s="269">
        <f t="shared" si="9"/>
        <v>56</v>
      </c>
      <c r="M23" s="269">
        <f t="shared" si="9"/>
        <v>56</v>
      </c>
      <c r="N23" s="269">
        <f t="shared" si="9"/>
        <v>60</v>
      </c>
      <c r="O23" s="269">
        <f t="shared" si="9"/>
        <v>64</v>
      </c>
      <c r="P23" s="269">
        <f t="shared" si="9"/>
        <v>64</v>
      </c>
      <c r="Q23" s="269">
        <f t="shared" si="9"/>
        <v>68</v>
      </c>
      <c r="R23" s="269">
        <f>SUM(R16:R20)*8</f>
        <v>76</v>
      </c>
      <c r="S23" s="269">
        <f>SUM(S16:S20)*8</f>
        <v>76</v>
      </c>
      <c r="Y23" s="288"/>
    </row>
    <row r="24" spans="1:25" x14ac:dyDescent="0.2">
      <c r="B24" s="529" t="s">
        <v>508</v>
      </c>
      <c r="C24" s="530"/>
      <c r="D24" s="530"/>
      <c r="E24" s="527"/>
      <c r="F24" s="531"/>
      <c r="G24" s="531"/>
      <c r="H24" s="531"/>
      <c r="I24" s="531"/>
      <c r="J24" s="269"/>
      <c r="K24" s="531">
        <f t="shared" ref="K24:Q24" si="10">+K22/K23</f>
        <v>0.8125</v>
      </c>
      <c r="L24" s="531">
        <f t="shared" si="10"/>
        <v>0.8035714285714286</v>
      </c>
      <c r="M24" s="531">
        <f t="shared" si="10"/>
        <v>0.9642857142857143</v>
      </c>
      <c r="N24" s="531">
        <f t="shared" si="10"/>
        <v>0.95</v>
      </c>
      <c r="O24" s="531">
        <f t="shared" si="10"/>
        <v>0.9375</v>
      </c>
      <c r="P24" s="531">
        <f t="shared" si="10"/>
        <v>0.984375</v>
      </c>
      <c r="Q24" s="531">
        <f t="shared" si="10"/>
        <v>0.97058823529411764</v>
      </c>
      <c r="R24" s="531">
        <f>+R22/R23</f>
        <v>0.90789473684210531</v>
      </c>
      <c r="S24" s="531">
        <f>+S22/S23</f>
        <v>0.94736842105263153</v>
      </c>
      <c r="Y24" s="288"/>
    </row>
    <row r="25" spans="1:25" x14ac:dyDescent="0.2">
      <c r="B25" s="1028" t="s">
        <v>542</v>
      </c>
      <c r="C25" s="1029"/>
      <c r="D25" s="1029"/>
      <c r="E25" s="1029"/>
      <c r="F25" s="1029"/>
      <c r="G25" s="1029"/>
      <c r="H25" s="1029"/>
      <c r="I25" s="1029"/>
      <c r="J25" s="1029"/>
      <c r="K25" s="1029"/>
      <c r="L25" s="1029"/>
      <c r="M25" s="1029"/>
      <c r="N25" s="1029"/>
      <c r="O25" s="1029"/>
      <c r="P25" s="1029"/>
      <c r="Q25" s="1029"/>
      <c r="R25" s="780"/>
      <c r="S25" s="532"/>
      <c r="Y25" s="288"/>
    </row>
    <row r="26" spans="1:25" x14ac:dyDescent="0.2">
      <c r="A26" s="320">
        <f>+($E26*'5yr'!C6)</f>
        <v>6.0416666666666667E-2</v>
      </c>
      <c r="B26" s="270" t="s">
        <v>543</v>
      </c>
      <c r="C26" s="533">
        <f>+F26*2080</f>
        <v>20609.333333333332</v>
      </c>
      <c r="D26" s="533">
        <f>+E26*2080</f>
        <v>20106.666666666664</v>
      </c>
      <c r="E26" s="340">
        <f>29/3</f>
        <v>9.6666666666666661</v>
      </c>
      <c r="F26" s="262">
        <f t="shared" ref="F26:G36" si="11">+E26*F$7+E26</f>
        <v>9.9083333333333332</v>
      </c>
      <c r="G26" s="262">
        <f t="shared" si="11"/>
        <v>10.156041666666667</v>
      </c>
      <c r="H26" s="262">
        <f t="shared" ref="H26:I32" si="12">+G26*H$7+G26</f>
        <v>10.409942708333334</v>
      </c>
      <c r="I26" s="262">
        <f t="shared" si="12"/>
        <v>10.670191276041667</v>
      </c>
      <c r="J26" s="272">
        <v>1</v>
      </c>
      <c r="K26" s="272">
        <v>1</v>
      </c>
      <c r="L26" s="272">
        <v>1</v>
      </c>
      <c r="M26" s="272">
        <v>1</v>
      </c>
      <c r="N26" s="549">
        <v>1</v>
      </c>
      <c r="O26" s="271">
        <v>1</v>
      </c>
      <c r="P26" s="273">
        <v>1</v>
      </c>
      <c r="Q26" s="273">
        <v>1</v>
      </c>
      <c r="R26" s="273"/>
      <c r="S26" s="274"/>
      <c r="Y26" s="288"/>
    </row>
    <row r="27" spans="1:25" x14ac:dyDescent="0.2">
      <c r="A27" s="320">
        <f>+($E27*'5yr'!C6)</f>
        <v>468.75</v>
      </c>
      <c r="B27" s="270" t="s">
        <v>486</v>
      </c>
      <c r="C27" s="533">
        <f>+D27+A27</f>
        <v>75468.75</v>
      </c>
      <c r="D27" s="533">
        <v>75000</v>
      </c>
      <c r="E27" s="340">
        <v>75000</v>
      </c>
      <c r="F27" s="262">
        <f t="shared" si="11"/>
        <v>76875</v>
      </c>
      <c r="G27" s="262">
        <f t="shared" si="11"/>
        <v>78796.875</v>
      </c>
      <c r="H27" s="262">
        <f t="shared" si="12"/>
        <v>80766.796875</v>
      </c>
      <c r="I27" s="262">
        <f t="shared" si="12"/>
        <v>82785.966796875</v>
      </c>
      <c r="J27" s="272">
        <v>1</v>
      </c>
      <c r="K27" s="272">
        <v>1</v>
      </c>
      <c r="L27" s="272">
        <v>1</v>
      </c>
      <c r="M27" s="272">
        <v>1</v>
      </c>
      <c r="N27" s="549">
        <v>1</v>
      </c>
      <c r="O27" s="271">
        <v>1</v>
      </c>
      <c r="P27" s="273">
        <v>1</v>
      </c>
      <c r="Q27" s="273">
        <v>1</v>
      </c>
      <c r="R27" s="273"/>
      <c r="S27" s="274"/>
      <c r="Y27" s="288"/>
    </row>
    <row r="28" spans="1:25" x14ac:dyDescent="0.2">
      <c r="A28" s="320">
        <f>+($E28*'5yr'!C6)</f>
        <v>0.1</v>
      </c>
      <c r="B28" s="270" t="s">
        <v>544</v>
      </c>
      <c r="C28" s="533">
        <f>+F28*2080</f>
        <v>34112</v>
      </c>
      <c r="D28" s="533">
        <f t="shared" ref="D28:D33" si="13">+E28*2080</f>
        <v>33280</v>
      </c>
      <c r="E28" s="340">
        <v>16</v>
      </c>
      <c r="F28" s="262">
        <f t="shared" si="11"/>
        <v>16.399999999999999</v>
      </c>
      <c r="G28" s="262">
        <f t="shared" si="11"/>
        <v>16.809999999999999</v>
      </c>
      <c r="H28" s="262">
        <f t="shared" si="12"/>
        <v>17.230249999999998</v>
      </c>
      <c r="I28" s="262">
        <f t="shared" si="12"/>
        <v>17.66100625</v>
      </c>
      <c r="J28" s="272">
        <v>2</v>
      </c>
      <c r="K28" s="272">
        <v>2</v>
      </c>
      <c r="L28" s="272">
        <v>2</v>
      </c>
      <c r="M28" s="272">
        <v>2</v>
      </c>
      <c r="N28" s="549">
        <v>2</v>
      </c>
      <c r="O28" s="271">
        <v>3</v>
      </c>
      <c r="P28" s="273">
        <v>3</v>
      </c>
      <c r="Q28" s="273">
        <v>3</v>
      </c>
      <c r="R28" s="273"/>
      <c r="S28" s="274"/>
      <c r="Y28" s="288"/>
    </row>
    <row r="29" spans="1:25" x14ac:dyDescent="0.2">
      <c r="A29" s="320">
        <f>+($E29*'5yr'!C6)</f>
        <v>0.125</v>
      </c>
      <c r="B29" s="275" t="s">
        <v>545</v>
      </c>
      <c r="C29" s="534">
        <f>+F29*2080</f>
        <v>42640</v>
      </c>
      <c r="D29" s="533">
        <f t="shared" si="13"/>
        <v>41600</v>
      </c>
      <c r="E29" s="276">
        <v>20</v>
      </c>
      <c r="F29" s="262">
        <f t="shared" si="11"/>
        <v>20.5</v>
      </c>
      <c r="G29" s="262">
        <f t="shared" si="11"/>
        <v>21.012499999999999</v>
      </c>
      <c r="H29" s="262">
        <f t="shared" si="12"/>
        <v>21.537812499999998</v>
      </c>
      <c r="I29" s="262">
        <f t="shared" si="12"/>
        <v>22.076257812499996</v>
      </c>
      <c r="J29" s="271">
        <v>1</v>
      </c>
      <c r="K29" s="272">
        <v>1</v>
      </c>
      <c r="L29" s="272">
        <v>1</v>
      </c>
      <c r="M29" s="272">
        <v>1</v>
      </c>
      <c r="N29" s="549">
        <v>1</v>
      </c>
      <c r="O29" s="271">
        <v>1</v>
      </c>
      <c r="P29" s="273">
        <v>1</v>
      </c>
      <c r="Q29" s="273">
        <v>1</v>
      </c>
      <c r="R29" s="273"/>
      <c r="S29" s="274"/>
      <c r="Y29" s="288"/>
    </row>
    <row r="30" spans="1:25" x14ac:dyDescent="0.2">
      <c r="A30" s="648">
        <f>+($E30*'5yr'!C6)</f>
        <v>9.375E-2</v>
      </c>
      <c r="B30" s="275" t="s">
        <v>546</v>
      </c>
      <c r="C30" s="534">
        <f>+F30*2080</f>
        <v>31980</v>
      </c>
      <c r="D30" s="533">
        <f>+E30*2080</f>
        <v>31200</v>
      </c>
      <c r="E30" s="276">
        <v>15</v>
      </c>
      <c r="F30" s="262">
        <f t="shared" si="11"/>
        <v>15.375</v>
      </c>
      <c r="G30" s="262">
        <f t="shared" si="11"/>
        <v>15.759375</v>
      </c>
      <c r="H30" s="262">
        <f t="shared" si="12"/>
        <v>16.153359375000001</v>
      </c>
      <c r="I30" s="262">
        <f t="shared" si="12"/>
        <v>16.557193359375002</v>
      </c>
      <c r="J30" s="271">
        <v>0</v>
      </c>
      <c r="K30" s="272">
        <v>0</v>
      </c>
      <c r="L30" s="272">
        <v>0</v>
      </c>
      <c r="M30" s="272">
        <v>0</v>
      </c>
      <c r="N30" s="549">
        <v>0</v>
      </c>
      <c r="O30" s="271">
        <v>1</v>
      </c>
      <c r="P30" s="273">
        <v>0</v>
      </c>
      <c r="Q30" s="273">
        <v>0</v>
      </c>
      <c r="R30" s="273"/>
      <c r="S30" s="274"/>
      <c r="Y30" s="288"/>
    </row>
    <row r="31" spans="1:25" x14ac:dyDescent="0.2">
      <c r="A31" s="320">
        <f>+($E31*'5yr'!C6)</f>
        <v>0.125</v>
      </c>
      <c r="B31" s="275" t="s">
        <v>547</v>
      </c>
      <c r="C31" s="534">
        <f>+F31*2080</f>
        <v>42640</v>
      </c>
      <c r="D31" s="533">
        <f>+E31*2080</f>
        <v>41600</v>
      </c>
      <c r="E31" s="276">
        <v>20</v>
      </c>
      <c r="F31" s="262">
        <f t="shared" si="11"/>
        <v>20.5</v>
      </c>
      <c r="G31" s="262">
        <f t="shared" si="11"/>
        <v>21.012499999999999</v>
      </c>
      <c r="H31" s="262">
        <f t="shared" si="12"/>
        <v>21.537812499999998</v>
      </c>
      <c r="I31" s="262">
        <f t="shared" si="12"/>
        <v>22.076257812499996</v>
      </c>
      <c r="J31" s="271">
        <v>1</v>
      </c>
      <c r="K31" s="272">
        <v>1</v>
      </c>
      <c r="L31" s="272">
        <v>1</v>
      </c>
      <c r="M31" s="272">
        <v>1</v>
      </c>
      <c r="N31" s="549">
        <v>1</v>
      </c>
      <c r="O31" s="271">
        <v>1</v>
      </c>
      <c r="P31" s="273">
        <v>1</v>
      </c>
      <c r="Q31" s="273">
        <v>1</v>
      </c>
      <c r="R31" s="273"/>
      <c r="S31" s="274"/>
      <c r="Y31" s="288"/>
    </row>
    <row r="32" spans="1:25" x14ac:dyDescent="0.2">
      <c r="A32" s="320">
        <f>+($E32*'5yr'!C6)</f>
        <v>8.4375000000000006E-2</v>
      </c>
      <c r="B32" s="275" t="s">
        <v>548</v>
      </c>
      <c r="C32" s="534">
        <f>+F32*2080</f>
        <v>28782</v>
      </c>
      <c r="D32" s="533">
        <f>+E32*2080</f>
        <v>28080</v>
      </c>
      <c r="E32" s="276">
        <v>13.5</v>
      </c>
      <c r="F32" s="262">
        <f t="shared" si="11"/>
        <v>13.8375</v>
      </c>
      <c r="G32" s="262">
        <f t="shared" si="11"/>
        <v>14.1834375</v>
      </c>
      <c r="H32" s="262">
        <f t="shared" si="12"/>
        <v>14.5380234375</v>
      </c>
      <c r="I32" s="262">
        <f t="shared" si="12"/>
        <v>14.901474023437499</v>
      </c>
      <c r="J32" s="271">
        <v>1.2</v>
      </c>
      <c r="K32" s="272">
        <v>1.2</v>
      </c>
      <c r="L32" s="272">
        <v>1.2</v>
      </c>
      <c r="M32" s="272">
        <v>1.2</v>
      </c>
      <c r="N32" s="549">
        <v>1.2</v>
      </c>
      <c r="O32" s="271">
        <v>1.5</v>
      </c>
      <c r="P32" s="273">
        <v>1.5</v>
      </c>
      <c r="Q32" s="273">
        <v>1.5</v>
      </c>
      <c r="R32" s="273"/>
      <c r="S32" s="274"/>
      <c r="Y32" s="288"/>
    </row>
    <row r="33" spans="1:25" x14ac:dyDescent="0.2">
      <c r="A33" s="320"/>
      <c r="B33" s="277" t="s">
        <v>549</v>
      </c>
      <c r="C33" s="535"/>
      <c r="D33" s="533">
        <f t="shared" si="13"/>
        <v>0</v>
      </c>
      <c r="E33" s="781"/>
      <c r="F33" s="781"/>
      <c r="G33" s="781"/>
      <c r="H33" s="781"/>
      <c r="I33" s="781"/>
      <c r="J33" s="279">
        <v>20</v>
      </c>
      <c r="K33" s="279"/>
      <c r="L33" s="279">
        <v>30</v>
      </c>
      <c r="M33" s="279"/>
      <c r="N33" s="550"/>
      <c r="O33" s="278"/>
      <c r="P33" s="278"/>
      <c r="Q33" s="278"/>
      <c r="R33" s="278"/>
      <c r="S33" s="280"/>
      <c r="Y33" s="288"/>
    </row>
    <row r="34" spans="1:25" x14ac:dyDescent="0.2">
      <c r="A34" s="320">
        <f>+($E34*'5yr'!C6)</f>
        <v>364</v>
      </c>
      <c r="B34" s="270" t="s">
        <v>550</v>
      </c>
      <c r="C34" s="533">
        <f>+F34</f>
        <v>59696</v>
      </c>
      <c r="D34" s="533">
        <f>+E34</f>
        <v>58240</v>
      </c>
      <c r="E34" s="340">
        <f>28*2080</f>
        <v>58240</v>
      </c>
      <c r="F34" s="262">
        <f t="shared" si="11"/>
        <v>59696</v>
      </c>
      <c r="G34" s="262">
        <f t="shared" ref="G34:I36" si="14">+F34*G$7+F34</f>
        <v>61188.4</v>
      </c>
      <c r="H34" s="262">
        <f t="shared" si="14"/>
        <v>62718.11</v>
      </c>
      <c r="I34" s="262">
        <f t="shared" si="14"/>
        <v>64286.062749999997</v>
      </c>
      <c r="J34" s="272">
        <v>1</v>
      </c>
      <c r="K34" s="272"/>
      <c r="L34" s="272">
        <v>1</v>
      </c>
      <c r="M34" s="272"/>
      <c r="N34" s="549"/>
      <c r="O34" s="271"/>
      <c r="P34" s="281"/>
      <c r="Q34" s="281"/>
      <c r="R34" s="281"/>
      <c r="S34" s="282"/>
      <c r="Y34" s="288"/>
    </row>
    <row r="35" spans="1:25" x14ac:dyDescent="0.2">
      <c r="A35" s="320">
        <f>+($E35*'5yr'!C6)</f>
        <v>437.5</v>
      </c>
      <c r="B35" s="270" t="s">
        <v>551</v>
      </c>
      <c r="C35" s="533">
        <f>+F35</f>
        <v>71750</v>
      </c>
      <c r="D35" s="533">
        <f>+E35</f>
        <v>70000</v>
      </c>
      <c r="E35" s="340">
        <v>70000</v>
      </c>
      <c r="F35" s="262">
        <f t="shared" si="11"/>
        <v>71750</v>
      </c>
      <c r="G35" s="262">
        <f t="shared" si="14"/>
        <v>73543.75</v>
      </c>
      <c r="H35" s="262">
        <f t="shared" si="14"/>
        <v>75382.34375</v>
      </c>
      <c r="I35" s="262">
        <f t="shared" si="14"/>
        <v>77266.90234375</v>
      </c>
      <c r="J35" s="272">
        <v>2</v>
      </c>
      <c r="K35" s="272"/>
      <c r="L35" s="272">
        <v>3</v>
      </c>
      <c r="M35" s="272"/>
      <c r="N35" s="549"/>
      <c r="O35" s="271"/>
      <c r="P35" s="281"/>
      <c r="Q35" s="281"/>
      <c r="R35" s="281"/>
      <c r="S35" s="282"/>
      <c r="Y35" s="288"/>
    </row>
    <row r="36" spans="1:25" x14ac:dyDescent="0.2">
      <c r="A36" s="320">
        <f>+($E36*'5yr'!C6)</f>
        <v>437.5</v>
      </c>
      <c r="B36" s="270" t="s">
        <v>552</v>
      </c>
      <c r="C36" s="533">
        <f>+F36</f>
        <v>71750</v>
      </c>
      <c r="D36" s="533">
        <f>+E36</f>
        <v>70000</v>
      </c>
      <c r="E36" s="340">
        <v>70000</v>
      </c>
      <c r="F36" s="262">
        <f t="shared" si="11"/>
        <v>71750</v>
      </c>
      <c r="G36" s="262">
        <f t="shared" si="14"/>
        <v>73543.75</v>
      </c>
      <c r="H36" s="262">
        <f t="shared" si="14"/>
        <v>75382.34375</v>
      </c>
      <c r="I36" s="262">
        <f t="shared" si="14"/>
        <v>77266.90234375</v>
      </c>
      <c r="J36" s="272">
        <v>1</v>
      </c>
      <c r="K36" s="272"/>
      <c r="L36" s="272">
        <v>2</v>
      </c>
      <c r="M36" s="272"/>
      <c r="N36" s="549"/>
      <c r="O36" s="271"/>
      <c r="P36" s="281"/>
      <c r="Q36" s="281"/>
      <c r="R36" s="281"/>
      <c r="S36" s="282"/>
      <c r="Y36" s="288"/>
    </row>
    <row r="37" spans="1:25" x14ac:dyDescent="0.2">
      <c r="A37" s="320"/>
      <c r="B37" s="1028" t="s">
        <v>553</v>
      </c>
      <c r="C37" s="1029"/>
      <c r="D37" s="1029"/>
      <c r="E37" s="1029"/>
      <c r="F37" s="1029"/>
      <c r="G37" s="1029"/>
      <c r="H37" s="1029"/>
      <c r="I37" s="1029"/>
      <c r="J37" s="1029"/>
      <c r="K37" s="1029"/>
      <c r="L37" s="1029"/>
      <c r="M37" s="1029"/>
      <c r="N37" s="1029"/>
      <c r="O37" s="1029"/>
      <c r="P37" s="1029"/>
      <c r="Q37" s="1029"/>
      <c r="R37" s="780"/>
      <c r="S37" s="532"/>
      <c r="Y37" s="288"/>
    </row>
    <row r="38" spans="1:25" x14ac:dyDescent="0.2">
      <c r="A38" s="320"/>
      <c r="B38" s="832" t="s">
        <v>549</v>
      </c>
      <c r="C38" s="536"/>
      <c r="D38" s="536"/>
      <c r="E38" s="341"/>
      <c r="F38" s="341"/>
      <c r="G38" s="341"/>
      <c r="H38" s="341"/>
      <c r="I38" s="341"/>
      <c r="J38" s="284">
        <v>20</v>
      </c>
      <c r="K38" s="284"/>
      <c r="L38" s="284">
        <v>30</v>
      </c>
      <c r="M38" s="284"/>
      <c r="N38" s="551"/>
      <c r="O38" s="281"/>
      <c r="P38" s="285"/>
      <c r="Q38" s="285"/>
      <c r="R38" s="285"/>
      <c r="S38" s="286"/>
      <c r="Y38" s="288"/>
    </row>
    <row r="39" spans="1:25" x14ac:dyDescent="0.2">
      <c r="A39" s="320">
        <f>+($E39*'5yr'!C5)</f>
        <v>4125</v>
      </c>
      <c r="B39" s="287" t="s">
        <v>554</v>
      </c>
      <c r="C39" s="537">
        <f t="shared" ref="C39:C45" si="15">+F39</f>
        <v>169125</v>
      </c>
      <c r="D39" s="537">
        <f t="shared" ref="D39:D46" si="16">+E39</f>
        <v>165000</v>
      </c>
      <c r="E39" s="870">
        <v>165000</v>
      </c>
      <c r="F39" s="262">
        <f t="shared" ref="F39:G46" si="17">+E39*F$7+E39</f>
        <v>169125</v>
      </c>
      <c r="G39" s="262">
        <f t="shared" si="17"/>
        <v>173353.125</v>
      </c>
      <c r="H39" s="262">
        <f t="shared" ref="H39:I46" si="18">+G39*H$7+G39</f>
        <v>177686.953125</v>
      </c>
      <c r="I39" s="262">
        <f t="shared" si="18"/>
        <v>182129.126953125</v>
      </c>
      <c r="J39" s="272">
        <v>1</v>
      </c>
      <c r="K39" s="272"/>
      <c r="L39" s="272"/>
      <c r="M39" s="272"/>
      <c r="N39" s="549"/>
      <c r="O39" s="271"/>
      <c r="P39" s="281"/>
      <c r="Q39" s="281"/>
      <c r="R39" s="281"/>
      <c r="S39" s="282"/>
      <c r="Y39" s="288"/>
    </row>
    <row r="40" spans="1:25" x14ac:dyDescent="0.2">
      <c r="A40" s="320">
        <f>+($E40*'5yr'!C5)</f>
        <v>1768</v>
      </c>
      <c r="B40" s="855" t="s">
        <v>625</v>
      </c>
      <c r="C40" s="537">
        <f t="shared" si="15"/>
        <v>72488</v>
      </c>
      <c r="D40" s="537">
        <f t="shared" si="16"/>
        <v>70720</v>
      </c>
      <c r="E40" s="340">
        <f>34*2080</f>
        <v>70720</v>
      </c>
      <c r="F40" s="262">
        <f t="shared" si="17"/>
        <v>72488</v>
      </c>
      <c r="G40" s="262">
        <f t="shared" si="17"/>
        <v>74300.2</v>
      </c>
      <c r="H40" s="262">
        <f t="shared" si="18"/>
        <v>76157.705000000002</v>
      </c>
      <c r="I40" s="262">
        <f t="shared" si="18"/>
        <v>78061.647624999998</v>
      </c>
      <c r="J40" s="272">
        <v>1</v>
      </c>
      <c r="K40" s="272"/>
      <c r="L40" s="272">
        <v>0</v>
      </c>
      <c r="M40" s="272"/>
      <c r="N40" s="549"/>
      <c r="O40" s="271"/>
      <c r="P40" s="281"/>
      <c r="Q40" s="281"/>
      <c r="R40" s="281"/>
      <c r="S40" s="282"/>
    </row>
    <row r="41" spans="1:25" x14ac:dyDescent="0.2">
      <c r="A41" s="835">
        <f>+($E41*'5yr'!C5)</f>
        <v>0</v>
      </c>
      <c r="B41" s="287" t="s">
        <v>556</v>
      </c>
      <c r="C41" s="537">
        <f t="shared" si="15"/>
        <v>0</v>
      </c>
      <c r="D41" s="537">
        <f t="shared" si="16"/>
        <v>0</v>
      </c>
      <c r="E41" s="340"/>
      <c r="F41" s="262">
        <f t="shared" si="17"/>
        <v>0</v>
      </c>
      <c r="G41" s="262">
        <f t="shared" si="17"/>
        <v>0</v>
      </c>
      <c r="H41" s="262">
        <f t="shared" si="18"/>
        <v>0</v>
      </c>
      <c r="I41" s="262">
        <f t="shared" si="18"/>
        <v>0</v>
      </c>
      <c r="J41" s="272">
        <v>0</v>
      </c>
      <c r="K41" s="272"/>
      <c r="L41" s="272">
        <v>0</v>
      </c>
      <c r="M41" s="272"/>
      <c r="N41" s="549"/>
      <c r="O41" s="271"/>
      <c r="P41" s="281"/>
      <c r="Q41" s="281"/>
      <c r="R41" s="281"/>
      <c r="S41" s="282"/>
    </row>
    <row r="42" spans="1:25" x14ac:dyDescent="0.2">
      <c r="A42" s="320">
        <f>+($E42*'5yr'!C5)</f>
        <v>2000</v>
      </c>
      <c r="B42" s="855" t="s">
        <v>622</v>
      </c>
      <c r="C42" s="537">
        <f t="shared" si="15"/>
        <v>82000</v>
      </c>
      <c r="D42" s="537">
        <f t="shared" si="16"/>
        <v>80000</v>
      </c>
      <c r="E42" s="340">
        <f>80000</f>
        <v>80000</v>
      </c>
      <c r="F42" s="262">
        <f t="shared" si="17"/>
        <v>82000</v>
      </c>
      <c r="G42" s="262">
        <f t="shared" si="17"/>
        <v>84050</v>
      </c>
      <c r="H42" s="262">
        <f t="shared" si="18"/>
        <v>86151.25</v>
      </c>
      <c r="I42" s="262">
        <f t="shared" si="18"/>
        <v>88305.03125</v>
      </c>
      <c r="J42" s="272">
        <v>1</v>
      </c>
      <c r="K42" s="272"/>
      <c r="L42" s="272">
        <v>1</v>
      </c>
      <c r="M42" s="272"/>
      <c r="N42" s="549"/>
      <c r="O42" s="271"/>
      <c r="P42" s="281"/>
      <c r="Q42" s="281"/>
      <c r="R42" s="281"/>
      <c r="S42" s="282"/>
    </row>
    <row r="43" spans="1:25" x14ac:dyDescent="0.2">
      <c r="A43" s="320">
        <f>+($E43*'5yr'!C5)</f>
        <v>1560</v>
      </c>
      <c r="B43" s="855" t="s">
        <v>623</v>
      </c>
      <c r="C43" s="537">
        <f t="shared" si="15"/>
        <v>63960</v>
      </c>
      <c r="D43" s="537">
        <f t="shared" si="16"/>
        <v>62400</v>
      </c>
      <c r="E43" s="340">
        <f>30*2080</f>
        <v>62400</v>
      </c>
      <c r="F43" s="262">
        <f t="shared" si="17"/>
        <v>63960</v>
      </c>
      <c r="G43" s="262">
        <f t="shared" si="17"/>
        <v>65559</v>
      </c>
      <c r="H43" s="262">
        <f t="shared" si="18"/>
        <v>67197.975000000006</v>
      </c>
      <c r="I43" s="262">
        <f t="shared" si="18"/>
        <v>68877.924375000002</v>
      </c>
      <c r="J43" s="272">
        <v>1</v>
      </c>
      <c r="K43" s="272"/>
      <c r="L43" s="272">
        <v>1</v>
      </c>
      <c r="M43" s="272"/>
      <c r="N43" s="549"/>
      <c r="O43" s="271"/>
      <c r="P43" s="281"/>
      <c r="Q43" s="281"/>
      <c r="R43" s="281"/>
      <c r="S43" s="282"/>
    </row>
    <row r="44" spans="1:25" x14ac:dyDescent="0.2">
      <c r="A44" s="320">
        <f>+($E44*'5yr'!C5)</f>
        <v>0</v>
      </c>
      <c r="B44" s="287" t="s">
        <v>559</v>
      </c>
      <c r="C44" s="537">
        <f>+F44</f>
        <v>0</v>
      </c>
      <c r="D44" s="537">
        <f t="shared" si="16"/>
        <v>0</v>
      </c>
      <c r="E44" s="399"/>
      <c r="F44" s="262">
        <f t="shared" si="17"/>
        <v>0</v>
      </c>
      <c r="G44" s="262">
        <f t="shared" si="17"/>
        <v>0</v>
      </c>
      <c r="H44" s="262">
        <f t="shared" si="18"/>
        <v>0</v>
      </c>
      <c r="I44" s="262">
        <f t="shared" si="18"/>
        <v>0</v>
      </c>
      <c r="J44" s="272">
        <v>1</v>
      </c>
      <c r="K44" s="272"/>
      <c r="L44" s="272"/>
      <c r="M44" s="272"/>
      <c r="N44" s="549"/>
      <c r="O44" s="271"/>
      <c r="P44" s="281"/>
      <c r="Q44" s="281"/>
      <c r="R44" s="281"/>
      <c r="S44" s="282"/>
    </row>
    <row r="45" spans="1:25" x14ac:dyDescent="0.2">
      <c r="A45" s="320">
        <f>+($E45*'5yr'!C5)</f>
        <v>3000</v>
      </c>
      <c r="B45" s="855" t="s">
        <v>624</v>
      </c>
      <c r="C45" s="537">
        <f t="shared" si="15"/>
        <v>123000</v>
      </c>
      <c r="D45" s="537">
        <f t="shared" si="16"/>
        <v>120000</v>
      </c>
      <c r="E45" s="340">
        <v>120000</v>
      </c>
      <c r="F45" s="262">
        <f>+E45*F$7+E45</f>
        <v>123000</v>
      </c>
      <c r="G45" s="262">
        <f t="shared" si="17"/>
        <v>126075</v>
      </c>
      <c r="H45" s="262">
        <f t="shared" si="18"/>
        <v>129226.875</v>
      </c>
      <c r="I45" s="262">
        <f t="shared" si="18"/>
        <v>132457.546875</v>
      </c>
      <c r="J45" s="272">
        <v>1</v>
      </c>
      <c r="K45" s="272"/>
      <c r="L45" s="272"/>
      <c r="M45" s="272"/>
      <c r="N45" s="549"/>
      <c r="O45" s="271"/>
      <c r="P45" s="281"/>
      <c r="Q45" s="281"/>
      <c r="R45" s="281"/>
      <c r="S45" s="282"/>
    </row>
    <row r="46" spans="1:25" x14ac:dyDescent="0.2">
      <c r="A46" s="320">
        <f>+($E46*'5yr'!C6)</f>
        <v>416</v>
      </c>
      <c r="B46" s="855" t="s">
        <v>621</v>
      </c>
      <c r="C46" s="537">
        <f>+F46</f>
        <v>68224</v>
      </c>
      <c r="D46" s="537">
        <f t="shared" si="16"/>
        <v>66560</v>
      </c>
      <c r="E46" s="340">
        <f>32*2080</f>
        <v>66560</v>
      </c>
      <c r="F46" s="262">
        <f>+E46*F$7+E46</f>
        <v>68224</v>
      </c>
      <c r="G46" s="262">
        <f t="shared" si="17"/>
        <v>69929.600000000006</v>
      </c>
      <c r="H46" s="262">
        <f t="shared" si="18"/>
        <v>71677.840000000011</v>
      </c>
      <c r="I46" s="262">
        <f t="shared" si="18"/>
        <v>73469.786000000007</v>
      </c>
      <c r="J46" s="272">
        <v>1</v>
      </c>
      <c r="K46" s="272"/>
      <c r="L46" s="272"/>
      <c r="M46" s="272"/>
      <c r="N46" s="549"/>
      <c r="O46" s="271"/>
      <c r="P46" s="281"/>
      <c r="Q46" s="281"/>
      <c r="R46" s="281"/>
      <c r="S46" s="282"/>
    </row>
    <row r="47" spans="1:25" x14ac:dyDescent="0.2">
      <c r="A47" s="320"/>
      <c r="B47" s="538"/>
      <c r="C47" s="539"/>
      <c r="D47" s="539"/>
      <c r="E47" s="540"/>
      <c r="F47" s="540"/>
      <c r="G47" s="540"/>
      <c r="H47" s="540"/>
      <c r="I47" s="540"/>
      <c r="J47" s="285"/>
      <c r="K47" s="285"/>
      <c r="L47" s="285"/>
      <c r="M47" s="285"/>
      <c r="N47" s="550"/>
      <c r="O47" s="285"/>
      <c r="P47" s="285"/>
      <c r="Q47" s="285"/>
      <c r="R47" s="285"/>
      <c r="S47" s="286"/>
      <c r="Y47" s="261"/>
    </row>
    <row r="48" spans="1:25" x14ac:dyDescent="0.2">
      <c r="A48" s="320"/>
      <c r="B48" s="1026" t="s">
        <v>561</v>
      </c>
      <c r="C48" s="1027"/>
      <c r="D48" s="1027"/>
      <c r="E48" s="1027"/>
      <c r="F48" s="1027"/>
      <c r="G48" s="1027"/>
      <c r="H48" s="1027"/>
      <c r="I48" s="1027"/>
      <c r="J48" s="1027"/>
      <c r="K48" s="1027"/>
      <c r="L48" s="1027"/>
      <c r="M48" s="1027"/>
      <c r="N48" s="1027"/>
      <c r="O48" s="1027"/>
      <c r="P48" s="1027"/>
      <c r="Q48" s="1027"/>
      <c r="R48" s="779"/>
      <c r="S48" s="528"/>
      <c r="T48" s="319"/>
      <c r="U48" s="319"/>
      <c r="V48" s="319"/>
      <c r="W48" s="319"/>
      <c r="X48" s="319"/>
      <c r="Y48" s="782"/>
    </row>
    <row r="49" spans="1:25" x14ac:dyDescent="0.2">
      <c r="A49" s="320"/>
      <c r="B49" s="831" t="s">
        <v>549</v>
      </c>
      <c r="C49" s="542"/>
      <c r="D49" s="542"/>
      <c r="E49" s="341"/>
      <c r="F49" s="341"/>
      <c r="G49" s="341"/>
      <c r="H49" s="341"/>
      <c r="I49" s="341"/>
      <c r="J49" s="284">
        <v>20</v>
      </c>
      <c r="K49" s="284"/>
      <c r="L49" s="284">
        <v>30</v>
      </c>
      <c r="M49" s="284"/>
      <c r="N49" s="551"/>
      <c r="O49" s="281"/>
      <c r="P49" s="285"/>
      <c r="Q49" s="285"/>
      <c r="R49" s="285"/>
      <c r="S49" s="286"/>
      <c r="Y49" s="261"/>
    </row>
    <row r="50" spans="1:25" x14ac:dyDescent="0.2">
      <c r="A50" s="320"/>
      <c r="B50" s="290" t="s">
        <v>562</v>
      </c>
      <c r="C50" s="543"/>
      <c r="D50" s="543"/>
      <c r="E50" s="342"/>
      <c r="F50" s="342"/>
      <c r="G50" s="342"/>
      <c r="H50" s="342"/>
      <c r="I50" s="342"/>
      <c r="J50" s="262"/>
      <c r="K50" s="262"/>
      <c r="L50" s="262"/>
      <c r="M50" s="262"/>
      <c r="N50" s="548"/>
      <c r="O50" s="262"/>
      <c r="P50" s="285"/>
      <c r="Q50" s="285"/>
      <c r="R50" s="285"/>
      <c r="S50" s="286"/>
      <c r="Y50" s="261"/>
    </row>
    <row r="51" spans="1:25" x14ac:dyDescent="0.2">
      <c r="A51" s="320"/>
      <c r="B51" s="309" t="s">
        <v>563</v>
      </c>
      <c r="C51" s="536"/>
      <c r="D51" s="536"/>
      <c r="E51" s="340"/>
      <c r="F51" s="340"/>
      <c r="G51" s="340"/>
      <c r="H51" s="340"/>
      <c r="I51" s="340"/>
      <c r="J51" s="594">
        <v>0.5</v>
      </c>
      <c r="K51" s="271"/>
      <c r="L51" s="271">
        <v>0.5</v>
      </c>
      <c r="M51" s="271"/>
      <c r="N51" s="548"/>
      <c r="O51" s="262"/>
      <c r="P51" s="285"/>
      <c r="Q51" s="285"/>
      <c r="R51" s="285"/>
      <c r="S51" s="286"/>
      <c r="Y51" s="261"/>
    </row>
    <row r="52" spans="1:25" x14ac:dyDescent="0.2">
      <c r="A52" s="320">
        <f>+($E52*'5yr'!C6)</f>
        <v>1093.75</v>
      </c>
      <c r="B52" s="283" t="s">
        <v>564</v>
      </c>
      <c r="C52" s="544">
        <f t="shared" ref="C52:C63" si="19">+F52*$E$71</f>
        <v>89687.5</v>
      </c>
      <c r="D52" s="544"/>
      <c r="E52" s="872">
        <v>175000</v>
      </c>
      <c r="F52" s="262">
        <f>+E52*F$7+E52</f>
        <v>179375</v>
      </c>
      <c r="G52" s="262">
        <f>+F52*G$7+F52</f>
        <v>183859.375</v>
      </c>
      <c r="H52" s="262">
        <f>+G52*H$7+G52</f>
        <v>188455.859375</v>
      </c>
      <c r="I52" s="262">
        <f>+H52*I$7+H52</f>
        <v>193167.255859375</v>
      </c>
      <c r="J52" s="291">
        <v>0.5</v>
      </c>
      <c r="K52" s="278"/>
      <c r="L52" s="291">
        <v>0.5</v>
      </c>
      <c r="M52" s="291"/>
      <c r="N52" s="552"/>
      <c r="O52" s="279"/>
      <c r="P52" s="279"/>
      <c r="Q52" s="279"/>
      <c r="R52" s="279"/>
      <c r="S52" s="292"/>
      <c r="Y52" s="261"/>
    </row>
    <row r="53" spans="1:25" x14ac:dyDescent="0.2">
      <c r="A53" s="320">
        <f>+($E53*'5yr'!C6)</f>
        <v>562.5</v>
      </c>
      <c r="B53" s="283" t="s">
        <v>565</v>
      </c>
      <c r="C53" s="544">
        <f t="shared" si="19"/>
        <v>46125</v>
      </c>
      <c r="D53" s="544"/>
      <c r="E53" s="872">
        <v>90000</v>
      </c>
      <c r="F53" s="262">
        <f t="shared" ref="F53:F59" si="20">+E53*F$7+E53</f>
        <v>92250</v>
      </c>
      <c r="G53" s="262">
        <f t="shared" ref="G53:I64" si="21">+F53*G$7+F53</f>
        <v>94556.25</v>
      </c>
      <c r="H53" s="262">
        <f t="shared" si="21"/>
        <v>96920.15625</v>
      </c>
      <c r="I53" s="262">
        <f t="shared" si="21"/>
        <v>99343.16015625</v>
      </c>
      <c r="J53" s="291">
        <v>0.5</v>
      </c>
      <c r="K53" s="278"/>
      <c r="L53" s="291">
        <v>0.5</v>
      </c>
      <c r="M53" s="291"/>
      <c r="N53" s="552"/>
      <c r="O53" s="279"/>
      <c r="P53" s="279"/>
      <c r="Q53" s="279"/>
      <c r="R53" s="279"/>
      <c r="S53" s="292"/>
      <c r="Y53" s="261"/>
    </row>
    <row r="54" spans="1:25" x14ac:dyDescent="0.2">
      <c r="A54" s="835">
        <f>+($E54*'5yr'!C6)</f>
        <v>0</v>
      </c>
      <c r="B54" s="283" t="s">
        <v>608</v>
      </c>
      <c r="C54" s="544">
        <f t="shared" si="19"/>
        <v>0</v>
      </c>
      <c r="D54" s="544"/>
      <c r="E54" s="399"/>
      <c r="F54" s="262">
        <f t="shared" si="20"/>
        <v>0</v>
      </c>
      <c r="G54" s="262">
        <f t="shared" si="21"/>
        <v>0</v>
      </c>
      <c r="H54" s="262">
        <f t="shared" si="21"/>
        <v>0</v>
      </c>
      <c r="I54" s="262">
        <f t="shared" si="21"/>
        <v>0</v>
      </c>
      <c r="J54" s="291">
        <v>0.5</v>
      </c>
      <c r="K54" s="278"/>
      <c r="L54" s="291">
        <v>0.5</v>
      </c>
      <c r="M54" s="291"/>
      <c r="N54" s="552"/>
      <c r="O54" s="279"/>
      <c r="P54" s="279"/>
      <c r="Q54" s="279"/>
      <c r="R54" s="279"/>
      <c r="S54" s="292"/>
      <c r="Y54" s="261"/>
    </row>
    <row r="55" spans="1:25" x14ac:dyDescent="0.2">
      <c r="A55" s="835">
        <f>+($E55*'5yr'!C6)</f>
        <v>0</v>
      </c>
      <c r="B55" s="283" t="s">
        <v>566</v>
      </c>
      <c r="C55" s="544">
        <f t="shared" si="19"/>
        <v>0</v>
      </c>
      <c r="D55" s="544"/>
      <c r="E55" s="399"/>
      <c r="F55" s="262">
        <f t="shared" si="20"/>
        <v>0</v>
      </c>
      <c r="G55" s="262">
        <f t="shared" si="21"/>
        <v>0</v>
      </c>
      <c r="H55" s="262">
        <f t="shared" si="21"/>
        <v>0</v>
      </c>
      <c r="I55" s="262">
        <f t="shared" si="21"/>
        <v>0</v>
      </c>
      <c r="J55" s="291">
        <v>0.5</v>
      </c>
      <c r="K55" s="278"/>
      <c r="L55" s="291">
        <v>0.5</v>
      </c>
      <c r="M55" s="291"/>
      <c r="N55" s="552"/>
      <c r="O55" s="279"/>
      <c r="P55" s="279"/>
      <c r="Q55" s="279"/>
      <c r="R55" s="279"/>
      <c r="S55" s="292"/>
      <c r="Y55" s="261"/>
    </row>
    <row r="56" spans="1:25" x14ac:dyDescent="0.2">
      <c r="A56" s="320">
        <f>+($E56*'5yr'!C6)</f>
        <v>593.75</v>
      </c>
      <c r="B56" s="283" t="s">
        <v>567</v>
      </c>
      <c r="C56" s="544">
        <f t="shared" si="19"/>
        <v>48687.5</v>
      </c>
      <c r="D56" s="544"/>
      <c r="E56" s="872">
        <v>95000</v>
      </c>
      <c r="F56" s="262">
        <f t="shared" si="20"/>
        <v>97375</v>
      </c>
      <c r="G56" s="262">
        <f t="shared" si="21"/>
        <v>99809.375</v>
      </c>
      <c r="H56" s="262">
        <f t="shared" si="21"/>
        <v>102304.609375</v>
      </c>
      <c r="I56" s="262">
        <f t="shared" si="21"/>
        <v>104862.224609375</v>
      </c>
      <c r="J56" s="291">
        <v>0.5</v>
      </c>
      <c r="K56" s="278"/>
      <c r="L56" s="291">
        <v>0.5</v>
      </c>
      <c r="M56" s="291"/>
      <c r="N56" s="552"/>
      <c r="O56" s="279"/>
      <c r="P56" s="279"/>
      <c r="Q56" s="279"/>
      <c r="R56" s="279"/>
      <c r="S56" s="292"/>
      <c r="Y56" s="261"/>
    </row>
    <row r="57" spans="1:25" x14ac:dyDescent="0.2">
      <c r="A57" s="320">
        <f>+($E57*'5yr'!C6)</f>
        <v>1199.7375</v>
      </c>
      <c r="B57" s="283" t="s">
        <v>568</v>
      </c>
      <c r="C57" s="544">
        <f t="shared" si="19"/>
        <v>98378.475000000006</v>
      </c>
      <c r="D57" s="544"/>
      <c r="E57" s="872">
        <v>191958</v>
      </c>
      <c r="F57" s="262">
        <f t="shared" si="20"/>
        <v>196756.95</v>
      </c>
      <c r="G57" s="262">
        <f t="shared" si="21"/>
        <v>201675.87375</v>
      </c>
      <c r="H57" s="262">
        <f t="shared" si="21"/>
        <v>206717.77059375</v>
      </c>
      <c r="I57" s="262">
        <f t="shared" si="21"/>
        <v>211885.71485859374</v>
      </c>
      <c r="J57" s="291">
        <v>0.5</v>
      </c>
      <c r="K57" s="278"/>
      <c r="L57" s="291">
        <v>0.5</v>
      </c>
      <c r="M57" s="291"/>
      <c r="N57" s="552"/>
      <c r="O57" s="279"/>
      <c r="P57" s="279"/>
      <c r="Q57" s="279"/>
      <c r="R57" s="279"/>
      <c r="S57" s="292"/>
      <c r="Y57" s="261"/>
    </row>
    <row r="58" spans="1:25" x14ac:dyDescent="0.2">
      <c r="A58" s="320">
        <f>+($E58*'5yr'!C6)</f>
        <v>676.2600000000001</v>
      </c>
      <c r="B58" s="283" t="s">
        <v>569</v>
      </c>
      <c r="C58" s="544">
        <f t="shared" si="19"/>
        <v>55453.32</v>
      </c>
      <c r="D58" s="544"/>
      <c r="E58" s="872">
        <v>108201.60000000001</v>
      </c>
      <c r="F58" s="262">
        <f t="shared" si="20"/>
        <v>110906.64</v>
      </c>
      <c r="G58" s="262">
        <f t="shared" si="21"/>
        <v>113679.306</v>
      </c>
      <c r="H58" s="262">
        <f t="shared" si="21"/>
        <v>116521.28865</v>
      </c>
      <c r="I58" s="262">
        <f t="shared" si="21"/>
        <v>119434.32086625</v>
      </c>
      <c r="J58" s="291">
        <v>0.5</v>
      </c>
      <c r="K58" s="278"/>
      <c r="L58" s="291">
        <v>0.5</v>
      </c>
      <c r="M58" s="291"/>
      <c r="N58" s="552"/>
      <c r="O58" s="279"/>
      <c r="P58" s="279"/>
      <c r="Q58" s="279"/>
      <c r="R58" s="279"/>
      <c r="S58" s="292"/>
      <c r="Y58" s="261"/>
    </row>
    <row r="59" spans="1:25" x14ac:dyDescent="0.2">
      <c r="A59" s="320">
        <f>+($E59*'5yr'!C6)</f>
        <v>287.5</v>
      </c>
      <c r="B59" s="283" t="s">
        <v>570</v>
      </c>
      <c r="C59" s="544">
        <f t="shared" si="19"/>
        <v>23575</v>
      </c>
      <c r="D59" s="544"/>
      <c r="E59" s="872">
        <v>46000</v>
      </c>
      <c r="F59" s="262">
        <f t="shared" si="20"/>
        <v>47150</v>
      </c>
      <c r="G59" s="262">
        <f t="shared" si="21"/>
        <v>48328.75</v>
      </c>
      <c r="H59" s="262">
        <f t="shared" si="21"/>
        <v>49536.96875</v>
      </c>
      <c r="I59" s="262">
        <f t="shared" si="21"/>
        <v>50775.392968749999</v>
      </c>
      <c r="J59" s="291">
        <v>0.5</v>
      </c>
      <c r="K59" s="278"/>
      <c r="L59" s="291">
        <v>0.5</v>
      </c>
      <c r="M59" s="291"/>
      <c r="N59" s="552"/>
      <c r="O59" s="279"/>
      <c r="P59" s="279"/>
      <c r="Q59" s="279"/>
      <c r="R59" s="279"/>
      <c r="S59" s="292"/>
      <c r="Y59" s="261"/>
    </row>
    <row r="60" spans="1:25" x14ac:dyDescent="0.2">
      <c r="A60" s="320">
        <f>+($E60*'5yr'!C6)</f>
        <v>750</v>
      </c>
      <c r="B60" s="283" t="s">
        <v>571</v>
      </c>
      <c r="C60" s="544">
        <f t="shared" si="19"/>
        <v>61500</v>
      </c>
      <c r="D60" s="544"/>
      <c r="E60" s="872">
        <v>120000</v>
      </c>
      <c r="F60" s="262">
        <f>+E60*F$7+E60</f>
        <v>123000</v>
      </c>
      <c r="G60" s="262">
        <f t="shared" si="21"/>
        <v>126075</v>
      </c>
      <c r="H60" s="262">
        <f t="shared" si="21"/>
        <v>129226.875</v>
      </c>
      <c r="I60" s="262">
        <f t="shared" si="21"/>
        <v>132457.546875</v>
      </c>
      <c r="J60" s="291">
        <v>0.5</v>
      </c>
      <c r="K60" s="278"/>
      <c r="L60" s="291">
        <v>0.5</v>
      </c>
      <c r="M60" s="291"/>
      <c r="N60" s="552"/>
      <c r="O60" s="279"/>
      <c r="P60" s="279"/>
      <c r="Q60" s="279"/>
      <c r="R60" s="279"/>
      <c r="S60" s="292"/>
      <c r="Y60" s="261"/>
    </row>
    <row r="61" spans="1:25" x14ac:dyDescent="0.2">
      <c r="A61" s="320">
        <f>+($E61*'5yr'!C6)</f>
        <v>812.5</v>
      </c>
      <c r="B61" s="283" t="s">
        <v>572</v>
      </c>
      <c r="C61" s="544">
        <f t="shared" si="19"/>
        <v>66625</v>
      </c>
      <c r="D61" s="544"/>
      <c r="E61" s="872">
        <v>130000</v>
      </c>
      <c r="F61" s="262">
        <f>+E61*F$7+E61</f>
        <v>133250</v>
      </c>
      <c r="G61" s="262">
        <f t="shared" si="21"/>
        <v>136581.25</v>
      </c>
      <c r="H61" s="262">
        <f t="shared" si="21"/>
        <v>139995.78125</v>
      </c>
      <c r="I61" s="262">
        <f t="shared" si="21"/>
        <v>143495.67578125</v>
      </c>
      <c r="J61" s="291">
        <v>0.5</v>
      </c>
      <c r="K61" s="278"/>
      <c r="L61" s="291">
        <v>0.5</v>
      </c>
      <c r="M61" s="291"/>
      <c r="N61" s="552"/>
      <c r="O61" s="279"/>
      <c r="P61" s="279"/>
      <c r="Q61" s="279"/>
      <c r="R61" s="279"/>
      <c r="S61" s="292"/>
      <c r="Y61" s="261"/>
    </row>
    <row r="62" spans="1:25" x14ac:dyDescent="0.2">
      <c r="A62" s="835">
        <f>+($E62*'5yr'!C6)</f>
        <v>0</v>
      </c>
      <c r="B62" s="283" t="s">
        <v>573</v>
      </c>
      <c r="C62" s="544">
        <f t="shared" si="19"/>
        <v>0</v>
      </c>
      <c r="D62" s="544"/>
      <c r="E62" s="340"/>
      <c r="F62" s="262">
        <f t="shared" ref="F62:F64" si="22">+E62*F$7+E62</f>
        <v>0</v>
      </c>
      <c r="G62" s="262">
        <f t="shared" si="21"/>
        <v>0</v>
      </c>
      <c r="H62" s="262">
        <f t="shared" si="21"/>
        <v>0</v>
      </c>
      <c r="I62" s="262">
        <f t="shared" si="21"/>
        <v>0</v>
      </c>
      <c r="J62" s="271">
        <v>0.5</v>
      </c>
      <c r="K62" s="271"/>
      <c r="L62" s="271">
        <v>0.5</v>
      </c>
      <c r="M62" s="271"/>
      <c r="N62" s="550"/>
      <c r="O62" s="285"/>
      <c r="P62" s="285"/>
      <c r="Q62" s="285"/>
      <c r="R62" s="285"/>
      <c r="S62" s="286"/>
      <c r="Y62" s="261"/>
    </row>
    <row r="63" spans="1:25" x14ac:dyDescent="0.2">
      <c r="A63" s="835">
        <f>+($E63*'5yr'!C6)</f>
        <v>0</v>
      </c>
      <c r="B63" s="283" t="s">
        <v>574</v>
      </c>
      <c r="C63" s="544">
        <f t="shared" si="19"/>
        <v>0</v>
      </c>
      <c r="D63" s="544"/>
      <c r="E63" s="340"/>
      <c r="F63" s="262">
        <f t="shared" si="22"/>
        <v>0</v>
      </c>
      <c r="G63" s="262">
        <f t="shared" si="21"/>
        <v>0</v>
      </c>
      <c r="H63" s="262">
        <f t="shared" si="21"/>
        <v>0</v>
      </c>
      <c r="I63" s="262">
        <f t="shared" si="21"/>
        <v>0</v>
      </c>
      <c r="J63" s="271">
        <v>0.5</v>
      </c>
      <c r="K63" s="271"/>
      <c r="L63" s="271">
        <v>0.5</v>
      </c>
      <c r="M63" s="271"/>
      <c r="N63" s="548"/>
      <c r="O63" s="262"/>
      <c r="P63" s="293"/>
      <c r="Q63" s="293"/>
      <c r="R63" s="293"/>
      <c r="S63" s="294"/>
      <c r="Y63" s="261"/>
    </row>
    <row r="64" spans="1:25" x14ac:dyDescent="0.2">
      <c r="A64" s="648">
        <f>+($E64*'5yr'!C6)</f>
        <v>390.625</v>
      </c>
      <c r="B64" s="830" t="s">
        <v>650</v>
      </c>
      <c r="C64" s="882">
        <f>+F64</f>
        <v>64062.5</v>
      </c>
      <c r="D64" s="537"/>
      <c r="E64" s="870">
        <v>62500</v>
      </c>
      <c r="F64" s="262">
        <f t="shared" si="22"/>
        <v>64062.5</v>
      </c>
      <c r="G64" s="262">
        <f t="shared" si="21"/>
        <v>65664.0625</v>
      </c>
      <c r="H64" s="262">
        <f t="shared" si="21"/>
        <v>67305.6640625</v>
      </c>
      <c r="I64" s="262">
        <f t="shared" si="21"/>
        <v>68988.3056640625</v>
      </c>
      <c r="J64" s="271">
        <v>0.5</v>
      </c>
      <c r="K64" s="271"/>
      <c r="L64" s="271">
        <v>0.5</v>
      </c>
      <c r="M64" s="271"/>
      <c r="N64" s="548"/>
      <c r="O64" s="262"/>
      <c r="P64" s="285"/>
      <c r="Q64" s="285"/>
      <c r="R64" s="285"/>
      <c r="S64" s="286"/>
      <c r="Y64" s="261"/>
    </row>
    <row r="65" spans="1:25" x14ac:dyDescent="0.2">
      <c r="A65" s="648"/>
      <c r="B65" s="873"/>
      <c r="C65" s="874"/>
      <c r="D65" s="874"/>
      <c r="E65" s="875"/>
      <c r="F65" s="876"/>
      <c r="G65" s="876"/>
      <c r="H65" s="876"/>
      <c r="I65" s="876"/>
      <c r="J65" s="876"/>
      <c r="K65" s="876"/>
      <c r="L65" s="876"/>
      <c r="M65" s="876"/>
      <c r="N65" s="877"/>
      <c r="O65" s="878"/>
      <c r="P65" s="879"/>
      <c r="Q65" s="879"/>
      <c r="R65" s="879"/>
      <c r="S65" s="880"/>
      <c r="Y65" s="261"/>
    </row>
    <row r="66" spans="1:25" ht="13.5" thickBot="1" x14ac:dyDescent="0.25">
      <c r="A66" s="320"/>
      <c r="B66" s="295" t="s">
        <v>606</v>
      </c>
      <c r="C66" s="545">
        <f>SUM(C52:C64)</f>
        <v>554094.29499999993</v>
      </c>
      <c r="D66" s="545"/>
      <c r="E66" s="343">
        <f>SUM(E52:E64)</f>
        <v>1018659.6</v>
      </c>
      <c r="F66" s="268">
        <f>SUM(F52:F64)</f>
        <v>1044126.09</v>
      </c>
      <c r="G66" s="268">
        <f>SUM(G52:G64)</f>
        <v>1070229.2422500001</v>
      </c>
      <c r="H66" s="268">
        <f>SUM(H52:H64)</f>
        <v>1096984.9733062501</v>
      </c>
      <c r="I66" s="268">
        <f>SUM(I52:I64)</f>
        <v>1124409.5976389062</v>
      </c>
      <c r="J66" s="268"/>
      <c r="K66" s="268"/>
      <c r="L66" s="268"/>
      <c r="M66" s="268"/>
      <c r="N66" s="553"/>
      <c r="O66" s="268"/>
      <c r="P66" s="296"/>
      <c r="Q66" s="296"/>
      <c r="R66" s="296"/>
      <c r="S66" s="297"/>
      <c r="Y66" s="261"/>
    </row>
    <row r="67" spans="1:25" x14ac:dyDescent="0.2">
      <c r="B67" s="289"/>
      <c r="C67" s="289"/>
      <c r="D67" s="289"/>
      <c r="E67" s="320">
        <f>1084795.73-E66</f>
        <v>66136.13</v>
      </c>
      <c r="N67"/>
    </row>
    <row r="68" spans="1:25" ht="13.5" thickBot="1" x14ac:dyDescent="0.25">
      <c r="D68">
        <f>+E66*1.08</f>
        <v>1100152.368</v>
      </c>
      <c r="N68"/>
    </row>
    <row r="69" spans="1:25" ht="25.5" customHeight="1" thickBot="1" x14ac:dyDescent="0.25">
      <c r="B69" s="1019" t="s">
        <v>577</v>
      </c>
      <c r="C69" s="1020"/>
      <c r="D69" s="1020"/>
      <c r="E69" s="1020"/>
      <c r="F69" s="1020"/>
      <c r="G69" s="1020"/>
      <c r="H69" s="1020"/>
      <c r="I69" s="1020"/>
      <c r="J69" s="1021"/>
      <c r="K69" s="1022"/>
      <c r="L69" s="334" t="s">
        <v>578</v>
      </c>
      <c r="M69" s="327"/>
      <c r="N69"/>
      <c r="P69" s="334" t="s">
        <v>579</v>
      </c>
      <c r="Q69" s="391" t="s">
        <v>580</v>
      </c>
      <c r="R69" s="574" t="s">
        <v>581</v>
      </c>
      <c r="S69" s="574" t="s">
        <v>582</v>
      </c>
      <c r="T69" s="574" t="s">
        <v>583</v>
      </c>
    </row>
    <row r="70" spans="1:25" ht="25.5" customHeight="1" thickBot="1" x14ac:dyDescent="0.25">
      <c r="B70" s="587"/>
      <c r="C70" s="588"/>
      <c r="D70" s="588"/>
      <c r="E70" s="589"/>
      <c r="F70" s="578"/>
      <c r="G70" s="578"/>
      <c r="H70" s="578"/>
      <c r="I70" s="578"/>
      <c r="J70" s="318" t="s">
        <v>585</v>
      </c>
      <c r="K70" s="321" t="s">
        <v>586</v>
      </c>
      <c r="L70" s="577">
        <f>+'5yr'!C4</f>
        <v>0</v>
      </c>
      <c r="M70" s="564" t="s">
        <v>604</v>
      </c>
      <c r="N70"/>
      <c r="P70" s="562">
        <v>-0.97499999999999998</v>
      </c>
      <c r="Q70" s="563"/>
      <c r="R70" s="564" t="s">
        <v>587</v>
      </c>
      <c r="S70" s="564" t="s">
        <v>587</v>
      </c>
      <c r="T70" s="564" t="s">
        <v>587</v>
      </c>
    </row>
    <row r="71" spans="1:25" x14ac:dyDescent="0.2">
      <c r="B71" s="585"/>
      <c r="C71" s="586"/>
      <c r="D71" s="586" t="s">
        <v>585</v>
      </c>
      <c r="E71" s="595">
        <v>0.5</v>
      </c>
      <c r="F71" s="599">
        <v>2.5000000000000001E-2</v>
      </c>
      <c r="G71" s="595">
        <v>0.5</v>
      </c>
      <c r="H71" s="598"/>
      <c r="I71" s="598"/>
      <c r="L71" s="593">
        <f>+'5yr'!C5</f>
        <v>2.5000000000000001E-2</v>
      </c>
      <c r="M71" s="591" t="s">
        <v>587</v>
      </c>
      <c r="N71"/>
      <c r="P71" s="592">
        <v>2.5000000000000001E-2</v>
      </c>
      <c r="Q71" s="590"/>
      <c r="R71" s="591" t="s">
        <v>587</v>
      </c>
      <c r="S71" s="591" t="s">
        <v>587</v>
      </c>
      <c r="T71" s="591" t="s">
        <v>587</v>
      </c>
    </row>
    <row r="72" spans="1:25" x14ac:dyDescent="0.2">
      <c r="B72" s="307" t="s">
        <v>589</v>
      </c>
      <c r="C72" s="308">
        <v>50000</v>
      </c>
      <c r="D72" s="565">
        <f>+$C72/12</f>
        <v>4166.666666666667</v>
      </c>
      <c r="E72" s="566">
        <f t="shared" ref="E72:E83" si="23">+D72*E$71</f>
        <v>2083.3333333333335</v>
      </c>
      <c r="F72" s="565">
        <f>+$D72*(F$71+1)</f>
        <v>4270.833333333333</v>
      </c>
      <c r="G72" s="566">
        <f t="shared" ref="G72:G83" si="24">+F72*G$71</f>
        <v>2135.4166666666665</v>
      </c>
      <c r="H72" s="579"/>
      <c r="I72" s="579"/>
      <c r="L72" s="565">
        <f>+$C72*L71</f>
        <v>1250</v>
      </c>
      <c r="M72" s="568">
        <f t="shared" ref="M72:M83" si="25">+C72+L72</f>
        <v>51250</v>
      </c>
      <c r="P72" s="565"/>
      <c r="Q72" s="567"/>
      <c r="R72" s="568"/>
      <c r="S72" s="568"/>
      <c r="T72" s="568"/>
    </row>
    <row r="73" spans="1:25" x14ac:dyDescent="0.2">
      <c r="B73" s="307" t="s">
        <v>452</v>
      </c>
      <c r="C73" s="308"/>
      <c r="D73" s="565"/>
      <c r="E73" s="566">
        <f t="shared" si="23"/>
        <v>0</v>
      </c>
      <c r="F73" s="565">
        <f>+$C73/12*(F$71+1)</f>
        <v>0</v>
      </c>
      <c r="G73" s="566">
        <f t="shared" si="24"/>
        <v>0</v>
      </c>
      <c r="H73" s="579"/>
      <c r="I73" s="579"/>
      <c r="L73" s="322">
        <f>+$C73*L71</f>
        <v>0</v>
      </c>
      <c r="M73" s="328">
        <f t="shared" si="25"/>
        <v>0</v>
      </c>
      <c r="P73" s="322"/>
      <c r="Q73" s="392"/>
      <c r="R73" s="328"/>
      <c r="S73" s="328"/>
      <c r="T73" s="328"/>
    </row>
    <row r="74" spans="1:25" x14ac:dyDescent="0.2">
      <c r="B74" s="309" t="s">
        <v>590</v>
      </c>
      <c r="C74" s="310">
        <v>100000</v>
      </c>
      <c r="D74" s="565">
        <f t="shared" ref="D74:D83" si="26">+$C74/12</f>
        <v>8333.3333333333339</v>
      </c>
      <c r="E74" s="566">
        <f t="shared" si="23"/>
        <v>4166.666666666667</v>
      </c>
      <c r="F74" s="565">
        <f t="shared" ref="F74:F83" si="27">+$C74/12*(F$71+1)</f>
        <v>8541.6666666666661</v>
      </c>
      <c r="G74" s="566">
        <f t="shared" si="24"/>
        <v>4270.833333333333</v>
      </c>
      <c r="H74" s="580"/>
      <c r="I74" s="580"/>
      <c r="L74" s="322">
        <f>+$C74*L71</f>
        <v>2500</v>
      </c>
      <c r="M74" s="328">
        <f t="shared" si="25"/>
        <v>102500</v>
      </c>
      <c r="P74" s="322"/>
      <c r="Q74" s="392"/>
      <c r="R74" s="328"/>
      <c r="S74" s="328"/>
      <c r="T74" s="328"/>
    </row>
    <row r="75" spans="1:25" x14ac:dyDescent="0.2">
      <c r="B75" s="309" t="s">
        <v>591</v>
      </c>
      <c r="C75" s="310">
        <v>6000</v>
      </c>
      <c r="D75" s="565">
        <f t="shared" si="26"/>
        <v>500</v>
      </c>
      <c r="E75" s="566">
        <f t="shared" si="23"/>
        <v>250</v>
      </c>
      <c r="F75" s="565">
        <f t="shared" si="27"/>
        <v>512.5</v>
      </c>
      <c r="G75" s="566">
        <f t="shared" si="24"/>
        <v>256.25</v>
      </c>
      <c r="H75" s="580"/>
      <c r="I75" s="580"/>
      <c r="L75" s="322">
        <f>+$C75*L71</f>
        <v>150</v>
      </c>
      <c r="M75" s="328">
        <f t="shared" si="25"/>
        <v>6150</v>
      </c>
      <c r="P75" s="322"/>
      <c r="Q75" s="392"/>
      <c r="R75" s="328"/>
      <c r="S75" s="328"/>
      <c r="T75" s="328"/>
    </row>
    <row r="76" spans="1:25" x14ac:dyDescent="0.2">
      <c r="B76" s="309" t="s">
        <v>152</v>
      </c>
      <c r="C76" s="310">
        <v>0</v>
      </c>
      <c r="D76" s="565">
        <f t="shared" si="26"/>
        <v>0</v>
      </c>
      <c r="E76" s="566">
        <f t="shared" si="23"/>
        <v>0</v>
      </c>
      <c r="F76" s="565">
        <f t="shared" si="27"/>
        <v>0</v>
      </c>
      <c r="G76" s="566">
        <f t="shared" si="24"/>
        <v>0</v>
      </c>
      <c r="H76" s="580"/>
      <c r="I76" s="580"/>
      <c r="L76" s="322">
        <f>+$C76*L71</f>
        <v>0</v>
      </c>
      <c r="M76" s="328">
        <f t="shared" si="25"/>
        <v>0</v>
      </c>
      <c r="P76" s="322"/>
      <c r="Q76" s="392"/>
      <c r="R76" s="328"/>
      <c r="S76" s="328"/>
      <c r="T76" s="328"/>
    </row>
    <row r="77" spans="1:25" x14ac:dyDescent="0.2">
      <c r="B77" s="309" t="s">
        <v>592</v>
      </c>
      <c r="C77" s="310">
        <v>180000</v>
      </c>
      <c r="D77" s="565">
        <f t="shared" si="26"/>
        <v>15000</v>
      </c>
      <c r="E77" s="566">
        <f t="shared" si="23"/>
        <v>7500</v>
      </c>
      <c r="F77" s="565">
        <f t="shared" si="27"/>
        <v>15374.999999999998</v>
      </c>
      <c r="G77" s="566">
        <f t="shared" si="24"/>
        <v>7687.4999999999991</v>
      </c>
      <c r="H77" s="580"/>
      <c r="I77" s="580"/>
      <c r="L77" s="322">
        <f>+$C77*L71</f>
        <v>4500</v>
      </c>
      <c r="M77" s="328">
        <f t="shared" si="25"/>
        <v>184500</v>
      </c>
      <c r="O77" s="335"/>
      <c r="P77" s="322"/>
      <c r="Q77" s="392"/>
      <c r="R77" s="328"/>
      <c r="S77" s="328"/>
      <c r="T77" s="328"/>
    </row>
    <row r="78" spans="1:25" x14ac:dyDescent="0.2">
      <c r="B78" s="309" t="s">
        <v>593</v>
      </c>
      <c r="C78" s="638">
        <v>30000</v>
      </c>
      <c r="D78" s="565">
        <f t="shared" si="26"/>
        <v>2500</v>
      </c>
      <c r="E78" s="566">
        <f t="shared" si="23"/>
        <v>1250</v>
      </c>
      <c r="F78" s="565">
        <f t="shared" si="27"/>
        <v>2562.5</v>
      </c>
      <c r="G78" s="566">
        <f t="shared" si="24"/>
        <v>1281.25</v>
      </c>
      <c r="H78" s="580"/>
      <c r="I78" s="580"/>
      <c r="L78" s="322">
        <f>+$C78*L71</f>
        <v>750</v>
      </c>
      <c r="M78" s="328">
        <f t="shared" si="25"/>
        <v>30750</v>
      </c>
      <c r="P78" s="322"/>
      <c r="Q78" s="392"/>
      <c r="R78" s="328"/>
      <c r="S78" s="328"/>
      <c r="T78" s="328"/>
    </row>
    <row r="79" spans="1:25" x14ac:dyDescent="0.2">
      <c r="B79" s="311" t="s">
        <v>594</v>
      </c>
      <c r="C79" s="310">
        <v>8400</v>
      </c>
      <c r="D79" s="565">
        <f t="shared" si="26"/>
        <v>700</v>
      </c>
      <c r="E79" s="566">
        <f t="shared" si="23"/>
        <v>350</v>
      </c>
      <c r="F79" s="565">
        <f t="shared" si="27"/>
        <v>717.49999999999989</v>
      </c>
      <c r="G79" s="566">
        <f t="shared" si="24"/>
        <v>358.74999999999994</v>
      </c>
      <c r="H79" s="580"/>
      <c r="I79" s="580"/>
      <c r="L79" s="322">
        <f>+$C79*L71</f>
        <v>210</v>
      </c>
      <c r="M79" s="328">
        <f t="shared" si="25"/>
        <v>8610</v>
      </c>
      <c r="P79" s="322"/>
      <c r="Q79" s="392"/>
      <c r="R79" s="328"/>
      <c r="S79" s="328"/>
      <c r="T79" s="328"/>
    </row>
    <row r="80" spans="1:25" x14ac:dyDescent="0.2">
      <c r="B80" s="312" t="s">
        <v>163</v>
      </c>
      <c r="C80" s="313">
        <v>6000</v>
      </c>
      <c r="D80" s="565">
        <f t="shared" si="26"/>
        <v>500</v>
      </c>
      <c r="E80" s="566">
        <f t="shared" si="23"/>
        <v>250</v>
      </c>
      <c r="F80" s="565">
        <f t="shared" si="27"/>
        <v>512.5</v>
      </c>
      <c r="G80" s="566">
        <f t="shared" si="24"/>
        <v>256.25</v>
      </c>
      <c r="H80" s="581"/>
      <c r="I80" s="581"/>
      <c r="L80" s="322">
        <f>+$C80*L71</f>
        <v>150</v>
      </c>
      <c r="M80" s="328">
        <f t="shared" si="25"/>
        <v>6150</v>
      </c>
      <c r="P80" s="322"/>
      <c r="Q80" s="392"/>
      <c r="R80" s="328"/>
      <c r="S80" s="328"/>
      <c r="T80" s="328"/>
    </row>
    <row r="81" spans="2:20" x14ac:dyDescent="0.2">
      <c r="B81" s="311" t="s">
        <v>595</v>
      </c>
      <c r="C81" s="638">
        <v>10000</v>
      </c>
      <c r="D81" s="565">
        <f t="shared" si="26"/>
        <v>833.33333333333337</v>
      </c>
      <c r="E81" s="566">
        <f t="shared" si="23"/>
        <v>416.66666666666669</v>
      </c>
      <c r="F81" s="565">
        <f t="shared" si="27"/>
        <v>854.16666666666663</v>
      </c>
      <c r="G81" s="566">
        <f t="shared" si="24"/>
        <v>427.08333333333331</v>
      </c>
      <c r="H81" s="580"/>
      <c r="I81" s="580"/>
      <c r="L81" s="322">
        <f>+$C81*L71</f>
        <v>250</v>
      </c>
      <c r="M81" s="328">
        <f t="shared" si="25"/>
        <v>10250</v>
      </c>
      <c r="P81" s="322"/>
      <c r="Q81" s="392"/>
      <c r="R81" s="328"/>
      <c r="S81" s="328"/>
      <c r="T81" s="328"/>
    </row>
    <row r="82" spans="2:20" x14ac:dyDescent="0.2">
      <c r="B82" s="311" t="s">
        <v>596</v>
      </c>
      <c r="C82" s="310">
        <v>34800</v>
      </c>
      <c r="D82" s="565">
        <f t="shared" si="26"/>
        <v>2900</v>
      </c>
      <c r="E82" s="566">
        <f t="shared" si="23"/>
        <v>1450</v>
      </c>
      <c r="F82" s="565">
        <f t="shared" si="27"/>
        <v>2972.4999999999995</v>
      </c>
      <c r="G82" s="566">
        <f t="shared" si="24"/>
        <v>1486.2499999999998</v>
      </c>
      <c r="H82" s="580"/>
      <c r="I82" s="580"/>
      <c r="L82" s="322">
        <f>+$C82*L71</f>
        <v>870</v>
      </c>
      <c r="M82" s="328">
        <f t="shared" si="25"/>
        <v>35670</v>
      </c>
      <c r="P82" s="322"/>
      <c r="Q82" s="392"/>
      <c r="R82" s="328"/>
      <c r="S82" s="328"/>
      <c r="T82" s="328"/>
    </row>
    <row r="83" spans="2:20" x14ac:dyDescent="0.2">
      <c r="B83" s="311" t="s">
        <v>597</v>
      </c>
      <c r="C83" s="310">
        <v>13000</v>
      </c>
      <c r="D83" s="565">
        <f t="shared" si="26"/>
        <v>1083.3333333333333</v>
      </c>
      <c r="E83" s="566">
        <f t="shared" si="23"/>
        <v>541.66666666666663</v>
      </c>
      <c r="F83" s="565">
        <f t="shared" si="27"/>
        <v>1110.4166666666665</v>
      </c>
      <c r="G83" s="566">
        <f t="shared" si="24"/>
        <v>555.20833333333326</v>
      </c>
      <c r="H83" s="580"/>
      <c r="I83" s="580"/>
      <c r="L83" s="322">
        <f>+$C83*L71</f>
        <v>325</v>
      </c>
      <c r="M83" s="328">
        <f t="shared" si="25"/>
        <v>13325</v>
      </c>
      <c r="P83" s="322"/>
      <c r="Q83" s="392"/>
      <c r="R83" s="328"/>
      <c r="S83" s="328"/>
      <c r="T83" s="328"/>
    </row>
    <row r="84" spans="2:20" x14ac:dyDescent="0.2">
      <c r="B84" s="314"/>
      <c r="C84" s="315"/>
      <c r="D84" s="322"/>
      <c r="E84" s="323">
        <f>+D84/3</f>
        <v>0</v>
      </c>
      <c r="F84" s="582"/>
      <c r="G84" s="323">
        <f>+F84/3</f>
        <v>0</v>
      </c>
      <c r="H84" s="582"/>
      <c r="I84" s="582"/>
      <c r="L84" s="322">
        <f>+$C84*L83</f>
        <v>0</v>
      </c>
      <c r="M84" s="286"/>
      <c r="P84" s="322"/>
      <c r="Q84" s="392"/>
      <c r="R84" s="286"/>
      <c r="S84" s="286"/>
      <c r="T84" s="286"/>
    </row>
    <row r="85" spans="2:20" x14ac:dyDescent="0.2">
      <c r="B85" s="287" t="s">
        <v>576</v>
      </c>
      <c r="C85" s="316">
        <v>438200</v>
      </c>
      <c r="D85" s="326">
        <f>+C85/12</f>
        <v>36516.666666666664</v>
      </c>
      <c r="E85" s="331">
        <f>+D85*E71</f>
        <v>18258.333333333332</v>
      </c>
      <c r="F85" s="331">
        <f>SUM(F72:F84)</f>
        <v>37429.583333333328</v>
      </c>
      <c r="G85" s="331">
        <f>+F85*G71</f>
        <v>18714.791666666664</v>
      </c>
      <c r="H85" s="583"/>
      <c r="I85" s="583"/>
      <c r="L85" s="329"/>
      <c r="M85" s="332">
        <f>SUM(M72:M84)</f>
        <v>449155</v>
      </c>
      <c r="N85" s="554">
        <f>+M85/12*60%</f>
        <v>22457.75</v>
      </c>
      <c r="P85" s="329"/>
      <c r="Q85" s="393"/>
      <c r="R85" s="332"/>
      <c r="S85" s="332"/>
      <c r="T85" s="332"/>
    </row>
    <row r="86" spans="2:20" ht="13.5" thickBot="1" x14ac:dyDescent="0.25">
      <c r="B86" s="295"/>
      <c r="C86" s="345"/>
      <c r="D86" s="406"/>
      <c r="E86" s="392"/>
      <c r="F86" s="584"/>
      <c r="G86" s="584"/>
      <c r="H86" s="584"/>
      <c r="I86" s="584"/>
      <c r="J86" s="324"/>
      <c r="K86" s="325"/>
      <c r="L86" s="330"/>
      <c r="M86" s="297"/>
      <c r="N86"/>
      <c r="P86" s="330"/>
      <c r="Q86" s="394"/>
      <c r="R86" s="297"/>
      <c r="S86" s="297"/>
      <c r="T86" s="297"/>
    </row>
    <row r="87" spans="2:20" x14ac:dyDescent="0.2">
      <c r="J87" s="320"/>
      <c r="K87" s="320"/>
      <c r="N87"/>
    </row>
    <row r="88" spans="2:20" ht="13.5" thickBot="1" x14ac:dyDescent="0.25">
      <c r="K88" s="455"/>
      <c r="N88"/>
    </row>
    <row r="89" spans="2:20" ht="13.5" thickTop="1" x14ac:dyDescent="0.2">
      <c r="J89" s="1030" t="s">
        <v>605</v>
      </c>
      <c r="K89" s="1031"/>
      <c r="L89" s="1031"/>
      <c r="N89"/>
    </row>
    <row r="90" spans="2:20" ht="13.5" thickBot="1" x14ac:dyDescent="0.25">
      <c r="J90" s="1032"/>
      <c r="K90" s="1033"/>
      <c r="L90" s="1033"/>
      <c r="N90"/>
    </row>
    <row r="91" spans="2:20" ht="13.5" thickTop="1" x14ac:dyDescent="0.2">
      <c r="N91"/>
    </row>
    <row r="92" spans="2:20" x14ac:dyDescent="0.2">
      <c r="N92"/>
    </row>
    <row r="93" spans="2:20" x14ac:dyDescent="0.2">
      <c r="N93"/>
    </row>
    <row r="94" spans="2:20" x14ac:dyDescent="0.2">
      <c r="N94"/>
    </row>
    <row r="95" spans="2:20" x14ac:dyDescent="0.2">
      <c r="N95"/>
    </row>
    <row r="96" spans="2:20" x14ac:dyDescent="0.2">
      <c r="N96"/>
    </row>
    <row r="97" spans="14:14" x14ac:dyDescent="0.2">
      <c r="N97"/>
    </row>
    <row r="98" spans="14:14" x14ac:dyDescent="0.2">
      <c r="N98"/>
    </row>
    <row r="99" spans="14:14" x14ac:dyDescent="0.2">
      <c r="N99"/>
    </row>
    <row r="100" spans="14:14" x14ac:dyDescent="0.2">
      <c r="N100"/>
    </row>
    <row r="101" spans="14:14" x14ac:dyDescent="0.2">
      <c r="N101"/>
    </row>
    <row r="102" spans="14:14" x14ac:dyDescent="0.2">
      <c r="N102"/>
    </row>
    <row r="103" spans="14:14" x14ac:dyDescent="0.2">
      <c r="N103"/>
    </row>
    <row r="104" spans="14:14" x14ac:dyDescent="0.2">
      <c r="N104"/>
    </row>
    <row r="105" spans="14:14" x14ac:dyDescent="0.2">
      <c r="N105"/>
    </row>
    <row r="106" spans="14:14" x14ac:dyDescent="0.2">
      <c r="N106"/>
    </row>
    <row r="107" spans="14:14" x14ac:dyDescent="0.2">
      <c r="N107"/>
    </row>
    <row r="108" spans="14:14" x14ac:dyDescent="0.2">
      <c r="N108"/>
    </row>
    <row r="109" spans="14:14" x14ac:dyDescent="0.2">
      <c r="N109"/>
    </row>
    <row r="110" spans="14:14" x14ac:dyDescent="0.2">
      <c r="N110"/>
    </row>
    <row r="111" spans="14:14" x14ac:dyDescent="0.2">
      <c r="N111"/>
    </row>
    <row r="112" spans="14:14" x14ac:dyDescent="0.2">
      <c r="N112"/>
    </row>
    <row r="113" spans="14:14" x14ac:dyDescent="0.2">
      <c r="N113"/>
    </row>
    <row r="114" spans="14:14" x14ac:dyDescent="0.2">
      <c r="N114"/>
    </row>
    <row r="115" spans="14:14" x14ac:dyDescent="0.2">
      <c r="N115"/>
    </row>
    <row r="116" spans="14:14" x14ac:dyDescent="0.2">
      <c r="N116"/>
    </row>
    <row r="117" spans="14:14" x14ac:dyDescent="0.2">
      <c r="N117"/>
    </row>
    <row r="118" spans="14:14" x14ac:dyDescent="0.2">
      <c r="N118"/>
    </row>
    <row r="119" spans="14:14" x14ac:dyDescent="0.2">
      <c r="N119"/>
    </row>
    <row r="120" spans="14:14" x14ac:dyDescent="0.2">
      <c r="N120"/>
    </row>
    <row r="121" spans="14:14" x14ac:dyDescent="0.2">
      <c r="N121"/>
    </row>
    <row r="122" spans="14:14" x14ac:dyDescent="0.2">
      <c r="N122"/>
    </row>
    <row r="123" spans="14:14" x14ac:dyDescent="0.2">
      <c r="N123"/>
    </row>
    <row r="124" spans="14:14" x14ac:dyDescent="0.2">
      <c r="N124"/>
    </row>
    <row r="125" spans="14:14" x14ac:dyDescent="0.2">
      <c r="N125"/>
    </row>
    <row r="126" spans="14:14" x14ac:dyDescent="0.2">
      <c r="N126"/>
    </row>
    <row r="127" spans="14:14" x14ac:dyDescent="0.2">
      <c r="N127"/>
    </row>
    <row r="128" spans="14:14" x14ac:dyDescent="0.2">
      <c r="N128"/>
    </row>
    <row r="129" spans="14:14" x14ac:dyDescent="0.2">
      <c r="N129"/>
    </row>
    <row r="130" spans="14:14" x14ac:dyDescent="0.2">
      <c r="N130"/>
    </row>
    <row r="131" spans="14:14" x14ac:dyDescent="0.2">
      <c r="N131"/>
    </row>
    <row r="132" spans="14:14" x14ac:dyDescent="0.2">
      <c r="N132"/>
    </row>
    <row r="133" spans="14:14" x14ac:dyDescent="0.2">
      <c r="N133"/>
    </row>
  </sheetData>
  <mergeCells count="8">
    <mergeCell ref="B69:K69"/>
    <mergeCell ref="J89:L90"/>
    <mergeCell ref="B3:Q3"/>
    <mergeCell ref="J6:Q6"/>
    <mergeCell ref="B15:Q15"/>
    <mergeCell ref="B25:Q25"/>
    <mergeCell ref="B37:Q37"/>
    <mergeCell ref="B48:Q48"/>
  </mergeCells>
  <phoneticPr fontId="13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7FCC3B-D221-42E3-9616-428DBEDC9458}">
  <dimension ref="A1:L13"/>
  <sheetViews>
    <sheetView workbookViewId="0">
      <selection activeCell="A5" sqref="A5:XFD5"/>
    </sheetView>
  </sheetViews>
  <sheetFormatPr defaultRowHeight="12.75" x14ac:dyDescent="0.2"/>
  <cols>
    <col min="1" max="1" width="9.140625" customWidth="1"/>
    <col min="2" max="2" width="24.5703125" customWidth="1"/>
    <col min="3" max="3" width="12.28515625" style="320" bestFit="1" customWidth="1"/>
    <col min="4" max="4" width="13.85546875" customWidth="1"/>
    <col min="11" max="11" width="14.5703125" customWidth="1"/>
  </cols>
  <sheetData>
    <row r="1" spans="1:12" x14ac:dyDescent="0.2">
      <c r="A1" s="1034" t="s">
        <v>615</v>
      </c>
      <c r="B1" s="1034"/>
      <c r="C1" s="1034"/>
      <c r="D1" s="1034"/>
      <c r="E1" s="1034"/>
    </row>
    <row r="2" spans="1:12" x14ac:dyDescent="0.2">
      <c r="A2" s="853" t="s">
        <v>616</v>
      </c>
      <c r="B2" s="853" t="s">
        <v>619</v>
      </c>
      <c r="C2" s="854" t="s">
        <v>620</v>
      </c>
    </row>
    <row r="3" spans="1:12" x14ac:dyDescent="0.2">
      <c r="A3" s="852">
        <v>45627</v>
      </c>
      <c r="B3" s="281" t="s">
        <v>617</v>
      </c>
      <c r="C3" s="335" t="s">
        <v>643</v>
      </c>
      <c r="D3" s="320">
        <v>35360</v>
      </c>
    </row>
    <row r="4" spans="1:12" x14ac:dyDescent="0.2">
      <c r="A4" s="852">
        <v>45627</v>
      </c>
      <c r="B4" s="281" t="s">
        <v>618</v>
      </c>
      <c r="C4" s="335" t="s">
        <v>643</v>
      </c>
      <c r="D4" s="320">
        <f>10000*12</f>
        <v>120000</v>
      </c>
    </row>
    <row r="5" spans="1:12" x14ac:dyDescent="0.2">
      <c r="A5" s="852">
        <v>45627</v>
      </c>
      <c r="B5" s="537" t="s">
        <v>559</v>
      </c>
      <c r="C5" s="320">
        <v>65000</v>
      </c>
    </row>
    <row r="6" spans="1:12" x14ac:dyDescent="0.2">
      <c r="A6" s="852">
        <v>45627</v>
      </c>
      <c r="B6" s="868" t="s">
        <v>625</v>
      </c>
      <c r="C6" s="320">
        <v>10720</v>
      </c>
      <c r="D6" s="335" t="s">
        <v>626</v>
      </c>
    </row>
    <row r="7" spans="1:12" x14ac:dyDescent="0.2">
      <c r="A7" s="852">
        <v>45627</v>
      </c>
      <c r="B7" s="868" t="s">
        <v>623</v>
      </c>
      <c r="C7" s="320">
        <v>-12600</v>
      </c>
      <c r="D7" s="465" t="s">
        <v>627</v>
      </c>
    </row>
    <row r="8" spans="1:12" x14ac:dyDescent="0.2">
      <c r="A8" s="852">
        <v>45627</v>
      </c>
      <c r="B8" s="868" t="s">
        <v>544</v>
      </c>
      <c r="C8" s="320">
        <f>2080</f>
        <v>2080</v>
      </c>
      <c r="D8" s="465" t="s">
        <v>628</v>
      </c>
    </row>
    <row r="9" spans="1:12" x14ac:dyDescent="0.2">
      <c r="A9" s="852">
        <v>45627</v>
      </c>
      <c r="B9" s="868"/>
      <c r="D9" s="465" t="s">
        <v>629</v>
      </c>
      <c r="K9" s="465"/>
      <c r="L9" s="465"/>
    </row>
    <row r="10" spans="1:12" x14ac:dyDescent="0.2">
      <c r="A10" s="852">
        <v>45627</v>
      </c>
      <c r="B10" s="868" t="s">
        <v>630</v>
      </c>
      <c r="D10" s="465" t="s">
        <v>634</v>
      </c>
      <c r="E10" s="465" t="s">
        <v>631</v>
      </c>
      <c r="J10" s="465"/>
      <c r="K10" s="465"/>
    </row>
    <row r="11" spans="1:12" x14ac:dyDescent="0.2">
      <c r="A11" s="852">
        <v>45627</v>
      </c>
      <c r="B11" s="868" t="s">
        <v>632</v>
      </c>
      <c r="D11" s="465" t="s">
        <v>633</v>
      </c>
    </row>
    <row r="12" spans="1:12" x14ac:dyDescent="0.2">
      <c r="A12" s="852">
        <v>45627</v>
      </c>
      <c r="B12" s="868" t="s">
        <v>543</v>
      </c>
      <c r="D12" s="465" t="s">
        <v>636</v>
      </c>
    </row>
    <row r="13" spans="1:12" x14ac:dyDescent="0.2">
      <c r="A13" s="864">
        <v>45627</v>
      </c>
      <c r="B13" s="869" t="s">
        <v>640</v>
      </c>
      <c r="C13" s="865"/>
      <c r="D13" s="866" t="s">
        <v>641</v>
      </c>
      <c r="E13" s="867"/>
      <c r="F13" s="866" t="s">
        <v>642</v>
      </c>
      <c r="G13" s="867"/>
      <c r="H13" s="867"/>
    </row>
  </sheetData>
  <mergeCells count="1">
    <mergeCell ref="A1:E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8</vt:i4>
      </vt:variant>
    </vt:vector>
  </HeadingPairs>
  <TitlesOfParts>
    <vt:vector size="17" baseType="lpstr">
      <vt:lpstr>ProFormaS Table Format</vt:lpstr>
      <vt:lpstr>5 Yr Proforma P&amp;L Format UPDATE</vt:lpstr>
      <vt:lpstr>5 Yr Proforma P&amp;L Format</vt:lpstr>
      <vt:lpstr>Operations</vt:lpstr>
      <vt:lpstr>Forecast COS</vt:lpstr>
      <vt:lpstr>5yr</vt:lpstr>
      <vt:lpstr>grid</vt:lpstr>
      <vt:lpstr>grid (2)</vt:lpstr>
      <vt:lpstr>Sheet1</vt:lpstr>
      <vt:lpstr>'5 Yr Proforma P&amp;L Format UPDATE'!Print_Area</vt:lpstr>
      <vt:lpstr>'5yr'!Print_Area</vt:lpstr>
      <vt:lpstr>Operations!Print_Area</vt:lpstr>
      <vt:lpstr>'ProFormaS Table Format'!Print_Area</vt:lpstr>
      <vt:lpstr>'5 Yr Proforma P&amp;L Format'!Print_Titles</vt:lpstr>
      <vt:lpstr>'5 Yr Proforma P&amp;L Format UPDATE'!Print_Titles</vt:lpstr>
      <vt:lpstr>'5yr'!Print_Titles</vt:lpstr>
      <vt:lpstr>Operations!Print_Titles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.</dc:creator>
  <cp:keywords/>
  <dc:description/>
  <cp:lastModifiedBy>Brad Arnett</cp:lastModifiedBy>
  <cp:revision/>
  <cp:lastPrinted>2024-12-02T03:10:20Z</cp:lastPrinted>
  <dcterms:created xsi:type="dcterms:W3CDTF">2003-06-02T00:25:01Z</dcterms:created>
  <dcterms:modified xsi:type="dcterms:W3CDTF">2025-04-23T19:15:37Z</dcterms:modified>
  <cp:category/>
  <cp:contentStatus/>
</cp:coreProperties>
</file>